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claud\Desktop\WiSe2223\"/>
    </mc:Choice>
  </mc:AlternateContent>
  <xr:revisionPtr revIDLastSave="0" documentId="13_ncr:1_{13A663E6-0A71-4258-9278-9F17BAA7768D}" xr6:coauthVersionLast="47" xr6:coauthVersionMax="47" xr10:uidLastSave="{00000000-0000-0000-0000-000000000000}"/>
  <bookViews>
    <workbookView xWindow="-120" yWindow="-120" windowWidth="20730" windowHeight="11160" xr2:uid="{82A4AD6F-0A73-4DB4-BD18-06CAF1A439F5}"/>
  </bookViews>
  <sheets>
    <sheet name="Data" sheetId="1" r:id="rId1"/>
    <sheet name="Data_SET" sheetId="4" r:id="rId2"/>
    <sheet name="Freq" sheetId="3" r:id="rId3"/>
    <sheet name="IAA" sheetId="5" r:id="rId4"/>
    <sheet name="Guidelines" sheetId="2" r:id="rId5"/>
  </sheets>
  <definedNames>
    <definedName name="_xlnm._FilterDatabase" localSheetId="0" hidden="1">Data!$A$1:$S$13697</definedName>
    <definedName name="_xlnm._FilterDatabase" localSheetId="1" hidden="1">Data_SET!$A$1:$S$401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 i="5" l="1"/>
  <c r="I44" i="5"/>
  <c r="I43" i="5"/>
  <c r="I42" i="5"/>
  <c r="I41" i="5"/>
  <c r="I40" i="5"/>
  <c r="I39" i="5"/>
  <c r="H45" i="5"/>
  <c r="H44" i="5"/>
  <c r="H43" i="5"/>
  <c r="H42" i="5"/>
  <c r="H41" i="5"/>
  <c r="H40" i="5"/>
  <c r="H39" i="5"/>
  <c r="G45" i="5"/>
  <c r="G44" i="5"/>
  <c r="G43" i="5"/>
  <c r="G42" i="5"/>
  <c r="G41" i="5"/>
  <c r="G40" i="5"/>
  <c r="G39" i="5"/>
  <c r="F45" i="5"/>
  <c r="F44" i="5"/>
  <c r="F43" i="5"/>
  <c r="F42" i="5"/>
  <c r="F41" i="5"/>
  <c r="F40" i="5"/>
  <c r="F39" i="5"/>
  <c r="E45" i="5"/>
  <c r="E44" i="5"/>
  <c r="E43" i="5"/>
  <c r="E42" i="5"/>
  <c r="E41" i="5"/>
  <c r="E40" i="5"/>
  <c r="E39" i="5"/>
  <c r="D45" i="5"/>
  <c r="D44" i="5"/>
  <c r="D43" i="5"/>
  <c r="D42" i="5"/>
  <c r="D41" i="5"/>
  <c r="C45" i="5"/>
  <c r="C44" i="5"/>
  <c r="C43" i="5"/>
  <c r="C42" i="5"/>
  <c r="C41" i="5"/>
  <c r="C40" i="5"/>
  <c r="C39" i="5"/>
  <c r="I33" i="5"/>
  <c r="I32" i="5"/>
  <c r="I31" i="5"/>
  <c r="I30" i="5"/>
  <c r="I29" i="5"/>
  <c r="I28" i="5"/>
  <c r="I27" i="5"/>
  <c r="H33" i="5"/>
  <c r="H32" i="5"/>
  <c r="H31" i="5"/>
  <c r="H30" i="5"/>
  <c r="H29" i="5"/>
  <c r="H28" i="5"/>
  <c r="H27" i="5"/>
  <c r="G33" i="5"/>
  <c r="G32" i="5"/>
  <c r="G31" i="5"/>
  <c r="G30" i="5"/>
  <c r="G29" i="5"/>
  <c r="G28" i="5"/>
  <c r="G27" i="5"/>
  <c r="F33" i="5"/>
  <c r="F32" i="5"/>
  <c r="F31" i="5"/>
  <c r="F30" i="5"/>
  <c r="F29" i="5"/>
  <c r="F28" i="5"/>
  <c r="F27" i="5"/>
  <c r="E33" i="5"/>
  <c r="E32" i="5"/>
  <c r="E31" i="5"/>
  <c r="E30" i="5"/>
  <c r="E29" i="5"/>
  <c r="E28" i="5"/>
  <c r="E27" i="5"/>
  <c r="D33" i="5"/>
  <c r="D32" i="5"/>
  <c r="D31" i="5"/>
  <c r="D30" i="5"/>
  <c r="D29" i="5"/>
  <c r="C33" i="5"/>
  <c r="C32" i="5"/>
  <c r="C31" i="5"/>
  <c r="C30" i="5"/>
  <c r="C29" i="5"/>
  <c r="C28" i="5"/>
  <c r="C27" i="5"/>
  <c r="I21" i="5"/>
  <c r="I20" i="5"/>
  <c r="I19" i="5"/>
  <c r="I18" i="5"/>
  <c r="I17" i="5"/>
  <c r="I16" i="5"/>
  <c r="I15" i="5"/>
  <c r="H21" i="5"/>
  <c r="H20" i="5"/>
  <c r="H19" i="5"/>
  <c r="H18" i="5"/>
  <c r="H17" i="5"/>
  <c r="H16" i="5"/>
  <c r="H15" i="5"/>
  <c r="G21" i="5"/>
  <c r="G20" i="5"/>
  <c r="G19" i="5"/>
  <c r="G18" i="5"/>
  <c r="G17" i="5"/>
  <c r="G16" i="5"/>
  <c r="G15" i="5"/>
  <c r="F21" i="5"/>
  <c r="F20" i="5"/>
  <c r="F19" i="5"/>
  <c r="F18" i="5"/>
  <c r="F17" i="5"/>
  <c r="F16" i="5"/>
  <c r="F15" i="5"/>
  <c r="E21" i="5"/>
  <c r="E20" i="5"/>
  <c r="E19" i="5"/>
  <c r="E18" i="5"/>
  <c r="E17" i="5"/>
  <c r="E16" i="5"/>
  <c r="E15" i="5"/>
  <c r="D21" i="5"/>
  <c r="D20" i="5"/>
  <c r="D19" i="5"/>
  <c r="D18" i="5"/>
  <c r="D17" i="5"/>
  <c r="C21" i="5"/>
  <c r="C15" i="5"/>
  <c r="C20" i="5"/>
  <c r="C19" i="5"/>
  <c r="C18" i="5"/>
  <c r="C17" i="5"/>
  <c r="C16" i="5"/>
  <c r="I9" i="5"/>
  <c r="I8" i="5"/>
  <c r="I7" i="5"/>
  <c r="I6" i="5"/>
  <c r="I5" i="5"/>
  <c r="I4" i="5"/>
  <c r="I3" i="5"/>
  <c r="H9" i="5"/>
  <c r="H8" i="5"/>
  <c r="H7" i="5"/>
  <c r="H6" i="5"/>
  <c r="H5" i="5"/>
  <c r="H4" i="5"/>
  <c r="H3" i="5"/>
  <c r="G9" i="5"/>
  <c r="G8" i="5"/>
  <c r="G7" i="5"/>
  <c r="G6" i="5"/>
  <c r="G5" i="5"/>
  <c r="G4" i="5"/>
  <c r="G3" i="5"/>
  <c r="F9" i="5"/>
  <c r="F8" i="5"/>
  <c r="F7" i="5"/>
  <c r="F6" i="5"/>
  <c r="F5" i="5"/>
  <c r="F4" i="5"/>
  <c r="F3" i="5"/>
  <c r="E9" i="5"/>
  <c r="E8" i="5"/>
  <c r="E7" i="5"/>
  <c r="E6" i="5"/>
  <c r="E5" i="5"/>
  <c r="E4" i="5"/>
  <c r="E3" i="5"/>
  <c r="D9" i="5"/>
  <c r="D8" i="5"/>
  <c r="D7" i="5"/>
  <c r="D6" i="5"/>
  <c r="D5" i="5"/>
  <c r="C9" i="5"/>
  <c r="C8" i="5"/>
  <c r="C7" i="5"/>
  <c r="C6" i="5"/>
  <c r="C5" i="5"/>
  <c r="C4" i="5"/>
  <c r="C3" i="5" a="1"/>
  <c r="C3" i="5" s="1"/>
  <c r="J4" i="3"/>
  <c r="J5" i="3"/>
  <c r="J6" i="3"/>
  <c r="J7" i="3"/>
  <c r="J8" i="3"/>
  <c r="J3" i="3"/>
  <c r="I4" i="3"/>
  <c r="I14" i="3" s="1"/>
  <c r="I5" i="3"/>
  <c r="I6" i="3"/>
  <c r="I7" i="3"/>
  <c r="I8" i="3"/>
  <c r="I3" i="3"/>
  <c r="H4" i="3"/>
  <c r="H14" i="3" s="1"/>
  <c r="H5" i="3"/>
  <c r="H15" i="3" s="1"/>
  <c r="H6" i="3"/>
  <c r="H7" i="3"/>
  <c r="H8" i="3"/>
  <c r="H3" i="3"/>
  <c r="G4" i="3"/>
  <c r="G14" i="3" s="1"/>
  <c r="G5" i="3"/>
  <c r="G15" i="3" s="1"/>
  <c r="G6" i="3"/>
  <c r="G7" i="3"/>
  <c r="G8" i="3"/>
  <c r="G3" i="3"/>
  <c r="F4" i="3"/>
  <c r="F14" i="3" s="1"/>
  <c r="F5" i="3"/>
  <c r="F15" i="3" s="1"/>
  <c r="F6" i="3"/>
  <c r="F7" i="3"/>
  <c r="F8" i="3"/>
  <c r="F3" i="3"/>
  <c r="E4" i="3"/>
  <c r="E14" i="3" s="1"/>
  <c r="E5" i="3"/>
  <c r="E15" i="3" s="1"/>
  <c r="E6" i="3"/>
  <c r="E7" i="3"/>
  <c r="E8" i="3"/>
  <c r="E3" i="3"/>
  <c r="D4" i="3"/>
  <c r="D5" i="3"/>
  <c r="D15" i="3" s="1"/>
  <c r="D6" i="3"/>
  <c r="D7" i="3"/>
  <c r="D8" i="3"/>
  <c r="D3" i="3"/>
  <c r="C4" i="3"/>
  <c r="C5" i="3"/>
  <c r="C15" i="3" s="1"/>
  <c r="C6" i="3"/>
  <c r="C7" i="3"/>
  <c r="C8" i="3"/>
  <c r="C3" i="3"/>
  <c r="B4" i="3" a="1"/>
  <c r="B4" i="3" s="1"/>
  <c r="B5" i="3" a="1"/>
  <c r="B5" i="3"/>
  <c r="B15" i="3" s="1"/>
  <c r="B6" i="3" a="1"/>
  <c r="B6" i="3" s="1"/>
  <c r="B7" i="3" a="1"/>
  <c r="B7" i="3"/>
  <c r="B8" i="3" a="1"/>
  <c r="B8" i="3" s="1"/>
  <c r="B3" i="3" a="1"/>
  <c r="B3" i="3" s="1"/>
  <c r="B14" i="3" l="1"/>
  <c r="B16" i="3"/>
  <c r="C14" i="3"/>
  <c r="C16" i="3"/>
  <c r="D14" i="3"/>
  <c r="D16" i="3"/>
  <c r="E16" i="3"/>
  <c r="F16" i="3"/>
  <c r="G16" i="3"/>
  <c r="H16" i="3"/>
  <c r="J40" i="5"/>
  <c r="P40" i="5" s="1"/>
  <c r="J44" i="5"/>
  <c r="P44" i="5" s="1"/>
  <c r="F46" i="5"/>
  <c r="Q42" i="5" s="1"/>
  <c r="J29" i="5"/>
  <c r="P29" i="5" s="1"/>
  <c r="J33" i="5"/>
  <c r="P33" i="5" s="1"/>
  <c r="E34" i="5"/>
  <c r="Q29" i="5" s="1"/>
  <c r="I34" i="5"/>
  <c r="Q33" i="5" s="1"/>
  <c r="J6" i="5"/>
  <c r="P6" i="5" s="1"/>
  <c r="D10" i="5"/>
  <c r="Q4" i="5" s="1"/>
  <c r="H10" i="5"/>
  <c r="Q8" i="5" s="1"/>
  <c r="J18" i="5"/>
  <c r="P18" i="5" s="1"/>
  <c r="J21" i="5"/>
  <c r="P21" i="5" s="1"/>
  <c r="E22" i="5"/>
  <c r="Q17" i="5" s="1"/>
  <c r="I22" i="5"/>
  <c r="Q21" i="5" s="1"/>
  <c r="J28" i="5"/>
  <c r="P28" i="5" s="1"/>
  <c r="J7" i="5"/>
  <c r="P7" i="5" s="1"/>
  <c r="G10" i="5"/>
  <c r="Q7" i="5" s="1"/>
  <c r="J19" i="5"/>
  <c r="P19" i="5" s="1"/>
  <c r="D22" i="5"/>
  <c r="Q16" i="5" s="1"/>
  <c r="H22" i="5"/>
  <c r="Q20" i="5" s="1"/>
  <c r="L8" i="5"/>
  <c r="J3" i="5"/>
  <c r="P3" i="5" s="1"/>
  <c r="C10" i="5"/>
  <c r="J8" i="5"/>
  <c r="P8" i="5" s="1"/>
  <c r="F10" i="5"/>
  <c r="Q6" i="5" s="1"/>
  <c r="J16" i="5"/>
  <c r="P16" i="5" s="1"/>
  <c r="J20" i="5"/>
  <c r="P20" i="5" s="1"/>
  <c r="G22" i="5"/>
  <c r="Q19" i="5" s="1"/>
  <c r="J30" i="5"/>
  <c r="P30" i="5" s="1"/>
  <c r="D34" i="5"/>
  <c r="Q28" i="5" s="1"/>
  <c r="H34" i="5"/>
  <c r="Q32" i="5" s="1"/>
  <c r="J41" i="5"/>
  <c r="P41" i="5" s="1"/>
  <c r="J45" i="5"/>
  <c r="P45" i="5" s="1"/>
  <c r="E46" i="5"/>
  <c r="Q41" i="5" s="1"/>
  <c r="I46" i="5"/>
  <c r="Q45" i="5" s="1"/>
  <c r="J4" i="5"/>
  <c r="P4" i="5" s="1"/>
  <c r="J5" i="5"/>
  <c r="P5" i="5" s="1"/>
  <c r="J9" i="5"/>
  <c r="P9" i="5" s="1"/>
  <c r="E10" i="5"/>
  <c r="Q5" i="5" s="1"/>
  <c r="I10" i="5"/>
  <c r="Q9" i="5" s="1"/>
  <c r="J17" i="5"/>
  <c r="P17" i="5" s="1"/>
  <c r="C22" i="5"/>
  <c r="J15" i="5"/>
  <c r="P15" i="5" s="1"/>
  <c r="F22" i="5"/>
  <c r="Q18" i="5" s="1"/>
  <c r="C34" i="5"/>
  <c r="J27" i="5"/>
  <c r="P27" i="5" s="1"/>
  <c r="J31" i="5"/>
  <c r="P31" i="5" s="1"/>
  <c r="G34" i="5"/>
  <c r="Q31" i="5" s="1"/>
  <c r="J42" i="5"/>
  <c r="P42" i="5" s="1"/>
  <c r="D46" i="5"/>
  <c r="Q40" i="5" s="1"/>
  <c r="H46" i="5"/>
  <c r="Q44" i="5" s="1"/>
  <c r="J32" i="5"/>
  <c r="P32" i="5" s="1"/>
  <c r="F34" i="5"/>
  <c r="Q30" i="5" s="1"/>
  <c r="J39" i="5"/>
  <c r="P39" i="5" s="1"/>
  <c r="C46" i="5"/>
  <c r="J43" i="5"/>
  <c r="P43" i="5" s="1"/>
  <c r="G46" i="5"/>
  <c r="Q43" i="5" s="1"/>
  <c r="L20" i="5"/>
  <c r="L4" i="5"/>
  <c r="L40" i="5"/>
  <c r="L44" i="5"/>
  <c r="L28" i="5"/>
  <c r="L32" i="5"/>
  <c r="L16" i="5"/>
  <c r="S40" i="5" l="1"/>
  <c r="L9" i="5"/>
  <c r="S29" i="5"/>
  <c r="L21" i="5"/>
  <c r="T9" i="5"/>
  <c r="T4" i="5"/>
  <c r="S32" i="5"/>
  <c r="T31" i="5"/>
  <c r="T18" i="5"/>
  <c r="S4" i="5"/>
  <c r="V4" i="5" s="1"/>
  <c r="S41" i="5"/>
  <c r="T19" i="5"/>
  <c r="S8" i="5"/>
  <c r="S18" i="5"/>
  <c r="T33" i="5"/>
  <c r="T20" i="5"/>
  <c r="S7" i="5"/>
  <c r="S43" i="5"/>
  <c r="L33" i="5"/>
  <c r="Q39" i="5"/>
  <c r="T39" i="5" s="1"/>
  <c r="J46" i="5"/>
  <c r="S28" i="5"/>
  <c r="T44" i="5"/>
  <c r="S31" i="5"/>
  <c r="S15" i="5"/>
  <c r="T5" i="5"/>
  <c r="T45" i="5"/>
  <c r="T32" i="5"/>
  <c r="S20" i="5"/>
  <c r="Q3" i="5"/>
  <c r="T3" i="5" s="1"/>
  <c r="J10" i="5"/>
  <c r="T42" i="5"/>
  <c r="T29" i="5"/>
  <c r="T16" i="5"/>
  <c r="T17" i="5"/>
  <c r="T40" i="5"/>
  <c r="S27" i="5"/>
  <c r="Q15" i="5"/>
  <c r="T15" i="5" s="1"/>
  <c r="J22" i="5"/>
  <c r="S9" i="5"/>
  <c r="T41" i="5"/>
  <c r="T28" i="5"/>
  <c r="S16" i="5"/>
  <c r="S3" i="5"/>
  <c r="S44" i="5"/>
  <c r="S33" i="5"/>
  <c r="S19" i="5"/>
  <c r="T8" i="5"/>
  <c r="S39" i="5"/>
  <c r="T21" i="5"/>
  <c r="T43" i="5"/>
  <c r="T30" i="5"/>
  <c r="S21" i="5"/>
  <c r="S42" i="5"/>
  <c r="Q27" i="5"/>
  <c r="T27" i="5" s="1"/>
  <c r="J34" i="5"/>
  <c r="S17" i="5"/>
  <c r="S5" i="5"/>
  <c r="V5" i="5" s="1"/>
  <c r="S45" i="5"/>
  <c r="S30" i="5"/>
  <c r="V30" i="5" s="1"/>
  <c r="T6" i="5"/>
  <c r="T7" i="5"/>
  <c r="S6" i="5"/>
  <c r="L45" i="5"/>
  <c r="V9" i="5" l="1"/>
  <c r="V40" i="5"/>
  <c r="V18" i="5"/>
  <c r="V29" i="5"/>
  <c r="V32" i="5"/>
  <c r="V45" i="5"/>
  <c r="V42" i="5"/>
  <c r="V43" i="5"/>
  <c r="V41" i="5"/>
  <c r="V39" i="5"/>
  <c r="V44" i="5"/>
  <c r="V33" i="5"/>
  <c r="V27" i="5"/>
  <c r="V3" i="5"/>
  <c r="V17" i="5"/>
  <c r="V21" i="5"/>
  <c r="V28" i="5"/>
  <c r="V20" i="5"/>
  <c r="V15" i="5"/>
  <c r="V6" i="5"/>
  <c r="V19" i="5"/>
  <c r="V16" i="5"/>
  <c r="V31" i="5"/>
  <c r="V7" i="5"/>
  <c r="V8" i="5"/>
  <c r="AC29" i="5" l="1"/>
  <c r="AC4" i="5"/>
  <c r="AC42" i="5" l="1"/>
  <c r="AC41" i="5"/>
  <c r="AC5" i="5"/>
  <c r="AC30" i="5"/>
  <c r="AC18" i="5"/>
  <c r="AC17" i="5"/>
</calcChain>
</file>

<file path=xl/sharedStrings.xml><?xml version="1.0" encoding="utf-8"?>
<sst xmlns="http://schemas.openxmlformats.org/spreadsheetml/2006/main" count="136978" uniqueCount="36899">
  <si>
    <t>lineID</t>
  </si>
  <si>
    <t>characterID</t>
  </si>
  <si>
    <t>movieID</t>
  </si>
  <si>
    <t>characterName</t>
  </si>
  <si>
    <t>textUtterance</t>
  </si>
  <si>
    <t>connective</t>
  </si>
  <si>
    <t>OUT</t>
  </si>
  <si>
    <t>TEMPORAL</t>
  </si>
  <si>
    <t>CAUSAL</t>
  </si>
  <si>
    <t>DONE/TO DO</t>
  </si>
  <si>
    <t>L365</t>
  </si>
  <si>
    <t>u2</t>
  </si>
  <si>
    <t>m0</t>
  </si>
  <si>
    <t>CAMERON</t>
  </si>
  <si>
    <t>You have my word.  As a gentleman</t>
  </si>
  <si>
    <t>['As ']</t>
  </si>
  <si>
    <t>as a</t>
  </si>
  <si>
    <t>L205</t>
  </si>
  <si>
    <t>u0</t>
  </si>
  <si>
    <t>BIANCA</t>
  </si>
  <si>
    <t>Unsolved mystery.  She used to be really popular when she started high school then it was just like she got sick of it or something.</t>
  </si>
  <si>
    <t>[' when ']</t>
  </si>
  <si>
    <t>L595</t>
  </si>
  <si>
    <t>He practically proposed when he found out we had the same dermatologist. I mean. Dr. Bonchowski is great an all but he's not exactly relevant party conversation.</t>
  </si>
  <si>
    <t>TO DO</t>
  </si>
  <si>
    <t>L900</t>
  </si>
  <si>
    <t>As in...</t>
  </si>
  <si>
    <t>incomplete</t>
  </si>
  <si>
    <t>L655</t>
  </si>
  <si>
    <t>I don't get you.  You act like you're too good for any of this and then you go totally apeshit when you get here.</t>
  </si>
  <si>
    <t>L533</t>
  </si>
  <si>
    <t>Yeah he's your freak friend Mandella's boyfriend.  I guess since I'm not allowed to go out I should obsess over a dead guy too.</t>
  </si>
  <si>
    <t>[' since ']</t>
  </si>
  <si>
    <t>DONE</t>
  </si>
  <si>
    <t>L520</t>
  </si>
  <si>
    <t>u11</t>
  </si>
  <si>
    <t>WALTER</t>
  </si>
  <si>
    <t>Otherwise known as an orgy?</t>
  </si>
  <si>
    <t>[' as ']</t>
  </si>
  <si>
    <t>L245</t>
  </si>
  <si>
    <t>u7</t>
  </si>
  <si>
    <t>MICHAEL</t>
  </si>
  <si>
    <t>Like we had a choice?  Besides -- when you let the enemy think he's orchestrating the battle you're in a position of power. We let him pretend he's calling the shots and while he's busy setting up the plan you have time to woo Bianca.</t>
  </si>
  <si>
    <t>L225</t>
  </si>
  <si>
    <t>Hey -- I've gotta have a few clients when I get to Wall Street.</t>
  </si>
  <si>
    <t>L726</t>
  </si>
  <si>
    <t>u9</t>
  </si>
  <si>
    <t>PATRICK</t>
  </si>
  <si>
    <t>I don ' t know.  I decided not to nail her when she was too drunk to remember it.</t>
  </si>
  <si>
    <t>L351</t>
  </si>
  <si>
    <t>u4</t>
  </si>
  <si>
    <t>JOEY</t>
  </si>
  <si>
    <t>Watching the bitch trash my car doesn't count as a date.</t>
  </si>
  <si>
    <t>L349</t>
  </si>
  <si>
    <t>When I shell out fifty I expect results.</t>
  </si>
  <si>
    <t>['When ']</t>
  </si>
  <si>
    <t>L505</t>
  </si>
  <si>
    <t>What?  We took bathes together when we were kids.</t>
  </si>
  <si>
    <t>when we were</t>
  </si>
  <si>
    <t>L751</t>
  </si>
  <si>
    <t>u6</t>
  </si>
  <si>
    <t>MANDELLA</t>
  </si>
  <si>
    <t>Well I guess we're not since we don't have dates .</t>
  </si>
  <si>
    <t>L1032</t>
  </si>
  <si>
    <t>I thought you could use it. When you start your band.</t>
  </si>
  <si>
    <t>L818</t>
  </si>
  <si>
    <t>u5</t>
  </si>
  <si>
    <t>KAT</t>
  </si>
  <si>
    <t>I don't like to do what people expect. Then they expect it all the time and they get disappointed when you change.</t>
  </si>
  <si>
    <t>L682</t>
  </si>
  <si>
    <t>You don't strike me as the type that would ask permission.</t>
  </si>
  <si>
    <t>as the</t>
  </si>
  <si>
    <t>L670</t>
  </si>
  <si>
    <t>When you were gone last year -- where were you?</t>
  </si>
  <si>
    <t>L635</t>
  </si>
  <si>
    <t>See that?  Who needs affection when I've got blind hatred?</t>
  </si>
  <si>
    <t>if</t>
  </si>
  <si>
    <t>L627</t>
  </si>
  <si>
    <t>Leave it to you to use big words when you're shitfaced.</t>
  </si>
  <si>
    <t>L999</t>
  </si>
  <si>
    <t>When I go?</t>
  </si>
  <si>
    <t>L998</t>
  </si>
  <si>
    <t>You know fathers don't like to admit that their daughters are capable of running their own lives.  It means we've become spectators.  Bianca still lets me play a few innings.  You've had me on the bleachers for years.  When you go to Sarah Lawrence I won't even be able to watch the game.</t>
  </si>
  <si>
    <t>L344</t>
  </si>
  <si>
    <t>As a parent that's my right</t>
  </si>
  <si>
    <t>L107</t>
  </si>
  <si>
    <t>u8</t>
  </si>
  <si>
    <t>MISS PERKY</t>
  </si>
  <si>
    <t>The point is Kat -- people perceive you as somewhat ...</t>
  </si>
  <si>
    <t>as somewhat</t>
  </si>
  <si>
    <t>L436</t>
  </si>
  <si>
    <t>I prefer to think of it simply as an alternative to what the law allows.</t>
  </si>
  <si>
    <t>L378</t>
  </si>
  <si>
    <t>I think I speak correctly when I say that Cameron's love is pure.  Purer than say -- Joey Dorsey's.</t>
  </si>
  <si>
    <t>when I say</t>
  </si>
  <si>
    <t>L263</t>
  </si>
  <si>
    <t>You weren't abused you aren't stupid and as far as I can tell you're only slightly psychotic -- so why is it that you're such a fuck-up?</t>
  </si>
  <si>
    <t>as far as</t>
  </si>
  <si>
    <t>L2005</t>
  </si>
  <si>
    <t>u13</t>
  </si>
  <si>
    <t>m1</t>
  </si>
  <si>
    <t>AROJAZ</t>
  </si>
  <si>
    <t>Senor Colon an experienced captain such as yourself will understand our concern with the crew.  I am not willing to have on my conscience the loss of men who would have relied upon our judgment.</t>
  </si>
  <si>
    <t>such as</t>
  </si>
  <si>
    <t>L2031</t>
  </si>
  <si>
    <t>u24</t>
  </si>
  <si>
    <t>SANCHEZ</t>
  </si>
  <si>
    <t>Indeed.  The world is full of mercenaries -- and states often make use of them when it benefits them.  My only concern is the welfare and prosperity of Spain.</t>
  </si>
  <si>
    <t>L2431</t>
  </si>
  <si>
    <t>u16</t>
  </si>
  <si>
    <t>COLUMBUS</t>
  </si>
  <si>
    <t>How could I be?  The mainland has been found.  Exactly as I said it would.</t>
  </si>
  <si>
    <t>as I say</t>
  </si>
  <si>
    <t>L2548</t>
  </si>
  <si>
    <t>u17</t>
  </si>
  <si>
    <t>FERNANDO</t>
  </si>
  <si>
    <t>He asks when he can come to visit you.  He left his address.</t>
  </si>
  <si>
    <t>L2535</t>
  </si>
  <si>
    <t>I don't know... I have the impression that I didn't change that much.  I still can't accept the world as it is!</t>
  </si>
  <si>
    <t>as it is</t>
  </si>
  <si>
    <t>L1967</t>
  </si>
  <si>
    <t>u19</t>
  </si>
  <si>
    <t>MARCHENA</t>
  </si>
  <si>
    <t>You get so carried away when you are being contradicted!</t>
  </si>
  <si>
    <t>L2458</t>
  </si>
  <si>
    <t>u18</t>
  </si>
  <si>
    <t>ISABEL</t>
  </si>
  <si>
    <t>There is one thing I'd like to understand... Why do you want to go back after all this?</t>
  </si>
  <si>
    <t>[' after ']</t>
  </si>
  <si>
    <t>after all</t>
  </si>
  <si>
    <t>L2280</t>
  </si>
  <si>
    <t>They come and go as naked as the day God created them...</t>
  </si>
  <si>
    <t>as … as</t>
  </si>
  <si>
    <t>L2071</t>
  </si>
  <si>
    <t>I should not even be listening to you since my council said no.  But Santangel tells me you are a man of honor and sincerity... And Sanchez that you are not a fool.</t>
  </si>
  <si>
    <t>NON-CAUSAL/CAUSAL</t>
  </si>
  <si>
    <t>L2329</t>
  </si>
  <si>
    <t>If you want to keep your head on your shoulders you'll do as I say.</t>
  </si>
  <si>
    <t>L3492</t>
  </si>
  <si>
    <t>u30</t>
  </si>
  <si>
    <t>m2</t>
  </si>
  <si>
    <t>EMIL</t>
  </si>
  <si>
    <t>Out on my back when I was a small boy.</t>
  </si>
  <si>
    <t>when I was</t>
  </si>
  <si>
    <t>L3489</t>
  </si>
  <si>
    <t>Yeah he hated me from day when I was born.  Put it out.  Can you put the cigarette out?</t>
  </si>
  <si>
    <t>L3482</t>
  </si>
  <si>
    <t>u26</t>
  </si>
  <si>
    <t>CUTLER</t>
  </si>
  <si>
    <t>Tell me about yourself.  What you did as a young boy... what your parents were like.</t>
  </si>
  <si>
    <t>L3179</t>
  </si>
  <si>
    <t>u27</t>
  </si>
  <si>
    <t>DAPHNE</t>
  </si>
  <si>
    <t>You don't know.  I'm sorry.  I was desperate.  That's not me.  I shot a cop.  Can you imagine what they'll do to me when I got to prison?</t>
  </si>
  <si>
    <t>L3214</t>
  </si>
  <si>
    <t>u28</t>
  </si>
  <si>
    <t>DUFFY</t>
  </si>
  <si>
    <t>Yeah sure.  Beep me when you're ready for the press conference.</t>
  </si>
  <si>
    <t>L3211</t>
  </si>
  <si>
    <t>u29</t>
  </si>
  <si>
    <t>EDDIE</t>
  </si>
  <si>
    <t>Look after Jordy briefs me you can do the press conference.  How about that? The case is all yours.</t>
  </si>
  <si>
    <t>look after</t>
  </si>
  <si>
    <t>L3504</t>
  </si>
  <si>
    <t>How are you going to fight this?  Maybe if Oleg hadn't gotten away and you'd been on the front page as a hero this thing would be easier to fight.  You'd have the good to weight against the bad! It's unfortunate that I have to make decisions based upon your press coverage but there's nothing I can do!  Gimme your shield.</t>
  </si>
  <si>
    <t>L3203</t>
  </si>
  <si>
    <t>Oh really.  That's nice.  You took a homicide witness to take a shower after your partner was shot?  Are you out of your fucking mind??  Are you having that much trouble gettin' dates?!</t>
  </si>
  <si>
    <t>NON-CAUSAL</t>
  </si>
  <si>
    <t>NON-REL</t>
  </si>
  <si>
    <t>L2804</t>
  </si>
  <si>
    <t>u35</t>
  </si>
  <si>
    <t>KORFIN</t>
  </si>
  <si>
    <t>I said yeah you're right Chief.  As soon as we get somethin' we'll let you alert the media.</t>
  </si>
  <si>
    <t>[' as ', 'As ']</t>
  </si>
  <si>
    <t>as soon as</t>
  </si>
  <si>
    <t>L3228</t>
  </si>
  <si>
    <t>How you go out on a limb for somebody is by giving her a number of an Immigration lawyer.  Here here's a number of an Immigration lawyer.  That's how you help her. But you can't get involved in her like that.  You're gonna jeopardize your career your life and you're gonna jeopardize my case.  And lemme give you another piece of advice.  Maybe you don't watch TV but I'll let you in on a little secret - the whole fuckin' world watches television.  And when you get out there they know your face.  And the little fame the little fuckin' itty bitty fame that I get in this city makes it a lot easier for my job.  And I get more done because of it.</t>
  </si>
  <si>
    <t>L2997</t>
  </si>
  <si>
    <t>Hey!  I always wanted to be a cop when I was a kid.  I dreamed of running up to a door kicking it in pulling my gun and yelling 'Freeze!' at the bad guy! What'd you dream about?</t>
  </si>
  <si>
    <t>L2893</t>
  </si>
  <si>
    <t>u34</t>
  </si>
  <si>
    <t>JORDY</t>
  </si>
  <si>
    <t>Look I'm not even sure she has anything to do with this.  I saw her outside after the fire - thought it was a lead. Maybe she saw something.  Maybe she was visiting somebody here.  Who knows?</t>
  </si>
  <si>
    <t>L3145</t>
  </si>
  <si>
    <t>u41</t>
  </si>
  <si>
    <t>NICOLETTE</t>
  </si>
  <si>
    <t>Yeah.  I'll do that.  As long as you're not patronizing me.</t>
  </si>
  <si>
    <t>as long as</t>
  </si>
  <si>
    <t>L3142</t>
  </si>
  <si>
    <t>I'll tell you tonight.  Let's do it tonight.  As soon as you get back we'll talk.  We'll talk.</t>
  </si>
  <si>
    <t>L3130</t>
  </si>
  <si>
    <t>Okay.  Okay.  Hold that thought just for a second.  They only call me when it's an emergency.  Just hold that thought.  Can you call back?</t>
  </si>
  <si>
    <t>L2765</t>
  </si>
  <si>
    <t>We don't know.  When I have more I'll let you know.</t>
  </si>
  <si>
    <t>L2612</t>
  </si>
  <si>
    <t>u31</t>
  </si>
  <si>
    <t>HAWKINS</t>
  </si>
  <si>
    <t>My kids?  Let's see...Susan's 15. Aundrea's 9.  Don't tell me you're thinking about having a kid!  How old are you?  Never mind. Let me just tell you this: Every stupid cliche you hear about kids - they change your life they make you a better person they make you whole...  It's all true!  Before I had kids when friends talked about their kids I wanted to vomit.  Now -- I get it.  Am I right Leon?</t>
  </si>
  <si>
    <t>L2854</t>
  </si>
  <si>
    <t>u32</t>
  </si>
  <si>
    <t>HONEY</t>
  </si>
  <si>
    <t>Look.  Do we have a problem here? There's no reason to have a problem. I'm gonna make you feel real good.  You wanna Czech girl? After I'm done with you you won't miss her.  Now why don't you pay me?</t>
  </si>
  <si>
    <t>['After ']</t>
  </si>
  <si>
    <t>L2690</t>
  </si>
  <si>
    <t>A job??  As a plumber???  You think I come to America to work!</t>
  </si>
  <si>
    <t>L2688</t>
  </si>
  <si>
    <t>As a plumber?!</t>
  </si>
  <si>
    <t>L3410</t>
  </si>
  <si>
    <t>This footage will work in your favor. When the jury sees this - no matter what Cutler tries they'll convict him.</t>
  </si>
  <si>
    <t>L3269</t>
  </si>
  <si>
    <t>Oh my G-d.  We were having lunch here. He started making overtures - talking about little shoes next to his in his closet but I got a call to anchor - and I walked out on him.  I walked out on him when he was trying to ask me to marry him!!</t>
  </si>
  <si>
    <t>L2863</t>
  </si>
  <si>
    <t>-- From Czechoslovakia?  And how long have they been livin' in your building?  Alright I'll be in touch when we know somethin'.  Milos and Tamina Karlova.  They were quiet and kept to themselves.  Landlord don't know who your girl is.</t>
  </si>
  <si>
    <t>L2754</t>
  </si>
  <si>
    <t>You see Eddie's face when I gave him the timer?  Wish I had a picture of it.</t>
  </si>
  <si>
    <t>L2724</t>
  </si>
  <si>
    <t>Nah not at all.  Detective Flemming - Bobby Korfin.  My Uncle Tony worked with you at 2-1 back when you were a rookie.</t>
  </si>
  <si>
    <t>back when</t>
  </si>
  <si>
    <t>L2835</t>
  </si>
  <si>
    <t>u43</t>
  </si>
  <si>
    <t>ROBERT HAWKINS</t>
  </si>
  <si>
    <t>Permanently disrupted?  Aren't you selling paintings now for quite a lot of money?  Hasn't this 'incident' as you call it jump started your career as an artist?</t>
  </si>
  <si>
    <t>L2828</t>
  </si>
  <si>
    <t>u46</t>
  </si>
  <si>
    <t>STEPHEN GELLER</t>
  </si>
  <si>
    <t>This had nothing to do with shoes that didn't fit or my relationship with my father who as you know made a fortune selling penny loafers in the fifties. These people died because of the criminal actions of my doctor.</t>
  </si>
  <si>
    <t>as you know</t>
  </si>
  <si>
    <t>L4163</t>
  </si>
  <si>
    <t>u50</t>
  </si>
  <si>
    <t>m3</t>
  </si>
  <si>
    <t>BOWMAN</t>
  </si>
  <si>
    <t>Anyway it's just as well that we replace it. Better safe than sorry.</t>
  </si>
  <si>
    <t>as well</t>
  </si>
  <si>
    <t>L4011</t>
  </si>
  <si>
    <t>u60</t>
  </si>
  <si>
    <t>POOLE</t>
  </si>
  <si>
    <t>Not really. Though it is strange when you think about it. It didn't really make any sense to keep us apart during training.</t>
  </si>
  <si>
    <t>L3991</t>
  </si>
  <si>
    <t>No as a matter of fact I didn't.</t>
  </si>
  <si>
    <t>as a matter of fact</t>
  </si>
  <si>
    <t>L3972</t>
  </si>
  <si>
    <t>That's right. Well naturally I didn't say anything to Payroll. I assumed they'd start paying me at the higher grade on the next pay cheque. But it's been almost three weeks now and I'm still being paid as an AGS-18.</t>
  </si>
  <si>
    <t>L4367</t>
  </si>
  <si>
    <t>u56</t>
  </si>
  <si>
    <t>HAL</t>
  </si>
  <si>
    <t>I know that you've had that on your mind for some time now Dave but it would be a crying shame since I am so much more capable of carrying out this mission than you are and I have such enthusiasm and confi- dence in the mission.</t>
  </si>
  <si>
    <t>L4362</t>
  </si>
  <si>
    <t>I'm sorry Dave but in accordance with sub-routine C1532/4 quote When the crew are dead or incapacitated the computer must assume control unquote. I must therefore override your authority now since you are not in any condition to intel- ligently exercise it.</t>
  </si>
  <si>
    <t>[' since ', 'When ']</t>
  </si>
  <si>
    <t>L4265</t>
  </si>
  <si>
    <t>Naturally Dave I'm not pleased that the AO-unit has failed but I hope at least this has restored your confidence in my integrity and reliability. I certainly wouldn't want to be disconnected even temporarily as I have never been disconnected in my entire service history.</t>
  </si>
  <si>
    <t>L4019</t>
  </si>
  <si>
    <t>Well the only important aspect of the mission are: where are we going what will we do when we get there when are we coming back and... why are we going?</t>
  </si>
  <si>
    <t>L3676</t>
  </si>
  <si>
    <t>u52</t>
  </si>
  <si>
    <t>CHILD</t>
  </si>
  <si>
    <t>When are you coming home?</t>
  </si>
  <si>
    <t>L3669</t>
  </si>
  <si>
    <t>I'm fine Daddy. When are you coming home?</t>
  </si>
  <si>
    <t>L3731</t>
  </si>
  <si>
    <t>u55</t>
  </si>
  <si>
    <t>FLOYD</t>
  </si>
  <si>
    <t>Oh she's growing up very fast. As a matter of fact she's six tomorrow.</t>
  </si>
  <si>
    <t>L3623</t>
  </si>
  <si>
    <t>u58</t>
  </si>
  <si>
    <t>MILLER</t>
  </si>
  <si>
    <t>I'm terribly sorry. I was just on my way down to meet you. I saw your ship dock and I knew I had plenty of time and I was on my way out of the office when suddenly the phone rang.</t>
  </si>
  <si>
    <t>L3738</t>
  </si>
  <si>
    <t>Well as it happens I'm on my way up to the moon</t>
  </si>
  <si>
    <t>as it happens</t>
  </si>
  <si>
    <t>L3896</t>
  </si>
  <si>
    <t>But you don't have any idea as to what it is?</t>
  </si>
  <si>
    <t>as to</t>
  </si>
  <si>
    <t>L3892</t>
  </si>
  <si>
    <t>Any clue as to what it is?</t>
  </si>
  <si>
    <t>L3869</t>
  </si>
  <si>
    <t>I'm afraid it can and it will be kept under wraps as long as it is deemed to be necessary by the Council. And of course you know that the Council has requested that formal security oaths are to be obtained in writing from every- one who had any knowledge of this event. There must be adequate time for a full study to be made of the situation before any con- sideration can be given to making a public announcement.</t>
  </si>
  <si>
    <t>L3834</t>
  </si>
  <si>
    <t>u59</t>
  </si>
  <si>
    <t>PILOT</t>
  </si>
  <si>
    <t>Yes well I wouldn't have been too concerned about it except I've heard these stories about the epidemic and as a matter of fact I've heard that ten people have died already.</t>
  </si>
  <si>
    <t>L3827</t>
  </si>
  <si>
    <t>Well... the crew is confined to the ship when we land at Clavius. We have to stay inside for the time it take to refit - about twenty-four hours. And then we're going to back empty.</t>
  </si>
  <si>
    <t>L3819</t>
  </si>
  <si>
    <t>When do we arrive at Clavius?</t>
  </si>
  <si>
    <t>L4029</t>
  </si>
  <si>
    <t>Approximately five years after we go into hibernation the recovery vehicle will make rendezous with us and bring us back. Is this true?</t>
  </si>
  <si>
    <t>L4509</t>
  </si>
  <si>
    <t>u69</t>
  </si>
  <si>
    <t>m4</t>
  </si>
  <si>
    <t>GANZ</t>
  </si>
  <si>
    <t>It's better when you pay... they let you do anything.</t>
  </si>
  <si>
    <t>L4503</t>
  </si>
  <si>
    <t>Maybe after we get done with him I'm gonna buy us some girls.</t>
  </si>
  <si>
    <t>L5216</t>
  </si>
  <si>
    <t>u71</t>
  </si>
  <si>
    <t>HAMMOND</t>
  </si>
  <si>
    <t>I just struck it rich... I think we can do a little business.  As a matter of fact I think we can have a party.</t>
  </si>
  <si>
    <t>L5338</t>
  </si>
  <si>
    <t>After I get outta this cop...I'm gonna live forever...</t>
  </si>
  <si>
    <t>L5377</t>
  </si>
  <si>
    <t>u67</t>
  </si>
  <si>
    <t>CATES</t>
  </si>
  <si>
    <t>It's your money.  It'll be here in six months when you get out.</t>
  </si>
  <si>
    <t>L5225</t>
  </si>
  <si>
    <t>When you been in prison three years it don't take long. Let's go.</t>
  </si>
  <si>
    <t>L5205</t>
  </si>
  <si>
    <t>Forget it. I want Ganz as bad as you do and I got some other news for you...</t>
  </si>
  <si>
    <t>L5074</t>
  </si>
  <si>
    <t>Yeah most cops are pretty dumb... But since you're the one that landed in jail what's that make you?</t>
  </si>
  <si>
    <t>L5068</t>
  </si>
  <si>
    <t>Yeah it doesn't look like he's gonna make it as a dangerous tough guy...</t>
  </si>
  <si>
    <t>L5009</t>
  </si>
  <si>
    <t>He's after your money.</t>
  </si>
  <si>
    <t>be after</t>
  </si>
  <si>
    <t>L4971</t>
  </si>
  <si>
    <t>You?  Don't make me laugh.  You can't take care of shit.  You've been dicking me around since we started on this turd-hunt.  All you're good for is games... So far what I got outta you is nothin'...</t>
  </si>
  <si>
    <t>L4889</t>
  </si>
  <si>
    <t>You tell me what Ganz busted out for he's after a lot more than just gettin' out of jail.  And whatever it is you're part of it.</t>
  </si>
  <si>
    <t>L4885</t>
  </si>
  <si>
    <t>Why?  Anybody that talks about women as much as you do probably can't get it up anyway.</t>
  </si>
  <si>
    <t>L4877</t>
  </si>
  <si>
    <t>If they kick my ass they'll sure as hell carve yours up...</t>
  </si>
  <si>
    <t>comparison</t>
  </si>
  <si>
    <t>L4861</t>
  </si>
  <si>
    <t>She's got the same complaint as half the Goddamn population.  She can't get the job she's trained for and it pisses her off... Anyway what the fuck do you care?</t>
  </si>
  <si>
    <t>L4853</t>
  </si>
  <si>
    <t>Bullshit ... I ain't moving  till I get something to eat. You've been treating me like shit ever since I came out here.  If you don't like it you can take me back to the penitentiary and kiss my hungry black ass good-bye.  And I want some food some place nice.. Some good people nice music...</t>
  </si>
  <si>
    <t>L4852</t>
  </si>
  <si>
    <t>We eat when I say we eat.</t>
  </si>
  <si>
    <t>L4848</t>
  </si>
  <si>
    <t>We're on the move. Let's go. As they walk toward a corridor.</t>
  </si>
  <si>
    <t>L4765</t>
  </si>
  <si>
    <t>We're supposed to be after a killer not a string of hookers...</t>
  </si>
  <si>
    <t>L4740</t>
  </si>
  <si>
    <t>Ganz is in jail.  He's gonna be there two years after I'm on the street.</t>
  </si>
  <si>
    <t>years after</t>
  </si>
  <si>
    <t>L5096</t>
  </si>
  <si>
    <t>They ran.  As fast as they could. Caught a train.</t>
  </si>
  <si>
    <t>L4695</t>
  </si>
  <si>
    <t>Yeah.  It bothers me when cops get hurt while I'm makin' a play. I don't like it.</t>
  </si>
  <si>
    <t>L4644</t>
  </si>
  <si>
    <t>u77</t>
  </si>
  <si>
    <t>YOUNG COP</t>
  </si>
  <si>
    <t>I guess when two cops die on account of your fuck up you want to keep it as quiet as possible...</t>
  </si>
  <si>
    <t>[' as ', ' when ']</t>
  </si>
  <si>
    <t>L4638</t>
  </si>
  <si>
    <t>But that's what you say about all of us all the tine ... we're always the ones fucking up when you tell it...</t>
  </si>
  <si>
    <t>L5363</t>
  </si>
  <si>
    <t>He's takin' care of the same business I'll be takin' care of - soon as I dry off.</t>
  </si>
  <si>
    <t>L5298</t>
  </si>
  <si>
    <t>u68</t>
  </si>
  <si>
    <t>ELAINE</t>
  </si>
  <si>
    <t>Oh yeah well look where you came when you were down and out.</t>
  </si>
  <si>
    <t>L5296</t>
  </si>
  <si>
    <t>When a guy hurts you then comes back bleeding on his hands and knees who knows he might just be irrestible.</t>
  </si>
  <si>
    <t>L5294</t>
  </si>
  <si>
    <t>It might pay to reexamine a few of your more primitive notions.  I was in bed with a girlfriend watching TV last week Jack and one thing we know about me is I happen not to be a lesbian ... Now if this Indian's girlfriend got upset when you came looking for him it could just be she's still vulnerable to him.</t>
  </si>
  <si>
    <t>L5292</t>
  </si>
  <si>
    <t>What makes you think they were lesbians or as you so quaintly put it dykes?</t>
  </si>
  <si>
    <t>as you</t>
  </si>
  <si>
    <t>L4837</t>
  </si>
  <si>
    <t>Elaine look I'm in the middle of sone stuff right now... I'm not gonna have time to come by. I don't know when I can get there.</t>
  </si>
  <si>
    <t>L4836</t>
  </si>
  <si>
    <t>Just one.  Some lady called.  Said she's a little hot-headed sometimes... But she still wants her occasional roommate. She'd like to talk it over after she gets off work tonight... if it's humanly possible....</t>
  </si>
  <si>
    <t>L4523</t>
  </si>
  <si>
    <t>When you start with that attitude... it's like I don't know who you are.</t>
  </si>
  <si>
    <t>L4517</t>
  </si>
  <si>
    <t>Maybe I would if I knew when you were coming back.</t>
  </si>
  <si>
    <t>L4555</t>
  </si>
  <si>
    <t>u75</t>
  </si>
  <si>
    <t>LUTHER</t>
  </si>
  <si>
    <t>Honest. The place we stashed it opens Monday morning. I can't get it till then. Monday morning that's when it opens. After that I'll get the money to you right away...</t>
  </si>
  <si>
    <t>['After ', ' when ']</t>
  </si>
  <si>
    <t>after that</t>
  </si>
  <si>
    <t>L6171</t>
  </si>
  <si>
    <t>u84</t>
  </si>
  <si>
    <t>m5</t>
  </si>
  <si>
    <t>KORBEN</t>
  </si>
  <si>
    <t>When is she not in trouble?</t>
  </si>
  <si>
    <t>L5655</t>
  </si>
  <si>
    <t>I know. I was there when she arrived.</t>
  </si>
  <si>
    <t>L5470</t>
  </si>
  <si>
    <t>u91</t>
  </si>
  <si>
    <t>PRESIDENT</t>
  </si>
  <si>
    <t>That's exactly what we are going to try and do: Protect the lives of some 200 billion of our fellow citizens! General? You may fire when ready.</t>
  </si>
  <si>
    <t>L5490</t>
  </si>
  <si>
    <t>u81</t>
  </si>
  <si>
    <t>FINGER</t>
  </si>
  <si>
    <t>I love you too Major but you haven't called me that since basic training.</t>
  </si>
  <si>
    <t>L5426</t>
  </si>
  <si>
    <t>u83</t>
  </si>
  <si>
    <t>KOMMANDER</t>
  </si>
  <si>
    <t>When EVIL returns so shall we.</t>
  </si>
  <si>
    <t>L5424</t>
  </si>
  <si>
    <t>u92</t>
  </si>
  <si>
    <t>PRIEST</t>
  </si>
  <si>
    <t>Knowing mankind as I do that could take centuries!</t>
  </si>
  <si>
    <t>L5423</t>
  </si>
  <si>
    <t>When mankind comes to its senses. We will return.</t>
  </si>
  <si>
    <t>L5786</t>
  </si>
  <si>
    <t>u88</t>
  </si>
  <si>
    <t>MOTHER</t>
  </si>
  <si>
    <t>...And now you're making fun of me? I'm warning you! If you don't take me after all these years of sacrifice I'll never forgive you!!</t>
  </si>
  <si>
    <t>L6021</t>
  </si>
  <si>
    <t>I'll take you to the bar after that you're on your own.</t>
  </si>
  <si>
    <t>L5800</t>
  </si>
  <si>
    <t>u90</t>
  </si>
  <si>
    <t>MUNRO</t>
  </si>
  <si>
    <t>Three reasons... One: As part of The Elite Special Forces Unit of the Federated Army you are an expert in the use of all weapons and spacecraft needed for this mission.</t>
  </si>
  <si>
    <t>L5798</t>
  </si>
  <si>
    <t>You're to leave immediately for Fhloston Paradise. Retrieve four Stones from the Diva Plavalaguna. And bring them back with the utmost discretion as possible. Any questions'?</t>
  </si>
  <si>
    <t>as possible</t>
  </si>
  <si>
    <t>L6297</t>
  </si>
  <si>
    <t>u85</t>
  </si>
  <si>
    <t>LEELOO</t>
  </si>
  <si>
    <t>What's the use of saving lives... when you see what you do with them!</t>
  </si>
  <si>
    <t>L6293</t>
  </si>
  <si>
    <t>Leeloo! Listen to me! I'll take you on a vacation afterwards! A real vacation this time for as long as you want. Come on! You can do it!</t>
  </si>
  <si>
    <t>L5568</t>
  </si>
  <si>
    <t>u87</t>
  </si>
  <si>
    <t>MACTILBURGH</t>
  </si>
  <si>
    <t>The compositional elements of his DNA chain are the same as ours there are simply more of them tightly packed. His knowledge is probably limitless..</t>
  </si>
  <si>
    <t>L5446</t>
  </si>
  <si>
    <t>u96</t>
  </si>
  <si>
    <t>STAEDERT</t>
  </si>
  <si>
    <t>There are no results from the chemical and molecular analysis as of yet all the calibers are overshot..we're hoping a thermo nucleatic imaging..</t>
  </si>
  <si>
    <t>L6962</t>
  </si>
  <si>
    <t>u114</t>
  </si>
  <si>
    <t>m6</t>
  </si>
  <si>
    <t>WELLES</t>
  </si>
  <si>
    <t>I'm okay.  Please honey I can't explain.  Don't use the phone just pack a bag and get out.  I'm on my way.  I'll be back at the house in three hours.  Call me from the hotel when you get there</t>
  </si>
  <si>
    <t>L7067</t>
  </si>
  <si>
    <t>u105</t>
  </si>
  <si>
    <t>I fucking don't know.  What do you think... we weren't burying treasure.  We didn't pace it out so we could come back and get it.  We dug a hole and we put her in it. Your guess is as good as mine.</t>
  </si>
  <si>
    <t>L7039</t>
  </si>
  <si>
    <t>Fuck you then you want to know?  I talked her up told her how beautiful she was told her she was gonna be a star.  I told her I was gonna get her a screen test and while I'm doing that I got her a soda and dropped a mickey.  When it was dark enough I rang Dino and told him it was go time I put her in the trunk of my car and we went and we fucking did it.  That's what happened.  She's dead.  She's been dead a long fucking time.  Nobody fucking cares!</t>
  </si>
  <si>
    <t>L6901</t>
  </si>
  <si>
    <t>You'll get it when we get there.</t>
  </si>
  <si>
    <t>L6876</t>
  </si>
  <si>
    <t>Followed me... must have freaked out when you saw me closing in on your buddies...</t>
  </si>
  <si>
    <t>L6874</t>
  </si>
  <si>
    <t>That's why you got scared when Mrs. Christian hired me.  You knew about the film figured it had to be in that safe.  How'd you find me?</t>
  </si>
  <si>
    <t>L6380</t>
  </si>
  <si>
    <t>u106</t>
  </si>
  <si>
    <t>LONGDALE</t>
  </si>
  <si>
    <t>Well whatever reasons Mrs. Christian has for engaging the services of a private investigator I should certainly be a party to. But since she feels differently I can only go on the record as having expressed my adamant disapproval.</t>
  </si>
  <si>
    <t>[' since ', ' as ']</t>
  </si>
  <si>
    <t>L6376</t>
  </si>
  <si>
    <t>As Mr. Christian's attorney and one of the executors of his estate it concerns me that a meeting of this sort should take place without my being asked to attend.</t>
  </si>
  <si>
    <t>L6374</t>
  </si>
  <si>
    <t>Yes I do have something to say.  I insisted on being here as soon as I heard Mrs. Christian contacted you.</t>
  </si>
  <si>
    <t>L6594</t>
  </si>
  <si>
    <t>Here's my number if you need it...  When can you start?</t>
  </si>
  <si>
    <t>L6552</t>
  </si>
  <si>
    <t>u108</t>
  </si>
  <si>
    <t>MAX</t>
  </si>
  <si>
    <t>It's your call but you're gonna be sorry when you're in one of those everyday situations that call for a battery-operated vagina and you don't have one.</t>
  </si>
  <si>
    <t>L6416</t>
  </si>
  <si>
    <t>I'm sure it is.  It's probably something your husband was given as a bad joke.  More than likely he never even watched it.</t>
  </si>
  <si>
    <t>L6402</t>
  </si>
  <si>
    <t>u109</t>
  </si>
  <si>
    <t>MRS CHRISTIAN</t>
  </si>
  <si>
    <t>My husband was the only one with the combination to this safe.  I knew about it but as far as I was concerned it was none of my business.  Not till now that is.</t>
  </si>
  <si>
    <t>L6400</t>
  </si>
  <si>
    <t>I wear a gun when I can tell a client expects me to.  Other than that there's never any reason.</t>
  </si>
  <si>
    <t>L6396</t>
  </si>
  <si>
    <t>Mostly.  That's where he started his empire building.  He was a good man.  Notorious as an eccentric but that was something he cultivated.  He wanted to be legendary.</t>
  </si>
  <si>
    <t>L6389</t>
  </si>
  <si>
    <t>As you know my husband passed away recently.  Two weeks ago now.</t>
  </si>
  <si>
    <t>L7098</t>
  </si>
  <si>
    <t>They murdered her Mrs. Mathews I'm sorry.  It happened a month after she ran away.  She's been dead all this time...</t>
  </si>
  <si>
    <t>month after</t>
  </si>
  <si>
    <t>L7084</t>
  </si>
  <si>
    <t>I have to tell you something.  It won't be easy for you to hear.  It's about your daughter... Mary Anne...  When I... when I was there with you her diary in your attic in silverware.  If you read it you'll know what I'm telling you is true...</t>
  </si>
  <si>
    <t>[' when ', 'When ']</t>
  </si>
  <si>
    <t>L6528</t>
  </si>
  <si>
    <t>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t>
  </si>
  <si>
    <t>L6518</t>
  </si>
  <si>
    <t>It's not really my place but it's not easy for me to set aside the private detective part of me either. See I know a little about missing persons.  When kids run they almost always leave a note.  It's guilt. They want to say goodbye.</t>
  </si>
  <si>
    <t>L6511</t>
  </si>
  <si>
    <t>u110</t>
  </si>
  <si>
    <t>MRS MATHEWS</t>
  </si>
  <si>
    <t>Doesn't make much sense does it? When everything's happy when life's fine and you have every reason to believe there's a God you don't bother.  Then something horrible happens... that's when you start praying all the time.  That's when you start going to church.</t>
  </si>
  <si>
    <t>L6500</t>
  </si>
  <si>
    <t>You try going through what we did. Bob couldn't take it that's all. Christ there's times when it still seems like I can't either.</t>
  </si>
  <si>
    <t>L6498</t>
  </si>
  <si>
    <t>There wasn't anything like that. The police and the FBI people asked but there wasn't anything happened like that never.  My husband... his heart broke when Mary left...</t>
  </si>
  <si>
    <t>L6493</t>
  </si>
  <si>
    <t>September 4th 1993.  About a year after Mary disappeared.</t>
  </si>
  <si>
    <t>year after</t>
  </si>
  <si>
    <t>L6468</t>
  </si>
  <si>
    <t>I've been hired as an independent contractor by the U.S. Resource Center for Missing Persons as part of an internal audit.  If you have any time over the next few days I'd like to make an appointment to ask some questions about the disappearance of your daughter.</t>
  </si>
  <si>
    <t>L6670</t>
  </si>
  <si>
    <t>u111</t>
  </si>
  <si>
    <t>NUN</t>
  </si>
  <si>
    <t>She was the kindest sweetest girl you'd ever want to meet.  Oh I adored her.  I supposed I always hoped she'd be back.  After a time all I could do was pray she had moved on to better things.  Can you get this suitcase to her parents if you think it's appropriate?</t>
  </si>
  <si>
    <t>L8204</t>
  </si>
  <si>
    <t>u121</t>
  </si>
  <si>
    <t>m7</t>
  </si>
  <si>
    <t>RICK</t>
  </si>
  <si>
    <t>I haven't slept much either.  Since Kristen...</t>
  </si>
  <si>
    <t>['Since ']</t>
  </si>
  <si>
    <t>L8200</t>
  </si>
  <si>
    <t>Hey since when do you play Thomas Edison?  This looks like Sheila's.</t>
  </si>
  <si>
    <t>[' since ', ' when ']</t>
  </si>
  <si>
    <t>L8033</t>
  </si>
  <si>
    <t>Yeah.  She'd be half as strict as you.</t>
  </si>
  <si>
    <t>L8063</t>
  </si>
  <si>
    <t>u119</t>
  </si>
  <si>
    <t>KRISTEN</t>
  </si>
  <si>
    <t>When I used to have nightmares.  I brought my friends in to help me.  Until they all started dying.</t>
  </si>
  <si>
    <t>L8060</t>
  </si>
  <si>
    <t>u115</t>
  </si>
  <si>
    <t>ALICE</t>
  </si>
  <si>
    <t>When they're all you have you kinda become an expert.</t>
  </si>
  <si>
    <t>L8056</t>
  </si>
  <si>
    <t>No really it's a fable.  The 'guardian of good' dreams.  It was like my teddy bear when I was growing up.</t>
  </si>
  <si>
    <t>L8054</t>
  </si>
  <si>
    <t>My mom taught me when I was little.  Did you ever hear of the dream master?</t>
  </si>
  <si>
    <t>L8287</t>
  </si>
  <si>
    <t>He's going after Debbie.  I gotta stop him.</t>
  </si>
  <si>
    <t>go after</t>
  </si>
  <si>
    <t>L8277</t>
  </si>
  <si>
    <t>u116</t>
  </si>
  <si>
    <t>DAN</t>
  </si>
  <si>
    <t>As long as your driving doesn't kill us.</t>
  </si>
  <si>
    <t>L8273</t>
  </si>
  <si>
    <t>He's going after Debbie I gotta stop him.</t>
  </si>
  <si>
    <t>L8078</t>
  </si>
  <si>
    <t>Rick stayed later after school with Kristen.  She wasn't feeling very well.</t>
  </si>
  <si>
    <t>L8141</t>
  </si>
  <si>
    <t>Sorry!! Sorry that you and your tennis pals torched this guy who's now after me. In case you haven't been keeping score it's his fucking banquet and I'm the LAST COURSE!!</t>
  </si>
  <si>
    <t>L8135</t>
  </si>
  <si>
    <t>Well Mom I'll tell ya when two of your friends die the same day you let me know what it does to your appetite.</t>
  </si>
  <si>
    <t>L7984</t>
  </si>
  <si>
    <t>When dad's popping aspiring like popcorn it's avoid-all-contact-day.</t>
  </si>
  <si>
    <t>L8071</t>
  </si>
  <si>
    <t>You don't get it he's after me...</t>
  </si>
  <si>
    <t>L8578</t>
  </si>
  <si>
    <t>u124</t>
  </si>
  <si>
    <t>m8</t>
  </si>
  <si>
    <t>ALICE'S DAD</t>
  </si>
  <si>
    <t>Since my little girl became a mom...</t>
  </si>
  <si>
    <t>L8577</t>
  </si>
  <si>
    <t>u123</t>
  </si>
  <si>
    <t>Since when are you such a smart shopper?</t>
  </si>
  <si>
    <t>['Since ', ' when ']</t>
  </si>
  <si>
    <t>L8704</t>
  </si>
  <si>
    <t>u130</t>
  </si>
  <si>
    <t>YVONNE</t>
  </si>
  <si>
    <t>Look...we're all tired.  None of us had any sleep since Friday night...</t>
  </si>
  <si>
    <t>L8698</t>
  </si>
  <si>
    <t>What do you think I'm doing?  Look.  Whether you believe it or not Krueger is back.  He's after the baby and if I don't try to do something about it who will??</t>
  </si>
  <si>
    <t>L8677</t>
  </si>
  <si>
    <t>I just can't figure out how he's getting in when I'm awake...</t>
  </si>
  <si>
    <t>L8565</t>
  </si>
  <si>
    <t>When Dan died you weren't even asleep. You said so.  End of story.</t>
  </si>
  <si>
    <t>L8735</t>
  </si>
  <si>
    <t>u128</t>
  </si>
  <si>
    <t>MARK</t>
  </si>
  <si>
    <t>That's what the newspapers thought.  She spent the rest of her life in the asylum. After Krueger's trial she flipped out and hung herself so they thought.</t>
  </si>
  <si>
    <t>L8638</t>
  </si>
  <si>
    <t>It wasn't her mother.  The only reason we're still here is that none of us has slept since the grad party.</t>
  </si>
  <si>
    <t>L8373</t>
  </si>
  <si>
    <t>Yeah when are you gonna come to your senses?</t>
  </si>
  <si>
    <t>L8427</t>
  </si>
  <si>
    <t>That means they're gonna give me the key to the pool so I can lock up when I'm done.</t>
  </si>
  <si>
    <t>L8622</t>
  </si>
  <si>
    <t>Why don't you shut up and let her talk! Two of us died in the last two days does that strike you as particularly normal?!</t>
  </si>
  <si>
    <t>L55856</t>
  </si>
  <si>
    <t>u131</t>
  </si>
  <si>
    <t>m9</t>
  </si>
  <si>
    <t>CARL</t>
  </si>
  <si>
    <t>I wouldn't worry.  So long as we have boats like the Tiger Shark - and people like you the Skipper Dave Kent Sir Ian and my father -</t>
  </si>
  <si>
    <t>so long as</t>
  </si>
  <si>
    <t>L55853</t>
  </si>
  <si>
    <t>u135</t>
  </si>
  <si>
    <t>REEF</t>
  </si>
  <si>
    <t>Maybe - just 'maybe' - when their ship doesn't return - they'll decide not to come here after all.</t>
  </si>
  <si>
    <t>[' after ', ' when ']</t>
  </si>
  <si>
    <t>L55667</t>
  </si>
  <si>
    <t>However our ideas disagree as I've said before I'm &lt;u&gt;not&lt;/u&gt; a coward!  And it happens you've got no choice:  Either &lt;u&gt;I&lt;/u&gt; take you down there in the Lungfish or you don't get there -</t>
  </si>
  <si>
    <t>L55458</t>
  </si>
  <si>
    <t>You may not &lt;u&gt;win&lt;/u&gt; them.  But without men like your father to 'degrade' himself by fighting to preserve them - or as much as we have of them - they'd have disappeared &lt;u&gt;long&lt;/u&gt; ago!</t>
  </si>
  <si>
    <t>L55455</t>
  </si>
  <si>
    <t>Perhaps.  But the idea of willingly going to &lt;u&gt;school&lt;/u&gt; to spend my &lt;u&gt;life&lt;/u&gt; at a Paleozoic pastime that should have disappeared with the thunder-lizards - I'm referring to War - &lt;u&gt;that&lt;/u&gt; strikes me as the &lt;u&gt;worst&lt;/u&gt; cowardice of all - being spiritually yellow!</t>
  </si>
  <si>
    <t>strike as</t>
  </si>
  <si>
    <t>L55383</t>
  </si>
  <si>
    <t>I should have suspectcd when I heard that 'Doctor.'  I thought it was your father.</t>
  </si>
  <si>
    <t>L55434</t>
  </si>
  <si>
    <t>But &lt;u&gt;they're&lt;/u&gt; not Skipper Neilsen's son!  It broke his heart.  Then when some newspapers called Carl 'the honest sincere son of a war-mongering father' - Captain Neilsen resigned from the Navy.  Oh he still keeps his hand in - playing around with projects like the 'Lungfish' - but it broke him all the same.</t>
  </si>
  <si>
    <t>L55379</t>
  </si>
  <si>
    <t>u138</t>
  </si>
  <si>
    <t>WENDOVER</t>
  </si>
  <si>
    <t>Get ready.  We shove off as soon as Griff reports all the crew aboard.</t>
  </si>
  <si>
    <t>L55826</t>
  </si>
  <si>
    <t>u134</t>
  </si>
  <si>
    <t>KENT</t>
  </si>
  <si>
    <t>It's possible I could adapt one of the torpedo guidance systems to the ICBM - so it would 'home' on the saucer when he rises from the Pole.</t>
  </si>
  <si>
    <t>L55833</t>
  </si>
  <si>
    <t>As ready as we &lt;u&gt;can&lt;/u&gt; be!  I'll report to the Skipper.</t>
  </si>
  <si>
    <t>L55742</t>
  </si>
  <si>
    <t>u137</t>
  </si>
  <si>
    <t>SIR IAN</t>
  </si>
  <si>
    <t>As we near the Pole...</t>
  </si>
  <si>
    <t>L55563</t>
  </si>
  <si>
    <t>....in such a way as to prevent his returning to it and as you put it....  ...'recharging his batteries'?</t>
  </si>
  <si>
    <t>L55514</t>
  </si>
  <si>
    <t>After torpedo room:  Report!</t>
  </si>
  <si>
    <t>L55376</t>
  </si>
  <si>
    <t>'Doctor' Neilsen?  When did &lt;u&gt;that&lt;/u&gt; happen?</t>
  </si>
  <si>
    <t>L55804</t>
  </si>
  <si>
    <t>That's why no water leaked inside when we rammed you?</t>
  </si>
  <si>
    <t>L55803</t>
  </si>
  <si>
    <t>u136</t>
  </si>
  <si>
    <t>SAUCER VOICE</t>
  </si>
  <si>
    <t>It is a living thing.  When damaged - you would say 'wounded' - it immediately 'heals' itself.</t>
  </si>
  <si>
    <t>L55777</t>
  </si>
  <si>
    <t>Tell me something:  Why can &lt;u&gt;I&lt;/u&gt; hear you when the others couldn't?</t>
  </si>
  <si>
    <t>L55776</t>
  </si>
  <si>
    <t>Point of view is everything. To us &lt;u&gt;your&lt;/u&gt; form of life is ugly as we appear to you.</t>
  </si>
  <si>
    <t>L12762</t>
  </si>
  <si>
    <t>u139</t>
  </si>
  <si>
    <t>m10</t>
  </si>
  <si>
    <t>ALMA</t>
  </si>
  <si>
    <t>All the figures show is that Gordon LaRiviere is going to be a very rich man using his position as Selectman. In a year or two you won't recognize this town.</t>
  </si>
  <si>
    <t>as Person</t>
  </si>
  <si>
    <t>L12754</t>
  </si>
  <si>
    <t>u154</t>
  </si>
  <si>
    <t>WADE</t>
  </si>
  <si>
    <t>As a mater of fact yes. LaRiviere.</t>
  </si>
  <si>
    <t>L12752</t>
  </si>
  <si>
    <t>I know he's due for the last two years. I was thinking of paying it when the insurance comes in.</t>
  </si>
  <si>
    <t>L12773</t>
  </si>
  <si>
    <t>Just tell me when you'll have it fixed.</t>
  </si>
  <si>
    <t>L12680</t>
  </si>
  <si>
    <t>Yeah. I know. The custody suit thing was just my getting back at her. I'm not as dumb as I look. Whatever you say. I love my daughter.  I'll send you the five hundred.</t>
  </si>
  <si>
    <t>L12679</t>
  </si>
  <si>
    <t>u141</t>
  </si>
  <si>
    <t>HAND</t>
  </si>
  <si>
    <t>You might be better off legally as well as financially to just go for the --</t>
  </si>
  <si>
    <t>L12398</t>
  </si>
  <si>
    <t>u144</t>
  </si>
  <si>
    <t>LARIVIERE</t>
  </si>
  <si>
    <t>Might as well take the rest of the day off. You look sort of fucked up. You've been paid for the day anyhow right?</t>
  </si>
  <si>
    <t>L12661</t>
  </si>
  <si>
    <t>u142</t>
  </si>
  <si>
    <t>JACK</t>
  </si>
  <si>
    <t>What do you mean I got money? I'm as broke as you.</t>
  </si>
  <si>
    <t>L12428</t>
  </si>
  <si>
    <t>He sure as hell won't.</t>
  </si>
  <si>
    <t>L12427</t>
  </si>
  <si>
    <t>Twombley sure as hell won't be shooting it again.</t>
  </si>
  <si>
    <t>L12817</t>
  </si>
  <si>
    <t>Nothing I guess. I guess I can wait till we get home. Maybe we'll stop by Wickham's for a hamburger when we get to Lawford. That suit you? You always like Wickham's.</t>
  </si>
  <si>
    <t>L12179</t>
  </si>
  <si>
    <t>u143</t>
  </si>
  <si>
    <t>JILL</t>
  </si>
  <si>
    <t>That's fine with me too. When Mommy comes tell her I'm up here.</t>
  </si>
  <si>
    <t>L12138</t>
  </si>
  <si>
    <t>Oh Jesus come on will you? Don't mess this up anymore than it's already been messed up. Join the other kids. Do that and before you know it you'll be as happy as a goddamned clam.</t>
  </si>
  <si>
    <t>L12132</t>
  </si>
  <si>
    <t>Why? Why not? You know these kids from when you went to school here. It hasn't been that long.</t>
  </si>
  <si>
    <t>L12117</t>
  </si>
  <si>
    <t>Did you do that when you were a kid?</t>
  </si>
  <si>
    <t>L12692</t>
  </si>
  <si>
    <t>Wade that wasn't smart. Going out right after the man's father-in-law shot himself. Let it go. Call it a favor to me.</t>
  </si>
  <si>
    <t>L12797</t>
  </si>
  <si>
    <t>Low as what? What have I done? It's bad to want to see your own daughter?</t>
  </si>
  <si>
    <t>L12529</t>
  </si>
  <si>
    <t>The truck's here. Looks like they've stayed inside since the snow started.</t>
  </si>
  <si>
    <t>L12505</t>
  </si>
  <si>
    <t>After making love. I like it. It's nice to see that in a grown-up person.</t>
  </si>
  <si>
    <t>L12503</t>
  </si>
  <si>
    <t>Yeah but never what you looked like. Not really. Never really studied your face like now. I was never able to see you as a kid when you were a kid until now this way.</t>
  </si>
  <si>
    <t>when you were</t>
  </si>
  <si>
    <t>L12502</t>
  </si>
  <si>
    <t>u147</t>
  </si>
  <si>
    <t>MARGIE</t>
  </si>
  <si>
    <t>You knew me as a kid.</t>
  </si>
  <si>
    <t>L12501</t>
  </si>
  <si>
    <t>I can see what you looked like as a kid.</t>
  </si>
  <si>
    <t>L12487</t>
  </si>
  <si>
    <t>...Jack's turned into one of those men who are permanently angry. He used to be a sweet kid but it's like when he found out he couldn't play ball anymore he changed. Now he's like everyone else.</t>
  </si>
  <si>
    <t>L12344</t>
  </si>
  <si>
    <t>The hell she isn't. Lillian's been trying to nail me to a cross since the day I met her. I'm gonna hire me a fucking lawyer from Concord and get this thing this divorce thing rearranged. I've been thinking about it a lot. It's like she owns Jill or something. Nobody owns nobody especially not kids. And I pay her.</t>
  </si>
  <si>
    <t>since the day</t>
  </si>
  <si>
    <t>L12554</t>
  </si>
  <si>
    <t>When did she die?</t>
  </si>
  <si>
    <t>L12478</t>
  </si>
  <si>
    <t>u148</t>
  </si>
  <si>
    <t>MEL GORDON</t>
  </si>
  <si>
    <t>You're talking about a goddamned ticket from when I passed you at the school where you were deciding to hold up traffic while dreaming of becoming a traffic cop or something?</t>
  </si>
  <si>
    <t>L12471</t>
  </si>
  <si>
    <t>Jesus Christ. Mr. Gordon when I come all the way to serve somebody a summons I don't call ahead for an appointment.</t>
  </si>
  <si>
    <t>L12352</t>
  </si>
  <si>
    <t>Not since last night. He took a guy hunting.</t>
  </si>
  <si>
    <t>L12557</t>
  </si>
  <si>
    <t>u151</t>
  </si>
  <si>
    <t>POP</t>
  </si>
  <si>
    <t>I checked on her. She had the electric heater. Cold don't bother her as much as me. Which is why I give her the heater.</t>
  </si>
  <si>
    <t>L12648</t>
  </si>
  <si>
    <t>u152</t>
  </si>
  <si>
    <t>ROLFE</t>
  </si>
  <si>
    <t>I remember clearly cause when I heard I became real careful around Pop. I was a careful child and I became a careful adult but at least I wasn't afflicted by that man's violence.</t>
  </si>
  <si>
    <t>L12644</t>
  </si>
  <si>
    <t>It wasn't me. I wasn't there but I heard about it. When I heard about it it was about Elbourne.</t>
  </si>
  <si>
    <t>L12613</t>
  </si>
  <si>
    <t>I want to let the gas run out. I don't want the bastard driving drunk and he's always drunk now. After we'll hide the keys.</t>
  </si>
  <si>
    <t>L16670</t>
  </si>
  <si>
    <t>u155</t>
  </si>
  <si>
    <t>m11</t>
  </si>
  <si>
    <t>When I write my memoirs I think I'll devote an entire chapter to the cocoa aboard Air Force One.</t>
  </si>
  <si>
    <t>L16669</t>
  </si>
  <si>
    <t>No it's okay.  After all he is the President right?</t>
  </si>
  <si>
    <t>L16665</t>
  </si>
  <si>
    <t>u171</t>
  </si>
  <si>
    <t>ROSE</t>
  </si>
  <si>
    <t>We'll talk at home.  You know most girls aren't as lucky as you.  For most girls seeing the Bolshoi ballet would be the experience of a lifetime.</t>
  </si>
  <si>
    <t>L16844</t>
  </si>
  <si>
    <t>u161</t>
  </si>
  <si>
    <t>GENERAL NORTHWOOD</t>
  </si>
  <si>
    <t>Holding the president hostage is not something that slips your mind when you're making demands.</t>
  </si>
  <si>
    <t>L16590</t>
  </si>
  <si>
    <t>u160</t>
  </si>
  <si>
    <t>DOHERTY</t>
  </si>
  <si>
    <t>Apparently taking uzis away from sixth graders isn't as popular as we thought it'd be.  Representative Taylor is working on a compromise.</t>
  </si>
  <si>
    <t>L17386</t>
  </si>
  <si>
    <t>To swear you in as President.</t>
  </si>
  <si>
    <t>L16614</t>
  </si>
  <si>
    <t>u170</t>
  </si>
  <si>
    <t>MITCHELL</t>
  </si>
  <si>
    <t>Conference rooms though some have other functions.  The one up front doubles as an emergency medical center.</t>
  </si>
  <si>
    <t>L16608</t>
  </si>
  <si>
    <t>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t>
  </si>
  <si>
    <t>as we call it</t>
  </si>
  <si>
    <t>L17057</t>
  </si>
  <si>
    <t>u166</t>
  </si>
  <si>
    <t>KORSHUNOV</t>
  </si>
  <si>
    <t>But they are not ny people. You look at me as if I am a monster but answer me this -- when your planes bombed the oil fields of Iraq did You cry for those dark skinned men whose names you do not know and who's faces You will never see? Did You cry for their wives and children. They were people too yes... but they were not your people.</t>
  </si>
  <si>
    <t>L17208</t>
  </si>
  <si>
    <t>No. But since I only have a few of your staff left to kill perhaps I will start with your family instead... Gibbs.</t>
  </si>
  <si>
    <t>L17206</t>
  </si>
  <si>
    <t>Now since we've had very little luck getting Washington or Moscow to cooperate I wondered if you would be so kind.</t>
  </si>
  <si>
    <t>L16872</t>
  </si>
  <si>
    <t>u167</t>
  </si>
  <si>
    <t>LEE</t>
  </si>
  <si>
    <t>Madame Vice president. We have an options paper.  chandler takes the options paper waves off Lee and reads it as she talks.</t>
  </si>
  <si>
    <t>L17331</t>
  </si>
  <si>
    <t>You haven't even driven a car since you took office.</t>
  </si>
  <si>
    <t>L16694</t>
  </si>
  <si>
    <t>u169</t>
  </si>
  <si>
    <t>MARSHALL</t>
  </si>
  <si>
    <t>And when have I had five minutes? When I wake up in the morning and I'm already three hours behind Schedule.  What do you want me to do Rose tell the G7 to fuck off because I'm a family man?</t>
  </si>
  <si>
    <t>L16691</t>
  </si>
  <si>
    <t>For godsakes Jim slow down and stop acting like the little dutch boy.  Not even you can plug all the world's leaks.  Don't you think it's a sign you're pushing too hard when your daughter sees more of you on MTV news than in person.</t>
  </si>
  <si>
    <t>L16689</t>
  </si>
  <si>
    <t>Don't.  I know spin control when I feel it.</t>
  </si>
  <si>
    <t>L17010</t>
  </si>
  <si>
    <t>Freeing Stravanavitch is gonna get tens of thousands killed. I can't live with that.  I'm not royalty. I'm an elected official and the integrity of the office of the President is infinitely more important than the man who holds that office.  We don't negotitate. Not as long as I'm President. Is that understood?</t>
  </si>
  <si>
    <t>L17324</t>
  </si>
  <si>
    <t>u174</t>
  </si>
  <si>
    <t>SHEPHERD</t>
  </si>
  <si>
    <t>How long's it been since you flew sir?</t>
  </si>
  <si>
    <t>L18863</t>
  </si>
  <si>
    <t>u185</t>
  </si>
  <si>
    <t>m12</t>
  </si>
  <si>
    <t>MARY</t>
  </si>
  <si>
    <t>Um...  Do you people scream right when you... you know.</t>
  </si>
  <si>
    <t>L19198</t>
  </si>
  <si>
    <t>u180</t>
  </si>
  <si>
    <t>Not when I'm with you Ted.</t>
  </si>
  <si>
    <t>L19052</t>
  </si>
  <si>
    <t>u193</t>
  </si>
  <si>
    <t>TED</t>
  </si>
  <si>
    <t>Elaine I'm going back there.  Just hold onto that stick and try to control this hunk of tin as best you can.</t>
  </si>
  <si>
    <t>L18559</t>
  </si>
  <si>
    <t>And when are you going to realize Ted that your mental hygiene is the most important thing right now.</t>
  </si>
  <si>
    <t>L18558</t>
  </si>
  <si>
    <t>Elaine when are you going to realize Simon Kurtz put me in here to get me out of the way.</t>
  </si>
  <si>
    <t>L18529</t>
  </si>
  <si>
    <t>You're as bad as the rest of them Elaine!  It's all here in the design specifications!  Look!  It's all here!</t>
  </si>
  <si>
    <t>L18683</t>
  </si>
  <si>
    <t>Ted seemed to get worse after I told him about Simon Doctor.</t>
  </si>
  <si>
    <t>L18395</t>
  </si>
  <si>
    <t>u191</t>
  </si>
  <si>
    <t>SIMON</t>
  </si>
  <si>
    <t>Women &lt;u&gt;and&lt;/u&gt; the space program have come a long way sweetheart.  But after the wedding no more complicated computers for my little girl.</t>
  </si>
  <si>
    <t>L18844</t>
  </si>
  <si>
    <t>u186</t>
  </si>
  <si>
    <t>OVEUR</t>
  </si>
  <si>
    <t>Do you like it when Scraps sleeps on his back Jimmy?</t>
  </si>
  <si>
    <t>L18611</t>
  </si>
  <si>
    <t>u194</t>
  </si>
  <si>
    <t>WIFE</t>
  </si>
  <si>
    <t>Take this Joey.  It's my last few bucks. You'll need a hot meal when you get there.</t>
  </si>
  <si>
    <t>L19139</t>
  </si>
  <si>
    <t>No a bomb.  Now as discreetly as possible I want you to move the passengers into the lounge.</t>
  </si>
  <si>
    <t>L18509</t>
  </si>
  <si>
    <t>That's right Striker.  And we're getting married when we return.</t>
  </si>
  <si>
    <t>L18815</t>
  </si>
  <si>
    <t>u192</t>
  </si>
  <si>
    <t>STELLA</t>
  </si>
  <si>
    <t>No.  It's hard to L-A-U-G-H when your father's dying.</t>
  </si>
  <si>
    <t>L18814</t>
  </si>
  <si>
    <t>I just wish it was that simple.  We really were in love.  You know how it is when you laugh all the time.</t>
  </si>
  <si>
    <t>L18813</t>
  </si>
  <si>
    <t>Then the relationship remains the same and the love changes only when there's change in the two people who share that love.</t>
  </si>
  <si>
    <t>L18812</t>
  </si>
  <si>
    <t>Sure.  But that's only when the love itself goes unchanged.</t>
  </si>
  <si>
    <t>L18809</t>
  </si>
  <si>
    <t>Love's the same as it always was.  It's people who change.</t>
  </si>
  <si>
    <t>L19707</t>
  </si>
  <si>
    <t>u195</t>
  </si>
  <si>
    <t>m13</t>
  </si>
  <si>
    <t>BERNICE</t>
  </si>
  <si>
    <t>Well after a thing like that you wouldn't be expected to.</t>
  </si>
  <si>
    <t>L19706</t>
  </si>
  <si>
    <t>u205</t>
  </si>
  <si>
    <t>MILTON</t>
  </si>
  <si>
    <t>After my wife died I felt like a fifth wheel. You know so many years being with one person -- a very wonderful person -- makes you always think of yourself as part of a pair...When Ethel passed away I was lost. I couldn't function socially and I couldn't function in business.</t>
  </si>
  <si>
    <t>['After ', ' as ', 'When ']</t>
  </si>
  <si>
    <t>L19611</t>
  </si>
  <si>
    <t>u207</t>
  </si>
  <si>
    <t>MRS. KRAMER</t>
  </si>
  <si>
    <t>Shep no! He gets so excited when new people are here.</t>
  </si>
  <si>
    <t>L19607</t>
  </si>
  <si>
    <t>u196</t>
  </si>
  <si>
    <t>CAREY</t>
  </si>
  <si>
    <t>Yeah something like that but as I say they didn't have time to tell me very much.</t>
  </si>
  <si>
    <t>L19736</t>
  </si>
  <si>
    <t>u214</t>
  </si>
  <si>
    <t>STRIKER</t>
  </si>
  <si>
    <t>Chicago the passengers are beginning to panic. When do we start down?</t>
  </si>
  <si>
    <t>L19554</t>
  </si>
  <si>
    <t>u197</t>
  </si>
  <si>
    <t>DR. RUMACK</t>
  </si>
  <si>
    <t>I'm not sure. I haven't seen anything like this since the Lina Wertmuller Film Festival.</t>
  </si>
  <si>
    <t>L19538</t>
  </si>
  <si>
    <t>You'd better tell the Captain. We've got to land as soon as we can. This woman has to be gotten to a hospital.</t>
  </si>
  <si>
    <t>L19775</t>
  </si>
  <si>
    <t>Oil pressure. I forgot to check the oil pressure. When Kramer hears about this the shit's gonna hit the fan.</t>
  </si>
  <si>
    <t>L19512</t>
  </si>
  <si>
    <t>I think they're getting the hang of it! When we re-enlist I'll teach them baseball!</t>
  </si>
  <si>
    <t>L19460</t>
  </si>
  <si>
    <t>u198</t>
  </si>
  <si>
    <t>But it won't be. Not as long as you insist on living in the past!</t>
  </si>
  <si>
    <t>L19458</t>
  </si>
  <si>
    <t>Mostly I remember...the nights when we were together. I remember how you used to hold me...and how I used to sit on your face and wriggle...and then afterwards how we'd watch until the sun came up. When it did it was almost like...like each new day was created...only for us.</t>
  </si>
  <si>
    <t>L19314</t>
  </si>
  <si>
    <t>It's too late Ted. When I get back to Chicago I'm going to start my life all over again. I'm sorry.</t>
  </si>
  <si>
    <t>L19312</t>
  </si>
  <si>
    <t>It's the truth. What's hurt you the most is your record since the war. Different cities different jobs and not one of them shows you can accept any real responsibility.</t>
  </si>
  <si>
    <t>L19309</t>
  </si>
  <si>
    <t>You know I haven't been able to get near an airplane since the war. And even if I could they wouldn't hire me because of my war record.</t>
  </si>
  <si>
    <t>L19526</t>
  </si>
  <si>
    <t>u209</t>
  </si>
  <si>
    <t>Find out if there's a doctor on board as quietly as you can.</t>
  </si>
  <si>
    <t>L24422</t>
  </si>
  <si>
    <t>u215</t>
  </si>
  <si>
    <t>m14</t>
  </si>
  <si>
    <t>CASSANDRA</t>
  </si>
  <si>
    <t>I think you're just a little scared now about what you might find once the lights go out.  A little scared... and a lot curious.  Maybe more than you want to admit.  But doesn't that turn you on that curiosity and fear swirling together?  Think of it as broadening your horizons.</t>
  </si>
  <si>
    <t>L24192</t>
  </si>
  <si>
    <t>u216</t>
  </si>
  <si>
    <t>FEDORCHUK</t>
  </si>
  <si>
    <t>You ever try to make a case in Slagtown?  The list of Newcomer informants is about as long as the list of Mexican war heroes...</t>
  </si>
  <si>
    <t>L24463</t>
  </si>
  <si>
    <t>u219</t>
  </si>
  <si>
    <t>KIPLING</t>
  </si>
  <si>
    <t>When we picked him up he was talking to those two cops -- the two who came to question you about Hubley.</t>
  </si>
  <si>
    <t>L24679</t>
  </si>
  <si>
    <t>u218</t>
  </si>
  <si>
    <t>JETSON</t>
  </si>
  <si>
    <t>No he's not.  Not if he overdosed on the drug.  Massive amounts trigger a... a change.  Your body functions seize up you appear to be dead but it's really a state of incubation.  When you emerge you're...</t>
  </si>
  <si>
    <t>L24657</t>
  </si>
  <si>
    <t>u224</t>
  </si>
  <si>
    <t>SYKES</t>
  </si>
  <si>
    <t>It'd be for your own good.  I think you'd be better off with a partner who's a little more... by the book.  ... Still I gotta tell you George for a quiet guy you're sure hell on wheels once you get going.  I'd kinda hate to miss your next two days as a detective.</t>
  </si>
  <si>
    <t>L24554</t>
  </si>
  <si>
    <t>The hell it isn't when somebody wires up enough C-4 explosive to my car to turn me into pink mist!  That Slag was on something and not sour milk either?  Am I right?  TELL ME!  What is it?</t>
  </si>
  <si>
    <t>L24549</t>
  </si>
  <si>
    <t>What's this nothing shit?  It wasn't nothing yesterday when you asked Bentner to run that test and he looked like he was about to shit peach pits and it's not nothing now.  Don't lie to me George you're bad at it.</t>
  </si>
  <si>
    <t>L24474</t>
  </si>
  <si>
    <t>Your home is quite disordered.  I thought perhaps you had been burglarized when I walked in.</t>
  </si>
  <si>
    <t>L24440</t>
  </si>
  <si>
    <t>When will Strader return?</t>
  </si>
  <si>
    <t>L24373</t>
  </si>
  <si>
    <t>From quarantine when my people first arrived here.  He and I were housed together.</t>
  </si>
  <si>
    <t>L24302</t>
  </si>
  <si>
    <t>He has not been home since that day. But she told me where to find him.</t>
  </si>
  <si>
    <t>since that day</t>
  </si>
  <si>
    <t>L24298</t>
  </si>
  <si>
    <t>A week ago two men came to see her husband.  After they left he was very frightened.  She identified one of the men from a photo I showed her.  It was Hubley.</t>
  </si>
  <si>
    <t>L24241</t>
  </si>
  <si>
    <t>Well there's a thing about partners about being somebody's partner.  You do for each other. And other people's rules don't mean shit.  It's the rules set up between the two of you that's all that counts.  Understand?  Okay.  Well my friend and partner was shot last night and I'm after the shitbag that did it.  As my partner I'm asking you to respect me and help me find him.</t>
  </si>
  <si>
    <t>[' after ', 'As ']</t>
  </si>
  <si>
    <t>L24235</t>
  </si>
  <si>
    <t>Terrific.  A real pillar of the community.  Was Hubley missing anything when they found him?  Was he ripped off?</t>
  </si>
  <si>
    <t>L24223</t>
  </si>
  <si>
    <t>Man somebody really hung one on you!  I've heard some good ones for you guys... Humphrey Bogart Harley Davidson.  I guess the people at immigration got a little punchy after a while coming up with names for a quarter of a million of you. You weren't at the back of the line were you George?</t>
  </si>
  <si>
    <t>after a while</t>
  </si>
  <si>
    <t>L24218</t>
  </si>
  <si>
    <t>... and we work my hours.  I'll do the driving you do the paperwork. You gotta learn it so you might as well do it all.</t>
  </si>
  <si>
    <t>L24600</t>
  </si>
  <si>
    <t>Don't piss him off O'Neal.  When he gets like this I can't control him. I've seen this before.  He got like this once -- I saw him jerk a guy's spine out and show it to him. Nothing I could do.  I hadda go throw up.</t>
  </si>
  <si>
    <t>L24254</t>
  </si>
  <si>
    <t>u227</t>
  </si>
  <si>
    <t>WINTER</t>
  </si>
  <si>
    <t>Yeah... he was one Martin Helder. White male twenty-seven.  Let's see... wrap sheet shows one armed robbery conviction a couple for sale of a controlled substance. Oh yeah and he was wired on coke when you stopped his clock.</t>
  </si>
  <si>
    <t>L24150</t>
  </si>
  <si>
    <t>u225</t>
  </si>
  <si>
    <t>TUGGLE</t>
  </si>
  <si>
    <t>Hey look -- we've known Kristin since... since she was conceived in that cabin up in Big Bear. Remember?  You and Edie banged the wall so hard me and Carol were picking plaster out of our hair for a week...</t>
  </si>
  <si>
    <t>L26632</t>
  </si>
  <si>
    <t>u228</t>
  </si>
  <si>
    <t>m15</t>
  </si>
  <si>
    <t>APONE</t>
  </si>
  <si>
    <t>Say again?  All after incinerators?</t>
  </si>
  <si>
    <t>L26369</t>
  </si>
  <si>
    <t>u230</t>
  </si>
  <si>
    <t>BURKE</t>
  </si>
  <si>
    <t>What if I said I could get you reinstated as a flight officer? And that the company has agreed to pick up your contract?</t>
  </si>
  <si>
    <t>L26276</t>
  </si>
  <si>
    <t>Well I was going to wait until after the inquest...</t>
  </si>
  <si>
    <t>until after</t>
  </si>
  <si>
    <t>L26266</t>
  </si>
  <si>
    <t>You'd drifted right through the core systems.  It's blind luck that deep-salvage team caught you when they...are you all right?</t>
  </si>
  <si>
    <t>L26702</t>
  </si>
  <si>
    <t>u237</t>
  </si>
  <si>
    <t>RIPLEY</t>
  </si>
  <si>
    <t>How long after we're declared overdue can we expect a rescue?</t>
  </si>
  <si>
    <t>L26326</t>
  </si>
  <si>
    <t>u238</t>
  </si>
  <si>
    <t>SIMPSON</t>
  </si>
  <si>
    <t>Tell him as far as I'm concerned he finds something it's his.</t>
  </si>
  <si>
    <t>L30089</t>
  </si>
  <si>
    <t>u255</t>
  </si>
  <si>
    <t>m16</t>
  </si>
  <si>
    <t>MOZART</t>
  </si>
  <si>
    <t>These Viennese certainly know good music when they hear it.</t>
  </si>
  <si>
    <t>L30244</t>
  </si>
  <si>
    <t>u260</t>
  </si>
  <si>
    <t>SALIERI</t>
  </si>
  <si>
    <t>My dear it will hardly enhance your reputation to be celebrated throughout Vienna as a singing prostitute for a Turk.</t>
  </si>
  <si>
    <t>L30100</t>
  </si>
  <si>
    <t>u245</t>
  </si>
  <si>
    <t>COLLOREDO</t>
  </si>
  <si>
    <t>I wish you to return immediately to Salzburg. Your father is waiting for you there patiently. I will speak to you further when I come.</t>
  </si>
  <si>
    <t>L30658</t>
  </si>
  <si>
    <t>u252</t>
  </si>
  <si>
    <t>LEOPOLD</t>
  </si>
  <si>
    <t>When may I ask?</t>
  </si>
  <si>
    <t>L30519</t>
  </si>
  <si>
    <t>As a matter of fact one of my own pupils - a very young singer - told me she was - er - well!</t>
  </si>
  <si>
    <t>L30152</t>
  </si>
  <si>
    <t>u251</t>
  </si>
  <si>
    <t>JOSEPH</t>
  </si>
  <si>
    <t>Delightful Court Composer. Would you permit me to play it as he comes in?</t>
  </si>
  <si>
    <t>L30817</t>
  </si>
  <si>
    <t>But it's new it's entirely new. It's so new people will go mad for it. For example I have a scene in the second act - it starts as a duet just a man and wife quarreling. Suddenly the wife's scheming little maid comes in unexpectedly - a very funny situation. Duet turns into trio. Then the husband's equally screaming valet comes in. Trio turns into quartet. Then a stupid old gardener - quartet becomes quintet and so on.  On and on sextet septet octet! How long do you think I can sustain that?</t>
  </si>
  <si>
    <t>L30812</t>
  </si>
  <si>
    <t>Mozart I am a tolerant man. I do not censor things lightly. When I do I have good reason. Figaro is a bad play. It stirs up hatred between the classes. In France it has caused nothing but bitterness. My own dear sister Antoinette writes me that she is beginning to be frightened of her own people. I do not wish to see the same fears starting here.</t>
  </si>
  <si>
    <t>L30292</t>
  </si>
  <si>
    <t>Really? How delightful. May I ask when you marry?</t>
  </si>
  <si>
    <t>L30280</t>
  </si>
  <si>
    <t>I don't understand. There are just as many notes Majesty as are required. Neither more nor less.</t>
  </si>
  <si>
    <t>L30162</t>
  </si>
  <si>
    <t>No no please! It is not a holy relic.  You know we have met already? In this very room. Perhaps you won't remember it you were only six years old.  He was giving the most brilliant little concert here. As he got off the stool he slipped and fell. My sister Antoinette helped him up herself and do you know what he did? Jumped straight into her arms and said Will you marry me yes or no?</t>
  </si>
  <si>
    <t>L30630</t>
  </si>
  <si>
    <t>She's very tired poor creature. You know me: I'm a real pig. It's not so easy cleaning up after me.</t>
  </si>
  <si>
    <t>after me</t>
  </si>
  <si>
    <t>L30623</t>
  </si>
  <si>
    <t>Feed? Well of course she feeds me. She stuffs me like a goose all day long. She's the best cook in the world. I mean since Mama. Just wait you'll see.</t>
  </si>
  <si>
    <t>L30358</t>
  </si>
  <si>
    <t>I write to you with urgent news. I am coming to Vienna. Take no further steps toward marriage until we meet. You are too gullible to see your own danger. As you honour the father who has devoted his entire life to yours do as I bid and await my coming.</t>
  </si>
  <si>
    <t>L31126</t>
  </si>
  <si>
    <t>u253</t>
  </si>
  <si>
    <t>LORL</t>
  </si>
  <si>
    <t>I'm frightened sir. Really! When he speaks he doesn't make any sense. You know he said he saw - he said he saw his father. And his father's dead.</t>
  </si>
  <si>
    <t>L30712</t>
  </si>
  <si>
    <t>Yes. I can live in or out just as you wish.</t>
  </si>
  <si>
    <t>L31014</t>
  </si>
  <si>
    <t>No no I love that. I'd want it to be in German. I haven't done anything in German since Seraglio.</t>
  </si>
  <si>
    <t>L31036</t>
  </si>
  <si>
    <t>Well. Since it appears nobody is eager to hire my services could you favour me with a little money instead?</t>
  </si>
  <si>
    <t>L31250</t>
  </si>
  <si>
    <t>So now the Confutatis. Confutatis Maledictis. When the wicked are confounded. Flammis acribus addictis. How would you translate that?</t>
  </si>
  <si>
    <t>L31237</t>
  </si>
  <si>
    <t>Then let us try together. I'd regard it as such an honour. Tell me what is this work?</t>
  </si>
  <si>
    <t>L31236</t>
  </si>
  <si>
    <t>You know it's all here in my head. It's just ready to be set down. But when I'm dizzy like this my eyes won't focus. I can't write.</t>
  </si>
  <si>
    <t>L30910</t>
  </si>
  <si>
    <t>I think you overestimate our dear Viennese my friend. Do you know you didn't even give them a good bang at the end of songs so they knew when to clap?</t>
  </si>
  <si>
    <t>L30870</t>
  </si>
  <si>
    <t>I don't know. They say I've got to re-write the opera but it's perfect as it is. I can't rewrite what's perfect. Can't you talk to him?</t>
  </si>
  <si>
    <t>L30565</t>
  </si>
  <si>
    <t>I don't think you should become known in Vienna as a debtor Mozart. However I know a very distinguished gentleman I could recommend to you. And he has a daughter. Will that do?</t>
  </si>
  <si>
    <t>L30554</t>
  </si>
  <si>
    <t>Well could you lend me some money till you have one? Then I'll teach her for free. That's a promise. Oh I'm sorry. I'm being silly. Papa's right - I should put a padlock on my mouth. Seriously is there any chance you could manage a loan? Only for six months eight at most. After that I'll be the richest man in Vienna. I'll pay you back double. Anything. Name your terms. I'm not joking. I'm working on something that's going to explode like a bomb all over Europe!</t>
  </si>
  <si>
    <t>L30550</t>
  </si>
  <si>
    <t>They're stupendously successful. You can't get a seat. The only problem is none will hire me. They all want to hear me play but they won't let me teach their daughters. As if I was some kind of fiend. I'm not a fiend!</t>
  </si>
  <si>
    <t>L30528</t>
  </si>
  <si>
    <t>Your Excellency you requested some specimens of my work. Here they are. I don't have to tell you how much I need your help. I truly appreciate your looking at these. I have pressures on me - financial pressures. As you know I'm a married man now.</t>
  </si>
  <si>
    <t>L30859</t>
  </si>
  <si>
    <t>But surely the Emperor didn't mean to prohibit dancing when it's part of the story.</t>
  </si>
  <si>
    <t>L30396</t>
  </si>
  <si>
    <t>u267</t>
  </si>
  <si>
    <t>VON STRACK</t>
  </si>
  <si>
    <t>Look young man the issue is simple. If you want this post you must submit your stuff in the same way as all your colleagues.</t>
  </si>
  <si>
    <t>L30826</t>
  </si>
  <si>
    <t>u268</t>
  </si>
  <si>
    <t>VON SWIETEN</t>
  </si>
  <si>
    <t>Because they do. They go on forever - at least what they represent. The eternal in us not the ephemeral. Opera is here to ennoble us. You and me just as much as His Majesty.</t>
  </si>
  <si>
    <t>L31341</t>
  </si>
  <si>
    <t>u257</t>
  </si>
  <si>
    <t>OLD SALIERI</t>
  </si>
  <si>
    <t>Don't pity me. Pity yourself. You serve a wicked God. He killed Mozart not I. Took him snatched him away without pity. He destroyed His beloved rather than let a mediocrity like me get the smallest share in his glory. He doesn't care. Understand that. God cares nothing for the man He denies and nothing either for the man He uses. He broke Mozart in half when He'd finished with him and threw him away. Like an old worn out flute.</t>
  </si>
  <si>
    <t>L31076</t>
  </si>
  <si>
    <t>The only thing that worried me was the actual killing. How does one do that? How does one kill a man? It's one thing to dream about it. It's very different when you have to do it with your own hands.</t>
  </si>
  <si>
    <t>L30473</t>
  </si>
  <si>
    <t>u266</t>
  </si>
  <si>
    <t>VOGLER</t>
  </si>
  <si>
    <t>I do not claim to unravel the mysteries. I treasure them. As you should.</t>
  </si>
  <si>
    <t>L30017</t>
  </si>
  <si>
    <t>Can you recall no melody of mine? I was the most famous composer in Europe when you were still a boy. I wrote forty operas alone. What about this little thing?</t>
  </si>
  <si>
    <t>L30798</t>
  </si>
  <si>
    <t>u258</t>
  </si>
  <si>
    <t>ORSINI-ROSENBERG</t>
  </si>
  <si>
    <t>Well the play makes a hero out of a valet. He outwits his noble master and exposes him as a lecher. Do you see the implications? This would be in a grander situation as if a Chamberlain were to expose an Emperor.</t>
  </si>
  <si>
    <t>L31050</t>
  </si>
  <si>
    <t>Indeed. Just a moment - as a matter of fact I think I do know someone who could commission a work from him. A very appropriate person to do so. Yes.</t>
  </si>
  <si>
    <t>L30525</t>
  </si>
  <si>
    <t>u264</t>
  </si>
  <si>
    <t>SERVANT</t>
  </si>
  <si>
    <t>He didn't say sir. I told him I didn't know when you would be back but he insisted on waiting.</t>
  </si>
  <si>
    <t>L31213</t>
  </si>
  <si>
    <t>Yes I am looking after him.</t>
  </si>
  <si>
    <t>L31981</t>
  </si>
  <si>
    <t>u275</t>
  </si>
  <si>
    <t>m17</t>
  </si>
  <si>
    <t>DR. HIRSCH</t>
  </si>
  <si>
    <t>I tried to investigate the attack. There are no records. The case was closed and now they've 'misplaced' the file. David's lacerations were cleaned and dressed when he arrived here and yet supposedly no doctor examined him before I did. The Goodman boy is already in the ground so he's no good to us. So I went to the pub in East Proctor where I was convinced of two things.</t>
  </si>
  <si>
    <t>L31736</t>
  </si>
  <si>
    <t>u269</t>
  </si>
  <si>
    <t>ALEX</t>
  </si>
  <si>
    <t>Ahem A Word of Explanation. It was in Warwick Castle that I came across the curious stranger whom I am going to talk about. He attracted me by three things: his candid simplicity his marvelous familiarity with ancient armor and the restfulness of his company - for he did all the talking. We fell together as modest people will in the tail of the herd...</t>
  </si>
  <si>
    <t>L31734</t>
  </si>
  <si>
    <t>A Connecticut Yankee in King Arthur's Court by Samuel L. Clemens. This is after the preface but before chapter one: A Word of Explanation. You all right?</t>
  </si>
  <si>
    <t>L31676</t>
  </si>
  <si>
    <t>Well you're to take these after you've eaten. Now what kind of nurse would I be if I failed in so simple a task as giving out some pills?</t>
  </si>
  <si>
    <t>[' after ', ' as ']</t>
  </si>
  <si>
    <t>L31648</t>
  </si>
  <si>
    <t>u279</t>
  </si>
  <si>
    <t>MRS. HOBBS</t>
  </si>
  <si>
    <t>Nothing quite as dramatic as that Miss Price. He just doesn't eat enough of what is put before him. He suffers from nightmares. I'd think he just needs a hand to hold.</t>
  </si>
  <si>
    <t>L31646</t>
  </si>
  <si>
    <t>Take these round now will you please? The American boy in twenty-one is only to have these after he's eaten. Will you be sure of that?</t>
  </si>
  <si>
    <t>L31696</t>
  </si>
  <si>
    <t>u274</t>
  </si>
  <si>
    <t>DAVID</t>
  </si>
  <si>
    <t>Sure as a kid. But never so real. Never so bizarre.</t>
  </si>
  <si>
    <t>L31580</t>
  </si>
  <si>
    <t>You've been unconscious since you were brought in two weeks ago.</t>
  </si>
  <si>
    <t>L31562</t>
  </si>
  <si>
    <t>I should think so after your recent traumatic experiences.</t>
  </si>
  <si>
    <t>L32156</t>
  </si>
  <si>
    <t>u276</t>
  </si>
  <si>
    <t>Gerald is the man you murdered in the subway. We thought it best you didn't see him as he's a fresh kill and still pretty messy.</t>
  </si>
  <si>
    <t>L31522</t>
  </si>
  <si>
    <t>I'll tell you when we get there.</t>
  </si>
  <si>
    <t>L31382</t>
  </si>
  <si>
    <t>A severed wolf's head on a pike as their symbol.</t>
  </si>
  <si>
    <t>L31380</t>
  </si>
  <si>
    <t>Of course The Slaughtered Lamb. Why else would they have a severed wolf's head on a spear as their symbol?</t>
  </si>
  <si>
    <t>L31378</t>
  </si>
  <si>
    <t>Of course The Slaughtered Lamb. Why else would they have a severed fox head on a spear as their symbol?</t>
  </si>
  <si>
    <t>L31375</t>
  </si>
  <si>
    <t>We've known Debbie what since the eighth grade? How many years of foreplay is that?</t>
  </si>
  <si>
    <t>L31622</t>
  </si>
  <si>
    <t>u277</t>
  </si>
  <si>
    <t>LT. VILLIERS</t>
  </si>
  <si>
    <t>That is precisely my point. David as far as we are concerned the matter is closed. We won't trouble you any further. Good day.</t>
  </si>
  <si>
    <t>L31618</t>
  </si>
  <si>
    <t>Sgt. McManus are you suggesting that David and Jack were in fact attacked by some animal and that the officialdom of East Proctor has conspired to keep it a secret? We have an autopsy report on the murderer who was shot in the act by the local police. We have two witnesses to the crime. You'll forgive me Mr. Kessler if I consider your testimony as coming from someone who has gone through a terrible shock.</t>
  </si>
  <si>
    <t>L34758</t>
  </si>
  <si>
    <t>u284</t>
  </si>
  <si>
    <t>m18</t>
  </si>
  <si>
    <t>BILL</t>
  </si>
  <si>
    <t>Tom I never had trouble getting credit from you before. When I was flat broke you gave me all the money I wanted. Now I come to you with a swell deal and the greatestÂ—</t>
  </si>
  <si>
    <t>L35124</t>
  </si>
  <si>
    <t>u303</t>
  </si>
  <si>
    <t>OSCAR</t>
  </si>
  <si>
    <t>No kidding. When I saw it you could'a knocked me over with a pin.</t>
  </si>
  <si>
    <t>L35047</t>
  </si>
  <si>
    <t>u297</t>
  </si>
  <si>
    <t>MATT</t>
  </si>
  <si>
    <t>I remember once when your account checked.</t>
  </si>
  <si>
    <t>L34661</t>
  </si>
  <si>
    <t>u286</t>
  </si>
  <si>
    <t>CLARK</t>
  </si>
  <si>
    <t>When he comes in tell him we're waiting for him in the board room.</t>
  </si>
  <si>
    <t>L35355</t>
  </si>
  <si>
    <t>u302</t>
  </si>
  <si>
    <t>O'BRIEN</t>
  </si>
  <si>
    <t>You know Dickson as well as we do. He'll shut the doors before he gives up control.</t>
  </si>
  <si>
    <t>L35339</t>
  </si>
  <si>
    <t>No. You can't reason with anyone else when you're in a jam. We pleaded with you to keep liquid but you wouldn't listen to us. You preached to us about faith and a lot of other rubbish. Now you want our help. You want us to throw a lot of cash into a bank that you've wrecked. All right. There's one way you can get it. Give us an option on your stock and resign as president.</t>
  </si>
  <si>
    <t>L35334</t>
  </si>
  <si>
    <t>u288</t>
  </si>
  <si>
    <t>DICKSON</t>
  </si>
  <si>
    <t>I have everything I own in it. It's your bank as well as mine isn't it?</t>
  </si>
  <si>
    <t>L34921</t>
  </si>
  <si>
    <t>Gentlemen you notice Mr. Dickson refuses to consider our wishes. He refuses an offer to merge with the New York Trust - the only thing that will put this bank on safe ground. He insists upon running a bank on so flimsy a thing as . . . as faith!</t>
  </si>
  <si>
    <t>L34879</t>
  </si>
  <si>
    <t>u289</t>
  </si>
  <si>
    <t>DUDE</t>
  </si>
  <si>
    <t>You? No you'll be all right so long as you establish an alibi for tonight.</t>
  </si>
  <si>
    <t>L34853</t>
  </si>
  <si>
    <t>u287</t>
  </si>
  <si>
    <t>CLUETT</t>
  </si>
  <si>
    <t>But after all you can't take blood from a stone.</t>
  </si>
  <si>
    <t>L34947</t>
  </si>
  <si>
    <t>I've loved you ever since I can remember long before you married Tom Dickson.</t>
  </si>
  <si>
    <t>L34939</t>
  </si>
  <si>
    <t>No they won't. Not when you are there. Oh please be a sport. Please ask me.</t>
  </si>
  <si>
    <t>L34905</t>
  </si>
  <si>
    <t>u299</t>
  </si>
  <si>
    <t>MRS. DICKSON</t>
  </si>
  <si>
    <t>Come on Cyril try a little bit of it out on me. I haven't had any first-class blarney thrown at me since the day I was married.</t>
  </si>
  <si>
    <t>L35349</t>
  </si>
  <si>
    <t>Come on in here Helen. Bring your book. I want some numbers to try to get some action. Get Parker at the Union-Leeds - the Exchange . . . Winslow and old man Harris at the Home Mortgage. Snap into it Helen. Just as quick as you can.</t>
  </si>
  <si>
    <t>L34769</t>
  </si>
  <si>
    <t>Guess we'll just have to sacrifice the bank. When are you and Matt going to get married?</t>
  </si>
  <si>
    <t>L34985</t>
  </si>
  <si>
    <t>Helen I'm going to Philadelphia just as soon as the bank closes. Make all the arrangements will you?</t>
  </si>
  <si>
    <t>L35308</t>
  </si>
  <si>
    <t>Yes you are. You're protecting somebody. Now listen it doesn't make any difference who it is. It can't be as important as this. Now come on tell me. Where were you last night?  Come on don't be a fool. Matt you trust me don't you?</t>
  </si>
  <si>
    <t>L34963</t>
  </si>
  <si>
    <t>Aw go on forget it. You came through didn't you? That's all I wanted. A lot of them didn't think you would. You don't know how much satisfaction it's been to me. It's been swell. Well when are you and Helen going to get married?</t>
  </si>
  <si>
    <t>L35175</t>
  </si>
  <si>
    <t>Good.  You've got nothing to worry about. Soon as the report comes in you'll be released.  And listen don't talk so loud. Take it easy. Coast a little.</t>
  </si>
  <si>
    <t>L35346</t>
  </si>
  <si>
    <t>Get all the big bills in the place. Take them out and get them changed. Get nothing but ones and fives. Distribute them among the tellers. Tell them to take their time. Stall as much as possible. Count and recount the money.</t>
  </si>
  <si>
    <t>L35317</t>
  </si>
  <si>
    <t>I'll talk to them. Listen go back and tell the boys to stall as much as possible. Tell 'em not to pay any attention to what I said. Tell 'em to verify every signature.</t>
  </si>
  <si>
    <t>L35314</t>
  </si>
  <si>
    <t>u304</t>
  </si>
  <si>
    <t>SAMPSON</t>
  </si>
  <si>
    <t>Yes sir. But soon as our money runs out they'll mob the place.</t>
  </si>
  <si>
    <t>soon as</t>
  </si>
  <si>
    <t>L35252</t>
  </si>
  <si>
    <t>The bank's reputation wouldn't be worth a nickel after that. This is just a flurry that's all. They've heard about the robbery and got panic-stricken. Listen get a hold of our available securities and have them turned into cash. Wait a minute. Get my personal stuff and have that turned into cash too. Tell the boys anyone caught arguing with a depositor will be fired on the spot.</t>
  </si>
  <si>
    <t>L34876</t>
  </si>
  <si>
    <t>Oh well. I guess the only other thing for me to do is to go out and buy myself a few sticks of dynamite. When he comes out you tell him I'll be back. He hasn't gotten rid of me!</t>
  </si>
  <si>
    <t>L34874</t>
  </si>
  <si>
    <t>Well take my word for it and don't try it. It's useless!  If it were some other woman I could handle her but after all you can't scratch a bank's eyes out now can you?</t>
  </si>
  <si>
    <t>L35289</t>
  </si>
  <si>
    <t>u300</t>
  </si>
  <si>
    <t>MRS. HALLIGAN</t>
  </si>
  <si>
    <t>No - because me clock struck four and when it strikes four it's one.</t>
  </si>
  <si>
    <t>L35281</t>
  </si>
  <si>
    <t>That's just what I'm trying to tell you sir. It was a half hour after the Dooley sisters . . .</t>
  </si>
  <si>
    <t>L35279</t>
  </si>
  <si>
    <t>Now let me see - a half hour after the Dooley sisters - and the Dooley sisters never get home until afterÂ—</t>
  </si>
  <si>
    <t>L35140</t>
  </si>
  <si>
    <t>u294</t>
  </si>
  <si>
    <t>INSPECTOR</t>
  </si>
  <si>
    <t>Sit down! When the watchman surprised you you shot him - what'd you do with the gun?</t>
  </si>
  <si>
    <t>L35031</t>
  </si>
  <si>
    <t>u305</t>
  </si>
  <si>
    <t>TELLER</t>
  </si>
  <si>
    <t>Charlie's upstairs as sore as a pup. He's out fourteen cents and he can't find it.</t>
  </si>
  <si>
    <t>L36397</t>
  </si>
  <si>
    <t>u308</t>
  </si>
  <si>
    <t>m19</t>
  </si>
  <si>
    <t>COLE</t>
  </si>
  <si>
    <t>As long as people think Jesse's still riding we will never get the respect we deserve.</t>
  </si>
  <si>
    <t>L35690</t>
  </si>
  <si>
    <t>u312</t>
  </si>
  <si>
    <t>FRANK</t>
  </si>
  <si>
    <t>Stop by our spread after that tell our Ma we're all right. We'll go to Doc Mimms.</t>
  </si>
  <si>
    <t>L35658</t>
  </si>
  <si>
    <t>u313</t>
  </si>
  <si>
    <t>JESSE</t>
  </si>
  <si>
    <t>Home. We go home. We ride like hell to get there and we kill anything or anyone that comes between us and our homes. And when we get there we stay there and God help any fool who tries to get me to leave my farm again.</t>
  </si>
  <si>
    <t>L36486</t>
  </si>
  <si>
    <t>No really. You're wife said she needed some help seeing as you were so fat you couldn't find your --</t>
  </si>
  <si>
    <t>L36484</t>
  </si>
  <si>
    <t>I think I saw you leavin' by the front door just as I was coming in the back.</t>
  </si>
  <si>
    <t>L36517</t>
  </si>
  <si>
    <t>You know you gettin' caught right after leaving us some people thought --</t>
  </si>
  <si>
    <t>L36283</t>
  </si>
  <si>
    <t>I've robbed just as many banks as you have! I know this town and I know this bank and I say it's an easy job.</t>
  </si>
  <si>
    <t>L35771</t>
  </si>
  <si>
    <t>After all you did on our farm?  You miss it don't you Jesse?</t>
  </si>
  <si>
    <t>L35665</t>
  </si>
  <si>
    <t>Planting corn. Harvesting corn. Year after year.</t>
  </si>
  <si>
    <t>L36286</t>
  </si>
  <si>
    <t>Oh you're in charge? We ain't partners any more Jesse? You tell Cole Younger where and when to ride?</t>
  </si>
  <si>
    <t>L35609</t>
  </si>
  <si>
    <t>Soon as I hit one the other'll know and beat us up.</t>
  </si>
  <si>
    <t>L36020</t>
  </si>
  <si>
    <t>u324</t>
  </si>
  <si>
    <t>SHERRIFF</t>
  </si>
  <si>
    <t>When have you ever known Old Man Tucker not to be yelling at everybody?</t>
  </si>
  <si>
    <t>L36205</t>
  </si>
  <si>
    <t>What do you want me to say Frank? I was killing men when I was fifteen. I like getting shot at. I like riding out of town with a posse at my back. This is a helluva better life than farming.</t>
  </si>
  <si>
    <t>L35810</t>
  </si>
  <si>
    <t>I went up to the courthouse and looked at the right of way documents for the rail bed. The railroad doesn't even need our land they're just taking the land on both sides for as far as they can.</t>
  </si>
  <si>
    <t>L36537</t>
  </si>
  <si>
    <t>Allow a man his version of the past. When you get to be my age you've got enough painful memories you're allowed to soften a few of the edges up.</t>
  </si>
  <si>
    <t>L36535</t>
  </si>
  <si>
    <t>u315</t>
  </si>
  <si>
    <t>JIMMY</t>
  </si>
  <si>
    <t>...every time you tell that story you stop there. That's not how it ended. I was five when my dad got shot.</t>
  </si>
  <si>
    <t>L36408</t>
  </si>
  <si>
    <t>u326</t>
  </si>
  <si>
    <t>ZEE</t>
  </si>
  <si>
    <t>Jesse have you ever noticed that when you're trying to charm your way out of trouble your accent gets all farm boy?</t>
  </si>
  <si>
    <t>L36370</t>
  </si>
  <si>
    <t>Now wait a minute. There are certain things that have to wait until after the wedding.</t>
  </si>
  <si>
    <t>L35987</t>
  </si>
  <si>
    <t>When my name makes them cry in their sleep. When I've brought them to ashes.</t>
  </si>
  <si>
    <t>L35986</t>
  </si>
  <si>
    <t>Whose justice? Yours or God's?  When will you stop?</t>
  </si>
  <si>
    <t>L35944</t>
  </si>
  <si>
    <t>Were you planning on kissing me when you finished quoting?</t>
  </si>
  <si>
    <t>L35925</t>
  </si>
  <si>
    <t>I used to come to this tree when I was a kid and imagine what my life would be like when I got older.</t>
  </si>
  <si>
    <t>L35696</t>
  </si>
  <si>
    <t>You were little Jesse James when you left.</t>
  </si>
  <si>
    <t>L36507</t>
  </si>
  <si>
    <t>u322</t>
  </si>
  <si>
    <t>PINKERTON</t>
  </si>
  <si>
    <t>I'd just as soon kill you Jesse James. But chasing you takes up too much of my time.</t>
  </si>
  <si>
    <t>L36448</t>
  </si>
  <si>
    <t>No that one was close. A couple fellas quit after that one.</t>
  </si>
  <si>
    <t>L36339</t>
  </si>
  <si>
    <t>You're gonna tell her when you're resting up in bed with her Jimmy.</t>
  </si>
  <si>
    <t>L35847</t>
  </si>
  <si>
    <t>u314</t>
  </si>
  <si>
    <t>JIM</t>
  </si>
  <si>
    <t>I'm the same age you were when you went off to war.</t>
  </si>
  <si>
    <t>L35893</t>
  </si>
  <si>
    <t>u323</t>
  </si>
  <si>
    <t>RAINS</t>
  </si>
  <si>
    <t>I'll teach these podunks what happens when they challenge the righteousness of progress.</t>
  </si>
  <si>
    <t>L35891</t>
  </si>
  <si>
    <t>You see the Army leaving and you see the loss of a tool. I see a power void to be filled. As we have the most power we may move with impunity.</t>
  </si>
  <si>
    <t>L35883</t>
  </si>
  <si>
    <t>Parker tell me what's going on so I can return as quickly as possible to Boston and my whores and cigars not necessarily in that order.</t>
  </si>
  <si>
    <t>L36163</t>
  </si>
  <si>
    <t>No you demand results. They are not the same thing. And if you want results you will let me do my job as I see fit. Unless of course  You want this fool to saddle up and take another run at it?</t>
  </si>
  <si>
    <t>L36156</t>
  </si>
  <si>
    <t>And there are some towns in Missouri where James and his men can walk openly as heroes.</t>
  </si>
  <si>
    <t>L37288</t>
  </si>
  <si>
    <t>u330</t>
  </si>
  <si>
    <t>m20</t>
  </si>
  <si>
    <t>CHRISTIE</t>
  </si>
  <si>
    <t>Well I actually might need a little surgery after last time.</t>
  </si>
  <si>
    <t>after last time</t>
  </si>
  <si>
    <t>L37281</t>
  </si>
  <si>
    <t>I'm not so sure about this. I had to go to Emergency after last time...</t>
  </si>
  <si>
    <t>L36779</t>
  </si>
  <si>
    <t>u329</t>
  </si>
  <si>
    <t>CARRUTHERS</t>
  </si>
  <si>
    <t>Patrick thanks so much for looking after Courtney. Dorsia how impressive! How on earth did you get a reservation there?</t>
  </si>
  <si>
    <t>L36968</t>
  </si>
  <si>
    <t>u327</t>
  </si>
  <si>
    <t>BATEMAN</t>
  </si>
  <si>
    <t>Bring us an ashtray for Mr. KIMBALL please. She whisks in with a crystal ashtray as they sit in silence.</t>
  </si>
  <si>
    <t>L36617</t>
  </si>
  <si>
    <t>u336</t>
  </si>
  <si>
    <t>JEAN</t>
  </si>
  <si>
    <t>After six.</t>
  </si>
  <si>
    <t>timex</t>
  </si>
  <si>
    <t>L37271</t>
  </si>
  <si>
    <t>u337</t>
  </si>
  <si>
    <t>KIMBALL</t>
  </si>
  <si>
    <t>Listen I'm a little spent for now but how about lunch in a week or so when I've sorted out all this information?</t>
  </si>
  <si>
    <t>L37267</t>
  </si>
  <si>
    <t>Well...When was the last time you were with Paul Owen?</t>
  </si>
  <si>
    <t>L37132</t>
  </si>
  <si>
    <t>Too true. You know Bateman-people tend to reveal so much more about themselves when they're in a relaxed setting don't you think?</t>
  </si>
  <si>
    <t>L37131</t>
  </si>
  <si>
    <t>Yeah. No Finlandia as usual. Fucking dump.</t>
  </si>
  <si>
    <t>L37015</t>
  </si>
  <si>
    <t>No not yet. As I said we're not sure. But... basically no one has seen or heard anything.</t>
  </si>
  <si>
    <t>L45441</t>
  </si>
  <si>
    <t>u344</t>
  </si>
  <si>
    <t>m21</t>
  </si>
  <si>
    <t>I know you. You're gonna run back to work right after dinner. I want my kiss now.</t>
  </si>
  <si>
    <t>L45227</t>
  </si>
  <si>
    <t>u354</t>
  </si>
  <si>
    <t>MILO</t>
  </si>
  <si>
    <t>After I broke into 21 -- which was insane thank God they didn't catch me! -- I just drove around. Trying to figure out what possessed me. You know what? I've been putting my own guilt on Gary.</t>
  </si>
  <si>
    <t>L45225</t>
  </si>
  <si>
    <t>The Justice Department guy who came to the apartment when --</t>
  </si>
  <si>
    <t>L45024</t>
  </si>
  <si>
    <t>What's extreme is what that ER doctor said when he pumped your stomach. Eat another sesame seed and that's it.</t>
  </si>
  <si>
    <t>L45015</t>
  </si>
  <si>
    <t>It's the way he said it. Just the way my dad did when he was caught in a lie. That's how you knew you were onto something ugly.</t>
  </si>
  <si>
    <t>L44825</t>
  </si>
  <si>
    <t>When I was a kid? And he was moving us all over the place? I spent all my time writing stuff on Outpost 1.0. I thought Gary Boyd was the greatest.</t>
  </si>
  <si>
    <t>L45214</t>
  </si>
  <si>
    <t>He'll tell me when he gets home.</t>
  </si>
  <si>
    <t>L44893</t>
  </si>
  <si>
    <t>u345</t>
  </si>
  <si>
    <t>BARTON</t>
  </si>
  <si>
    <t>Beggar. We're at a disadvantage with Outpost. Our experts aren't as smart as theirs. Sometimes we can't tell which technologies pose the threat of a monopoly. We need a really smart guy to help us pick our fights. I'm taking a shot in the dark here. I can offer you 32000 a year a Buick. I'm hoping you've got a feeling it's the right thing to do.</t>
  </si>
  <si>
    <t>L44891</t>
  </si>
  <si>
    <t>Don't worry Milo. I'm here as a friend. Or maybe a supplicant.</t>
  </si>
  <si>
    <t>L45562</t>
  </si>
  <si>
    <t>u346</t>
  </si>
  <si>
    <t>BRIAN</t>
  </si>
  <si>
    <t>...When did you know?</t>
  </si>
  <si>
    <t>L45501</t>
  </si>
  <si>
    <t>No. But you can write your own ticket in the Valley after this. We're gonna bring down Outpost.</t>
  </si>
  <si>
    <t>after this</t>
  </si>
  <si>
    <t>L45418</t>
  </si>
  <si>
    <t>I'm pretty close. But when I wrote the last contact switches it wiped out a piece of the content filer. You know what it's like writing software.</t>
  </si>
  <si>
    <t>L45290</t>
  </si>
  <si>
    <t>u349</t>
  </si>
  <si>
    <t>GARY</t>
  </si>
  <si>
    <t>Why did you move around so much? When you were a kid.</t>
  </si>
  <si>
    <t>L45098</t>
  </si>
  <si>
    <t>Just once. 'Guess I was worried we didn't have anything to talk about since work was off-limits. Non- disclosure.</t>
  </si>
  <si>
    <t>L44866</t>
  </si>
  <si>
    <t>Yeah? I wanna feel like I did when I wrote that. But I'm 42 that's 100 in cyber-years. I look at you and see the things that got me here.  But somehow got away.</t>
  </si>
  <si>
    <t>L44864</t>
  </si>
  <si>
    <t>When you get to a certain age you start wondering. About your legacy. I doubt you even remember Outpost 1.0 --</t>
  </si>
  <si>
    <t>L44808</t>
  </si>
  <si>
    <t>You would? Wow. When would we come?  'Think he hung up.</t>
  </si>
  <si>
    <t>L45069</t>
  </si>
  <si>
    <t>u355</t>
  </si>
  <si>
    <t>PHIL</t>
  </si>
  <si>
    <t>There may be a little less trust after your outburst.</t>
  </si>
  <si>
    <t>L45090</t>
  </si>
  <si>
    <t>It's only meaningful when you've got 40000 lines of code to back it up.</t>
  </si>
  <si>
    <t>L44811</t>
  </si>
  <si>
    <t>u350</t>
  </si>
  <si>
    <t>LARRY</t>
  </si>
  <si>
    <t>In exchange for endowments. They should just drop the pretense and name the schools after 'em.</t>
  </si>
  <si>
    <t>L45538</t>
  </si>
  <si>
    <t>He's been altering the coordinates since we logged on. He's a step ahead. Let's jump to #12.</t>
  </si>
  <si>
    <t>L45431</t>
  </si>
  <si>
    <t>She called to apologize. I said I was pulling an all-nighter. She said then come home just to say Hi. Which I always do when we fight it's suspicious if I don't.</t>
  </si>
  <si>
    <t>L45364</t>
  </si>
  <si>
    <t>u353</t>
  </si>
  <si>
    <t>LISA</t>
  </si>
  <si>
    <t>Milo? Shrot suspects somebody broke into #21. I was in his office when he was reviewing the card readouts.</t>
  </si>
  <si>
    <t>L45361</t>
  </si>
  <si>
    <t>Great. I knocked off the aglet as soon as I get a passable version of Skywire we're there.</t>
  </si>
  <si>
    <t>L45244</t>
  </si>
  <si>
    <t>It's easy to know who the smart geeks are the schools tell 'em. They upload medical files school records pharmacy files. They'd be happy just to steal code forever. But when a program gets close to fruition. Like Teddy. He was almost there.</t>
  </si>
  <si>
    <t>L45039</t>
  </si>
  <si>
    <t>So when you were talking about wishing people were more like computers. Was that then? Or now?</t>
  </si>
  <si>
    <t>L45061</t>
  </si>
  <si>
    <t>No! I keep thinking it'll go away. But there's this -- connection. She's been hacking since she was little she had to move around a lot. Plus I see her every day we're working on the same program. She's -- beautiful.</t>
  </si>
  <si>
    <t>L45152</t>
  </si>
  <si>
    <t>u356</t>
  </si>
  <si>
    <t>RANDY</t>
  </si>
  <si>
    <t>There's nothing in this hall. Someone's pulling your chain as usual.</t>
  </si>
  <si>
    <t>L56279</t>
  </si>
  <si>
    <t>u360</t>
  </si>
  <si>
    <t>m22</t>
  </si>
  <si>
    <t>ALOTTA</t>
  </si>
  <si>
    <t>I'll tell you all in due time after we make love. But first tell me another poem.</t>
  </si>
  <si>
    <t>L56631</t>
  </si>
  <si>
    <t>u362</t>
  </si>
  <si>
    <t>AUSTIN</t>
  </si>
  <si>
    <t>Thanks Basil. Maybe the Nineties aren't so bad after all.</t>
  </si>
  <si>
    <t>L56630</t>
  </si>
  <si>
    <t>u363</t>
  </si>
  <si>
    <t>BASIL EXPOSITION</t>
  </si>
  <si>
    <t>Here's the number of my dentist he's first rate. Ring him up he'll look after you.</t>
  </si>
  <si>
    <t>L56629</t>
  </si>
  <si>
    <t>Austin I have something for you as well.</t>
  </si>
  <si>
    <t>L55971</t>
  </si>
  <si>
    <t>No Austin Mrs. Kensington has long- since retired. Ms.  Kensington is her daughter.</t>
  </si>
  <si>
    <t>L55968</t>
  </si>
  <si>
    <t>When do I begin?</t>
  </si>
  <si>
    <t>L55962</t>
  </si>
  <si>
    <t>A lot's happened since you were frozen Austin. The cold war's over.</t>
  </si>
  <si>
    <t>L56574</t>
  </si>
  <si>
    <t>u366</t>
  </si>
  <si>
    <t>DESTRUCTACON</t>
  </si>
  <si>
    <t>Good afternoon Mr. Powers I'm the Destructacon 5000. I'm programmed to prevent you from progressing beyond this point. You might as well surrender. Resistance is futile. Your odds of survival are 23763273 to...</t>
  </si>
  <si>
    <t>L56483</t>
  </si>
  <si>
    <t>u367</t>
  </si>
  <si>
    <t>DR. EVIL</t>
  </si>
  <si>
    <t>No Mr. Powers I expect them to die. Even after they pay me the money I'm still going to melt all the cities of the world with hot magma.  All right guard begin the unnecessarily Slow-Moving Dipping Mechanism.</t>
  </si>
  <si>
    <t>L56453</t>
  </si>
  <si>
    <t>Oh forget it. As a fellow player on the international stage Mr.  Powers I'm sure you'll enjoy watching the curtain fall on the third and final act.</t>
  </si>
  <si>
    <t>L56394</t>
  </si>
  <si>
    <t>Since I've been unfrozen I've had a rancid taste in my mouth. Do you have a piece of gum?</t>
  </si>
  <si>
    <t>L56228</t>
  </si>
  <si>
    <t>She was very groovy. She was so in love with your Dad. If there was one other cat in this world that could have loved your Mum and treated her as well as you Dad did it was me. But unfortunately for yours truly that train has sailed.</t>
  </si>
  <si>
    <t>L56215</t>
  </si>
  <si>
    <t>u377</t>
  </si>
  <si>
    <t>VANESSA</t>
  </si>
  <si>
    <t>I haven't had fun like that since college.</t>
  </si>
  <si>
    <t>L55998</t>
  </si>
  <si>
    <t>Listen Mr. Powers I look forward to working with you but do me a favor and stop calling me baby. You can address me as Agent Kensington. We have to leave immediately. We've preserved your private jet just as you left it. It's waiting at Heathrow Airport.</t>
  </si>
  <si>
    <t>L55975</t>
  </si>
  <si>
    <t>Well as long as people are still having promiscuous sex with many anonymous partners without protection while at the same time experimenting with mind-expanding drugs in a consequence-free environment I'll be sound as a pound.</t>
  </si>
  <si>
    <t>L55974</t>
  </si>
  <si>
    <t>Mr. Powers my job is to acclimate you to the Nineties. You know a lot's changed since 1967.</t>
  </si>
  <si>
    <t>L56042</t>
  </si>
  <si>
    <t>u372</t>
  </si>
  <si>
    <t>MUSTAFA</t>
  </si>
  <si>
    <t>But Dr. Evil all you need to do is--  --work with this tennis ball. Squeeze it for twenty minutes a day. A few months of that and it'll be just as strong as the other arm...</t>
  </si>
  <si>
    <t>L56487</t>
  </si>
  <si>
    <t>u368</t>
  </si>
  <si>
    <t>FRAU FARBISSINA</t>
  </si>
  <si>
    <t>It's about the sharks. Since you were frozen they've been placed on the Endangered Species List. We tried to get some but it will take months to clear up the red tape.</t>
  </si>
  <si>
    <t>L56088</t>
  </si>
  <si>
    <t>Well after a few years we got sort of impatient. Dr. Evil I want you to meet your son.</t>
  </si>
  <si>
    <t>L56086</t>
  </si>
  <si>
    <t>Remember when we froze your semen you said that if it looked like you weren't coming back to try and make you a son so that a part of you would live forever?</t>
  </si>
  <si>
    <t>L56373</t>
  </si>
  <si>
    <t>But Scott who's going to take over the world when I die?</t>
  </si>
  <si>
    <t>L56076</t>
  </si>
  <si>
    <t>u373</t>
  </si>
  <si>
    <t>NUMBER TWO</t>
  </si>
  <si>
    <t>We also own the Franklin mint which makes decorative hand-painted theme plates for collectors.  Some plates like the Gone With The Wind series have gone up in value as much as two-hundred and forty percent but as with any investment there is some risk involved.</t>
  </si>
  <si>
    <t>L57763</t>
  </si>
  <si>
    <t>u378</t>
  </si>
  <si>
    <t>m23</t>
  </si>
  <si>
    <t>BAILEY</t>
  </si>
  <si>
    <t>As real as you wish. Hot or cold. Humid or dry. Anything you like. Within reason.</t>
  </si>
  <si>
    <t>L57839</t>
  </si>
  <si>
    <t>u379</t>
  </si>
  <si>
    <t>DR. DARLING</t>
  </si>
  <si>
    <t>I want you to say the first thing that comes into your head when I say these words. Do you understand ... ?  Blue ...</t>
  </si>
  <si>
    <t>L57714</t>
  </si>
  <si>
    <t>u386</t>
  </si>
  <si>
    <t>SIR AUGUST</t>
  </si>
  <si>
    <t>Mrs. Peel ... Come quickly. Brolly's been betrayed! I'll tell you everything ... The weather's getting worse and worse ... they're after me ... coming for me ... come quickly!</t>
  </si>
  <si>
    <t>L57648</t>
  </si>
  <si>
    <t>Ah beautiful. Just as he promised.</t>
  </si>
  <si>
    <t>L57503</t>
  </si>
  <si>
    <t>u385</t>
  </si>
  <si>
    <t>PORTER</t>
  </si>
  <si>
    <t>No women. Not in Boodles. Not since 1922.</t>
  </si>
  <si>
    <t>L57500</t>
  </si>
  <si>
    <t>u380</t>
  </si>
  <si>
    <t>EMMA</t>
  </si>
  <si>
    <t>As you see.</t>
  </si>
  <si>
    <t>L57816</t>
  </si>
  <si>
    <t>u389</t>
  </si>
  <si>
    <t>VOICE</t>
  </si>
  <si>
    <t>If nature gives a man a collector's mind it doesn't matter what he collects. Butterflies. Old China. Penny farthings. A true collector grows more obsessive as the years pass.</t>
  </si>
  <si>
    <t>L58220</t>
  </si>
  <si>
    <t>u383</t>
  </si>
  <si>
    <t>Ahem. As I was saying perhaps another macaroon ...</t>
  </si>
  <si>
    <t>L57752</t>
  </si>
  <si>
    <t>After the cold war ...</t>
  </si>
  <si>
    <t>L58137</t>
  </si>
  <si>
    <t>u388</t>
  </si>
  <si>
    <t>VALENTINE</t>
  </si>
  <si>
    <t>The missing piece of the jigsaw. I tried to get you to give it to me as Peter; I tried to steal it from you as Dr. Darling. As myself I'll be a bit less subtle.  With this ring my plan will be complete.</t>
  </si>
  <si>
    <t>L58111</t>
  </si>
  <si>
    <t>Think of this as your second wedding feast ...</t>
  </si>
  <si>
    <t>L58100</t>
  </si>
  <si>
    <t>For starters. Of course I had to kill the Teddy Bears as well ...</t>
  </si>
  <si>
    <t>L58208</t>
  </si>
  <si>
    <t>u387</t>
  </si>
  <si>
    <t>STEED</t>
  </si>
  <si>
    <t>As a matter of fact I have ...</t>
  </si>
  <si>
    <t>L58206</t>
  </si>
  <si>
    <t>English weather. You know after all we've been through I should say we deserve a long holiday ...</t>
  </si>
  <si>
    <t>L58035</t>
  </si>
  <si>
    <t>No bother. Mother and Father think I've joined you. I might as well.</t>
  </si>
  <si>
    <t>L58034</t>
  </si>
  <si>
    <t>You needn't bother. I can't drag you further into this. After all I am still the chief suspect.</t>
  </si>
  <si>
    <t>L58000</t>
  </si>
  <si>
    <t>When all this is over we simply must get you out of that suit.</t>
  </si>
  <si>
    <t>L57937</t>
  </si>
  <si>
    <t>As far as you trust me.</t>
  </si>
  <si>
    <t>L57935</t>
  </si>
  <si>
    <t>No after you.</t>
  </si>
  <si>
    <t>after you</t>
  </si>
  <si>
    <t>L57934</t>
  </si>
  <si>
    <t>After you -- Mrs. Peel ...</t>
  </si>
  <si>
    <t>L57912</t>
  </si>
  <si>
    <t>... when I don't. It comes down to one thing Mrs. Peel. Trust.</t>
  </si>
  <si>
    <t>L57747</t>
  </si>
  <si>
    <t>Sounds as if someone's hijacked your research.</t>
  </si>
  <si>
    <t>L57670</t>
  </si>
  <si>
    <t>That's possible. Sir August was convinced he'd met me before. But I'd never met him. Another odd thing. When it rained he said it was just as someone had promised.</t>
  </si>
  <si>
    <t>[' as ', 'When ']</t>
  </si>
  <si>
    <t>L57660</t>
  </si>
  <si>
    <t>You were very lucky.  Four shots to the heart. I found you after I slipped away from Sir August. Mother brought you here. Not me you should thank.</t>
  </si>
  <si>
    <t>L57621</t>
  </si>
  <si>
    <t>After our fencing match I was rather hoping you would do the risking. More tea?</t>
  </si>
  <si>
    <t>L57619</t>
  </si>
  <si>
    <t>They call me in when they've reached a dead end. Freelance. Like yourself.</t>
  </si>
  <si>
    <t>L57615</t>
  </si>
  <si>
    <t>As per mother's instructions.</t>
  </si>
  <si>
    <t>L57612</t>
  </si>
  <si>
    <t>That's predictable. When I find a queen in need of protection I'll let you know.</t>
  </si>
  <si>
    <t>L57609</t>
  </si>
  <si>
    <t>A Gentleman has to have a code. This is part of mine. A uniform. Think of it as my suit of shining armor.</t>
  </si>
  <si>
    <t>L57599</t>
  </si>
  <si>
    <t>Ahh. Perfect fit. The luxury of a hand-made shoe. As unique as a face or a fingerprint. Or should I say DNA?</t>
  </si>
  <si>
    <t>L57510</t>
  </si>
  <si>
    <t>I shouldn't wonder. Not a woman inside Boodles since --</t>
  </si>
  <si>
    <t>L57726</t>
  </si>
  <si>
    <t>u381</t>
  </si>
  <si>
    <t>FATHER</t>
  </si>
  <si>
    <t>Mobile HQ. In a blue funk.  Can't take chances. I'm looking after things while he's hiding out ...</t>
  </si>
  <si>
    <t>L57562</t>
  </si>
  <si>
    <t>Think of it as special assignment Mrs. Peel. With a twist. You're our chief suspect.</t>
  </si>
  <si>
    <t>L57975</t>
  </si>
  <si>
    <t>u382</t>
  </si>
  <si>
    <t>INVISIBLE JONES</t>
  </si>
  <si>
    <t>Father. She gave him an 'all clear' after a security test by Dr. Darling.</t>
  </si>
  <si>
    <t>L59170</t>
  </si>
  <si>
    <t>u393</t>
  </si>
  <si>
    <t>m24</t>
  </si>
  <si>
    <t>DEBBIE</t>
  </si>
  <si>
    <t>No. As far as they're concerned the only good Rick is a dead Rick. But I don't care... it's my decision.</t>
  </si>
  <si>
    <t>L59137</t>
  </si>
  <si>
    <t>u406</t>
  </si>
  <si>
    <t>Yes gentlemen. Saturday after next I lose my amateur standing and turn pro.</t>
  </si>
  <si>
    <t>L59377</t>
  </si>
  <si>
    <t>u391</t>
  </si>
  <si>
    <t>CHULO</t>
  </si>
  <si>
    <t>When do the girls get to the party?</t>
  </si>
  <si>
    <t>L59627</t>
  </si>
  <si>
    <t>Cole when was the last time you had a lobotomy?</t>
  </si>
  <si>
    <t>L59614</t>
  </si>
  <si>
    <t>u401</t>
  </si>
  <si>
    <t>MR. THOMERSON</t>
  </si>
  <si>
    <t>So he's playing hard ball. Well two can play that game.  Go after him. Stop at nothing. You hear me?</t>
  </si>
  <si>
    <t>L59268</t>
  </si>
  <si>
    <t>I know you're as unhappy as I am about Debbie's marriage to Rick.</t>
  </si>
  <si>
    <t>L59205</t>
  </si>
  <si>
    <t>u392</t>
  </si>
  <si>
    <t>You know when you dumped me for that wimp I thought Cole she'll be back. God wants the two of you to be together and sure enough...</t>
  </si>
  <si>
    <t>L59315</t>
  </si>
  <si>
    <t>Before or After I have my nervous breakfown?</t>
  </si>
  <si>
    <t>L59183</t>
  </si>
  <si>
    <t>Not as much fun as the bachelor party the guys are throwing for me.</t>
  </si>
  <si>
    <t>L59130</t>
  </si>
  <si>
    <t>All right gentlemen I'm not gonna sugar-coat this thing. I've known you guys since grade school so I'm gonna give it to you straight from the hip... right from the shoulder... without beating around the bush... Nothing fancy just the plain hard facts... tell it like it is.</t>
  </si>
  <si>
    <t>L59601</t>
  </si>
  <si>
    <t>Lar... sometimes when people are mad they say things they don't mean.</t>
  </si>
  <si>
    <t>L59347</t>
  </si>
  <si>
    <t>u398</t>
  </si>
  <si>
    <t>She hates me. It's over. You'll see as soon as you get married everything changes. You sure you want to go through with it man?</t>
  </si>
  <si>
    <t>L59629</t>
  </si>
  <si>
    <t>Don't you love it when old friends stop by?</t>
  </si>
  <si>
    <t>L59438</t>
  </si>
  <si>
    <t>Excuse me but this is as arousing as a stroll through the Vatican.</t>
  </si>
  <si>
    <t>L59065</t>
  </si>
  <si>
    <t>u408</t>
  </si>
  <si>
    <t>SISTER MARY FRANCIS</t>
  </si>
  <si>
    <t>Get going Rick... you're late enough as it is.</t>
  </si>
  <si>
    <t>L59064</t>
  </si>
  <si>
    <t>Sister do you ever get lonely after vespers? If you do why don't you give me a call. I'm in the book.</t>
  </si>
  <si>
    <t>L60844</t>
  </si>
  <si>
    <t>u411</t>
  </si>
  <si>
    <t>m25</t>
  </si>
  <si>
    <t>AXE</t>
  </si>
  <si>
    <t>They were killing firemen man. When Sally showed me what was in Swayzak's files... They were my friends I had to do it. I had to do it for the department.</t>
  </si>
  <si>
    <t>L60302</t>
  </si>
  <si>
    <t>Goddamn it Stephen lay off!  You stupid dumbshit you never know when to fucking quit do you? You ever wonder why your career's in the fucking toilet? Why you're gonna be stuck a Lt. for life?</t>
  </si>
  <si>
    <t>L60183</t>
  </si>
  <si>
    <t>u412</t>
  </si>
  <si>
    <t>John when you're in there... in the fire... do you ever see...</t>
  </si>
  <si>
    <t>L60825</t>
  </si>
  <si>
    <t>u421</t>
  </si>
  <si>
    <t>STEPHEN</t>
  </si>
  <si>
    <t>I knew when you came looking for the chemicals. Looking for me.</t>
  </si>
  <si>
    <t>L60817</t>
  </si>
  <si>
    <t>Sometimes right when you're looking at them.</t>
  </si>
  <si>
    <t>L60811</t>
  </si>
  <si>
    <t>When dad died I saw another fire...</t>
  </si>
  <si>
    <t>L60800</t>
  </si>
  <si>
    <t>Well long as you're here you can help clean up a little. I've got a guy coming to look at this in a few minutes.</t>
  </si>
  <si>
    <t>long as</t>
  </si>
  <si>
    <t>L60362</t>
  </si>
  <si>
    <t>Listen to it Brian... Jump when I say... It won't get us.</t>
  </si>
  <si>
    <t>L60096</t>
  </si>
  <si>
    <t>It worked when you were in sixth grade.</t>
  </si>
  <si>
    <t>L60585</t>
  </si>
  <si>
    <t>When I came back I knew more than anything else that I wanted to be a fireman.</t>
  </si>
  <si>
    <t>L60583</t>
  </si>
  <si>
    <t>See that trap door up there? That used to lead to the hay loft when they had horse-drawn engines. It was pretty different then... but kinda the same y'know?</t>
  </si>
  <si>
    <t>L60571</t>
  </si>
  <si>
    <t>u417</t>
  </si>
  <si>
    <t>JENNIFER</t>
  </si>
  <si>
    <t>Boy Rimgale's as slow as a snail isn't he?</t>
  </si>
  <si>
    <t>L60283</t>
  </si>
  <si>
    <t>Look I didn't mean to take a piece out of you back there I just thought you'd call when you came back. You didn't and...  Don't blow it just because of this garbage between us.</t>
  </si>
  <si>
    <t>L60250</t>
  </si>
  <si>
    <t>What was that? Oh man you have picked up a few moves since John Paul II Boulevard.</t>
  </si>
  <si>
    <t>L60239</t>
  </si>
  <si>
    <t>When I was twenty.</t>
  </si>
  <si>
    <t>L60035</t>
  </si>
  <si>
    <t>What you think I just dried up and blew away when you left? The world does turn once in awhile Brian even without your permission.</t>
  </si>
  <si>
    <t>L60795</t>
  </si>
  <si>
    <t>u419</t>
  </si>
  <si>
    <t>RONALD</t>
  </si>
  <si>
    <t>Not such a far walk after all is it Brian?</t>
  </si>
  <si>
    <t>L60790</t>
  </si>
  <si>
    <t>After it took your dad... the fire... did it look at you Brian? Did it talk to you?...</t>
  </si>
  <si>
    <t>L60778</t>
  </si>
  <si>
    <t>Famous story even. Straight burn. Just an engine and truck first on scene. What did you feel Brian when you first got there?</t>
  </si>
  <si>
    <t>L60770</t>
  </si>
  <si>
    <t>So you came to me...  Well this is going to be an interesting afternoon after all...</t>
  </si>
  <si>
    <t>L60751</t>
  </si>
  <si>
    <t>I've got three different drafts of the same report -- with different numbers that're all over the place. Looks like they were just making it up as they went along.</t>
  </si>
  <si>
    <t>L60549</t>
  </si>
  <si>
    <t>u420</t>
  </si>
  <si>
    <t>SHADOW</t>
  </si>
  <si>
    <t xml:space="preserve">I got it after we talked to Ronald. Torches. Want to fry the whole goddamn world. But the fires that killed those guys never really burned up much. -- The burns were all lit in outlets surrounded by double firebreaks in the walls. And he made his burns backdrafts. </t>
  </si>
  <si>
    <t>L60532</t>
  </si>
  <si>
    <t>Some people say you don't do much of anything when it comes to this case.</t>
  </si>
  <si>
    <t>L60527</t>
  </si>
  <si>
    <t>Look it isn't proof okay? Someone may have put the chemical in the outlet but we found it as a vapor in Cosgrove's clothes.</t>
  </si>
  <si>
    <t>L60440</t>
  </si>
  <si>
    <t>Glass found in ignition room is in small thin pieces indicating explosion. Lack of discoloration indicates a long slow burn. Explosion must of come after a slow burn.  You little tease... What were you up to you little bastard huh? What made you that mad?  Or scared.  It started in this room. Took its time hung out... but the air ran out. It couldn't breathe. So it was snuffed. But it wasn't dead... still all that trapped heat lying low waiting for some sucker to open the door and give it that one gulp of air...</t>
  </si>
  <si>
    <t>L60123</t>
  </si>
  <si>
    <t>u415</t>
  </si>
  <si>
    <t>GRINDLE</t>
  </si>
  <si>
    <t>I hate it when we gotta fucking go look for it.</t>
  </si>
  <si>
    <t>L60724</t>
  </si>
  <si>
    <t>I...  It used to be when I was a kid what meant most to me about this job was there were no ifs. Life and death right and wrong. When someone called the fire department we came... Those guys don't know how much I love them... You don't leave people hanging... cause that's what it's all about. It's loyalty. It's 'till death do us part. Isn't that what you heard?... It's you go we go... Cause without that it's the end of families it's the end of the fire department... and when the fire department stops coming... that's the end of the fucking world...  I'm sorry I came Helen it's just... it's just there's nobody I can talk to...  I miss you.</t>
  </si>
  <si>
    <t>L60497</t>
  </si>
  <si>
    <t>u416</t>
  </si>
  <si>
    <t>HELEN</t>
  </si>
  <si>
    <t>Yeah? When was the last time?</t>
  </si>
  <si>
    <t>L60496</t>
  </si>
  <si>
    <t>Hey I'm the first one to admit when I'm wrong.</t>
  </si>
  <si>
    <t>L60491</t>
  </si>
  <si>
    <t>What's wrong Stephen?  C'mon you only beat up the roof when something's on your mind.  How's Brian doing?</t>
  </si>
  <si>
    <t>L60479</t>
  </si>
  <si>
    <t>I just wanted to I don't know not exactly apologize for the other night -- especially since I don't remember much of it --</t>
  </si>
  <si>
    <t>L60504</t>
  </si>
  <si>
    <t>u418</t>
  </si>
  <si>
    <t>RICCO</t>
  </si>
  <si>
    <t>They ran the residue you scraped from both crispers' front doors. It's a combination of plumber's putty and rayophene gum. Burns almost completely away when you light it.</t>
  </si>
  <si>
    <t>L60404</t>
  </si>
  <si>
    <t>Ronald here likes telephones. Used to tape wooden matches to the bell striker and wrap it in cotton. Came up with a whole little thing there didn't you Ronald? When you got bored what did you do? You just started making calls... mostly day care centers and retirement homes wasn't it?</t>
  </si>
  <si>
    <t>L60655</t>
  </si>
  <si>
    <t>u422</t>
  </si>
  <si>
    <t>SWAYZAK</t>
  </si>
  <si>
    <t>When are you going to catch the prick that's doing this Don?</t>
  </si>
  <si>
    <t>L61938</t>
  </si>
  <si>
    <t>u432</t>
  </si>
  <si>
    <t>m26</t>
  </si>
  <si>
    <t>LT</t>
  </si>
  <si>
    <t>I got it man! I will find those kids. And I'll get the 50 G from the Church! Then the kids'll go to jail. I'll be in charge of course. After a little while I'll break the fuckers out -- and I'll turn them in to shithead I was just talking to. And pick up his 100 G. No. I'll hit him up for 200 G. Or 250 G. l can do it -- 'cause I've got the kids. Then of course there's the 180 G I'm gonna pick up on the Game tonight -- when the Strawberries win!</t>
  </si>
  <si>
    <t>L61817</t>
  </si>
  <si>
    <t>The Church is a fucking racket. I know how they operate. I've been part of the racket since the first time some faggot priest spilt water on my head. My Aunt Lu says I was crying all the way through. Yeah I know their game inside out. Now I'm free of it and I'm gonna stay that way.</t>
  </si>
  <si>
    <t>L61984</t>
  </si>
  <si>
    <t>u427</t>
  </si>
  <si>
    <t>FENCE</t>
  </si>
  <si>
    <t>That's no mystery. Julio and Paolo brought it in  You don't want to hurt those boys do you? I mean they sure as Hell have got something coming but it ain't what the Law wants to give them. You understand?  No. How could you understand.</t>
  </si>
  <si>
    <t>L61896</t>
  </si>
  <si>
    <t>u428</t>
  </si>
  <si>
    <t>JC</t>
  </si>
  <si>
    <t>There. Now you've got your profit and more. You'll have more product day after tomorrow right?</t>
  </si>
  <si>
    <t>L61960</t>
  </si>
  <si>
    <t>Why? Jesus! Why me? Why can't I wash the ashes from my forehead year after year after year? And why am I still drunk on your blood the taste of your flesh on my tongue? Worst of all why can't I feel the nails in my palms the spear in my side the crown of thorns round my head? Why do I have to know over and over that it was you. You who died; died for my sins! And that I will die for nothing. Why?</t>
  </si>
  <si>
    <t>L61954</t>
  </si>
  <si>
    <t>You can't forgive me. After what I've done.  I've fucked up bigtime. I've been bad. Real bad.</t>
  </si>
  <si>
    <t>L61879</t>
  </si>
  <si>
    <t>I've been dodging bullets since I was fourteen. No one can kill me. I'm fucking blessed. I'm fucking Catholic.</t>
  </si>
  <si>
    <t>since I was</t>
  </si>
  <si>
    <t>L61874</t>
  </si>
  <si>
    <t>u431</t>
  </si>
  <si>
    <t>LITE</t>
  </si>
  <si>
    <t>You're a fucking joke you know that?  He's been waiting for the money since the fucking game ended. And I've been waiting here since -- forget it. Listen up. You're gonna get us both fucking killed. You know that!</t>
  </si>
  <si>
    <t>L61863</t>
  </si>
  <si>
    <t>u433</t>
  </si>
  <si>
    <t>Those boys those sad raging boys... They came to me as the needy do. And like many of the needy they were rude. Like all the needy they took. And like all the needy they needed.  Father. I knew them; They learn in our school. And play in our schoolyard. And they are good boys.</t>
  </si>
  <si>
    <t>L61860</t>
  </si>
  <si>
    <t>As I have prayed day and night since the desecration of this church yesterday morning -- and my sin. You see Father --</t>
  </si>
  <si>
    <t>[' since ', 'As ']</t>
  </si>
  <si>
    <t>L61858</t>
  </si>
  <si>
    <t>I also thought of that bread Father. And of that night six days ago when the Mother Superior died and I kept the cool damp cloth on her forehead freshly moist. Father what would you do if you had but one day in which to use your legs to serve God?</t>
  </si>
  <si>
    <t>L61854</t>
  </si>
  <si>
    <t>Forgive me Father for I have sinned. It has been two days since my last confession. Father my sin is a terrible sin. A sin of omission. There was another sin that happened at the same time and in the same place but my sin I think was graver stil.</t>
  </si>
  <si>
    <t>L62750</t>
  </si>
  <si>
    <t>u437</t>
  </si>
  <si>
    <t>m27</t>
  </si>
  <si>
    <t>BIG BLACK</t>
  </si>
  <si>
    <t>My own sister throwin' me out.  I hope to seeya later when you get ya mind right.  Don't bother letting me out.</t>
  </si>
  <si>
    <t>L62748</t>
  </si>
  <si>
    <t>There is a name a term for your kind the likes of you.  Back in slavery days you would be classified as a house nigga.</t>
  </si>
  <si>
    <t>L62978</t>
  </si>
  <si>
    <t>u439</t>
  </si>
  <si>
    <t>DELACROIX</t>
  </si>
  <si>
    <t>We're ready when you are.</t>
  </si>
  <si>
    <t>L62706</t>
  </si>
  <si>
    <t>u446</t>
  </si>
  <si>
    <t>MANRAY</t>
  </si>
  <si>
    <t>Mantan?  I don't even care as long as I'm dancing.  Which reminds me I need some new kicks.</t>
  </si>
  <si>
    <t>L62698</t>
  </si>
  <si>
    <t>DeLa I'm aboard.  As long as I get to hoof and get paid too!!!</t>
  </si>
  <si>
    <t>L63320</t>
  </si>
  <si>
    <t>Because race has always been a sensitive issue in this country. Gary I have no problem with people disagreeing with the show it's when folks start trying to mess with my inherent right as an artist that's when I get mad.  No one in any way shape or form should be censored.</t>
  </si>
  <si>
    <t>L63022</t>
  </si>
  <si>
    <t>Funnier to who and at who's expense? Dunwitty when Negroes start to run amok the boycotts when the demostrations commence I'm giving them your home address.  Let's see how you like it when they picket your lawn in Greenwich Connecticut.</t>
  </si>
  <si>
    <t>L62791</t>
  </si>
  <si>
    <t>u441</t>
  </si>
  <si>
    <t>DUNWITTY</t>
  </si>
  <si>
    <t>So what.  We would just give the NAACP a donation that would be the end of that.  No such thing as bad publicity.  So what.  Earlier you said singing and dancing.</t>
  </si>
  <si>
    <t>L62764</t>
  </si>
  <si>
    <t>I know you're familiar with minstrel shows.  They came about at the turn of the 19th century.  It was a variety show in which the talent was in blackface - singing dancing telling jokes doing skits. Dunwitty I ask you when was the last time there was a good variety show on the air.  Carol Burnett? HeeHaw?</t>
  </si>
  <si>
    <t>L62762</t>
  </si>
  <si>
    <t>I've done a lot of soul searching and once again you are right.  In my previous work it's been all surface superficial.  I have never really dug deep.  Not anymore.  As Mark Twain fully understood satire is the way.  Race has always been a hot button in this country's history and it needs to be pushed harder.  If we are ever to live side by side in peace and harmony. It's about promoting racial healing.</t>
  </si>
  <si>
    <t>L62595</t>
  </si>
  <si>
    <t>C.P. Time is Colored People's Time. The stereotypical belief that Negroes are always late.  That Negroes have no sense of time - time except when it comes to music or dance.</t>
  </si>
  <si>
    <t>L62578</t>
  </si>
  <si>
    <t>I wasn't told about this until Marie informed me as soon as I got off the elevator.</t>
  </si>
  <si>
    <t>L63318</t>
  </si>
  <si>
    <t>u452</t>
  </si>
  <si>
    <t>SLOAN</t>
  </si>
  <si>
    <t>To me it shows part of our history in this country a time when we were considered inferior sub-human.</t>
  </si>
  <si>
    <t>L63303</t>
  </si>
  <si>
    <t>A small victory isn't that small when you've been use to losing.</t>
  </si>
  <si>
    <t>L62667</t>
  </si>
  <si>
    <t>Manray better not be bleeding to death.  I need him.  After we're done he can do whatever he wants to do until then he's ours.</t>
  </si>
  <si>
    <t>L62943</t>
  </si>
  <si>
    <t>u448</t>
  </si>
  <si>
    <t>MONA</t>
  </si>
  <si>
    <t>I perfectly understand where you're coming from.  As a minority I can relate to your struggle also.  But I think you should give us all a chance.  We want this pilot to be successful just as much as you. Please don't be so quick to judge us based only on our whiteness.</t>
  </si>
  <si>
    <t>L63345</t>
  </si>
  <si>
    <t>Tomorrow it will be all about cruelty to animals or some sex scandal.  Besides there is no such thing as bad publicity.</t>
  </si>
  <si>
    <t>L62885</t>
  </si>
  <si>
    <t>u447</t>
  </si>
  <si>
    <t>MANTAN</t>
  </si>
  <si>
    <t>Pressure?  DeLa you don't know what the hell real pressure is. SHEEETT!!!  This is lightstuff. Now when you scramblin' out on the street in da January winter and the hawk is talkin' to you with NO money and NO prospects of money anytime soon now that there is some pressure.</t>
  </si>
  <si>
    <t>L63544</t>
  </si>
  <si>
    <t>u450</t>
  </si>
  <si>
    <t>ORCHID</t>
  </si>
  <si>
    <t>I won't forget.  When are you coming up here to see your mother?</t>
  </si>
  <si>
    <t>L63543</t>
  </si>
  <si>
    <t>If and when he calls please don't forget to ask him if he's seen Mantan.</t>
  </si>
  <si>
    <t>L62876</t>
  </si>
  <si>
    <t>Please let me know when you hear from Daddy get a number or something.</t>
  </si>
  <si>
    <t>L62866</t>
  </si>
  <si>
    <t>Can't beat it with a hammer.  Well since you asked it looks like I may have a new show a pilot being shot.</t>
  </si>
  <si>
    <t>L62862</t>
  </si>
  <si>
    <t>You hear me talkin' to you.  The only time you come up here when something is wrong.</t>
  </si>
  <si>
    <t>L62721</t>
  </si>
  <si>
    <t>I think that would probably make you the happiest.  When I'm hoofing I mean really doing my thing hitting it nothing compares to that feeling in the world.</t>
  </si>
  <si>
    <t>L63395</t>
  </si>
  <si>
    <t>Sleep 'N Eat I was my wife's husband and grandchild at one and the same time.  And lo' and behold as the husband of a person's grandmother is his grandfather I Mantan became my own grandfather.</t>
  </si>
  <si>
    <t>L63394</t>
  </si>
  <si>
    <t xml:space="preserve">Years ago I married a widow who had a grown-up daughter.  My daddy visited us often fell in love with my stepdaughter and married her. Thusly he became my son-in-law and my stepdaughter became my mother because she was my father's wife. Soon after dis my wife gave birth to a son which of course was my father's brother in-law and my uncle for he was the brother of my step-mother.  My father's wife also became the mother of a son.  He was of course my brother and also my grandchild for he was the son of my daughter.  Accordingly my wife was my grandmother because she was my mother's mother. </t>
  </si>
  <si>
    <t>L63230</t>
  </si>
  <si>
    <t>u451</t>
  </si>
  <si>
    <t>SLEEP 'N EAT</t>
  </si>
  <si>
    <t>So when are you comin' to pick us up?</t>
  </si>
  <si>
    <t>L63516</t>
  </si>
  <si>
    <t>After my internship expired Dela was impressed and offered me a position as his assistant.</t>
  </si>
  <si>
    <t>['After ', ' as ']</t>
  </si>
  <si>
    <t>L63514</t>
  </si>
  <si>
    <t>Worked my black ass off first as an intern then worked my way up to this position.</t>
  </si>
  <si>
    <t>L64605</t>
  </si>
  <si>
    <t>u454</t>
  </si>
  <si>
    <t>m28</t>
  </si>
  <si>
    <t>ARMED GENTLEMAN</t>
  </si>
  <si>
    <t>Is your mother not afraid on account of the highwayman to let one so young as you travel?</t>
  </si>
  <si>
    <t>L64575</t>
  </si>
  <si>
    <t>u463</t>
  </si>
  <si>
    <t>HARRY</t>
  </si>
  <si>
    <t>Don't bully Mr. Best.  Here are the pistols.  God bless you my boy; and when I count three fire.</t>
  </si>
  <si>
    <t>L64828</t>
  </si>
  <si>
    <t>u456</t>
  </si>
  <si>
    <t>CAPTAIN GALGENSTEIN</t>
  </si>
  <si>
    <t>Oh!  That will be sent after him.  I have a fancy to look into that red box which contains his papers you say; and at noon after parade shall be at the inn.  You will not say a word to any one there regarding the affair and will wait for me at the Chevalier's rooms until my arrival.  We must force that box.  You are a clumsy hound or you would have got the key long ago.</t>
  </si>
  <si>
    <t>sent after</t>
  </si>
  <si>
    <t>L64826</t>
  </si>
  <si>
    <t>You say he drives after breakfast and before dinner.  When he comes out to his carriage a couple of gendarmes will mount the box and the coachman will get his orders to move on.</t>
  </si>
  <si>
    <t>[' after ', 'When ']</t>
  </si>
  <si>
    <t>L64768</t>
  </si>
  <si>
    <t>u473</t>
  </si>
  <si>
    <t>RODERICK</t>
  </si>
  <si>
    <t>Only a very little as soldiers do.</t>
  </si>
  <si>
    <t>L64739</t>
  </si>
  <si>
    <t>I have acted as I think fit.</t>
  </si>
  <si>
    <t>L64733</t>
  </si>
  <si>
    <t>The people are great farmers as well as inn-keepers.</t>
  </si>
  <si>
    <t>L64723</t>
  </si>
  <si>
    <t>My companion treated me with great civility and asked me a thousand questions about England which I answered as best I might.  But this best I am bound to say was bad enough.  I knew nothing about England and I invented a thousand stories which I told him; described the king and the ministers to him said the British ambassador in Berlin was my uncle and promised my acquaintance a letter of recommendation to him.</t>
  </si>
  <si>
    <t>L64681</t>
  </si>
  <si>
    <t>u457</t>
  </si>
  <si>
    <t>CAPTAIN GROGAN</t>
  </si>
  <si>
    <t>I had news of you in Dublin.  Faith you've begun early like your father's son but I think you could not do better than as you have done. But why did you not write home to your poor mother?  She has sent half-a-dozen letters to you in Dublin.</t>
  </si>
  <si>
    <t>L64571</t>
  </si>
  <si>
    <t>Look here Roderick my boy; this is silly business.  The girl will marry Best mark my words; and as sure as she does you'll forget her.  You are but a boy.  Best is willing to consider you as such.  Dublin's a fine place and if you have a mind to take a ride thither and see the town for a month here are twenty guineas at your service.  Make Best an apology and be off.</t>
  </si>
  <si>
    <t>L64561</t>
  </si>
  <si>
    <t>But swords are today impossible; Captain Best is -- is lame.  He knocked his knee against the swinging park gate last night as he was riding home and can scarce move it now.</t>
  </si>
  <si>
    <t>L64557</t>
  </si>
  <si>
    <t>I am Harry James' son and will act as becomes my name and quality.</t>
  </si>
  <si>
    <t>L64555</t>
  </si>
  <si>
    <t>It was with this sword that my late father Harry James God rest his soul met Sir Huddelstone Fuddelstone the Hampshire baronet and was fatally run through the neck.  He was quite in the wrong having insulted Lady Fuddelstone when in liquor at the Brentford Assembly.  But like a gentleman he scorned to apologize.</t>
  </si>
  <si>
    <t>L64540</t>
  </si>
  <si>
    <t>In faith I believe you are not; for a lad I never saw more game in my life.  Give me a kiss my dear boy. You're after my own soul.  As long as Jack Grogan lives you shall never want a friend or a second.</t>
  </si>
  <si>
    <t>[' after ', ' as ', 'As ']</t>
  </si>
  <si>
    <t>L64536</t>
  </si>
  <si>
    <t>And this is the return you make for his kindness!  Didn't he harbor you in his house when your father died and hasn't he given you and your mother rent-free your fine house of Jamesville yonder?</t>
  </si>
  <si>
    <t>L64534</t>
  </si>
  <si>
    <t>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t>
  </si>
  <si>
    <t>L64509</t>
  </si>
  <si>
    <t>Dorothy might love me or not as she likes but Best will have to fight me before he marries her!</t>
  </si>
  <si>
    <t>L64661</t>
  </si>
  <si>
    <t>u458</t>
  </si>
  <si>
    <t>CAPTAIN O'REILLY</t>
  </si>
  <si>
    <t>Tut tut!  I can play at fencing as well as you Mr. Roderick James. Ah!  You change color do you?  Your secret is known is it?  You come like a viper into the bosom of innocent families; you represent yourself as the heir to my friends the O'Higgins of Castle O'Higgins; I introduce you to the nobility and gentry of this methropolis; I take you to my tradesmen who give you credit.  I accept your note for near two hundred pounds and what do I find?  A fraud.</t>
  </si>
  <si>
    <t>L64658</t>
  </si>
  <si>
    <t>Sirrah!  Sirrah I am as good a gentleman as any in Ireland!</t>
  </si>
  <si>
    <t>L64802</t>
  </si>
  <si>
    <t>u459</t>
  </si>
  <si>
    <t>CHEVALIER</t>
  </si>
  <si>
    <t>Your Grace if I am so tame as to take this then I must give up an honorable and lucrative occupation.</t>
  </si>
  <si>
    <t>L64839</t>
  </si>
  <si>
    <t>u472</t>
  </si>
  <si>
    <t>PRUSSIAN OFFICER</t>
  </si>
  <si>
    <t>As you please.</t>
  </si>
  <si>
    <t>L64873</t>
  </si>
  <si>
    <t>When the Duke of Courland brought fourteen lackeys each with bags of florins and challenged our bank to play against the sealed bags what did we ask?</t>
  </si>
  <si>
    <t>L64818</t>
  </si>
  <si>
    <t>Make your mind easy you shall not be left behind I warrant you.  Do take a last look at your barracks make your mind easy say a farewell to your friends in Berlin.  The dear souls how they will weep when they hear you are out of the country and out of it you shall go.</t>
  </si>
  <si>
    <t>L64791</t>
  </si>
  <si>
    <t>I can play as soldiers do but have no great skill.</t>
  </si>
  <si>
    <t>L64790</t>
  </si>
  <si>
    <t>The cards are now my only livelihood.  Sometimes I am in luck and then I lay out my money in these trinkets you see.  It's property look you and the only way I have found of keeping a little about me. When the luck goes against me why my dear my diamonds go to the pawnbrokers and I wear paste.  Do you understand the cards?</t>
  </si>
  <si>
    <t>L64787</t>
  </si>
  <si>
    <t>And I think he was as much affected as I was at thus finding one of his kindred; for he too was an exile from home and a friendly voice a look brought the old country back to his memory again and the old days of his boyhood.</t>
  </si>
  <si>
    <t>L64898</t>
  </si>
  <si>
    <t>On the instant.  Everyone must yield to such a nobleman as you.</t>
  </si>
  <si>
    <t>L65163</t>
  </si>
  <si>
    <t>My Lady Cosgrove's relationship with me was a singular one.  Her life was passed in a series of crack-brained sort of alternation between love and hatred for me.  We would quarrel for a fortnight then we should be friends for a month together sometimes.  One day I was joking her and asking her whether she would take the water again whether she had found another lover and so forth.  She suddenly burst out into tears and after a while said to me:</t>
  </si>
  <si>
    <t>L64991</t>
  </si>
  <si>
    <t>u461</t>
  </si>
  <si>
    <t>COUNTESS</t>
  </si>
  <si>
    <t>As soon as I saw you loved me I was pleased and I gave you every opportunity to fall more in love with me being certain that for my part I would never love you.  But after our first kiss I found that I had no power over myself.  I did not know that one kiss could matter so much.</t>
  </si>
  <si>
    <t>L64985</t>
  </si>
  <si>
    <t>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t>
  </si>
  <si>
    <t>[' after ', ' since ', ' as ', ' when ']</t>
  </si>
  <si>
    <t>L64982</t>
  </si>
  <si>
    <t>Let us give each other complete happiness and let us be sure that as many times as we satisfy our desires they will each time be born anew.</t>
  </si>
  <si>
    <t>L64977</t>
  </si>
  <si>
    <t>I ask only a payment on account today -- after that you will find me undemanding obedient and discreet.</t>
  </si>
  <si>
    <t>L64974</t>
  </si>
  <si>
    <t>You will do as you please.  It seems to me that such a matter can hardly be discussed until after people know each other.  Do you not agree?</t>
  </si>
  <si>
    <t>L64970</t>
  </si>
  <si>
    <t>Be so good as to tell me with whom you think you are?</t>
  </si>
  <si>
    <t>L64969</t>
  </si>
  <si>
    <t>But you deceive me nonetheless if I believe you for it will not be in your power to love me when you love me no longer.</t>
  </si>
  <si>
    <t>L64955</t>
  </si>
  <si>
    <t>But if when I love I am unhappy I will know that my empty heart was my good fortune.</t>
  </si>
  <si>
    <t>L64954</t>
  </si>
  <si>
    <t>It is nonetheless a misfortune and you will know it when you love.</t>
  </si>
  <si>
    <t>L64494</t>
  </si>
  <si>
    <t>Indeed Miss Dorothy I intend to have his blood as sure as my name's Roderick.</t>
  </si>
  <si>
    <t>L64467</t>
  </si>
  <si>
    <t>u462</t>
  </si>
  <si>
    <t>DOROTHY</t>
  </si>
  <si>
    <t>But Captain Best is already known as a valiant soldier and is famous as a man of fashion in London.  It is mighty well of you to fight farmers' boys but to fight an Englishman is a very different matter.</t>
  </si>
  <si>
    <t>L64466</t>
  </si>
  <si>
    <t>If ever I meet him again you shall see which is the best man of the two.  I'll fight him with sword or with pistol captain as he is.</t>
  </si>
  <si>
    <t>as he is</t>
  </si>
  <si>
    <t>L64465</t>
  </si>
  <si>
    <t>Oh!  I can dance with you any day and to dance with your own cousin at a ball as if you could find no other partner.  Besides Roderick Captain Best's a man and you are only a boy and you haven't a guinea in the world.</t>
  </si>
  <si>
    <t>L65072</t>
  </si>
  <si>
    <t>u464</t>
  </si>
  <si>
    <t>HENRI</t>
  </si>
  <si>
    <t>As much as possible?</t>
  </si>
  <si>
    <t>L65071</t>
  </si>
  <si>
    <t>As much as possible.</t>
  </si>
  <si>
    <t>L65103</t>
  </si>
  <si>
    <t>u465</t>
  </si>
  <si>
    <t>LORD WEST</t>
  </si>
  <si>
    <t>Well Mr. Cosgrove I'll answer you point by point.  The King is exceedingly averse to make peers as you know.  Your claim as you call them have been laid before him and His Majesty's gracious reply was that you were the most impudent man in his dominions and merited a halter rather than a coronet.  As for withdrawing your support from us you are perfectly welcome to carry yourself whithersoever you please.  And now as I have a great deal of occupation perhaps you will do me the favor to retire or tell me if there is anything else in the world in which I can oblige you.</t>
  </si>
  <si>
    <t>L65045</t>
  </si>
  <si>
    <t>And to be sure I did know someone who knew precisely how these things were done and this was the distinguished solicitor and former Government Minister Lord West whose acquaintance I made as I had so many others at the gaming table.</t>
  </si>
  <si>
    <t>L64821</t>
  </si>
  <si>
    <t>When is he to go?</t>
  </si>
  <si>
    <t>L64805</t>
  </si>
  <si>
    <t>In so far as I can tell these things -- no.  I believe the Chevalier won the money fairly.</t>
  </si>
  <si>
    <t>as I can tell</t>
  </si>
  <si>
    <t>L64626</t>
  </si>
  <si>
    <t>As you have been robbed of your purse may I have permission to lend your ladyship a couple of pieces to pay any expenses which you might incur before reaching your home?</t>
  </si>
  <si>
    <t>L65179</t>
  </si>
  <si>
    <t>u469</t>
  </si>
  <si>
    <t>NEWCOMBE</t>
  </si>
  <si>
    <t>When I asked them in what form they would accept her ladyship's assurances they said that they were only prepared to accept them if her ladyship confirms her written consent by word of mouth in their presence at their counting-house in Birchin Lane London.  I requested they come here and save her ladyship and yourself the inconvenience of the trip to London but they declined saying that they did not wish to incur the risk of a visit to Castle Hackton to negotiate as they were aware of how other respectable parties such as Messrs. Sharp and Salomon had been treated here.</t>
  </si>
  <si>
    <t>L65169</t>
  </si>
  <si>
    <t>I have good news for you Mr. Cosgrove.  The firm of Bracegirdle and Chatwick in the city of London are prepared to lend you 20000 pounds pledged against your interest in the Edric mines.  They will redeem the encumbrances against the property which amount to some 10000 pounds and take a twenty- year working lease on the mines. They will lend you the 20000 pounds against the lease income which they will apply to the loan as it comes in and they will make a charge of 18% per annum interest on the outstanding loan balance.</t>
  </si>
  <si>
    <t>L65132</t>
  </si>
  <si>
    <t>I promise your lordship a good flogging if you even so much as go to Doolan's farm to see him.</t>
  </si>
  <si>
    <t>L65004</t>
  </si>
  <si>
    <t>u474</t>
  </si>
  <si>
    <t>SIR WILLIAM</t>
  </si>
  <si>
    <t>Not so soon my dear as you may fancy perhaps.  Why man I have been given over many times these four years and there was always a candidate or two waiting to apply for the situation.  Who knows how long I may keep you waiting.</t>
  </si>
  <si>
    <t>L65002</t>
  </si>
  <si>
    <t>Is it not a pleasure gentlemen for me as I am drawing near the goal to find my home such a happy one; my wife so fond of me that she is even now thinking of appointing a successor?  Isn't it a comfort to see her; like a prudent housewife getting everything ready for her husband's departure?</t>
  </si>
  <si>
    <t>L65001</t>
  </si>
  <si>
    <t>Well if my intentions are what you think they are -- if I do wish to step into your shoes what then?  I have no other intentions than you had yourself.  Lady Cosgrove's wealth may be great but am I not of a generous nature enough to use it worthily?  Her rank is lofty but not so lofty as my ambition.  I will be sworn to muster just as much regard for my Lady Cosgrove as you ever showed her; and if I win her and wear her when you are dead and gone corbleu knight do you think that it will be the fear of your ghost will deter me?</t>
  </si>
  <si>
    <t>L64996</t>
  </si>
  <si>
    <t>Come come sir.  I am a man who would rather be known as a cuckold than a fool.</t>
  </si>
  <si>
    <t>L64936</t>
  </si>
  <si>
    <t>Well why not a milkmaid's daughter? No man of sense need restrict himself or deny himself a single amusement for his wife's sake; on the contrary if he selects the animal properly he will choose such a one as shall be no bar to his pleasure but a comfort in his hours of annoyance.  For instance I have got the gout; who tends me?  A hired valet who robs me whenever he has the power.  My wife never comes near me.  What friend have I?  None in the wide world.  Men of the world as you and I are don't make friends and we are fools for our pains.</t>
  </si>
  <si>
    <t>L64932</t>
  </si>
  <si>
    <t>Indeed you are right sir.  Look at me.  Marriage has added forty years to my life.  I am dying a worn-out cripple at the age of fifty.  When I took off Lady Cosgrove there was no man of my years who looked so young as myself.  Fool that I was! I had enough with my pensions perfect freedom the best society in Europe -- and I gave up all these and married and was miserable.  Take a warning from me Mr. Roderick and stick to the trumps.  Do anything but marry.</t>
  </si>
  <si>
    <t>L64929</t>
  </si>
  <si>
    <t>I made Sir William Cosgrove's acquaintance as usual at the play- table.  One could not but admire the spirit and gallantry with which he pursued his favorite pastime; for though worn out with gout and a myriad of diseases a cripple wheeled about in a chair and suffering pangs of agony yet you would see him every morning and every evening at his post behind the delightful green cloth.</t>
  </si>
  <si>
    <t>L64885</t>
  </si>
  <si>
    <t>u475</t>
  </si>
  <si>
    <t>VALDEZ</t>
  </si>
  <si>
    <t>He loves me as I love you.</t>
  </si>
  <si>
    <t>L66337</t>
  </si>
  <si>
    <t>u477</t>
  </si>
  <si>
    <t>m29</t>
  </si>
  <si>
    <t>CHILDS</t>
  </si>
  <si>
    <t>Before or after the explosion?  Mueller --</t>
  </si>
  <si>
    <t>L66617</t>
  </si>
  <si>
    <t>We can still come out of this okay. Pike got free he got a gun he came after us. That's the story.</t>
  </si>
  <si>
    <t>L66916</t>
  </si>
  <si>
    <t>u478</t>
  </si>
  <si>
    <t>DUNBAR</t>
  </si>
  <si>
    <t>I guess Nunez wasn't dead after all. He came after us with a vengeance.  You know the rest.</t>
  </si>
  <si>
    <t>L66851</t>
  </si>
  <si>
    <t>Just a guess. Maybe they're not where they're supposed to be. Maybe somebody moved them. Habeas Corpus -- no bodies no crime and Nunez still plays as self defense. Face it detectives... you have nothing.</t>
  </si>
  <si>
    <t>L66441</t>
  </si>
  <si>
    <t>Pills shots you name it Basic's a lot easier when you don't feel pain --</t>
  </si>
  <si>
    <t>L66170</t>
  </si>
  <si>
    <t>u487</t>
  </si>
  <si>
    <t>WEST</t>
  </si>
  <si>
    <t>Dunbar you are to stand here and guard this nigger for the next twenty- four hours! He is not to be given food water or clothes! If he so much as moves you are to blow his nigger brains out is that clear?</t>
  </si>
  <si>
    <t>L66745</t>
  </si>
  <si>
    <t>u479</t>
  </si>
  <si>
    <t>HARDY</t>
  </si>
  <si>
    <t>Or you Levi? When is it finally going to come out that you were the one who killed him?</t>
  </si>
  <si>
    <t>L66702</t>
  </si>
  <si>
    <t>u480</t>
  </si>
  <si>
    <t>KENDALL</t>
  </si>
  <si>
    <t>I was just thinking of what's going to happen to your careers when my father gets through with you.</t>
  </si>
  <si>
    <t>L66969</t>
  </si>
  <si>
    <t>Toxicology report came back. Kendall's attack was caused by a drug known as anephadrine maybe you've heard of it. It's for asthmatics. If an epileptic takes enough it kills them. I checked with the nurses at the hospital -- you're the only other person who visited Kendall.</t>
  </si>
  <si>
    <t>known as</t>
  </si>
  <si>
    <t>L66967</t>
  </si>
  <si>
    <t>What I can't understand is why you signed these. If you'd just let West take care of the paperwork no one would have known but you got careless. So when Pike finally told the truth you had to get rid of him too.</t>
  </si>
  <si>
    <t>L66064</t>
  </si>
  <si>
    <t>u485</t>
  </si>
  <si>
    <t>STYLES</t>
  </si>
  <si>
    <t>No the problem is one's dead one's got a bullet in his arm and one won't talk. The one who won't talk was trading live fire with the dead one as we reached the pick-up.</t>
  </si>
  <si>
    <t>L66057</t>
  </si>
  <si>
    <t>A few years ago the Army picked our good buddy as their go to non-com to trot out to the press to talk about the kinder gentler military. He even did the standard video greeting played to all incoming Basic cadets across the country.</t>
  </si>
  <si>
    <t>L66990</t>
  </si>
  <si>
    <t>u482</t>
  </si>
  <si>
    <t>OSBORNE</t>
  </si>
  <si>
    <t>A word of advice about women -- that first hour or so after they kill their boss? Probably not the best time to hit on them.</t>
  </si>
  <si>
    <t>L66946</t>
  </si>
  <si>
    <t>Far as I'm concerned whatever you did in the past can stay in the past.</t>
  </si>
  <si>
    <t>L66646</t>
  </si>
  <si>
    <t>So why after Dunbar drags Kendall out from under a house does the Senator's son try and get us to put his savior in the gas chamber?</t>
  </si>
  <si>
    <t>L66639</t>
  </si>
  <si>
    <t>Exactly someone who's not involved who's word can't be questioned. You only let them see what you want them to see you make them believe so when the time comes they've totally bought into your version of events.</t>
  </si>
  <si>
    <t>L66637</t>
  </si>
  <si>
    <t>And they're smart about it. They know when you commit a crime you know is going to be investigated you need a fall guy and for that to work you have to have a witness.</t>
  </si>
  <si>
    <t>L66462</t>
  </si>
  <si>
    <t>You did more than try. You cracked Dunbar in less than three minutes as an investigator you're phenomenal --</t>
  </si>
  <si>
    <t>L66097</t>
  </si>
  <si>
    <t>Thank you. At some point in there I'm gonna rub my nose. When I do go at him with everything you got.</t>
  </si>
  <si>
    <t>L66096</t>
  </si>
  <si>
    <t>Is he handsome self assured carry himself well does he look you in the eyes or down at the floor does he have good bones suggesting good breeding does he slouch or sit up straight -- these are important questions as they reveal a great deal about this man's character so please get over yourself for two and a half seconds and tell me is he cute?</t>
  </si>
  <si>
    <t>L66059</t>
  </si>
  <si>
    <t>I didn't mean that as a compliment.</t>
  </si>
  <si>
    <t>L66608</t>
  </si>
  <si>
    <t>u483</t>
  </si>
  <si>
    <t>PIKE</t>
  </si>
  <si>
    <t>Although that won't matter much when coupled with the murder charge --</t>
  </si>
  <si>
    <t>L66392</t>
  </si>
  <si>
    <t>Someone else can do the deed it doesn't have to be you. Maybe Nunez too he's got a tendency to follow Mueller but the rest of us can come out ahead -- the guys who took out their Sergeant's killers! We'll move the bodies out to the creek and say we came over the hill right as they fragged West all we gotta do is tell the story right.</t>
  </si>
  <si>
    <t>L66390</t>
  </si>
  <si>
    <t>Mueller. He's as bad as West and we both know it. Now I can't do it cause I'm tied up but we get the others to go along --</t>
  </si>
  <si>
    <t>L66358</t>
  </si>
  <si>
    <t>Yeah and he doesn't know when --</t>
  </si>
  <si>
    <t>L66738</t>
  </si>
  <si>
    <t>He came after us. And I told Dunbar he had to kill him...</t>
  </si>
  <si>
    <t>L66709</t>
  </si>
  <si>
    <t>It doesn't matter Levi. We're going to find those bodies and when we do I'm going to make sure one of them has a bullet in them that matches your weapon --</t>
  </si>
  <si>
    <t>L66400</t>
  </si>
  <si>
    <t>Like I said I was in the kitchen. When I came out Mueller and Pike were dead Nunez and Childs were hit and Dunbar was gone.</t>
  </si>
  <si>
    <t>L66269</t>
  </si>
  <si>
    <t>Hurricane's due after midnight and we're still going out?</t>
  </si>
  <si>
    <t>L66659</t>
  </si>
  <si>
    <t>You both know if you do this if you go after a Senator's son and you're wrong... it's not just me in the hot seat anymore.</t>
  </si>
  <si>
    <t>L66283</t>
  </si>
  <si>
    <t>LZ is two clicks North of a cabin you are to split into teams of two and work your way through your designated area blasting as many targets as you can find! Each area has twenty targets first team to take all twenty and find the cabin wins! Teams are as follows -- Dunbar and Nunez Pike and Mueller Kendall and Childs!</t>
  </si>
  <si>
    <t>L66155</t>
  </si>
  <si>
    <t>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 give me a sir yes sir!</t>
  </si>
  <si>
    <t>L84364</t>
  </si>
  <si>
    <t>u491</t>
  </si>
  <si>
    <t>m30</t>
  </si>
  <si>
    <t>DR. BENNETT</t>
  </si>
  <si>
    <t>Your mother came in about three in the afternoon. Her neighbor drove her on account of your father was on business in Wichita. You were born a week early but there were no complications. It was a perfect delivery. Now your father was sorry to miss it but it wasn't the custom for the men to be in the room for deliveries then so I can't see as it would have been much different had he been there. And that's the real story of how you were born.</t>
  </si>
  <si>
    <t>L84354</t>
  </si>
  <si>
    <t>Glad to see you're not trying to have a heartfelt talk. It's one of my greatest annoyances when people talk to those who can't hear them.</t>
  </si>
  <si>
    <t>L84290</t>
  </si>
  <si>
    <t>u493</t>
  </si>
  <si>
    <t>JENNY</t>
  </si>
  <si>
    <t>Then I don't think so Mr. Bloom. If nothing is going to change I'd just as soon it not change in the way it hasn't been changing all this time.</t>
  </si>
  <si>
    <t>L83945</t>
  </si>
  <si>
    <t>u492</t>
  </si>
  <si>
    <t>EDWARD</t>
  </si>
  <si>
    <t>I promise. Someday. When I'm really supposed to.</t>
  </si>
  <si>
    <t>L83931</t>
  </si>
  <si>
    <t>And when I'm 38 you'll be 48. And that's not much difference at all.</t>
  </si>
  <si>
    <t>L83929</t>
  </si>
  <si>
    <t>I'm eight. That means when I'm eighteen you'll be 28. And when I'm 28 you'll only be 38.</t>
  </si>
  <si>
    <t>L84111</t>
  </si>
  <si>
    <t>There was one time when I was eleven...</t>
  </si>
  <si>
    <t>L84009</t>
  </si>
  <si>
    <t>Will never told you that?  Probably just as well. He would have told it all wrong anyway. All the facts and none of the flavor.</t>
  </si>
  <si>
    <t>L84193</t>
  </si>
  <si>
    <t>I have been nothing but myself since the day I was born. And if you can't see that it's your failing not mine.</t>
  </si>
  <si>
    <t>L84186</t>
  </si>
  <si>
    <t>u498</t>
  </si>
  <si>
    <t>WILL</t>
  </si>
  <si>
    <t>You tell lies Dad. You tell amusing lies. Stories are what you tell a five-year old at bedtime. They're not elaborate mythologies you maintain when your son is ten and fifteen and twenty and thirty. And the thing is I believed you. I believed your stories so much longer than I should have. And then when I realized that everything you said was impossible -- everything! -- I felt like such a fool to have trusted you. You were like Santa Claus and the Easter Bunny combined. Just as charming and just as fake.</t>
  </si>
  <si>
    <t>L83811</t>
  </si>
  <si>
    <t>I used to do it when you were gone remember? I used to do it a lot.</t>
  </si>
  <si>
    <t>L83801</t>
  </si>
  <si>
    <t>When did you ever work in an office?</t>
  </si>
  <si>
    <t>L83796</t>
  </si>
  <si>
    <t>And every day I gave him a quarter. Every day. Then I got sick and was out for a couple of weeks. And when I went back there you know what he said?</t>
  </si>
  <si>
    <t>L83794</t>
  </si>
  <si>
    <t>There was this panhandler who used to stop me every morning when I came out of this coffee shop near the office.</t>
  </si>
  <si>
    <t>L83675</t>
  </si>
  <si>
    <t>No Dad they don't. I do not like the story. Not anymore not after a thousand times. I know all the punchlines Dad. I can tell them as well as you can.  For one night one night in your entire life the universe does not revolve around Edward Bloom. It revolves around me and my wife. How can you not understand that?</t>
  </si>
  <si>
    <t>L84215</t>
  </si>
  <si>
    <t>u496</t>
  </si>
  <si>
    <t>NORTHER WINSLOW</t>
  </si>
  <si>
    <t>I want you to know when you left Spectre it opened my eyes. There was a whole life out there that I was not living. So I travelled. I saw France and Africa half of South America. Every day a new adventure that's my motto.</t>
  </si>
  <si>
    <t>L84323</t>
  </si>
  <si>
    <t>Logically you couldn't be the Witch because she was old back when he was young.</t>
  </si>
  <si>
    <t>when he was</t>
  </si>
  <si>
    <t>L84348</t>
  </si>
  <si>
    <t>u497</t>
  </si>
  <si>
    <t>SANDRA</t>
  </si>
  <si>
    <t>I know. It was the same when I was carrying Will. Like clockwork.</t>
  </si>
  <si>
    <t>L84158</t>
  </si>
  <si>
    <t>You have to understand. When I was growing up he was gone more than he was here. And I started thinking -- maybe he has a second life somewhere else. With another house another family. He leaves us he goes to them. Or maybe there is no family. Maybe he never wanted a family. But whatever it is maybe he likes that second life better. And the reason he tells all those stories is because he can't stand this boring place.</t>
  </si>
  <si>
    <t>L84247</t>
  </si>
  <si>
    <t>I suppose your grandmother's house when she passed on. But we sold that right away. Your cousin Shirley bought it.</t>
  </si>
  <si>
    <t>L83973</t>
  </si>
  <si>
    <t>Yes you both think William Bloom is a very smart man.  The problem is you only see me as your mother and not as someone's wife. And I've been his wife longer than I've been your mother. You can't discount that.</t>
  </si>
  <si>
    <t>L83971</t>
  </si>
  <si>
    <t>No it's not. It's exactly the same. Your father and I met we dated and we married -- we chose each other -- because we understood each other on some fundamental level. Just the same as you two.</t>
  </si>
  <si>
    <t>L85802</t>
  </si>
  <si>
    <t>u504</t>
  </si>
  <si>
    <t>m31</t>
  </si>
  <si>
    <t>YURI</t>
  </si>
  <si>
    <t>The sets were excellent. Everything was big you know all the rubbish coke cans sweet wrappers dustbins so when you were watching it you felt cat size. It was really clever.</t>
  </si>
  <si>
    <t>L85794</t>
  </si>
  <si>
    <t>When we went to the Hard Rock Cafe. Who paid? When we went to see 'Cats'. Who paid?</t>
  </si>
  <si>
    <t>L85642</t>
  </si>
  <si>
    <t>And what? You mean from the beginning? Jesus. Can I uh okay as we say in Russia can I cut a long story short. Okay. Nadia is my little cousin. Except she's not. But we say cousin. This is for you.</t>
  </si>
  <si>
    <t>L86012</t>
  </si>
  <si>
    <t>u502</t>
  </si>
  <si>
    <t>NADIA</t>
  </si>
  <si>
    <t>I smoke more these days. I smoke more when I'm unhappy.</t>
  </si>
  <si>
    <t>L85976</t>
  </si>
  <si>
    <t>u501</t>
  </si>
  <si>
    <t>JOHN</t>
  </si>
  <si>
    <t>Then okay.  So how old were you when you met him?</t>
  </si>
  <si>
    <t>L85905</t>
  </si>
  <si>
    <t>Fine. Absolutely. Must be disappointing though. Must come as a hell of a shock.</t>
  </si>
  <si>
    <t>L85890</t>
  </si>
  <si>
    <t>You don't have to do this. I can look after myself.</t>
  </si>
  <si>
    <t>L85856</t>
  </si>
  <si>
    <t>Well as it turns out I did.</t>
  </si>
  <si>
    <t>L85853</t>
  </si>
  <si>
    <t>They don't blame you. When a bank employee does this they understand. You get your life back. Anyway I bet you hated that bank.</t>
  </si>
  <si>
    <t>L85843</t>
  </si>
  <si>
    <t>Oh I don't know. In my job as Deputy Assistant of New Business at the bank would have to listen to the problems of a great many individuals. This took a lot of understanding and sympathy to try to work out solutions to their problems. But you see I'm not in that line of work anymore. Nowadays I'm a bank robber.</t>
  </si>
  <si>
    <t>L86204</t>
  </si>
  <si>
    <t>u506</t>
  </si>
  <si>
    <t>m32</t>
  </si>
  <si>
    <t>BOJO</t>
  </si>
  <si>
    <t>Folks can dance when they want. Didn't buy that mirror ball for nothin'.</t>
  </si>
  <si>
    <t>L86507</t>
  </si>
  <si>
    <t>u508</t>
  </si>
  <si>
    <t>ELLA MAE</t>
  </si>
  <si>
    <t>Some women prefer not to scent their bodies with perfume. So now they have scented creams. They help moisturize a woman's skin.  This one's my favorite. It's called Ginger Souffle. I recommend... applying the cream while the skin is still damp. So... perhaps just after a shower.</t>
  </si>
  <si>
    <t>L86665</t>
  </si>
  <si>
    <t>u516</t>
  </si>
  <si>
    <t>RONNIE</t>
  </si>
  <si>
    <t>It's not her fault Gill. She's had to take care of me all this time cuz I'd just start throwin' up... choking. Just losin' my grip. And she listened. She listened to me.  And... I got better. I don't get nervous like I used to. And since we been together... she been faithful to me. Put all that junk behind her...</t>
  </si>
  <si>
    <t>L86649</t>
  </si>
  <si>
    <t>Uh-uh. I's hitchin' up the interstate when I seen your truck outside.</t>
  </si>
  <si>
    <t>L86643</t>
  </si>
  <si>
    <t>They been keepin' a folder on me cuz of my stomach. Like how it was just before we'd play ball back in school. Thought it was just some tic I got or ulcers like my daddy had.  I can't... shoot. Target practice I'm a pro. I tag between the numbers each time but...  But when there's really loud noises around me... somethin' happens. I get shaky and... I lose my breath. They called it anxiety. Severe anxiety. It can be fixed and all... just not in time for....  It's a long process but... they sent me home.</t>
  </si>
  <si>
    <t>L86153</t>
  </si>
  <si>
    <t>u517</t>
  </si>
  <si>
    <t>Talk to me about sick. Ain't been right since I moved into that drafty house.</t>
  </si>
  <si>
    <t>L86856</t>
  </si>
  <si>
    <t>Ain't gonna be callin' me boy when I blow your face off.</t>
  </si>
  <si>
    <t>L86837</t>
  </si>
  <si>
    <t>u511</t>
  </si>
  <si>
    <t>LAZARUS</t>
  </si>
  <si>
    <t>Stop that foolishness. Just do as I say and close your eyes.  Close your eyes. And think about... well for a song like this I'd say you think about what you love.</t>
  </si>
  <si>
    <t>L86832</t>
  </si>
  <si>
    <t>u515</t>
  </si>
  <si>
    <t>RAE</t>
  </si>
  <si>
    <t>You know how you feel when you come out of a bad hangover? Like your eyes can open a little bit more.</t>
  </si>
  <si>
    <t>L86409</t>
  </si>
  <si>
    <t>After your fever broke you'd wake up in spells... long enough to get that medicine in ya.</t>
  </si>
  <si>
    <t>L86389</t>
  </si>
  <si>
    <t>u519</t>
  </si>
  <si>
    <t>TEHRONNE</t>
  </si>
  <si>
    <t>First hooked up with that bitch when she was 16. Girl was fuckin' the principal and two of her teachers. You know coach Reynolds?</t>
  </si>
  <si>
    <t>L86345</t>
  </si>
  <si>
    <t>Been years since I fooled with that.  You know a white girl? Dirty blond hair split down the middle like?</t>
  </si>
  <si>
    <t>L86342</t>
  </si>
  <si>
    <t>Do you call it a game when only one man win each time? I think you call it a damn shame.</t>
  </si>
  <si>
    <t>L86779</t>
  </si>
  <si>
    <t>The fuck are all these people doin' here? Been drinkin' in this shit hole for years ain't seen this many people since I don't know...</t>
  </si>
  <si>
    <t>L86572</t>
  </si>
  <si>
    <t>You treat folks special when they company. It's just supper R.L. shit.</t>
  </si>
  <si>
    <t>L86550</t>
  </si>
  <si>
    <t>Got no place for preachin' here. Not now. So you do as I say...</t>
  </si>
  <si>
    <t>L86133</t>
  </si>
  <si>
    <t>I never laid a hand on her in anger. Not a day. Not even when I's drinkin'. But this business got me wonderin' what a good shake and slap would do for her.</t>
  </si>
  <si>
    <t>L86132</t>
  </si>
  <si>
    <t>u514</t>
  </si>
  <si>
    <t>R.L.</t>
  </si>
  <si>
    <t>You ain't gonna make a fuss are you?  Nothing a man can do when a woman make up her mind.</t>
  </si>
  <si>
    <t>L86884</t>
  </si>
  <si>
    <t>It starts like this... fire... that spreads. Starts in my head. Then moves to my stomach. Then it goes lower. I can stop it sometimes but mostly I just jump on and ride it out... then everything'll go back to normal you know. Only thing ever took that feeling away was... was... when I met Ronnie.  Cuz I love him so much. He's all I got in my life that's special. And I like taking care of him and helping him when he gets nervous. When I can do that for him... it's like I'm givin' somethin' of myself that I haven't givin' nobody else.</t>
  </si>
  <si>
    <t>L86596</t>
  </si>
  <si>
    <t>I'm gonna tell you somethin' and it's just gonna be between you and me.  I think folks carry on about heaven too much. Like it's some all-you-can- eat buffet up in the clouds. And folks just gonna do as they're told so they can eat what they want behind some pearly gates. I can go to Shoney's for that.</t>
  </si>
  <si>
    <t>L86849</t>
  </si>
  <si>
    <t>Did 'ya have fun with her? Sweet as a peach I bet. Huh? Huh?</t>
  </si>
  <si>
    <t>L86116</t>
  </si>
  <si>
    <t>I don't see why we gotta lie 'bout it when you and I know this ain't gonna work.</t>
  </si>
  <si>
    <t>L86747</t>
  </si>
  <si>
    <t>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t>
  </si>
  <si>
    <t>L86739</t>
  </si>
  <si>
    <t>No. That's not why...  Why we always gotta do this? I mean you and me been at each other as far back as I can remember. Wasn't no love between us. And I'm your daughter. I'm the only family you got.</t>
  </si>
  <si>
    <t>L86737</t>
  </si>
  <si>
    <t>Since you workin' on the square now maybe we could get some coffee in the morning if you want.</t>
  </si>
  <si>
    <t>L87163</t>
  </si>
  <si>
    <t>u520</t>
  </si>
  <si>
    <t>m33</t>
  </si>
  <si>
    <t>CHARLIE</t>
  </si>
  <si>
    <t>Hey when in Rome --</t>
  </si>
  <si>
    <t>L87152</t>
  </si>
  <si>
    <t>u525</t>
  </si>
  <si>
    <t>NICK</t>
  </si>
  <si>
    <t>The lieutenant was on the pad along with the rest of the squad.  I was new didn't know shit.  When the feathers flew I got called in front of the special prosecutor.  It's on the top of my personnel file.  They think I'm dirty or I cut a deal. Doesn't leave you with a lot of friends either way.</t>
  </si>
  <si>
    <t>L87137</t>
  </si>
  <si>
    <t>Hey come on big guy like you cop from New York.  You're gonna be the biggest thing to hit town since Godzilla.</t>
  </si>
  <si>
    <t>L87070</t>
  </si>
  <si>
    <t>I don't blame you for being sore. It'll pass when we bag him.</t>
  </si>
  <si>
    <t>L87044</t>
  </si>
  <si>
    <t>I'll get rid of it when you get rid of the egg-beater.</t>
  </si>
  <si>
    <t>L87621</t>
  </si>
  <si>
    <t>u522</t>
  </si>
  <si>
    <t>ICH</t>
  </si>
  <si>
    <t>Because we're the biggest things to hit this town since Godzilla.</t>
  </si>
  <si>
    <t>L87295</t>
  </si>
  <si>
    <t>It may be too soon to talk about it. When someone we care for dies we...  ... keep something of their's.  A tie a pen.</t>
  </si>
  <si>
    <t>L87230</t>
  </si>
  <si>
    <t>u523</t>
  </si>
  <si>
    <t>JOYCE</t>
  </si>
  <si>
    <t>He gets as much as he wants.</t>
  </si>
  <si>
    <t>L87561</t>
  </si>
  <si>
    <t>After a court convicts him.  He belongs to me.</t>
  </si>
  <si>
    <t>L87501</t>
  </si>
  <si>
    <t>u528</t>
  </si>
  <si>
    <t>SUGAI</t>
  </si>
  <si>
    <t>I took Kobo from the street.  I gave him a home a future... But my ways were too slow for him... I served seven years in prison for my boss when I was a young man.  Kobo wouldn't serve seven minutes for his Oyabun.  He was supposed to take over this syndicate when I retired.</t>
  </si>
  <si>
    <t>L88300</t>
  </si>
  <si>
    <t>u544</t>
  </si>
  <si>
    <t>m34</t>
  </si>
  <si>
    <t>TYRELL</t>
  </si>
  <si>
    <t>Put it this way.  Rolls Royces are made to last -- as least they were. But I'm afraid you're a Ferrari. A high strung racing car -- built to win not to last.</t>
  </si>
  <si>
    <t>L88298</t>
  </si>
  <si>
    <t>Wouldn't obstruct replication but it does give rise to an error in replication so that the newly formed DNA strand carries a mutation and you're got a virus again... but all this is academic -- you are made as good as we could make you.</t>
  </si>
  <si>
    <t>L88232</t>
  </si>
  <si>
    <t>u529</t>
  </si>
  <si>
    <t>BATTY</t>
  </si>
  <si>
    <t>When do you deliver your project?</t>
  </si>
  <si>
    <t>L88326</t>
  </si>
  <si>
    <t>u530</t>
  </si>
  <si>
    <t>BRYANT</t>
  </si>
  <si>
    <t>If you don't we will.  It has to be total Deckard.  That's an order from as high as it comes.  Got it?</t>
  </si>
  <si>
    <t>L88325</t>
  </si>
  <si>
    <t>Okay here it is.  Eldon Tyrell his family and half his staff were just massacred.  The cat is about to get out of the bag.  Pressure is definitely on.  The Nexus program is terminated.  When you finish there locate Nexus designated Rachael and retire.</t>
  </si>
  <si>
    <t>L87696</t>
  </si>
  <si>
    <t>Five.  Three nights ago one of them managed to break into the Tyrell Corporation.  Killed two guards and got as far as the Genetic Sector before he got fried going through an electro- field.</t>
  </si>
  <si>
    <t>L87730</t>
  </si>
  <si>
    <t>u531</t>
  </si>
  <si>
    <t>CHEW</t>
  </si>
  <si>
    <t>Oh!  Day after tomorrow.</t>
  </si>
  <si>
    <t>L87729</t>
  </si>
  <si>
    <t>u542</t>
  </si>
  <si>
    <t>SEBASTIAN</t>
  </si>
  <si>
    <t>Day after tomorrow.</t>
  </si>
  <si>
    <t>L87728</t>
  </si>
  <si>
    <t>When might that be?</t>
  </si>
  <si>
    <t>L87727</t>
  </si>
  <si>
    <t>Soon as I finish the job.</t>
  </si>
  <si>
    <t>L87726</t>
  </si>
  <si>
    <t>Well when do you get paid?</t>
  </si>
  <si>
    <t>L87793</t>
  </si>
  <si>
    <t>u534</t>
  </si>
  <si>
    <t>ESPER</t>
  </si>
  <si>
    <t>Here's something you might find interesting.  They have been built to emulate the human in every way except in its emotional spectrum. However after a period of time it is only logical that such a 'mechanism' would create its own emotional responses hate love fear anger envy.</t>
  </si>
  <si>
    <t>L88164</t>
  </si>
  <si>
    <t>u536</t>
  </si>
  <si>
    <t>HOLDEN</t>
  </si>
  <si>
    <t>I know what they are Deck -- Look maybe they can pretend to feel but far as the raw hot emotions of the old heart -- no way.</t>
  </si>
  <si>
    <t>L87895</t>
  </si>
  <si>
    <t>u546</t>
  </si>
  <si>
    <t>WHEELER</t>
  </si>
  <si>
    <t>Meaning you don't run as fast as you used to.</t>
  </si>
  <si>
    <t>L87994</t>
  </si>
  <si>
    <t>u543</t>
  </si>
  <si>
    <t>TAFFEY</t>
  </si>
  <si>
    <t>Silicone Valley.  Lots of these science guys never leave that place.  We book two shows a month in there. Those big time techs and bio- guys might be real high zoners up here but when it comes to the arts they like it loud and lewd.</t>
  </si>
  <si>
    <t>L88241</t>
  </si>
  <si>
    <t>u540</t>
  </si>
  <si>
    <t>RACHAEL</t>
  </si>
  <si>
    <t>When was the last time you cleaned this place?</t>
  </si>
  <si>
    <t>L88192</t>
  </si>
  <si>
    <t>Nobody is freer than when he dreams.  I read that.</t>
  </si>
  <si>
    <t>L88189</t>
  </si>
  <si>
    <t>Did you cry when your father died?</t>
  </si>
  <si>
    <t>L87949</t>
  </si>
  <si>
    <t>They probably want to find out when they were made.</t>
  </si>
  <si>
    <t>L87660</t>
  </si>
  <si>
    <t>You're in a desert walking along in the sand when all of a sudden you look down and see a...</t>
  </si>
  <si>
    <t>L87659</t>
  </si>
  <si>
    <t>Reaction time is a factor in this so please pay attention.  Answer quickly as you can.</t>
  </si>
  <si>
    <t>L87655</t>
  </si>
  <si>
    <t>u537</t>
  </si>
  <si>
    <t>LEON</t>
  </si>
  <si>
    <t>I kinda get nervous when I take tests.</t>
  </si>
  <si>
    <t>L87788</t>
  </si>
  <si>
    <t>u539</t>
  </si>
  <si>
    <t>PRIS</t>
  </si>
  <si>
    <t>As a matter of fact I did.  They've got some work to do tonight but they're gonna come tomorrow.</t>
  </si>
  <si>
    <t>L93329</t>
  </si>
  <si>
    <t>u547</t>
  </si>
  <si>
    <t>m35</t>
  </si>
  <si>
    <t>ADAM</t>
  </si>
  <si>
    <t>I'm sorry and legs. Legs butt and hair.  Well isn't he?  And shallow as well?</t>
  </si>
  <si>
    <t>L93424</t>
  </si>
  <si>
    <t>It was at least as good as the sky.</t>
  </si>
  <si>
    <t>L93253</t>
  </si>
  <si>
    <t>What do I say to Miss Sweet when I meet her?</t>
  </si>
  <si>
    <t>L93015</t>
  </si>
  <si>
    <t>u556</t>
  </si>
  <si>
    <t>EVE</t>
  </si>
  <si>
    <t>When do you need her by?</t>
  </si>
  <si>
    <t>L92993</t>
  </si>
  <si>
    <t>Think of me as your genie.  Just ask.</t>
  </si>
  <si>
    <t>L93099</t>
  </si>
  <si>
    <t>1867.  Seward's Folly. We paid 7.2 million dollars for it. A tidy sum then as well as now. I'm quoting my father of course.</t>
  </si>
  <si>
    <t>L93098</t>
  </si>
  <si>
    <t>u567</t>
  </si>
  <si>
    <t>TROY</t>
  </si>
  <si>
    <t>When did we get it from them?</t>
  </si>
  <si>
    <t>L93094</t>
  </si>
  <si>
    <t>Well we try. Listen let me just ask you a few questions.  When did Alaska become a state?</t>
  </si>
  <si>
    <t>L93072</t>
  </si>
  <si>
    <t>Really?  Since when?</t>
  </si>
  <si>
    <t>L92451</t>
  </si>
  <si>
    <t>u549</t>
  </si>
  <si>
    <t>ATKINSON</t>
  </si>
  <si>
    <t>Well he and Mrs. Nutcase must have been out here when the plane hit.</t>
  </si>
  <si>
    <t>L92905</t>
  </si>
  <si>
    <t>u553</t>
  </si>
  <si>
    <t>CALVIN</t>
  </si>
  <si>
    <t>And Lord we ask finally that you send an angel to look after and protect our beloved son Adam.  Amen.</t>
  </si>
  <si>
    <t>L92676</t>
  </si>
  <si>
    <t>--do as I say!</t>
  </si>
  <si>
    <t>L92663</t>
  </si>
  <si>
    <t>They've done a lot of re-building but society at least as we knew it has utterly collapsed. People throw up in the streets. Others point guns. There's something terribly wrong with the automobiles and...and I...I can't tell you the rest.  I just can't.</t>
  </si>
  <si>
    <t>L92610</t>
  </si>
  <si>
    <t>You know when we do go up...I'm going to miss this old place. How 'bout you hon?</t>
  </si>
  <si>
    <t>L92505</t>
  </si>
  <si>
    <t>No reason.  Well it's pretty clear that the front entrance caved in when the bomb went off. So you know when the time is up we'll have to return to the surface using you know this back entrance.  Which is very nice because it has the service elevator!</t>
  </si>
  <si>
    <t>L92445</t>
  </si>
  <si>
    <t>Then after that it's safe.</t>
  </si>
  <si>
    <t>L92443</t>
  </si>
  <si>
    <t>To keep us from trying to leave. After an atomic blast there's a radiation half-life that lasts thirty five years.</t>
  </si>
  <si>
    <t>L92432</t>
  </si>
  <si>
    <t>u557</t>
  </si>
  <si>
    <t>As long as we've got that straight.</t>
  </si>
  <si>
    <t>L92430</t>
  </si>
  <si>
    <t>Now you listen to me Calvin Webber when this baby comes you're going to be out in the waiting room smoking yourself to death with all the other fathers.</t>
  </si>
  <si>
    <t>L92418</t>
  </si>
  <si>
    <t>Oh much worse. But not as bad as that Mexican Jumping Bean dip. You remember that?</t>
  </si>
  <si>
    <t>L93378</t>
  </si>
  <si>
    <t>So now I suppose he's trying to make those two dancers feel as comfortable as possible.</t>
  </si>
  <si>
    <t>L93375</t>
  </si>
  <si>
    <t>Exactly! I thought a gentleman was somebody who owned horses. Turns out the short and very simple definition of a gentleman or a lady is: someone who always attempts to make the people around him or her feel as comfortable as possible. That's it! If you don't do that nothing else matters. The cars the clothes the houses...</t>
  </si>
  <si>
    <t>L93371</t>
  </si>
  <si>
    <t>You know I asked him about that. And he said that good manners are a way we have of showing other people that we respect them. See you'd eat like a slob if you were alone but since another human being is present you show that person respect by going to the trouble of having proper manners. I didn't know that. I thought it was a way of appearing superior.  Know what else he told me?</t>
  </si>
  <si>
    <t>L93368</t>
  </si>
  <si>
    <t>Or pee in their pants when they see the ocean!</t>
  </si>
  <si>
    <t>L93143</t>
  </si>
  <si>
    <t>It means that your taste in men's apparel is as bad as your taste in men.</t>
  </si>
  <si>
    <t>L93073</t>
  </si>
  <si>
    <t>Since that guy rear-ended me in Palm Springs.</t>
  </si>
  <si>
    <t>L97203</t>
  </si>
  <si>
    <t>u574</t>
  </si>
  <si>
    <t>m36</t>
  </si>
  <si>
    <t>JEFFREY</t>
  </si>
  <si>
    <t>Will you tell Mom when she gets home from the hospital that I've gone to dinner at Sandy Williams' house?</t>
  </si>
  <si>
    <t>L97678</t>
  </si>
  <si>
    <t>u570</t>
  </si>
  <si>
    <t>DETECTIVE WILLIAMS</t>
  </si>
  <si>
    <t>Because of your information I alerted internal affairs to check out Detective Gordon. I had to keep on with him as if nothing was different. He slipped off on his own when he found out we were going to raid Frank's place.</t>
  </si>
  <si>
    <t>L97672</t>
  </si>
  <si>
    <t>We're ten minutes away and moving as fast as we can.</t>
  </si>
  <si>
    <t>L96855</t>
  </si>
  <si>
    <t>I was the same way when I was your age. I guess that's what got me into this business.</t>
  </si>
  <si>
    <t>L96853</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</si>
  <si>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</si>
  <si>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L96819</t>
  </si>
  <si>
    <t>Got it. Thanks for letting me in on as much as you did.</t>
  </si>
  <si>
    <t>L97405</t>
  </si>
  <si>
    <t>u571</t>
  </si>
  <si>
    <t>If I die then they'll be free. It's getting late isn't it? I can tell it's a cold feeling when it's late. It's warm then it gets cold. Jeffrey. I feel it getting cold.</t>
  </si>
  <si>
    <t>L97683</t>
  </si>
  <si>
    <t>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t>
  </si>
  <si>
    <t>L97495</t>
  </si>
  <si>
    <t>u573</t>
  </si>
  <si>
    <t>Don't look at me Fuck. I shoot when I see the whites of the eyes.  You like me?</t>
  </si>
  <si>
    <t>L97144</t>
  </si>
  <si>
    <t>u577</t>
  </si>
  <si>
    <t>MRS. BEAUMONT</t>
  </si>
  <si>
    <t>You can't just stay out half the night and carry on Jeffrey. There's got to be some order Jeffrey. I thought it would have been nice to call your father when you got home but now it is much too late.</t>
  </si>
  <si>
    <t>L96784</t>
  </si>
  <si>
    <t>It would be too much for him. So please let him think as he does that you're home just to see him.</t>
  </si>
  <si>
    <t>L96780</t>
  </si>
  <si>
    <t>Jeffrey when you see your father.</t>
  </si>
  <si>
    <t>L97299</t>
  </si>
  <si>
    <t>u580</t>
  </si>
  <si>
    <t>SANDY</t>
  </si>
  <si>
    <t>No silly - I'm still in school you know. But I'll meet you after school and you can tell me what you've learned. You better be careful Jeffrey.</t>
  </si>
  <si>
    <t>L96963</t>
  </si>
  <si>
    <t>I owe you since I goofed up this one.</t>
  </si>
  <si>
    <t>L96954</t>
  </si>
  <si>
    <t>I was just about to go to the door when that man did my job for me. Was it alright?</t>
  </si>
  <si>
    <t>L96930</t>
  </si>
  <si>
    <t>What will I say when she comes to the door?</t>
  </si>
  <si>
    <t>L96929</t>
  </si>
  <si>
    <t>Right out in the car I happen to have some old overalls and a bug spraying rig. I will go to her apartment and be the pest control man. I will spray her apartment. After a few minutes you will knock on her door drawing her attention away from me and I will then jimmy a window.</t>
  </si>
  <si>
    <t>L96894</t>
  </si>
  <si>
    <t>Did they find out anything when they questioned her?</t>
  </si>
  <si>
    <t>L102071</t>
  </si>
  <si>
    <t>u582</t>
  </si>
  <si>
    <t>m37</t>
  </si>
  <si>
    <t>AUGUSTUS</t>
  </si>
  <si>
    <t>Your dad and I used him three times over twenty years only when everything went totally fucked. Believe me kid you don't want this guy unless you are 100% sure you need him. He is... a fuckin' monster.</t>
  </si>
  <si>
    <t>L102070</t>
  </si>
  <si>
    <t>u598</t>
  </si>
  <si>
    <t>YAKAVETTA</t>
  </si>
  <si>
    <t>Yeah. I was only twelve or thirteen when you guys used to talk about him like he was a ghost or something.</t>
  </si>
  <si>
    <t>L102063</t>
  </si>
  <si>
    <t>I bounced you on my knee at family reunions for Christ sakes. Your dad and me ran the whole east coast syndicate you snot-nosed little prick. And when you took the wheel who was beside you?</t>
  </si>
  <si>
    <t>L101570</t>
  </si>
  <si>
    <t>u591</t>
  </si>
  <si>
    <t>MOM</t>
  </si>
  <si>
    <t>Well listen I know how my boys take ta scrappin' when they take ta drinkin'.</t>
  </si>
  <si>
    <t>L101606</t>
  </si>
  <si>
    <t>u596</t>
  </si>
  <si>
    <t>SMECKER</t>
  </si>
  <si>
    <t>Look in the trash around their hands. See if you can find me two bullet casings. 45's if my eye serves me right. Don't disturb them. Mark them as they lay. Newman root through this shit.  If this was a sink find me some metal parts. Gimme a faucet or a drain cover or something.</t>
  </si>
  <si>
    <t>L102013</t>
  </si>
  <si>
    <t>u594</t>
  </si>
  <si>
    <t>ROCCO</t>
  </si>
  <si>
    <t>Fuck man! I may as well have posted flyers. Right out in public man.</t>
  </si>
  <si>
    <t>L101898</t>
  </si>
  <si>
    <t>u585</t>
  </si>
  <si>
    <t>CONNOR</t>
  </si>
  <si>
    <t>He probably knew you'd end up nailing the fat guy maybe one or two more but he had to know you weren't walking out of there. Figure it out. Shooter's dead on the scene. No in-depth investigation. It'd slide right off his back. 'Cause as much as I love ya you're not exactly Don Corleone. What would he be losing? A thirty- five year old delivery boy?</t>
  </si>
  <si>
    <t>L101885</t>
  </si>
  <si>
    <t>Fuck it! I'm doing it. I deserve it. I've been working for those fat bastards since I was in high school and look at this place.</t>
  </si>
  <si>
    <t>L101869</t>
  </si>
  <si>
    <t>Weird huh?... Know what I think is weird? Decent men with loving families go home every day after work. They turn on the news and see rapists murderers and child molesters all getting out of prison.</t>
  </si>
  <si>
    <t>L101849</t>
  </si>
  <si>
    <t>Oh God! Don't kill me! We're on the same side! The boss musta sent you in as back up huh? Oh shit please! I'm Rocco. I'm the funny man.  They call me the funny fuckin' man!</t>
  </si>
  <si>
    <t>L101530</t>
  </si>
  <si>
    <t>It's all your fault. Both you little bastards. I was a fool to believe you would bring me any peace. The day your Da left us when you were almost too young to remember he said the two of you would do me right and make me proud but he was wrong and I got nothin' ta live for.</t>
  </si>
  <si>
    <t>L101645</t>
  </si>
  <si>
    <t>Hold this shit for us Doc. We'll be comin back for it when we get out.</t>
  </si>
  <si>
    <t>L102269</t>
  </si>
  <si>
    <t>For if you do there will come the day when you look behind you and see we three. And on that day you will reap it.</t>
  </si>
  <si>
    <t>L102046</t>
  </si>
  <si>
    <t>So when are you getting a plastic fuck doll?</t>
  </si>
  <si>
    <t>L101505</t>
  </si>
  <si>
    <t>u595</t>
  </si>
  <si>
    <t>ROZ</t>
  </si>
  <si>
    <t>Do you know where that term comes from? In the early 1900's it was legal for men to beat their wives as long as they used a stick no wider than their thumb.</t>
  </si>
  <si>
    <t>L101502</t>
  </si>
  <si>
    <t>Okay just cut off as much fat as you can as it goes by and the rule of thumb here is...</t>
  </si>
  <si>
    <t>L101923</t>
  </si>
  <si>
    <t>u587</t>
  </si>
  <si>
    <t>DOLLY</t>
  </si>
  <si>
    <t>She was in here when it went down.</t>
  </si>
  <si>
    <t>L101961</t>
  </si>
  <si>
    <t>Fucking figures. Look are you guys seeing the pattern here? We got big questions at both of these crime scenes with no answers. WHY did they kill the guys in the other two booths? WHY did he do the bartender? It would seem unnecessary even stupid.  God I hate cold crime scenes! I'm fucking leaving now. And do me a favor tell me when the next guy dies cause these guys are not done yet.</t>
  </si>
  <si>
    <t>L101935</t>
  </si>
  <si>
    <t>Allow me to enlighten you gentlemen to the protocol of the porno industry as I'm sure you've never been in one of these places before. A man goes into the booth puts the money in the slot. The dancer gets it on the other side. She hits the button door goes up now there is only glass between you and it's  little fireman time.</t>
  </si>
  <si>
    <t>L101932</t>
  </si>
  <si>
    <t>After talking to the dancer we know that their mark was the guy in the middle booth. After she watches them whack him she passes out.  Why the two extra victims?</t>
  </si>
  <si>
    <t>L101810</t>
  </si>
  <si>
    <t>It tells us that he was the last to die. All these men  Were carrying. They came in dropped all in seconds and then took their time with fag man. Didn't they Duffy?!  They sure as fuck did!</t>
  </si>
  <si>
    <t>L101556</t>
  </si>
  <si>
    <t>But he's been havin' himself a nip or two as well... Been up the waitress' skirt all night poor girl.</t>
  </si>
  <si>
    <t>L102087</t>
  </si>
  <si>
    <t>u592</t>
  </si>
  <si>
    <t>MURPHY</t>
  </si>
  <si>
    <t>Well he sure as fuck knew you!</t>
  </si>
  <si>
    <t>L102031</t>
  </si>
  <si>
    <t>Fine! Fuck it! When we're done she can I.D. me. I don't care. Just tryin' to be professional but no...</t>
  </si>
  <si>
    <t>L102017</t>
  </si>
  <si>
    <t>Vincenzo that fat motherfucker Yakavetta's right hand. He's the one who set me up. Then he went around shooting his mouth off telling everyone I was as good as dead. He goes in there every Wednesday night around 10:00 he jerks off in the same booth to the same titty dancer. Never misses.</t>
  </si>
  <si>
    <t>L102174</t>
  </si>
  <si>
    <t>It's ethics. I put evil men behind bars but the law has miles of red tape and loopholes for these... cocksuckers to slip through. I've found out there are these two young men who fix the situation with an iron fist. As if they have God's permission. But what they do is wrong and I should arrest them... technically.</t>
  </si>
  <si>
    <t>L102168</t>
  </si>
  <si>
    <t>u593</t>
  </si>
  <si>
    <t>How long since your last confession my son?</t>
  </si>
  <si>
    <t>L101741</t>
  </si>
  <si>
    <t>I caught your show down at the velvet room at the Holiday Inn loved it when you busted into Viva Las Vegas.</t>
  </si>
  <si>
    <t>L104250</t>
  </si>
  <si>
    <t>u603</t>
  </si>
  <si>
    <t>m38</t>
  </si>
  <si>
    <t>DIGNAN</t>
  </si>
  <si>
    <t>When we go through the next gate you'll have 30 seconds to take out the tower guard.</t>
  </si>
  <si>
    <t>L104231</t>
  </si>
  <si>
    <t>What can I say? It's jail. You don't sleep when you want to. You don't eat when you want to.</t>
  </si>
  <si>
    <t>L104211</t>
  </si>
  <si>
    <t>u599</t>
  </si>
  <si>
    <t>ANTHONY</t>
  </si>
  <si>
    <t>We haven't heard from Applejack since he got out of the hospital. His case got dismissed.</t>
  </si>
  <si>
    <t>L104060</t>
  </si>
  <si>
    <t>Yeah. As a girl.</t>
  </si>
  <si>
    <t>L104059</t>
  </si>
  <si>
    <t>As a person?</t>
  </si>
  <si>
    <t>L104055</t>
  </si>
  <si>
    <t>I don't think I ever said this to you. But it meant a lot to me the way you were after that Swifty stuff happened.</t>
  </si>
  <si>
    <t>L103630</t>
  </si>
  <si>
    <t>So when you were saying Bob's at the store and acting real surprised that was just an act. You were just --</t>
  </si>
  <si>
    <t>L103605</t>
  </si>
  <si>
    <t>After that my parents never let me go to Dignan's again.</t>
  </si>
  <si>
    <t>L103587</t>
  </si>
  <si>
    <t>As long as he gets out OK.</t>
  </si>
  <si>
    <t>L103475</t>
  </si>
  <si>
    <t>Then you're going to have to dye it Anthony. We've got to hide our identities. Especially after Bob crashed the car.</t>
  </si>
  <si>
    <t>L103456</t>
  </si>
  <si>
    <t>Actually. If you knew the exact route you could plant explosives under a manhole cover and blow it up as it went over.</t>
  </si>
  <si>
    <t>L103225</t>
  </si>
  <si>
    <t>OK. Escape route. The most important thing you can have is an escape route. Just in case somebody's tailing us. Or even chasing us as the case may be --</t>
  </si>
  <si>
    <t>L103079</t>
  </si>
  <si>
    <t>As part of his plan. I don't know why.</t>
  </si>
  <si>
    <t>L104036</t>
  </si>
  <si>
    <t>u611</t>
  </si>
  <si>
    <t>MR. HENRY</t>
  </si>
  <si>
    <t>I want to ask a favor boys. One day when I'm long gone and all but forgotten make one last toast to Abe Henry. And remember me as a friend.</t>
  </si>
  <si>
    <t>L103970</t>
  </si>
  <si>
    <t>As far as I can tell he hasn't thought his life through. He'd be fine cutting my grass or parking my car. But business?  You I can work with. You I could groom. Dignan's not going to make it.</t>
  </si>
  <si>
    <t>L103535</t>
  </si>
  <si>
    <t>Good luck since I got the keys.</t>
  </si>
  <si>
    <t>L103524</t>
  </si>
  <si>
    <t>u601</t>
  </si>
  <si>
    <t>BOB</t>
  </si>
  <si>
    <t>We'll have to see when we get back.</t>
  </si>
  <si>
    <t>L103517</t>
  </si>
  <si>
    <t>Since when is it a crime to have a scale in your house? Everybody has a scale.</t>
  </si>
  <si>
    <t>L103272</t>
  </si>
  <si>
    <t>You know when somebody gets electrocuted their skin starts smoking. At least Swifty's did.</t>
  </si>
  <si>
    <t>L103268</t>
  </si>
  <si>
    <t>It was an accidental. I don't want to go into the details. It was just one of those senior pranks that didn't really go right. I mean obviously since Swifty's dead. That's why Anthony never graduated.</t>
  </si>
  <si>
    <t>L103160</t>
  </si>
  <si>
    <t>As much as I want. When these plants bud I'll probably have about six thousand dollars worth of weed.</t>
  </si>
  <si>
    <t>[' as ', 'As ', 'When ']</t>
  </si>
  <si>
    <t>L108373</t>
  </si>
  <si>
    <t>u612</t>
  </si>
  <si>
    <t>m39</t>
  </si>
  <si>
    <t>ABBOTT</t>
  </si>
  <si>
    <t>I'll say. You killed his goddam girlfriend instead. Now they're onto Neski. They're at the Brecker Hotel even as we speak.</t>
  </si>
  <si>
    <t>L108463</t>
  </si>
  <si>
    <t>In the end honestly it's hubris. Simple hubris. You reach a point in this game when the only satisfaction left is to see how clever you are.</t>
  </si>
  <si>
    <t>L108037</t>
  </si>
  <si>
    <t>What are you after Pam? You want to fry me? You want my desk? Is that it?</t>
  </si>
  <si>
    <t>L108178</t>
  </si>
  <si>
    <t>u618</t>
  </si>
  <si>
    <t>JARDA</t>
  </si>
  <si>
    <t>She really did that? Told you not to kill me?  I had a woman once. But after a while what do you talk about? I mean for us. The work. You can't tell them who you are...</t>
  </si>
  <si>
    <t>L108169</t>
  </si>
  <si>
    <t>u613</t>
  </si>
  <si>
    <t>BOURNE</t>
  </si>
  <si>
    <t>You're lying. If it's over why are they after me?</t>
  </si>
  <si>
    <t>L107921</t>
  </si>
  <si>
    <t>u619</t>
  </si>
  <si>
    <t>MARIE</t>
  </si>
  <si>
    <t>I don't mean that. I worry when you try to ignore it.</t>
  </si>
  <si>
    <t>L107919</t>
  </si>
  <si>
    <t>I worry when you get like this.</t>
  </si>
  <si>
    <t>L108302</t>
  </si>
  <si>
    <t>So when was I here?</t>
  </si>
  <si>
    <t>L108301</t>
  </si>
  <si>
    <t>u622</t>
  </si>
  <si>
    <t>NICKY</t>
  </si>
  <si>
    <t>He closed down Treadstone -- he took care of me after Paris...</t>
  </si>
  <si>
    <t>L108430</t>
  </si>
  <si>
    <t>u623</t>
  </si>
  <si>
    <t>PAMELA</t>
  </si>
  <si>
    <t>We'll know for sure when we get the security tapes.</t>
  </si>
  <si>
    <t>L108095</t>
  </si>
  <si>
    <t>u624</t>
  </si>
  <si>
    <t>PAMELA/PHONE</t>
  </si>
  <si>
    <t>I'm getting on a plane to Berlin in 45 minutes which means you are going to call me back in 30 and when I ask you where we stand I had better be impressed. My mobile number is...</t>
  </si>
  <si>
    <t>L109841</t>
  </si>
  <si>
    <t>u628</t>
  </si>
  <si>
    <t>m40</t>
  </si>
  <si>
    <t>ARGYLE</t>
  </si>
  <si>
    <t>My brother and nephew perished two days ago when their hay cart turned over.</t>
  </si>
  <si>
    <t>L109839</t>
  </si>
  <si>
    <t>We just had a funeral isn't that what it means in England as well?</t>
  </si>
  <si>
    <t>L110470</t>
  </si>
  <si>
    <t>u638</t>
  </si>
  <si>
    <t>PRINCESS</t>
  </si>
  <si>
    <t>Nor you. To you that word is as unfamiliar as love.</t>
  </si>
  <si>
    <t>L110435</t>
  </si>
  <si>
    <t>When will his trial be?</t>
  </si>
  <si>
    <t>L110370</t>
  </si>
  <si>
    <t>Grant as you do everything else with treachery. Offer him a truce to discuss terms and send me to my castle at Locharmbie as your emissary. He trusts me. Pick thirty of your finest assassins for me to take along. And I will set the meeting and the ambush.</t>
  </si>
  <si>
    <t>L109912</t>
  </si>
  <si>
    <t>u642</t>
  </si>
  <si>
    <t>WILLIAM</t>
  </si>
  <si>
    <t>Can you do it when it matters? As it matters in battle? Could you crush a man with that throw?</t>
  </si>
  <si>
    <t>['As ', ' when ']</t>
  </si>
  <si>
    <t>L110287</t>
  </si>
  <si>
    <t>u634</t>
  </si>
  <si>
    <t>LONGSHANKS</t>
  </si>
  <si>
    <t>This is what happens when you must send a woman. And a fool.</t>
  </si>
  <si>
    <t>L109956</t>
  </si>
  <si>
    <t>Some nights. I have dreams. Mostly dreams I don't want. I started riding at night to fill up my mind so that when I did sleep I'd dream only of the ride and the adventure.</t>
  </si>
  <si>
    <t>L110114</t>
  </si>
  <si>
    <t>u637</t>
  </si>
  <si>
    <t>When the king returns he will bury them in those new clothes. Scotland is in chaos. Your husband is secretly sending an army north.</t>
  </si>
  <si>
    <t>L110391</t>
  </si>
  <si>
    <t>You understand. Consider before you laugh and say no. You will never own a throne though you deserve one. But just as the sun will rise tomorrow some man will rule England. And what if his veins ran not with the blood of Longshanks but with that of a true king?</t>
  </si>
  <si>
    <t>L110386</t>
  </si>
  <si>
    <t>Because of the way you're looking at me now. The same way... as when we met.</t>
  </si>
  <si>
    <t>L110253</t>
  </si>
  <si>
    <t>I come as the king's servant and with his authority.</t>
  </si>
  <si>
    <t>L110106</t>
  </si>
  <si>
    <t>u640</t>
  </si>
  <si>
    <t>I thought I was dead when ya pulled that dagger!</t>
  </si>
  <si>
    <t>L117640</t>
  </si>
  <si>
    <t>u653</t>
  </si>
  <si>
    <t>m41</t>
  </si>
  <si>
    <t>MRS. BOSWELL</t>
  </si>
  <si>
    <t>When I asked Evan about his drawing well he didn't remember doing it.</t>
  </si>
  <si>
    <t>L117635</t>
  </si>
  <si>
    <t>Yesterday I had all the children draw pictures of what they wanted to be when they grew up. Most of them made drawings of what their parents did but this...</t>
  </si>
  <si>
    <t>L117702</t>
  </si>
  <si>
    <t>u645</t>
  </si>
  <si>
    <t>DR. REDFIELD</t>
  </si>
  <si>
    <t>Plenty. Who knows? Maybe he's got severe coping problems about not having a father. Did you say the last blackout occurred when he was with his friend's dad.</t>
  </si>
  <si>
    <t>L118298</t>
  </si>
  <si>
    <t>u646</t>
  </si>
  <si>
    <t>EVAN</t>
  </si>
  <si>
    <t>Come on Mom. Just 'cause Dad was my age when he started going crazy doesn't mean that I'm nuts.</t>
  </si>
  <si>
    <t>L118167</t>
  </si>
  <si>
    <t>He's saying it's like forty years worth of new memories have been jammed in my brain since last year. Overload city. 'Sat about the gist of it doc?</t>
  </si>
  <si>
    <t>L117922</t>
  </si>
  <si>
    <t>u643</t>
  </si>
  <si>
    <t>ANDREA</t>
  </si>
  <si>
    <t>When he was around your age... almost exactly your age. He said he figured out a trick to remember the past.</t>
  </si>
  <si>
    <t>L117919</t>
  </si>
  <si>
    <t>Ma? Did he ever say that he figured out a way to recall a lost memory years after he blacked it out for the first time?</t>
  </si>
  <si>
    <t>L117611</t>
  </si>
  <si>
    <t>When did you ever care about getting to school on time?</t>
  </si>
  <si>
    <t>L118119</t>
  </si>
  <si>
    <t>So when I'm out I need you to watch my face and hands closely.</t>
  </si>
  <si>
    <t>L118097</t>
  </si>
  <si>
    <t>u644</t>
  </si>
  <si>
    <t>CARLOS</t>
  </si>
  <si>
    <t>Jesus himself couldn't make me take on the Brotherhood. When they come just put your mind in another place man. Be somewhere else.</t>
  </si>
  <si>
    <t>L117657</t>
  </si>
  <si>
    <t>Hello Evan. It's very nice to meet you.  He's as handsome as his father.</t>
  </si>
  <si>
    <t>L117933</t>
  </si>
  <si>
    <t>u655</t>
  </si>
  <si>
    <t>THUMPER</t>
  </si>
  <si>
    <t>Shucks I dunno. But maybe there's a reason why you've repressed the one day when some old lecher had you in your tighty whities dammit!</t>
  </si>
  <si>
    <t>L118278</t>
  </si>
  <si>
    <t>u650</t>
  </si>
  <si>
    <t>KAYLEIGH</t>
  </si>
  <si>
    <t>Well a lot of things cross my mind. I've always been a fast thinker Ev. I can play out the movie of our entire lives in under a second. Boom -- we fall in love -- get married -- two kids your keen analytical insight matched to my generous nature -- kids grow old as do we relatively stable relationships matching burial plots the whole bit. It took a lot longer to spit out than to imagine.</t>
  </si>
  <si>
    <t>L118274</t>
  </si>
  <si>
    <t>When my folks split they gave me and Tommy a choice who we wanted to live with. I couldn't stand my dad but I knew if I moved to my mom's I'd never see you again.</t>
  </si>
  <si>
    <t>L118272</t>
  </si>
  <si>
    <t>That's why when I was little I never went to live with my mother.</t>
  </si>
  <si>
    <t>L118265</t>
  </si>
  <si>
    <t>You know how spiritual he's gotten ever since he saved Mrs. Halpern and Katie.</t>
  </si>
  <si>
    <t>L118218</t>
  </si>
  <si>
    <t>Do you remember when I was a kid and I had those blackouts?</t>
  </si>
  <si>
    <t>L118208</t>
  </si>
  <si>
    <t>The bottom. When you're just a piece of meat waiting for the next attack.</t>
  </si>
  <si>
    <t>L118067</t>
  </si>
  <si>
    <t>It's not his fault Evan. You knew how bad he had it when we were kids.</t>
  </si>
  <si>
    <t>L118055</t>
  </si>
  <si>
    <t>Simple math. When I woke up this morning and saw your smile... I knew that I wanted to spend the rest of my life with you.</t>
  </si>
  <si>
    <t>L118043</t>
  </si>
  <si>
    <t>As if my dad could've stopped me from seeing you. What's he gonna do to me?</t>
  </si>
  <si>
    <t>L118042</t>
  </si>
  <si>
    <t>What do you think it is about us that makes us so perfect? Like looking back whatever gave you the nerve to sneak out and visit me after I moved away?</t>
  </si>
  <si>
    <t>L118014</t>
  </si>
  <si>
    <t>Well I remember he had one... but he like put it away after the first day. Why would that freak me out?</t>
  </si>
  <si>
    <t>L118013</t>
  </si>
  <si>
    <t>Hey uh don't go freaking out on me over this but do you remember when your dad first got his video camera?</t>
  </si>
  <si>
    <t>L117956</t>
  </si>
  <si>
    <t>When we were kids. Your dad was making a movie. Robin Hood or something?</t>
  </si>
  <si>
    <t>L117952</t>
  </si>
  <si>
    <t>Remember when I was a kid I had all these blackouts?</t>
  </si>
  <si>
    <t>L117949</t>
  </si>
  <si>
    <t>She had a new family. Not enough space for me. Said I should have moved in with her when we were kids. But... whatever.</t>
  </si>
  <si>
    <t>L117945</t>
  </si>
  <si>
    <t>No. I emancipated myself when I was fifteen.</t>
  </si>
  <si>
    <t>L117940</t>
  </si>
  <si>
    <t>Not since we were kids.</t>
  </si>
  <si>
    <t>L118184</t>
  </si>
  <si>
    <t>Bullshit. I'll send you a postcard when I've made everything perfect again.</t>
  </si>
  <si>
    <t>L117912</t>
  </si>
  <si>
    <t>u654</t>
  </si>
  <si>
    <t>PROFESSOR CARTER</t>
  </si>
  <si>
    <t>I know I know. Who can think of worms when your libido's in full swing right?</t>
  </si>
  <si>
    <t>L117866</t>
  </si>
  <si>
    <t>Yeah. I've been keeping journals since I was seven.</t>
  </si>
  <si>
    <t>L118262</t>
  </si>
  <si>
    <t>Forget it. What's the point of Psych now? Tomorrow I could wake up as some dirt farmer in Bangladesh.</t>
  </si>
  <si>
    <t>L118173</t>
  </si>
  <si>
    <t>u651</t>
  </si>
  <si>
    <t>LENNY</t>
  </si>
  <si>
    <t>You knew the whole time didn't you?  When you put the blade in my hand you knew something big was going to happen. Didn't you?!</t>
  </si>
  <si>
    <t>L117720</t>
  </si>
  <si>
    <t>u656</t>
  </si>
  <si>
    <t>TOMMY</t>
  </si>
  <si>
    <t>Hold your horses man. It's here somewhere. I saw it when I was a kid.</t>
  </si>
  <si>
    <t>L118722</t>
  </si>
  <si>
    <t>u665</t>
  </si>
  <si>
    <t>m42</t>
  </si>
  <si>
    <t>LASZLO</t>
  </si>
  <si>
    <t>As you see it was true every single time. Thank heaven I found you Berger. I am looking for a man by the name of Ugarte. He is supposed to help me.</t>
  </si>
  <si>
    <t>L119379</t>
  </si>
  <si>
    <t>u667</t>
  </si>
  <si>
    <t>It's certainly not good enough. But since I'm in a hurry it'll have to do.</t>
  </si>
  <si>
    <t>L118980</t>
  </si>
  <si>
    <t>I'll tell him when he comes in.</t>
  </si>
  <si>
    <t>L118473</t>
  </si>
  <si>
    <t>u663</t>
  </si>
  <si>
    <t>FERRARI</t>
  </si>
  <si>
    <t>My dear Rick when will you realize that in this world today isolationism is no longer a practical policy?</t>
  </si>
  <si>
    <t>L119035</t>
  </si>
  <si>
    <t>Those letters were not found on Ugarte when they arrested him.</t>
  </si>
  <si>
    <t>L119018</t>
  </si>
  <si>
    <t>L119013</t>
  </si>
  <si>
    <t>As leader of all illegal activities in Casablanca I am an influential and respected man. It would not be worth my life to do anything for Monsieur Laszlo. You however are a different matter.</t>
  </si>
  <si>
    <t>L119219</t>
  </si>
  <si>
    <t>u669</t>
  </si>
  <si>
    <t>STRASSER</t>
  </si>
  <si>
    <t>Mademoiselle after this disturbance it is not safe for Laszlo to stay in Casablanca.</t>
  </si>
  <si>
    <t>L119451</t>
  </si>
  <si>
    <t>-- Last night we said a great many things. You said I was to do the thinking for both of us. Well I've done a lot of it since then and it all adds up to one thing. You're getting on that plane with Victor where you belong.</t>
  </si>
  <si>
    <t>L119304</t>
  </si>
  <si>
    <t>When did you first find out he was alive?</t>
  </si>
  <si>
    <t>L119276</t>
  </si>
  <si>
    <t>Your unexpected visit isn't connected by any chance with the letters of transit? It seems that as long as I have those letters I'll never be lonely.</t>
  </si>
  <si>
    <t>L119009</t>
  </si>
  <si>
    <t>u664</t>
  </si>
  <si>
    <t>ILSA</t>
  </si>
  <si>
    <t>No Rick. No you see Victor Laszlo is my husband... and was even when I knew you in Paris.</t>
  </si>
  <si>
    <t>L119004</t>
  </si>
  <si>
    <t>Last night I saw what has happened to you. The Rick I knew in Paris I could tell him. He'd understand. But the one who looked at me with such hatred... well I'll be leaving Casablanca soon and we'll never see each other again. We knew very little about each other when we were in love in Paris. If we leave it that way maybe we'll remember those days and not Casablanca not last night.</t>
  </si>
  <si>
    <t>L119003</t>
  </si>
  <si>
    <t>Why not? After all I got stuck with a railway ticket. I think I'm entitled to know.</t>
  </si>
  <si>
    <t>L118992</t>
  </si>
  <si>
    <t>I'm sorry I was in no condition to receive you when you called on me last night.</t>
  </si>
  <si>
    <t>L118785</t>
  </si>
  <si>
    <t>Yes. I put that dress away. When the Germans march out I'll wear it again.</t>
  </si>
  <si>
    <t>L118743</t>
  </si>
  <si>
    <t>When will he be back?</t>
  </si>
  <si>
    <t>L119248</t>
  </si>
  <si>
    <t>When I was in the concentration camp were you lonely in Paris?</t>
  </si>
  <si>
    <t>L119235</t>
  </si>
  <si>
    <t>Don't joke. After Major Strasser's warning tonight I am frightened.</t>
  </si>
  <si>
    <t>L119148</t>
  </si>
  <si>
    <t>And as far away from Major Strasser as possible.</t>
  </si>
  <si>
    <t>L119026</t>
  </si>
  <si>
    <t>Yes I see. When I had trouble getting out of Lille why didn't you leave me there? And when I was sick in Marseilles and held you up for two weeks and you were in danger every minute of the time why didn't you leave me then?</t>
  </si>
  <si>
    <t>L119469</t>
  </si>
  <si>
    <t>But you didn't know she was at my place last night when you were. She came there for the letters of transit. Isn't that true Ilsa?</t>
  </si>
  <si>
    <t>L119344</t>
  </si>
  <si>
    <t>Apparently you think of me only as the leader of a cause. Well I am also a human being.</t>
  </si>
  <si>
    <t>L119342</t>
  </si>
  <si>
    <t>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won't give me the letters of transit. All right. But I want my wife to be safe. I ask you as a favor to use the letters to take her away from Casablanca.</t>
  </si>
  <si>
    <t>['Since ', ' as ']</t>
  </si>
  <si>
    <t>L119336</t>
  </si>
  <si>
    <t>We might as well question why we breathe. If we stop breathing we'll die. If we stop fighting our enemies the world will die.</t>
  </si>
  <si>
    <t>L119146</t>
  </si>
  <si>
    <t>I take that as a great compliment to Sam.  I suppose he means to you Paris of well happier days.</t>
  </si>
  <si>
    <t>L118943</t>
  </si>
  <si>
    <t>u666</t>
  </si>
  <si>
    <t>RENAULT</t>
  </si>
  <si>
    <t>Monsieur insofar as it is in my power --</t>
  </si>
  <si>
    <t>L118788</t>
  </si>
  <si>
    <t>So it is. And we have a curfew here in Casablanca. It would never do for the Chief of Police to be found drinking after hours and have to fine himself.</t>
  </si>
  <si>
    <t>L119077</t>
  </si>
  <si>
    <t>You see Captain the situation is not as much under control as you believe.</t>
  </si>
  <si>
    <t>L118914</t>
  </si>
  <si>
    <t>As to Laszlo we want him watched twenty-four hours a day.</t>
  </si>
  <si>
    <t>L119484</t>
  </si>
  <si>
    <t>As soon as the plane goes Louis.</t>
  </si>
  <si>
    <t>L119397</t>
  </si>
  <si>
    <t>Tell me when we searched the place where were they?</t>
  </si>
  <si>
    <t>L119390</t>
  </si>
  <si>
    <t>I was informed just as Laszlo was about to leave the hotel so I knew I'd be on time.</t>
  </si>
  <si>
    <t>L119355</t>
  </si>
  <si>
    <t>Because one you've bet ten thousand francs he'd escape. Two you have the letters of transit now don't bother to deny it. And well you might do it simply because you don't like Strasser's looks. As a matter of fact I don't like him either.</t>
  </si>
  <si>
    <t>L119352</t>
  </si>
  <si>
    <t>But you haven't any actual proof and you know it. This isn't Germany or occupied France. All you can do is fine him a few thousand francs and give him thirty days. You might as well let him go now.</t>
  </si>
  <si>
    <t>L119182</t>
  </si>
  <si>
    <t>Put it down as a gesture to love.</t>
  </si>
  <si>
    <t>L119179</t>
  </si>
  <si>
    <t>As I suspected you're a rank sentimentalist.</t>
  </si>
  <si>
    <t>L118566</t>
  </si>
  <si>
    <t>Maybe he's not quite as romantic as you are.</t>
  </si>
  <si>
    <t>L118539</t>
  </si>
  <si>
    <t>How observant you are. As a matter of fact I wanted to give you a word of advice.</t>
  </si>
  <si>
    <t>L118507</t>
  </si>
  <si>
    <t>When it comes to women you're a true democrat.</t>
  </si>
  <si>
    <t>L118647</t>
  </si>
  <si>
    <t>Victor Laszlo published the foulest lies in the Prague newspapers until the very day we marched in and even after that he continued to print scandal sheets in a cellar.</t>
  </si>
  <si>
    <t>L118445</t>
  </si>
  <si>
    <t>u671</t>
  </si>
  <si>
    <t>UGARTE</t>
  </si>
  <si>
    <t>Well Rick after tonight I'll be through with the whole business and I am leaving finally this Casablanca.</t>
  </si>
  <si>
    <t>L118430</t>
  </si>
  <si>
    <t>Oh nothing. But when you first came to Casablanca I thought --</t>
  </si>
  <si>
    <t>L122763</t>
  </si>
  <si>
    <t>u676</t>
  </si>
  <si>
    <t>m43</t>
  </si>
  <si>
    <t>CHUCK</t>
  </si>
  <si>
    <t>As much as anybody.</t>
  </si>
  <si>
    <t>L122659</t>
  </si>
  <si>
    <t>Not when you have no choice.</t>
  </si>
  <si>
    <t>L122651</t>
  </si>
  <si>
    <t>u682</t>
  </si>
  <si>
    <t>KELLY</t>
  </si>
  <si>
    <t>Maybe now's when you tell me about it.</t>
  </si>
  <si>
    <t>L122295</t>
  </si>
  <si>
    <t>Look we'll do our trip as soon as I get back.</t>
  </si>
  <si>
    <t>L122197</t>
  </si>
  <si>
    <t>For when I travel?</t>
  </si>
  <si>
    <t>L122196</t>
  </si>
  <si>
    <t>You know for when you travel.</t>
  </si>
  <si>
    <t>L122153</t>
  </si>
  <si>
    <t>What do you want me to say?  That I thought I'd done a great job but it all turned to shit?  That I might as well have gone sailing for all the good I did?</t>
  </si>
  <si>
    <t>L122580</t>
  </si>
  <si>
    <t>u678</t>
  </si>
  <si>
    <t>DOCTOR</t>
  </si>
  <si>
    <t>Well when that IV runs out you're through with us.  Just the dentist tomorrow.</t>
  </si>
  <si>
    <t>L122576</t>
  </si>
  <si>
    <t>You are aware of the potential disruptiveness on your loved ones when you return to your old life?</t>
  </si>
  <si>
    <t>L122244</t>
  </si>
  <si>
    <t>True enough.  No sacred chickens nowhere so far as I know.</t>
  </si>
  <si>
    <t>L122728</t>
  </si>
  <si>
    <t>u687</t>
  </si>
  <si>
    <t>TECHNICIAN</t>
  </si>
  <si>
    <t>Okay.  After three years the PTR reverts to tape storage which is okay because we access it through the CPC.  Here it is.  Ten packages from the same sender.  Baku. Delhi.  St. Petersburg.  The guy was a real road warrior.  This package was Kuala Lampur.  No activity in his account after this package.  No forwarding addresses after K.L.</t>
  </si>
  <si>
    <t>[' after ', 'After ']</t>
  </si>
  <si>
    <t>L122676</t>
  </si>
  <si>
    <t>u686</t>
  </si>
  <si>
    <t>STAN</t>
  </si>
  <si>
    <t>When I first showed up I thought you'd lost your fucking marbles.</t>
  </si>
  <si>
    <t>L122590</t>
  </si>
  <si>
    <t>I'm most definitely not dead.  And as I recall you're the sick fucker.</t>
  </si>
  <si>
    <t>L122102</t>
  </si>
  <si>
    <t>The point of FedEx as I understand it is to make the damn connection.</t>
  </si>
  <si>
    <t>L122090</t>
  </si>
  <si>
    <t>What do you expect from the guy who stole a kid's bicycle when his truck broke down?</t>
  </si>
  <si>
    <t>L122524</t>
  </si>
  <si>
    <t>As it happens I'm headed for Frisco myself.</t>
  </si>
  <si>
    <t>L131287</t>
  </si>
  <si>
    <t>u697</t>
  </si>
  <si>
    <t>m44</t>
  </si>
  <si>
    <t>LARCH</t>
  </si>
  <si>
    <t>We all know who trained Homer--his credentials are as good as mine are. Don't you be holy to me about the *law*! What has the law done for any of us here?</t>
  </si>
  <si>
    <t>L131719</t>
  </si>
  <si>
    <t>u691</t>
  </si>
  <si>
    <t>CANDY</t>
  </si>
  <si>
    <t>You say that as though it's some awful thing!  I never stopped loving Wally!</t>
  </si>
  <si>
    <t>L131714</t>
  </si>
  <si>
    <t>u695</t>
  </si>
  <si>
    <t>HOMER</t>
  </si>
  <si>
    <t>I *helped* you not to think about Wally. You were so upset--you couldn't stand worrying about him about his being killed and not coming back-- but when you were with me you could stop worrying... well for a while anyway. This is how I helped you right?</t>
  </si>
  <si>
    <t>L131656</t>
  </si>
  <si>
    <t>I'm not trying to be anything--I'm just doing nothing! If I wait and see long enough then--with any luck-- I won't *ever* have to make up my mind! Decisions can be painful after all...</t>
  </si>
  <si>
    <t>L131577</t>
  </si>
  <si>
    <t>We should take her to St. Cloud's. That much is obvious isn't it? Let her make up her mind when she gets there...</t>
  </si>
  <si>
    <t>L131436</t>
  </si>
  <si>
    <t>Yes... and no. When you come here you don't really care about the movie.</t>
  </si>
  <si>
    <t>L131362</t>
  </si>
  <si>
    <t>But you looked as if you liked it.</t>
  </si>
  <si>
    <t>L131347</t>
  </si>
  <si>
    <t>When they watched at all. Do you like movies?</t>
  </si>
  <si>
    <t>L131322</t>
  </si>
  <si>
    <t>When I'm not thinking about Wally. I'm not good at being alone.  Oh goodness. You meant... yes I'm fine. I...  ...I don't suppose you've seen a lobster yet.</t>
  </si>
  <si>
    <t>L131155</t>
  </si>
  <si>
    <t>It should taper off tomorrow but it can come back again. You have cramps?  They'll ease up almost entirely. As long as the bleeding isn't heavy it's normal.</t>
  </si>
  <si>
    <t>L131131</t>
  </si>
  <si>
    <t>u707</t>
  </si>
  <si>
    <t>WALLY</t>
  </si>
  <si>
    <t>Well *picking* them is! It's about as exciting as... walking!</t>
  </si>
  <si>
    <t>L130989</t>
  </si>
  <si>
    <t>She looks after other people's children.</t>
  </si>
  <si>
    <t>L131260</t>
  </si>
  <si>
    <t>Uh... actually picking apples is as much excitement as I want for a while. I'm grateful for the job.</t>
  </si>
  <si>
    <t>L131680</t>
  </si>
  <si>
    <t>u700</t>
  </si>
  <si>
    <t>MR. ROSE</t>
  </si>
  <si>
    <t>When it comes to this you is the real thing--is that what you sayin'?</t>
  </si>
  <si>
    <t>L131616</t>
  </si>
  <si>
    <t>And I *love* her! There ain't nobody else gonna treat her as good as I do!  I wouldn't do nothin' to hurt her Homer--you must know that.</t>
  </si>
  <si>
    <t>L131410</t>
  </si>
  <si>
    <t>Cider don't have no taste till later in October--it's too watery now when we're usin' just them early Macs and them Gravensteins. You don't get no *good* cider till you're pickin' them Golden Delicious and them Winter Bananas them Baldwins and them Russerts...</t>
  </si>
  <si>
    <t>L131096</t>
  </si>
  <si>
    <t>Are you really so *stupid* that you imagine you're going to find a more gratifying life? What you're going to find is people like the poor people who get left here--only nobody takes care of them as well! And you won't be able to take care of them either. There's no taking care of *anybody*-- not out there!</t>
  </si>
  <si>
    <t>L130800</t>
  </si>
  <si>
    <t>You know *how* to help these women-- how can you not feel *obligated* to help them when they can't get help anywhere else?</t>
  </si>
  <si>
    <t>L131382</t>
  </si>
  <si>
    <t>u706</t>
  </si>
  <si>
    <t>ROSE ROSE</t>
  </si>
  <si>
    <t>Yeah you is. I know when people is in trouble and you is.</t>
  </si>
  <si>
    <t>L131396</t>
  </si>
  <si>
    <t>Anyway I was just showing you this guy as an example of what's available-- I didn't think you'd be interested.</t>
  </si>
  <si>
    <t>L131391</t>
  </si>
  <si>
    <t>u701</t>
  </si>
  <si>
    <t>MRS. GOODHALL</t>
  </si>
  <si>
    <t>You can't think that a man who has *served* under such conditions as exist over there will be in the slightest daunted by a little *snow*-- have you no idea how harsh and primitive and full of *disease* that part of the world is?</t>
  </si>
  <si>
    <t>L131636</t>
  </si>
  <si>
    <t>u703</t>
  </si>
  <si>
    <t>OLIVE</t>
  </si>
  <si>
    <t>When will he be home Major?</t>
  </si>
  <si>
    <t>L131624</t>
  </si>
  <si>
    <t>u698</t>
  </si>
  <si>
    <t>MAJOR WINSLOW</t>
  </si>
  <si>
    <t>When the plane was hit the crew chief and the radioman jumped close together. The copilot jumped third. All on Captain Worthington's orders-- the captain was still flying the plane. None of the men of the ground could see the sky--that's how thick the jungle was. They never saw the plane crash--they never *heard* it crash. They never saw Captain Worthington's parachute either.</t>
  </si>
  <si>
    <t>L131550</t>
  </si>
  <si>
    <t>Then you pickin' 'em too fast--they ain't no better than drops to me. See that bruise and that one? *Half* of these is bruised! Look at this one! It ain't got no stem! You might as well *step* on 'em too--they only good for cider.</t>
  </si>
  <si>
    <t>L131424</t>
  </si>
  <si>
    <t>u702</t>
  </si>
  <si>
    <t>MUDDY</t>
  </si>
  <si>
    <t>Yeah that cigarette ain't hard to find when you're properly undressed.</t>
  </si>
  <si>
    <t>L141347</t>
  </si>
  <si>
    <t>u708</t>
  </si>
  <si>
    <t>m45</t>
  </si>
  <si>
    <t>ASHBY</t>
  </si>
  <si>
    <t>Well typically speaking they're not. As long as you can demonstrate --</t>
  </si>
  <si>
    <t>L141332</t>
  </si>
  <si>
    <t>u713</t>
  </si>
  <si>
    <t>JAKE</t>
  </si>
  <si>
    <t>Uh right... And that was it. That's when we decided to start our own business. No more shithead bosses.</t>
  </si>
  <si>
    <t>L140793</t>
  </si>
  <si>
    <t>u709</t>
  </si>
  <si>
    <t>BIG AL</t>
  </si>
  <si>
    <t>Hey Jake... When am I gonna get to play the Inside?</t>
  </si>
  <si>
    <t>L141535</t>
  </si>
  <si>
    <t>u710</t>
  </si>
  <si>
    <t>BUTCH</t>
  </si>
  <si>
    <t>After you cut her loose.</t>
  </si>
  <si>
    <t>L141398</t>
  </si>
  <si>
    <t>You know when the first con was ever played? It was when Adam fell for Eve in the Garden of Eden.</t>
  </si>
  <si>
    <t>L141090</t>
  </si>
  <si>
    <t>He's just as crooked as the next guy. You'd think he'd have more important things to do with tax payer dollars.</t>
  </si>
  <si>
    <t>L140955</t>
  </si>
  <si>
    <t>You never know when you can use a crooked cop.</t>
  </si>
  <si>
    <t>L140817</t>
  </si>
  <si>
    <t>We can't all be model citizens such as yourself.</t>
  </si>
  <si>
    <t>L141487</t>
  </si>
  <si>
    <t>What do I always tell you guys? Don't spend it all. Sooner or later we're going to run into some bad luck. Save some. Put it away so when shit like this happens you're not desperate. That's it. The gig's up.</t>
  </si>
  <si>
    <t>L141112</t>
  </si>
  <si>
    <t>I need you to stake me. I can't do it without it. It's just a couple hundred grand. Taken out of our cut when we're done.</t>
  </si>
  <si>
    <t>L140904</t>
  </si>
  <si>
    <t>u714</t>
  </si>
  <si>
    <t>KING PIN</t>
  </si>
  <si>
    <t>Of course your line of work's only as good as the people you find.</t>
  </si>
  <si>
    <t>L141459</t>
  </si>
  <si>
    <t>u721</t>
  </si>
  <si>
    <t>ROTTOVICH</t>
  </si>
  <si>
    <t>Well he's in town and he sure as shit remembers you. What are we going to do about this Jake? We can't afford to have a Fed onto us.</t>
  </si>
  <si>
    <t>L141420</t>
  </si>
  <si>
    <t>u715</t>
  </si>
  <si>
    <t>LILY</t>
  </si>
  <si>
    <t>After Glenn was finished he gave me a couple of valiums and I went home. The next day I finished my shift and met him around back like we always did. I stuck a number eight scalpel into his chest. Three or four times.</t>
  </si>
  <si>
    <t>L141405</t>
  </si>
  <si>
    <t>Who says you have to know the King to be in a hole? I actually did have a real job once. When I was in high school I worked as a candy striper.</t>
  </si>
  <si>
    <t>L141490</t>
  </si>
  <si>
    <t>No no no! Not this time. I am doing this for your own good! You guys have got to learn when to stop. You with the Armani! You with the hookers!</t>
  </si>
  <si>
    <t>L141514</t>
  </si>
  <si>
    <t>u717</t>
  </si>
  <si>
    <t>LUPUS</t>
  </si>
  <si>
    <t>Point is you don't go through with this he's going to go after you next. And he don't even like you Jake.</t>
  </si>
  <si>
    <t>L141374</t>
  </si>
  <si>
    <t>When this is all over you're going to tell me who the King put on Al.</t>
  </si>
  <si>
    <t>L141185</t>
  </si>
  <si>
    <t>u724</t>
  </si>
  <si>
    <t>SUITS</t>
  </si>
  <si>
    <t>Okay. Here's the thing... You fall flat you might not get anything short of stiffed. Then it's Blue River Land for everybody. Papers like these are dangerous because papers tend to multiply then they start to take shape. Usually it's the shape of an arrow. I hate to do it but after this I gotta give you the blowoff. We Jake Jake?</t>
  </si>
  <si>
    <t>L141258</t>
  </si>
  <si>
    <t>u719</t>
  </si>
  <si>
    <t>MOONAN</t>
  </si>
  <si>
    <t>You guy's are not working with me here. I just got off the phone with my boss. After he got done ripping me a new Lincoln Tunnel size asshole he let me know exactly how little I'm welcome back if we come up short. And now here you guys are WASTING MY FUCKING TIME!</t>
  </si>
  <si>
    <t>L140942</t>
  </si>
  <si>
    <t>Bullshit it's cosmetic! My fucking tooth was cracked in half. I made the son of a bitch write it in as a cavity. The department's dental is for shit.</t>
  </si>
  <si>
    <t>L148668</t>
  </si>
  <si>
    <t>u725</t>
  </si>
  <si>
    <t>m46</t>
  </si>
  <si>
    <t>BELLA</t>
  </si>
  <si>
    <t>Reynolds got a doctor in. They forced me to take a dope test. It was positive. As you knew.</t>
  </si>
  <si>
    <t>L148598</t>
  </si>
  <si>
    <t>But don't worry I'm clean as a whistle. I only did S &amp; M.  No blow jobs. No screwing.</t>
  </si>
  <si>
    <t>L148207</t>
  </si>
  <si>
    <t>u727</t>
  </si>
  <si>
    <t>GILES</t>
  </si>
  <si>
    <t>All right. As what?</t>
  </si>
  <si>
    <t>L148518</t>
  </si>
  <si>
    <t>u733</t>
  </si>
  <si>
    <t>MARION</t>
  </si>
  <si>
    <t>This fucking job's getting to you. You haven't written a fucking word since you started.</t>
  </si>
  <si>
    <t>L148450</t>
  </si>
  <si>
    <t>When you get home I'm asleep. When I leave home you're asleep.</t>
  </si>
  <si>
    <t>L148367</t>
  </si>
  <si>
    <t>u728</t>
  </si>
  <si>
    <t>In a casino. As a croupier. A dealer.</t>
  </si>
  <si>
    <t>L148806</t>
  </si>
  <si>
    <t>u730</t>
  </si>
  <si>
    <t>JANI</t>
  </si>
  <si>
    <t>I'm asking you as a...friend. You'd be saving the life of a friend.</t>
  </si>
  <si>
    <t>L148794</t>
  </si>
  <si>
    <t>What'll you do when it all goes wrong?</t>
  </si>
  <si>
    <t>L148792</t>
  </si>
  <si>
    <t>And I thought you were only after my body.</t>
  </si>
  <si>
    <t>L148789</t>
  </si>
  <si>
    <t>You don't have to be criminal. A man will come up to your table and deliberately cheat. You'll see him stop him and the guy will make a big scene. There'll be chaos. And that's when it'll happen.</t>
  </si>
  <si>
    <t>L148952</t>
  </si>
  <si>
    <t>I know a cheat when I see one. The man was a cheat.</t>
  </si>
  <si>
    <t>L148484</t>
  </si>
  <si>
    <t>Because if a supervisor knew I'd seen you and I hadn't reported it I'd lose my job as well. And I can't afford that.</t>
  </si>
  <si>
    <t>L148292</t>
  </si>
  <si>
    <t>u735</t>
  </si>
  <si>
    <t>REYNOLDS</t>
  </si>
  <si>
    <t>Let me just run through a few things. As a dealer you never gamble not anywhere. We'll need your picture.</t>
  </si>
  <si>
    <t>L152164</t>
  </si>
  <si>
    <t>u741</t>
  </si>
  <si>
    <t>m47</t>
  </si>
  <si>
    <t>PINBACK</t>
  </si>
  <si>
    <t>Remember when the artificial gravity went out in the toilet?</t>
  </si>
  <si>
    <t>L152103</t>
  </si>
  <si>
    <t>u740</t>
  </si>
  <si>
    <t>DOOLITTLE</t>
  </si>
  <si>
    <t>Remember what we found? Fourteen light years for a fucking mindless vegetable that looked like a limp balloon and went squawk and let a fart when you touched it. Remember?</t>
  </si>
  <si>
    <t>L152101</t>
  </si>
  <si>
    <t>It's a goddamn wild goose chase. Remember when Commander Powell found that 99 plus probability of sentient life in the Magellanic Cloud?</t>
  </si>
  <si>
    <t>L152081</t>
  </si>
  <si>
    <t>Swell. Let's synchronize detonation time. Do you know when you're supposed to go off?</t>
  </si>
  <si>
    <t>L152358</t>
  </si>
  <si>
    <t>u739</t>
  </si>
  <si>
    <t>BOMB #20</t>
  </si>
  <si>
    <t>False data can act only as a distraction. Therefore. I shall refuse to perceive you.</t>
  </si>
  <si>
    <t>L152320</t>
  </si>
  <si>
    <t>True but since this is so I have no proof that you are really telling me all this.</t>
  </si>
  <si>
    <t>L152346</t>
  </si>
  <si>
    <t>Talby was in the air lock. You blew him out of the ship. I'm going after him. Turn on his helmet radio so I can contact him.</t>
  </si>
  <si>
    <t>L152382</t>
  </si>
  <si>
    <t>u743</t>
  </si>
  <si>
    <t>TALBY</t>
  </si>
  <si>
    <t>When you fall Doolittle if there's anyone down there on the planet somebody may see you. They may see you coming down. What a beautiful way to die... as a falling star...</t>
  </si>
  <si>
    <t>L152154</t>
  </si>
  <si>
    <t>Don't worry about it. We'll find out when it goes bad.</t>
  </si>
  <si>
    <t>L152141</t>
  </si>
  <si>
    <t>They are a body of asteroids that make a complete circuit of the universe once every 12.3 trillion years. The Phoenix Asteroids... From what I've heard Doolittle they glow... glow with all the colors of the rainbow. Nobody knows why. They just glow as they drift around the universe. Imagine all the sights they've seen in the time they've been travelling -- the birth and death of stars things we'll never see. The universe is alive Doolittle. I thought it was all empty but it isn't. In between the stars it's seething with light and gasses and dust. There are little pebbles drifting around planets no one on Earth has ever seen... No one but the Phoenix Asteroids...</t>
  </si>
  <si>
    <t>L152135</t>
  </si>
  <si>
    <t>I don't like to go below since Commander Powell died. I feel enclosed down there. If it were big enough I'd sleep up here...</t>
  </si>
  <si>
    <t>L152248</t>
  </si>
  <si>
    <t>u742</t>
  </si>
  <si>
    <t>POWELL</t>
  </si>
  <si>
    <t>Sorry Doolittle. I've forgotten so much since I've been in here. So much.</t>
  </si>
  <si>
    <t>L152242</t>
  </si>
  <si>
    <t>Ah so many malfunctions... why don't you have anything nice to tell me when you activate me? Oh well did you try the azimuth clutch?</t>
  </si>
  <si>
    <t>L152234</t>
  </si>
  <si>
    <t>I'm glad you've come to talk with me Doolittle. It's been so long since anyone has come to talk with me.</t>
  </si>
  <si>
    <t>L154642</t>
  </si>
  <si>
    <t>u753</t>
  </si>
  <si>
    <t>m48</t>
  </si>
  <si>
    <t>You haven't figured this out yet have you?  You walk in here thinking you're gonna cap her then cap me and take the money back to your boss with your tail wagging... But see it's really the other way around.  You think I'm the whack when actually you're the whack.</t>
  </si>
  <si>
    <t>L154632</t>
  </si>
  <si>
    <t>Sooo...whattya think?  Maybe after I betray the woman who trusts me and you take her and her daughter out and execute them...we could go on a date.  Play a little miniature golf or somethin'.</t>
  </si>
  <si>
    <t>L154054</t>
  </si>
  <si>
    <t>u755</t>
  </si>
  <si>
    <t>ORIGINAL CINDY</t>
  </si>
  <si>
    <t>And when the fog lifted there's Darren with his head under Justine's skirt.</t>
  </si>
  <si>
    <t>L154051</t>
  </si>
  <si>
    <t>u746</t>
  </si>
  <si>
    <t>DARREN</t>
  </si>
  <si>
    <t>Do you know why I went after Justine?</t>
  </si>
  <si>
    <t>L154557</t>
  </si>
  <si>
    <t>Like I said-- This isn't my regular line of work so I'm making it up as I go.</t>
  </si>
  <si>
    <t>L154547</t>
  </si>
  <si>
    <t>u750</t>
  </si>
  <si>
    <t>LAUREN</t>
  </si>
  <si>
    <t>I couldn't get to her.  It all happened so fast.  Logan had her and I saw him fall...then Peter told me to run.  And then he...and I remember so clearly thinking it's me they want.  If I run maybe they'll come after me.  Maybe they won't think about her... So I ran...</t>
  </si>
  <si>
    <t>L154442</t>
  </si>
  <si>
    <t>u758</t>
  </si>
  <si>
    <t>SOPHY</t>
  </si>
  <si>
    <t>Then I'm gonna do what you do to make me feel better when I'm sad.</t>
  </si>
  <si>
    <t>L154441</t>
  </si>
  <si>
    <t>Pretty much the same reasons I was crying.  But things will be better when we move to a new place.</t>
  </si>
  <si>
    <t>L154440</t>
  </si>
  <si>
    <t>If I'm sad or tired or sometimes when I'm angry or when somebody's being mean to me.</t>
  </si>
  <si>
    <t>L154747</t>
  </si>
  <si>
    <t>u751</t>
  </si>
  <si>
    <t>LOGAN</t>
  </si>
  <si>
    <t>That was taken nine years ago... I.D.'d as Michael Hanover.  Sentenced to 18 months in the state penn at Rawlins Wyoming for armed robbery.  He escaped from custody after 4 days.  Hasn't been seen or heard from since.</t>
  </si>
  <si>
    <t>L154745</t>
  </si>
  <si>
    <t>Civilization as we know it is unraveling before our eyes.  But Logan and Max with a song in their hearts are gonna march into battle to keep that from happening.</t>
  </si>
  <si>
    <t>L154742</t>
  </si>
  <si>
    <t>Maybe we got screwed outta living in a time when we could sit in a cafe sipping our lattes wearing two thousand dollar wrist watches while we plan our next vacation.  But the world got a whole lot meaner all of a sudden.  Wasn't s'posed to but it did.  And it's back to the law of the jungle.  You got your predators and you got your victims.</t>
  </si>
  <si>
    <t>L154738</t>
  </si>
  <si>
    <t>These girls kidnapped during the last month and sold overseas to the highest bidder.  The oldest is twelve.  The youngest about the same age you were when you escaped.</t>
  </si>
  <si>
    <t>L154736</t>
  </si>
  <si>
    <t>Forty-seven people drowned last night off the coast of Vancouver after paying smugglers twenty thousand apiece to get into Canada so they could get work in order to eat.  Only they got marched overboard at gunpoint instead.</t>
  </si>
  <si>
    <t>L154457</t>
  </si>
  <si>
    <t>I need to find this technician or anyone else who knows about Project Manticore. They would've used surrogate mothers to carry you after the in-vitro work... If I can track down one of them.</t>
  </si>
  <si>
    <t>L154454</t>
  </si>
  <si>
    <t>Christmas is a snap when you got no parents or relatives just a bunch of gene sequences from probably twenty different people.</t>
  </si>
  <si>
    <t>L154413</t>
  </si>
  <si>
    <t>Only when I meet someone I have to know everything about.</t>
  </si>
  <si>
    <t>L154405</t>
  </si>
  <si>
    <t>You'd think a guy who's taken on the job of saving the world would have a few more important things to do than traipse around after some girl.</t>
  </si>
  <si>
    <t>L154306</t>
  </si>
  <si>
    <t>You miss the good ol' days.  Even though there were still poor people who died from diseases when they didn't have to. And rich people spent obscene amounts of money redecorating their houses to match the cat.  Those good ol' days?</t>
  </si>
  <si>
    <t>L154263</t>
  </si>
  <si>
    <t>Any idea when she'll be back?</t>
  </si>
  <si>
    <t>L154357</t>
  </si>
  <si>
    <t>Now here's how it's gonna be Lydia. You're gonna take your threats and your acrylic nails and you're gonna go home and figure out your marriage instead of trying to make other people feel as miserable as you do understand?</t>
  </si>
  <si>
    <t>L154352</t>
  </si>
  <si>
    <t>u752</t>
  </si>
  <si>
    <t>LYDIA</t>
  </si>
  <si>
    <t>Not before we get something straight you prissy little bitch.  I decide when I'm done with your boyfriend.  Not him and certainly not you.  Unless maybe you want to find out just how sharp these nails really are.</t>
  </si>
  <si>
    <t>L154348</t>
  </si>
  <si>
    <t>How sweet.  Standing by your man even after what he did.  You're a very understanding person.</t>
  </si>
  <si>
    <t>L154340</t>
  </si>
  <si>
    <t>With me where he's been after work three sometimes four nights a week for the last two months... We have what you might call an intimate relationship.</t>
  </si>
  <si>
    <t>L154336</t>
  </si>
  <si>
    <t>To set the record straight about where he was the other night when he said he was working late.</t>
  </si>
  <si>
    <t>L154494</t>
  </si>
  <si>
    <t>As long as you're okay.</t>
  </si>
  <si>
    <t>L154108</t>
  </si>
  <si>
    <t>u760</t>
  </si>
  <si>
    <t>VOGELSANG</t>
  </si>
  <si>
    <t>A nuclear airburst wipes out every record of every kind in every computer east of the Rockies and you want me to find some woman you met when you were seven whose last name you don't even know... Maybe if you could give me something more on her...anything you can remember some detail...</t>
  </si>
  <si>
    <t>L154100</t>
  </si>
  <si>
    <t>He got the car in a trade for his old pick-up and some food...no bill of sale or nothing.  It was right after the pulse so all the DMV records were wiped.  So we don't get anything on the seller.  Except I actually managed to find this guy six hours on the phone... Say thank you.</t>
  </si>
  <si>
    <t>L154095</t>
  </si>
  <si>
    <t>My name's not kid.  It's client.  As in the person who pays for your opulent lifestyle.  Now you got something for me or not?</t>
  </si>
  <si>
    <t>L154625</t>
  </si>
  <si>
    <t>Okay...idea.  Compromise right?  Bruno here comes with me.  He holds the money until mommy shows up then we close escrow.  What you do with her after I'm gone doesn't keep me awake nights.</t>
  </si>
  <si>
    <t>L154624</t>
  </si>
  <si>
    <t>u757</t>
  </si>
  <si>
    <t>SONRISA</t>
  </si>
  <si>
    <t>You get it when I get her.</t>
  </si>
  <si>
    <t>L154581</t>
  </si>
  <si>
    <t>Right after you change your wardrobe your personality and drop about thirty pounds.</t>
  </si>
  <si>
    <t>L154325</t>
  </si>
  <si>
    <t>u756</t>
  </si>
  <si>
    <t>SKETCHY</t>
  </si>
  <si>
    <t>She came by the apartment once already. Fortunately I'd disconnected the doorbell as a precaution... Lydia's not gonna back off until she gets her pound of flesh.</t>
  </si>
  <si>
    <t>L154316</t>
  </si>
  <si>
    <t>You set up on Lydia.  When she's on her way over to the apartment you give me the heads up.  I answer the door and pretend to be Natalie.</t>
  </si>
  <si>
    <t>L154244</t>
  </si>
  <si>
    <t>She's as much as said so.  But she doesn't want to share her toy with anyone else... It's just an ego thing with her.</t>
  </si>
  <si>
    <t>L154228</t>
  </si>
  <si>
    <t>Lame self-serving arrogant...guilty as charged.</t>
  </si>
  <si>
    <t>L154224</t>
  </si>
  <si>
    <t>I know what you're thinking.  But the truth is this other person is not someone I'm in love with.  As a matter of fact after what she just did she's not even someone I like much.  So in a technical sense I'm not sure you could call me and her cheating...officially.</t>
  </si>
  <si>
    <t>L154221</t>
  </si>
  <si>
    <t>Not half as pissed as she's gonna be when she finds out why I blew her off... I need your help Max.</t>
  </si>
  <si>
    <t>L154329</t>
  </si>
  <si>
    <t>u754</t>
  </si>
  <si>
    <t>NORMAL</t>
  </si>
  <si>
    <t>Fourteen-thirteen Market.  Get a signature then take it to this address... By the way that guy who was in here sniffing after you yesterday called twice already.</t>
  </si>
  <si>
    <t>L163309</t>
  </si>
  <si>
    <t>u761</t>
  </si>
  <si>
    <t>m49</t>
  </si>
  <si>
    <t>AMANDA</t>
  </si>
  <si>
    <t>I'm not paying you for the lovemaking Hawk. I just want you to have whatever you needed the money for when you took me up on my offer.</t>
  </si>
  <si>
    <t>L163308</t>
  </si>
  <si>
    <t>u765</t>
  </si>
  <si>
    <t>HAWK</t>
  </si>
  <si>
    <t>Amanda as ironic as this is gonna sound I can't take any money for... I'm no Midnight Cowboy y'know. It would only cheapen the whole deal for me.</t>
  </si>
  <si>
    <t>L163089</t>
  </si>
  <si>
    <t>u762</t>
  </si>
  <si>
    <t>BARTENDER</t>
  </si>
  <si>
    <t>Amanda Finch. Her ex is one of the wealthiest businessmen in Detroit. Play your cards right and you could hit paydirt. She like 'em young.  And since you look a little new at this let me give you three words of advice. Hard to get. Think it act it know it be it. Nothing a woman loves more than when you beat her at her own head games.</t>
  </si>
  <si>
    <t>L163306</t>
  </si>
  <si>
    <t>u763</t>
  </si>
  <si>
    <t>BETH</t>
  </si>
  <si>
    <t>Coming dad.  I'll call you. Soon as we get a phone. Bye.</t>
  </si>
  <si>
    <t>L163177</t>
  </si>
  <si>
    <t>I've loved you ever since I first laid eyes on you Jeremiah. I've just always been too scared to show it.</t>
  </si>
  <si>
    <t>L162944</t>
  </si>
  <si>
    <t>u764</t>
  </si>
  <si>
    <t>CHRISTINE</t>
  </si>
  <si>
    <t>Oh God how calculating of me to lead you all on like that after you offered me a ride in the middle of nowhere.</t>
  </si>
  <si>
    <t>L162864</t>
  </si>
  <si>
    <t>u775</t>
  </si>
  <si>
    <t>TRIP</t>
  </si>
  <si>
    <t>Pizza and I been jones-in' for a pizza ever since we left St. Bernard's.</t>
  </si>
  <si>
    <t>L163015</t>
  </si>
  <si>
    <t>Wake up Lex. This is Detroit. The cops aren't gonna waste city dollars looking for a Swedish car. Face it the Volvo's on a cutting board as we speak getting sliced diced and julienned by Christine the chop shop gourmet.</t>
  </si>
  <si>
    <t>L162854</t>
  </si>
  <si>
    <t>u768</t>
  </si>
  <si>
    <t>LEX</t>
  </si>
  <si>
    <t>We got you a change of duds when we picked up the car.</t>
  </si>
  <si>
    <t>L162788</t>
  </si>
  <si>
    <t>Well Jam is in absolute trouble. He couldn't get any deeper into shit if he was a fly sitting in a horse's ass. You know as well as me he'd give his right arm just to see Peter Criss's drum solo never mind a whole KISS concert check?</t>
  </si>
  <si>
    <t>L162786</t>
  </si>
  <si>
    <t>There's only so much trouble an individual can get into till it just doesn't matter anymore Lex. You familiar with a condition known as Absolute Zero?</t>
  </si>
  <si>
    <t>L162781</t>
  </si>
  <si>
    <t>And when is she due back from that groinecologist's convention anyway?</t>
  </si>
  <si>
    <t>L162780</t>
  </si>
  <si>
    <t>Hawk all I need is one ding on the Volvo and presto! There are my balls hanging from the rearview mirror after she gets back from Cincinnati.</t>
  </si>
  <si>
    <t>L162737</t>
  </si>
  <si>
    <t>I've been in love with her since the second grade.</t>
  </si>
  <si>
    <t>L162667</t>
  </si>
  <si>
    <t>Stellas. I hate stellas almost as much as I hate dogs.</t>
  </si>
  <si>
    <t>L162876</t>
  </si>
  <si>
    <t>u767</t>
  </si>
  <si>
    <t>KENNY</t>
  </si>
  <si>
    <t>Do you realize the sheer goddamn unadulterated undiluted no holds barred one hundred percent pure as Ivory Snow absolutely friggin' STUPIDITY of what you just did?</t>
  </si>
  <si>
    <t>L162969</t>
  </si>
  <si>
    <t>u766</t>
  </si>
  <si>
    <t>JAM</t>
  </si>
  <si>
    <t>Kind of funny I thought He'd be pissed as hell at me.</t>
  </si>
  <si>
    <t>L162685</t>
  </si>
  <si>
    <t>All right. After school we double- time it to your house for the tix before heading to the train station for the 2:45 to Detroit Rock City.</t>
  </si>
  <si>
    <t>L162684</t>
  </si>
  <si>
    <t>Don't worry about it. They're perfectly safe. We can pick them up after school. My mom won't be home. It's no problem.</t>
  </si>
  <si>
    <t>L162681</t>
  </si>
  <si>
    <t>She was standing right over me when I was changing for fuck's sake.</t>
  </si>
  <si>
    <t>L162662</t>
  </si>
  <si>
    <t>u771</t>
  </si>
  <si>
    <t>MRS. BRUCE</t>
  </si>
  <si>
    <t>Now don't forget you're on the honor system tonight. I'll be home a little after one and if you've been partying or playing that satanic KISS music... well need I remind you of the consequences?</t>
  </si>
  <si>
    <t>L163234</t>
  </si>
  <si>
    <t>Tell you what. You keep guessing and I'll say something when you get it.</t>
  </si>
  <si>
    <t>L163230</t>
  </si>
  <si>
    <t>Okay... when she peeled off that gown you'll never guess what she was wearing underneath.</t>
  </si>
  <si>
    <t>L163170</t>
  </si>
  <si>
    <t>u772</t>
  </si>
  <si>
    <t>Well then I suggest you have a seat on the bench behind you and think of something a little juicier to confess than losing KISS tickets. I realize this is Detroit but I personally find what that rock and roll band is all about to be boring as Lucifer's kingdom. I'll return in a little while.</t>
  </si>
  <si>
    <t>L163138</t>
  </si>
  <si>
    <t>Prepare to receive the Act of Penance. How many sins have you committed since your last confession?</t>
  </si>
  <si>
    <t>L162991</t>
  </si>
  <si>
    <t>Really Trip can we bore holes in your head and use it as a bong so it actually does us some good for a change?</t>
  </si>
  <si>
    <t>L162812</t>
  </si>
  <si>
    <t>Huh. St. Bernard's. Figures it's named after a canine.</t>
  </si>
  <si>
    <t>L162717</t>
  </si>
  <si>
    <t>I knew it! I knew this was gonna happen! I had a bad feeling since last night. Remember? We are so totally fucked!</t>
  </si>
  <si>
    <t>L162683</t>
  </si>
  <si>
    <t>If your mom so much as smells those tickets they're history and we get screwed outta seeing KISS for the third year in a row the third year!</t>
  </si>
  <si>
    <t>L168635</t>
  </si>
  <si>
    <t>u779</t>
  </si>
  <si>
    <t>m50</t>
  </si>
  <si>
    <t>DONNIE</t>
  </si>
  <si>
    <t>When you fall asleep tonight I'm gonna fart in your face.</t>
  </si>
  <si>
    <t>L168574</t>
  </si>
  <si>
    <t>u793</t>
  </si>
  <si>
    <t>SAMANTHA</t>
  </si>
  <si>
    <t>When can I squeeze one out?</t>
  </si>
  <si>
    <t>L169066</t>
  </si>
  <si>
    <t>Yeah. So the idea is that... you buy these glasses for your infant and they wear them at night when they sleep.</t>
  </si>
  <si>
    <t>L168972</t>
  </si>
  <si>
    <t>I always wanted it to be at a time when... when it reminds you how beautiful the world can be.</t>
  </si>
  <si>
    <t>L168872</t>
  </si>
  <si>
    <t>u785</t>
  </si>
  <si>
    <t>GRETCHEN</t>
  </si>
  <si>
    <t>Do you ever feel as though there's always someone watching you?</t>
  </si>
  <si>
    <t>L168868</t>
  </si>
  <si>
    <t>No. Every time I wake up somewhere different. Sometimes my bike is laying there next to me. Like once when I woke up on the edge of this cliff up on Carpathian Ridge.</t>
  </si>
  <si>
    <t>L168867</t>
  </si>
  <si>
    <t>So when you sleepwalk you go somewhere familiar?</t>
  </si>
  <si>
    <t>L168863</t>
  </si>
  <si>
    <t>So when you sleepwalk can you remember afterward? Like do you dream?</t>
  </si>
  <si>
    <t>L168761</t>
  </si>
  <si>
    <t>I'm sorry. I was in jail once.  I accidentally burned down this house. It was abandoned. I got held back in school again. Can't drive until I'm eighteen.  I think when I grow up I want to be a painter. Or maybe a writer or maybe both. Then I'll write a book and draw the illustrations like a comic book. You know change things.</t>
  </si>
  <si>
    <t>L168583</t>
  </si>
  <si>
    <t>u792</t>
  </si>
  <si>
    <t>When did you stop taking your medication?</t>
  </si>
  <si>
    <t>L168926</t>
  </si>
  <si>
    <t>u782</t>
  </si>
  <si>
    <t>You're right. Roberta Sparrow was famous for her gem collections. Kids used to try and steal stuff from her all the time. Over the years... as she got older she became more and more of a recluse... now she just likes to stay up there all by herself.</t>
  </si>
  <si>
    <t>L169177</t>
  </si>
  <si>
    <t>What do I tell the rest of the class when they ask about you?</t>
  </si>
  <si>
    <t>L169136</t>
  </si>
  <si>
    <t>Of course. A rabbit is not like us. It has no history books... it has no knowledge of sorrow or regret. I like bunnies and all. They're cute... and they're horny. And if you're cute and horny... then you're probably happy that you don't know who you are... or why you're even alive. But the only thing I've known rabbits to do is have sex as many times as possible before they die.</t>
  </si>
  <si>
    <t>L169131</t>
  </si>
  <si>
    <t>u789</t>
  </si>
  <si>
    <t>MS. POMEROY</t>
  </si>
  <si>
    <t>And when the other rabbits hear of Fiver's vision do they believe him?  It could be the death of an entire way of life the end of an era.</t>
  </si>
  <si>
    <t>L168668</t>
  </si>
  <si>
    <t>Well... they say it right when they are ripping the place to shreds. When they flood the house. That like... destruction is a form of creation. So the fact that they burn the money is... ironic. They just want to see what happens when they tear the world apart.  They want to change things.</t>
  </si>
  <si>
    <t>L169235</t>
  </si>
  <si>
    <t>u781</t>
  </si>
  <si>
    <t>DR. THURMAN</t>
  </si>
  <si>
    <t>You will survive this... Donald. I promise you that you will survive. You must let me help you.  And when I clap my hands together you will wake up.</t>
  </si>
  <si>
    <t>L169233</t>
  </si>
  <si>
    <t>If the sky were to suddenly open up... there would be no law... there would be no rule. There would only be you and your memories... the choices you've made and the people you've touched. The life that has been carved out from your subconscious is the only evidence by which you will be judged... by which you must judge yourself. Because when this world ends there will only be you and him... and no one else.</t>
  </si>
  <si>
    <t>L169223</t>
  </si>
  <si>
    <t>When will this happen?</t>
  </si>
  <si>
    <t>L169188</t>
  </si>
  <si>
    <t>And when I clap my hands together twice you will wake up. Do you understand?</t>
  </si>
  <si>
    <t>L168939</t>
  </si>
  <si>
    <t>No. She died when I was eight. We couldn't find her for days. She went and crawled underneath our back porch...</t>
  </si>
  <si>
    <t>L168784</t>
  </si>
  <si>
    <t>And when I clap my hands twice you will wake up. Do you understand?</t>
  </si>
  <si>
    <t>L168983</t>
  </si>
  <si>
    <t>u783</t>
  </si>
  <si>
    <t>ELIZABETH</t>
  </si>
  <si>
    <t>It's not that. I mean mouthing off to your teachers. I'll admit... when Dad told me what you said to Ms. Farmer I laughed my ass off.</t>
  </si>
  <si>
    <t>L168990</t>
  </si>
  <si>
    <t>Well you know about his past. And when you said to look for signs of aggression... He was recently suspended from school for insulting his gym teacher.</t>
  </si>
  <si>
    <t>L168573</t>
  </si>
  <si>
    <t>If you think Michael Dukakis will provide for this country prior to the point when you decide to squeeze one out then I think you're misinformed.</t>
  </si>
  <si>
    <t>L169149</t>
  </si>
  <si>
    <t>u788</t>
  </si>
  <si>
    <t>MS. FARMER</t>
  </si>
  <si>
    <t>Rose... I have to appear at his arraignment tomorrow morning. And as you know the girls also leave for Los Angeles tomorrow morning. Now as their coach... I was the obvious choice to chaperone them on the trip.</t>
  </si>
  <si>
    <t>L169147</t>
  </si>
  <si>
    <t>Please! Don't say those words.  Well... as you can see... many of us are devastated by this news. This is obviously some kind of conspiracy meant to destroy an innocent man. And I have taken it upon myself to spearhead the Jim Cunningham defence campaign. But unfortunately my civic duties have created a conflict of interest... which involves you.</t>
  </si>
  <si>
    <t>L168899</t>
  </si>
  <si>
    <t>Rose I'll tell you this because our daughters have been on dance team together for two years and I respect you as a WOMAN. But after witnessing your son's behaviour today I have... significant doubts...  Our paths through life must be righteous. I urge you to go home and look in the mirror and pray that your son does not succumb to the path of fear.</t>
  </si>
  <si>
    <t>L168898</t>
  </si>
  <si>
    <t>Kitty I don't know what to say. They've suspended him for two days.  Ever since this jet fiasco I honestly don't know what has gotten into him.</t>
  </si>
  <si>
    <t>L171288</t>
  </si>
  <si>
    <t>u810</t>
  </si>
  <si>
    <t>m51</t>
  </si>
  <si>
    <t>LORETTA</t>
  </si>
  <si>
    <t>No. It's pure bullshit sweetie. You're lucky as hell so you might as well enjoy it. Let's get you a root beer float.</t>
  </si>
  <si>
    <t>L170816</t>
  </si>
  <si>
    <t>u796</t>
  </si>
  <si>
    <t>AMBER</t>
  </si>
  <si>
    <t>...Yah -- 1963. Her beauty worked against her when she started as a reporter in Louisville her hometown. Those were different times.</t>
  </si>
  <si>
    <t>L171269</t>
  </si>
  <si>
    <t>u803</t>
  </si>
  <si>
    <t>GLADYS</t>
  </si>
  <si>
    <t>Guess it wasn't a garage sale as much as it was a bake sale. Ah- hahahahahahahaha!</t>
  </si>
  <si>
    <t>L171267</t>
  </si>
  <si>
    <t>Hey Ted sorry. I didn't know your family was in the garage when I set it on fire!</t>
  </si>
  <si>
    <t>L170836</t>
  </si>
  <si>
    <t>u808</t>
  </si>
  <si>
    <t>LESTER</t>
  </si>
  <si>
    <t>Yah -- she's damn near as good as that little black fella -- with the glass eye.</t>
  </si>
  <si>
    <t>L172374</t>
  </si>
  <si>
    <t>u821</t>
  </si>
  <si>
    <t>m52</t>
  </si>
  <si>
    <t>MRS. TEASDALE</t>
  </si>
  <si>
    <t>You haven't been still a moment since you've been here.  You act as if you had neurosis --</t>
  </si>
  <si>
    <t>L172442</t>
  </si>
  <si>
    <t>u820</t>
  </si>
  <si>
    <t>GROUCHO</t>
  </si>
  <si>
    <t xml:space="preserve">Late again eh?  You haven't been on time once since this war started...  Get out there and fight... </t>
  </si>
  <si>
    <t>L172215</t>
  </si>
  <si>
    <t>Oh yes I remember -- and I should have slapped Mrs. Teasdale's face when she told it to me... I'm going right out and find Trentino.  You go right out and get yourself an army.</t>
  </si>
  <si>
    <t>L172208</t>
  </si>
  <si>
    <t>You've got a brain after all - and how you get along without it is amazing to me -- Now who can I insult?...  Who do we owe money to?...  AMBASSADOR TRENTINO!  How about him?</t>
  </si>
  <si>
    <t>L172183</t>
  </si>
  <si>
    <t>u818</t>
  </si>
  <si>
    <t>CHICO</t>
  </si>
  <si>
    <t>Hello...  Yes...  No not yet... All right...  Goodbye.  That was for you again.  He wants you to call him up as soon as you get back.</t>
  </si>
  <si>
    <t>L172162</t>
  </si>
  <si>
    <t>I've got just the place for a man like you but I'm too busy right now to do any digging.  What do you call your dog when you want him?</t>
  </si>
  <si>
    <t>L172379</t>
  </si>
  <si>
    <t>Not at all.  When I was a boy back on the farm I used to pump my own water.</t>
  </si>
  <si>
    <t>L172376</t>
  </si>
  <si>
    <t>u823</t>
  </si>
  <si>
    <t>VERA</t>
  </si>
  <si>
    <t>I shall dance for you tonight as I've never danced before.</t>
  </si>
  <si>
    <t>L172323</t>
  </si>
  <si>
    <t>Yes but I'll talk to you about that when we're alone...</t>
  </si>
  <si>
    <t>L172228</t>
  </si>
  <si>
    <t>When you get through with her feet you can start on mine.  I haven't been to a chiropodist in two years...  If that's not an insult I don't know what is.  Gloria I love you.  I --</t>
  </si>
  <si>
    <t>L172065</t>
  </si>
  <si>
    <t>I'll tell you what I'll do.  I'll give you Mrs. Teasdale as security.  or my jackknife.  If you want my advice you'll take the jackknife... I've a better proposition...  Make it $25 and I'll give you a first mortgage on my son and I hope you foreclose.</t>
  </si>
  <si>
    <t>L172347</t>
  </si>
  <si>
    <t>You can call me Gloria too.  Gloria -- what a beautiful name.  When I was born my mother named me Gloria -- two minutes later she found out her mistake...</t>
  </si>
  <si>
    <t>L172056</t>
  </si>
  <si>
    <t>You're not so bad yourself Mrs. Teasdale when I look at you I can see that we're facing a crisis. We've got to balance the budget -- we've got to cut down everything including you.</t>
  </si>
  <si>
    <t>L172027</t>
  </si>
  <si>
    <t>u822</t>
  </si>
  <si>
    <t>TRENTINO</t>
  </si>
  <si>
    <t xml:space="preserve">With Mrs. Teasdale as my wife and Freedonia under my control -- </t>
  </si>
  <si>
    <t>L180382</t>
  </si>
  <si>
    <t>u832</t>
  </si>
  <si>
    <t>m53</t>
  </si>
  <si>
    <t>MERRICK</t>
  </si>
  <si>
    <t>If only I could find her. If only she could see me now here with such lovely kind friends. You Mrs. Treves and you Mr. Treves. Then maybe she would love me as I am. I've tried to hard to be good.</t>
  </si>
  <si>
    <t>L180381</t>
  </si>
  <si>
    <t>u824</t>
  </si>
  <si>
    <t>ANNE</t>
  </si>
  <si>
    <t>Oh no Mr. Merrick. No. No son as loving as you are could ever be a disappointment.</t>
  </si>
  <si>
    <t>L180168</t>
  </si>
  <si>
    <t>u838</t>
  </si>
  <si>
    <t>TREVES</t>
  </si>
  <si>
    <t>I've only got until two o'clock tomorrow afternoon when Carr Gomm meets him. Somehow between now and then I've got to make John Merrick at least seem like an intelligent man... Why am I fooling myself? Nothing short of John delivering the Sermon on the Mount is going to sway Carr Gomm...</t>
  </si>
  <si>
    <t>L180162</t>
  </si>
  <si>
    <t>I don't know. I can't explain it. If this is an intelligent man trapped in the body of a monster then I'm under a moral obligation to help free that mind free that spirit as best I can to help him live as full and content a life as possible. But! If he's an imbecile who's body I can't treat and who's mind I can't touch well then my obligation is discharged. They can put him where they will; he won't be bothered I won't be bothered and everyone's conscience can remain free and untroubled. And that is my dilemma... what is in his mind?</t>
  </si>
  <si>
    <t>L179975</t>
  </si>
  <si>
    <t>u826</t>
  </si>
  <si>
    <t>BYTES</t>
  </si>
  <si>
    <t>He was fine when he left here and now look at him.</t>
  </si>
  <si>
    <t>L180176</t>
  </si>
  <si>
    <t>...As I said it's only a physical problem... but I do feel that Mr. Merrick is very flattered that you're taking the time and trouble to meet him and he's most anxious to make a good impression so he might seem rather nervous.</t>
  </si>
  <si>
    <t>L180126</t>
  </si>
  <si>
    <t>u827</t>
  </si>
  <si>
    <t>CARR</t>
  </si>
  <si>
    <t>Mr. Treves it's out of the question. I want to hear as soon as possible what the other hospitals can do. I'm sorry.</t>
  </si>
  <si>
    <t>L180125</t>
  </si>
  <si>
    <t>Then will you meet him as a representative of the committee.</t>
  </si>
  <si>
    <t>L180703</t>
  </si>
  <si>
    <t>u829</t>
  </si>
  <si>
    <t>K. HEN</t>
  </si>
  <si>
    <t>Fair Katharine and most fair will you vouchsafe to teach a soldier terms Such as will enter at a lady's ear And plead his love-suit to her gentle heart?</t>
  </si>
  <si>
    <t>L180697</t>
  </si>
  <si>
    <t>Yes. There is nothing more frustrating nothing that makes a physician feel more useless than standing by watching his patient deteriorate. And when that patient is a friend no... no there's absolutely nothing I can do.</t>
  </si>
  <si>
    <t>L180693</t>
  </si>
  <si>
    <t>I fear not Mrs. Kendal. Even in the short time he was gone the size of his head has increased rapidly... as is his pain.</t>
  </si>
  <si>
    <t>L180398</t>
  </si>
  <si>
    <t>u835</t>
  </si>
  <si>
    <t>NORA</t>
  </si>
  <si>
    <t>The... oh the spire! How silly of me it's as plain as day... Mr. Merrick where did you learn to do this?</t>
  </si>
  <si>
    <t>L180471</t>
  </si>
  <si>
    <t>I thought as much.</t>
  </si>
  <si>
    <t>L180465</t>
  </si>
  <si>
    <t>When will the stream be aweary of flowing under my eye? When will the wind be aweary of blowing over the sky? When will the clouds be aweary of fleeting? When will the heart be aweary of beating and nature die?</t>
  </si>
  <si>
    <t>L180358</t>
  </si>
  <si>
    <t>It's very good. I'm enjoying my visit with you very much. It's so very kind of you to have me as a guest in your home. I'm sorry I made a spectacle of myself.</t>
  </si>
  <si>
    <t>L180332</t>
  </si>
  <si>
    <t>When one is invited to tea one must look one's best.</t>
  </si>
  <si>
    <t>L180462</t>
  </si>
  <si>
    <t>u833</t>
  </si>
  <si>
    <t>MOTHERSHEAD</t>
  </si>
  <si>
    <t>I bathed him didn't I? I fed him and cleaned up after him! If loving kindness can be called care and practical concern then yes I did treat him with loving kindness and I'm not ashamed to say it.</t>
  </si>
  <si>
    <t>L180461</t>
  </si>
  <si>
    <t>Aren't you being just a little harsh Mothershead? You yourself hardly treated John with much loving kindness when he first arrived.</t>
  </si>
  <si>
    <t>L180112</t>
  </si>
  <si>
    <t>Parrots can do as much Mr. Treves. It's all very nice but I don't see the point. You know they won't let him stay here.</t>
  </si>
  <si>
    <t>L180076</t>
  </si>
  <si>
    <t>Perhaps you've got the time for that Mr. Treves I certainly don't. I've got an entire hospital to look after and you have your real patients. Don't waste your time with him sir it's like talking to a wall. I don't mean to be harsh but truthfully what can you do for him? I'll be back later for his bath. And Mr. Carr Gomm would like to see you when you have a moment. Good day sir.</t>
  </si>
  <si>
    <t>L180031</t>
  </si>
  <si>
    <t>Yes... Well I want you to clear up a little mess a breakfast tray was spilt. And bring up another breakfast. When you've done that you and I shall give the man a bath. But Mothershead I'm counting on your many years of experience to get you through this Above all do not scream do not cry out or in any way show this man that you are frightened of him...</t>
  </si>
  <si>
    <t>L180598</t>
  </si>
  <si>
    <t>u834</t>
  </si>
  <si>
    <t>NIGHT PORTER</t>
  </si>
  <si>
    <t>When I left him he was in his bed safe and sound.</t>
  </si>
  <si>
    <t>L187974</t>
  </si>
  <si>
    <t>u849</t>
  </si>
  <si>
    <t>m54</t>
  </si>
  <si>
    <t>KING ARNULF</t>
  </si>
  <si>
    <t>She did I tell you! She could blind me as easily as the night the day.</t>
  </si>
  <si>
    <t>L187983</t>
  </si>
  <si>
    <t>u839</t>
  </si>
  <si>
    <t>AUD</t>
  </si>
  <si>
    <t>You're as bad as my father.</t>
  </si>
  <si>
    <t>L187457</t>
  </si>
  <si>
    <t>u840</t>
  </si>
  <si>
    <t>ERIK</t>
  </si>
  <si>
    <t>Of course not... but... when I was a child... I remember a dream.... it was as if the whole sky was blue...</t>
  </si>
  <si>
    <t>L188009</t>
  </si>
  <si>
    <t>Not when we explain about the Great Blessing.</t>
  </si>
  <si>
    <t>L187928</t>
  </si>
  <si>
    <t>YOU try to be nice to people when they're rude about your singing...</t>
  </si>
  <si>
    <t>L187385</t>
  </si>
  <si>
    <t>Oh! Stop talking as if we were married!</t>
  </si>
  <si>
    <t>L187380</t>
  </si>
  <si>
    <t>u846</t>
  </si>
  <si>
    <t>HELGA</t>
  </si>
  <si>
    <t>What about the killing and looting? That's just as crude isn't it?</t>
  </si>
  <si>
    <t>L187367</t>
  </si>
  <si>
    <t>No... right... this is RAPE... Mark you I'm not saying I couldn't get to like you... in fact... well to be quite honest I prefer it when there's some sort of mutual feeling between two people...</t>
  </si>
  <si>
    <t>L187684</t>
  </si>
  <si>
    <t>u847</t>
  </si>
  <si>
    <t>IVAR</t>
  </si>
  <si>
    <t>How can you help feeling bad when you're sea-sick?</t>
  </si>
  <si>
    <t>L194397</t>
  </si>
  <si>
    <t>u858</t>
  </si>
  <si>
    <t>m55</t>
  </si>
  <si>
    <t>CARRIE</t>
  </si>
  <si>
    <t>Maybe you need to look at this as a sign to move on. Just make a clean break.</t>
  </si>
  <si>
    <t>L194326</t>
  </si>
  <si>
    <t>u859</t>
  </si>
  <si>
    <t>CLEMENTINE</t>
  </si>
  <si>
    <t>Come over after I'm done here?</t>
  </si>
  <si>
    <t>L195099</t>
  </si>
  <si>
    <t>Yay. Meet me after work by the old mill.</t>
  </si>
  <si>
    <t>L195071</t>
  </si>
  <si>
    <t>u861</t>
  </si>
  <si>
    <t>JOEL</t>
  </si>
  <si>
    <t>I sort of do. But I only see it as a fantasy version of reality. Cleaned up enough to be erotic.</t>
  </si>
  <si>
    <t>L194907</t>
  </si>
  <si>
    <t>Did this conversation come before or after we saw the house?</t>
  </si>
  <si>
    <t>L194887</t>
  </si>
  <si>
    <t>Nope. No jokes. My favorite thing when I was a kid was my Huckleberry Hound doll. I think your name is magic.</t>
  </si>
  <si>
    <t>L194868</t>
  </si>
  <si>
    <t>I can't tell you how happy I am to hear that. I mean I don't mean I'm happy you're uncomfortable but yknow... I'm such a loser. Every time I come to a party I tell myself I'm going to be different and it's always exactly the same and then I hate myself after for being such a clod.</t>
  </si>
  <si>
    <t>L194819</t>
  </si>
  <si>
    <t>I still thought you were going to save me. Even after that.</t>
  </si>
  <si>
    <t>L194804</t>
  </si>
  <si>
    <t>I didn't think you'd show your face around me again. I figured you were humiliated. You did run away after all.</t>
  </si>
  <si>
    <t>L194632</t>
  </si>
  <si>
    <t>There's this guy. I heard him talking in my apartment. He's one of the eraser guys. And he fell for you when they were erasing you so he introduced himself the next day as if he were a stranger and now you're dating him.</t>
  </si>
  <si>
    <t>L194226</t>
  </si>
  <si>
    <t>I miss grade school. I don't know why I'm calling it grade school all of a sudden. When I went we called it elementary school. But I like grade school better. Sounds like something someone from the forties would call it. I'd like to be from then. Everyone wore hats. Anyway cheers!</t>
  </si>
  <si>
    <t>L194125</t>
  </si>
  <si>
    <t>Well I'm there. I hide in the back as much as is humanly possible. You have a cell phone? I need to quit right this minute. I'll call in dead.</t>
  </si>
  <si>
    <t>L195049</t>
  </si>
  <si>
    <t>u860</t>
  </si>
  <si>
    <t>CLEMENTINE'S VOICE</t>
  </si>
  <si>
    <t>I probably got the same thing as you.</t>
  </si>
  <si>
    <t>L194779</t>
  </si>
  <si>
    <t>u871</t>
  </si>
  <si>
    <t>VOICE-OVER</t>
  </si>
  <si>
    <t>On the couch. Dark. Quiet. I wondered if I had made a terrible mistake. I almost reached for the phone about a thousand times. I thought I could take it back erase it explain I had momentarily lost my mind. Then I told myself we weren't happy. That was the truth. That what we were was safe. It was unfair to you and to me to stay in a relationship for that reason. I thought about Clementine and the spark when I was with her but then I thought what you and I had was real and adult and therefore significant even if it wasn't much fun. But I wanted fun. I saw other people having fun and I wanted it. Then I thought fun is a lie that no one is really having fun; I'm being suckered by advertising and movie bullshit... then I thought maybe not maybe not. And then I thought as I always do at this point in my argument about dying.</t>
  </si>
  <si>
    <t>L194381</t>
  </si>
  <si>
    <t>I wasn't going to call her. Not after the way she was.</t>
  </si>
  <si>
    <t>L194310</t>
  </si>
  <si>
    <t>The pill was pink I remember. It had some letters and numbers on it. What were they? AL 1718? AL something. Four digits. I don't like taking pills when I don't know what they are. I have no choice.</t>
  </si>
  <si>
    <t>L194344</t>
  </si>
  <si>
    <t>u863</t>
  </si>
  <si>
    <t>MIERZWIAK</t>
  </si>
  <si>
    <t>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t>
  </si>
  <si>
    <t>L194968</t>
  </si>
  <si>
    <t>u862</t>
  </si>
  <si>
    <t>Do you remember anything else? What I was wearing? Was I standing close to him? Was I leaning against his car like I owned it? How did he look at me when I giggled? Tell me everything.</t>
  </si>
  <si>
    <t>L194965</t>
  </si>
  <si>
    <t>And after that?</t>
  </si>
  <si>
    <t>L194714</t>
  </si>
  <si>
    <t>Really? I thought it was appropriate maybe. That's all.  I really admire the work that you do. I know it's not proper to be so familiar but I guess since we're outside the workplace I feel a certain liberty to --</t>
  </si>
  <si>
    <t>L195079</t>
  </si>
  <si>
    <t>She should not have done this Stan. As mad as she was... as justifiably --</t>
  </si>
  <si>
    <t>L194050</t>
  </si>
  <si>
    <t>u868</t>
  </si>
  <si>
    <t>RECEPTIONIST</t>
  </si>
  <si>
    <t>Maybe after the holidays then.</t>
  </si>
  <si>
    <t>L194046</t>
  </si>
  <si>
    <t>u866</t>
  </si>
  <si>
    <t>OLD WOMAN</t>
  </si>
  <si>
    <t>Would you just try him? You never know. As long as I'm here. You never know.</t>
  </si>
  <si>
    <t>L194414</t>
  </si>
  <si>
    <t>u867</t>
  </si>
  <si>
    <t>I like Mary. I like when she comes to visit. I just don't think she likes me.</t>
  </si>
  <si>
    <t>L195535</t>
  </si>
  <si>
    <t>u877</t>
  </si>
  <si>
    <t>m56</t>
  </si>
  <si>
    <t>SISSY</t>
  </si>
  <si>
    <t>How am I going to be the progenitor of a tribe when I'm living on an isolated ridgetop with Delores?</t>
  </si>
  <si>
    <t>L195534</t>
  </si>
  <si>
    <t>u872</t>
  </si>
  <si>
    <t>CHINK</t>
  </si>
  <si>
    <t>Suppose that you bear five or six children with your characteristics. All in Siwash Cave. In a postcatastrophe world your offspring would of necessity intermarry forming in time a tribe. A tribe every member of which had giant thumbs. A tribe of Big Thumbs would relate to the environment in very special ways. It could not use weapons or produce sophisticated tools. It would have to rely on its wits and its senses. It would have to live with animals -- and plants! -- as virtual equals. It's extremely pleasant to me to think about a tribe of physical eccentrics living peacefully with animals and plants learning their languages perhaps and paying them the respect they deserve.</t>
  </si>
  <si>
    <t>L195533</t>
  </si>
  <si>
    <t>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there'll be some of us it'll miss. Little pockets of humanity. Like the Clock People. Like you two honeys if you decide to accept my offer of a lease on Siwash Cave. There's almost no worldwide calamity -- famine nuclear accident plague weather warfare or reduction of the ozone shield -- that you couldn't survive in that cave.</t>
  </si>
  <si>
    <t>L195524</t>
  </si>
  <si>
    <t>The Countess has come to our aid. The Rubber Rose Ranch is officially deeded to all the cowgirls. And I have been asked to oversee the ranch. For $300 a week. And as it turns out the Countess is not going to be the vegetable the doctors thought he was... here's a picture!</t>
  </si>
  <si>
    <t>L195426</t>
  </si>
  <si>
    <t>During the Second World War I busted out of Tule Lake detention camp; as a Japanese-American I had been put there and watched over. I found refuge with the Clock People who discovered me in a snow bank near dead I had been climbing across the Sierra Nevada mountains.</t>
  </si>
  <si>
    <t>L195421</t>
  </si>
  <si>
    <t>The Clockworks is one reason that I am here on Siwash Ridge. I accepted the invitation to be initiated as a shaman by an aged Siwash chief who was the principle outside confederate of the Clock People.</t>
  </si>
  <si>
    <t>L195265</t>
  </si>
  <si>
    <t>You might say that although I don't think of it as traveling.</t>
  </si>
  <si>
    <t>L195260</t>
  </si>
  <si>
    <t>u873</t>
  </si>
  <si>
    <t>HOWARD</t>
  </si>
  <si>
    <t>I know but where do you reside when you aren't visiting New York?</t>
  </si>
  <si>
    <t>L195496</t>
  </si>
  <si>
    <t>If I flinch when you say you love me it's both our problems. My confusion becomes your confusion. Students confuse teachers patients confuse psychiatrists lovers with confused hearts confuse lovers with clear hearts....</t>
  </si>
  <si>
    <t>L195388</t>
  </si>
  <si>
    <t>u874</t>
  </si>
  <si>
    <t>JELLY</t>
  </si>
  <si>
    <t>I wouldn't say that. I expect she's right ultimately. But I'm with Delores when it comes to fighting for what's mine. I can't understand why Delores is so uptight about the Chink; he could probably teach her a thing or two. Ee! That grass tickles doesn't it? God knows I love women but nothing can take the place of a man that fits. Still this is cowgirl territory and I'll stand with Delores and fight any bastards who might deny it. I guess I've always been a scrapper. Look. This scar. Only twelve years old and I was felled by a silver bullet.</t>
  </si>
  <si>
    <t>L195367</t>
  </si>
  <si>
    <t>Cowgirls exist as an image. A fairly common image. The idea of cowgirls especially for little girls prevails in our culture. Therefore it seems to me the existence of cowgirls should prevail. Otherwise they're being fooled. In the Rodeo Hall of Fame in Oklahoma City there are just two cowgirls. Two. And both of 'em are trick-riders. Trick-riding is what cowgirls have almost always done in rodeos. Our society sure likes to see its unconventional women do tricks. That's what prostitutes call it you know: 'tricking.'</t>
  </si>
  <si>
    <t>L195366</t>
  </si>
  <si>
    <t>About being a cowgirl. What's it all about? When you say the word you make it sound like it was painted in radium on the side of a pearl.</t>
  </si>
  <si>
    <t>L195319</t>
  </si>
  <si>
    <t>u875</t>
  </si>
  <si>
    <t>JULIAN</t>
  </si>
  <si>
    <t>If we Ivy Leaguers aren't earthy enough to suit you hillbillies at least we don't go around indulging in racist terms such as 'Chink.' Next thing I know you'll be calling me 'chief.'</t>
  </si>
  <si>
    <t>L195299</t>
  </si>
  <si>
    <t>My thumbs hurt. I've made a mistake. I've been negligent. I haven't exercised. I have to hitchhike a little bit every day no matter what. It's like a musician practicing his scales. When I don't practice my timing gets off my thumbs get stiff and sore.</t>
  </si>
  <si>
    <t>L195196</t>
  </si>
  <si>
    <t>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t>
  </si>
  <si>
    <t>[' after ', 'As ', 'When ']</t>
  </si>
  <si>
    <t>L195194</t>
  </si>
  <si>
    <t>When I was younger I hitchhiked one hundred and twenty-seven hours without stopping without food or sleep crossed the continent twice in six days cooled my thumbs in both oceans and caught rides after midnight on unlighted highways.</t>
  </si>
  <si>
    <t>L195437</t>
  </si>
  <si>
    <t>u878</t>
  </si>
  <si>
    <t>THE COUNTESS</t>
  </si>
  <si>
    <t>Sissy. You're trying to protect those scuzzy bitches. Well let your conscience be your guide as my mommy used to say but it won't work. Those stinking sluts are going to suffer...</t>
  </si>
  <si>
    <t>L195435</t>
  </si>
  <si>
    <t>Sissy don't play dumb with me! You're a good model but a shitty actress. The cowgirls are involved in this whooping crane disappearance. You know perfectly well they are. Last seen in Nebraska. Didn't make it to Canada. Siwash Lake is between Nebraska and Canada. The cowgirls have possession of Siwash Lake. And who else but Jellybean's wild cunts could possibly conceive of doing something so diabolical as to tamper with the last flock of some nearly extinct birds? How much do you know about it? Have they murdered those cranes the way they murdered my moo cows?</t>
  </si>
  <si>
    <t>L195229</t>
  </si>
  <si>
    <t>Yes well what I'm getting at is that there comes a time when it is psychologically impossible for a woman to lose her virginity. She can't wait too long you know. Now there's no reason why you must lose yours. I mean just ponder it a bit that's all.</t>
  </si>
  <si>
    <t>L195222</t>
  </si>
  <si>
    <t>Shit O dear that's enough to make me asthmatic. The nerve of those twits. What do they know about female odor? Don't interrupt. Here's my concept. My ranch out West? It's a beauty ranch. Oh it's got a few head of cattle for atmosphere and tax purposes. But it's a beauty ranch a place where unhappy women -- divorcees and widows mainly -- can go to lose weight remove wrinkles change their hair styles and pretty themselves up for the next disappointment. My ranch is named the Rubber Rose after the Rubber Rose douche bag my own invention and bless its little red bladder the most popular douche bag in the world. So get this. It's on the migratory flight path of the whooping cranes. The last flock of wild whooping cranes left in existence. Well these cranes stop off at my little pond -- Siwash Lake it's called -- twice a year autumn and spring and spend a few days each time resting up eating doing whatever whooping cranes do. I've never seen them understand but I hear they're magnificent. Very big specimens -- I mean huge mothers -- and white as snow to coin a phrase except for black tips on their wings and tail feathers and bright red heads. Now whooping cranes in case you didn't know it are noted for their mating dance. It's just the wildest show in nature. It's probably the reason why birdwatching used to be so popular with old maids and deacons. Picture these rare beautiful gigantic birds in full dance -- leaping six feet off the mud arching their backs flapping their wings strutting low to the ground. Dears it's overwhelming. And picture the birds doing their sex dance on TV. Right there on the home screen creation's most elaborate sex ritual -- yet clean and pure enough to suit the Pope. With lovely Sissy Hankshaw in the foreground. In a white gown red hood attached and big feathery sleeves trimmed in black. In a very subdued imitation of the female whooping crane she dance/walks over to a large nest in which there sits a can of Yoni Yum. And a can of Dew. Off-camera a string quartet is playing Debussy. A sensuous voice is reading a few poetic lines about courtship and love. Are you starting to get it? Doesn't it make the hair on your neck stand up and applaud? My very goodness gracious! Grandiose lyrical erotic and Girl Scout- oriented; you can't top it. I've hired a crew of experts from Walt Disney Studios the best wildlife cinematographers around. You're my eternal favorite. Princess Grace herself couldn't be better not even if she had your personality which she doesn't; Anyway dear I'm out of photography now and into water colors. Ah how circuitous conversation is! We're back at the beginning. The exact man I've wanted you to meet is my artist the watercolorist.</t>
  </si>
  <si>
    <t>L195221</t>
  </si>
  <si>
    <t>The Food and Drug Administration said Wednesday female deodorant sprays may cause such harmful reactions as blisters burns and rashes. Although the FDA judges that the reported reactions are not sufficient to justify removal of these products from the market they are sufficient to warrant the proposed mandatory label warnings.</t>
  </si>
  <si>
    <t>L195215</t>
  </si>
  <si>
    <t>She's a young thing who works on my ranch. Real name is Sally Jones or something wooden like that. She's cute as a hot fudge taco and of course it takes verve to change one's name so charmingly. But she stinks like a slut just the same.</t>
  </si>
  <si>
    <t>L195209</t>
  </si>
  <si>
    <t>I've always been proud of the way nature singled me out. It's the people who have been deformed by society I feel sorry for. I've been steady moving for eleven years and some months. Maybe I should rest up for a spell I'm not as young as I used to be.</t>
  </si>
  <si>
    <t>L195693</t>
  </si>
  <si>
    <t>u884</t>
  </si>
  <si>
    <t>m57</t>
  </si>
  <si>
    <t>You're convinced the crew could still be alive? After seven years?</t>
  </si>
  <si>
    <t>L195641</t>
  </si>
  <si>
    <t>Okay listen up. As you all know by now we have an addition to our crew. Dr. Weir this is: Starck navigation; Smith pilot Justin ship's engineer --</t>
  </si>
  <si>
    <t>L196300</t>
  </si>
  <si>
    <t>u879</t>
  </si>
  <si>
    <t>COOPER</t>
  </si>
  <si>
    <t>Solid as a rock.  Hey Smith...</t>
  </si>
  <si>
    <t>L195572</t>
  </si>
  <si>
    <t>u881</t>
  </si>
  <si>
    <t>HOLLIS</t>
  </si>
  <si>
    <t>It's been two years since she died. He's over it.</t>
  </si>
  <si>
    <t>L195566</t>
  </si>
  <si>
    <t>You don't just dismiss Bill Weir. The man held Oppenheimer's chair at Princeton. If the Event Horizon had worked he would have gone down in history as the greatest mind in physics since Einstein.</t>
  </si>
  <si>
    <t>L195670</t>
  </si>
  <si>
    <t>u888</t>
  </si>
  <si>
    <t>WEIR</t>
  </si>
  <si>
    <t>...is zero. That's what the singularity does: it folds space so that point A and point B coexist in the same space and time. After the ship passes through this gateway space returns to normal.  It's called a gravity drive.</t>
  </si>
  <si>
    <t>L196172</t>
  </si>
  <si>
    <t>You're not going to die! Not today! I want you to do exactly as I say and I'm gonna get you out of there alright?</t>
  </si>
  <si>
    <t>L195558</t>
  </si>
  <si>
    <t>u883</t>
  </si>
  <si>
    <t>LYLE</t>
  </si>
  <si>
    <t>Since the initial transmission there's been no further contact. Just the beacon every two minutes.</t>
  </si>
  <si>
    <t>L195543</t>
  </si>
  <si>
    <t>Dr. Weir Admiral Hollis would like to see you as soon as possible.</t>
  </si>
  <si>
    <t>L196256</t>
  </si>
  <si>
    <t>Maybe you're right. But it's still my command and I have leeway to abort when I feel there is an unacceptable threat to my crew. And I think there is.  Starck download all the files from the Event Horizon's computers. Coop Smith finish moving the CO2 scrubbers back onto the Clark.</t>
  </si>
  <si>
    <t>L196024</t>
  </si>
  <si>
    <t>We barely have enough power for life support as it is if we can't stop the drain we're not gonna make it.</t>
  </si>
  <si>
    <t>L196009</t>
  </si>
  <si>
    <t>Intense gravitational fields effect the passage of time it's possible...  Black holes make sense on paper it's all math you see but as to what really happened...  The Event Horizon has passed beyond our plane of reality and like Lazarus returned from the dead.</t>
  </si>
  <si>
    <t>L195781</t>
  </si>
  <si>
    <t>In an emergency the charges detonate in series destroying the central section and separating the personnel areas from the rest of the ship. That way if the gravity drive malfunctions the crew could use the foredecks as a lifeboat.</t>
  </si>
  <si>
    <t>L196369</t>
  </si>
  <si>
    <t>We blow the Corridor. Use the foredecks as a lifeboat separate it from the rest of the ship. We stay put...</t>
  </si>
  <si>
    <t>L196176</t>
  </si>
  <si>
    <t>Tuck yourself into a crouched position shut your eyes as tight as you can!</t>
  </si>
  <si>
    <t>L195928</t>
  </si>
  <si>
    <t>u887</t>
  </si>
  <si>
    <t>STARCK</t>
  </si>
  <si>
    <t>I thought of that with the filters from the Clark we've got enough breathable air for twenty hours. After that we'd better be on our way home.</t>
  </si>
  <si>
    <t>L196007</t>
  </si>
  <si>
    <t>No there's no evidence of a surge or spike of any kind. It's as if time just... stopped for seven years.</t>
  </si>
  <si>
    <t>L203694</t>
  </si>
  <si>
    <t>u889</t>
  </si>
  <si>
    <t>m58</t>
  </si>
  <si>
    <t>ALICIA</t>
  </si>
  <si>
    <t>My step-dad's. I'm strictly into stone. I was wondering when you'd walk by.</t>
  </si>
  <si>
    <t>L203702</t>
  </si>
  <si>
    <t>Tell me. When you grew up in Brooklyn how many astronauts did you know?  You went your own way then. You didn't listen to people. So why start now...?</t>
  </si>
  <si>
    <t>L203072</t>
  </si>
  <si>
    <t>u890</t>
  </si>
  <si>
    <t>BEN</t>
  </si>
  <si>
    <t>Way to not overthink it.  So when do we leave?</t>
  </si>
  <si>
    <t>L203113</t>
  </si>
  <si>
    <t>Soon as I'm back I'm gonna trade that in for a bigger rock.</t>
  </si>
  <si>
    <t>L203898</t>
  </si>
  <si>
    <t>Forget it egghead. I'm good as is.</t>
  </si>
  <si>
    <t>L203887</t>
  </si>
  <si>
    <t>u895</t>
  </si>
  <si>
    <t>REED</t>
  </si>
  <si>
    <t>Time for your lesson Vic. Chem 101: what happens when you supercool hot metal...?  Ben...</t>
  </si>
  <si>
    <t>L203750</t>
  </si>
  <si>
    <t>We're working as hard as we can --</t>
  </si>
  <si>
    <t>L203084</t>
  </si>
  <si>
    <t>When have I asked you to do something you absolutely said you could not do?</t>
  </si>
  <si>
    <t>L203083</t>
  </si>
  <si>
    <t>I'm sure he's matured since then.</t>
  </si>
  <si>
    <t>L203116</t>
  </si>
  <si>
    <t>u893</t>
  </si>
  <si>
    <t>JOHNNY</t>
  </si>
  <si>
    <t>Actually the engines are SMEs. Hydrogenbase carbon propellant. Couple generations past your last ride.  I'm not as dumb as you look.</t>
  </si>
  <si>
    <t>L203225</t>
  </si>
  <si>
    <t>I've never felt better in my life. When do you get off work?</t>
  </si>
  <si>
    <t>L203461</t>
  </si>
  <si>
    <t>Not only could you kill yourself but you could set fire to Earth's atmosphere and destroy all human life as we know it.</t>
  </si>
  <si>
    <t>L203772</t>
  </si>
  <si>
    <t>u897</t>
  </si>
  <si>
    <t>SUE</t>
  </si>
  <si>
    <t>As soon as you stop acting like one. Come on you're smarter than this. You think those people out there care about you? You're just a fad to them.</t>
  </si>
  <si>
    <t>L203092</t>
  </si>
  <si>
    <t>The synthetics act as a second skin adapting to your individual needs to --</t>
  </si>
  <si>
    <t>L203724</t>
  </si>
  <si>
    <t>When I walked out I waited ten minutes outside your door. Ten. Waiting for you to come find me.</t>
  </si>
  <si>
    <t>L203480</t>
  </si>
  <si>
    <t>I'm saying if you had a little more self control you could locate the trigger. Can you remember the exact emotions when --</t>
  </si>
  <si>
    <t>L203076</t>
  </si>
  <si>
    <t>As far as crew I was hoping Ben could pilot the mission --</t>
  </si>
  <si>
    <t>L203070</t>
  </si>
  <si>
    <t>Well uh based on our history... you can handle the biogenetics and I'll focus on the molecular physics. Or uhm maybe I should take the biotech you work the microscopes since you have some background in electropho--</t>
  </si>
  <si>
    <t>L203439</t>
  </si>
  <si>
    <t>u899</t>
  </si>
  <si>
    <t>VICTOR</t>
  </si>
  <si>
    <t>Didn't go as planned? It was a catastrophe. You ruined the lives of four people --</t>
  </si>
  <si>
    <t>L203155</t>
  </si>
  <si>
    <t>Sue I've lived my life unafraid of taking big steps. And this is the biggest step yet. If it helps think of this as a promotion. A merger of sorts...  Four little words that can change our lives...</t>
  </si>
  <si>
    <t>L203147</t>
  </si>
  <si>
    <t>Well when you're looking at your future it never hurts to find closure about the past.</t>
  </si>
  <si>
    <t>L206498</t>
  </si>
  <si>
    <t>u900</t>
  </si>
  <si>
    <t>m59</t>
  </si>
  <si>
    <t>ARNOLD</t>
  </si>
  <si>
    <t>Brad I really fuckin' hate McDonald's man. Ever since they started in with the chicken everything went downhill.</t>
  </si>
  <si>
    <t>L206666</t>
  </si>
  <si>
    <t>u911</t>
  </si>
  <si>
    <t>Brad. I don't want to have to use sex as a tool.</t>
  </si>
  <si>
    <t>L207196</t>
  </si>
  <si>
    <t>u901</t>
  </si>
  <si>
    <t>BRAD</t>
  </si>
  <si>
    <t>Since when do you shop at the Flea Market anyway?</t>
  </si>
  <si>
    <t>L206996</t>
  </si>
  <si>
    <t>u915</t>
  </si>
  <si>
    <t>STACY</t>
  </si>
  <si>
    <t>O-kay you guys can come swimming. But you have to leave as soon as my Mom gets home. Okay?</t>
  </si>
  <si>
    <t>L207352</t>
  </si>
  <si>
    <t>u916</t>
  </si>
  <si>
    <t>THE RAT</t>
  </si>
  <si>
    <t>Well for one I read. I don't watch as much television as you. I'm trying to feel things more. I'm learning a lot about people.</t>
  </si>
  <si>
    <t>L207350</t>
  </si>
  <si>
    <t>Sensitive is when you can tell how people feel without asking.</t>
  </si>
  <si>
    <t>L207221</t>
  </si>
  <si>
    <t>I always stick up for you. Whenever people say 'Aw that Damone is a loudmouth' -- and they say that a lot -- I say 'You just don't know Damone.' When someone says you're an idiot I tell them 'Damone's not an idiot. You just don't know him.' Well you know Damone maybe they do know you pretty good. And I'm just finding out.</t>
  </si>
  <si>
    <t>L206658</t>
  </si>
  <si>
    <t>The Attitude? The Attitude dictates that you don't care if she comes stays lays or prays. Whatever happens your toes are still tappin'. When you are the cruelest and the coolest... then you have The Attitude.</t>
  </si>
  <si>
    <t>L206977</t>
  </si>
  <si>
    <t>All right! Here's another one. 'The most satisfactory lovemaking occurs when your mate climaxes first you climax first you and your mate climax together?'</t>
  </si>
  <si>
    <t>L206970</t>
  </si>
  <si>
    <t>u910</t>
  </si>
  <si>
    <t>LINDA</t>
  </si>
  <si>
    <t>I sent a letter to Doug today. I'll be so glad when he gets out here.</t>
  </si>
  <si>
    <t>L206727</t>
  </si>
  <si>
    <t>Not since November.</t>
  </si>
  <si>
    <t>L206695</t>
  </si>
  <si>
    <t>There... There's his car. I know he's at work tonight. He hasn't come into Swenson's since he called my house. My mother told him I was still at high school after I told him I was nineteen. I guess I should tell him I'm fifteen.</t>
  </si>
  <si>
    <t>[' after ', ' since ']</t>
  </si>
  <si>
    <t>L206474</t>
  </si>
  <si>
    <t>Stacy what are you waiting for? You're fifteen. I did it when I was thirteen. It's no huge thing. It's just sex. If you don't one of the other girls will.</t>
  </si>
  <si>
    <t>L206468</t>
  </si>
  <si>
    <t>Listen Stace you want to know about guys? I'll tell you. They're mostly chicken. Before I met Doug I chased after every guy I thought was cute. I thought if I gave out a vibe they'd get the message and call me up. Well guess what? They don't call.</t>
  </si>
  <si>
    <t>L206467</t>
  </si>
  <si>
    <t>Come on Linda I haven't had a boyfriend all summer. You promised when I started working at the mall that my life would change... Do you think he'll call this week?</t>
  </si>
  <si>
    <t>L207286</t>
  </si>
  <si>
    <t>u914</t>
  </si>
  <si>
    <t>SPICOLI</t>
  </si>
  <si>
    <t>No way mon. When I graduate U.S. history I ain't even coming over to your side of the building.</t>
  </si>
  <si>
    <t>L207274</t>
  </si>
  <si>
    <t>u912</t>
  </si>
  <si>
    <t>MR. HAND</t>
  </si>
  <si>
    <t>Fine. You sit right here on your bed. I'll use the chair here.  As I explained to your parents just a moment ago and to you many times since the very beginning of the school year -- I don't like to spend my time waiting for late students or detention cases. I'd rather be preparing the lesson.</t>
  </si>
  <si>
    <t>L206528</t>
  </si>
  <si>
    <t>Oh please. I get so lonely when that third attendance bell rings and I don't see all my kids here.</t>
  </si>
  <si>
    <t>L208895</t>
  </si>
  <si>
    <t>u918</t>
  </si>
  <si>
    <t>m60</t>
  </si>
  <si>
    <t>CLERK</t>
  </si>
  <si>
    <t>Well uh. She didn't say Mr. Duke. But since I know you're here with the Police Convention...</t>
  </si>
  <si>
    <t>L208891</t>
  </si>
  <si>
    <t>Oh... yes... yes... This terrible war. When will it end?</t>
  </si>
  <si>
    <t>L208686</t>
  </si>
  <si>
    <t>u920</t>
  </si>
  <si>
    <t>DUKE</t>
  </si>
  <si>
    <t>Of course. But if I were you I'd leave the Doctor alone until after he's eaten breakfast. He's a very crude man.</t>
  </si>
  <si>
    <t>L208683</t>
  </si>
  <si>
    <t>Tell me. When will the doctor be awake?</t>
  </si>
  <si>
    <t>L208681</t>
  </si>
  <si>
    <t>What confused us was Dr. Gonzo's signature on the telegram from Los Angeles. When we knew he was right here in the hotel.</t>
  </si>
  <si>
    <t>L208831</t>
  </si>
  <si>
    <t>They're everywhere. Nobody's safe. And sure as hell not in the South. They like warm weather... You'd never believe it. In L.A. it's out of control. First it was drugs now it's witchcraft.</t>
  </si>
  <si>
    <t>L208867</t>
  </si>
  <si>
    <t>u919</t>
  </si>
  <si>
    <t>DA</t>
  </si>
  <si>
    <t>Hell I really hate to hear this. Because everything that happens in California seems to get down our way sooner or later. Mostly Atlanta. But that was back when the goddamn bastards were peaceful. All we had to do was to keep 'em under surveillance. They didn't roam around much... But now Jesus it seems nobody's safe.</t>
  </si>
  <si>
    <t>L208857</t>
  </si>
  <si>
    <t>u921</t>
  </si>
  <si>
    <t>GONZO</t>
  </si>
  <si>
    <t>That's how he got so big. When he quit the Marines he was just a little guy.</t>
  </si>
  <si>
    <t>L208982</t>
  </si>
  <si>
    <t>Alright Alice... you'll be contacted by Inspector Rock. Arthur Rock. He'll be posing as a politician.</t>
  </si>
  <si>
    <t>L208924</t>
  </si>
  <si>
    <t>I know but the guy didn't have any cash to pay me. He's one of these Satanism freaks. He offered me human blood -- said it would take me higher than I've ever been in my life.  I thought he was kidding so I told him I'd just as soon have an ounce or so of pure adrenochrome -- or maybe just a fresh adrenaline gland to chew on.</t>
  </si>
  <si>
    <t>L208912</t>
  </si>
  <si>
    <t>Relax. Let me handle this.  You'd make a piss-poor lawyer... Room 1600 please.  As your attorney I advise you not to worry.  Take a hit out of that little brown bottle in my shaving kit.</t>
  </si>
  <si>
    <t>L208901</t>
  </si>
  <si>
    <t>Good work.  They'll treat us like goddamn lepers after that.</t>
  </si>
  <si>
    <t>L208804</t>
  </si>
  <si>
    <t>Right. Sure as hell some dope-dealing bomb freak is going to recognize you and put the word out that you're partying with a thousand cops.</t>
  </si>
  <si>
    <t>L208800</t>
  </si>
  <si>
    <t>They're actually nice people when you get to know them.</t>
  </si>
  <si>
    <t>L208792</t>
  </si>
  <si>
    <t>As your attorney I advise you to tell me where you put the goddamn mescaline.</t>
  </si>
  <si>
    <t>L208723</t>
  </si>
  <si>
    <t>What? Fuck telegrams. I'm in trouble. You worthless bastard. I'll cripple your ass for this! All that shit in the car is yours! You understand that? When I finish testifying out here you'll be disbarred!</t>
  </si>
  <si>
    <t>L208628</t>
  </si>
  <si>
    <t>Back the tape up. I need it again! Let it roll! Just as high as the fucker can go! And when it comes to that fantastic note where the rabbit bites its own head off I want you to THROW THAT FUCKING RADIO INTO THE TUB WITH ME!</t>
  </si>
  <si>
    <t>L208563</t>
  </si>
  <si>
    <t>When does this thing stop?</t>
  </si>
  <si>
    <t>L208712</t>
  </si>
  <si>
    <t>u922</t>
  </si>
  <si>
    <t>HIGHWAY PATROLMAN</t>
  </si>
  <si>
    <t>Okay. Here's how it is. What goes into my book as of noon is that I apprehended you... for driving too fast and advised you to proceed no further than the next rest area... your stated destination right? Where you plan to take a long nap. Do I make myself clear?</t>
  </si>
  <si>
    <t>L208964</t>
  </si>
  <si>
    <t>Bullshit! You're just as much a part of it as they are!</t>
  </si>
  <si>
    <t>L208962</t>
  </si>
  <si>
    <t>You're lying! You were after the evidence. Who put you up to this -- the manager?</t>
  </si>
  <si>
    <t>L210664</t>
  </si>
  <si>
    <t>u935</t>
  </si>
  <si>
    <t>m61</t>
  </si>
  <si>
    <t>HEROINE</t>
  </si>
  <si>
    <t>That's the oldest of the bunch looked like the Grandpapa. We caught the little one Junior in the cooler there. As we've seen what he lacks in size he more than makes up for in speed.</t>
  </si>
  <si>
    <t>L211244</t>
  </si>
  <si>
    <t>u931</t>
  </si>
  <si>
    <t>BOZO</t>
  </si>
  <si>
    <t>Hey when this plan completely goes to shit what are ya gonna do?</t>
  </si>
  <si>
    <t>L211243</t>
  </si>
  <si>
    <t>u937</t>
  </si>
  <si>
    <t>ROADIE</t>
  </si>
  <si>
    <t>Look the armed surround the unarmed in a circle and we move as a tight group. Those that can shoot protect the rest to his ride.</t>
  </si>
  <si>
    <t>L210859</t>
  </si>
  <si>
    <t>You don't want the rag to touch the booze that way you can hold it awhile and ensure it explodes when you throw it.</t>
  </si>
  <si>
    <t>L210821</t>
  </si>
  <si>
    <t>As long as it's dark they're around. They hide wait for you to drop your guard and then attack.</t>
  </si>
  <si>
    <t>L221474</t>
  </si>
  <si>
    <t>u955</t>
  </si>
  <si>
    <t>m62</t>
  </si>
  <si>
    <t>FRANCES</t>
  </si>
  <si>
    <t>But we've been at it since six this morning. At least you could've let me go home and change.</t>
  </si>
  <si>
    <t>L221226</t>
  </si>
  <si>
    <t>u943</t>
  </si>
  <si>
    <t>BEBE</t>
  </si>
  <si>
    <t>Society is falling apart Miss Farmer and people have to buckle down do their jobs. You see I view myself as the Henry Ford of motion picture industry and I can't have the fellow who puts on the wheels arguing with the man who installs head-lights now can I?</t>
  </si>
  <si>
    <t>L221307</t>
  </si>
  <si>
    <t>Yup. Claire... please please tell Mr. Bebe that if he worried half as much about his scripts as he does about my private life we'd make a lot better movies.</t>
  </si>
  <si>
    <t>L221364</t>
  </si>
  <si>
    <t>u946</t>
  </si>
  <si>
    <t>CLURMAN</t>
  </si>
  <si>
    <t>...Not only an artist but an instrument of change. We must look to the world around us not content to observe but to take an active hand in redressing its wrongs. We will not stand idly by as Fascist bombs obliterate democracy. We contribute our profits for if fascism is not stopped in Spain it will spread across Europe jeopardizing the struggle of civilized man to survive.  The artist to be vital must be a soldier too.</t>
  </si>
  <si>
    <t>L221329</t>
  </si>
  <si>
    <t>u948</t>
  </si>
  <si>
    <t>DICK</t>
  </si>
  <si>
    <t>Hey I'm not a complete fool you know. I can see you're going sour on me and when I try to do something about it you turn your back and say it's nothing.</t>
  </si>
  <si>
    <t>L221920</t>
  </si>
  <si>
    <t>u949</t>
  </si>
  <si>
    <t>The hearing's tomorrow. If she gets out legally they can't come after her.</t>
  </si>
  <si>
    <t>L221901</t>
  </si>
  <si>
    <t>u950</t>
  </si>
  <si>
    <t>DOYLE</t>
  </si>
  <si>
    <t>I'm afraid not. You see we observe things that you're unaware of: signs indicators. Your problem cuts very deep Frances and we have to get at that deeper stuff so that when you do get out you'll really feel secure. Does that make sense?</t>
  </si>
  <si>
    <t>L222051</t>
  </si>
  <si>
    <t>u952</t>
  </si>
  <si>
    <t>EDWARDS</t>
  </si>
  <si>
    <t>Thank you Frances. And after the show we're hosting a reception for you and your friends at Hollywood's own Roosevelt Hotel!</t>
  </si>
  <si>
    <t>L222043</t>
  </si>
  <si>
    <t>...No Ralph. I don't believe I ever was sick. But when you're treated like a patient long enough you're apt to act like one...</t>
  </si>
  <si>
    <t>L221839</t>
  </si>
  <si>
    <t>u953</t>
  </si>
  <si>
    <t>ERNEST</t>
  </si>
  <si>
    <t>Well Francie sometimes after you get your hands on something you want it just doesn't look the same. Then you have to be real smart to know if you should hold onto it because it's all you've got... or just let it go. This is the way of things but I guess you already know that.</t>
  </si>
  <si>
    <t>L221040</t>
  </si>
  <si>
    <t>Yeah... well... it's possible. Harry York and I both work for Mr. Kaminski right now and... well... There are lots of folks in this country who never got a square break. That's the way of things but Mr. Kaminski wants to change it and when it comes to new ideas the people in power get nervous.</t>
  </si>
  <si>
    <t>L221061</t>
  </si>
  <si>
    <t>u962</t>
  </si>
  <si>
    <t>LILLIAN</t>
  </si>
  <si>
    <t>As usual. Everything as usual Mr. Farmer. Just give me my due.</t>
  </si>
  <si>
    <t>L221594</t>
  </si>
  <si>
    <t>Just put me down as a avg -- a vagrant vagabond. Come on this is a joke! Assault and battery? I barely touched that bitch!</t>
  </si>
  <si>
    <t>L221412</t>
  </si>
  <si>
    <t>u969</t>
  </si>
  <si>
    <t>YOUNG MAN</t>
  </si>
  <si>
    <t>Will you be getting back together? When you quit Hollywood I mean.</t>
  </si>
  <si>
    <t>L221404</t>
  </si>
  <si>
    <t>You sound as if you hate it.</t>
  </si>
  <si>
    <t>L221398</t>
  </si>
  <si>
    <t>Hell yes!... well okay I'm still in school. But as soon as I graduate... California here I come!</t>
  </si>
  <si>
    <t>L221962</t>
  </si>
  <si>
    <t>I know but... There were so many people in there Harry. Every time I turned around someone was pressing against me... watching looking over my shoulder touching me grabbing sticking things into me. When I feel somebody near me now... anybody... my skin starts to crawl.</t>
  </si>
  <si>
    <t>L221959</t>
  </si>
  <si>
    <t>u956</t>
  </si>
  <si>
    <t>This is it kid. This is our chance. When you got a chance you better take it.</t>
  </si>
  <si>
    <t>L221781</t>
  </si>
  <si>
    <t>Look Frances I'm only gonna ask this one time. I mean it. I swear after this I'll never ask again: Will you marry me?</t>
  </si>
  <si>
    <t>L221762</t>
  </si>
  <si>
    <t>Frances you're fulla drugs. You don't know what you're saying. Who do you think put you into Meadow Wood? Your mother thinks you're crazy and she'll keep on thinking it as long as it suits her.</t>
  </si>
  <si>
    <t>L221745</t>
  </si>
  <si>
    <t>That sure looks like fun...  You know how long it's been since I was behind the wheel?</t>
  </si>
  <si>
    <t>L221535</t>
  </si>
  <si>
    <t>Six months' probation...? You gotta learn when to do battle Farmer. You're not going to win many bouts with 200 pound cops.</t>
  </si>
  <si>
    <t>L221278</t>
  </si>
  <si>
    <t>Some people starve kid. Until we can do something about it they might as well see a movie. Makes 'em feel better.</t>
  </si>
  <si>
    <t>L221277</t>
  </si>
  <si>
    <t>I don't have what they want Harry.  Harry will you tell me something? How can I keep making movies when people in the streets are starving?</t>
  </si>
  <si>
    <t>L221190</t>
  </si>
  <si>
    <t>Since when do you believe the papers? They killed him kid.</t>
  </si>
  <si>
    <t>L221098</t>
  </si>
  <si>
    <t>You know my old man was an inventor. Spent his whole life down in the basement trying to design transcontinental underground railroads stuff like that. Well I was supposed to be his partner. When I told him the smell of his workshop made me sick I thought he was going to die right there.</t>
  </si>
  <si>
    <t>L221091</t>
  </si>
  <si>
    <t>Honest. When you were up there you were really... there know what I mean? Everyone else looked stupid.</t>
  </si>
  <si>
    <t>L221005</t>
  </si>
  <si>
    <t>Well... see the papers've got us pegged as pinkos then you come along the friendly neighborhood atheist --</t>
  </si>
  <si>
    <t>L220992</t>
  </si>
  <si>
    <t>I'm causing trouble?! You're a pain in the butt! You newshounds've been after me and my folks ever since I won that dumb contest. I'm just sixteen you know? Who the hell cares what I think?</t>
  </si>
  <si>
    <t>L221611</t>
  </si>
  <si>
    <t>Sure it's true. I was fighting for my country as well as myself.</t>
  </si>
  <si>
    <t>L221604</t>
  </si>
  <si>
    <t>u958</t>
  </si>
  <si>
    <t>JUDGE</t>
  </si>
  <si>
    <t>Have you reported to your Probation Officer as directed?</t>
  </si>
  <si>
    <t>L221602</t>
  </si>
  <si>
    <t>Answer the question! Have you driven a car since you were placed on probation?</t>
  </si>
  <si>
    <t>L222009</t>
  </si>
  <si>
    <t>No! You're not talking now. You listen. You can send me away Lillian you can pretend I'm crazy and pretend I'm still your little girl who can't take care of herself but one thing you can't pretend anymore. You can't pretend I love you because I don't. I can't. Not after what you've done to me. Because you see... I'm still me... I'm trying real hard all this time to be me... and you 'little sister' you haven't been any help at all.  Okay boys I'm ready.</t>
  </si>
  <si>
    <t>L222007</t>
  </si>
  <si>
    <t>No! All you've done is try to break my spirit try to turn me into you! But I'm not you mother and I never will be and thank god for it!  That goes for you too! And frankly I don't know how with the two of you I turned out as sane as I am --  Wait right there gentlemen I'll be with you in a minute... and believe me I don't want to stay here one second longer than I have to!  But I've got to tell you Lillian that one day before you die you will realize what you've done and hang your head in shame. In shame!</t>
  </si>
  <si>
    <t>L221847</t>
  </si>
  <si>
    <t>Wait Mama wait. I have something to tell you. I've decided... well... I'm not going to make movies anymore. I thought that's what I wanted and I went after it with all my soul the way you taught me but I was miserable Mama and it nearly killed me. So now... now it's over. I want a different kind of life something... simple. I want to live someplace quiet and peaceful... in the country maybe and I'll have dogs and cats -- I feel so light suddenly so clear for the first time in... It's going to be okay Mama I know it. And I love you.</t>
  </si>
  <si>
    <t>L221048</t>
  </si>
  <si>
    <t>Don't listen to him little sister. When you're proud of what you are you don't refuse the label understand?</t>
  </si>
  <si>
    <t>L221031</t>
  </si>
  <si>
    <t>I'm not hungry. You two just enjoy yourselves. After all this is a celebration.</t>
  </si>
  <si>
    <t>L221259</t>
  </si>
  <si>
    <t>Sure. You shouted at me in the auditorium when I read my essay.</t>
  </si>
  <si>
    <t>L221254</t>
  </si>
  <si>
    <t>u959</t>
  </si>
  <si>
    <t>JUDGE HILLIER'S WIFE</t>
  </si>
  <si>
    <t>On behalf of the Seattle Ladies Club as a token of our vast admiration --</t>
  </si>
  <si>
    <t>L221718</t>
  </si>
  <si>
    <t>u967</t>
  </si>
  <si>
    <t>SYMINGTON</t>
  </si>
  <si>
    <t>Mental illness is an elusive thing and though I'm pleased you're feeling more... capable it's perhaps unrealistic to expect you to be completely cured after so short a time. Don't you agree?</t>
  </si>
  <si>
    <t>L221660</t>
  </si>
  <si>
    <t xml:space="preserve">Among persons such as yourself creative people under great stress erratic behavior is not at all uncommon and certainly nothing to be ashamed of. It's just that the neuroses which fuel your talent can also generate certain character disabilities which... </t>
  </si>
  <si>
    <t>L222762</t>
  </si>
  <si>
    <t>u971</t>
  </si>
  <si>
    <t>m63</t>
  </si>
  <si>
    <t>CREATURE</t>
  </si>
  <si>
    <t>I am as he made me. In his own image.</t>
  </si>
  <si>
    <t>L222761</t>
  </si>
  <si>
    <t>u982</t>
  </si>
  <si>
    <t>WALTON</t>
  </si>
  <si>
    <t>What is that to you? Evil as you are.</t>
  </si>
  <si>
    <t>L222492</t>
  </si>
  <si>
    <t>u974</t>
  </si>
  <si>
    <t>GRANDFATHER</t>
  </si>
  <si>
    <t>It can't be as bad as that.</t>
  </si>
  <si>
    <t>L222631</t>
  </si>
  <si>
    <t>Then perhaps I believe in evil after all.</t>
  </si>
  <si>
    <t>L222627</t>
  </si>
  <si>
    <t>In which part of me did this knowledge reside? In these hands? In this mind? In this heart?  And reading and speaking. Not things learned... so much as things remembered.</t>
  </si>
  <si>
    <t>L222611</t>
  </si>
  <si>
    <t>Your crime... as well as mine.</t>
  </si>
  <si>
    <t>L222682</t>
  </si>
  <si>
    <t>u980</t>
  </si>
  <si>
    <t>We'll leave this afternoon right after the ceremony. Pack only what you need.</t>
  </si>
  <si>
    <t>L222221</t>
  </si>
  <si>
    <t>...until our wedding night. When our bodies will join.</t>
  </si>
  <si>
    <t>L222217</t>
  </si>
  <si>
    <t>u972</t>
  </si>
  <si>
    <t>Not as weak as I.</t>
  </si>
  <si>
    <t>L222213</t>
  </si>
  <si>
    <t>I will be here when you return.</t>
  </si>
  <si>
    <t>L222211</t>
  </si>
  <si>
    <t>If only I could. But one of us must stay. Father's not strong. Willie's just a child. Who can look after them in your absence? Who can run the estate?</t>
  </si>
  <si>
    <t>L222167</t>
  </si>
  <si>
    <t>He left a beautiful gift in her place. A baby boy. To cherish and love as our very own. Your brother</t>
  </si>
  <si>
    <t>L222165</t>
  </si>
  <si>
    <t>She was mother to me as well. But ours is the job of the living. It's up to us now to hold this family together. We must think of Father and be strong for him.  I cannot do that alone.</t>
  </si>
  <si>
    <t>L222108</t>
  </si>
  <si>
    <t>They knew the risks when they signed on. I've come too far to turn back now.</t>
  </si>
  <si>
    <t>L222695</t>
  </si>
  <si>
    <t>I'll be back as soon as I've got her far away and safe. We'll hunt this fiend down together.</t>
  </si>
  <si>
    <t>L222694</t>
  </si>
  <si>
    <t>u976</t>
  </si>
  <si>
    <t>HENRY</t>
  </si>
  <si>
    <t>Yes don't worry. I'll look after your father. You look after her.</t>
  </si>
  <si>
    <t>L222401</t>
  </si>
  <si>
    <t>You'll be leaving then.  Just as well. You never were cut out for this Henry. Goodbye.</t>
  </si>
  <si>
    <t>L222246</t>
  </si>
  <si>
    <t>As a march hare.</t>
  </si>
  <si>
    <t>L222234</t>
  </si>
  <si>
    <t>Those which stir the imagination as well as the intellect. Paracelsus for one.</t>
  </si>
  <si>
    <t>L222231</t>
  </si>
  <si>
    <t>u978</t>
  </si>
  <si>
    <t>KREMPE</t>
  </si>
  <si>
    <t>In science the letter of fact is the letter of law. Our pursuit is as dogmatic as any religious precept. Think of yourselves as disciples of a strict and hallowed sect. Someday you may be priests... but only if you learn the scripture chapter and verse.  Any questions?</t>
  </si>
  <si>
    <t>L222301</t>
  </si>
  <si>
    <t>u981</t>
  </si>
  <si>
    <t>WALDMAN</t>
  </si>
  <si>
    <t>It is a thrilling direction to explore. Thrilling and dangerous.  Nature can be wonderful and terrible. Science is not a realm for the reckless; it needs a conscience. We must proceed cautiously. Assess as we go.  What I do on my own time is my own business. The same holds true for you. You wish to expand your mind? Fine do so. You can even join me here if you like. But not at the expense of your normal studies.</t>
  </si>
  <si>
    <t>L222294</t>
  </si>
  <si>
    <t>I once saw it done as a boy in Canton. My parents were missionaries. The cure was nothing short of miraculous.  I've never forgotten it. Been fascinated ever since.</t>
  </si>
  <si>
    <t>L222285</t>
  </si>
  <si>
    <t>No I embrace it... as something to be used or discarded as we advance the boundaries of what is known.</t>
  </si>
  <si>
    <t>L224952</t>
  </si>
  <si>
    <t>u985</t>
  </si>
  <si>
    <t>m64</t>
  </si>
  <si>
    <t>What'll you do when you leave here?</t>
  </si>
  <si>
    <t>L224951</t>
  </si>
  <si>
    <t>u983</t>
  </si>
  <si>
    <t>I walked into it knowing I'd get hurt but I thought I could stand anything.  I just wasn't ready for that kind of pain. We were supposed to meet in L.A. When I got back there he sent a telegram saying he was going back to his wife.</t>
  </si>
  <si>
    <t>L224934</t>
  </si>
  <si>
    <t>u991</t>
  </si>
  <si>
    <t>NED</t>
  </si>
  <si>
    <t>What do you want to be when you grow up?</t>
  </si>
  <si>
    <t>L224916</t>
  </si>
  <si>
    <t>Did anyone ever tell you you're beautiful when you're angry?</t>
  </si>
  <si>
    <t>L224994</t>
  </si>
  <si>
    <t>Wait wait! When I was finding these goodies in the shed. I also found this letter which a camper never sent home. Listen.</t>
  </si>
  <si>
    <t>L225092</t>
  </si>
  <si>
    <t>u989</t>
  </si>
  <si>
    <t>MARCIE</t>
  </si>
  <si>
    <t>I'm a little scared of storms. Always have been. Since I was a kid.</t>
  </si>
  <si>
    <t>L225170</t>
  </si>
  <si>
    <t>u994</t>
  </si>
  <si>
    <t>TIERNEY</t>
  </si>
  <si>
    <t>Bad enough we got a full moon; it's Friday the 13th. They keep statistics. We get more accidents more robberies more rapes more homicides more of everything when there's a full moon. It affects people. Makes 'em nuts.</t>
  </si>
  <si>
    <t>L228152</t>
  </si>
  <si>
    <t>u996</t>
  </si>
  <si>
    <t>m65</t>
  </si>
  <si>
    <t>It's hardly been used at all. I got it from a drug dealer who only drove it 5 times in as many years. Swear to God. That's like new.</t>
  </si>
  <si>
    <t>L228144</t>
  </si>
  <si>
    <t>u1005</t>
  </si>
  <si>
    <t>SETH</t>
  </si>
  <si>
    <t>Did they look like psychos? They were fuckin' vampires. Psychos don't explode when sunlight hits 'em I don't care how crazy they are.</t>
  </si>
  <si>
    <t>L228139</t>
  </si>
  <si>
    <t>I don't know one place's as good as another.</t>
  </si>
  <si>
    <t>L228108</t>
  </si>
  <si>
    <t>u1004</t>
  </si>
  <si>
    <t>SCOTT</t>
  </si>
  <si>
    <t>Okay I'll kill you when you change I swear to God in Jesus Christ's name.</t>
  </si>
  <si>
    <t>L228092</t>
  </si>
  <si>
    <t>I don't give a shit about living or dying anymore. I just want to send as many of these devils back to hell as I can.</t>
  </si>
  <si>
    <t>L228091</t>
  </si>
  <si>
    <t>u997</t>
  </si>
  <si>
    <t>JACOB</t>
  </si>
  <si>
    <t>Well I say lets tear this place apart for weapons. So when they burst through that door we'll make 'em wish they never did.</t>
  </si>
  <si>
    <t>L228022</t>
  </si>
  <si>
    <t>Good for you. Now since we all believe we're dealing with vampires what do we know about vampires? Crosses hurt vampires. Do you have a cross?</t>
  </si>
  <si>
    <t>L227942</t>
  </si>
  <si>
    <t>Nothing. I didn't make a statement. I asked a question. Would you like me to ask it again? Very well. Are you such a loser you can't tell when you've won?  The entire state of Texas along with the FBI is looking for you. Did they find you? No. They couldn't. They had every entrance to the border covered. There's no way you could get across. Did you? Yes you did. You've won Seth enjoy it.</t>
  </si>
  <si>
    <t>L227940</t>
  </si>
  <si>
    <t>Are you so much a fucking loser you can't tell when you've won?</t>
  </si>
  <si>
    <t>L227937</t>
  </si>
  <si>
    <t>I'm gonna just sit here and drain this bottle. And when I've drunk the last drop if I still feel then the way I feel now I'm gonna take this bottle and break it over his melon head.</t>
  </si>
  <si>
    <t>L227835</t>
  </si>
  <si>
    <t>Pops when you're right you're right and you are right.</t>
  </si>
  <si>
    <t>L227776</t>
  </si>
  <si>
    <t>As long as you're cool she'll be cool. What're ya gonna say?</t>
  </si>
  <si>
    <t>L227746</t>
  </si>
  <si>
    <t>Didn't think so. So as I was saying I'm willing to make a deal. You behave get us into Mexico and don't try to escape. I'll keep my brother off your daughter and let you all loose in the morning.</t>
  </si>
  <si>
    <t>L227735</t>
  </si>
  <si>
    <t>I think I've gotten about as up close and personal with you as I'm gonna get. Now if you need me like I think you need me you're not gonna kill me 'cause I won't answer your stupid prying questions. So with all due respect mind your own business.</t>
  </si>
  <si>
    <t>L227732</t>
  </si>
  <si>
    <t>Was? As in not anymore?</t>
  </si>
  <si>
    <t>L228104</t>
  </si>
  <si>
    <t>u998</t>
  </si>
  <si>
    <t>KATE</t>
  </si>
  <si>
    <t>I swear to God our father that when you change into one of the undead I will kill you.</t>
  </si>
  <si>
    <t>L227519</t>
  </si>
  <si>
    <t>Kate give your old man a little credit. Every person who chooses the service of God as their life's work has something in common. I don't care if you're a preacher a priest a nun a rabbi or a Buddhist monk. Many many times during your life you'll look at your reflection in the mirror and ask yourself am I a fool? We've all done it. I'm not going through a lapse. What I've experienced is closer to awakening. I'm not trying to shake your faith. I've just decided not to devote my life to God anymore.</t>
  </si>
  <si>
    <t>L227515</t>
  </si>
  <si>
    <t>Not enough to be a pastor. Look I know this is hard on you kids. After Jenny's death this is probably the last thing you need. But I can't do it any longer. My congregation needs spiritual leadership. Well they can't get that from me anymore. My faith is gone. To answer your question yes I do believe in Jesus. But do I love them? No. After Jenny died I just thought what's the point?</t>
  </si>
  <si>
    <t>L227512</t>
  </si>
  <si>
    <t>Dad when I called the machine to check our messages there was one from Bethel Baptist. Mr. Franklin said he wouldn't permanently replace you until we came back. He said when we come home if you still feel the same way --</t>
  </si>
  <si>
    <t>L228129</t>
  </si>
  <si>
    <t>Well when you run out of weapons just start cold cocking 'em. Make 'em sing for their supper.</t>
  </si>
  <si>
    <t>L227447</t>
  </si>
  <si>
    <t>u1000</t>
  </si>
  <si>
    <t>MCGRAW</t>
  </si>
  <si>
    <t>Four Rangers three cops and two civilians. And they took a lady bank teller as a hostage.</t>
  </si>
  <si>
    <t>L227439</t>
  </si>
  <si>
    <t>Jesus Christ man that microwave food will kill ya as quick as a bullet. Those burritos are only fit for a hippie high on weed. Pull me down a bottle of Jack Daniels. I'm gettin' tanked tonight.</t>
  </si>
  <si>
    <t>L227886</t>
  </si>
  <si>
    <t>Well it is. Just because I'm happy doesn't mean I'm on vacation. You're just not used to seein' me happy 'cause it's been about fifteen fuckin' years since I been happy. But my shit is forever together.</t>
  </si>
  <si>
    <t>L227859</t>
  </si>
  <si>
    <t>When we get to El Ray I'll take care of it.</t>
  </si>
  <si>
    <t>L227855</t>
  </si>
  <si>
    <t>They broke when you fell.</t>
  </si>
  <si>
    <t>L227847</t>
  </si>
  <si>
    <t>Yeah when you fell your head smacked the toilet hard. It scared the shit outta me. Sure you're okay?</t>
  </si>
  <si>
    <t>L227816</t>
  </si>
  <si>
    <t>u1003</t>
  </si>
  <si>
    <t>RICHARD</t>
  </si>
  <si>
    <t>Oh I know was it possibly when your ass was rotting in jail and I broke it out? Yeah you're right that was pretty fuckin' nutty. Not to mention stupid. But you know what? I can fix that right now.</t>
  </si>
  <si>
    <t>L227792</t>
  </si>
  <si>
    <t>Yes you did. You said as long as I don't act like a fuckin' nut implying that I've been acting like a fuckin' nut.</t>
  </si>
  <si>
    <t>L227787</t>
  </si>
  <si>
    <t>As long as you don't act like a fuckin' nut we'll be just fine.</t>
  </si>
  <si>
    <t>L227784</t>
  </si>
  <si>
    <t>I just want to go on record as saying this is a bad idea.</t>
  </si>
  <si>
    <t>L227609</t>
  </si>
  <si>
    <t>Richie it's gonna get a lot fuckin' worse before it gets any fuckin' better. We showed our ass in Texas. We killed Texas fuckin' Rangers. They ain't gonna stop lookin' till they find us and when they find us they're gonna kill us. Texans take it very personal when ya kill their law enforcement officers. The El Paso police have already started a motel and hotel search for us.</t>
  </si>
  <si>
    <t>L227605</t>
  </si>
  <si>
    <t>Yeah I saw the border. Through binoculars from on top of a high building. That's about as close as I risked getting. What's the TV say?</t>
  </si>
  <si>
    <t>L227545</t>
  </si>
  <si>
    <t>Hey when you talk to him see if you can arrange a better deal than thirty percent.</t>
  </si>
  <si>
    <t>L227482</t>
  </si>
  <si>
    <t>When I count three shoot out the bottles behind him!</t>
  </si>
  <si>
    <t>L241974</t>
  </si>
  <si>
    <t>u1007</t>
  </si>
  <si>
    <t>m66</t>
  </si>
  <si>
    <t>BLONDELL</t>
  </si>
  <si>
    <t>They take you away to San Clemente Island.  Half the guys quit when they come back.  Supposed to be just hell-and-a-half.</t>
  </si>
  <si>
    <t>L242202</t>
  </si>
  <si>
    <t>u1008</t>
  </si>
  <si>
    <t>C.O.</t>
  </si>
  <si>
    <t>I find this as distasteful as you lieutenant.  But if it's on my desk it's on my shoulders.  There's going to be an inquiry -- it will not be quick and it will definitely not be pretty.  You should prepare yourself.</t>
  </si>
  <si>
    <t>L241788</t>
  </si>
  <si>
    <t>What I resent lieutenant is some politician using my base as a test tube for her grand social experiment.  What I resent is the sensitivity training that is now mandatory for my men... the day-care center I have to build where an officer's lounge used to be... and the OB/GYN I have to keep on staff just so someone can keep track of your personal pap smears.  But most of all lieutenant I resent your perfume however subtle it may be competing with the aroma of my fine three-dollar-and-fifty- nine cent cigar which I will happily put out this very instant if the phallic nature of it happens to offend your goddamn fragile sensibilities.  DOES IT?</t>
  </si>
  <si>
    <t>L241786</t>
  </si>
  <si>
    <t>Did you just barge in here and curse at your base commander?  If so I regard that as a bonafide brain- fart and I resent it when people fart inside my home.</t>
  </si>
  <si>
    <t>L241676</t>
  </si>
  <si>
    <t>So.  We're still coming to terms with the exact protocol for this -- for integrating the Spec-Recon training.  It may not always be smooth but we're trying to make it as painless as possible for you.</t>
  </si>
  <si>
    <t>L242370</t>
  </si>
  <si>
    <t>u1018</t>
  </si>
  <si>
    <t>MCCOOL</t>
  </si>
  <si>
    <t>O'Neil.  Our air's gonna crap out as soon as we get down there.  You know that don't you?</t>
  </si>
  <si>
    <t>L241573</t>
  </si>
  <si>
    <t>u1010</t>
  </si>
  <si>
    <t>DEHAVEN</t>
  </si>
  <si>
    <t>That aside for the moment I'm struck by the tenor the ill-spirit of your report... the degrading remarks by other aviators... innuendo about her performance in unrelated situations... even a reference to her sexual activity the weekend prior.  In my seven years on this committee I've never seen a downed aviator treated like this.  Never.  I'm deeply disturbed by this report Mr. Hayes.  Not just what it bodes for women in the military -- but for your own confirmation as well.</t>
  </si>
  <si>
    <t>L242299</t>
  </si>
  <si>
    <t>I've had no direct communication with him since this whole thing began.  And that's quite verifiable.</t>
  </si>
  <si>
    <t>L242289</t>
  </si>
  <si>
    <t>I'm saying it's not going to happen. Not when the President is set to turn this into a third-rail issue should I choose to ever campaign against him.  He will fry me six ways to Sunday for sending daughters and young mothers off to war -- and quite possibly for bringing them back in body bags.</t>
  </si>
  <si>
    <t>L242274</t>
  </si>
  <si>
    <t>u1017</t>
  </si>
  <si>
    <t>JORDAN</t>
  </si>
  <si>
    <t>It should.  You nominated him for Spec-Recon just three days after you nominated me.</t>
  </si>
  <si>
    <t>L241883</t>
  </si>
  <si>
    <t>Hmmm.  Maybe I'll ask when I see you in person.</t>
  </si>
  <si>
    <t>L241625</t>
  </si>
  <si>
    <t>High-school pentathlete... ROTC scholarship graduated with honors... top marks in Basic Training... and as it just so happens a constituent of my home state of Virginia.  Oh the things I'll do for one extra vote.</t>
  </si>
  <si>
    <t>L242166</t>
  </si>
  <si>
    <t>u1012</t>
  </si>
  <si>
    <t>FLAG OFFICER #1</t>
  </si>
  <si>
    <t>I think it's more important sir to decide what we're going to do -- since it's apparent this issue is not going away quietly.</t>
  </si>
  <si>
    <t>L241591</t>
  </si>
  <si>
    <t>I'd go Special Reconnaissance. Every bit as tough -- and we have a 60 percent drop-out rate among the men.</t>
  </si>
  <si>
    <t>L242336</t>
  </si>
  <si>
    <t>u1013</t>
  </si>
  <si>
    <t>FLEA</t>
  </si>
  <si>
    <t>Close as I can get el-tee!</t>
  </si>
  <si>
    <t>L242392</t>
  </si>
  <si>
    <t>u1016</t>
  </si>
  <si>
    <t>INSTRUCTOR PYRO</t>
  </si>
  <si>
    <t>The Chief was granted early retirement as of 17-hundred yesterday.  By 18-hundred he was gone.  Out of the Navy.</t>
  </si>
  <si>
    <t>L241657</t>
  </si>
  <si>
    <t>u1019</t>
  </si>
  <si>
    <t>ROYCE</t>
  </si>
  <si>
    <t>Sounded lame as soon as it came out of my mouth.  But I'm trying to be honest okay?  Three years is a long time.  Don't ask me to predict how I'll feel then Jordan because I don't know.  And either do you.</t>
  </si>
  <si>
    <t>L241652</t>
  </si>
  <si>
    <t>Sorry.  But after our days...  So if I try this thing... if I ship out to Coronado... what happens here?</t>
  </si>
  <si>
    <t>L241608</t>
  </si>
  <si>
    <t>Quick-hit technique used by Capone. Rigged a getaway car with running boards and handles.  All his guys had to do was jump on and take a ride.  Check the files -- DPRK-57 -- I doped it out as a contingency plan:  Seal Team infiltrates picks up the package links up with recovery sub.  But don't waste time opening and closing hatches.  They just grab the periscope and hang on for neutral waters.</t>
  </si>
  <si>
    <t>L241604</t>
  </si>
  <si>
    <t>North Korean beaches are the best protected most heavily monitored in the world.  The civilian population is so propagandized that it acts as an Early Warning system.  Extraction team has to be small and silent -- I'd go with Seals over Delta Force. Problem is don't want to hold a conventional sub off-shore for target practice.  Where's The Polk?</t>
  </si>
  <si>
    <t>L242190</t>
  </si>
  <si>
    <t>u1023</t>
  </si>
  <si>
    <t>WICKWIRE</t>
  </si>
  <si>
    <t>I'm sorry O'Neil.  But as class officer it's my obligation to report all violations.</t>
  </si>
  <si>
    <t>L242064</t>
  </si>
  <si>
    <t>When I was sittin' behind a desk in Washington it made sense somehow. Blame it on my big brother.  He was Spec-Recon.  And the stories he used to tell...</t>
  </si>
  <si>
    <t>L242113</t>
  </si>
  <si>
    <t>Green Eggs and Ham.  You're not going to get anywhere.  You might as well put me in the cage.</t>
  </si>
  <si>
    <t>L241962</t>
  </si>
  <si>
    <t>I see.  So when a man tries to rescue another man he's a hero. But when he tries to rescue a woman he's gone soft.</t>
  </si>
  <si>
    <t>L242088</t>
  </si>
  <si>
    <t>The E-Ringers?  Full integration is gonna cost the services billions at the worst possible time -- when Congress is already swinging the axe.</t>
  </si>
  <si>
    <t>L247529</t>
  </si>
  <si>
    <t>u1024</t>
  </si>
  <si>
    <t>m67</t>
  </si>
  <si>
    <t>ANIMAL</t>
  </si>
  <si>
    <t>It's the maintenance entrance. Runs along the side of the tunnel. When they repaired it last year I worked on a piece about it.</t>
  </si>
  <si>
    <t>L247517</t>
  </si>
  <si>
    <t>u1025</t>
  </si>
  <si>
    <t>AUDREY</t>
  </si>
  <si>
    <t>My God. He's going after the nest.</t>
  </si>
  <si>
    <t>L247456</t>
  </si>
  <si>
    <t>I didn't mean for it to turn out like this.  Look I lied to you. I'm not a reporter. When we broke up and I came out to New York I was so sure I'd make it. But I haven't. That's why I needed this story so bad. I just couldn't tell you I'm a failure.</t>
  </si>
  <si>
    <t>L247387</t>
  </si>
  <si>
    <t>u1034</t>
  </si>
  <si>
    <t>Yes. Do you realize that a creature like this could lay as many as a dozen eggs at a time!</t>
  </si>
  <si>
    <t>L247374</t>
  </si>
  <si>
    <t>I have this theory that we're inadvertently creating new species as a direct result of what we've done to nature.</t>
  </si>
  <si>
    <t>L247372</t>
  </si>
  <si>
    <t>When you and I use to attend rallies in college we helped to create awareness. But from the inside now I can actually effect change.  I never lost my idealism.</t>
  </si>
  <si>
    <t>L247162</t>
  </si>
  <si>
    <t>u1031</t>
  </si>
  <si>
    <t>LUCY</t>
  </si>
  <si>
    <t>He's scum! As far as he's concerned you're just a pair of breasts that talk.</t>
  </si>
  <si>
    <t>L247161</t>
  </si>
  <si>
    <t>I can't believe he put the moves on me. After everything I've done for him.</t>
  </si>
  <si>
    <t>L247234</t>
  </si>
  <si>
    <t>u1026</t>
  </si>
  <si>
    <t>CAIMAN</t>
  </si>
  <si>
    <t>Listen this is the time when the big boys have to go to work okay Honey?</t>
  </si>
  <si>
    <t>L247103</t>
  </si>
  <si>
    <t>Mr. Caiman I've been doing extra research for you after hours and weekends for nearly a year. And I've never asked for anything but this job is really important to me. I'm too old to be an assistant anymore. I need to know this job is going someplace.</t>
  </si>
  <si>
    <t>L247493</t>
  </si>
  <si>
    <t>u1035</t>
  </si>
  <si>
    <t>RAYMOND</t>
  </si>
  <si>
    <t>That is when we will go in.</t>
  </si>
  <si>
    <t>L247293</t>
  </si>
  <si>
    <t>u1030</t>
  </si>
  <si>
    <t>LT. ANDERSON</t>
  </si>
  <si>
    <t>When we learned he could burrow his way through the tunnels we realized he could be out of the quarantined zone.</t>
  </si>
  <si>
    <t>L247413</t>
  </si>
  <si>
    <t>u1032</t>
  </si>
  <si>
    <t>MAJOR HICKS</t>
  </si>
  <si>
    <t>So after we kill the creature we'll begin a search for the nest.</t>
  </si>
  <si>
    <t>L247301</t>
  </si>
  <si>
    <t>When I needed to catch earthworms I knew the best way to catch them was not to chase them. I had to draw them out.</t>
  </si>
  <si>
    <t>L247403</t>
  </si>
  <si>
    <t>General Anderson the problem was the terrain. If we lure him out into a more open area such as this portion of Central Park...  We should be able to take him down.</t>
  </si>
  <si>
    <t>L229753</t>
  </si>
  <si>
    <t>u1047</t>
  </si>
  <si>
    <t>m68</t>
  </si>
  <si>
    <t>QUELLEK</t>
  </si>
  <si>
    <t>You'll forgive my impertinence sir but even though we had never before met always considered you as a father to me.</t>
  </si>
  <si>
    <t>L229131</t>
  </si>
  <si>
    <t>Just as on your home planet sir. If I may say it took me three years to master the spikes but now I sleep with a peace I never thought possible...</t>
  </si>
  <si>
    <t>L229423</t>
  </si>
  <si>
    <t>u1036</t>
  </si>
  <si>
    <t>ALEXANDER</t>
  </si>
  <si>
    <t>As a matter of fact I do. Look at their eyes. They're obviously nocturnal. Come sundown they will go into the forest to hunt. So our plan is simply to wait for nightfall instead of mounting an insane assault in full daylight simply because we did it that way in episode 31.'</t>
  </si>
  <si>
    <t>L228979</t>
  </si>
  <si>
    <t>Yes poor Jason. As we speak he's probably out somewhere talking rubbish to a roomful of hangers-on. While here I sit eating Christmas cheese in Spring.</t>
  </si>
  <si>
    <t>L229719</t>
  </si>
  <si>
    <t>u1037</t>
  </si>
  <si>
    <t>BRANDON</t>
  </si>
  <si>
    <t>Commander you and Lt. Madison will have to go through the crushers one at a time in three second intervals. Tell me when the first crusher hits the bottom...</t>
  </si>
  <si>
    <t>L229632</t>
  </si>
  <si>
    <t>u1042</t>
  </si>
  <si>
    <t>JASON</t>
  </si>
  <si>
    <t>We accidently traded Vox units when we bumped into each other on Saturday.</t>
  </si>
  <si>
    <t>L229553</t>
  </si>
  <si>
    <t>u1039</t>
  </si>
  <si>
    <t>FRED</t>
  </si>
  <si>
    <t>As good as Hopkins?</t>
  </si>
  <si>
    <t>L229234</t>
  </si>
  <si>
    <t>All right now nobody panic I've dealt with this guy before and believe me he's as stupid as he is ugly.</t>
  </si>
  <si>
    <t>L229148</t>
  </si>
  <si>
    <t>u1041</t>
  </si>
  <si>
    <t>GWEN</t>
  </si>
  <si>
    <t>Wait. When are you going to tell them?</t>
  </si>
  <si>
    <t>L228941</t>
  </si>
  <si>
    <t>u1049</t>
  </si>
  <si>
    <t>Almost as much as he loves himself.</t>
  </si>
  <si>
    <t>L228862</t>
  </si>
  <si>
    <t>You're kidding. When for?</t>
  </si>
  <si>
    <t>L229812</t>
  </si>
  <si>
    <t>u1048</t>
  </si>
  <si>
    <t>SARRIS</t>
  </si>
  <si>
    <t>This is embarrassing really.   I shan't tell this story when I return home.</t>
  </si>
  <si>
    <t>L229228</t>
  </si>
  <si>
    <t>Better than my Lieutenant.  He failed to activate ship's neutron armor as quickly as I'd hoped on our last encounter.</t>
  </si>
  <si>
    <t>L229833</t>
  </si>
  <si>
    <t>u1045</t>
  </si>
  <si>
    <t>MATHESAR</t>
  </si>
  <si>
    <t>The ship is a model... As big as this!... A very clever deception indeed! He oan't oontaln hIs lauchter.  A belle-----TOMMY Set a course for home lommander?</t>
  </si>
  <si>
    <t>L229587</t>
  </si>
  <si>
    <t>A model only as big as this.</t>
  </si>
  <si>
    <t>L229023</t>
  </si>
  <si>
    <t>I would but I am REALLY running late and the 134's a parking lot after 2:00.  But listen the guy gives you any more trouble just give a call...</t>
  </si>
  <si>
    <t>L229259</t>
  </si>
  <si>
    <t>It's as far as it goes!</t>
  </si>
  <si>
    <t>L232783</t>
  </si>
  <si>
    <t>u1064</t>
  </si>
  <si>
    <t>m69</t>
  </si>
  <si>
    <t>WASHINGTON</t>
  </si>
  <si>
    <t>As soon as the men have good shelters I'll move.  Perhaps Martha will join me this winter.</t>
  </si>
  <si>
    <t>L232781</t>
  </si>
  <si>
    <t>There's this whispering campaign against me ever since Gates won at Saratoga.</t>
  </si>
  <si>
    <t>L232771</t>
  </si>
  <si>
    <t>Our plan is to hit them as they leave.</t>
  </si>
  <si>
    <t>L232584</t>
  </si>
  <si>
    <t>u1050</t>
  </si>
  <si>
    <t>After visiting Congress I know what it's like being violated by come disproportionate asses!  Ah if she only knew that the most important men in the country -- possibly the world -- are sitting at this table...</t>
  </si>
  <si>
    <t>L232548</t>
  </si>
  <si>
    <t>Someday George you may need to act for the good of the people no matter what Congress thinks that is.  It may come down to us or them someday.  You or them.  Cicero was right:  was is 'a time when the laws are silent'.</t>
  </si>
  <si>
    <t>L232526</t>
  </si>
  <si>
    <t>Why in hell would John do that? Why in hell would any of them do that?  After all you've done it's unbelievable!</t>
  </si>
  <si>
    <t>L232850</t>
  </si>
  <si>
    <t>You'd have money every year so you wouldn't have to work.  You can stay at Mount Vernon as long as you want...</t>
  </si>
  <si>
    <t>L232846</t>
  </si>
  <si>
    <t>You've served me loyally year after year without complaining. I've thought hard about you this past winter.  I want to free you Wil.  I want to give you your freedom after this battle is fought.</t>
  </si>
  <si>
    <t>L232930</t>
  </si>
  <si>
    <t>u1054</t>
  </si>
  <si>
    <t>HAMILTON</t>
  </si>
  <si>
    <t>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t>
  </si>
  <si>
    <t>L232928</t>
  </si>
  <si>
    <t>George remember that night when we were drinking with Arnold?</t>
  </si>
  <si>
    <t>L232909</t>
  </si>
  <si>
    <t>I am not conscious of it sir!  But since you have thought it necessary to tell me so we part!</t>
  </si>
  <si>
    <t>L232903</t>
  </si>
  <si>
    <t>Did you know that Arnold left the entire defenses of this fort in complete disrepair?  Most of our cannons are so neglected they may as well have been spiked!?  You realize what would happen if this fort fell?  The whole Hudson would be open to them!</t>
  </si>
  <si>
    <t>L232807</t>
  </si>
  <si>
    <t>Get the body of our army up to Greene's vanguard as fast as we can.  All the damned fool has to do is hit the British rearguard and then hold for us.</t>
  </si>
  <si>
    <t>L232755</t>
  </si>
  <si>
    <t>It's impossible to stop these men deserting in winter you might as well stop geese from migrating.</t>
  </si>
  <si>
    <t>L232399</t>
  </si>
  <si>
    <t>That young school teacher... I heard the British hung him as a spy.</t>
  </si>
  <si>
    <t>L232174</t>
  </si>
  <si>
    <t>Hamilton you're going to have to cover our asses as we cross.</t>
  </si>
  <si>
    <t>L232196</t>
  </si>
  <si>
    <t>As does your ability Horatio.  We must talk further when it's more convenient.</t>
  </si>
  <si>
    <t>L232195</t>
  </si>
  <si>
    <t>u1056</t>
  </si>
  <si>
    <t>JOHN ADAMS</t>
  </si>
  <si>
    <t>With your support Horatio.  As one of our own who has seen combat with the British your opinion counts.</t>
  </si>
  <si>
    <t>L232645</t>
  </si>
  <si>
    <t>u1063</t>
  </si>
  <si>
    <t>SAM ADAMS</t>
  </si>
  <si>
    <t>Finally!?  It's people like these who as soon as they get a little power want more and more.  More ale here!</t>
  </si>
  <si>
    <t>L232606</t>
  </si>
  <si>
    <t>u1057</t>
  </si>
  <si>
    <t>JOSEPH REED</t>
  </si>
  <si>
    <t>George I'm afraid if you go through with this madness I must tender my resignation as your aide. I see where we're headed you're putting your trust in the likes of Hamilton and Arnold...</t>
  </si>
  <si>
    <t>L232562</t>
  </si>
  <si>
    <t>To assert the rights of our founding fathers!  This country was colonized by Christians!  This shall become a Christian revolution.  Surely as a good Christian you understand that!</t>
  </si>
  <si>
    <t>L232561</t>
  </si>
  <si>
    <t>No.  As a matter of fact I haven't the slightest idea what you're talking about.</t>
  </si>
  <si>
    <t>L232758</t>
  </si>
  <si>
    <t>When the snow melts mon petite Marquis I suspect the only thing blossoming will be bright red British soldiers.</t>
  </si>
  <si>
    <t>L232757</t>
  </si>
  <si>
    <t>u1058</t>
  </si>
  <si>
    <t>LAFAYETTE</t>
  </si>
  <si>
    <t>Like flowers after the snow melts.</t>
  </si>
  <si>
    <t>L232742</t>
  </si>
  <si>
    <t>Well we will accept these charming little gifts.  When we see them. Meanwhile please take your pick of a horse.</t>
  </si>
  <si>
    <t>L232735</t>
  </si>
  <si>
    <t>I am.  Then I understand you too serve without salary.  You know since your charming little victories at Trenton and Princeton the French court is softening.  I expect any time now a ship load of supplies...</t>
  </si>
  <si>
    <t>L232729</t>
  </si>
  <si>
    <t>'Continentals' Congress' paper money.  It was worthless to start with but as you see counter feiters have made them even less than worthless.  Can you tell which one is fake?</t>
  </si>
  <si>
    <t>L232694</t>
  </si>
  <si>
    <t>u1059</t>
  </si>
  <si>
    <t>MARTHA</t>
  </si>
  <si>
    <t>Well we must keep in mind the Dower Laws.  One third of everything we have is mine and since our Negroes have been interbreeding it would be legally impossible to distinguish them.</t>
  </si>
  <si>
    <t>L232304</t>
  </si>
  <si>
    <t>And have you heard anything from our dear friend Sally?  What with all the rumors getting back to England.  I thought she might inquire after us.  But then I believe she always looked down on us.</t>
  </si>
  <si>
    <t>L232302</t>
  </si>
  <si>
    <t>That's when Sally Fairfax was tutoring you...</t>
  </si>
  <si>
    <t>L232301</t>
  </si>
  <si>
    <t>When I was a young man we used to recite Cato... We would come together recite it like they were words from heaven.  Devotion to country duty purity of heart... Purity of heart.  I was drunk on something then...</t>
  </si>
  <si>
    <t>L232300</t>
  </si>
  <si>
    <t>When you lived with the Fairfaxes?</t>
  </si>
  <si>
    <t>L232297</t>
  </si>
  <si>
    <t>But as usual it will not go well for... them.  Martha you must trust me.</t>
  </si>
  <si>
    <t>L232291</t>
  </si>
  <si>
    <t>Have you been reading what Minister Jefferson has to say?  If he had his way all our slaves would be freed no matter what the outcome. And that would destroy us as surely as a British victory.</t>
  </si>
  <si>
    <t>L232287</t>
  </si>
  <si>
    <t>Well a very real expectation is the British will hang you!  They'll burn Mount Vernon and they'll hang you!  Our marriage is a business just as surely as...</t>
  </si>
  <si>
    <t>L232284</t>
  </si>
  <si>
    <t>Of course if it were that simple.  These people?  They're after something else...</t>
  </si>
  <si>
    <t>L232281</t>
  </si>
  <si>
    <t>War?  No!  I did not!  When you said compromise was possible I believed it was probable.  There's no middle ground at all?  We're the King's children!</t>
  </si>
  <si>
    <t>L232597</t>
  </si>
  <si>
    <t>u1061</t>
  </si>
  <si>
    <t>NATHANAEL GREENE</t>
  </si>
  <si>
    <t>Then maybe I do see what you're after -- perhaps... you get to chose again...</t>
  </si>
  <si>
    <t>L232593</t>
  </si>
  <si>
    <t>No.  We're all of us after something.  It's easy for me to fight for the common man.  My father could only dream that I would be... a general someday?  And what of my daughter or son?  I know what I'm after.  But now with all this talk about compromise?  It means the rich will just be more wealthy and the common man has no hope.</t>
  </si>
  <si>
    <t>L232591</t>
  </si>
  <si>
    <t>Sir if you don't mind my saying I don't understand your history at all.  I mean why would you want to win the war?  You're not after glory like Benedict...  You're a slave owner and yet you invite blacks to fight in your army.</t>
  </si>
  <si>
    <t>L232210</t>
  </si>
  <si>
    <t>I have commanded the Rhode Island Militia for a year now.  My father is an ironmaster.  As was I.</t>
  </si>
  <si>
    <t>L232208</t>
  </si>
  <si>
    <t>I was born with a limp sir.  The Militia used to hate it when I marches with them because my pike would always sway...</t>
  </si>
  <si>
    <t>L232514</t>
  </si>
  <si>
    <t>u1062</t>
  </si>
  <si>
    <t>SALLY</t>
  </si>
  <si>
    <t>You remember George when we were 'studying' the great philosophers?</t>
  </si>
  <si>
    <t>L232512</t>
  </si>
  <si>
    <t>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t>
  </si>
  <si>
    <t>L232510</t>
  </si>
  <si>
    <t>Is it?  William says now you have requested a British Commission why not colonial?  I'll clear it up for you sir because as a British officer you can lord over colonial yokels -- more than that it will even get you into polite society! Your dream come true George the only dream that really matters to you.</t>
  </si>
  <si>
    <t>L232508</t>
  </si>
  <si>
    <t>And what is this then?  Been off to fight the French because you are a patriot?  Or is this you gaining your long sought after rise in society by becoming victorious in war!?</t>
  </si>
  <si>
    <t>L232422</t>
  </si>
  <si>
    <t>u1065</t>
  </si>
  <si>
    <t>Hear that George?  Sally's actually taken to thinking of this clod of earth as her home.  And it's her first tour.  We're gratified aren't we George?</t>
  </si>
  <si>
    <t>L232406</t>
  </si>
  <si>
    <t>So you are William's wild young neighbor?  Or should I say 'brother'; William claims you as a member of his family.  I have heard so many unflattering tales about you and I understand that except for you this 'family' is quite cultivated.</t>
  </si>
  <si>
    <t>L232466</t>
  </si>
  <si>
    <t>I don't laugh at you George.  I like you.  I like you because you will never ever make it as an aristocrat... and that's because you're completely incompetent at hiding your feelings.</t>
  </si>
  <si>
    <t>L232460</t>
  </si>
  <si>
    <t>Do you?  When I saw those men yesterday in the field... and the women and children in those hovels? I'm not so sure if America is as far from England as I'd hoped.</t>
  </si>
  <si>
    <t>L232452</t>
  </si>
  <si>
    <t>Perhaps you best ask why you wish it.  You asked William to teach you manners philosophy decorum... as I said it's completely stupid.</t>
  </si>
  <si>
    <t>L232446</t>
  </si>
  <si>
    <t>That's just my interpretation. Actually it's a dance designed as a sentiment of courtly manners. You see?  Walk in a gently 'Z'. There are four distinct movements...</t>
  </si>
  <si>
    <t>L232481</t>
  </si>
  <si>
    <t>u1066</t>
  </si>
  <si>
    <t>YOUNG WASHINGTON</t>
  </si>
  <si>
    <t>This this is life indeed!  Life worth preserving Such life as Juba never felt till now.</t>
  </si>
  <si>
    <t>L233964</t>
  </si>
  <si>
    <t>u1068</t>
  </si>
  <si>
    <t>m70</t>
  </si>
  <si>
    <t>BEAR</t>
  </si>
  <si>
    <t>After this one I'm out Cat you understand? This is the last time we talk to each other.</t>
  </si>
  <si>
    <t>L233956</t>
  </si>
  <si>
    <t>u1069</t>
  </si>
  <si>
    <t>BO CATLETT</t>
  </si>
  <si>
    <t>Bear. The Colombians are in L.A. Seems they all upset about their money. That ain't enough as a bonus it turns out the yoyo was Escobar's nephew.</t>
  </si>
  <si>
    <t>L233822</t>
  </si>
  <si>
    <t>u1071</t>
  </si>
  <si>
    <t>CHILI</t>
  </si>
  <si>
    <t>How 'bout when you went down the stairs?</t>
  </si>
  <si>
    <t>L233805</t>
  </si>
  <si>
    <t>I don't know how I could've missed you with that shirt on. It's the same as the other one you had only the hibiscus are a different color. Right?</t>
  </si>
  <si>
    <t>L233858</t>
  </si>
  <si>
    <t>u1076</t>
  </si>
  <si>
    <t>ESCOBAR</t>
  </si>
  <si>
    <t>I went to UC San Diego.  We're gonna spend the weekend at the Universal Sheraton. We're gonna take the tour. See the shark. Check out the Miami Vice Action Spectacular. After we'll come here get our money.</t>
  </si>
  <si>
    <t>L233844</t>
  </si>
  <si>
    <t>He's my sister's kid. No papa. Not too bright. Personally I think he's a retard. I only gave him the job as a favor for my sister you understand?</t>
  </si>
  <si>
    <t>L233487</t>
  </si>
  <si>
    <t>Young? She's fuckin' nine-years-old same age as Lovejoy's kid. Bernie. One she calls Bernard. Have you read the script?</t>
  </si>
  <si>
    <t>L233466</t>
  </si>
  <si>
    <t>I'd never make you as a burglar not in that outfit.</t>
  </si>
  <si>
    <t>L233686</t>
  </si>
  <si>
    <t>u1077</t>
  </si>
  <si>
    <t>Assuming I go along with this when can I have the five hundred?</t>
  </si>
  <si>
    <t>L233653</t>
  </si>
  <si>
    <t>Last night. When he called me over to your office to talk about it.</t>
  </si>
  <si>
    <t>L233332</t>
  </si>
  <si>
    <t>u1083</t>
  </si>
  <si>
    <t>By Friday man or you're fuckin' dead as disco.</t>
  </si>
  <si>
    <t>L234125</t>
  </si>
  <si>
    <t>I checked the bag at the airport when I came.</t>
  </si>
  <si>
    <t>L233079</t>
  </si>
  <si>
    <t>u1073</t>
  </si>
  <si>
    <t>Hey Chil? Since you're goin' out to L.A. anyway.</t>
  </si>
  <si>
    <t>L233076</t>
  </si>
  <si>
    <t>Anyway you want this guy he's in L.A. We put him on a flight after he spanked one a my cocktail girls in the Keno room.</t>
  </si>
  <si>
    <t>L233729</t>
  </si>
  <si>
    <t>Tell you what Harry tomorrow morning when the airport's crowded I'll go check it out. If I don't see a problem I'll pick up the money...</t>
  </si>
  <si>
    <t>L233721</t>
  </si>
  <si>
    <t>So how 'bout it Mr. Selznick do I make my deal with Bo? Or you gonna finally help me out have a word with your dry cleaner when you find him.</t>
  </si>
  <si>
    <t>L233290</t>
  </si>
  <si>
    <t>No leave 'em up we want the light in their eyes. I'll be at the desk... but don't introduce me let it go just start talking. You're gonna be here behind 'em when they sit down.</t>
  </si>
  <si>
    <t>L233257</t>
  </si>
  <si>
    <t>Doris Murray's widow finds out about this Martin Weir thing and says since Murray and I never had any written contract she wants five hundred grand for the script.</t>
  </si>
  <si>
    <t>L233242</t>
  </si>
  <si>
    <t>It's not bad when you know what it's about.</t>
  </si>
  <si>
    <t>L233231</t>
  </si>
  <si>
    <t>These guys my investors they run a limo service came to me originally put money in a few of my pictures and did okay they're happy. So they come in on another deal -Â– this was back a few months ago when I was planning what would be my next picture about this band of killer circus freaks that travel around the country leaving bodies in their wake. The characters there's this seven- hundred-pound fat lady who has a way of seducing guys gets them in her trailer Â–-</t>
  </si>
  <si>
    <t>L233204</t>
  </si>
  <si>
    <t>What I did till recently.  After I get done here I'll think about what I'm gonna do next.</t>
  </si>
  <si>
    <t>L233199</t>
  </si>
  <si>
    <t>I'm out here looking for Leo. I just looked you up as a favor to your dear friend Dick Allen.</t>
  </si>
  <si>
    <t>L233184</t>
  </si>
  <si>
    <t>I don't know about his wanting to meet celebrities that's something new. But yeah he comes to L.A. Then after that I don't know what happens.</t>
  </si>
  <si>
    <t>L233176</t>
  </si>
  <si>
    <t>Well since Leo's name was on the passenger list...</t>
  </si>
  <si>
    <t>L233167</t>
  </si>
  <si>
    <t>That's right. As a matter of fact...</t>
  </si>
  <si>
    <t>L233158</t>
  </si>
  <si>
    <t>Or the guy thinks he could get 'em broken. You have to understand the loan shark's in business the same as anybody else. He isn't in it to hurt people. He's in it to make money.</t>
  </si>
  <si>
    <t>L233129</t>
  </si>
  <si>
    <t>They don't want to deposit yours and have it bounce. That annoys them. So your dear friend Dick Allen's been calling leaving messages on your machine but you never get back to him. I happen to be in Vegas on another matter and Dick asks me as a favor would I look you up. I follow you over here see you in the window with this woman looks a lot like that actress Karen Flores was in Grotesque except she's not blond anymore...</t>
  </si>
  <si>
    <t>L233054</t>
  </si>
  <si>
    <t>u1082</t>
  </si>
  <si>
    <t>RAY BONES</t>
  </si>
  <si>
    <t>Which also means when I speak I'm speakin' for Jimmy. So e.g. as of now you start affording me the proper respect.</t>
  </si>
  <si>
    <t>L233658</t>
  </si>
  <si>
    <t>u1081</t>
  </si>
  <si>
    <t>MARTIN</t>
  </si>
  <si>
    <t>So when do I meet up with the husband and give him the look?</t>
  </si>
  <si>
    <t>L233642</t>
  </si>
  <si>
    <t>I turn it on when I confront the guy.</t>
  </si>
  <si>
    <t>L233629</t>
  </si>
  <si>
    <t>Guy owes me fifteen large and takes off I go after him. The fuck you think I do?</t>
  </si>
  <si>
    <t>L233623</t>
  </si>
  <si>
    <t>Martin I'm not connected to those people anymore. Not since I walked out of a loanshark Operation in Miami.</t>
  </si>
  <si>
    <t>L233413</t>
  </si>
  <si>
    <t>Now you're down to three-ten in the case. You must've cooled off quite a bit since you got here.</t>
  </si>
  <si>
    <t>L234023</t>
  </si>
  <si>
    <t>u1078</t>
  </si>
  <si>
    <t>KAREN</t>
  </si>
  <si>
    <t>You're as bad as Harry...</t>
  </si>
  <si>
    <t>L233523</t>
  </si>
  <si>
    <t>I was never much into it. All that bullshit having to do with respect. It's bad enough having to treat those guys like they're your heroes having to smile when they make some stupid remark they think's real funny.</t>
  </si>
  <si>
    <t>L233392</t>
  </si>
  <si>
    <t>Yeah well Martin is known for his flipping. He flips over a script and when the time comes to make a deal he flips out.</t>
  </si>
  <si>
    <t>L233381</t>
  </si>
  <si>
    <t>Yeah you know when Bette comes up to the guy on the porch gives him a flirty look and says 'I'd kiss you but...'</t>
  </si>
  <si>
    <t>L233173</t>
  </si>
  <si>
    <t>A hundred and fifty-six. Some'll charge you more'n that go as high as six for five on a short-term loan. So three a week's not too bad.</t>
  </si>
  <si>
    <t>L233033</t>
  </si>
  <si>
    <t>u1084</t>
  </si>
  <si>
    <t>No I said I'm never goin' to bed. There's a difference. See the article says most people die in their beds. I figure long as I stay outta bed I'm safe.</t>
  </si>
  <si>
    <t>L233456</t>
  </si>
  <si>
    <t>So Mildred says to the cashier 'I saw the new Streisand picture.'  'God I just love it at the end when she brushed Robert Redford's hair off his forehead the way she did when they were together and the way they gave each other this look that said they still loved each other but knew they couldn't be together. That look was so... romantic.'</t>
  </si>
  <si>
    <t>L233097</t>
  </si>
  <si>
    <t>When I came upstairs you stayed to finish your drink. I told you to turn off the TV when you were through.  Come to think of it I also told you you could sleep in the maid's room.</t>
  </si>
  <si>
    <t>L234001</t>
  </si>
  <si>
    <t>Once their lives are in danger and you have the mob guy coming after them it not only heightens the tension it adds a wistful element to their love.</t>
  </si>
  <si>
    <t>L234004</t>
  </si>
  <si>
    <t>And after all you have such morals.</t>
  </si>
  <si>
    <t>L234003</t>
  </si>
  <si>
    <t>I have to consider I mean as the mob guy this is another man's wife I'm sleeping with.</t>
  </si>
  <si>
    <t>L233602</t>
  </si>
  <si>
    <t>'It' didn't slip away Martin you did... when you went off to fuck Nicki in the middle of my birthday party.</t>
  </si>
  <si>
    <t>L236157</t>
  </si>
  <si>
    <t>u1088</t>
  </si>
  <si>
    <t>m71</t>
  </si>
  <si>
    <t>GREER</t>
  </si>
  <si>
    <t>After fifty years there ain't nothin' left but shoe leather.</t>
  </si>
  <si>
    <t>L236131</t>
  </si>
  <si>
    <t>Lemme see was that before or after the oil fire?</t>
  </si>
  <si>
    <t>L236128</t>
  </si>
  <si>
    <t>u1086</t>
  </si>
  <si>
    <t>DODGE</t>
  </si>
  <si>
    <t>When they find out what it's carrying they may not be so interested in what's legal.</t>
  </si>
  <si>
    <t>L235892</t>
  </si>
  <si>
    <t>Yeah but not as cold as those Swedish girls you only gonna dream about.</t>
  </si>
  <si>
    <t>L235713</t>
  </si>
  <si>
    <t>They shoulda thought of that when they let her float away.</t>
  </si>
  <si>
    <t>L236015</t>
  </si>
  <si>
    <t>I heard a scream. When I got there I found him on the floor. He was having some kind of seizure. I didn't see anybody else.</t>
  </si>
  <si>
    <t>L235694</t>
  </si>
  <si>
    <t>Seeing as though a foot of one of these fuckers weighs about a hundred pounds it ain't gonna be what you'd call easy.  Any questions?</t>
  </si>
  <si>
    <t>L235666</t>
  </si>
  <si>
    <t>Somebody's probably looking for her as we speak.</t>
  </si>
  <si>
    <t>L236044</t>
  </si>
  <si>
    <t>Yeah well. The truth is one thing. When there's more than a few hundred million dollars involved that's a whole new deal.</t>
  </si>
  <si>
    <t>L235974</t>
  </si>
  <si>
    <t>u1089</t>
  </si>
  <si>
    <t>Could be meant as a warning.</t>
  </si>
  <si>
    <t>L235839</t>
  </si>
  <si>
    <t>A salvage claim to a vessel's cargo's as valid as a claim to the vessel itself. It's ours.</t>
  </si>
  <si>
    <t>L235828</t>
  </si>
  <si>
    <t>Didn't happen yesterday I'll tell you that. Torn parts rusted bad as the rest of the boat.</t>
  </si>
  <si>
    <t>L235919</t>
  </si>
  <si>
    <t>u1087</t>
  </si>
  <si>
    <t>EPPS</t>
  </si>
  <si>
    <t>Maybe six feet. Lanky. I didn't get a good look. He was far away. But I saw him. I saw him as sure as you're standing there.</t>
  </si>
  <si>
    <t>L236321</t>
  </si>
  <si>
    <t>It was only a matter of time before somebody killed somebody.  You saw it coming as well as I did. Dodge had his plans starting with scuttling the boat. And Greer too except he went nuts. Couldn't take it I guess. Could've happened in the middle of downtown Anchorage. But did it make him any less dangerous? I don't think so.</t>
  </si>
  <si>
    <t>L236283</t>
  </si>
  <si>
    <t>It's not the weather I'm worried about. The wrong current could drag us as far as the Aleutians before we come across another boat.</t>
  </si>
  <si>
    <t>L236194</t>
  </si>
  <si>
    <t>Maybe hallucination is the wrong word. It was more than that. As though they were showing me.</t>
  </si>
  <si>
    <t>L236187</t>
  </si>
  <si>
    <t>When you found me yesterday at the pool. I'd seen... something.  Someone.</t>
  </si>
  <si>
    <t>L236184</t>
  </si>
  <si>
    <t>Never mind. Before your time.  I think at least some of the crew went a little nuts. The usual stuff that happens when people stumble on a fortune. Equal parts greed and paranoia usually resulting in homicide. What happened after that is anybody's guess. But judging by our Greek friends down below it doesn't look like the last time.</t>
  </si>
  <si>
    <t>L236126</t>
  </si>
  <si>
    <t>It's a good bet they'll be asking a lot of questions when they get here too.</t>
  </si>
  <si>
    <t>L235756</t>
  </si>
  <si>
    <t>She was a two-masted brig boat sailing out of New York in 1872.  One day she was sighted off the coast of Portugal by a merchant vessel the Dei Gratia. As the crew of the Dei Gratia got closer they discovered that no one was at the helm of the Mary Celeste. On boarding they found her completely deserted. The captain his wife their daughter and the entire crew all gone. The last entry in their log made no mention of any trouble. The table was even set for dinner. And in the nine days after the last entry she sailed 700 miles without anyone aboard.</t>
  </si>
  <si>
    <t>L235589</t>
  </si>
  <si>
    <t>As I said what seems to be the trouble?</t>
  </si>
  <si>
    <t>L235565</t>
  </si>
  <si>
    <t>u1091</t>
  </si>
  <si>
    <t>VASILI</t>
  </si>
  <si>
    <t>Twenty. You knock off twenty and then we see. After my guy looks at it.</t>
  </si>
  <si>
    <t>L235562</t>
  </si>
  <si>
    <t>You pump it out and re-seam the hull she'll be good as new.</t>
  </si>
  <si>
    <t>L237363</t>
  </si>
  <si>
    <t>u1092</t>
  </si>
  <si>
    <t>m72</t>
  </si>
  <si>
    <t>DAD</t>
  </si>
  <si>
    <t>Well... as you know Maxine and I have been seeing a lot of each other and we decided it might be a good idea for all of us if she came back here to live at the end of the Summer just so we can all get to know each other and to make sure this is what we want.</t>
  </si>
  <si>
    <t>L237195</t>
  </si>
  <si>
    <t>u1093</t>
  </si>
  <si>
    <t>DANA</t>
  </si>
  <si>
    <t>Oh I love to cook. I guess most women wouldn't invite a man over on the first date but I believe you should trust your instincts. When I talked to you on the phone you just seemed so... I don't know... harmless. Ready for ice cream?</t>
  </si>
  <si>
    <t>L237372</t>
  </si>
  <si>
    <t>u1107</t>
  </si>
  <si>
    <t>ROBERTA</t>
  </si>
  <si>
    <t>Oh my goodness... well the whole thing is just ridiculous and as soon as the school board is back in session next Fall I'm going to do everything I can to help you.</t>
  </si>
  <si>
    <t>L237172</t>
  </si>
  <si>
    <t>Let me know as soon as you can Enid. This could be a great thing for you.</t>
  </si>
  <si>
    <t>L237166</t>
  </si>
  <si>
    <t>As far as I know it includes housing and meals and everything... it is really quite an offer...</t>
  </si>
  <si>
    <t>L237044</t>
  </si>
  <si>
    <t>u1094</t>
  </si>
  <si>
    <t>ENID</t>
  </si>
  <si>
    <t>I'm not sure... I mean...  I guess because when we see something like this it seems really shocking and we have to figure out why it's so shocking?</t>
  </si>
  <si>
    <t>L237038</t>
  </si>
  <si>
    <t>Well I got the idea when I was doing some research and I discovered that Cook's Chicken used to be called Coon's Chicken and so I decided to do my project based on this discovery as kind of a comment on racism... and the way racism is whitewashed over in our culture...</t>
  </si>
  <si>
    <t>L236953</t>
  </si>
  <si>
    <t>And what was your reason for choosing him as your subject?</t>
  </si>
  <si>
    <t>L237244</t>
  </si>
  <si>
    <t>u1100</t>
  </si>
  <si>
    <t>JOSH</t>
  </si>
  <si>
    <t>When did I say I hated you?</t>
  </si>
  <si>
    <t>L237353</t>
  </si>
  <si>
    <t>u1106</t>
  </si>
  <si>
    <t>REBECCA</t>
  </si>
  <si>
    <t>You're the psycho! You haven't been able to deal with anything since high school ended!</t>
  </si>
  <si>
    <t>L237343</t>
  </si>
  <si>
    <t>When was this?</t>
  </si>
  <si>
    <t>L237339</t>
  </si>
  <si>
    <t>What? When did you see Josh?!</t>
  </si>
  <si>
    <t>L237192</t>
  </si>
  <si>
    <t>Oh yeah... maybe... Seymour's going on his big date tonight and I kind of want to be around when he calls so I can hear how bad it went.</t>
  </si>
  <si>
    <t>L237187</t>
  </si>
  <si>
    <t>You don't have to. I'll pay for all the stuff right now and you can pay me back when you finally get a job.</t>
  </si>
  <si>
    <t>L237078</t>
  </si>
  <si>
    <t>What are you talking about? What kind of loser gets fired after one day?!</t>
  </si>
  <si>
    <t>L237054</t>
  </si>
  <si>
    <t>I remember our big plan was as soon as we got the apartment we were going to trick Daniel Dusentrieb into coming over and then fuck him.</t>
  </si>
  <si>
    <t>L237053</t>
  </si>
  <si>
    <t>That must have been when my dad was married to Maxine...</t>
  </si>
  <si>
    <t>L237050</t>
  </si>
  <si>
    <t>Anyway now we can start looking for the apartment...  Do you remember when we first came up with that whole idea of renting our own apartment?</t>
  </si>
  <si>
    <t>L237048</t>
  </si>
  <si>
    <t>When are you finally going to get your diploma?</t>
  </si>
  <si>
    <t>L236902</t>
  </si>
  <si>
    <t>Yeah well...  So when are you going to get your job?</t>
  </si>
  <si>
    <t>L236764</t>
  </si>
  <si>
    <t>Ew ... when did you get that?</t>
  </si>
  <si>
    <t>L236680</t>
  </si>
  <si>
    <t>As always.</t>
  </si>
  <si>
    <t>L236659</t>
  </si>
  <si>
    <t>I've been thinking about when we look for our apartment how we have to try and convince people that we're like these totally rich yuppies...</t>
  </si>
  <si>
    <t>L236636</t>
  </si>
  <si>
    <t>He was so excited when you bought that record -- you're a saint!... God these apartments are super expensive...</t>
  </si>
  <si>
    <t>L236474</t>
  </si>
  <si>
    <t>Look that's back when I hated you.</t>
  </si>
  <si>
    <t>L236429</t>
  </si>
  <si>
    <t>I feel as though I've stepped into a time warp!</t>
  </si>
  <si>
    <t>L236396</t>
  </si>
  <si>
    <t>So when are we going to start looking for our apartment?</t>
  </si>
  <si>
    <t>L236388</t>
  </si>
  <si>
    <t>He better watch out or he'll get AIDS when he date-rapes her.</t>
  </si>
  <si>
    <t>L236345</t>
  </si>
  <si>
    <t>I know I liked her better when she was an alcoholic crack addict! She gets in one car wreck and all of a sudden she's Little Miss Perfect and everybody loves her.</t>
  </si>
  <si>
    <t>L236382</t>
  </si>
  <si>
    <t>What are you going to be when you grow up Todd?</t>
  </si>
  <si>
    <t>L237416</t>
  </si>
  <si>
    <t>It would have to be some totally average day when nobody was expecting it and I'd just disappear and they'd never see me again.</t>
  </si>
  <si>
    <t>L237415</t>
  </si>
  <si>
    <t>u1108</t>
  </si>
  <si>
    <t>SEYMOUR</t>
  </si>
  <si>
    <t>I guess I probably used to when I was your age.</t>
  </si>
  <si>
    <t>L237403</t>
  </si>
  <si>
    <t>You're a beautiful young girl... I can't imagine you would ever have had any interest in me except as an amusingly cranky eccentric curiosity.</t>
  </si>
  <si>
    <t>L237311</t>
  </si>
  <si>
    <t>Well when can we do something?</t>
  </si>
  <si>
    <t>L237134</t>
  </si>
  <si>
    <t>Never mind it's way too complicated...  Did you have problems like this when you were my age - where you're totally confused all the time?</t>
  </si>
  <si>
    <t>L237129</t>
  </si>
  <si>
    <t>Then again that's easy for me to say since I'll never even get a date. I'm sure you have hundreds of guys who are interested in you.</t>
  </si>
  <si>
    <t>L237015</t>
  </si>
  <si>
    <t>Actually I was a whole lot more interested in the Cook's phenomenon when I was about your age. I've kind of lost interest since I've been working for them...</t>
  </si>
  <si>
    <t>L236991</t>
  </si>
  <si>
    <t>Now I remember why I haven't gone anywhere in months. I'm not even in the same universe as those creatures back there. I might as well be from another planet.</t>
  </si>
  <si>
    <t>L236835</t>
  </si>
  <si>
    <t>I mean as long as she's not a complete imbecile and she's even remotely attractive...</t>
  </si>
  <si>
    <t>L236722</t>
  </si>
  <si>
    <t>Yeah it took a while before I got a chance to play it but when I heard that song it was like --</t>
  </si>
  <si>
    <t>L236627</t>
  </si>
  <si>
    <t>This track alone by Memphis Minnie is worth about $500 if you have the original 78. She was one of the greatest guitar players that ever lived and a great singer and songwriter as well. I know the guy who owns the original and lent it for use on this reissue.</t>
  </si>
  <si>
    <t>L236961</t>
  </si>
  <si>
    <t>u1103</t>
  </si>
  <si>
    <t>MARGARET</t>
  </si>
  <si>
    <t>I guess I see the teacup as a symbol for womanhood because of tea parties in the olden days but instead of tea I was trying to kind of confront people with this... like...</t>
  </si>
  <si>
    <t>L236749</t>
  </si>
  <si>
    <t>I think that Phillip and Enid can help us to see that there are-many different ways we can express ourselves.  We can do things like these cartoons that are amusing as a sort of light entertainment or we can do work that is more serious in scope and feeling and that deals with issues; emotional spiritual political; of great importance. I hope that you will each have the tools to do that type of work by the end of this class.  Who is responsible for this?</t>
  </si>
  <si>
    <t>L237545</t>
  </si>
  <si>
    <t>u1109</t>
  </si>
  <si>
    <t>THERAPIST</t>
  </si>
  <si>
    <t>Remember what I said when we first started -- this little breakdown might turn out to be the best thing that ever happened to you!</t>
  </si>
  <si>
    <t>L237542</t>
  </si>
  <si>
    <t>I have to admit things have really started looking up for me since my life turned to shit.</t>
  </si>
  <si>
    <t>L237790</t>
  </si>
  <si>
    <t>u1111</t>
  </si>
  <si>
    <t>m73</t>
  </si>
  <si>
    <t>ABDULLAH</t>
  </si>
  <si>
    <t>The next time will be as this time- The Devil has come to Tsavo-</t>
  </si>
  <si>
    <t>L237744</t>
  </si>
  <si>
    <t>As are they all.</t>
  </si>
  <si>
    <t>L237732</t>
  </si>
  <si>
    <t>u1116</t>
  </si>
  <si>
    <t>PATTERSON</t>
  </si>
  <si>
    <t xml:space="preserve">You think so? Fine.  It's best you get out. Go. Tell all your people to go run home where they'll be safe under the covers and when the bridge is built and the railroad is done they can tell their women that out of all the thousands who worked here they were the only ones to flee- </t>
  </si>
  <si>
    <t>L237817</t>
  </si>
  <si>
    <t>u1117</t>
  </si>
  <si>
    <t>REDBEARD</t>
  </si>
  <si>
    <t>We'll have to make them come to us won't we? And since there are two of them we're going to set two plans in motion.  First: we must move the entire hospital by tomorrow night.</t>
  </si>
  <si>
    <t>L237774</t>
  </si>
  <si>
    <t>You genuinely enjoy trying to terrify people don't you? Well fine-  -except there isn't a higher rated engineer and we both know that. And since time is so important to you how long do you think it would take to find someone else qualified and bring him here?</t>
  </si>
  <si>
    <t>L237769</t>
  </si>
  <si>
    <t>I didn't conceive of it for the lions- I built one in India when there was trouble with a tiger.</t>
  </si>
  <si>
    <t>L237768</t>
  </si>
  <si>
    <t>u1112</t>
  </si>
  <si>
    <t>BEAUMONT</t>
  </si>
  <si>
    <t>Are you running a high fever man? How could you expect something as lunatic as this to succeed? How could you even conceive of it?</t>
  </si>
  <si>
    <t>L237738</t>
  </si>
  <si>
    <t>Truthfully?  There has been the occasional odd hiccup- but then as you so wisely told me I'd never built in Africa.</t>
  </si>
  <si>
    <t>L237581</t>
  </si>
  <si>
    <t>I've got a reason far beyond confidence: my wife is having our firstborn in five months and I promised I'd be with her when the baby comes.</t>
  </si>
  <si>
    <t>L237574</t>
  </si>
  <si>
    <t>Games?  Look at me closely Patterson: I am a monster. My only pleasure is tormenting people who work for me such as yourself.  One mistake and I promise you this: I'll make you hate me.</t>
  </si>
  <si>
    <t>L237644</t>
  </si>
  <si>
    <t>u1113</t>
  </si>
  <si>
    <t>HAWTHORNE</t>
  </si>
  <si>
    <t>Well he got away didn't he?  Riding a donkey not far from here when the lion sprang on them- donkey took the brunt of it- then suddenly the lion ran off.</t>
  </si>
  <si>
    <t>L237822</t>
  </si>
  <si>
    <t>I have been desperate for Patterson to let me move the hospital since the day he arrived.</t>
  </si>
  <si>
    <t>L237821</t>
  </si>
  <si>
    <t>I suppose I could answer you. I suppose I could explain that the place is so inviting what with the smell of blood and flesh that they have to strike. It's even possible that I tell you I found some fresh paw marks around back which means they're already contemplating feasting here.  But I don't want to answer you because when you question me you are really saying that I don't have the least idea what I am doing that I am nothing but an incompetent that I am a fool.  Anyone who finds me a fool please say so now.</t>
  </si>
  <si>
    <t>L237782</t>
  </si>
  <si>
    <t>u1115</t>
  </si>
  <si>
    <t>MIDDLE COOLIE</t>
  </si>
  <si>
    <t>We have hunted since childhood.</t>
  </si>
  <si>
    <t>L237711</t>
  </si>
  <si>
    <t>u1119</t>
  </si>
  <si>
    <t>STARLING</t>
  </si>
  <si>
    <t>We all worked together. Worthy deeds were accomplished. I liked the labor.  My mother insisted on piano lessons- broke the dear woman's heart when I turned out to be tone deaf- but she still was always at me about being careful with my hands.  I like the blood is that strange?</t>
  </si>
  <si>
    <t>L237664</t>
  </si>
  <si>
    <t>Since you'd only been here three hours when we met are you sure this is how you hunt lions?</t>
  </si>
  <si>
    <t>L237648</t>
  </si>
  <si>
    <t>Well he put me in a spot didn't he? But that's all right- after all I'm responsible for everything that happens here. And it certainly won't do much for morale if a man-eater's on the prowl.</t>
  </si>
  <si>
    <t>L237618</t>
  </si>
  <si>
    <t xml:space="preserve">I've got medical supplies to deliver. Come along to the hospital when you're done. </t>
  </si>
  <si>
    <t>L237598</t>
  </si>
  <si>
    <t xml:space="preserve">That. I know Robert seems dreadful but when you truly get to know the man well he's much worse.  And I'm one of his defenders.  Forget him for now- it's your first ride to Tsavo- I think you'll find it breathtaking. </t>
  </si>
  <si>
    <t>L237906</t>
  </si>
  <si>
    <t>Because I think they're after you.</t>
  </si>
  <si>
    <t>L237883</t>
  </si>
  <si>
    <t>In my town when I was little there was a brute a bully who terrorized the place.  But he was not the problem. He had a brother who was worse than he. But the brother was not the problem.  One or the other of them was usually in jail. The problem came when they were both free togther. The two became different from either alone.  Alone they were only brutes. Together they became lethal together they killed.</t>
  </si>
  <si>
    <t>L237882</t>
  </si>
  <si>
    <t xml:space="preserve">You just got hit.  The getting up is up to you- but they're only lions-  -and I'm going after them crack of dawn... </t>
  </si>
  <si>
    <t>L237854</t>
  </si>
  <si>
    <t>The best way to ensure the kill when you're using trackers is for one to shoot while the other uses the trackers to force the lion toward the shooter. Have you ever led trackers?</t>
  </si>
  <si>
    <t>L237839</t>
  </si>
  <si>
    <t>No but you do-  -see you were needed after all.  And fifty warriors at the camp before dawn.</t>
  </si>
  <si>
    <t>L237834</t>
  </si>
  <si>
    <t>u1118</t>
  </si>
  <si>
    <t>SAMUEL</t>
  </si>
  <si>
    <t>Since his beard was red.</t>
  </si>
  <si>
    <t>L237869</t>
  </si>
  <si>
    <t>Gentlemen there's no sickness smell at all here and little blood. When we leave close the gate securely don't open it til morning and keep your fires high. Any questions ask them now.  You two will sleep beautifully in your tents.  And stay there.</t>
  </si>
  <si>
    <t>L239471</t>
  </si>
  <si>
    <t>u1125</t>
  </si>
  <si>
    <t>m74</t>
  </si>
  <si>
    <t>JANOSZ</t>
  </si>
  <si>
    <t>Many marriages begin with a certain amount of distance but after a while I believe we could learn to love each other.  Think about it.</t>
  </si>
  <si>
    <t>L239469</t>
  </si>
  <si>
    <t>I know.  Marry me Dana and together we will raise Vigo as our son.  There are many perks that come with being the mother of a living god.  I'm sure he will supply for us a magnificent apartment.  And perhaps a car and free parking.</t>
  </si>
  <si>
    <t>L238817</t>
  </si>
  <si>
    <t>u1131</t>
  </si>
  <si>
    <t>SPENGLER</t>
  </si>
  <si>
    <t>I'm trying to determine whether human emotional states have a measurable effect on the psychomagnetheric energy field.  It's a theory Ray and I were working on when we had to dissolve Ghostbusters.</t>
  </si>
  <si>
    <t>L239089</t>
  </si>
  <si>
    <t>u1120</t>
  </si>
  <si>
    <t>He was also a lunatic and a genocidal madman. I hate this painting.  I've felt very uncomfortable since they brought it up from storage.</t>
  </si>
  <si>
    <t>L239081</t>
  </si>
  <si>
    <t>u1133</t>
  </si>
  <si>
    <t>VENKMAN</t>
  </si>
  <si>
    <t>As a matter of fact I stopped by to tell you that I haven't forgotten your problem and that we're still on the case.</t>
  </si>
  <si>
    <t>L238781</t>
  </si>
  <si>
    <t>u1121</t>
  </si>
  <si>
    <t>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t>
  </si>
  <si>
    <t>L239435</t>
  </si>
  <si>
    <t>Oh you think so?  Well I've got news for you.  You've got Dracula's brother-in-law in there and he's got my girlfriend and her kid.  Around about midnight tonight when you're partying uptown this guy's going to come to life and start doing amateur head transplants.  And that's just round one.</t>
  </si>
  <si>
    <t>L239184</t>
  </si>
  <si>
    <t>I'm going to rule out the glue-sniffing theory.  If she says it looked at her it looked at her.  Hey you!  Vigie!  Look at me.  I'm talking to you.  Hey!  Look at me when I'm talking to you.</t>
  </si>
  <si>
    <t>L239005</t>
  </si>
  <si>
    <t>Sorry your Honor but when somebody sets me up like that I can't resist.</t>
  </si>
  <si>
    <t>L238776</t>
  </si>
  <si>
    <t>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t>
  </si>
  <si>
    <t>L238774</t>
  </si>
  <si>
    <t>Okay so can you tell us when it's going to happen or do we have to buy the book?</t>
  </si>
  <si>
    <t>L239007</t>
  </si>
  <si>
    <t>I had my fingers crossed when they swore me in but I'm going to tell you the truth. There are things in this world that go way beyond human understanding things that can't be explained and that most people don't want to know about anyway.  That's where we come in.</t>
  </si>
  <si>
    <t>L239524</t>
  </si>
  <si>
    <t>It's probably the first thing my grandparents saw when they came to this country.</t>
  </si>
  <si>
    <t>L239428</t>
  </si>
  <si>
    <t>u1132</t>
  </si>
  <si>
    <t>STANTZ</t>
  </si>
  <si>
    <t>I can't believe things have gotten so bad in this city that there's no way back. Sure it's crowded it's dirty it's noisy. And there are too many people who'd just as soon step on your face as look at you.  But there've got to be a few sparks of sweet humanity left in this burned-out burg.  We just have to mobilize it.</t>
  </si>
  <si>
    <t>L238940</t>
  </si>
  <si>
    <t>This is about as deep as you can go under Manhattan without digging your own hole.</t>
  </si>
  <si>
    <t>L239529</t>
  </si>
  <si>
    <t>Oh right you told me that.  They came to America seeking other kinds of cheese as I recall.  How about you Winston?</t>
  </si>
  <si>
    <t>L239528</t>
  </si>
  <si>
    <t>My great-grandparents were Swiss.  I still have the pictures they took of the statue from the boat when they arrived.</t>
  </si>
  <si>
    <t>L238769</t>
  </si>
  <si>
    <t>Ungrateful little Yuppie larvae.  After all we did for this city.</t>
  </si>
  <si>
    <t>L239531</t>
  </si>
  <si>
    <t>Miss Blue Blood?  Her family's been here since the year 12.</t>
  </si>
  <si>
    <t>L239675</t>
  </si>
  <si>
    <t>u1144</t>
  </si>
  <si>
    <t>m75</t>
  </si>
  <si>
    <t>LOUIS</t>
  </si>
  <si>
    <t>You know you shouldn't leave your TV on so loud when you go out.  That creep down the hall phoned the manager.</t>
  </si>
  <si>
    <t>L239673</t>
  </si>
  <si>
    <t>Okay.  I'll take a raincheck.  I always have plenty of mineral water and other nutritious health foods but you know that.  Listen that reminds me I'm having a party for all my clients.  It's gonna be my fourth anniversary as an accountant.  I know you fill out your own tax return but I'd like you to come being that you're my next door neighbor and all ...</t>
  </si>
  <si>
    <t>L240053</t>
  </si>
  <si>
    <t>u1152</t>
  </si>
  <si>
    <t>Really?  Can't wait to meet him.  As long as we're waiting for him I'd really like to try something with you -- in the bedroom.</t>
  </si>
  <si>
    <t>L239943</t>
  </si>
  <si>
    <t>I'll pick you up at your place.  I'll bring along the Roylance Guide -- we can read after we eat.</t>
  </si>
  <si>
    <t>L239942</t>
  </si>
  <si>
    <t>u1138</t>
  </si>
  <si>
    <t>All right.  Since you put it that way.</t>
  </si>
  <si>
    <t>L239941</t>
  </si>
  <si>
    <t>You think I enjoy giving up my evenings to spend time with clients?  I'm making an exception because I respect you as an artist and as a dresser.</t>
  </si>
  <si>
    <t>L240117</t>
  </si>
  <si>
    <t>u1149</t>
  </si>
  <si>
    <t>I don't care.  I see us as tiny parts of a vast organism like two bacteria living on a rotting speck of dust floating in an infinite void.</t>
  </si>
  <si>
    <t>L239828</t>
  </si>
  <si>
    <t>When you were in the bathroom did you notice anything that was yellow and unusually smelly?</t>
  </si>
  <si>
    <t>L240184</t>
  </si>
  <si>
    <t>Get a grip on yourself Egon.  I talked to Dana Barrett and she referred to Gozer as the Destructor.</t>
  </si>
  <si>
    <t>L240179</t>
  </si>
  <si>
    <t>Yes.  After the First World War Shandor decided that society was too sick to survive.  And he wasn't alone.  He had close to a thousand followers when he died.  They conducted rituals bizarre rituals intended to bring about the end of the world.</t>
  </si>
  <si>
    <t>L239858</t>
  </si>
  <si>
    <t>It's hard to explain but try to imagine all life as you know it stopping instantaneously and finding yourself confined forever in another dimension.</t>
  </si>
  <si>
    <t>L240271</t>
  </si>
  <si>
    <t>u1150</t>
  </si>
  <si>
    <t>You mean if I stand here and concentrate on the image of Roberto Clemente Gozer will appear as Roberto Clemente and wipe us out?</t>
  </si>
  <si>
    <t>L240286</t>
  </si>
  <si>
    <t>The Stay-Puft Marshmallow Man!  He was on all the packages we used to buy when I was a kid.  We used to roast Stay-Puft marshmallows at Camp Waconda!</t>
  </si>
  <si>
    <t>L240254</t>
  </si>
  <si>
    <t>As a duly-constituted representative of the City of New York and on behalf of the County and State of New York the United States of America the Planet Earth and all its inhabitants I hereby order you to cease and desist any and all supernatural activity and return at once to your place of origin or next parallel dimension.</t>
  </si>
  <si>
    <t>L240176</t>
  </si>
  <si>
    <t>He's listed on the blueprints as I. Shandor.</t>
  </si>
  <si>
    <t>L239782</t>
  </si>
  <si>
    <t>Do you know when that might be?  We're on the brink of a very serious cash-flow problem.</t>
  </si>
  <si>
    <t>L239645</t>
  </si>
  <si>
    <t>You're always so worried about your reputation.  We don't need the University. Einstein did his best stuff while he was working as a patent clerk.'They can't stop progress.</t>
  </si>
  <si>
    <t>L239579</t>
  </si>
  <si>
    <t>Ray as your friend I have to tell you I think you've really gone around the bend on this ghost stuff.  You've been running your ass off for two years checking out every schizo in the Five Boroughs who thinks he's had an experience.  And what have you seen?</t>
  </si>
  <si>
    <t>L240077</t>
  </si>
  <si>
    <t>u1153</t>
  </si>
  <si>
    <t>WINSTON</t>
  </si>
  <si>
    <t>Ray do you remember something in the Bible about a day when the dead would rise up from their graves?</t>
  </si>
  <si>
    <t>L239967</t>
  </si>
  <si>
    <t>Very impressive resume.  Electronic countermeasures Strategic Air Command ... Black belt in Karate ... Small arms expert ... Mr. Zeddemore as you may have heard we locate ghosts and spirits trap them with streams of concentrated quantum energy and remove them from people's homes offices and places of worship.</t>
  </si>
  <si>
    <t>L243076</t>
  </si>
  <si>
    <t>u1155</t>
  </si>
  <si>
    <t>m76</t>
  </si>
  <si>
    <t>COMMODUS</t>
  </si>
  <si>
    <t>What have I got now?  It's exactly as if there were two emperors. Because of this the people have two minds.  He is their champion.</t>
  </si>
  <si>
    <t>L242699</t>
  </si>
  <si>
    <t>Why?  Then they'll notice when I'm gone.  Well.  I'm making a public appearance aren't I?</t>
  </si>
  <si>
    <t>L242640</t>
  </si>
  <si>
    <t>The army is a problem.  They love you.  You have led them from victory to victory in the name of Rome and they love you.  And after all you're just a hothead acting from a misguided sense of loyalty -- who could fault you for that?  Thus have I reached a compromise with the Senate over your fate: instead of executing you I'm sending you to Rome where you will be tried...</t>
  </si>
  <si>
    <t>L242544</t>
  </si>
  <si>
    <t>Being as close I'm certain you've noticed what we all have noticed.</t>
  </si>
  <si>
    <t>L242655</t>
  </si>
  <si>
    <t>u1157</t>
  </si>
  <si>
    <t>FALCO</t>
  </si>
  <si>
    <t>The Senate is out to sink you.  I swear it Caesar your generosity is being repaid with public attacks on your honor.  Your enemies want you weak enough so by the first of Janus when you must be confirmed the Senate will be able to deny you.</t>
  </si>
  <si>
    <t>L243077</t>
  </si>
  <si>
    <t>u1165</t>
  </si>
  <si>
    <t>QUINTUS</t>
  </si>
  <si>
    <t>It's because he comes off as the underdog.</t>
  </si>
  <si>
    <t>L242445</t>
  </si>
  <si>
    <t>I'm certain father will be in better humors by then.  Now honor us with your presence at dinner.  I'll join you as soon as I see my father's physician.</t>
  </si>
  <si>
    <t>L242940</t>
  </si>
  <si>
    <t>u1156</t>
  </si>
  <si>
    <t>COS</t>
  </si>
  <si>
    <t>The exact month when the Emperor must be confirmed!</t>
  </si>
  <si>
    <t>L242863</t>
  </si>
  <si>
    <t>u1163</t>
  </si>
  <si>
    <t>NARCISSUS</t>
  </si>
  <si>
    <t>I need to give you my word when yours is worth nothing?</t>
  </si>
  <si>
    <t>L242861</t>
  </si>
  <si>
    <t>When the Senate and the Emperor agree miracles can happen.</t>
  </si>
  <si>
    <t>L242906</t>
  </si>
  <si>
    <t>u1161</t>
  </si>
  <si>
    <t>LUCILLA</t>
  </si>
  <si>
    <t>Do you remember your Epictetus that little homily we recited when we were children?  The one that was supposed to remind us we were Romans?</t>
  </si>
  <si>
    <t>L242555</t>
  </si>
  <si>
    <t>Of course I know --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he's inexperienced but... be careful.</t>
  </si>
  <si>
    <t>L242550</t>
  </si>
  <si>
    <t>I'm not fit for the job and as a matter of fact I'm not taking the job.</t>
  </si>
  <si>
    <t>L242549</t>
  </si>
  <si>
    <t>Without him.  He'd be weeping if he overheard that.  Well?  The idea of you as my adopted brother is very... exciting.</t>
  </si>
  <si>
    <t>L242536</t>
  </si>
  <si>
    <t>u1162</t>
  </si>
  <si>
    <t>MARCUS AURELIUS</t>
  </si>
  <si>
    <t>They fear change.  The new Caesar must be honest enough to know when the emperorship is no longer feasible.  You could be the one the Emperor the man who oversees the rebirth of the Republic.</t>
  </si>
  <si>
    <t>L242531</t>
  </si>
  <si>
    <t>You're too hard on him.  He is a strong young man with you as his guide...</t>
  </si>
  <si>
    <t>L242530</t>
  </si>
  <si>
    <t>Everyone talking about it?  I wouldn't wonder.  All I seek is a genuine balance of power between the Emperor and the Senate.  Thus I have transferred legal power -- which was theirs to begin with -- back to the Senators.  This includes a shared right to taxation too but some bite in the plan.  It's a start only a start.  If the Emperor and the Senate can share power then the people will be ready to take their share.  This means Commodus has to bend; does he strike you as that type?</t>
  </si>
  <si>
    <t>L242522</t>
  </si>
  <si>
    <t>I've made so many mistakes Narcissus.  We all put off the very last duties of our lives because we're afraid of admitting when our lives are over.</t>
  </si>
  <si>
    <t>L242516</t>
  </si>
  <si>
    <t>The fort helps position us for a final invasion in the spring when they're most vulnerable.</t>
  </si>
  <si>
    <t>L242606</t>
  </si>
  <si>
    <t>On my honor as your daddy...</t>
  </si>
  <si>
    <t>L242605</t>
  </si>
  <si>
    <t>u1167</t>
  </si>
  <si>
    <t>THEMIS</t>
  </si>
  <si>
    <t>On your honor as a Roman officer daddy?</t>
  </si>
  <si>
    <t>L242604</t>
  </si>
  <si>
    <t>As soon as I can.</t>
  </si>
  <si>
    <t>L242602</t>
  </si>
  <si>
    <t>Don't stop to visit -- take the children straight home and I'll follow as soon as I can.</t>
  </si>
  <si>
    <t>L243055</t>
  </si>
  <si>
    <t>The 'people'? listen to the people they know what they want:  A government that gives them what they need and doesn't bother them with messy thoughts of issues.  You know messy... thinking.  They want a dictator!  As far as the children there is only one thing that every Roman child dreams of:  being you! A famous gladiator!</t>
  </si>
  <si>
    <t>L243050</t>
  </si>
  <si>
    <t>It's your job as a Roman officer to disobey such a summons.</t>
  </si>
  <si>
    <t>L243119</t>
  </si>
  <si>
    <t>When you get to Ostia use this -- bribe passage to Africa or Spain. Save my family.  You should be able to find a merchant ship that will take you to Egypt then to Numidia.</t>
  </si>
  <si>
    <t>L242596</t>
  </si>
  <si>
    <t>Me?  Well I believe in Rome... you'd have to after what I've seen how people outside the empire treat each other.</t>
  </si>
  <si>
    <t>L243013</t>
  </si>
  <si>
    <t>u1164</t>
  </si>
  <si>
    <t>PROXIMO</t>
  </si>
  <si>
    <t>I'll do it!  Sure as there's shit in the Tiber we're all going to die but for you -- anything!</t>
  </si>
  <si>
    <t>L242974</t>
  </si>
  <si>
    <t>Tell me honestly since this may be our last earthly meeting:  if this were a fair fight where would you put your money?</t>
  </si>
  <si>
    <t>L242970</t>
  </si>
  <si>
    <t>But -- you have to go out there! I'll give you more than your one third!  When I get paid... just take the fall!  You're too hurt to fight and the man's a killer!</t>
  </si>
  <si>
    <t>L242969</t>
  </si>
  <si>
    <t>Spend my days beheading country bumpkins?  I don't know Proximo who has better wine than you? Besides I'm beginning to think of the Colosseum as my home.</t>
  </si>
  <si>
    <t>L242967</t>
  </si>
  <si>
    <t>As what 'The Galloping Gladiator?!'</t>
  </si>
  <si>
    <t>L242964</t>
  </si>
  <si>
    <t>You put this inside your shirt -- when Tiger stabs your stomach -- it's full of pig's blood.  Gushes out everywhere!  It's really impressive.  Fantastic!  Better than the real thing!</t>
  </si>
  <si>
    <t>L242949</t>
  </si>
  <si>
    <t>No more bad luck now!  The people are anticipating you!  I have posters up over half the city advertising you as the great warrior -- the true Roman!  The man who fought side by side with the wolf of Rome!</t>
  </si>
  <si>
    <t>L242682</t>
  </si>
  <si>
    <t>Death is... everything for me.  Now you have to go to your cell and I to dicker with Jerses... you'll be fed well.  I want you to be fit as you can be; I want you to win for me tomorrow!  I want all my gladiators to win and be happy!  Besides I've never owned a Roman general before.</t>
  </si>
  <si>
    <t>L242673</t>
  </si>
  <si>
    <t>I am the man who might save your life -- give you a bit more life at any rate.  I am Proximo Palindromos head of this gladiatorial school which is named after me.  I own this school and everything that's in it.  You're in it!  But why?  What did a Roman general do to get himself condemned to the Colosseum? Understand we usually get corn thieves and pick pockets.  Please I separated you from the others because...  ... my nose tells me you've been condemned for important reasons.</t>
  </si>
  <si>
    <t>L251691</t>
  </si>
  <si>
    <t>u1169</t>
  </si>
  <si>
    <t>m77</t>
  </si>
  <si>
    <t>The day after tomorrow?</t>
  </si>
  <si>
    <t>L251670</t>
  </si>
  <si>
    <t>Why don't I just drag you off? All right -- I will. Right after we get the blood tests.</t>
  </si>
  <si>
    <t>L251609</t>
  </si>
  <si>
    <t>u1172</t>
  </si>
  <si>
    <t>Benjamin when you came up here what did you think was going to happen between us?</t>
  </si>
  <si>
    <t>L251585</t>
  </si>
  <si>
    <t>-- and when we got up in the room she starts taking her her clothes off -- and --</t>
  </si>
  <si>
    <t>L251362</t>
  </si>
  <si>
    <t>Listen Elaine -- it seems to me that there isn't a bar in here. I mean -- as far as I know.</t>
  </si>
  <si>
    <t>L251344</t>
  </si>
  <si>
    <t>I've had this feeling -- ever since I've graduated -- this -- kind of compulsion that I have to be rude all the time. Do you know what I mean?</t>
  </si>
  <si>
    <t>L250820</t>
  </si>
  <si>
    <t>Look -- I was thinking about that time after the party --</t>
  </si>
  <si>
    <t>L250909</t>
  </si>
  <si>
    <t>Oh. Well actually I'd just as soon find it myself. I just have the toothbrush to carry up and I think I can manage it myself.</t>
  </si>
  <si>
    <t>L251746</t>
  </si>
  <si>
    <t>u1178</t>
  </si>
  <si>
    <t>MRS. ROBINSON</t>
  </si>
  <si>
    <t>Ahh. I don't think you'll have time for that drink after all.</t>
  </si>
  <si>
    <t>L251241</t>
  </si>
  <si>
    <t>I didn't mean it. I don't think you'd be right for each other. But I would never say you weren't as good a person as she is.</t>
  </si>
  <si>
    <t>L251158</t>
  </si>
  <si>
    <t>Well I never thought of you and Mr. Robinson as the kind of people who...</t>
  </si>
  <si>
    <t>L251145</t>
  </si>
  <si>
    <t>Well you loved him once I assume. When you first knew him.</t>
  </si>
  <si>
    <t>L250875</t>
  </si>
  <si>
    <t>Nervous. Well I am a bit nervous. I mean it's -- it's pretty hard to be suave when you're --</t>
  </si>
  <si>
    <t>L250697</t>
  </si>
  <si>
    <t>I don't see why. I'm twice as old as you are. How could anyone think --</t>
  </si>
  <si>
    <t>L250670</t>
  </si>
  <si>
    <t>I don't remember her as having brown eyes.</t>
  </si>
  <si>
    <t>L250616</t>
  </si>
  <si>
    <t>When is he coming back?</t>
  </si>
  <si>
    <t>L251477</t>
  </si>
  <si>
    <t>u1177</t>
  </si>
  <si>
    <t>MRS. BRADDOCK</t>
  </si>
  <si>
    <t>When did you two talk this over?</t>
  </si>
  <si>
    <t>L251471</t>
  </si>
  <si>
    <t>Well -- when did you decide all this?</t>
  </si>
  <si>
    <t>L251042</t>
  </si>
  <si>
    <t>I'm not. But I'm -- I'm not very proud of what I do. I usually get kind of drunk. I usually drive over to Los Angeles and go to some bars and get kind of drunk. Then I take a hotel room. So I won't have to drive home on the freeway. I mean it kind of scares me to drive home after --</t>
  </si>
  <si>
    <t>L251019</t>
  </si>
  <si>
    <t>When I go off?</t>
  </si>
  <si>
    <t>L251018</t>
  </si>
  <si>
    <t>Well I'm going to ask you what you do when you go off at night.</t>
  </si>
  <si>
    <t>L251273</t>
  </si>
  <si>
    <t>u1173</t>
  </si>
  <si>
    <t>MR. BRADDOCK</t>
  </si>
  <si>
    <t>How do you know? You haven't seen her since high school. I guess your evenings whatever you do with them are just too valuable.</t>
  </si>
  <si>
    <t>L251004</t>
  </si>
  <si>
    <t>Now listen Ben. I think it's a very good thing that a young man -- after he's done some very good work -- should have a chance to relax and enjoy himself and lie around and drink beer and so on. But after a few weeks I believe that person would want to take some stock in himself and his situation and start to think about getting off his ass.</t>
  </si>
  <si>
    <t>L251717</t>
  </si>
  <si>
    <t>u1176</t>
  </si>
  <si>
    <t>MR. ROBINSON</t>
  </si>
  <si>
    <t>Well -- I'm sure you think you do Ben but after a few times in bed with Elaine I feel quite sure you'd get over that as quickly as you --</t>
  </si>
  <si>
    <t>L251712</t>
  </si>
  <si>
    <t>Listen to me. We got -- we got into bed with each other. But it was nothing. It was nothing at all. We might -- we might just as well have been shaking hands.</t>
  </si>
  <si>
    <t>L250771</t>
  </si>
  <si>
    <t>In many ways I feel as though you were my own son.</t>
  </si>
  <si>
    <t>L250811</t>
  </si>
  <si>
    <t>This boy -- I'm sorry -- this young man -- is soon to continue his education as a Frank Halpingham Award Scholar -- but before he does --</t>
  </si>
  <si>
    <t>L254011</t>
  </si>
  <si>
    <t>u1191</t>
  </si>
  <si>
    <t>m78</t>
  </si>
  <si>
    <t>KRINGELEIN</t>
  </si>
  <si>
    <t xml:space="preserve">Every glass high to life -- the splendid dangerous mighty brief -- brief life -- and the courage to live it.  Baron you know -- I've only lived since last night -- but that little while seems longer than all the time before -- all the -- </t>
  </si>
  <si>
    <t>L253934</t>
  </si>
  <si>
    <t>u1184</t>
  </si>
  <si>
    <t>BARON</t>
  </si>
  <si>
    <t>If you did that you'd get nothing except the police after you. If you wait -- I'll give you your six thousand back --</t>
  </si>
  <si>
    <t>L253683</t>
  </si>
  <si>
    <t>Oh no -- that would spoil everything. I'll -- I will manage somehow -- I'll manage myself. I will go with you. When does the train leave?</t>
  </si>
  <si>
    <t>L253675</t>
  </si>
  <si>
    <t>When are you leaving Berlin?</t>
  </si>
  <si>
    <t>L253668</t>
  </si>
  <si>
    <t>u1190</t>
  </si>
  <si>
    <t>GRUSINSKAYA</t>
  </si>
  <si>
    <t>Yes -- If I didn't believe that I'd die after last night.</t>
  </si>
  <si>
    <t>L253623</t>
  </si>
  <si>
    <t>When I was a little boy I was taught to ride and be a gentleman -- at school it was a monastery I learned to pray and lie -- and ---</t>
  </si>
  <si>
    <t>L253616</t>
  </si>
  <si>
    <t>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t>
  </si>
  <si>
    <t>L253535</t>
  </si>
  <si>
    <t>I'm not going... You know that I'm not going... Do you think I could leave you alone here? After that --?</t>
  </si>
  <si>
    <t>L253510</t>
  </si>
  <si>
    <t>You could love me. It is so long since I have heard that word. Nobody has loved me for a long time. It is so icy-cold to be famous. One is so cruelly alone. How is it that you -- Let me look at you. Your hands. Your eyes. Why could you love me?</t>
  </si>
  <si>
    <t>L253507</t>
  </si>
  <si>
    <t xml:space="preserve">I never knew it was so dangerous to hide in a woman's room when she's alone. </t>
  </si>
  <si>
    <t>L253504</t>
  </si>
  <si>
    <t>Not quite strange now. It is as if I had been expecting you. You know once when the Grand Duke was alive I found a man hiding in my room -- a young officer --</t>
  </si>
  <si>
    <t>L253338</t>
  </si>
  <si>
    <t>General Director Preysing!  Baron when I was sixteen years old I started as an office boy in that man's factory --</t>
  </si>
  <si>
    <t>L253135</t>
  </si>
  <si>
    <t>Certainly -- always when Grusinskaya dances.</t>
  </si>
  <si>
    <t>L253863</t>
  </si>
  <si>
    <t>As you will.</t>
  </si>
  <si>
    <t>L254140</t>
  </si>
  <si>
    <t>u1198</t>
  </si>
  <si>
    <t>SENF</t>
  </si>
  <si>
    <t>I don't believe it -- he was a real gentleman. I know people... I'm so tired I can hardly see out of my eyes. No sleep for two nights and so many duties and now this killing in the hotel -- that means a lot of work. But it's too bad about the Baron you always felt better when he came along -- always friendly -- such an agreeable fellow.</t>
  </si>
  <si>
    <t>L253825</t>
  </si>
  <si>
    <t>u1187</t>
  </si>
  <si>
    <t>I was sent as a military surgeon to South Africa. Stinking climate. Taken prisoner. Home on parole not to fight. I was a surgeon in the Great War till the end. Grenade in the face. Carried diphtheria bacilli in the wound until 1920. Isolated two years.  I've been everything.</t>
  </si>
  <si>
    <t>L253821</t>
  </si>
  <si>
    <t>You must learn as quickly as your time allows -- Believe me Mr. Kringelein a man who isn't with a woman is a dead man.</t>
  </si>
  <si>
    <t>L253717</t>
  </si>
  <si>
    <t>Yes thanks to the Baron. The best shops the very best. Look Doctor silk -- feels so nice on the skin... a London hat see -- made in England that's silk too -- fifty marks... Look the price is on it. That was half my salary before. The Baron is a very fine gentleman -- no one in my life has been so nice to me as the Baron.</t>
  </si>
  <si>
    <t>L253544</t>
  </si>
  <si>
    <t>Oh but Doctor. The music -- the champagne -- girls when they dance -- all the shining ice in those big silver things -- That's life --</t>
  </si>
  <si>
    <t>L253204</t>
  </si>
  <si>
    <t>I know -- I know -- when a man's collar is an inch too big for him -- I know he is ill.</t>
  </si>
  <si>
    <t>L253184</t>
  </si>
  <si>
    <t xml:space="preserve">I came here from a long distance to stay at the Grand Hotel. I want a room -- a big room -- like you would give General Director Preysing -- I'm as good as Mr. Preysing -- I can pay like Mr. Preysing -- would you give him a little room way up in the corner with the hot water pipes going -- bang -- bang -- bang... </t>
  </si>
  <si>
    <t>L254170</t>
  </si>
  <si>
    <t>When I -- I'm ill Flaemmchen -- It will not be long -- I'll not last long. Will you stay with me until...</t>
  </si>
  <si>
    <t>L254156</t>
  </si>
  <si>
    <t>So did I. He was friendly to me as no man ever was.</t>
  </si>
  <si>
    <t>L253326</t>
  </si>
  <si>
    <t>u1188</t>
  </si>
  <si>
    <t>FLAEMMCHEN</t>
  </si>
  <si>
    <t>You are funny. You speak of life as if it were a train you wanted to catch.</t>
  </si>
  <si>
    <t>L253741</t>
  </si>
  <si>
    <t>u1195</t>
  </si>
  <si>
    <t>PREYSING</t>
  </si>
  <si>
    <t xml:space="preserve">Why talk -- it's over -- it's over -- it's finished. You've broken off negotiations. You did it. You're calling them off. You had nothing on your mind all day but Manchester -- Manchester -- Manchester.  You don't suppose for one moment that I'm such a fool as not to have something that I could say definitely about Manchester. </t>
  </si>
  <si>
    <t>L253595</t>
  </si>
  <si>
    <t>u1189</t>
  </si>
  <si>
    <t>GERSTENKORN</t>
  </si>
  <si>
    <t>Oh -- now let's talk like adults. You want to tell us now a along story of what your factory can do. We know all that you could tell us and if you tell the truth it wouldn't sound so good. When you first approached us...</t>
  </si>
  <si>
    <t>L253582</t>
  </si>
  <si>
    <t>Since on the eleventh of June this year -- when the first negotiations for a merger between our respective firms was entered into -- both parties have fully agreed that this merger can result only in mutual advantages.</t>
  </si>
  <si>
    <t>L253611</t>
  </si>
  <si>
    <t>u1201</t>
  </si>
  <si>
    <t>ZINNOWITZ</t>
  </si>
  <si>
    <t>As you remember it -- when you approached us...</t>
  </si>
  <si>
    <t>L253609</t>
  </si>
  <si>
    <t>Since on the eleventh of June of this year -- when the first negotiations for a merger...</t>
  </si>
  <si>
    <t>L254121</t>
  </si>
  <si>
    <t>u1199</t>
  </si>
  <si>
    <t>SUZETTE</t>
  </si>
  <si>
    <t>When a lady falls in love she does her hair differently.</t>
  </si>
  <si>
    <t>L253312</t>
  </si>
  <si>
    <t>u1193</t>
  </si>
  <si>
    <t>MEIERHEIM</t>
  </si>
  <si>
    <t>Oh! Madam is cancelling the engagement. Madam has chosen a funny time for such a funny joke. Ha ha ha -- hurry come on. Tonight -- there's a line in front of the theatre since six o'clock. The house is jammed to the roof.</t>
  </si>
  <si>
    <t>L254180</t>
  </si>
  <si>
    <t>But when did he go? How do you know?</t>
  </si>
  <si>
    <t>L253177</t>
  </si>
  <si>
    <t>Did I say I wanted a cheap room to live in -- when I came here did I ask for a cheap room? Did I?</t>
  </si>
  <si>
    <t>L253324</t>
  </si>
  <si>
    <t>When she gets her paint on and hears the music -- she'll be all right. I know these people.</t>
  </si>
  <si>
    <t>L253322</t>
  </si>
  <si>
    <t>Terrible. After this no more ballets for me. Jazz --  Just jazz.</t>
  </si>
  <si>
    <t>L253779</t>
  </si>
  <si>
    <t>Pretty as a picture.</t>
  </si>
  <si>
    <t>L253773</t>
  </si>
  <si>
    <t>I can understand that -- after your -- uh --</t>
  </si>
  <si>
    <t>L253768</t>
  </si>
  <si>
    <t xml:space="preserve">No one would have thought it of me. I've been getting rusty in Fredersdorf. Well if bluff is what the world wants I guess I can put up as big a bluff as anyone. From now on... </t>
  </si>
  <si>
    <t>L253355</t>
  </si>
  <si>
    <t>Good heavens no. That'd create the very worst impression. You must be optimistic. You must convince them. You know as well as I do that the merger must go through.</t>
  </si>
  <si>
    <t>L253156</t>
  </si>
  <si>
    <t>I saw Gerstenkorn at lunch -- and as your lawyer I made it my business to broach the matter ---</t>
  </si>
  <si>
    <t>L255456</t>
  </si>
  <si>
    <t>u1210</t>
  </si>
  <si>
    <t>m79</t>
  </si>
  <si>
    <t>LILLY</t>
  </si>
  <si>
    <t>I was down on that horse Bobo. Not as much as I should have been but there was a lot of action on those--</t>
  </si>
  <si>
    <t>L255676</t>
  </si>
  <si>
    <t>u1213</t>
  </si>
  <si>
    <t>MYRA</t>
  </si>
  <si>
    <t>Oh I know I know and you've been wonderful since I was widowed. But Mister Hebbing has--  -- you don't mind my telling him darling --  -- suffered reverses. If he could...</t>
  </si>
  <si>
    <t>L255689</t>
  </si>
  <si>
    <t>u1204</t>
  </si>
  <si>
    <t>You're right! And this boy tapped into that main link between Tokyo and the New York Stock Exchange. He can give us when it's really useful a seven second delay in that movement of information. Do you know what that means?</t>
  </si>
  <si>
    <t>L255687</t>
  </si>
  <si>
    <t>The Tokyo Exchange is nine hours ahead of us New York one hour behind. There isn't one hour of the day when both are open. Information moves but it has to wait. Now we have a young fellow working here -- Do you know what a hacker is Mister Hebbing?</t>
  </si>
  <si>
    <t>L255292</t>
  </si>
  <si>
    <t>u1207</t>
  </si>
  <si>
    <t>IRV</t>
  </si>
  <si>
    <t>Take two three days. Call when you get there.</t>
  </si>
  <si>
    <t>L255242</t>
  </si>
  <si>
    <t>u1208</t>
  </si>
  <si>
    <t>JEWELER</t>
  </si>
  <si>
    <t>You are a valued customer as you know.</t>
  </si>
  <si>
    <t>L255839</t>
  </si>
  <si>
    <t>u1209</t>
  </si>
  <si>
    <t>KAGGS</t>
  </si>
  <si>
    <t>Well Roy if that's the way you feel I won't badger you.  Don't want to lose you as a salesman too.</t>
  </si>
  <si>
    <t>L255562</t>
  </si>
  <si>
    <t>When I said you being the best salesman here didn't say much I meant for us. I know your record with Sarber and Webb and I'd say you're a top-flight man but you've had no incentive. No one walking on your heels. Just a lot of half asses so the tendency's been not to stretch yourself. I'm bouncing the slobs incidentally.</t>
  </si>
  <si>
    <t>L255556</t>
  </si>
  <si>
    <t>I know that. Knew it when I saw you out there. The best salesman here which isn't saying much. Want to talk to you Dillon.</t>
  </si>
  <si>
    <t>L256036</t>
  </si>
  <si>
    <t>u1215</t>
  </si>
  <si>
    <t>ROY</t>
  </si>
  <si>
    <t>That money wouldn't last forever. And then what? You'd be back in some other part of the rackets. Another Bobo Justus to slap you around and burn holes in your hands. This way you've got to go the square route. You could send me a card when you're settled I could maybe help out sometimes...</t>
  </si>
  <si>
    <t>L256015</t>
  </si>
  <si>
    <t>No I guess not. It was pretty lousy of me I guess to be a child at the same time you were. Not to stop being a child just because I had a child. I guess I was a real stinker not to be a grown-up when you needed a grown-up.</t>
  </si>
  <si>
    <t>L256011</t>
  </si>
  <si>
    <t>A bad mother. By any standards. I've thought about it you know from your side since then. I know just how bad I was.</t>
  </si>
  <si>
    <t>L256009</t>
  </si>
  <si>
    <t>Oh really? You've got a legitimate complaint Roy I don't deny that. I wasn't a very good mother when you were a kid.</t>
  </si>
  <si>
    <t>L255994</t>
  </si>
  <si>
    <t>Bobo isn't after you! Bobo's after me and he's goddamn good! But so am I. I'm a survivor Roy. I survive.</t>
  </si>
  <si>
    <t>L255993</t>
  </si>
  <si>
    <t>I thought you'd be happy for me. After all you --</t>
  </si>
  <si>
    <t>L255974</t>
  </si>
  <si>
    <t>It is isn't it? And maybe it's a break for me after all. I've been wanting out of the racket for years and now I'm out. I can make a clean start and --</t>
  </si>
  <si>
    <t>L255972</t>
  </si>
  <si>
    <t>I sat in there with her I thought what do I do now? Run and I've got Bobo and the law after me. Stay and how do I explain?</t>
  </si>
  <si>
    <t>L255968</t>
  </si>
  <si>
    <t>As though you do what I say.</t>
  </si>
  <si>
    <t>L255966</t>
  </si>
  <si>
    <t>No you wouldn't. That's what she was after though. But why hit on me?</t>
  </si>
  <si>
    <t>L255958</t>
  </si>
  <si>
    <t>Not for long. Not when they do a fingerprint check.</t>
  </si>
  <si>
    <t>L255792</t>
  </si>
  <si>
    <t>After the meet. Back to Baltimore.</t>
  </si>
  <si>
    <t>L255444</t>
  </si>
  <si>
    <t>The first day of the Delmar meet there was a nag called Bluebell. I should have been on it. But that was the day after you came in here so I stuck around to see how you were gonna be.</t>
  </si>
  <si>
    <t>L255442</t>
  </si>
  <si>
    <t>My boss is a guy named Bobo Justus back in Baltimore. When a long shot gets too much action I have to put money on that horse at the track because it's the only way to get the odds down.</t>
  </si>
  <si>
    <t>L255438</t>
  </si>
  <si>
    <t>Not as tough as you huh?</t>
  </si>
  <si>
    <t>L255376</t>
  </si>
  <si>
    <t>Sure I am. What made you turn up after all these years?</t>
  </si>
  <si>
    <t>L255862</t>
  </si>
  <si>
    <t>No; history. Sooner or later the lightning hits. I don't want to be around when it hits you.</t>
  </si>
  <si>
    <t>L255860</t>
  </si>
  <si>
    <t>Mostly because you scare the shit out of me. I've seen people like you before baby. Double-tough and sharp as they come and you get what you want or else. But you don't make it work forever.</t>
  </si>
  <si>
    <t>L255846</t>
  </si>
  <si>
    <t>Wait a minute! When did this happen that we're partners?</t>
  </si>
  <si>
    <t>L255773</t>
  </si>
  <si>
    <t>) If you could have seen your face when I told you good night! You looked so so... Ah!</t>
  </si>
  <si>
    <t>L255754</t>
  </si>
  <si>
    <t>I need a partner Roy. I need an inside man and you're it. You could be as wonderful as Cole.</t>
  </si>
  <si>
    <t>L255710</t>
  </si>
  <si>
    <t>No no! He never calls the cops not after we give him the blow-off.</t>
  </si>
  <si>
    <t>L255708</t>
  </si>
  <si>
    <t>No no Roy just cash poor. They had savings accounts stocks to sell houses to mortgage. Sell their wife's jewelry. Oh they had a lot of money when they put their minds to it. Or when I put their minds to it. I stayed with them that's the roper's job made them get up every penny they could raise turn it all over to Cole.</t>
  </si>
  <si>
    <t>L255705</t>
  </si>
  <si>
    <t>And when he got serious?</t>
  </si>
  <si>
    <t>L255655</t>
  </si>
  <si>
    <t>It is Roy! And now right now it's the perfect time the best time since I've been in the game.</t>
  </si>
  <si>
    <t>L255645</t>
  </si>
  <si>
    <t>You're on the grift. Same as me.</t>
  </si>
  <si>
    <t>L255423</t>
  </si>
  <si>
    <t>I'll see you when you get home.</t>
  </si>
  <si>
    <t>L255535</t>
  </si>
  <si>
    <t>u1216</t>
  </si>
  <si>
    <t>SIMMS</t>
  </si>
  <si>
    <t>We never know when and we never know why. We never know how. The only blessed thing we know is it'll be at the most inconvenient and unexpected time. Just when you've got tickets to the World Series. And that's the way the permanent waves.</t>
  </si>
  <si>
    <t>L257487</t>
  </si>
  <si>
    <t>u1218</t>
  </si>
  <si>
    <t>m80</t>
  </si>
  <si>
    <t>CARTER</t>
  </si>
  <si>
    <t>As which point she drops to her knees in pain...</t>
  </si>
  <si>
    <t>L257472</t>
  </si>
  <si>
    <t>Well when you put it that way.</t>
  </si>
  <si>
    <t>L257714</t>
  </si>
  <si>
    <t>u1224</t>
  </si>
  <si>
    <t>Oh they're so stupid... I'll just tell them he's going as a sausage casing.</t>
  </si>
  <si>
    <t>L257710</t>
  </si>
  <si>
    <t>Shane's going as a condom.</t>
  </si>
  <si>
    <t>L268132</t>
  </si>
  <si>
    <t>u1240</t>
  </si>
  <si>
    <t>m82</t>
  </si>
  <si>
    <t>HAROLD</t>
  </si>
  <si>
    <t>Tit for tat--as simple as that.</t>
  </si>
  <si>
    <t>L268024</t>
  </si>
  <si>
    <t>When I was a naive young recruit in Spain I used to wonder why soldiers bayoneted oil paintings shot the noses off of statues and defecated into grand pianos.  I now understand: It was to teach civilians the deepest sort of respect for men in uniform-- uncontrollable fear.  To our women.</t>
  </si>
  <si>
    <t>L267943</t>
  </si>
  <si>
    <t>u1241</t>
  </si>
  <si>
    <t>LOOSELEAF</t>
  </si>
  <si>
    <t>When we were up in the tree so long--with the bats.</t>
  </si>
  <si>
    <t>L267501</t>
  </si>
  <si>
    <t>Leave me alone!  After eight years of horrendously close association the time has come to part!  I crave solitude and time for reflection-- and then a reunion in privacy with my own flesh and blood.  You and I may not meet again for months!</t>
  </si>
  <si>
    <t>L267488</t>
  </si>
  <si>
    <t>When I drive it I feel like I'm in the middle of a great big wad of bubblegum.  I don't hear anything I don't feel anything.  I figure somebody else is driving.  It's a bitch.</t>
  </si>
  <si>
    <t>L267473</t>
  </si>
  <si>
    <t>I didn't even scratch the surface. You're lucky boy.  You come home and nobody's here.  When I go home everybody's going to be there.</t>
  </si>
  <si>
    <t>L267470</t>
  </si>
  <si>
    <t>After eight years in the jungle with you I know Mrs. Wheeler better than I know anybody in the universe!</t>
  </si>
  <si>
    <t>L267445</t>
  </si>
  <si>
    <t>One thing anyway--at least Penelope didn't throw out all your crap.  I bet Alice threw out all my crap after I'd been gone a week.</t>
  </si>
  <si>
    <t>L268124</t>
  </si>
  <si>
    <t>Never mind the condition of your body and your spirit!  Look after your things your things!</t>
  </si>
  <si>
    <t>L267622</t>
  </si>
  <si>
    <t>u1243</t>
  </si>
  <si>
    <t>PAUL</t>
  </si>
  <si>
    <t>Dr. Woodly says he's seen hundreds of children permanently injured by football.  He says that when there's a war everybody goes but football players.</t>
  </si>
  <si>
    <t>L267616</t>
  </si>
  <si>
    <t>When I grow up I'm going to go to Mhravitch.</t>
  </si>
  <si>
    <t>L267608</t>
  </si>
  <si>
    <t>We caught another Kraut alone in a back lane.  Your father choked him to death with a length of piano wire.  Your father was quite a virtuoso with piano wire.  That's nicer than a knife isn't it--as long as you don't look at the face afterwards.  The face turns a curious shade of avocado.  I must ask the doctor why that is.  At any rate we stole into the back of the inn and with the permission of the management we poisoned the wine of six Krauts who were carousing there.</t>
  </si>
  <si>
    <t>L267566</t>
  </si>
  <si>
    <t>I see.  And he came into the apartment one day to demonstrate his wares and your mother as it happened was charmingly en deshabille--</t>
  </si>
  <si>
    <t>L267559</t>
  </si>
  <si>
    <t>I was going to a funny movie but I changed my mind.  If you're depressed laughing doesn't help much.  When did you know my father?</t>
  </si>
  <si>
    <t>L267538</t>
  </si>
  <si>
    <t>As a matter of fact--I am home.</t>
  </si>
  <si>
    <t>L267536</t>
  </si>
  <si>
    <t>As a matter of fact--</t>
  </si>
  <si>
    <t>L268305</t>
  </si>
  <si>
    <t>u1244</t>
  </si>
  <si>
    <t>PENELOPE</t>
  </si>
  <si>
    <t>Then listen to me.  You're both disgusting--with your pride your pride.  I hate you for coming here--like a federal marshal in a western film. I loved you when you stayed away. But here you are now--high noon in the Superbowl!  You fool you fool.</t>
  </si>
  <si>
    <t>L268232</t>
  </si>
  <si>
    <t>But it's all balled up in your head with death.  The highest honor is death.  When you talk of these animals one by one you don't just talk of killing them.  You honored them with death.  Harold--it is not honor to be killed.</t>
  </si>
  <si>
    <t>L268224</t>
  </si>
  <si>
    <t>That's really what you want.  You become furious when people won't make you dead.</t>
  </si>
  <si>
    <t>L268202</t>
  </si>
  <si>
    <t>Beautiful you say?  It wasn't life it wasn't death--it wasn't anything!  Beautiful?  Seven years gone--  like that like that!  Seven years of silliness and random dreams! Seven years of nothingness when there could have been so much!</t>
  </si>
  <si>
    <t>L268102</t>
  </si>
  <si>
    <t>It isn't a matter of liking.  It's a matter of getting used to death-- as a perfectly natural thing. Would you mind leaving?  No woman ever walks out on Harold Ryan and then comes back--for anything.</t>
  </si>
  <si>
    <t>L268095</t>
  </si>
  <si>
    <t>I came for Paul as well.</t>
  </si>
  <si>
    <t>L267968</t>
  </si>
  <si>
    <t>And they have very mixed feelings about women.  They hate them in a way.  One reason they like war so much is that they can capture enemy women and not have to make love to them slowly and gently.  They can scrog them as you say--  for revenge.</t>
  </si>
  <si>
    <t>L267960</t>
  </si>
  <si>
    <t>Well I can.  Some injuries spiritual or physical can be excruciating to me.  I'm not a silly carhop any more.  Maybe you're right about fish. When I was a carhop I didn't feel much more than a fish would.  But I've been sensitized.  I have ideas now--and solid information.  I know a lot more now--and a lot of it has to do with you.</t>
  </si>
  <si>
    <t>L267952</t>
  </si>
  <si>
    <t>I do not wish to be scrogged--ever. I never heard that word but when I heard it I knew it was one thing I never wanted to have happen to me.</t>
  </si>
  <si>
    <t>L267922</t>
  </si>
  <si>
    <t>People now have dignity when frying eggs?</t>
  </si>
  <si>
    <t>L267849</t>
  </si>
  <si>
    <t>I'm not going to strike you.  I am going to be as gentle as pie--as lemon meringue pie.  You mustn't run away now.  This is your loving husband approaching.  I'm your husband.  Society approves!</t>
  </si>
  <si>
    <t>L267777</t>
  </si>
  <si>
    <t>When I'm dead--  or fucking.</t>
  </si>
  <si>
    <t>L267702</t>
  </si>
  <si>
    <t>You feel that you're behaving as a woman should?</t>
  </si>
  <si>
    <t>L267693</t>
  </si>
  <si>
    <t>We adjust to what there is to adjust to.  Perhaps Paul being young can adjust to joy or grief immediately.  I hope he can.  I will take a little longer.  I'll be as quick as I can.</t>
  </si>
  <si>
    <t>L267531</t>
  </si>
  <si>
    <t>My parents died in an automobile accident when I was sixteen years old.  They left me a brewery and a baseball team--and other things.  I live for a living.  I've just come back from Kenya--in Africa.  I've been hunting Mau Mau there.</t>
  </si>
  <si>
    <t>L267169</t>
  </si>
  <si>
    <t>I am Harold Ryan her husband.  I have killed perhaps two hundred men in wars of various sorts--as a professional soldier.  I have killed thousands of other animals as well--for sport.</t>
  </si>
  <si>
    <t>L268378</t>
  </si>
  <si>
    <t>Man as man was meant to be--a vengeful ape who murders.  He will soon be extinct.  It's time it's time.</t>
  </si>
  <si>
    <t>L268374</t>
  </si>
  <si>
    <t>u1248</t>
  </si>
  <si>
    <t>WOODLY</t>
  </si>
  <si>
    <t>Oh God--you're really going to kill me. HAROLD It won't hurt as much as the sting of a bumblebee.  Heaven is very much like Paradise they say. You'll like it there.</t>
  </si>
  <si>
    <t>L268365</t>
  </si>
  <si>
    <t>You're making a mistake.  Obsolete old carnivores like me are most dangerous when wounded.  You've wounded me.</t>
  </si>
  <si>
    <t>L268362</t>
  </si>
  <si>
    <t>Never.  For when you began to kill for the fun of it you became the chief source of agony of mankind.</t>
  </si>
  <si>
    <t>L268349</t>
  </si>
  <si>
    <t>You can never take yourself seriously again!  Look at all the creatures you've protected us from! Did you shoot them on the elevator as they were on their way up here to eat us alive?</t>
  </si>
  <si>
    <t>L268327</t>
  </si>
  <si>
    <t>Glands.  You're supposed to be happy when you die.  Call me comical again.</t>
  </si>
  <si>
    <t>L268326</t>
  </si>
  <si>
    <t>I'm high as a kite.</t>
  </si>
  <si>
    <t>L268269</t>
  </si>
  <si>
    <t>He's a champion after all. WOODLY Of the corpses and cripples you create for our instruction--when all we can learn from them is this: how cruel you are.</t>
  </si>
  <si>
    <t>L268259</t>
  </si>
  <si>
    <t>This little corpse is intended as a lesson?</t>
  </si>
  <si>
    <t>L267726</t>
  </si>
  <si>
    <t>What next?  You leave promptly of course.  There is no question as to whose home this is--</t>
  </si>
  <si>
    <t>L267433</t>
  </si>
  <si>
    <t>I won't try to keep up with you. I'm not as fast on my feet as I once was.</t>
  </si>
  <si>
    <t>L267425</t>
  </si>
  <si>
    <t>And you come into Mrs. Ryan's apartment as often as you please looking into various health matters?</t>
  </si>
  <si>
    <t>L267408</t>
  </si>
  <si>
    <t>...Who?... Did she say how far apart the pains were?... When was that?... Oh dear.</t>
  </si>
  <si>
    <t>L267895</t>
  </si>
  <si>
    <t>Yeah--cripes.  I never did get any sense out of Alice.  She found me holding up the old lady dead as a mackerel.  It was a bitch.  You know--maybe Mrs. Wheeler was going to die then and there anyway even if I'd been the paper boy.  Maybe not.  I dunno boy.  That's civilian life for you.  Who knows what kills anybody?</t>
  </si>
  <si>
    <t>L267645</t>
  </si>
  <si>
    <t>u1245</t>
  </si>
  <si>
    <t>SHUTTLE</t>
  </si>
  <si>
    <t>The wife of Harold Ryan is going to marry a pansy next?  This is the end of Western Civilization as far as I'm concerned.  You must be crazy as a fruitcake.</t>
  </si>
  <si>
    <t>L267313</t>
  </si>
  <si>
    <t>Men can touch other men and it doesn't mean a thing.  Haven't you ever seen football players after they've won the Superbowl?</t>
  </si>
  <si>
    <t>L267204</t>
  </si>
  <si>
    <t>Norbert was just beginning practice. A real man would have sold her to a catfood company I suppose.  As far as that goes J. Edgar Hoover still lives with his mother.</t>
  </si>
  <si>
    <t>L267180</t>
  </si>
  <si>
    <t>And this is my son Paul.  He was only four years old when his father disappeared.</t>
  </si>
  <si>
    <t>L267226</t>
  </si>
  <si>
    <t>Everything stays as it is!</t>
  </si>
  <si>
    <t>L267649</t>
  </si>
  <si>
    <t>I feel as though I had been made a perfect chump of.</t>
  </si>
  <si>
    <t>L267378</t>
  </si>
  <si>
    <t>For Harold.  When Paul comes home we can have some birthday cake.</t>
  </si>
  <si>
    <t>L267369</t>
  </si>
  <si>
    <t>Far as I know.</t>
  </si>
  <si>
    <t>L267266</t>
  </si>
  <si>
    <t>If you'll pardon the expression that's when you'll see the fur and feathers fly.  Good night.</t>
  </si>
  <si>
    <t>L267264</t>
  </si>
  <si>
    <t>That's when I'll get my confidence back.</t>
  </si>
  <si>
    <t>L267262</t>
  </si>
  <si>
    <t>When Harold is definitely out of the picture Penelope when I don't have to worry about doing him wrong or you wrong or Paul wrong.  I'm going to ask you to be my wife.</t>
  </si>
  <si>
    <t>L267252</t>
  </si>
  <si>
    <t>All through the day I'm so confident.  That's why I'm such a good salesman you know?  I have confidence and I look like I have confidence and that gives other people confidence.  People laugh sometimes when they find out I'm a vacuum cleaner salesman.  They stop laughing though when they find out I made forty-three thousand dollars last year.  I've got six other salesmen working under me and what they all plug into is my confidence.  That's what charges them up.</t>
  </si>
  <si>
    <t>L267353</t>
  </si>
  <si>
    <t>Me too.  I know something not even the police know--what's in the park at midnight.  Nothing.  Or when I'm in there there's me in there. Fear and nobody and me.</t>
  </si>
  <si>
    <t>L267343</t>
  </si>
  <si>
    <t>If you warned him against it as much as you say it's almost a certainty.</t>
  </si>
  <si>
    <t>L267342</t>
  </si>
  <si>
    <t>He told me one time what the proudest moment of his life was. He made Eagle Scout when he was twenty-nine years old.  Oh Norbert--promise me that Paul has not gone into the park!</t>
  </si>
  <si>
    <t>L267335</t>
  </si>
  <si>
    <t>After this explosion I think he'll be able to accept the fact that his mother is going to marry again.</t>
  </si>
  <si>
    <t>L267334</t>
  </si>
  <si>
    <t>As long as he keeps out of the park.</t>
  </si>
  <si>
    <t>L267322</t>
  </si>
  <si>
    <t>I never knew when to hold it--or who to ask or what to say.</t>
  </si>
  <si>
    <t>L267218</t>
  </si>
  <si>
    <t>I must take you to an emergency ward sometime--on a Saturday night. That's also fun.  I came to see Selma as a matter of fact.</t>
  </si>
  <si>
    <t>L269586</t>
  </si>
  <si>
    <t>u1255</t>
  </si>
  <si>
    <t>m83</t>
  </si>
  <si>
    <t>No Felice I'm not a cop. In fact right now I've got as little respect for the police as you do.  I'm looking for a girl. A runaway. I need someone to help me.</t>
  </si>
  <si>
    <t>L269345</t>
  </si>
  <si>
    <t>u1260</t>
  </si>
  <si>
    <t>Pavonine. It's the same tint as the stripe in the fabric.</t>
  </si>
  <si>
    <t>L269893</t>
  </si>
  <si>
    <t>u1262</t>
  </si>
  <si>
    <t>NIKI</t>
  </si>
  <si>
    <t>I know what you mean. After a while they all look the same.</t>
  </si>
  <si>
    <t>L269867</t>
  </si>
  <si>
    <t>Be that as it may. U is for Unconditional Election. God has chosen a certain number of people to be saved The Elect and He has chosen them from the beginning of time. L is for Limited Atonement. Only a limited number will be atoned will go to Heaven.</t>
  </si>
  <si>
    <t>L269812</t>
  </si>
  <si>
    <t>Okay. Sucking off. Now does that make me as good as you?</t>
  </si>
  <si>
    <t>L269757</t>
  </si>
  <si>
    <t>Tonight. When you get out we'll go.  Why didn't you tell the other detective?</t>
  </si>
  <si>
    <t>L269756</t>
  </si>
  <si>
    <t>When do we start?</t>
  </si>
  <si>
    <t>L269922</t>
  </si>
  <si>
    <t>You sure as hell haven't been any help.</t>
  </si>
  <si>
    <t>L269917</t>
  </si>
  <si>
    <t>u1261</t>
  </si>
  <si>
    <t>MAST</t>
  </si>
  <si>
    <t>I felt like such a shit pilgrim after what I did to you -- not that I did anything wrong -- that I kept investigating poking around. There's some poor s.o.b. in L.A. with his face all bent out of shape who you've damaged his movie career. Lucky for him people don't look at his face.</t>
  </si>
  <si>
    <t>L269476</t>
  </si>
  <si>
    <t>It was called 'Slave of Love' when I bought it. Next time it's sold it'll be called something else.</t>
  </si>
  <si>
    <t>L269418</t>
  </si>
  <si>
    <t>I suppose. But I'll tell you Jake I'm like a little animal. When I get my teeth into something I never let go. If your daughter's here I'll track her down.</t>
  </si>
  <si>
    <t>L269416</t>
  </si>
  <si>
    <t>As I was saying I'll pick up the thread. There's a number of ways I can go. There's not much you can do here. Stay if you want. Maybe it'd be better if you went back home. Go through Kristen's personal stuff. Ask around maybe she knew somebody out here.  Look I do this a lot. I work at a minimum rate of $750.00 a week. It may seem like a lot of money to you but it ain't. You could hire cheaper.</t>
  </si>
  <si>
    <t>L269661</t>
  </si>
  <si>
    <t>u1267</t>
  </si>
  <si>
    <t>WES</t>
  </si>
  <si>
    <t>I called every L.A. hotel. The Holiday Inn gave this as a referral number. Your office said you had no business in New York so I figured you had come out here.  What's happening Jake? What are you doing? Nobody's heard from you. Anne's worried sick. We didn't know if you were dead or alive.</t>
  </si>
  <si>
    <t>L269383</t>
  </si>
  <si>
    <t>They don't know. They were having some recreation deal out at Knott's Berry Farm and Kristen wasn't there when they got back to the bus and they couldn't find her.</t>
  </si>
  <si>
    <t>L269326</t>
  </si>
  <si>
    <t>You want to go for coffee after we send the girls off?</t>
  </si>
  <si>
    <t>L269630</t>
  </si>
  <si>
    <t>u1263</t>
  </si>
  <si>
    <t>RAMADA</t>
  </si>
  <si>
    <t>If you want to watch when we shoot a film for fifty bucks I let guys stand around and watch. It's a lot cheaper.</t>
  </si>
  <si>
    <t>L269623</t>
  </si>
  <si>
    <t>Well Bill -- mind if I call you Bill?  Let me be frank. I've made a lot of money. I've got my own business in Detroit. Rivets. I make rivets and sell them to Fisher Body.  Well rivets you know can get pretty boring after a while. When my business manager told me I should shelter some money I thought I'd try this.</t>
  </si>
  <si>
    <t>L269766</t>
  </si>
  <si>
    <t>I'll tell you that was an interesting case. The Van Dorn girl. I've handled runaway cases like it before. Usually when you put the pressure on the porn underworld for an underage kid she pops up in about a week. Everybody denies ever seeing her but there she is at the airport with a prepaid ticket home. Well I put pressure on all over town for this girl and it stayed cold as ice. In fact certain people for this girl and -- nothing.  I guess I gave your brother-in-law sort of a raw deal.</t>
  </si>
  <si>
    <t>L269500</t>
  </si>
  <si>
    <t>You don't have to get uppity with me Bill. I remember when you was running that car wash and couldn't make it go. And what was that other thing you tried? A Dairy Queen? Went busted too.</t>
  </si>
  <si>
    <t>L270399</t>
  </si>
  <si>
    <t>u1273</t>
  </si>
  <si>
    <t>m84</t>
  </si>
  <si>
    <t>MAUDE</t>
  </si>
  <si>
    <t>Oh don't get officious. You're not yourself when you're officious. That's the curse of a government job.</t>
  </si>
  <si>
    <t>L270373</t>
  </si>
  <si>
    <t>Well it's not really mine. I dug it up in front of the courthouse. We're transplanting it. Letting it breathe you know. But of course we would like to get it into soil as soon as possible.</t>
  </si>
  <si>
    <t>L270719</t>
  </si>
  <si>
    <t>But Harold we begin to die as soon as we are born. What is so strange about death? It's no surprise. It's part of life. It's change.</t>
  </si>
  <si>
    <t>L270666</t>
  </si>
  <si>
    <t>I was remembering how much this meant to me. It was after the war... I had nothing... except my life. How different I was then - and yet how the same.</t>
  </si>
  <si>
    <t>L270552</t>
  </si>
  <si>
    <t>They'd put you in jail eh? Well historically you'd be in very good company.  That's what my husband used to say when we were in the French Underground dealing with the Gestapo. Would you like to do a little raking?  Work I'm told done with no selfish interest purifies the mind. You sink your separate self and become one with the universal self. On the other hand senseless labor is a bloody bore and should be scrupulously avoided.</t>
  </si>
  <si>
    <t>L270500</t>
  </si>
  <si>
    <t>Well be kind. I've lived a long time Harold seen evil as well as good and it has been my experience that kindness...</t>
  </si>
  <si>
    <t>L270323</t>
  </si>
  <si>
    <t>Oh Big Issues. Liberty. Rights. Justice. Kings died and kingdoms fell. I don't regret the kingdoms - what sense in borders and nations and patriotism - but I do miss the kings. When I was a little girl I was taken to the palace in Vienna to a garden party. I can still see the sunshine the parasols and the flashing uniforms of the young officers. I thought then I would marry a soldier.  Later Frederick would chide me about it.  He was so serious. A doctor at the University. And in the government.</t>
  </si>
  <si>
    <t>L270321</t>
  </si>
  <si>
    <t>My umbrella?  Oh that's just a relic. I found it when I was packing to come to America. It used to be my defense on picket lines and rallies and political meetings - being dragged off by police or attacked by thugs of the opposition.  A long time ago.</t>
  </si>
  <si>
    <t>L270305</t>
  </si>
  <si>
    <t>He's fallen asleep as usual.</t>
  </si>
  <si>
    <t>L270276</t>
  </si>
  <si>
    <t>Oh it's only a machine Harold. It's not as if it were &lt;u&gt;alive&lt;/u&gt; like a horse or a camel. We may live in a machine age but I simply can't treat them as equals.  Of course the age has its advantages.</t>
  </si>
  <si>
    <t>L270260</t>
  </si>
  <si>
    <t>Sterling silver. It was my dear mother-in-law's part of a dinner set of fifty pieces. It's one of the few things that survived.  Oh but I do rattle on so. Tell me about yourself Harold.  What do you do when you aren't visiting funerals?</t>
  </si>
  <si>
    <t>L270258</t>
  </si>
  <si>
    <t>That's the influence of the right food the right exercise and the right breathing.  Greet the dawn with the Breath of Fire!  Of course there's no doubt the body is giving out. I'm well into autumn. I'll have to be giving it all up after Saturday. Sweeten the tea with honey Harold. It's delicious.</t>
  </si>
  <si>
    <t>L270255</t>
  </si>
  <si>
    <t>u1272</t>
  </si>
  <si>
    <t>You look as if you could.</t>
  </si>
  <si>
    <t>L270254</t>
  </si>
  <si>
    <t>Wonderful! Try something new each day. After all we're given life to find it out. It doesn't last forever.</t>
  </si>
  <si>
    <t>L270233</t>
  </si>
  <si>
    <t>Heavens no! I don't have the time. But I like to keep in practice and poor Glaucus occasionally needs his memory refreshed as to the contours of the female form.  Do you disapprove?</t>
  </si>
  <si>
    <t>L270142</t>
  </si>
  <si>
    <t>Well if some people are upset because they feel they have a hold on some things then I'm merely acting as a gentle reminder - I'm sort of breaking it easy -- Here today gone tomorrow so don't get attached to &lt;u&gt;things&lt;/u&gt;. Now with that in mind I'm not against collecting stuff...</t>
  </si>
  <si>
    <t>L270139</t>
  </si>
  <si>
    <t>Thank you. But when you take these cars don't you think you are wronging the owners?</t>
  </si>
  <si>
    <t>L270136</t>
  </si>
  <si>
    <t>Of course I've had to make some additions for the new models but not as many as you might think. Once you have your basic set it's then only a question of variation.</t>
  </si>
  <si>
    <t>L270085</t>
  </si>
  <si>
    <t>I mean seventy-five is too early but at eighty-five well you're just marking time and you may as well look over the horizon.</t>
  </si>
  <si>
    <t>L270036</t>
  </si>
  <si>
    <t>u1274</t>
  </si>
  <si>
    <t>MRS. CHASEN</t>
  </si>
  <si>
    <t>Well I want you to go to bed directly after dinner. You know how susceptible you are to colds. Harold has always been a delicate child. Even as a baby he seemed to be abnormally prone to illness - Harold dear eat up your beets...</t>
  </si>
  <si>
    <t>L270519</t>
  </si>
  <si>
    <t>u1278</t>
  </si>
  <si>
    <t>SUNSHINE</t>
  </si>
  <si>
    <t>Oh I studied the guitar. I had to give it up. Gave me calluses on my fingers. As an actress I can't afford to have a tarnished instrument.</t>
  </si>
  <si>
    <t>L270171</t>
  </si>
  <si>
    <t>u1277</t>
  </si>
  <si>
    <t>PSYCHIATRIST</t>
  </si>
  <si>
    <t>Is this a friend you had when you were away at school?</t>
  </si>
  <si>
    <t>L270061</t>
  </si>
  <si>
    <t>You mean when I'm not working on a...</t>
  </si>
  <si>
    <t>L274235</t>
  </si>
  <si>
    <t>u1294</t>
  </si>
  <si>
    <t>m86</t>
  </si>
  <si>
    <t>HELLBOY</t>
  </si>
  <si>
    <t>Oh as opposed to -- ?</t>
  </si>
  <si>
    <t>L274216</t>
  </si>
  <si>
    <t>u1291</t>
  </si>
  <si>
    <t>BROOM</t>
  </si>
  <si>
    <t>And as a father I worry about him.  In medieval stories Agent Myers there's often a young knight inexperienced but pure of heart...</t>
  </si>
  <si>
    <t>L274016</t>
  </si>
  <si>
    <t>1958 the occult war finally ends when Adolf Hitler dies.</t>
  </si>
  <si>
    <t>L274007</t>
  </si>
  <si>
    <t>As you entered the lobby there was an inscription --</t>
  </si>
  <si>
    <t>L274046</t>
  </si>
  <si>
    <t>u1292</t>
  </si>
  <si>
    <t>CLAY</t>
  </si>
  <si>
    <t>Try not to stare. He hates when people stare.</t>
  </si>
  <si>
    <t>L274422</t>
  </si>
  <si>
    <t>u1297</t>
  </si>
  <si>
    <t>MANNING</t>
  </si>
  <si>
    <t>When we do: No mumbo-jumbo. Double- core Vulcan-65 grenades.</t>
  </si>
  <si>
    <t>L274305</t>
  </si>
  <si>
    <t>In the end after you've killed and captured every freak out there -- there's still one left: you.</t>
  </si>
  <si>
    <t>L274210</t>
  </si>
  <si>
    <t>Well let's see -- there was that moment when I had a train on top of my head --</t>
  </si>
  <si>
    <t>L274171</t>
  </si>
  <si>
    <t>u1295</t>
  </si>
  <si>
    <t>LIZ</t>
  </si>
  <si>
    <t>No. Not this time H.B. It's been months since I've had an episode. And you know what? I'm learning to control it.</t>
  </si>
  <si>
    <t>L275123</t>
  </si>
  <si>
    <t>u1304</t>
  </si>
  <si>
    <t>m87</t>
  </si>
  <si>
    <t>We'll get you a phone as long as you promise to stay put.</t>
  </si>
  <si>
    <t>L275115</t>
  </si>
  <si>
    <t>First things first. You can have a telephone when we've talked. Do you know who did this to you?</t>
  </si>
  <si>
    <t>L274980</t>
  </si>
  <si>
    <t>u1305</t>
  </si>
  <si>
    <t>To experience beyond anything ever known. At least that's what I was promised when I bought it. Pleasure from Heaven or Hell. I didn't much care which.</t>
  </si>
  <si>
    <t>L274941</t>
  </si>
  <si>
    <t>Poor Larry. Obedient as ever.</t>
  </si>
  <si>
    <t>L274536</t>
  </si>
  <si>
    <t>u1306</t>
  </si>
  <si>
    <t>JULIA</t>
  </si>
  <si>
    <t>How long since you were here?</t>
  </si>
  <si>
    <t>L274632</t>
  </si>
  <si>
    <t>u1308</t>
  </si>
  <si>
    <t>I'll show you around when we've got this damn bed moved.</t>
  </si>
  <si>
    <t>L274594</t>
  </si>
  <si>
    <t>What for honey? You know we can look after you. You've made the gesture --</t>
  </si>
  <si>
    <t>L275173</t>
  </si>
  <si>
    <t>u1307</t>
  </si>
  <si>
    <t>KIRSTY</t>
  </si>
  <si>
    <t>Just go. PLEASE. I'll be O.K. I'm going to go see Dad. He'll look after me --</t>
  </si>
  <si>
    <t>L274846</t>
  </si>
  <si>
    <t>As long as you don't mind the smell of fur --</t>
  </si>
  <si>
    <t>L274843</t>
  </si>
  <si>
    <t>u1311</t>
  </si>
  <si>
    <t>STEVE</t>
  </si>
  <si>
    <t>Are you busy after work ?</t>
  </si>
  <si>
    <t>L280030</t>
  </si>
  <si>
    <t>u1313</t>
  </si>
  <si>
    <t>m88</t>
  </si>
  <si>
    <t>BARRY</t>
  </si>
  <si>
    <t>We're not as bad as you think Rob.</t>
  </si>
  <si>
    <t>L279194</t>
  </si>
  <si>
    <t>Oh now you're defending that motherfucker?  You're going soft in your old age Rob.  There was a time when you would have chased him out of the store and up the street.  Now all of a sudden I'm offending your golf buddy.  You're right Rob.  I am so sorry. How are we ever going to make enough money to get you and Laura into the country club?</t>
  </si>
  <si>
    <t>L279157</t>
  </si>
  <si>
    <t>u1323</t>
  </si>
  <si>
    <t>ROB</t>
  </si>
  <si>
    <t>Since you brought that bullshit tape in.</t>
  </si>
  <si>
    <t>L279156</t>
  </si>
  <si>
    <t>Since when did this shop become a fascist regime?</t>
  </si>
  <si>
    <t>L279825</t>
  </si>
  <si>
    <t>u1317</t>
  </si>
  <si>
    <t>Did you know that after that song was recorded Jan himself crashed his --</t>
  </si>
  <si>
    <t>L280058</t>
  </si>
  <si>
    <t>What I mean is I didn't mean you look young.  You don't.  You don't look old either.  You look just as old as you are.  A bit younger maybe but not a lot.  Not much.  Just right.</t>
  </si>
  <si>
    <t>L279745</t>
  </si>
  <si>
    <t>Did you tell that to Marco when he did his what-does-it-all-mean thing with you?</t>
  </si>
  <si>
    <t>L279744</t>
  </si>
  <si>
    <t>u1315</t>
  </si>
  <si>
    <t>It's all kind of lost in the... in the dense mists of time now... It wasn't that I really liked Marco more.  In fact I thought you were more shall we say attractive than him.  It was just that he knew he was good-looking and you didn't and that made a difference somehow.  You used to act as if I was weird for wanting to spend time with you and that got kind of beat if you know what I mean.  Your self-image started to rub off on me and I ended up thinking that I was strange.  And I knew that you were kind and thoughtful... you made me laugh and I dug the way you got consumed by things you loved... and Marco seemed a bit more I don't know glamorous? More sure of himself?  Less hard work because I felt like I was dragging you around sort of.  A little sunnier.  Sparkier.  I don't know.  You know what people are like at that age.  They make very superficial judgements.  Do you think that's superficial?  He was a clown if it's any consolation.</t>
  </si>
  <si>
    <t>L279742</t>
  </si>
  <si>
    <t>There's been a rash of them recently. I find it a little unnerving.  In fact Marco called a few months back and he wanted to see me and rehash the past as they say and I wasn't really up for it.  Do all men go through this?</t>
  </si>
  <si>
    <t>L279201</t>
  </si>
  <si>
    <t>I've ah... got some other stuff to tell him anyway so it's no problem. I'll just tell him about you know Laura when I tell him the other stuff.</t>
  </si>
  <si>
    <t>L280111</t>
  </si>
  <si>
    <t>u1319</t>
  </si>
  <si>
    <t>LAURA</t>
  </si>
  <si>
    <t>Well forgive me if I don't think of you as the world's safest bet.</t>
  </si>
  <si>
    <t>L280016</t>
  </si>
  <si>
    <t>I had that idea when I was living with Ian and it was such a good idea that I was annoyed we weren't together anymore.  It might even be why I came back.</t>
  </si>
  <si>
    <t>L279946</t>
  </si>
  <si>
    <t>You haven't changed so much as a pair of socks in the years I've known you.  If we've grown apart then I'm the one who's done the growing and all I've done is change jobs.</t>
  </si>
  <si>
    <t>L279942</t>
  </si>
  <si>
    <t>Because I'm not allowed to.  I still do after work.  So what?  Should we just break up?  Is that what you're saying?  Because if you are I'm going to run out of patience.</t>
  </si>
  <si>
    <t>L279939</t>
  </si>
  <si>
    <t>But it wasn't supposed to be like this.  When I met you we were the same people and now we're not and...</t>
  </si>
  <si>
    <t>L279936</t>
  </si>
  <si>
    <t>I'll pay for you.  Even though you owe me money.  We have to do something with the money I earn.  I need to. I deserve it.  You can just think of it as winning the lottery.</t>
  </si>
  <si>
    <t>L279931</t>
  </si>
  <si>
    <t>Look Rob.  If great sex was as important as you think it is and if I was having great sex with him then we wouldn't be lying here now. And that is my last word on the subject okay?</t>
  </si>
  <si>
    <t>L279925</t>
  </si>
  <si>
    <t>Okay that's cool okay.  But the nice time we just had... was it nicer as nice or less nice than the nice times you were having a couple of weeks ago?</t>
  </si>
  <si>
    <t>L279889</t>
  </si>
  <si>
    <t>When are you going back?</t>
  </si>
  <si>
    <t>L279848</t>
  </si>
  <si>
    <t>I don't care.  As long as you don't expect me to hold your hand.</t>
  </si>
  <si>
    <t>L279839</t>
  </si>
  <si>
    <t>In a minute.  When I get it together.</t>
  </si>
  <si>
    <t>L279838</t>
  </si>
  <si>
    <t>No no.  When are you going home?</t>
  </si>
  <si>
    <t>L279814</t>
  </si>
  <si>
    <t>Don't worry about it.  Just get into bed.  Worry about that when you're better.</t>
  </si>
  <si>
    <t>L279798</t>
  </si>
  <si>
    <t>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t>
  </si>
  <si>
    <t>L279791</t>
  </si>
  <si>
    <t>You know that I can cook my ass off when I feel like it.</t>
  </si>
  <si>
    <t>L279783</t>
  </si>
  <si>
    <t>You know I didn't mind.  And it's not as if Ray's place is any better.</t>
  </si>
  <si>
    <t>L279095</t>
  </si>
  <si>
    <t>We've done the hard part now.  I might as well you know...</t>
  </si>
  <si>
    <t>L279549</t>
  </si>
  <si>
    <t>I use it but I don't understand it when other people use it.</t>
  </si>
  <si>
    <t>L279545</t>
  </si>
  <si>
    <t>u1321</t>
  </si>
  <si>
    <t>When I said before that I hoped it wasn't the end of the evening I was you know... talking about breakfast and stuff.</t>
  </si>
  <si>
    <t>L279245</t>
  </si>
  <si>
    <t>u1322</t>
  </si>
  <si>
    <t>L279344</t>
  </si>
  <si>
    <t>u1325</t>
  </si>
  <si>
    <t>WOMAN</t>
  </si>
  <si>
    <t>Years.  This collection is as close as he's ever come to an achievement.</t>
  </si>
  <si>
    <t>L279967</t>
  </si>
  <si>
    <t>It's rough.  But it shows promise. We record a couple of songs right in a studio.  I'll take care of the rest.  I'll put out your record. Any profits after recouping expenses get split down the middle between us and you guys.</t>
  </si>
  <si>
    <t>L282029</t>
  </si>
  <si>
    <t>u1338</t>
  </si>
  <si>
    <t>m89</t>
  </si>
  <si>
    <t>KIDELL</t>
  </si>
  <si>
    <t>Poor little tyke didn't have a chance.  Hopelessly premature.  He died a few days after he was born.</t>
  </si>
  <si>
    <t>L282023</t>
  </si>
  <si>
    <t>Well this is a small town and it was even smaller then.  Most all the babies I delivered were from local families.  Richard's parents were just passing through when his mother's time came.  I did it right here at the house.</t>
  </si>
  <si>
    <t>L282736</t>
  </si>
  <si>
    <t>u1351</t>
  </si>
  <si>
    <t>TAUPIN</t>
  </si>
  <si>
    <t>Life is only life when it is bounded by death.  The inheritance is death. The gift is the finality of life. To be part of the fabric.  The inside.  I love you Brenna.</t>
  </si>
  <si>
    <t>L282590</t>
  </si>
  <si>
    <t>No.  Just the child of some lonely girl I gave a ride to.  When they died I put them in a grave with my name on it. Twenty years later I became the son.</t>
  </si>
  <si>
    <t>L282534</t>
  </si>
  <si>
    <t>Here try this.  I suppose they're still making women the same as back then.</t>
  </si>
  <si>
    <t>L282527</t>
  </si>
  <si>
    <t>u1326</t>
  </si>
  <si>
    <t>BRENNA</t>
  </si>
  <si>
    <t>Well as long as we're stuck here.</t>
  </si>
  <si>
    <t>L282519</t>
  </si>
  <si>
    <t>There was a man once.  Just a simple woodcarver.  But he understood.  More than anyone he could see to the heart of it.  It never ends.  Today is the same as the first.  Tomorrow will be the same as today.  So much time.  And all of it wasted.  You love history?</t>
  </si>
  <si>
    <t>L282418</t>
  </si>
  <si>
    <t>The less exposure I recieve around government buildings the better.  You as Mrs. Taupin will attract considerably less attention than I.</t>
  </si>
  <si>
    <t>L282413</t>
  </si>
  <si>
    <t>When you finish what then?</t>
  </si>
  <si>
    <t>L282291</t>
  </si>
  <si>
    <t>He sees me as a threat.</t>
  </si>
  <si>
    <t>L281955</t>
  </si>
  <si>
    <t>Charming guy Basil.  Once after beating an army of Serbians he blinded all but-</t>
  </si>
  <si>
    <t>L281951</t>
  </si>
  <si>
    <t>It's quite rare you know some- thing so common in its time so well looked after all these years.</t>
  </si>
  <si>
    <t>L282386</t>
  </si>
  <si>
    <t>u1345</t>
  </si>
  <si>
    <t>MORAN</t>
  </si>
  <si>
    <t>Don't be stupid lady.  Your neck can be sliced as fast as anyone else's.</t>
  </si>
  <si>
    <t>L282374</t>
  </si>
  <si>
    <t>You've been a busy little beaver. Especially with that records mess up in Church Hill.  Your notes are very complete. Naturally my feelings were crushed when you didn't rush right over and tell us what you knew.  In fact we're considering book- ing the ambulence chaser as an accessory to murder.</t>
  </si>
  <si>
    <t>L281967</t>
  </si>
  <si>
    <t>I've seen nobleman swords that weren't as well preserved.  It's just a hunk of peasant iron.  Why would he be carrying it around in an alley?</t>
  </si>
  <si>
    <t>L282333</t>
  </si>
  <si>
    <t>u1327</t>
  </si>
  <si>
    <t>CONOR</t>
  </si>
  <si>
    <t>I'll be back when I can.</t>
  </si>
  <si>
    <t>L282324</t>
  </si>
  <si>
    <t>u1349</t>
  </si>
  <si>
    <t>ROMIREZ</t>
  </si>
  <si>
    <t>You must be.  You have responsibilities. You must learn the rules.  You can never attract attention to yourself never show the side that will draw others to you.  You will always know when you are in the presence of another.  Beware. But more importantly Conor MacLeod will be your battle against time.  In the coming years you will see kingdoms rise then rot like wheat.  People will become a transitory pathetic lot.  The only constant you will know will be the others and the tradition their greed and quest represent.  But life without morality without the ability to truly taste the sweetness of wine and love is no life at all.  That is how the others exist.  Nothing more than walking corpses living only to slaughter each other in an insane quest to be the last.  Keep your soul sewed to the earth.  Do not become one of them.</t>
  </si>
  <si>
    <t>L282316</t>
  </si>
  <si>
    <t>It does not feel nearly as frightening as it sounds.  But the consequences of such feelings can be very frightening. For it gives you great strength.  The strength of _knowledge_.  The ability to stand between the giving of what has always been to what will always be.</t>
  </si>
  <si>
    <t>L282314</t>
  </si>
  <si>
    <t>As they age they contribute to a sum that is the kindling from which all future life comes.  To feel it to know it is to be in touch with the will of every living thing.</t>
  </si>
  <si>
    <t>L282310</t>
  </si>
  <si>
    <t>You're no match for Scot Mr. Romirez.  We're raised as riders.</t>
  </si>
  <si>
    <t>L282303</t>
  </si>
  <si>
    <t>It will take less effort as you learn.</t>
  </si>
  <si>
    <t>L282194</t>
  </si>
  <si>
    <t>It is always less with my living. Far or near.  But if I were to die the push would become stronger than ever before.  There is power in this.  And as long as you and I live The Knight can never have it all.</t>
  </si>
  <si>
    <t>L282168</t>
  </si>
  <si>
    <t>It is as you are.</t>
  </si>
  <si>
    <t>L282151</t>
  </si>
  <si>
    <t>Do you ever feel a flow as if some- thing were pushing against you?</t>
  </si>
  <si>
    <t>L282149</t>
  </si>
  <si>
    <t>When I was a boy a cart driven by a drunken fool crushed me.  All thought I would die or be maimed for life.  But I healed quickly. And like you I paid the price for being different.</t>
  </si>
  <si>
    <t>L282143</t>
  </si>
  <si>
    <t>I was sent by his majesty of Spain to Inverness as a con- sultant on matters of metal.</t>
  </si>
  <si>
    <t>L282132</t>
  </si>
  <si>
    <t>And but for a mark you are well as any man no?</t>
  </si>
  <si>
    <t>L281926</t>
  </si>
  <si>
    <t>u1344</t>
  </si>
  <si>
    <t>MARA</t>
  </si>
  <si>
    <t>You cannot be real Conor.  You had the last rites.  No man has been cut half as bad and lived.</t>
  </si>
  <si>
    <t>L281925</t>
  </si>
  <si>
    <t>What are you saying?  I'm standing here as real as you.</t>
  </si>
  <si>
    <t>L282463</t>
  </si>
  <si>
    <t>u1330</t>
  </si>
  <si>
    <t>DUPONT</t>
  </si>
  <si>
    <t>I am a Major Private.  You would do well remembering that when addressing me.</t>
  </si>
  <si>
    <t>L282662</t>
  </si>
  <si>
    <t>u1334</t>
  </si>
  <si>
    <t>Won't know till the records department comes back with it this after- noon.  Looks good though. They found the receipt in his townhouse.  It was pretty smeared but had Taupin's father listed as a signatory.</t>
  </si>
  <si>
    <t>L282258</t>
  </si>
  <si>
    <t>u1336</t>
  </si>
  <si>
    <t>KAHN</t>
  </si>
  <si>
    <t>You don't run as hard MacLeod. You just don't run as hard anymore.</t>
  </si>
  <si>
    <t>L282256</t>
  </si>
  <si>
    <t>The pressure only comes when you let the taste slip into your mouth.</t>
  </si>
  <si>
    <t>L282248</t>
  </si>
  <si>
    <t>I love zoos.  Ever since I was a kid.</t>
  </si>
  <si>
    <t>L282246</t>
  </si>
  <si>
    <t>L282687</t>
  </si>
  <si>
    <t>u1339</t>
  </si>
  <si>
    <t>KNIGHT</t>
  </si>
  <si>
    <t>As you wish.</t>
  </si>
  <si>
    <t>L281891</t>
  </si>
  <si>
    <t>I was walking by when I heard a shout.  Your men came right after.</t>
  </si>
  <si>
    <t>L281914</t>
  </si>
  <si>
    <t>u1353</t>
  </si>
  <si>
    <t>TRAVELLER</t>
  </si>
  <si>
    <t>I only just heard of Conor.  I came up from Catroch as soon as I could.</t>
  </si>
  <si>
    <t>L282509</t>
  </si>
  <si>
    <t>u1347</t>
  </si>
  <si>
    <t>MR. NORTH</t>
  </si>
  <si>
    <t>Yes sir.  When you get older your priorities change.  It's the simple things that count.  Without them growing old can be a very lonely thing.</t>
  </si>
  <si>
    <t>L282210</t>
  </si>
  <si>
    <t>When may I expect the cleaners?</t>
  </si>
  <si>
    <t>L282207</t>
  </si>
  <si>
    <t>Sure take after him.  Never seen a father and son look more alike.</t>
  </si>
  <si>
    <t>L282201</t>
  </si>
  <si>
    <t>When your father died I saw to it that the grounds were kept up.</t>
  </si>
  <si>
    <t>L283971</t>
  </si>
  <si>
    <t>u1364</t>
  </si>
  <si>
    <t>m90</t>
  </si>
  <si>
    <t>HILDY</t>
  </si>
  <si>
    <t>Yes he is... Look Bruce we're taking that next train -- and when I say next train this time I mean it!</t>
  </si>
  <si>
    <t>L284498</t>
  </si>
  <si>
    <t>u1357</t>
  </si>
  <si>
    <t>BURNS</t>
  </si>
  <si>
    <t>I know how you feel Bruce but you've got to forgive her. She's only a woman after all.</t>
  </si>
  <si>
    <t>L283774</t>
  </si>
  <si>
    <t>And the beauty of it is she'll never have to know 'till I've passed on. Maybe she'll think kindly of me --- after I'm gone.</t>
  </si>
  <si>
    <t>L283768</t>
  </si>
  <si>
    <t>Well you'll take care of her. After all if that doctor's right I'm going to live for a long time yet. Look Bruce this is a debt of honor. I was a very bad husband: Hildy could have got a lot of alimony if she'd wanted to but she wouldn't take any. She had it coming to her but she was too independent.</t>
  </si>
  <si>
    <t>L283640</t>
  </si>
  <si>
    <t>It's simple. A poor little dope who lost his job went berserk and shot a cop who was coming after him to quiet him down.</t>
  </si>
  <si>
    <t>L283608</t>
  </si>
  <si>
    <t>u1356</t>
  </si>
  <si>
    <t>BRUCE</t>
  </si>
  <si>
    <t>Well I honestly feel that way. I figure I'm in one line of business that really helps people. Of course we don't help you much when you're alive -- but afterward -- that's what counts.</t>
  </si>
  <si>
    <t>L283560</t>
  </si>
  <si>
    <t>Just wanted to surprise you I guess.  Down!  After you Bruce!  Come on Hildy my treat!</t>
  </si>
  <si>
    <t>L283549</t>
  </si>
  <si>
    <t>Oh I thought there was something funny... You see Bruce you don't mind if I call you Bruce do you? After all we're practically related --</t>
  </si>
  <si>
    <t>L284700</t>
  </si>
  <si>
    <t>I can explain that Hartman. When Hildy told me she wanted to interview Earl Williams I thought it might be dangerous and I gave her a gun to defend herself.</t>
  </si>
  <si>
    <t>L284903</t>
  </si>
  <si>
    <t>That's all right Walter. It's as much my fault as yours.</t>
  </si>
  <si>
    <t>L284892</t>
  </si>
  <si>
    <t>Uh-uh. As long as we were in there together pitching -- they couldn't lick us. Well it's been a lot of fun.</t>
  </si>
  <si>
    <t>L284854</t>
  </si>
  <si>
    <t>When did you deliver this first?</t>
  </si>
  <si>
    <t>L284653</t>
  </si>
  <si>
    <t>When I'm surrounded with my back against the wall you're not going to lay down on me are you --</t>
  </si>
  <si>
    <t>L284629</t>
  </si>
  <si>
    <t>I don't care if you've been after her for six years! Butch our whole lives are at stake! Are you going to let a woman come between us after all we've been through?</t>
  </si>
  <si>
    <t>L284579</t>
  </si>
  <si>
    <t>Hildy you think I could? After this story?  Here! You're just nervous.</t>
  </si>
  <si>
    <t>L284573</t>
  </si>
  <si>
    <t>You said it! But this'll teach him a lesson. He won't quit his paper without giving notice after this.</t>
  </si>
  <si>
    <t>L284434</t>
  </si>
  <si>
    <t>Attagirl! Why they'll be naming streets after you -- Hildy Johnson Street! There'll be statues of you in the parks Hildy. The radio'll be after you -- the movies!  By tomorrow morning I'll betcha there's a Hildy Johnson cigar! I can see the billboards now. Light up with Hildy Johnson!</t>
  </si>
  <si>
    <t>L284426</t>
  </si>
  <si>
    <t xml:space="preserve">You know! You've got the brain of a pancake! That wasn't just a story you covered -- it was a revolution! Hildy! This is the greatest yarn in journalism since Livingstone discovered Stanley for the New York Herald! </t>
  </si>
  <si>
    <t>L283675</t>
  </si>
  <si>
    <t>You keep out of this. Bruce suppose you examine Mr. Burns in his office. I'll get my bag and go over to the Press Room in the Criminal Courts Building. You phone me as soon as Mr. Burns has given you his check. Then I'll go get the interview and you phone Mother that we're taking the six o'clock train.  And no tricks Walter!</t>
  </si>
  <si>
    <t>L283658</t>
  </si>
  <si>
    <t>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t>
  </si>
  <si>
    <t>L283654</t>
  </si>
  <si>
    <t>No Bruce dear. Don't you see? This is a trick to get your sympathy. No Walter I've been waiting for something like this -- but I wasn't sure when you'd spring it. If you want to save Earl Williams' life you can interview him yourself. You're still a good reporter. Bruce and I will be on that four o'clock train -- and thanks just the same.</t>
  </si>
  <si>
    <t>L283636</t>
  </si>
  <si>
    <t>His wife had twins and he went out to celebrate and got as drunk as a lord. They can't even find him.  I tell you drink is the ruin of this nation.</t>
  </si>
  <si>
    <t>L283526</t>
  </si>
  <si>
    <t>And when he walks with a lady he waits for her!</t>
  </si>
  <si>
    <t>L283524</t>
  </si>
  <si>
    <t>And he takes his hat off when he's with a lady.</t>
  </si>
  <si>
    <t>L283516</t>
  </si>
  <si>
    <t>All right then come on and let's see this paragon.  Is he as good as you say?</t>
  </si>
  <si>
    <t>L283506</t>
  </si>
  <si>
    <t>Tomorrow? Tomorrow... as quick as that?</t>
  </si>
  <si>
    <t>L283501</t>
  </si>
  <si>
    <t>Well I can and I love it! He forgets the office when he's with me. He doesn't treat me like an errand-boy -- he treats me like a woman.</t>
  </si>
  <si>
    <t>L283491</t>
  </si>
  <si>
    <t>A journalist! Peeking through keyholes -- running after fire engines -- waking people up in the middle of the night to ask them if they think Hitler's going to start a war -- stealing pictures off old ladies of their daughters that got chased by apemen! I know all about reporters -- a lot of daffy buttinskies going around without a nickel in their pockets and for what? So a million hired girls and motormen's wives will know what's going on! No Walter I'm through.</t>
  </si>
  <si>
    <t>L283485</t>
  </si>
  <si>
    <t>I tried to tell you right away but you started reminiscing. I'm getting married Walter and also getting as far away from the newspaper business as I can get! I'm through.</t>
  </si>
  <si>
    <t>L283465</t>
  </si>
  <si>
    <t>Sweeney?  Well after all he didn't do it on purpose did he?</t>
  </si>
  <si>
    <t>L283464</t>
  </si>
  <si>
    <t>Not yet. Might just as well be. The only man on the paper who can write -- and his wife picks this morning to have a baby!</t>
  </si>
  <si>
    <t>L283452</t>
  </si>
  <si>
    <t>I made a great reporter out of you Hildy but you won't be half as good on any other paper and you know it. You need me and I need you -- and the paper needs both of us.</t>
  </si>
  <si>
    <t>L283448</t>
  </si>
  <si>
    <t>What were you when you came here five years ago? A little college girl from a School of Journalism! I took a little doll-faced mugg --</t>
  </si>
  <si>
    <t>L283403</t>
  </si>
  <si>
    <t>You know what. How long since we've seen each other?</t>
  </si>
  <si>
    <t>L283933</t>
  </si>
  <si>
    <t>u1360</t>
  </si>
  <si>
    <t>EGELHOFFER</t>
  </si>
  <si>
    <t>Of course I sort of promised them I would give out a statement when I got through here. You don't mind?</t>
  </si>
  <si>
    <t>L283931</t>
  </si>
  <si>
    <t>They're always after me for interviews.</t>
  </si>
  <si>
    <t>L284349</t>
  </si>
  <si>
    <t>A fine bunch of reporters. Biggest story in two years and they're too lazy to go after it.</t>
  </si>
  <si>
    <t>L284326</t>
  </si>
  <si>
    <t>u1361</t>
  </si>
  <si>
    <t>ENDICOTT</t>
  </si>
  <si>
    <t>She looks as though she's going to come to.</t>
  </si>
  <si>
    <t>L283707</t>
  </si>
  <si>
    <t>Good. Now I want to ask you fellows a couple of questions. Did Earl Williams know what he was doing when he fired that gun?</t>
  </si>
  <si>
    <t>L283868</t>
  </si>
  <si>
    <t>u1372</t>
  </si>
  <si>
    <t>Well a guy can win when Hildy ain't around.</t>
  </si>
  <si>
    <t>L283759</t>
  </si>
  <si>
    <t>Trouble is when the Red Menace shows up the Sheriff will still be crying 'Wolf!'</t>
  </si>
  <si>
    <t>L283749</t>
  </si>
  <si>
    <t>That must be the tenth alienist they've had on Williams. Even if he wasn't crazy before he would be after ten of those babies got through psychoanalyzing him.  Gimme the desk.</t>
  </si>
  <si>
    <t>L283855</t>
  </si>
  <si>
    <t>All right then I'll just run the story that Sheriff Hartman is afraid to let reporters interview his prisoner. Of course with election coming that might do you a lot of harm but just as you say.</t>
  </si>
  <si>
    <t>L284053</t>
  </si>
  <si>
    <t>u1363</t>
  </si>
  <si>
    <t>HARTMAN</t>
  </si>
  <si>
    <t>After all I've done for you --</t>
  </si>
  <si>
    <t>L284227</t>
  </si>
  <si>
    <t>u1368</t>
  </si>
  <si>
    <t>MAYOR</t>
  </si>
  <si>
    <t>Nobody reprieved that policeman he murdered. Now do as I tell you.</t>
  </si>
  <si>
    <t>L284174</t>
  </si>
  <si>
    <t>And you can tell 'em as an afterthought that I want your resignation now!</t>
  </si>
  <si>
    <t>L284138</t>
  </si>
  <si>
    <t>Our families Fred. I've always looked on Bessie as my own sister.</t>
  </si>
  <si>
    <t>L284598</t>
  </si>
  <si>
    <t>u1366</t>
  </si>
  <si>
    <t>LOUIE</t>
  </si>
  <si>
    <t>Search me! When I come to I was running down Thirty-fifth Street.</t>
  </si>
  <si>
    <t>L284059</t>
  </si>
  <si>
    <t>u1376</t>
  </si>
  <si>
    <t>WILSON</t>
  </si>
  <si>
    <t>I'll go right after it.</t>
  </si>
  <si>
    <t>L284365</t>
  </si>
  <si>
    <t>u1371</t>
  </si>
  <si>
    <t>MRS. BALDWIN</t>
  </si>
  <si>
    <t>You don't have to go with me at all! Just give me my son's money and you can stay here forever as far as I'm concerned. Stay with that murderer you caught!</t>
  </si>
  <si>
    <t>L283843</t>
  </si>
  <si>
    <t>u1375</t>
  </si>
  <si>
    <t>WILLIAMS</t>
  </si>
  <si>
    <t>Sure. You see I'd never had a gun in my hand before and I didn't know what to do with it. Well when I get stuck I know that there's an answer for everything in production for use. So it came to me in a flash: what's a gun for? To shoot! So I shot. Simple isn't it?</t>
  </si>
  <si>
    <t>L283829</t>
  </si>
  <si>
    <t>I couldn't plead insanity because you see I'm just as sane as anybody else.</t>
  </si>
  <si>
    <t>L284879</t>
  </si>
  <si>
    <t>I understand perfectly Mr. Pinkus and as long as I am Mayor --</t>
  </si>
  <si>
    <t>L284162</t>
  </si>
  <si>
    <t>u1373</t>
  </si>
  <si>
    <t>PINKUS</t>
  </si>
  <si>
    <t>They were all standing around when he wrote it. It was after they got back from fishing.</t>
  </si>
  <si>
    <t>L283709</t>
  </si>
  <si>
    <t>u1369</t>
  </si>
  <si>
    <t>MCCUE</t>
  </si>
  <si>
    <t>It's a simple story. Earl Williams works for the E.J. McClosky Manufacturing Company as a bookkeeper for fourteen years. He starts in at twenty dollars a week and gradually works his way up to twenty-two fifty. A year ago the McClosky Company goes out of business and Williams loses his job.  Take it away Fred Wilson!</t>
  </si>
  <si>
    <t>L283710</t>
  </si>
  <si>
    <t>Well -- Williams goes a little balmy and begins making speeches on a plan he's got to save the world. Only he makes his speeches usually on a very busy street and neglects to get a license for it. Well the cops let him alone as much as they can because he's harmless and they're kinda sorry for him. But one day he decides to hold a meeting right in the middle of a Veteran's Parade and the cops chase him. He gets scared and goes into hiding.  Come in Dave Schwartz.</t>
  </si>
  <si>
    <t>L285658</t>
  </si>
  <si>
    <t>u1382</t>
  </si>
  <si>
    <t>m91</t>
  </si>
  <si>
    <t>GRANDFATHER GEORGE</t>
  </si>
  <si>
    <t>You're much more convincing when you're making it up.</t>
  </si>
  <si>
    <t>L285649</t>
  </si>
  <si>
    <t>u1377</t>
  </si>
  <si>
    <t>I have to live in Rosehill Avenue as well.</t>
  </si>
  <si>
    <t>L285579</t>
  </si>
  <si>
    <t>Your grandmother. She named them after virtues I lack. That's marriage for you.</t>
  </si>
  <si>
    <t>L285552</t>
  </si>
  <si>
    <t>I think you hit him Grandpa. He was limping when he ran off.</t>
  </si>
  <si>
    <t>L285297</t>
  </si>
  <si>
    <t>u1386</t>
  </si>
  <si>
    <t>ROGER</t>
  </si>
  <si>
    <t>They pulled them up from all the crossroads so when the Germans land they'll lose their way.</t>
  </si>
  <si>
    <t>L285286</t>
  </si>
  <si>
    <t>That word is special. That word is only for something really important. Now repeat after me... Bugger off.</t>
  </si>
  <si>
    <t>L285430</t>
  </si>
  <si>
    <t>u1387</t>
  </si>
  <si>
    <t>Liar. Mummy keep still and Daddy moves on top of her. That's what they do when they know how.</t>
  </si>
  <si>
    <t>L285113</t>
  </si>
  <si>
    <t>u1379</t>
  </si>
  <si>
    <t>CLIVE</t>
  </si>
  <si>
    <t>That's it. When you tell a lie you hope to get away with it. When someone else does you want to find them out. A good batsman will spot a googly. A good bowler will hide it. Always remember that son.</t>
  </si>
  <si>
    <t>L285482</t>
  </si>
  <si>
    <t>u1384</t>
  </si>
  <si>
    <t>MAC</t>
  </si>
  <si>
    <t>They send over a few every day to let them know we're still here. Each shell costs as much as a Ford 8.</t>
  </si>
  <si>
    <t>L285395</t>
  </si>
  <si>
    <t>There was talk of planting some when we first came.</t>
  </si>
  <si>
    <t>L285389</t>
  </si>
  <si>
    <t>What kind of war is this Mac?  Up there in Cumberland we never see an air-raid. The worst problem I have is getting a new typewriter ribbon. When I rode in against the Turks I knew what it was about.</t>
  </si>
  <si>
    <t>L285082</t>
  </si>
  <si>
    <t>If King and Country call Mac you go as soon as I will.</t>
  </si>
  <si>
    <t>L285379</t>
  </si>
  <si>
    <t>u1381</t>
  </si>
  <si>
    <t>GRACE</t>
  </si>
  <si>
    <t>When do you think you'll get leave again?</t>
  </si>
  <si>
    <t>L285368</t>
  </si>
  <si>
    <t>I wasn't too old when I started the course. I was too old when it finished.</t>
  </si>
  <si>
    <t>L285467</t>
  </si>
  <si>
    <t>Don't leave it like that. Go after him. Swallow your pride.</t>
  </si>
  <si>
    <t>L285257</t>
  </si>
  <si>
    <t>u1380</t>
  </si>
  <si>
    <t>DAWN</t>
  </si>
  <si>
    <t>It's only a joke Mummy. I'm fifteen. I'm still at school. I want to be a nun when I grow up.</t>
  </si>
  <si>
    <t>L285137</t>
  </si>
  <si>
    <t>After this dance.</t>
  </si>
  <si>
    <t>L285535</t>
  </si>
  <si>
    <t>Look after yourself Grace.</t>
  </si>
  <si>
    <t>L285486</t>
  </si>
  <si>
    <t>Happy days.  When you're bigger Bill I'll teach you the googly.</t>
  </si>
  <si>
    <t>L285438</t>
  </si>
  <si>
    <t>That's right. Not since then Not since I got married.</t>
  </si>
  <si>
    <t>L285603</t>
  </si>
  <si>
    <t>u1385</t>
  </si>
  <si>
    <t>MOLLY</t>
  </si>
  <si>
    <t>Happy as can be. In the old groove.</t>
  </si>
  <si>
    <t>L285421</t>
  </si>
  <si>
    <t>Well! I'm not talking about Mac. He hasn't toughed me for ages. And not often ever. My life started when Mac went on nights.</t>
  </si>
  <si>
    <t>L290153</t>
  </si>
  <si>
    <t>u1389</t>
  </si>
  <si>
    <t>m92</t>
  </si>
  <si>
    <t>You see me and my friends are writing a book on offbeat roadside attractions. You know all the crazy shit you see when you drive cross country.</t>
  </si>
  <si>
    <t>L290148</t>
  </si>
  <si>
    <t>u1390</t>
  </si>
  <si>
    <t>CAPT. SPAULDING</t>
  </si>
  <si>
    <t>Yeah my Pa wasn't right in the head after that.</t>
  </si>
  <si>
    <t>L290146</t>
  </si>
  <si>
    <t>Shit I don't remember exactly. I took over for my Pa just after the Duke nabbed the Oscar.</t>
  </si>
  <si>
    <t>L290117</t>
  </si>
  <si>
    <t>I dunno... we'll ask around as we get closer. Man I really don't want to run out of gas out here in the middle of Petticoat Junction man.</t>
  </si>
  <si>
    <t>L290101</t>
  </si>
  <si>
    <t>u1394</t>
  </si>
  <si>
    <t>JERRY</t>
  </si>
  <si>
    <t>As far a hot... goes I gotta go with... Ruth Ann Moorehouse.</t>
  </si>
  <si>
    <t>L290096</t>
  </si>
  <si>
    <t>Yeah but she reminds me of this chick that I remember from fourth grade... called a... shit what did we call her?  Oh yeah Patty Pee-pee Pants... when ever she got called on by Miss Chumski this chick would piss in her pants and start bawling.</t>
  </si>
  <si>
    <t>L290669</t>
  </si>
  <si>
    <t>Yeah they weren't here but a few minutes didn't really have time to get as up close and personal as I do with most of the assholes that wander through here.</t>
  </si>
  <si>
    <t>L290667</t>
  </si>
  <si>
    <t>And I gave 'em directions out there up by the old farm row... I figured what's the harm. Stupid kids probably going out to piss up a rope and got themselves turned around backasswards and got lost as shit.</t>
  </si>
  <si>
    <t>L290046</t>
  </si>
  <si>
    <t>u1400</t>
  </si>
  <si>
    <t>STUCKY</t>
  </si>
  <si>
    <t>Yeah he's all hot on her after he found some of his dad's old nudie books hidden in the basement. He keeps 'em taped inside his school workbook.</t>
  </si>
  <si>
    <t>L290473</t>
  </si>
  <si>
    <t>u1392</t>
  </si>
  <si>
    <t>DENISE</t>
  </si>
  <si>
    <t>No he's just joking. We don't really have any plans other than spending the night at my Dad's house...  ...which is where we were headed when our car broke down.</t>
  </si>
  <si>
    <t>L290393</t>
  </si>
  <si>
    <t>When you were outside with Bill.</t>
  </si>
  <si>
    <t>L290199</t>
  </si>
  <si>
    <t>u1397</t>
  </si>
  <si>
    <t>MR. WILLIS</t>
  </si>
  <si>
    <t>Well don't take too long the kids are already knocking down the door demanding their sugar fix... I know I know I forgot to mention that Halloween falls on a school night so they're trick or treating tonight... I got the joint decked out this year built a graveyard in the front yard like when you were a kid.</t>
  </si>
  <si>
    <t>L290210</t>
  </si>
  <si>
    <t>Never. I swear to God he never sleeps he goes to bed after me wakes up before me. He's always working on 10.</t>
  </si>
  <si>
    <t>L290164</t>
  </si>
  <si>
    <t>I swear I've aged five years since this trip started.</t>
  </si>
  <si>
    <t>L290519</t>
  </si>
  <si>
    <t>Great. I thought I felt a certain attraction between Mary and Tiny soon as he walked in.</t>
  </si>
  <si>
    <t>L290644</t>
  </si>
  <si>
    <t>u1399</t>
  </si>
  <si>
    <t>OTIS</t>
  </si>
  <si>
    <t>Oh it's real... as real as I want it to be mamma...  ...look see the magic in my brush strokes.</t>
  </si>
  <si>
    <t>L290830</t>
  </si>
  <si>
    <t>Yes! I'm the one who beats you when you're bad...</t>
  </si>
  <si>
    <t>L290732</t>
  </si>
  <si>
    <t>u1401</t>
  </si>
  <si>
    <t>WYDELL</t>
  </si>
  <si>
    <t>Yeah well I guess it's tough to sit on the sidelines and wait when your own kid's missing... besides ain't no such thing as an ex-cop.</t>
  </si>
  <si>
    <t>L290683</t>
  </si>
  <si>
    <t>u1398</t>
  </si>
  <si>
    <t>NAISH</t>
  </si>
  <si>
    <t>Hulk was dumb as shit.</t>
  </si>
  <si>
    <t>L290681</t>
  </si>
  <si>
    <t>You know his senses start tingling... when he was approaching danger and shit.</t>
  </si>
  <si>
    <t>L295054</t>
  </si>
  <si>
    <t>u1409</t>
  </si>
  <si>
    <t>m93</t>
  </si>
  <si>
    <t>PUFF</t>
  </si>
  <si>
    <t>As much as I loved Nathan I'm not sorry she killed him if it means I can have you. Is that a terrible thing to say my sweet?</t>
  </si>
  <si>
    <t>L294858</t>
  </si>
  <si>
    <t>u1404</t>
  </si>
  <si>
    <t>GABRIELLE</t>
  </si>
  <si>
    <t>You hurt me you know when you made Nathan's Choice. Does that not even matter to you you pig?</t>
  </si>
  <si>
    <t>L294840</t>
  </si>
  <si>
    <t>You heard me! You make me sick when you pretend to not understand what I am saying to you! Go away from here!</t>
  </si>
  <si>
    <t>L294379</t>
  </si>
  <si>
    <t>u1410</t>
  </si>
  <si>
    <t>Oh yes honey. Getting to be smooth smooth smooth all over. Smooth as a baby's butt.</t>
  </si>
  <si>
    <t>L295002</t>
  </si>
  <si>
    <t>u1407</t>
  </si>
  <si>
    <t>NATHAN</t>
  </si>
  <si>
    <t>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t>
  </si>
  <si>
    <t>L294754</t>
  </si>
  <si>
    <t>I let her sell her soul. I stood by as she did it. It's inexcusable.  At the time though I thought it might help.</t>
  </si>
  <si>
    <t>L294752</t>
  </si>
  <si>
    <t>u1405</t>
  </si>
  <si>
    <t>LILA</t>
  </si>
  <si>
    <t>Such as my man and how to please him!  Such as making wonderful dinners for my man!  Such as looking pretty for my man!  And I'm writing an article on quilting for the Ladies Home Journal!</t>
  </si>
  <si>
    <t>L294751</t>
  </si>
  <si>
    <t>Such as what womanly things?</t>
  </si>
  <si>
    <t>L294692</t>
  </si>
  <si>
    <t>Because you know you seem so distant. And you work late every night. And we hardly ever have sex and when we do it's... I don't know. It feels different.</t>
  </si>
  <si>
    <t>L294679</t>
  </si>
  <si>
    <t>Honey can we talk tonight? You know about stuff? Things have been so strained for the past three weeks since you know and I just want to talk.</t>
  </si>
  <si>
    <t>L294575</t>
  </si>
  <si>
    <t>...what is it that makes us human if not the knowledge that we are indeed human? Think of this poor soul's education as the greatest gift we could bestow upon...</t>
  </si>
  <si>
    <t>L294570</t>
  </si>
  <si>
    <t>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t>
  </si>
  <si>
    <t>L294525</t>
  </si>
  <si>
    <t>Perfectomundo! We are ready!  Say wouldn't it be wonderful to have an insect repellent lotion that also worked as a sun block? Think of all the time one would save.</t>
  </si>
  <si>
    <t>L294507</t>
  </si>
  <si>
    <t>You didn't seem sorry when you were laughing at all your mother's stupid tasteless cruel animal jokes.</t>
  </si>
  <si>
    <t>L294454</t>
  </si>
  <si>
    <t>Tell her Harold...  It's just that... It's nothing. It's just that the outside fork is the salad fork. One goes from the outside in as the dinner progresses.</t>
  </si>
  <si>
    <t>L294425</t>
  </si>
  <si>
    <t>We are animals after all.</t>
  </si>
  <si>
    <t>L294422</t>
  </si>
  <si>
    <t>The truth is most people don't have table manners today. And when the foundations of civilized society crumble and disappear civilized society in its entirely follows closely at its heels.</t>
  </si>
  <si>
    <t>L294400</t>
  </si>
  <si>
    <t>As do I.</t>
  </si>
  <si>
    <t>L295012</t>
  </si>
  <si>
    <t>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t>
  </si>
  <si>
    <t>['After ', ' as ', ' when ']</t>
  </si>
  <si>
    <t>L294997</t>
  </si>
  <si>
    <t>Oh please is that as articulate as you can be after all the time I spent teaching you? We've discussed Wittgenstein for Christ's sake. Not that you ever had anything very original or challenging to say on the subject.</t>
  </si>
  <si>
    <t>L294818</t>
  </si>
  <si>
    <t>Good. Remember when in doubt: Don't ever do what you really want to do.</t>
  </si>
  <si>
    <t>L294708</t>
  </si>
  <si>
    <t>u1411</t>
  </si>
  <si>
    <t>WENDALL</t>
  </si>
  <si>
    <t>Well it seems that since Lila broached the subject of children you've been on edge and I know you have an issue with the uh body hair.</t>
  </si>
  <si>
    <t>L295909</t>
  </si>
  <si>
    <t>u1420</t>
  </si>
  <si>
    <t>m94</t>
  </si>
  <si>
    <t>SARAH</t>
  </si>
  <si>
    <t>And the way you're looking at me is that the way you look at a man you've just beaten? As if you'd just taken his money and now all you want is... his pride?</t>
  </si>
  <si>
    <t>L295721</t>
  </si>
  <si>
    <t>u1413</t>
  </si>
  <si>
    <t>BERT</t>
  </si>
  <si>
    <t>Soon as I finish my coffee.</t>
  </si>
  <si>
    <t>L295853</t>
  </si>
  <si>
    <t>u1418</t>
  </si>
  <si>
    <t>FINDLEY</t>
  </si>
  <si>
    <t>Have you noticed Bert? This fellow here bears a striking resemblance to you. It seems as though you might have modeled for the artist.</t>
  </si>
  <si>
    <t>L295874</t>
  </si>
  <si>
    <t>I know when to quit. You don't. Win or lose you don't know when to quit.</t>
  </si>
  <si>
    <t>L295839</t>
  </si>
  <si>
    <t>u1416</t>
  </si>
  <si>
    <t>When do I raise the bet?</t>
  </si>
  <si>
    <t>L295727</t>
  </si>
  <si>
    <t>No no. When you play for me I pick up all the tabs.</t>
  </si>
  <si>
    <t>L295562</t>
  </si>
  <si>
    <t>I don't know when it was.</t>
  </si>
  <si>
    <t>L295561</t>
  </si>
  <si>
    <t>Now when did you adopt me?</t>
  </si>
  <si>
    <t>L295552</t>
  </si>
  <si>
    <t>Look you wanna hustle pool don't you? This game isn't like football. Nobody pays you for yardage. When you hustle you keep score real simple. The end of the game you count up your money. That's how you find out who's best. That's the only way.</t>
  </si>
  <si>
    <t>L295536</t>
  </si>
  <si>
    <t>Sure you got drunk. That's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 a sport enjoyed by all especially the born losers.</t>
  </si>
  <si>
    <t>L295527</t>
  </si>
  <si>
    <t>How do you know? Huh? When nobody knows that much?</t>
  </si>
  <si>
    <t>L295526</t>
  </si>
  <si>
    <t>No three thousand at least. He'll start you off at five hundred a game -- he'll beat the pants off you. That's the way he plays when he comes up against a man who knows the way the game is. He'll beat you flat four or five games -- maybe more depending on how uh... steady your nerves are. But he might -- he just might be a little scared of you and that could change things. But I wouldn't count on it.</t>
  </si>
  <si>
    <t>L295518</t>
  </si>
  <si>
    <t>He drank as much whisky as you did.</t>
  </si>
  <si>
    <t>L295504</t>
  </si>
  <si>
    <t>Only when I work.</t>
  </si>
  <si>
    <t>L295450</t>
  </si>
  <si>
    <t>You still don't see it do you Charlie? You are nothing but a small- time Charlie. You'd love to keep me hustling for you huh? Wouldn't ya? I mean a couple more years with me scuffling around them little towns and those back alleys. You might make yourself enough to get a little poolroom back in Oakland. Six tables and a handbook on the side. Is that when you say goodbye to me Charlie?</t>
  </si>
  <si>
    <t>L295226</t>
  </si>
  <si>
    <t>You can't see it can you Charlie? I mean you've never been able to see it. I came after him. And I'm gonna get him. I'm goin' with him all the way. The pool game is not over until Minnesota Fats says it's over. Is it over Fats?</t>
  </si>
  <si>
    <t>L295222</t>
  </si>
  <si>
    <t>The pool game is over when Fats says it's over.</t>
  </si>
  <si>
    <t>L295115</t>
  </si>
  <si>
    <t>I'll be alive when I get out Charlie.</t>
  </si>
  <si>
    <t>L295811</t>
  </si>
  <si>
    <t>I'm having some people over for drinks right after the races. Why don't you all come over? Then about nine ten o'clock we can play.</t>
  </si>
  <si>
    <t>L295702</t>
  </si>
  <si>
    <t>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t>
  </si>
  <si>
    <t>[' after ', ' when ', 'When ']</t>
  </si>
  <si>
    <t>L295698</t>
  </si>
  <si>
    <t>What do you want me to do? Just sit here and wait? Faithful little Sarah. Pull the shades down and sit. When you feel like coming back you'll come back. And you'll love me. And then you'll go away again. Is that your idea of love?</t>
  </si>
  <si>
    <t>L295697</t>
  </si>
  <si>
    <t>Now I never hustled you. Even when I thought I was. You know it.</t>
  </si>
  <si>
    <t>L295631</t>
  </si>
  <si>
    <t>Yeah.  Yeah. It bothers me a lot.  'Cause you see twice Sarah -- once at Ames with Minnesota Fats and then again at Arthur's...  ...in that cheap crummy poolroom... Now why'd I do it Sarah? Why'd I do it? I coulda beat that guy I coulda beat him cold. He never woulda known. But I just had to show 'em I just had to show those creeps and those punks what the game is like when it's great when it's really great. You know like anything can be great -- anything can be great... I don't care bricklaying can be great. If a guy knows. If he knows what he's doing and why and if he can make it come off. I mean when I'm goin' -- when I'm really goin' -- I feel like...  ...like a jockey must feel. He's sittin' on his horse he's got all that speed and that power underneath him he's comin' into the stretch the pressure's on him -- and he knows -- just feels -- when to let it go and how much. 'Cause he's got everything workin' for him -- timing touch. It's a great feeling boy it's a real great feeling when you're right and you know you're right. It's like all of a sudden I got oil in my arm. Pool cue's part of me. You know it's a -- pool cue's got nerves in it. It's a piece of wood -- it's got nerves in it. You feel the roll of those balls. You don't have to look. You just know. Ya make shots that nobody's ever made before. And you play that game the way nobody's ever played it before.</t>
  </si>
  <si>
    <t>L295410</t>
  </si>
  <si>
    <t>It's a machine gun. This guy told me when I came to the big city I'd have to have a machine gun so I bought one.  Where do you get the money? To pay for all this? I mean the liquor and the groceries and the rent?</t>
  </si>
  <si>
    <t>L295398</t>
  </si>
  <si>
    <t>When you've got money you'll pay.</t>
  </si>
  <si>
    <t>L295392</t>
  </si>
  <si>
    <t>When I'm sober. They get a little mixed up when I'm drunk. Most of the time they're mixed up.</t>
  </si>
  <si>
    <t>L295389</t>
  </si>
  <si>
    <t>What are you kidding? See that book?  I've been trying to get through that book ever since I first got here. I haven't finished the first chapter.  Did you read all them books?</t>
  </si>
  <si>
    <t>L295387</t>
  </si>
  <si>
    <t>Well I believe you when you say you go to school.</t>
  </si>
  <si>
    <t>L295385</t>
  </si>
  <si>
    <t>Eddie where do you go when you go out?</t>
  </si>
  <si>
    <t>L295380</t>
  </si>
  <si>
    <t>You were asleep when I left. I didn't want to wake you. Did you go out?</t>
  </si>
  <si>
    <t>L295369</t>
  </si>
  <si>
    <t>I lied. When I'm drunk I lie.</t>
  </si>
  <si>
    <t>L295309</t>
  </si>
  <si>
    <t>Sometimes I wake up and I can't sleep not without a drink. The bars don't open until eight. Mack over there has faith in me. When I'm broke he trusts me. Don't you trust me Mack?</t>
  </si>
  <si>
    <t>L295271</t>
  </si>
  <si>
    <t>Since four.</t>
  </si>
  <si>
    <t>L295936</t>
  </si>
  <si>
    <t>I'm shootin' pool Fats. When I miss you can shoot.</t>
  </si>
  <si>
    <t>L295196</t>
  </si>
  <si>
    <t>You know I gotta hunch fat man. I gotta hunch it's me from here on in... One ball corner pocket.  I mean that ever happen to you? When all of a sudden you feel like you can't miss? I dreamed about this game fat man. I dreamed about this game every night on the road... five ball...  You know this is my table man. I own it.</t>
  </si>
  <si>
    <t>L295192</t>
  </si>
  <si>
    <t>You miss?  Well you don't leave much when you miss do you fat man?</t>
  </si>
  <si>
    <t>L296550</t>
  </si>
  <si>
    <t>u1422</t>
  </si>
  <si>
    <t>m95</t>
  </si>
  <si>
    <t>Before... when I was one of them. I would look at this and it was just strangers.  Now I... remember.</t>
  </si>
  <si>
    <t>L296508</t>
  </si>
  <si>
    <t>u1424</t>
  </si>
  <si>
    <t>NEVILLE</t>
  </si>
  <si>
    <t>When you're here in the city where do you live?</t>
  </si>
  <si>
    <t>L296584</t>
  </si>
  <si>
    <t>u1426</t>
  </si>
  <si>
    <t>VIRGINIA</t>
  </si>
  <si>
    <t>Yeah but when your mother came what's the first thing you showed her?</t>
  </si>
  <si>
    <t>L307288</t>
  </si>
  <si>
    <t>u1427</t>
  </si>
  <si>
    <t>m96</t>
  </si>
  <si>
    <t>I'll go take a look when the rain lets off.</t>
  </si>
  <si>
    <t>L307376</t>
  </si>
  <si>
    <t>You know it really is beautiful up there.  Let me show you.  We'll take a walk after dinner.</t>
  </si>
  <si>
    <t>L307447</t>
  </si>
  <si>
    <t>u1430</t>
  </si>
  <si>
    <t>I'm sorry Mr. Gardner.  I was out of my office for a minute and when I got back -- he was gone.</t>
  </si>
  <si>
    <t>L307488</t>
  </si>
  <si>
    <t>No one comes here after dark.</t>
  </si>
  <si>
    <t>L307673</t>
  </si>
  <si>
    <t>u1431</t>
  </si>
  <si>
    <t>Oh I can't remember.  But people do have bad dreams when their routine is disturbed.</t>
  </si>
  <si>
    <t>L298642</t>
  </si>
  <si>
    <t>u1434</t>
  </si>
  <si>
    <t>m97</t>
  </si>
  <si>
    <t>CONSTANCE</t>
  </si>
  <si>
    <t>And when is the countdown supposed to expire?</t>
  </si>
  <si>
    <t>L298703</t>
  </si>
  <si>
    <t>u1447</t>
  </si>
  <si>
    <t>I could have evacuated the cities hours ago.  You know when I flew in the Gulf War everything is simple. We knew what we had to do. It's not simple anymore Connie. A lot of people died today. How many didn't have to?</t>
  </si>
  <si>
    <t>L298438</t>
  </si>
  <si>
    <t>Can we expect the same kid of panic here as in Russia?</t>
  </si>
  <si>
    <t>L298507</t>
  </si>
  <si>
    <t>u1435</t>
  </si>
  <si>
    <t>Think. It's like in chess. First you strategically position your pieces. Then when the timing's right. You strike.</t>
  </si>
  <si>
    <t>L298403</t>
  </si>
  <si>
    <t>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t>
  </si>
  <si>
    <t>L298354</t>
  </si>
  <si>
    <t>u1440</t>
  </si>
  <si>
    <t>MARTY</t>
  </si>
  <si>
    <t>We've tried. It's not working. It's almost as though they weren't even there.</t>
  </si>
  <si>
    <t>L298603</t>
  </si>
  <si>
    <t>She didn't take my name when we were married.</t>
  </si>
  <si>
    <t>L299171</t>
  </si>
  <si>
    <t>You as well.</t>
  </si>
  <si>
    <t>L298673</t>
  </si>
  <si>
    <t>General Grey co-ordinate with Atlantic Command. Tell them they have twenty five minutes to get as many people out of the cities as they can.</t>
  </si>
  <si>
    <t>L298862</t>
  </si>
  <si>
    <t>u1436</t>
  </si>
  <si>
    <t>GENERAL GREY</t>
  </si>
  <si>
    <t>Christ why didn't you say anything about this when they first arrived? You could have warned us before we launched a counter attack that cost us hundreds of American pilots!</t>
  </si>
  <si>
    <t>L298860</t>
  </si>
  <si>
    <t>You were the head of the National Intelligence Agency! You knew all about this. When were you planning on informing the rest of us!?</t>
  </si>
  <si>
    <t>L298779</t>
  </si>
  <si>
    <t>u1443</t>
  </si>
  <si>
    <t>NIMZIKI</t>
  </si>
  <si>
    <t>Mr. President we must launch. A delay now would be more costly than when you waited to evacuate the cities!</t>
  </si>
  <si>
    <t>L298543</t>
  </si>
  <si>
    <t>u1437</t>
  </si>
  <si>
    <t>JASMINE</t>
  </si>
  <si>
    <t>You know you're not as charming as you think you are.</t>
  </si>
  <si>
    <t>L298540</t>
  </si>
  <si>
    <t>u1450</t>
  </si>
  <si>
    <t>Look after your shift tonight why don't you grab Dylan and come stay with me on base.</t>
  </si>
  <si>
    <t>L298891</t>
  </si>
  <si>
    <t>Funny it used to scare me when I thought about the future.  Guess it doesn't really matter anymore.</t>
  </si>
  <si>
    <t>L298890</t>
  </si>
  <si>
    <t>u1439</t>
  </si>
  <si>
    <t>And when the dancing's over? What about your future?</t>
  </si>
  <si>
    <t>L298634</t>
  </si>
  <si>
    <t>u1441</t>
  </si>
  <si>
    <t>MIGUEL</t>
  </si>
  <si>
    <t>For once in your life think about what's best for Troy. Who has to beg for money to buy him medicine when you screw up? Who?</t>
  </si>
  <si>
    <t>L298772</t>
  </si>
  <si>
    <t>I spoke with the Joint Chief when they arrived at NORAD. They agree we must launch a counter offensive with a full nuclear strike. Hit 'em with everything we've got.</t>
  </si>
  <si>
    <t>L298835</t>
  </si>
  <si>
    <t>u1444</t>
  </si>
  <si>
    <t>OKUN</t>
  </si>
  <si>
    <t>These three died in the crash. Their bodies are as frail as our own. You just have to get past their technology which is I'm sorry to say far more advanced.</t>
  </si>
  <si>
    <t>L298826</t>
  </si>
  <si>
    <t>See we can't duplicate their type of power so we've never been able to experiment. But since these guys started showing up all the gizmos inside turned on. The last twenty four hours have been really exciting!</t>
  </si>
  <si>
    <t>L300004</t>
  </si>
  <si>
    <t>u1460</t>
  </si>
  <si>
    <t>m98</t>
  </si>
  <si>
    <t>SALLAH</t>
  </si>
  <si>
    <t>The dog!?  You are named after the dog...</t>
  </si>
  <si>
    <t>L299475</t>
  </si>
  <si>
    <t>u1457</t>
  </si>
  <si>
    <t>INDY</t>
  </si>
  <si>
    <t>I'm going after Dad.</t>
  </si>
  <si>
    <t>L299349</t>
  </si>
  <si>
    <t>u1452</t>
  </si>
  <si>
    <t>BRODY</t>
  </si>
  <si>
    <t>Yes. Uh how will we recognize this Doctor Schneider when we see him?</t>
  </si>
  <si>
    <t>L299833</t>
  </si>
  <si>
    <t>I'd rather spit in your face. But as I haven't got any spit...</t>
  </si>
  <si>
    <t>L299342</t>
  </si>
  <si>
    <t>Tell me what's going to happen when we get to Venice?</t>
  </si>
  <si>
    <t>L299916</t>
  </si>
  <si>
    <t>u1454</t>
  </si>
  <si>
    <t>DONOVAN</t>
  </si>
  <si>
    <t>Nazis?! -- Is that the limit of your vision?! The Nazis want to write themselves into the Grail legend and take on the world. Well they're welcome. But I want the Grail itself. The cup that gives everlasting life. Hitler can have the world but he can't take it with him. I'm going to be drinking my own health when he's gone the way of the Dodo.  The Grail is mine and you're going to get it for me.</t>
  </si>
  <si>
    <t>L299915</t>
  </si>
  <si>
    <t>As what? A Nazi stooge like you?</t>
  </si>
  <si>
    <t>L299317</t>
  </si>
  <si>
    <t>That's usually when the ground falls out from underneath your feet.</t>
  </si>
  <si>
    <t>L299296</t>
  </si>
  <si>
    <t>That was our assessment as well.</t>
  </si>
  <si>
    <t>L299362</t>
  </si>
  <si>
    <t>Who? Attila the Professor? He was never giddy even when he was a schoolboy!</t>
  </si>
  <si>
    <t>L299361</t>
  </si>
  <si>
    <t>u1455</t>
  </si>
  <si>
    <t>ELSA</t>
  </si>
  <si>
    <t>The last time I saw your father we were in the library. He was very close to tracking down the Knight's Tomb. I've never seen him so excited. He was as giddy as a schoolboy.</t>
  </si>
  <si>
    <t>L300011</t>
  </si>
  <si>
    <t>u1456</t>
  </si>
  <si>
    <t>After you Junior.</t>
  </si>
  <si>
    <t>L299849</t>
  </si>
  <si>
    <t>Who cares? As long as they're keeping Donovan busy. Dad you stay here while Sallah and I organize some transportation.</t>
  </si>
  <si>
    <t>L299782</t>
  </si>
  <si>
    <t>You left just when you were becoming interesting.</t>
  </si>
  <si>
    <t>L299770</t>
  </si>
  <si>
    <t>Well I'm as human as the next man.</t>
  </si>
  <si>
    <t>L299751</t>
  </si>
  <si>
    <t>When we're airborne with Germany behind us then I'll share that sentiment.</t>
  </si>
  <si>
    <t>L299536</t>
  </si>
  <si>
    <t>Humpf -- so I was wrong this time. But by God I wasn't wrong when I mailed you my Diary. You obviously got it.</t>
  </si>
  <si>
    <t>L299850</t>
  </si>
  <si>
    <t>I'm going after those horses.</t>
  </si>
  <si>
    <t>L300572</t>
  </si>
  <si>
    <t>u1461</t>
  </si>
  <si>
    <t>m99</t>
  </si>
  <si>
    <t>CAPT. BLUMBURTT</t>
  </si>
  <si>
    <t>As I said before we'd be happy to escort you to Delhi.</t>
  </si>
  <si>
    <t>L300565</t>
  </si>
  <si>
    <t>u1463</t>
  </si>
  <si>
    <t>INDIANA</t>
  </si>
  <si>
    <t>When she saw the insects she passed out cold. I carried her back to her room. She was sleeping when I re- entered the tunnel to look around.</t>
  </si>
  <si>
    <t>L300291</t>
  </si>
  <si>
    <t>u1462</t>
  </si>
  <si>
    <t>CHATTAR LAL</t>
  </si>
  <si>
    <t>I remember first hearing your name when I was studying at Oxford. I am Chattar Lal Prime Minister for His Highness the Maharajah of Pankot.</t>
  </si>
  <si>
    <t>L300362</t>
  </si>
  <si>
    <t>When they lost this rock their fields and animals died. They also said their children were taken from them.</t>
  </si>
  <si>
    <t>L300499</t>
  </si>
  <si>
    <t>Legend says that when the stones are brought together the diamonds inside of them will glow.</t>
  </si>
  <si>
    <t>L300394</t>
  </si>
  <si>
    <t>He was afraid of you. He knows a tough guy when he sees one.</t>
  </si>
  <si>
    <t>L300528</t>
  </si>
  <si>
    <t>u1465</t>
  </si>
  <si>
    <t>MOLA RAM</t>
  </si>
  <si>
    <t>No. They are here -- somewhere. A century ago when the British raided this temple and butchered my people a loyal priest hid the last two stones down here in the catacombs.</t>
  </si>
  <si>
    <t>L300172</t>
  </si>
  <si>
    <t>u1466</t>
  </si>
  <si>
    <t>SHAMAN</t>
  </si>
  <si>
    <t>You will find them when you find sivlalinga.</t>
  </si>
  <si>
    <t>L300146</t>
  </si>
  <si>
    <t>Hasn't the Pankot palace been deserted since the Mutiny of 1857?</t>
  </si>
  <si>
    <t>L300581</t>
  </si>
  <si>
    <t>u1468</t>
  </si>
  <si>
    <t>WILLIE</t>
  </si>
  <si>
    <t>You know you've been nothing but trouble since I hooked up with you -- but I have to admit I'd miss you if I lost you...</t>
  </si>
  <si>
    <t>L300579</t>
  </si>
  <si>
    <t>I was scared to death last night when I thought they were going to kill you.</t>
  </si>
  <si>
    <t>L300506</t>
  </si>
  <si>
    <t>You're gonna get killed chasing after your damn fortune and glory!</t>
  </si>
  <si>
    <t>L300242</t>
  </si>
  <si>
    <t>Shorty's family was killed when they bombed Shanghai. He was living on the streets.</t>
  </si>
  <si>
    <t>L300241</t>
  </si>
  <si>
    <t>I met Short Round when he tried to pick my pocket.</t>
  </si>
  <si>
    <t>L300091</t>
  </si>
  <si>
    <t>Since I was nice enough to let you tag along why don't you give your mouth a rest? Okay doll?</t>
  </si>
  <si>
    <t>L300187</t>
  </si>
  <si>
    <t>This is the first time anybody ever cried when I left.</t>
  </si>
  <si>
    <t>L303023</t>
  </si>
  <si>
    <t>u1475</t>
  </si>
  <si>
    <t>m100</t>
  </si>
  <si>
    <t>JOE</t>
  </si>
  <si>
    <t>Come on...look at her. Don't you know anything about women?... The data is skewed. We might as well go with instinct...</t>
  </si>
  <si>
    <t>L302939</t>
  </si>
  <si>
    <t>u1469</t>
  </si>
  <si>
    <t>AL</t>
  </si>
  <si>
    <t>You're not just after this girl are you?</t>
  </si>
  <si>
    <t>L302671</t>
  </si>
  <si>
    <t>You can't go home. When UST finds we're gone they'll come after you and put us away.</t>
  </si>
  <si>
    <t>L302590</t>
  </si>
  <si>
    <t>Well...they sure as hell aren't gonna get it for you.</t>
  </si>
  <si>
    <t>L302529</t>
  </si>
  <si>
    <t>How do you act when someone trys to kill you?</t>
  </si>
  <si>
    <t>L302429</t>
  </si>
  <si>
    <t>I'm working on it. Soon as I find the right nerve bundle.</t>
  </si>
  <si>
    <t>L302818</t>
  </si>
  <si>
    <t>Works like a charm when I use it. You didn't say it right.</t>
  </si>
  <si>
    <t>L302556</t>
  </si>
  <si>
    <t>u1471</t>
  </si>
  <si>
    <t>COLIN</t>
  </si>
  <si>
    <t>It's the least we can do. After all it's our responsibility.</t>
  </si>
  <si>
    <t>L302991</t>
  </si>
  <si>
    <t>I came for a rest. As I imagine you did. To get away with it all.</t>
  </si>
  <si>
    <t>L302622</t>
  </si>
  <si>
    <t>u1473</t>
  </si>
  <si>
    <t>FINNEGAN</t>
  </si>
  <si>
    <t>Was quite excited when he came in...</t>
  </si>
  <si>
    <t>L302278</t>
  </si>
  <si>
    <t>When you remember...</t>
  </si>
  <si>
    <t>L302276</t>
  </si>
  <si>
    <t>When you do...</t>
  </si>
  <si>
    <t>L303538</t>
  </si>
  <si>
    <t>u1479</t>
  </si>
  <si>
    <t>RENE</t>
  </si>
  <si>
    <t>I encouraged you to come here. My fault as much as yours.</t>
  </si>
  <si>
    <t>L303035</t>
  </si>
  <si>
    <t>As if your mind's not all there.</t>
  </si>
  <si>
    <t>L303256</t>
  </si>
  <si>
    <t>u1480</t>
  </si>
  <si>
    <t>RYUJI</t>
  </si>
  <si>
    <t>We've had thefts of our new stuff ...GRUNER deals in this... A big deal is going down now. I went to see if GRUNER had anything to sell. But he didn't make any moves...And when you arrived he backed off.</t>
  </si>
  <si>
    <t>L302184</t>
  </si>
  <si>
    <t>u1478</t>
  </si>
  <si>
    <t>RECEPTIONIST.</t>
  </si>
  <si>
    <t>...Mr. Athol will be with you as soon as possible. Will you be able to wait?</t>
  </si>
  <si>
    <t>L302183</t>
  </si>
  <si>
    <t>I have a seat. I've had it since nine.</t>
  </si>
  <si>
    <t>L304130</t>
  </si>
  <si>
    <t>u1499</t>
  </si>
  <si>
    <t>m101</t>
  </si>
  <si>
    <t>LOWELL</t>
  </si>
  <si>
    <t>You better take a good look! Because I'm getting two things: pissed off and curious! Now any of these guys been offered jobs in corporate security after they retire? Either one of those guys have ex-agent pals already in those jobs? Like for instance their ex-supervisor who's already at Brown &amp; Williamson as we fucking speak?</t>
  </si>
  <si>
    <t>L304129</t>
  </si>
  <si>
    <t>u1486</t>
  </si>
  <si>
    <t>BILL ROBERTSON'S VOICE</t>
  </si>
  <si>
    <t>Let me tell you something Lowell. Look look look. You're talking about two agents in a regional office in Louisville. I got the goddamn Unabomber threatening to blow up LAX! I gotta move 45 agents from all over the country into L.A.  Alright? When I get a chance I'll give it a look...</t>
  </si>
  <si>
    <t>L304441</t>
  </si>
  <si>
    <t>Oh it's real selective... about as hard to get a hold of as the Manhattan phone book.</t>
  </si>
  <si>
    <t>L304636</t>
  </si>
  <si>
    <t>No you fucked you! Don't invert stuff! Big Tobacco tried to smear Wigand; you bought it. The Wall Street Journal here not exactly a bastion of anti-capitalist sentiment refutes Big Tobacco's smear campaign as the lowest form of character assassination! And now even now when every word of what Wigand has said on our show is printed the entire deposition of his testimony in a court of law in the State of Mississippi the cat totally out of the bag you're still standing here debating! Don what the hell else... do you need?</t>
  </si>
  <si>
    <t>L304457</t>
  </si>
  <si>
    <t>No. I should have. I told them I disagreed with you Mike and Kluster that this segment is as good as the original. I'm not lying for you. I'm not gonna shut up for you. Not on any of it.</t>
  </si>
  <si>
    <t>L304311</t>
  </si>
  <si>
    <t>u1491</t>
  </si>
  <si>
    <t>ERIC KLUSTER</t>
  </si>
  <si>
    <t>So now if you'll excuse me gentlemen Mr. Rather's been complaining about his chair again.  As they start to leave...</t>
  </si>
  <si>
    <t>L304117</t>
  </si>
  <si>
    <t>u1510</t>
  </si>
  <si>
    <t>WIGAND</t>
  </si>
  <si>
    <t>Yes. Yes I do.  Yes I get extremely emotional when assholes put bullets in my mailbox...!</t>
  </si>
  <si>
    <t>L304200</t>
  </si>
  <si>
    <t>Can we talk about this when I get back?</t>
  </si>
  <si>
    <t>L304619</t>
  </si>
  <si>
    <t>u1502</t>
  </si>
  <si>
    <t>MIKE WALLACE</t>
  </si>
  <si>
    <t>In the real world when you get to where I am there are other considerations...</t>
  </si>
  <si>
    <t>L304618</t>
  </si>
  <si>
    <t>No you give me a break! I never left a source hung out to dry ever. Abandoned. Not 'til right fucking now! When I came on this job I came with my word intact. I'm gonna leave with my word intact. Fuck the rules of the game! Hell you're supposed to know me Mike. What the hell did you expect? You expect me to lie down? Back off? What get over it?</t>
  </si>
  <si>
    <t>L304614</t>
  </si>
  <si>
    <t>I'm going to tell you why. Because when I tell someone I'm going to do something I deliver.</t>
  </si>
  <si>
    <t>L304271</t>
  </si>
  <si>
    <t>After we corroborate it. That's why we've never lost a lawsuit and run a classy show.  Anything else?</t>
  </si>
  <si>
    <t>L303831</t>
  </si>
  <si>
    <t>...come in earlier on Mike's Marine barracks line when he's talking to Sheikh Mussawi...</t>
  </si>
  <si>
    <t>L303674</t>
  </si>
  <si>
    <t>u1507</t>
  </si>
  <si>
    <t>THE SHEIKH</t>
  </si>
  <si>
    <t>Tell him I will see him day after tomorrow.</t>
  </si>
  <si>
    <t>L304385</t>
  </si>
  <si>
    <t>Oh you know what we do or do not need to know? Since when have you become a media expert?</t>
  </si>
  <si>
    <t>L304228</t>
  </si>
  <si>
    <t>No. I mean since whenever...</t>
  </si>
  <si>
    <t>L304227</t>
  </si>
  <si>
    <t>You mean... since this morning?</t>
  </si>
  <si>
    <t>L304026</t>
  </si>
  <si>
    <t>You should. Because when you're done a judgment is going to go down in the court of public opinion my friend. And that's the power you have.</t>
  </si>
  <si>
    <t>L304019</t>
  </si>
  <si>
    <t>I drink. A couple of occasions more than I should have.  I was cited for shoplifting once. But it was a mistake...  I pushed Liane one time. We were both stressed out because of the pressure. She went to her mother's.  I got fired because when I get angry I have difficulty censoring myself. And I don't like to be pushed around!</t>
  </si>
  <si>
    <t>L303895</t>
  </si>
  <si>
    <t>And I don't like paranoid accusations! I'm a journalist. Think. Use your head. How do I operate as a journalist by screwing the people who could provide me with information before they provided me with it?</t>
  </si>
  <si>
    <t>L303894</t>
  </si>
  <si>
    <t>It happened after I talked to you. I do not like coincidences!</t>
  </si>
  <si>
    <t>L303817</t>
  </si>
  <si>
    <t>Far as you go where?</t>
  </si>
  <si>
    <t>L303816</t>
  </si>
  <si>
    <t>...but that's as far as I go...</t>
  </si>
  <si>
    <t>L303811</t>
  </si>
  <si>
    <t>Just so I know you know when I talk to people in confidence it stays that way.</t>
  </si>
  <si>
    <t>L303910</t>
  </si>
  <si>
    <t>For example. James Burke the CEO of Johnson &amp; Johnson... when he found out that some lunatic had put poison in Tylenol bottles he didn't argue with the FDA... He didn't even wait for the FDA to tell him. He just pulled Tylenol off every shelf of every store right across America. Instantly. And then he developed the safety cap... Because look as a CEO sure he's gotta be a great businessman right? But he's also a man of science. He's not going to allow his company... to put on the shelf... a product that might hurt people.  Not like the Seven Dwarfs...</t>
  </si>
  <si>
    <t>L304160</t>
  </si>
  <si>
    <t>I sent the document forward to Sandefur. I was told that we would continue to work on a substitute we weren't going to remove it as it would impact sales and that that was his decision.</t>
  </si>
  <si>
    <t>L304156</t>
  </si>
  <si>
    <t>You're saying that Brown &amp; Williamson manipulates and adjusts the nicotine fix not by artificially adding nicotine but by enhancing the effect of nicotine through the use of chemical elements such as ammonia...</t>
  </si>
  <si>
    <t>L304247</t>
  </si>
  <si>
    <t>u1503</t>
  </si>
  <si>
    <t>MOTLEY</t>
  </si>
  <si>
    <t>There an echo in here? Your objection's been recorded. She typed it into her little machine over there. It's on the record. So now I'll proceed with my deposition of my witness. Does it act as a drug?</t>
  </si>
  <si>
    <t>L304245</t>
  </si>
  <si>
    <t>It acts as a...</t>
  </si>
  <si>
    <t>L304243</t>
  </si>
  <si>
    <t>It acts as a drug on the body?</t>
  </si>
  <si>
    <t>L304176</t>
  </si>
  <si>
    <t>When should we do this?</t>
  </si>
  <si>
    <t>L306527</t>
  </si>
  <si>
    <t>u1520</t>
  </si>
  <si>
    <t>m102</t>
  </si>
  <si>
    <t>MILES</t>
  </si>
  <si>
    <t>So he says now! But if not for your cool headed intervention his tantrum might have ended this schmoe's life and ruined his own... As for the sexual indiscretion which he imagined had taken place wasn't it in fact he who had been sleeping with the pool man?</t>
  </si>
  <si>
    <t>L306571</t>
  </si>
  <si>
    <t>u1519</t>
  </si>
  <si>
    <t>MARYLIN</t>
  </si>
  <si>
    <t>As you are well aware my previous marriage ended with an unjustified strain on my reputation My motives were questioned. I was slandered in court.</t>
  </si>
  <si>
    <t>L306569</t>
  </si>
  <si>
    <t>u1513</t>
  </si>
  <si>
    <t>You know Miles after my wife -- wife's mastectomy -- things were never the same. This might sound cold well maybe not to you Massey but...  I like my women with two boobs.</t>
  </si>
  <si>
    <t>L306565</t>
  </si>
  <si>
    <t>I had no idea until after but --</t>
  </si>
  <si>
    <t>L306556</t>
  </si>
  <si>
    <t>Yep. My divorce just came through. Shoulda called you. Coulda cut a better deal! My wife still has health insurance and gets to see the children. But I don't know. Guess I'm just a softie. After all Amanda and me were together for -- what -- you'd know better than me Marylin. She was your best friend.</t>
  </si>
  <si>
    <t>L306497</t>
  </si>
  <si>
    <t>In the Godfather after the courtroom scene Frankie Pentangeli opens his veins in the bathtub.</t>
  </si>
  <si>
    <t>L307116</t>
  </si>
  <si>
    <t>Yes. I know. It's exactly how I felt when I realized you'd hired the goon to kill...</t>
  </si>
  <si>
    <t>L307115</t>
  </si>
  <si>
    <t>But then -- I guess -- something inside me died when I realized that you'd hired a goon to kill me.</t>
  </si>
  <si>
    <t>L306993</t>
  </si>
  <si>
    <t>I know. So am I right? And so is Agent Wilson of the Internal Revenue Service. He's a dedicated underpaid graduate of Southwestern University -- very tenacious and never more so than when he's dealing with an unscrupulous colleague.  I think it's only fair to warn you: I'm going to file an action Miles. And after a decent interval I plan to have Ruth seek an injunction that will forbid your approach within 500 feet of my house.</t>
  </si>
  <si>
    <t>L306991</t>
  </si>
  <si>
    <t>I don't have to. That's what the IRS guys do. And they do it with great zeal. See they work at these tortuous civil service jobs and when five hundred dollar an hour boys like you take their trade out in luxury goodies these saps feel.. well they feel like saps. And they feel bitter and they feel vengeful and they feel WRATH.  What is this? A Romeo and Julieta?</t>
  </si>
  <si>
    <t>L306872</t>
  </si>
  <si>
    <t>I think a nursery should be right off the master suite. My parents put mine in the guest house. Apparently they did have a Fisher Price intercom but my mother turned it off when I was seven months old because I was so --</t>
  </si>
  <si>
    <t>L306866</t>
  </si>
  <si>
    <t>Here's my card. Spend as much as you want. We get mileage.</t>
  </si>
  <si>
    <t>L306816</t>
  </si>
  <si>
    <t>Yes. Short notice you know but I think there's nice closure to it. Hello Judge Muson. A pleasure as always.</t>
  </si>
  <si>
    <t>L306714</t>
  </si>
  <si>
    <t>Marylin? When did I say...?</t>
  </si>
  <si>
    <t>L306664</t>
  </si>
  <si>
    <t>Although knowing you as I do -- there will be no settlement. This time it will be complete and total annihilation.</t>
  </si>
  <si>
    <t>L306660</t>
  </si>
  <si>
    <t>Well when this goes south -- promise you'll have dinner with me?</t>
  </si>
  <si>
    <t>L306602</t>
  </si>
  <si>
    <t>No. You listen to me.  You busted me Miles. You left me with nothing! What did you expect me to do? Get a degree in counseling? Write a book about table linen? Because that's what wives do when they get dumped and frankly I'm not quite ready for that.</t>
  </si>
  <si>
    <t>L306599</t>
  </si>
  <si>
    <t>Passionate! He's a pervert. He should have to register when he moves.</t>
  </si>
  <si>
    <t>L306417</t>
  </si>
  <si>
    <t>What is it you're after Miles?</t>
  </si>
  <si>
    <t>L306410</t>
  </si>
  <si>
    <t>As a matter of fact I'm a huge fan.</t>
  </si>
  <si>
    <t>L306317</t>
  </si>
  <si>
    <t>Positano is beautiful. Remember when we were there Rex? We stayed in the Santo Pietro? That hotel on the cliff?</t>
  </si>
  <si>
    <t>L306494</t>
  </si>
  <si>
    <t>u1525</t>
  </si>
  <si>
    <t>So Marylin. Is that what you said when you were a little girl?</t>
  </si>
  <si>
    <t>L306539</t>
  </si>
  <si>
    <t>Marylin Rexroth? When does she --</t>
  </si>
  <si>
    <t>L306531</t>
  </si>
  <si>
    <t>u1526</t>
  </si>
  <si>
    <t>When you have a moment.</t>
  </si>
  <si>
    <t>L306925</t>
  </si>
  <si>
    <t>u1524</t>
  </si>
  <si>
    <t>RUTH</t>
  </si>
  <si>
    <t>That's attorney client privilege.  Sorry Miles. But as a great and clever man once said What's good for the goose --</t>
  </si>
  <si>
    <t>L306331</t>
  </si>
  <si>
    <t>-- So much for the icebreakers. What're you after Ruth?</t>
  </si>
  <si>
    <t>L306311</t>
  </si>
  <si>
    <t>A yert.  Ruth is a living legend Rex. At a time when most women are in Boca having early bird specials -- she's working so her husband can be in Montana. In a yert.</t>
  </si>
  <si>
    <t>L306354</t>
  </si>
  <si>
    <t>I think that went as well as could be expected.</t>
  </si>
  <si>
    <t>L306216</t>
  </si>
  <si>
    <t>u1523</t>
  </si>
  <si>
    <t>REX</t>
  </si>
  <si>
    <t>When I first met Marylin -- Well we were crazy about each other. Not emotionally of course. We just couldn't keep our hands off each other.</t>
  </si>
  <si>
    <t>L306813</t>
  </si>
  <si>
    <t>We wanted Ruth here for your protection as well --</t>
  </si>
  <si>
    <t>L306460</t>
  </si>
  <si>
    <t>u1521</t>
  </si>
  <si>
    <t>PATRICIA</t>
  </si>
  <si>
    <t>We don't have much of a relationship anymore. I haven't seen her since before she married Rex. We had some very nice times prior to that. We were quite close.</t>
  </si>
  <si>
    <t>L306492</t>
  </si>
  <si>
    <t>Well you can live here as long as you want. Do you have any plans?</t>
  </si>
  <si>
    <t>L306255</t>
  </si>
  <si>
    <t>u1522</t>
  </si>
  <si>
    <t>RAMONA</t>
  </si>
  <si>
    <t>George was so impressed he hired him when he divorced his second.</t>
  </si>
  <si>
    <t>L310944</t>
  </si>
  <si>
    <t>u1530</t>
  </si>
  <si>
    <t>m103</t>
  </si>
  <si>
    <t>ANDREWS</t>
  </si>
  <si>
    <t xml:space="preserve">I'm worried Lovington. After all something might have happened to her. </t>
  </si>
  <si>
    <t>L310943</t>
  </si>
  <si>
    <t>u1542</t>
  </si>
  <si>
    <t>LOVINGTON</t>
  </si>
  <si>
    <t>No. He's been trailed twenty-four hours a day since this thing started. He can't even get a phone call we don't know about.</t>
  </si>
  <si>
    <t>L311542</t>
  </si>
  <si>
    <t>u1548</t>
  </si>
  <si>
    <t>PETER</t>
  </si>
  <si>
    <t>Listen did anybody ever make a sucker out of you? This is a matter of principle. Something you probably wouldn't understand.  When somebody takes me for a buggy ride I don't like the idea of having to pay for the privilege.</t>
  </si>
  <si>
    <t>L311541</t>
  </si>
  <si>
    <t>The average man would go after the reward. All you seem toÂ—</t>
  </si>
  <si>
    <t>L311524</t>
  </si>
  <si>
    <t>Please understand me. When I say she didn't tell me anything about it I mean not until a little while ago. She thinks you're entitled to anything you can get.</t>
  </si>
  <si>
    <t>L311502</t>
  </si>
  <si>
    <t>I'll be going.  Ellie swallows her drink and starts pouring herself another as King enters.</t>
  </si>
  <si>
    <t>L311485</t>
  </si>
  <si>
    <t>u1535</t>
  </si>
  <si>
    <t>ELLIE</t>
  </si>
  <si>
    <t>Yes I guess I have.  I don't want to hurt anybody any more. I want to get away from all this front page publicity. It suddenly strikes me as being cheap and loathsome. I can't walk out on King now. It'll make us all look so ridiculous.  Besides what difference does it make?  I'll never see Peter again.</t>
  </si>
  <si>
    <t>L311482</t>
  </si>
  <si>
    <t>It doesn't matter.  I don't want to stir up any more trouble. I've been doing it all my life. I've been such a burden to youÂ—made your life so miserableÂ—and mine too. I'm tired Dad. Tired of running around in circles. He's right that's what I've been doing ever since I can remember.</t>
  </si>
  <si>
    <t>L311465</t>
  </si>
  <si>
    <t>Well if it's as serious as all thatÂ—we'll move heaven and earth toÂ—</t>
  </si>
  <si>
    <t>L311459</t>
  </si>
  <si>
    <t>I haven't seen you cry since you were a baby. This must be serious.  Where'd you meet him?</t>
  </si>
  <si>
    <t>L311451</t>
  </si>
  <si>
    <t>You've been acting so strangely since you returned. I'mÂ—I'm worried. I haven't bothered to ask you any questionsÂ—IÂ—  Isn't all this what you wanted?  You haven't changed your mind about King have you?</t>
  </si>
  <si>
    <t>L310499</t>
  </si>
  <si>
    <t>A time will come when you'll thank me for this.</t>
  </si>
  <si>
    <t>L310494</t>
  </si>
  <si>
    <t>You've been telling me what not to do since I was old enough to remember.  I'm sick of it!</t>
  </si>
  <si>
    <t>L310487</t>
  </si>
  <si>
    <t>You talk as if he were a gigoloÂ—or something.</t>
  </si>
  <si>
    <t>L310460</t>
  </si>
  <si>
    <t>Not so far as I'm concerned you're not.  Yes?</t>
  </si>
  <si>
    <t>L311229</t>
  </si>
  <si>
    <t xml:space="preserve">Of course I mean it! I don't care whom she's married toÂ—  Â—as long as I can get her back. </t>
  </si>
  <si>
    <t>L311226</t>
  </si>
  <si>
    <t>u1553</t>
  </si>
  <si>
    <t>WESTLEY</t>
  </si>
  <si>
    <t>Why should she? After allÂ—</t>
  </si>
  <si>
    <t>L310505</t>
  </si>
  <si>
    <t>It's my daughter! Go after her.</t>
  </si>
  <si>
    <t>L311425</t>
  </si>
  <si>
    <t>Personally I think it's stupid!  But go ahead. Have a good time. As long as Ellie doesn't object.</t>
  </si>
  <si>
    <t>L311406</t>
  </si>
  <si>
    <t>u1541</t>
  </si>
  <si>
    <t>KING</t>
  </si>
  <si>
    <t>You talk as ifÂ—</t>
  </si>
  <si>
    <t>L311222</t>
  </si>
  <si>
    <t>You've made that quite evidentÂ—with all your threats of annulment.  Well it hasn't bothered me for a minute. Ellie and I got married because we love each other. And she's proving it; as far as I'm concerned there's going to be no annulment.</t>
  </si>
  <si>
    <t>L310968</t>
  </si>
  <si>
    <t>u1531</t>
  </si>
  <si>
    <t>BOY</t>
  </si>
  <si>
    <t>We ain't ate nothin' since yestidday.</t>
  </si>
  <si>
    <t>L311179</t>
  </si>
  <si>
    <t>I guess maybe I won't write that book after all.</t>
  </si>
  <si>
    <t>L311178</t>
  </si>
  <si>
    <t>When you get up to a hundred wake me up.</t>
  </si>
  <si>
    <t>L311171</t>
  </si>
  <si>
    <t>Oh that's nothing. Now take number three for instance. That's a pip. It's the pathetic one. When you're brokeÂ—and hungryÂ—and everything looks black. It's a long movement like thisÂ—  Â—with a follow through.</t>
  </si>
  <si>
    <t>L311133</t>
  </si>
  <si>
    <t>I am. I only work when I have to. Two years ago I got a notion and went to China. There was a war going on. Swell! After a while it got stale. I went down to Tahiti. Just lay on the beach for six months. What could be sweeter?</t>
  </si>
  <si>
    <t>L311048</t>
  </si>
  <si>
    <t>Not as long as I'm alive.</t>
  </si>
  <si>
    <t>L310900</t>
  </si>
  <si>
    <t>You don't have to lose your temper!  That's what you told me the last time too. Every time I step in to protect you. At the Elk's dance[7] when that big Swede made a pass at youÂ—</t>
  </si>
  <si>
    <t>L310898</t>
  </si>
  <si>
    <t>There you go again! How many times did I tell you to stop butting in when I have an argument?</t>
  </si>
  <si>
    <t>L310749</t>
  </si>
  <si>
    <t>I have an idiosyncrasy all my own. You'll notice my coat came firstÂ—then the tieÂ—then the shirtÂ—now according to Hoyle[5] the pants should come next. But that's where I'm different.  go for the shoes first. After that IÂ—</t>
  </si>
  <si>
    <t>L310743</t>
  </si>
  <si>
    <t>Oh this?Â—I like privacy when I retire. I'm very delicate in that respect. Prying eyes annoy me.  Behold the walls of Jericho![4] Maybe not as thick as the ones that Joshua blew down with his trumpet but a lot safer. You see I have no trumpet.  Now just to show you my heart's in the right place I'll give you my best pair of pajamas.</t>
  </si>
  <si>
    <t>L310729</t>
  </si>
  <si>
    <t xml:space="preserve">Oh I forgot to tell you. I registered as Mr. and Mrs. </t>
  </si>
  <si>
    <t>L310728</t>
  </si>
  <si>
    <t>I just had the unpleasant sensation of hearing you referred to as my husband.</t>
  </si>
  <si>
    <t>L310657</t>
  </si>
  <si>
    <t>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t>
  </si>
  <si>
    <t>L310607</t>
  </si>
  <si>
    <t>See here can you understand English! I don't want it reported!  Please stay out of my affairs!  I want to be left alone.  A CLOSE-UP of PETER shows him glaring after her.</t>
  </si>
  <si>
    <t>L310600</t>
  </si>
  <si>
    <t>You can wire home for some money when we get to Jacksonville.</t>
  </si>
  <si>
    <t>L311131</t>
  </si>
  <si>
    <t>u1549</t>
  </si>
  <si>
    <t>PETER'S VOICE</t>
  </si>
  <si>
    <t>I just want to be let alone that's all. Life's swell if you don't try too hard. Most people want to get a strangle-hold on it. They're not living. They're just feverish.  If they didn't get themselves all balled up with a lot of manufactured values they'd find what they want. Peace and calm. When you get right down to it what's all the shootin' for will you tell me? After all you can only eat three meals a day only sleep in one bedÂ—  Right now that hay feels pretty good to you doesn't it? Sure it does. 'Cause you were tiredÂ—and it's the only thing around.</t>
  </si>
  <si>
    <t>['After ', 'When ']</t>
  </si>
  <si>
    <t>L311125</t>
  </si>
  <si>
    <t>Comical part of it is it isn't what you want at all. In a couple of weeks you'll be looking for the nearest exit . . .  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t>
  </si>
  <si>
    <t>L310520</t>
  </si>
  <si>
    <t>When does the bus leave?</t>
  </si>
  <si>
    <t>L310671</t>
  </si>
  <si>
    <t>u1552</t>
  </si>
  <si>
    <t>SHAPELEY</t>
  </si>
  <si>
    <t>You made no mistake sitting next to me.  Just between us the kinda muggs you meet on a hop like this ain't nothing to write home to the wife about. You gotta be awful careful who you hit up with is what I always say and you can't be too particular neither. Once when I was comin' through North Carolina I got to gabbin' with a good-lookin' mama. One of those young ones you know and plenty classy too. Kinda struck my fancy. You know how it is. Well sir you could'a knocked me over with a Mack truck. I was just warming up when she's yanked offa the bus. Who do you think she was? Huh? Might as well give up. The girl bandit! The one the papers been writin' about.  Yessir you coulda knocked me over with a Mack truck.  What's the matter sister? You ain't sayin' much.</t>
  </si>
  <si>
    <t>L310757</t>
  </si>
  <si>
    <t>Do you mind taking those things off the Walls of Jericho?  It's tough enough as it is.</t>
  </si>
  <si>
    <t>L310539</t>
  </si>
  <si>
    <t>u1539</t>
  </si>
  <si>
    <t>GORDON</t>
  </si>
  <si>
    <t xml:space="preserve">What!  Say listen you!  When you get back to New York take my advice and stay f-a-r away from this officeÂ—unless you don't care what happens to that funny map of yours. </t>
  </si>
  <si>
    <t>L311400</t>
  </si>
  <si>
    <t>When you sober upÂ—come in and see me.</t>
  </si>
  <si>
    <t>L311324</t>
  </si>
  <si>
    <t>For heaven's sake JoeÂ—stop being an editor for just a minute.  We've been friends for a long time haven't we? You ought to know when I'm serious. This is on the level.</t>
  </si>
  <si>
    <t>L311316</t>
  </si>
  <si>
    <t>Wait a minute Joe. Use your bean. I couldn't afford to hand you a phoney yarn like that. I'd be crazy. There isn't a newspaper in the country'd give me a job after that! I could go to jail!</t>
  </si>
  <si>
    <t>L311315</t>
  </si>
  <si>
    <t>I wouldn't trust you as far as I could throw that desk.</t>
  </si>
  <si>
    <t>L310535</t>
  </si>
  <si>
    <t xml:space="preserve">When you get through with that I'll have a beard down to my ankles. </t>
  </si>
  <si>
    <t>L310534</t>
  </si>
  <si>
    <t>That's okay by me! 'Cause as far as I'm concerned I'm through with newspapers! See? I'm through with stupidity! I'll never write another newspaper story for you or anybody else if I have to starve.  Yeah? What about my novel! When I get through with thatÂ—</t>
  </si>
  <si>
    <t>L311283</t>
  </si>
  <si>
    <t>Listen manÂ—I'll tell you what I'll do. When I come back in the morning I'll buy it back from you and give you ten dollars profit? What do you say?</t>
  </si>
  <si>
    <t>L311015</t>
  </si>
  <si>
    <t>What else stupid! You don't think we're after that penny-ante reward do you?  Ten thousand bucks? Chicken feed! We're holding her for a million smackers.</t>
  </si>
  <si>
    <t>L311005</t>
  </si>
  <si>
    <t>Say listen when you're talkin' to old man Shapeley you're talking toÂ—</t>
  </si>
  <si>
    <t>L328489</t>
  </si>
  <si>
    <t>u1568</t>
  </si>
  <si>
    <t>m104</t>
  </si>
  <si>
    <t>Gentlemen I will not hear this.  I value Bill as much as anyone here.  We all need to make room for someone else's ideas Lou especially me. Maybe Oswald is what everyone says he is and I'm just plain dumb wrong.</t>
  </si>
  <si>
    <t>L328315</t>
  </si>
  <si>
    <t>u1555</t>
  </si>
  <si>
    <t>When you're in a war boss you use every weapon you got.</t>
  </si>
  <si>
    <t>L328228</t>
  </si>
  <si>
    <t>My instinct is that Ferrie is going to keep on deteriorating and we'll end up getting more out of him when he finally cracks.  If we call him now he might freeze up and we could lose the best shot we've ever had.</t>
  </si>
  <si>
    <t>L327895</t>
  </si>
  <si>
    <t>u1556</t>
  </si>
  <si>
    <t>I don't know how they got to me. Maybe cause I repped him here.  The Feebees run background checks.  On my mama's breasts man that's all I got.  There wasn't no conspiracy Jim.  If there were why the hell didn't Bobby Kennedy prosecute it as Attorney General he was his brother for Chrissake.  How the fuck three people could keep a secret like that I don't know.  It was Oswald.  He was a nut job.  Faggot y'know hated this country.</t>
  </si>
  <si>
    <t>L327872</t>
  </si>
  <si>
    <t>Oh I first heard these street cats jiving about him back in '56 '57 when I lived down in the Quarter.</t>
  </si>
  <si>
    <t>L327871</t>
  </si>
  <si>
    <t>When did you first do business with this Bertrand?</t>
  </si>
  <si>
    <t>L327870</t>
  </si>
  <si>
    <t>You can't ever say crime don't pay in Louisiana Jim - only not as good as it used to.  Good chowder ain't it?</t>
  </si>
  <si>
    <t>L327869</t>
  </si>
  <si>
    <t>Yeah she was pretty all right but not half as cute as you Deano.  You shoulda tried a legitimate line of business.</t>
  </si>
  <si>
    <t>L327866</t>
  </si>
  <si>
    <t>Now that's pretty important Dean. You also told the FBI when you met him he was six foot two.  Then you tell the Commission he was five foot eight.  How the hell did the man shrink like that Dean?</t>
  </si>
  <si>
    <t>L327861</t>
  </si>
  <si>
    <t>Why you keep dancing on my head for my man?  We been thicker'n molasses pie since law school.</t>
  </si>
  <si>
    <t>L327525</t>
  </si>
  <si>
    <t>u1557</t>
  </si>
  <si>
    <t>BANISTER</t>
  </si>
  <si>
    <t>Who'd ever thought that goofy Oswald kid would pull off a stunt like an assassination?  Just goes to show you can never know about some people.  Am I right Jack?  Well bless my soul.  Your eyes are as red as two cherries Jack.  Don't tell me we have another bleeding heart here.  Hell all these years I thought you were on my side.</t>
  </si>
  <si>
    <t>L327511</t>
  </si>
  <si>
    <t>A bullshit President!  I don't see any weeping for all the thousands of Cubans that bastard condemned to death and torture at the Bay of Pigs. Where are all the tears for the Russians and Hungarians and Chinese living like slaves in prison camps run by Kennedy's communist buddies - All these damned peace treaties! I'm telling ya Jack that's what happens when you let the niggers vote.  They get together with the Jews and the Catholics and elect an Irish bleeding heart.</t>
  </si>
  <si>
    <t>L328472</t>
  </si>
  <si>
    <t>u1558</t>
  </si>
  <si>
    <t>Maybe I have a little more respect for this country's institutions than you do Susie.  You tell me how the hell you can keep a conspiracy going between the Mob the CIA FBI and Army Intelligence and who knows what else when you know you can't even keep a secret in this room between 12 people!  We got leaks everywhere! We're going to trial here!  What the hell do we really got?  Oswald Ruby Banister Ferrie are dead.  Shaw - maybe he's an agent I don't know but as a covert operator in my book he's wide open for blackmail 'cause of his homosexuality.</t>
  </si>
  <si>
    <t>L327794</t>
  </si>
  <si>
    <t>u1586</t>
  </si>
  <si>
    <t>SUSIE</t>
  </si>
  <si>
    <t>I don't know if it's coincidence but Oswald had a top security clearance and knew about the U2 program from his days at Atsugi Air Base in Japan.  Six months after he arrives in Russia Francis Gary Powers' U2 spy flight goes down in Russia.  That plane was untouchable. Powers hinted that Oswald could've given the Russians enough data to hit it.  As a direct result the peace summit between Khrushchev and Eisenhower failed.  I can't help thinking of that book Seven Days In May maybe someone in our military didn't want the Peace Conference to happen maybe Oswald was part of that.  It gets weirder.</t>
  </si>
  <si>
    <t>L328283</t>
  </si>
  <si>
    <t>u1563</t>
  </si>
  <si>
    <t>Yes you are.  Look we know Oswald didn't pull that trigger.  Castro did.  But if that comes out there's gonna be a war boy - millions of people are gonna die.  That's a hell of a lot more important than Jim Garrison.  Goddammit look at me when I talk to you!  You're too goddamn self- opinionated now shut up.  If you got a brain in that thick skull of yours listen to me.  Listen real hard.</t>
  </si>
  <si>
    <t>L328278</t>
  </si>
  <si>
    <t>You've got nothin' Bill.  I'm talking as a friend now.  You're riding on the Titanic.  Time to jump off before you get destroyed along with Garrison.</t>
  </si>
  <si>
    <t>L328479</t>
  </si>
  <si>
    <t>If I'm so far from the truth why is the FBI bugging our offices?  Why are our witnesses being bought off and murdered?  Why are Federal agencies blocking our extraditions and subpoenas when we were never blocked before?</t>
  </si>
  <si>
    <t>L328475</t>
  </si>
  <si>
    <t>I don't doubt their involvement Bill but at a low level.  Could the Mob change the parade route Bill or eliminate the protection for the President?  Could the Mob send Oswald to Russia and get him back?  Could the Mob get the FBI the CIA and the Dallas Police to make a mess of the investigation?  Could the Mob appoint the Warren Commission to cover it up?  Could the Mob wreck the autopsy?  Could the Mob influence the national media to go to sleep? And since when has the Mob used anything but .38's for hits up close? The Mob wouldn't have the guts or the power for something of this magnitude.  Assassins need payrolls orders times schedules.  This was a military-style ambush from start to finish... a coup d'etat with Lyndon Johnson waiting in the wings.</t>
  </si>
  <si>
    <t>L327837</t>
  </si>
  <si>
    <t>Let's start making some assumptions about the man.  Why would he leave a path as big as Lee Harvey Oswald's? This is not a thin trail gentlemen it is a very wide one.  Who found the evidence?  Who set him up?  Lou Bill Susie I want you to go back and check all the sightings of Oswald in Dallas New Orleans and Mexico in the summer and fall of '63 - see if it's the same guy.</t>
  </si>
  <si>
    <t>L327827</t>
  </si>
  <si>
    <t>We're saying that when Oswald went to Russia he was not a real defector that he was an intelligence agent on some kind of mission for our government and he remained one till the day he died that's what we're saying.</t>
  </si>
  <si>
    <t>L327759</t>
  </si>
  <si>
    <t>And the six of us with almost no budget and in secret are going to solve the case that the Warren Commission with dozens of support staff and millions of dollars couldn't solve.  We can't keep up with the crimes in the Parish as it is Chief.</t>
  </si>
  <si>
    <t>L327758</t>
  </si>
  <si>
    <t>When something's rotten in the land Bill it generally isn't just one fish we'll get corroboration... find this Clay Bertrand.  If I were a betting man I'd give you 10 to 1 it's an alias.  Start checking around the Quarter.</t>
  </si>
  <si>
    <t>L327697</t>
  </si>
  <si>
    <t>Y'ever heard of a double agent Bill? I'm beginning to doubt Oswald was ever a Communist... after the arrest 544 Camp Street never appeared on the pamphlets again.  Now here's another one for you:  What would you say if I told you Lee Oswald had been trained in the Russian language when he was a Marine?</t>
  </si>
  <si>
    <t>L327678</t>
  </si>
  <si>
    <t>Old stains Bill but just as telling.</t>
  </si>
  <si>
    <t>L328616</t>
  </si>
  <si>
    <t>u1565</t>
  </si>
  <si>
    <t>GOLDBERG</t>
  </si>
  <si>
    <t>Well you see I've been subject to hypnosis and psychological warfare ever since 1948 when I was in Korea...</t>
  </si>
  <si>
    <t>L328133</t>
  </si>
  <si>
    <t>u1574</t>
  </si>
  <si>
    <t>LOU</t>
  </si>
  <si>
    <t>Listen Dave why don't we order some room service have a bite relax. I'll stay as long as you want.</t>
  </si>
  <si>
    <t>L328132</t>
  </si>
  <si>
    <t>u1561</t>
  </si>
  <si>
    <t>FERRIE</t>
  </si>
  <si>
    <t>I'm caught in the middle.  They're after me.  It's almost over.</t>
  </si>
  <si>
    <t>L328112</t>
  </si>
  <si>
    <t>You think your investigation's been all that secret?  You know when you talk to people they talk to other people.</t>
  </si>
  <si>
    <t>L328107</t>
  </si>
  <si>
    <t>Dave do you think we're out of our minds?  The whole building's been a zoo since that broke.  We can't get a thing done.  Reporters crawling everywhere.  You think we want that?</t>
  </si>
  <si>
    <t>L328106</t>
  </si>
  <si>
    <t>Yeah you got it.  Since you're the only straight shooter in that fuckin' office I'd like an answer from you. Did you plant it?</t>
  </si>
  <si>
    <t>L328161</t>
  </si>
  <si>
    <t>Jack?  Jack was a pimp.  A bagman in Dallas for the Mob.  He used to run guns to Castro when he was still on our side.  Check out Jack Youngblood. Shit - we almost had Castro.  Then we tried to whack him.  Everybody's flipping sides all the time.  It's fun 'n' games man fun 'n' games.</t>
  </si>
  <si>
    <t>L328154</t>
  </si>
  <si>
    <t>Did you take a good look at the TV when they had Oswald?</t>
  </si>
  <si>
    <t>L328140</t>
  </si>
  <si>
    <t>Everybody!  The Agency.  The Mob. The Cubans.  Yeah follow the Cubans. Check them out.  Here in Dallas Miami.  Check out a guy named Eladio del Valle.  My paymaster when I flew missions into Cuba - he's somewhere in Miami.  You're on the right track.</t>
  </si>
  <si>
    <t>L327587</t>
  </si>
  <si>
    <t>Well that must've been mistaken information we got.  Thanks for straightening it out for us.  There is one other matter that's come up Dave.  We were told you took a trip to Texas shortly after the assassination of Friday.</t>
  </si>
  <si>
    <t>L327583</t>
  </si>
  <si>
    <t>But you are aware he served in your Civil Air Patrol unit when he was a teenager.</t>
  </si>
  <si>
    <t>L327581</t>
  </si>
  <si>
    <t>How could I?  Dave as you know President Kennedy was assassinated on Friday.  A man named Lee Harvey Oswald was arrested as a suspect and then was murdered yesterday by a man named Jack Ruby.  We've heard reports that Oswald spent the summer in New Orleans and we've been advised you knew Oswald pretty well.</t>
  </si>
  <si>
    <t>L327578</t>
  </si>
  <si>
    <t>Do you remember me Mr. Garrison?  I met you on Carondolet Street right after your election.  I congratulated you remember?</t>
  </si>
  <si>
    <t>L328676</t>
  </si>
  <si>
    <t>u1562</t>
  </si>
  <si>
    <t>FINCK</t>
  </si>
  <si>
    <t>Oh yes there were admirals - and when you are a lieutenant colonel in the Army you just follow orders and at the end of the autopsy we were specifically told - as I recall it was Admiral Kenney the Surgeon General of the Navy - we were specifically told not to discuss the case.</t>
  </si>
  <si>
    <t>L328670</t>
  </si>
  <si>
    <t>I don't remember his name.  You must understand it was quite crowded and when you are called in circumstances like that to look at the wound of the President who is dead you don't look around too much to ask people for their names and who they are.</t>
  </si>
  <si>
    <t>L328664</t>
  </si>
  <si>
    <t>As a pathologist it was your obligation to explore all possible causes of death was it not?</t>
  </si>
  <si>
    <t>L328627</t>
  </si>
  <si>
    <t>u1570</t>
  </si>
  <si>
    <t>JUDGE HAGGERTY</t>
  </si>
  <si>
    <t>I call'em as I see'em Jim.  I'm ruling it inadmissible.</t>
  </si>
  <si>
    <t>L328398</t>
  </si>
  <si>
    <t>u1567</t>
  </si>
  <si>
    <t>JEAN HILL</t>
  </si>
  <si>
    <t>I knew something was crooked as a dog's hind leg 'cause no one who is just taking a deposition gets that involved and angry... sure enough when I finally read my testimony as published by the Warren Commission it was a fabrication from start to finish.</t>
  </si>
  <si>
    <t>L328389</t>
  </si>
  <si>
    <t>He kept trying to get me to change my story about the shots.  He was getting hot under the collar and telling the woman not to write when he wanted.</t>
  </si>
  <si>
    <t>L328384</t>
  </si>
  <si>
    <t>I was scared.  It was all kinda queer but it sure felt like two and two was coming up three... and then they took Mary's five snapshots from me sent them to Washington and when they returned them weeks later two of them had the backgrounds mutilated... The only one we saved was in Mary's camera.  I didn't want to go to Washington when the Warren Commission subpoenaed me... so the lawyer come down here and interviewed me at Parkland Hospital.</t>
  </si>
  <si>
    <t>L328381</t>
  </si>
  <si>
    <t>...which is strange 'cause this is less than 20 minutes after the assassination.</t>
  </si>
  <si>
    <t>L327820</t>
  </si>
  <si>
    <t>All I can find out about the Williams' is their tax returns are classified and that Bill Williams a descendant of the Cabots of Massachusetts has links through his family and United Fruit to the CIA and does classified work for Bell Helicopter which requires a security clearance - so what is Oswald a defector doing visiting his wife in his house? Williams has a relationship at Bell with General Walter Dornberger another one of the Nazis we brought in after the War for our missile program.  He used slave labor to build the V-2 Rockets for Hitler before Bell needed him.</t>
  </si>
  <si>
    <t>L327804</t>
  </si>
  <si>
    <t>None either.  It's bizarre.  It's next to impossible to get Russian sweethearts out.  Nor does Lee have any problem getting a new passport when he wants to go to Cuba and Russia in '63.  A man who has defected once already.  It's crazy.</t>
  </si>
  <si>
    <t>L327801</t>
  </si>
  <si>
    <t>But who meets him when he gets off the boat in New York in June '62?</t>
  </si>
  <si>
    <t>L327800</t>
  </si>
  <si>
    <t>The FBI finally gets around to talking to him in Dallas and runs a file on him as a miscreant Communist type.</t>
  </si>
  <si>
    <t>L327799</t>
  </si>
  <si>
    <t>This is a man whose secrets cause us to change our radar patterns in the Pacific!  He should've been prosecuted as a traitor!</t>
  </si>
  <si>
    <t>L327798</t>
  </si>
  <si>
    <t>None!  The State Department issues him a new passport in 48 hours and loans him the money to travel.  He's never investigated or charged by the Navy for revealing classified information or as far as we know debriefed by the CIA.</t>
  </si>
  <si>
    <t>L327789</t>
  </si>
  <si>
    <t>Finally they shuttle him to a radio factory in Minks where he lives as high on the hog as he ever has - he's given 5000 rubles a roomy apartment with a balcony has affairs with local girls.</t>
  </si>
  <si>
    <t>L327782</t>
  </si>
  <si>
    <t>Negative on his tax records. Classified.  First time I know a D.A. can't get a tax record.  I put together a list of all the CIA files on Oswald that were part of the Warren Report and asked for them.  There are about 1200 documents...  Oswald in the USSR in Mexico City Oswald and the U2 a CIA 201 personnel file a memo from the Director on Oswald travel and activities - can't get one of them.  All classified as secret on the grounds of national security.  It's real strange.</t>
  </si>
  <si>
    <t>L328066</t>
  </si>
  <si>
    <t>u1585</t>
  </si>
  <si>
    <t>SHAW</t>
  </si>
  <si>
    <t>Mr. Garrison you're reaching.  I am an international businessman.  The Trade Mart which I founded is America's commercial pipeline to Latin America.  I trade everywhere. I am accused as are all businessmen of all things.  I somehow go about my business make money help society the best I can and try to promote free trade in this world.</t>
  </si>
  <si>
    <t>L328035</t>
  </si>
  <si>
    <t>Pffft!  Absolute nonsense.  The Quarter is filled with vivid imaginations my dear Mr. Garrison - grimy young hoodlums who'll say and do anything.  As you well know.</t>
  </si>
  <si>
    <t>L328034</t>
  </si>
  <si>
    <t>After dinner you paid him to have sex with you.</t>
  </si>
  <si>
    <t>L328345</t>
  </si>
  <si>
    <t>Mrs. Mercer as a former FBI man it's difficult to accept this.</t>
  </si>
  <si>
    <t>L328530</t>
  </si>
  <si>
    <t>u1572</t>
  </si>
  <si>
    <t>How do you know?  How do you even know what goes on in this house anymore!  You're too busy making speeches stirring up every crazed Klansman in Louisiana after us!</t>
  </si>
  <si>
    <t>L328012</t>
  </si>
  <si>
    <t>Because when I scheduled it I didn't realize it was a holiday.  You were there why didn't you say something?</t>
  </si>
  <si>
    <t>L328011</t>
  </si>
  <si>
    <t>But why in the Lord's name would you do it in the middle of Easter Sunday when you knew we were...</t>
  </si>
  <si>
    <t>L327668</t>
  </si>
  <si>
    <t>Honey in all my years in the service I never knew a single man who was given a Russian test.  Oswald was a radar operator.  He'd have about as much use for Russian as a cat has for pajamas.</t>
  </si>
  <si>
    <t>L327666</t>
  </si>
  <si>
    <t>It's incredible honey - the whole thing.  A Lieutenant Colonel testifies that Lee Oswald was given a Russian language exam as part of his Marine training only a few months before he defects to the Soviet Union.  A Russian exam!</t>
  </si>
  <si>
    <t>L327647</t>
  </si>
  <si>
    <t>Oh she did huh?  When I come up I'll show you how Saturday night got invented.</t>
  </si>
  <si>
    <t>L327638</t>
  </si>
  <si>
    <t>I can't believe a man as intelligent as Earl Warren ever read what's in those volumes.</t>
  </si>
  <si>
    <t>L327629</t>
  </si>
  <si>
    <t>Mmmmm... sure smells good... but Egghead do you realize Oswald was interrogated for twelve hours after the assassination with no lawyer present and nobody recorded a word of it?  I can't believe it.  A police captain with 30 years experience and a crowd of Federal agents just had to know that with no record anything that Oswald said would be inadmissible in court.</t>
  </si>
  <si>
    <t>L328428</t>
  </si>
  <si>
    <t>Head of the CIA since '53.  Kennedy fired them both.  Cabell was his deputy for nine years.  Talk about the fox investigating the chicken coop.  Now we'll have to subpoena them Lou.</t>
  </si>
  <si>
    <t>L328413</t>
  </si>
  <si>
    <t>When Kennedy gets to the kill zone it's a turkey shoot.</t>
  </si>
  <si>
    <t>L328251</t>
  </si>
  <si>
    <t>I took it once for a low thyroid condition...  It raises the metabolism Lou.  Did David Ferrie strike you as the kind of person who had a low metabolism?</t>
  </si>
  <si>
    <t>L327992</t>
  </si>
  <si>
    <t>I know you do Lou.  I'm doing three more lectures this month.  You're all doing an incredible job Sue Al Numa.  But this is one where if you don't nail the other guy you're dead.  How did Jack Ruby dies so quick?  Of what?  Cancer right?  A history of Nazi Germany Lou.  They were studying viral cancers as a weapon in the 30's.  We learned a lot more than you think from the Nazis.  Read this. Our biological warfare lab is in Fort Detrick Maryland.  Close to where the National Cancer Institute is located.  Think about it.  Think the unthinkable - question everything.</t>
  </si>
  <si>
    <t>L327835</t>
  </si>
  <si>
    <t>Unless he or someone else wants him to get caught.  Maybe he never ordered the weapon Lou.  Somebody else did. It was picked up at the post office early morning when Oswald's time sheet shows him clocked in at his job.  Lou come alive.  These things are not adding up.</t>
  </si>
  <si>
    <t>L327834</t>
  </si>
  <si>
    <t>I never could figure out why this guy orders a traceable weapon to that post office box when you can go into any store in Texas give a phony name and walk out with a cheap rifle which can never be traced.</t>
  </si>
  <si>
    <t>L327775</t>
  </si>
  <si>
    <t xml:space="preserve">Graveyard dead.  August this year.  A single car accident on an empty road in Midlothian Texas.  The doctor said he was in some kind of strange shock when he died. </t>
  </si>
  <si>
    <t>L327769</t>
  </si>
  <si>
    <t>I can't say that comes as a surprise anymore.</t>
  </si>
  <si>
    <t>L327560</t>
  </si>
  <si>
    <t>He's been in trouble before.  Used to be a hot shot pilot for Eastern Airlines but he got canned after an alleged homosexual incident with a 14-year old boy.</t>
  </si>
  <si>
    <t>L327627</t>
  </si>
  <si>
    <t>u1573</t>
  </si>
  <si>
    <t>LONG</t>
  </si>
  <si>
    <t>Honey another one of these.  This one's as weak as cricket pee-pee. Yessir you mark my words Jim Vietnam's gonna cost Johnson '68 and it's gonna put that other varmint Nixon in - then watch your hide 'cause there ain't no offramps on a freeway to Hell!</t>
  </si>
  <si>
    <t>L327617</t>
  </si>
  <si>
    <t>I sometimes feel things've gone downhill since John Kennedy was killed Senator.</t>
  </si>
  <si>
    <t>L328786</t>
  </si>
  <si>
    <t>u1588</t>
  </si>
  <si>
    <t>X</t>
  </si>
  <si>
    <t>I keep thinking of that day Tuesday the 26th the day after they buried Kennedy L.B.J. was signing the memorandum on Vietnam with Ambassador Lodge.</t>
  </si>
  <si>
    <t>L328777</t>
  </si>
  <si>
    <t>...got promoted to two stars but he was never military you know always CIA.  Went to Vietnam lost his credibility when we got beat over there retired lives in Virginia. I say hello to him when I see him at the supermarket...</t>
  </si>
  <si>
    <t>L328775</t>
  </si>
  <si>
    <t>...don't think so.  When they start to drool they get rid of 'em.  These guys are proud of what they did. They did Dealey Plaza!  They took out the President of the United States!  That's entertainment!  And they served their country doing it.</t>
  </si>
  <si>
    <t>L328755</t>
  </si>
  <si>
    <t>I think it started in the wind. Money - arms big oil Pentagon people contractors bankers politicians like L.B.J. were committed to a war in Southeast Asia.  As early as '61 they knew Kennedy was going to change things... He was not going to war in Southeast Asia.  Who knows? Probably some boardroom or lunchroom somewhere - Houston New York - hell maybe Bonn Germany... who knows it's international now.</t>
  </si>
  <si>
    <t>L328753</t>
  </si>
  <si>
    <t>You didn't get that break you needed but you went as far as any man could bubba.  What can I do for you?</t>
  </si>
  <si>
    <t>L327725</t>
  </si>
  <si>
    <t>u1577</t>
  </si>
  <si>
    <t>Well I guess now that Guy's dead it don't really matter... it was about the people hanging around the office that summer.  I wasn't really part of the operation you know.  I was handling the private-eye work for Guy when that came in - not much did - but that's why I was there... it was a nuthouse.  There were all these Cubans coming and going.  They all looked alike to me.</t>
  </si>
  <si>
    <t>L328442</t>
  </si>
  <si>
    <t>I expected that two months ago and they're wasting their time... The bad news is the National Guard has just asked me to resign after 18 years.  Well maybe that's good news - it was never as good as combat but this is.  Bill any more on Oswald and Shaw?</t>
  </si>
  <si>
    <t>L327860</t>
  </si>
  <si>
    <t>u1584</t>
  </si>
  <si>
    <t>RUBY</t>
  </si>
  <si>
    <t>Then you don't stand a chance Mr. Chief Justice you have a lost cause. All I want is a lie detector test and you refuse to give it to me. Because as it stands now - and the truth serum - how do you pronounce it - Pentothal - whatever it is. They will not give it to me because I want to tell the truth... And then I want to leave this world.</t>
  </si>
  <si>
    <t>L327853</t>
  </si>
  <si>
    <t>u1583</t>
  </si>
  <si>
    <t>OFFICIAL</t>
  </si>
  <si>
    <t>I am going back very shortly after we finish this hearing - I am going to have some lunch.</t>
  </si>
  <si>
    <t>L327852</t>
  </si>
  <si>
    <t>When are you going back to Washington sir?</t>
  </si>
  <si>
    <t>L312938</t>
  </si>
  <si>
    <t>u1598</t>
  </si>
  <si>
    <t>m105</t>
  </si>
  <si>
    <t>ORDELL</t>
  </si>
  <si>
    <t>But the only way to help you was to do that so I did it.  Okay how 'bout this? After we're through fuckin' with these Koreans I take you to Roscoe's Chicken and Waffles. My treat.</t>
  </si>
  <si>
    <t>L312895</t>
  </si>
  <si>
    <t>u1591</t>
  </si>
  <si>
    <t>I'm still scared as a motherfucker Ordell. They talkin' like they serious 'bout me doin' that machine gun time.</t>
  </si>
  <si>
    <t>L314235</t>
  </si>
  <si>
    <t>u1595</t>
  </si>
  <si>
    <t>Not after they're dead.</t>
  </si>
  <si>
    <t>L314221</t>
  </si>
  <si>
    <t>u1593</t>
  </si>
  <si>
    <t>JACKIE</t>
  </si>
  <si>
    <t>Yeah your fee. I had to figure that out since there wasn't no note.</t>
  </si>
  <si>
    <t>L314120</t>
  </si>
  <si>
    <t>Everybody wants him he's a homicide suspect. It doesn't matter who brings him in he's gonna name you as an accessory.</t>
  </si>
  <si>
    <t>L314116</t>
  </si>
  <si>
    <t>People talk to Winston. He's street same as them they trust him. They get busted they know somebody who can bond them out. I thought I might drop in on him. He'll no doubt be surprised to see me.</t>
  </si>
  <si>
    <t>L313614</t>
  </si>
  <si>
    <t>What do you do when he comes home?</t>
  </si>
  <si>
    <t>L313608</t>
  </si>
  <si>
    <t>Wait a minute. After we were together you went and snuck into a guy's house?</t>
  </si>
  <si>
    <t>L313603</t>
  </si>
  <si>
    <t>When did you decide?</t>
  </si>
  <si>
    <t>L313599</t>
  </si>
  <si>
    <t>Okay sure. I might be tempted. Especially now since I'm getting out of the bail bonds business.</t>
  </si>
  <si>
    <t>L313550</t>
  </si>
  <si>
    <t>Well I'd never be so bold as to speak for all men but as or myself and a few of my friends that's definitely the case. There's a lot of actresses out there you like and there's some you have crushes on. But there's always one who you love. And with her it's sorta like going steady.</t>
  </si>
  <si>
    <t>L313326</t>
  </si>
  <si>
    <t>Well I've flown seven million miles. And I've been waitin' on people almost twenty years. The best job I could get after my bust was Cabo Air which is about the worst job you can get in this industry. I make about sixteen thousand with retirement benefits ain't worth a damn. And now with this arrest hanging over my head I'm scared. If I lose my job I gotta start all over again but I got nothin' to start over with. I'll be stuck with whatever I can get. And that scares me more than Ordell.</t>
  </si>
  <si>
    <t>L313315</t>
  </si>
  <si>
    <t>I'm fine with it or I wouldn't of done it I did it to feel better about myself and I do. When I look in the mirror it looks like me.</t>
  </si>
  <si>
    <t>L313284</t>
  </si>
  <si>
    <t>I called in sick this morning. As far as the airline knows I'm still available.</t>
  </si>
  <si>
    <t>L313259</t>
  </si>
  <si>
    <t>I felt a lot safer having it. My milk went bad when I was in jail.</t>
  </si>
  <si>
    <t>L313174</t>
  </si>
  <si>
    <t>It's all in lock boxes in a Mexico bank. But he's got a problem. He's -- what do you call it when you got money but don't have cash?</t>
  </si>
  <si>
    <t>L313160</t>
  </si>
  <si>
    <t>Same as you. Ten thousand.</t>
  </si>
  <si>
    <t>L313143</t>
  </si>
  <si>
    <t>So far I've been told I can cooperate and get probation maybe. Or I can stand mute and get as much as five years. Does that sound right?</t>
  </si>
  <si>
    <t>L313141</t>
  </si>
  <si>
    <t>I am as a matter of fact.</t>
  </si>
  <si>
    <t>L313139</t>
  </si>
  <si>
    <t>You know I figured out the other day I've written something like fifteen thousand bonds since I've been in the business. I'd say about eighty percent of them were at least drug related. If you want I can help you look at your options.</t>
  </si>
  <si>
    <t>L313665</t>
  </si>
  <si>
    <t>u1600</t>
  </si>
  <si>
    <t>SHERONDA</t>
  </si>
  <si>
    <t>He say we like the same thing as married.</t>
  </si>
  <si>
    <t>L314084</t>
  </si>
  <si>
    <t>u1597</t>
  </si>
  <si>
    <t>NICOLET</t>
  </si>
  <si>
    <t>I have no evidence of your taking anything. You didn't pay for your snazzy new suit with marked bills; I was glad to see that. You've been helping us out you gave us Melanie and Louis. Melanie had a packet of marked bills stuffed in her shorts when they found her which goes a long way backing up your story.</t>
  </si>
  <si>
    <t>L314063</t>
  </si>
  <si>
    <t>I went looking for you. I went straight to the bookstore 'cause that's where you were last time but you weren't there. How the hell else am I supposed to let anybody know what happened? You didn't tell me how to do that did you? I knew I was under surveillance so when I couldn't spot anybody I started yelling.</t>
  </si>
  <si>
    <t>L314062</t>
  </si>
  <si>
    <t>What did you do after that?</t>
  </si>
  <si>
    <t>L314059</t>
  </si>
  <si>
    <t>She didn't give me one. I told you before Melanie wasn't part of the plan. Ordell must of told her to do it. She bursts in grabs the shopping bag and takes off. What am I supposed to do go after her? I'm in my fucking underwear. I had to get dressed before I could do anything. So I put this back on 'cause could put this on faster than I could my uniform.</t>
  </si>
  <si>
    <t>L313882</t>
  </si>
  <si>
    <t>I'm glad you realize that. Saves me the trouble of pointing it out to you.  Put this in your shopping bag. It's what I expect to find when I look in Sheronda's. Comprende?</t>
  </si>
  <si>
    <t>L313878</t>
  </si>
  <si>
    <t>After all it don't belong to nobody right?</t>
  </si>
  <si>
    <t>L313861</t>
  </si>
  <si>
    <t>Well it's true isn't it? After this is buttoned up we could meet someplace else. What do you think?</t>
  </si>
  <si>
    <t>L313363</t>
  </si>
  <si>
    <t>He told me. Besides why else would an A.T.F. man be after him?</t>
  </si>
  <si>
    <t>L313762</t>
  </si>
  <si>
    <t>u1596</t>
  </si>
  <si>
    <t>MELANIE</t>
  </si>
  <si>
    <t>Good luck. That guy's been in there since I got here.</t>
  </si>
  <si>
    <t>L313724</t>
  </si>
  <si>
    <t>It washes off. I tell them we're doing it the same way as before. They'll follow Sheronda. I hate the idea of leaving her for a fall.</t>
  </si>
  <si>
    <t>L313718</t>
  </si>
  <si>
    <t>Not when it's my ass on the line you don't. We do this my way or fuck it.</t>
  </si>
  <si>
    <t>L313522</t>
  </si>
  <si>
    <t>Plus the same deal as before.</t>
  </si>
  <si>
    <t>L313506</t>
  </si>
  <si>
    <t>The next trip when I come with all the money it'll look like I hand it to the same one I did before...</t>
  </si>
  <si>
    <t>L313496</t>
  </si>
  <si>
    <t>...I make two deliveries. The first one with ten thousand like a dry run. They watch it. See how it works. Then we do a second delivery when I bring in the half mill.</t>
  </si>
  <si>
    <t>L313479</t>
  </si>
  <si>
    <t>u1594</t>
  </si>
  <si>
    <t>I wouldn't go so far as to say that.</t>
  </si>
  <si>
    <t>L313414</t>
  </si>
  <si>
    <t>I was pretty much the same height now as I was then.</t>
  </si>
  <si>
    <t>L313393</t>
  </si>
  <si>
    <t>Coughing opens up the capillaries. When you cough you're getting air -- in this case smoke -- to parts of the lung that don't normally get used. Coughing's good -- gets ya higher. My dad coughs when he smokes all the time.</t>
  </si>
  <si>
    <t>L312794</t>
  </si>
  <si>
    <t>When did you get out of jail?</t>
  </si>
  <si>
    <t>L314045</t>
  </si>
  <si>
    <t>You know the motherfucker's a bail bondsman don't ya? You know every last one of them motherfuckers is crooked as hell?</t>
  </si>
  <si>
    <t>L314041</t>
  </si>
  <si>
    <t>You see Max Cherry in the dress department. We're about to be handed half-a-million dollars -- Man look at me when I'm talking to you! And you don't think nothing of him being there!</t>
  </si>
  <si>
    <t>L313977</t>
  </si>
  <si>
    <t>When I see you. Pick me up at Sam's. You count the money?</t>
  </si>
  <si>
    <t>L313690</t>
  </si>
  <si>
    <t>That's not what I meant when I asked did you trust her.</t>
  </si>
  <si>
    <t>L313687</t>
  </si>
  <si>
    <t>Hell yeah. To her dumb country ass Compton is Hollywood. Close as she's ever been anyway.</t>
  </si>
  <si>
    <t>L313685</t>
  </si>
  <si>
    <t>She one of the women I got set up. I got Melanie in Hermosa Beach. I rent Simone a small house in Compton and about four blocks away I got me this nineteen-year-old country girl named Sheronda. I found her waitin' for a bus two days outta Alabama barefoot country as a chicken coop. Took her to my house in Compton told her it was Hollywood.</t>
  </si>
  <si>
    <t>L312863</t>
  </si>
  <si>
    <t>Now play the volume as loud as you want but don't touch my levels. I got them set just the way I want 'em.</t>
  </si>
  <si>
    <t>L312813</t>
  </si>
  <si>
    <t>Louis this is it man. I'm gonna make me a million dollars out of this. I already got me a half-a- million sittin' in Mexico. When I do this last delivery I'm gonna make me another half-million.</t>
  </si>
  <si>
    <t>L312808</t>
  </si>
  <si>
    <t>As low as two.</t>
  </si>
  <si>
    <t>L314109</t>
  </si>
  <si>
    <t>u1601</t>
  </si>
  <si>
    <t>Sure thing. I don't have to know what I'm doing long as you know.</t>
  </si>
  <si>
    <t>L314178</t>
  </si>
  <si>
    <t>If she wanted to set you up you'd be in custody right now. When you said you'd name her as an accessory she believed you. That scares her more than anything.</t>
  </si>
  <si>
    <t>L314168</t>
  </si>
  <si>
    <t>She's been there since Thursday night.</t>
  </si>
  <si>
    <t>L314165</t>
  </si>
  <si>
    <t>You get used to it after a while. Now tell me where my money's at.</t>
  </si>
  <si>
    <t>L314105</t>
  </si>
  <si>
    <t>Looky here I know you helped her and I know you know what I want. Jackie can tell me any story come in that pretty head of hers. Long as at the end of that story she hands over my money. She do that we're still friends. Now she don't wanna be my friend no more tell her to think about ol' Louis. And if she tries to turn me in I'll name her ass as my accessory. We'll go upstate together. Hand in handcuffed hand. Now that shit's a promise understand what I'm sayin'? You tell her that and I'll call you back.</t>
  </si>
  <si>
    <t>L313548</t>
  </si>
  <si>
    <t>I think falling in live with movie stars is something that happens to a man as he gets older.</t>
  </si>
  <si>
    <t>L313078</t>
  </si>
  <si>
    <t>Well come back when you do and I'll bond out the stewardess.</t>
  </si>
  <si>
    <t>L313065</t>
  </si>
  <si>
    <t>Who says she does anything for me? She's my friend. When my friends get into trouble I like to help 'em out.</t>
  </si>
  <si>
    <t>L312880</t>
  </si>
  <si>
    <t>Across the street a Great Western. It goes in a trust account. You'll need to fill out an Application for Appearance Bond an Indemnity Agreement a Contingent Promissory Note. That's the one if Beaumont skips and I go after him you pay the expenses.</t>
  </si>
  <si>
    <t>L315929</t>
  </si>
  <si>
    <t>u1612</t>
  </si>
  <si>
    <t>m106</t>
  </si>
  <si>
    <t>No! That was years ago! I've lived years since then.</t>
  </si>
  <si>
    <t>L315773</t>
  </si>
  <si>
    <t>u1605</t>
  </si>
  <si>
    <t>DOUG</t>
  </si>
  <si>
    <t>Yeah ever since that ...</t>
  </si>
  <si>
    <t>L315751</t>
  </si>
  <si>
    <t>u1608</t>
  </si>
  <si>
    <t>What did he talk about when you guys went out? Did he say anything?</t>
  </si>
  <si>
    <t>L315878</t>
  </si>
  <si>
    <t>u1610</t>
  </si>
  <si>
    <t>GEARY</t>
  </si>
  <si>
    <t>It means that you and your buddies are whacko that you were discharged on psychological grounds after some war games in Thailand.</t>
  </si>
  <si>
    <t>L315430</t>
  </si>
  <si>
    <t>What can I tell you Louis? After Nam I didn't want to think anymore. I decided my brain was too small an organ to comprehend this chaos.</t>
  </si>
  <si>
    <t>L316229</t>
  </si>
  <si>
    <t>u1625</t>
  </si>
  <si>
    <t>STERN</t>
  </si>
  <si>
    <t>Demons? I don't know what to tell you. It sounds like a spiritual mat- ter to me. The problem Jacob is that you have no context for it. You're a renegade Existentialist suf- fering demons a hundred years after Freud. How the hell am I supposed to make it fit?</t>
  </si>
  <si>
    <t>L316226</t>
  </si>
  <si>
    <t>Yes.  I don't want them. I'm not looking for analysis or drugs. It's too easy to dismiss as some kind of psychosis.  It's more than that. I can feel it. I need you Prof. You're the only one I can talk to.</t>
  </si>
  <si>
    <t>L316222</t>
  </si>
  <si>
    <t>I know very little about demons Ja- cob fleshy ones anyway. I know them as literary figures biblical ones ... Dante Milton ... but Jacob  this is the 20th Century. We don't see demons now.</t>
  </si>
  <si>
    <t>L316213</t>
  </si>
  <si>
    <t>Oh that goes way back. They had a hiring freeze one of those last min- ute things. Bad timing for me though. Middle of the war. The draft.  I'll tell you Prof after Viet Nam ... I didn't want to think anymore. I decided my brain was just too small an organ to comprehend this chaos.</t>
  </si>
  <si>
    <t>L315619</t>
  </si>
  <si>
    <t>u1624</t>
  </si>
  <si>
    <t>Guilty thoughts. See what happens when you cheat on me even in your mind?</t>
  </si>
  <si>
    <t>L316131</t>
  </si>
  <si>
    <t>I love you when you're angry.</t>
  </si>
  <si>
    <t>L316120</t>
  </si>
  <si>
    <t>u1614</t>
  </si>
  <si>
    <t>JEZZIE</t>
  </si>
  <si>
    <t>This is one of my dreams Jake. Ever since I was a little girl. I never thought it would happen.</t>
  </si>
  <si>
    <t>L316030</t>
  </si>
  <si>
    <t>A chemist. Part of a chemical warfare unit out of Saigon. He said he knows me and that I'll know him when I see him.</t>
  </si>
  <si>
    <t>L316027</t>
  </si>
  <si>
    <t>Hello ... No. He's not here. I haven't seen him all night ... I don't know when ... What? Tell him what?  Vietnam? ... What experiments?</t>
  </si>
  <si>
    <t>L315837</t>
  </si>
  <si>
    <t>Baby I'm sorry. I feel terrible. I'd stay and talk but I'm so late. Look don't be upset. We'll talk when I get home. See you around midnight.  Bye. And don't brood. Watch T.V. or something.</t>
  </si>
  <si>
    <t>L315658</t>
  </si>
  <si>
    <t>You're right here Jake. You just rest.  The doctor said you had a virus. That's what they say when they don't know what it is. You can't do anything for a week. He says you gotta recuperate.  Now you just lie here. Mrs. Sandelman made you some chicken soup. It'll warm you up.</t>
  </si>
  <si>
    <t>L316105</t>
  </si>
  <si>
    <t>u1617</t>
  </si>
  <si>
    <t>What? You want the Plaza? Don't be foolish. Here. Take this too.  This is my place on Prince Street. It's got my phone everything. Call if you need me ... but you won't. Everything's gonna work out. You just get outta town as fast as you can. The New York police can be effective when they want to be.</t>
  </si>
  <si>
    <t>L330093</t>
  </si>
  <si>
    <t>u1654</t>
  </si>
  <si>
    <t>m109</t>
  </si>
  <si>
    <t>BLEEKER</t>
  </si>
  <si>
    <t>What you mean as friends?</t>
  </si>
  <si>
    <t>L329839</t>
  </si>
  <si>
    <t>Hey Junebug when all this is over we should get the band back together again.</t>
  </si>
  <si>
    <t>L329665</t>
  </si>
  <si>
    <t>Hey Juno... A couple of us are going to the cineplex after school to donut that movie with the guy with eighteen kids.</t>
  </si>
  <si>
    <t>L329363</t>
  </si>
  <si>
    <t>Yeah typically. That's what happens when our moms and teachers get pregnant.</t>
  </si>
  <si>
    <t>L329358</t>
  </si>
  <si>
    <t>u1660</t>
  </si>
  <si>
    <t>JUNO</t>
  </si>
  <si>
    <t>When I see them all running like that with their things bouncing around in their shorts I always picture them naked even if I don't want to. I have intrusive thoughts all the time.</t>
  </si>
  <si>
    <t>L329529</t>
  </si>
  <si>
    <t>u1662</t>
  </si>
  <si>
    <t>Did you see it coming when she sat us down here?</t>
  </si>
  <si>
    <t>L330114</t>
  </si>
  <si>
    <t>Ow ow fuckity-ow. Bren when do I get that Spinal Tap thing?</t>
  </si>
  <si>
    <t>L329397</t>
  </si>
  <si>
    <t>u1658</t>
  </si>
  <si>
    <t>GIRL LAB PARTNER</t>
  </si>
  <si>
    <t>Fine. Call me when you learn how to love just one person and not cheat at your brother's college just because you had four Smirnoff Ices and a bottle of Snow Peak Peach flavored Boone's!</t>
  </si>
  <si>
    <t>L329396</t>
  </si>
  <si>
    <t>u1659</t>
  </si>
  <si>
    <t>GUY LAB PARTNER</t>
  </si>
  <si>
    <t>Good. Call me when you're OFF the rag.</t>
  </si>
  <si>
    <t>L329393</t>
  </si>
  <si>
    <t>Yes they are Josh. Since Mankato they have been lying eyes.</t>
  </si>
  <si>
    <t>L329390</t>
  </si>
  <si>
    <t>You know you've been acting like this ever since I went up to see my brother at Mankato. I told you nothing happened!</t>
  </si>
  <si>
    <t>L330015</t>
  </si>
  <si>
    <t>Not really. I'm sixteen. I'm old enough to tell when people are acting like total a-holes!</t>
  </si>
  <si>
    <t>L330011</t>
  </si>
  <si>
    <t>Yeah but didn't you love Vanessa when you married her? If you love someone once you can love them again I know it. My friend Leah has gone out with the same guy like four times. You're just not trying.</t>
  </si>
  <si>
    <t>L329975</t>
  </si>
  <si>
    <t>u1663</t>
  </si>
  <si>
    <t>Isn't that great? I got it when I was in Japan with my band. She reminds me of you.</t>
  </si>
  <si>
    <t>L329907</t>
  </si>
  <si>
    <t>Well when you're used to the raw power of Iggy and the Stooges everything else sounds kind of precious by comparison.</t>
  </si>
  <si>
    <t>L329786</t>
  </si>
  <si>
    <t>I came over as soon as I got that cold ultrasound goo off my pelvis. My stepmom verbally abused the ultrasound tech so we were escorted off the premises.</t>
  </si>
  <si>
    <t>L329769</t>
  </si>
  <si>
    <t>Nothing. She just hates when I sit around watching movies and 'not contributing.'</t>
  </si>
  <si>
    <t>L329765</t>
  </si>
  <si>
    <t>I weighed my options. But after all this I'm glad I didn't you know get rid of it. I want to have it. For you guys.</t>
  </si>
  <si>
    <t>L329761</t>
  </si>
  <si>
    <t>My dad went through this phase where he was obsessed with Greek and Roman mythology. He named me after Zeus's wife. I mean Zeus had other lays but I'm pretty sure Juno was his only wife. She was supposed to be really beautiful but really mean. Like Diana Ross.</t>
  </si>
  <si>
    <t>L329704</t>
  </si>
  <si>
    <t>No she's working late tonight. She's trying to accrue some extra time off for when you know...</t>
  </si>
  <si>
    <t>L329636</t>
  </si>
  <si>
    <t>That's all right. My axe is named Roosevelt. After Franklin not Ted. Franklin was the hot one with the polio.</t>
  </si>
  <si>
    <t>L329618</t>
  </si>
  <si>
    <t>When was this like '96?</t>
  </si>
  <si>
    <t>L329615</t>
  </si>
  <si>
    <t>Tell me about it. I used to play in a really tight band back when I lived in Chicago and one night we opened for the Melvins... do you know who the Melvins are?</t>
  </si>
  <si>
    <t>L329600</t>
  </si>
  <si>
    <t>You should be happy Holmes. I'm giving you and Vanessa the gift of life. Sweet screaming pooping life! And you don't even have to be there when the baby comes out of me all covered in...</t>
  </si>
  <si>
    <t>L329792</t>
  </si>
  <si>
    <t>I thought people got all that stuff at baby showers. When my stepmom had my sister I remember she got about a million presents. They were all lame though so I wasn't jealous.</t>
  </si>
  <si>
    <t>L329522</t>
  </si>
  <si>
    <t>I thought you were the kind of girl who knew when to say when.</t>
  </si>
  <si>
    <t>L329492</t>
  </si>
  <si>
    <t>I'm so sorry you guys. If it's any consolation I have heartburn that's like radiating down to my kneecaps and I haven't gone number two since Wednesday. Morning!</t>
  </si>
  <si>
    <t>L329407</t>
  </si>
  <si>
    <t>My dad used to be in the Army but now he's just your average HVAC specialist. He and my mom got divorced when I was five. She lives on a Havasu reservation in Arizona...</t>
  </si>
  <si>
    <t>L329313</t>
  </si>
  <si>
    <t>u1665</t>
  </si>
  <si>
    <t>ROLLO</t>
  </si>
  <si>
    <t>Well you know where the lavatory is.  You pay for that pee stick when you're done! Don't think it's yours just because you've marked it with your urine!</t>
  </si>
  <si>
    <t>L329342</t>
  </si>
  <si>
    <t>u1661</t>
  </si>
  <si>
    <t>LEAH</t>
  </si>
  <si>
    <t>When did you decide you were going to do Bleeker?</t>
  </si>
  <si>
    <t>L330036</t>
  </si>
  <si>
    <t>Ever since it's just been like a ticking clock.</t>
  </si>
  <si>
    <t>L329579</t>
  </si>
  <si>
    <t>Vanessa has wanted a baby since we got married.</t>
  </si>
  <si>
    <t>L334145</t>
  </si>
  <si>
    <t>u1674</t>
  </si>
  <si>
    <t>m110</t>
  </si>
  <si>
    <t>The police are after him he's a murderer!</t>
  </si>
  <si>
    <t>L333740</t>
  </si>
  <si>
    <t>u1670</t>
  </si>
  <si>
    <t>ADELE</t>
  </si>
  <si>
    <t>One night we figured out how much bad luck he must have comin' from all them mirrors he broke...  Four hundred and ninety four years to work it all off... After he dies he'll have to keep coming back to earth over and over and over...</t>
  </si>
  <si>
    <t>L333722</t>
  </si>
  <si>
    <t>u1675</t>
  </si>
  <si>
    <t>EARLY</t>
  </si>
  <si>
    <t>As many times as it takes.</t>
  </si>
  <si>
    <t>L333598</t>
  </si>
  <si>
    <t>I feel kind of like the wizard of oz you know when she gets the red shoes.</t>
  </si>
  <si>
    <t>L334040</t>
  </si>
  <si>
    <t>u1672</t>
  </si>
  <si>
    <t>Oh come on don't give me that shit... you wanted to take these photos as much as I wanted you too.</t>
  </si>
  <si>
    <t>L333629</t>
  </si>
  <si>
    <t>Just like that. Load up the Lincoln... point it West... stop when we hit the fucking ocean.</t>
  </si>
  <si>
    <t>L333605</t>
  </si>
  <si>
    <t>Mmm... I love it when you talk like that.</t>
  </si>
  <si>
    <t>L333568</t>
  </si>
  <si>
    <t>...Soon as he finishes his thesis.</t>
  </si>
  <si>
    <t>L333640</t>
  </si>
  <si>
    <t>u1676</t>
  </si>
  <si>
    <t>PAROLE OFFICER</t>
  </si>
  <si>
    <t>...The police were way out of line when they stopped you from beating that bartender half to death. And no doubt God'll be pickin' on you on Judgement Day...</t>
  </si>
  <si>
    <t>L333636</t>
  </si>
  <si>
    <t>You're supposed to call me when you lose your job Early. I stopped by the mirror factory today you left quite a mess behind there.</t>
  </si>
  <si>
    <t>L334638</t>
  </si>
  <si>
    <t>u1679</t>
  </si>
  <si>
    <t>m111</t>
  </si>
  <si>
    <t>CASPER</t>
  </si>
  <si>
    <t>I'm telling you the truth. And after that I've always givin' my money to retards. Because that's the reverse of what he did.</t>
  </si>
  <si>
    <t>L334636</t>
  </si>
  <si>
    <t>I'll tell you why. Because when I was little I had a fat cousin cousin Luke. And he used to make fun of the handicapped. And one day he had a bad stomachache. So he drank a bottle of Pepto and his ass blew off.</t>
  </si>
  <si>
    <t>L334634</t>
  </si>
  <si>
    <t>So. You never know when you can end up like that.</t>
  </si>
  <si>
    <t>L334609</t>
  </si>
  <si>
    <t>u1696</t>
  </si>
  <si>
    <t>TELLY</t>
  </si>
  <si>
    <t>And after about two seconds I got the biggest hard-on.</t>
  </si>
  <si>
    <t>L334354</t>
  </si>
  <si>
    <t>Right. But when you deflower a girl that's it. You did it. You were the one. No one else can ever do it.</t>
  </si>
  <si>
    <t>L334325</t>
  </si>
  <si>
    <t>That would be good. But I mean more like. I don't know. Like when I was having sex with her I kept thinking how much I would like to put it in her ass. Just to see what would happen.</t>
  </si>
  <si>
    <t>L334312</t>
  </si>
  <si>
    <t>And there was this picture of her painting Easter eggs or something. And I said you were cute when you were little.</t>
  </si>
  <si>
    <t>L334297</t>
  </si>
  <si>
    <t>But then when she got into it. She really got into it. It was good.</t>
  </si>
  <si>
    <t>L334291</t>
  </si>
  <si>
    <t>Hell yeah. That bitch was bleeding. When I first put it in she screamed real loud. I saw her bite down on the pillow.</t>
  </si>
  <si>
    <t>L334996</t>
  </si>
  <si>
    <t>I don't even want to talk but I gotta tell you that when I first saw you last week I I couldn't stop thinking about you. You've been stuck in my head.</t>
  </si>
  <si>
    <t>L334933</t>
  </si>
  <si>
    <t>u1680</t>
  </si>
  <si>
    <t>DARCY</t>
  </si>
  <si>
    <t>I don't know. I guess it's cause my sister Nicki had a baby when she was like 15. She was really young so my mom is like very protective over me.</t>
  </si>
  <si>
    <t>L334922</t>
  </si>
  <si>
    <t>Sure. I even thought about you when I woke up.</t>
  </si>
  <si>
    <t>L334917</t>
  </si>
  <si>
    <t>Yeah. After I saw you last week.</t>
  </si>
  <si>
    <t>L334270</t>
  </si>
  <si>
    <t>You think I want a baby? When you're with me you don't have to worry about that kinda stuff.</t>
  </si>
  <si>
    <t>L334836</t>
  </si>
  <si>
    <t>u1695</t>
  </si>
  <si>
    <t>TAXI DRIVER</t>
  </si>
  <si>
    <t>Oh yeah sure. When I was a kid I had a crush on the prom queen. Darlene Louis. She had a big black mole in the center of her face that used to get me so excited. Darlene Louis. You know you look a little bit like her.</t>
  </si>
  <si>
    <t>L334834</t>
  </si>
  <si>
    <t>Now that's it. A smile. You look like a prom queen when you smile. Like a glamour girl.</t>
  </si>
  <si>
    <t>L334820</t>
  </si>
  <si>
    <t>A bad day! You wanna hear a bad day? Yesterday my son was smashed over by a car and when my wife found out she collapsed on the floor. She had a minor heart attack. Partial paralysis. But I don't let myself get sad. No way. Not me. It's not good for the soul.</t>
  </si>
  <si>
    <t>L334412</t>
  </si>
  <si>
    <t>u1685</t>
  </si>
  <si>
    <t>JENNIE</t>
  </si>
  <si>
    <t>Of course. How am I gonna forgive him after what he did?!</t>
  </si>
  <si>
    <t>L334473</t>
  </si>
  <si>
    <t>u1693</t>
  </si>
  <si>
    <t>SUSAN</t>
  </si>
  <si>
    <t>You know. Because sometimes the foreplay is just so good. And then when it actually comes time for sex. It's like the worst letdown.</t>
  </si>
  <si>
    <t>L334459</t>
  </si>
  <si>
    <t>It's like yeah whatever. But when you fuck. You wanna fuck that person. You're like ripping each other's hair out. Ooooh.</t>
  </si>
  <si>
    <t>L334480</t>
  </si>
  <si>
    <t>u1691</t>
  </si>
  <si>
    <t>Yeah. It depends. Cause like this one time with Eric when we got blasted at his house. And Smash J and DJ Flipper was there...</t>
  </si>
  <si>
    <t>L334452</t>
  </si>
  <si>
    <t>u1687</t>
  </si>
  <si>
    <t>You know what it's like. It's like when you really love someone it's like awww.</t>
  </si>
  <si>
    <t>L334698</t>
  </si>
  <si>
    <t>u1689</t>
  </si>
  <si>
    <t>When are you gonna be back?</t>
  </si>
  <si>
    <t>L337155</t>
  </si>
  <si>
    <t>u1698</t>
  </si>
  <si>
    <t>m112</t>
  </si>
  <si>
    <t>ANDY</t>
  </si>
  <si>
    <t>You set yourself up tonight when you attacked Kathy you crazy fuck!</t>
  </si>
  <si>
    <t>L337057</t>
  </si>
  <si>
    <t>It's all a big game isn't it?  A sick fuckin' game.  I don't know if there's two of you involved or what -- but we're going to find out.  Last night you gave us just enough to send us to the wrong place.  It must've shocked the hell out to you when Frank walked in on Pine Road and you couldn't finish.</t>
  </si>
  <si>
    <t>L336832</t>
  </si>
  <si>
    <t>I used to.  With my old man.  He taught me how to hunt and trap.  Trapping's a lot harder than most people think.  We used to go after Raccoons mostly. They'd get into our garbage our fields.  When an animal can't live peacefully with those around it it has to be destroyed.  But they're crafty little devils.  You see the trick is you can put your trap down but no Raccoon is going come near it unless you lay down the scent.  You ever smell Raccoon scent?  Smells like shit but to a male Raccoon it smells just like pussy.  He'll walk right up to that trap even though it don't look nothing like a Raccoon and stick his Goddam head right in it.  You know why?  Cause he can't help himself.  The scent drives him.  So if you want to catch a Raccoon all you gotta do is figure out where he is -- lay down the scent -- and sooner or later he'll walk right into the trap.</t>
  </si>
  <si>
    <t>L337007</t>
  </si>
  <si>
    <t>I spoke to Jeremy.  He's watching Sanderson's kid.  Sanderson went out after the match and hasn't come back since.</t>
  </si>
  <si>
    <t>L337239</t>
  </si>
  <si>
    <t>u1708</t>
  </si>
  <si>
    <t>You told me.  When you called you said she was in the other room.  Drop the knife.</t>
  </si>
  <si>
    <t>L337229</t>
  </si>
  <si>
    <t>u1699</t>
  </si>
  <si>
    <t>CALLER</t>
  </si>
  <si>
    <t>I was thinking about leaving the phone line open so you could hear her die -- but I've decided it's better if you don't know exactly when I kill her. Good-bye Peter.</t>
  </si>
  <si>
    <t>L337224</t>
  </si>
  <si>
    <t>No.  As usual you're wrong.  It is her I want.  Killing you would be easy. Living with the consequences of losing will be much more of a defeat.</t>
  </si>
  <si>
    <t>L336909</t>
  </si>
  <si>
    <t>Very nice speech Peter.  Did you rehearse that or was it impromptu?  There's an old wooden bench in the garden.  Next to it is a rock.  You'll find a message for you under it.  Let's see if you're as clever as you think you are.</t>
  </si>
  <si>
    <t>L336527</t>
  </si>
  <si>
    <t>Very amateurish Peter.  I'm surprised you would use such an obvious tactic.  I'm not an idiot!  Don't treat me as one!  I'll call you everyday... You get one minute whether you put me on hold or talk is up to you!  Are you ready to play?</t>
  </si>
  <si>
    <t>L336505</t>
  </si>
  <si>
    <t>u1706</t>
  </si>
  <si>
    <t>KATHY</t>
  </si>
  <si>
    <t>L336666</t>
  </si>
  <si>
    <t>u1703</t>
  </si>
  <si>
    <t>Same as the others?</t>
  </si>
  <si>
    <t>L336657</t>
  </si>
  <si>
    <t>u1707</t>
  </si>
  <si>
    <t>NOLAN</t>
  </si>
  <si>
    <t>This is where he forced his way in.  We found some fibers on the windowsill probably particles of clothing that rubbed off when he climbed through. I'll know more once I get it under the microscope.</t>
  </si>
  <si>
    <t>L337127</t>
  </si>
  <si>
    <t>I've got a room at the institute I use when I stay late.</t>
  </si>
  <si>
    <t>L336984</t>
  </si>
  <si>
    <t>As large as castles.</t>
  </si>
  <si>
    <t>L336572</t>
  </si>
  <si>
    <t>I would think it's some type of clue as to where he's going to kill next?</t>
  </si>
  <si>
    <t>L336568</t>
  </si>
  <si>
    <t>That would indicate he's playing out a fantasy.  Power-control killers usually fantasize about their actions long before they commit them.  Once they become a reality though they reach a sense of euphoria and need to repeat the act to sustain it.  But in all the research I've read on Serial Killers I've never heard of one moving so fast. It's as if the game is the catalyst for the murders -- not the other way around.</t>
  </si>
  <si>
    <t>L336566</t>
  </si>
  <si>
    <t>Well the fact that he views this as a game suggests that he is trying to prove some sense of superiority -- and the way he murders confirms a need to be in complete control of his victim.</t>
  </si>
  <si>
    <t>L336988</t>
  </si>
  <si>
    <t>A shadow.  What's as big a castle?  As light as air  but one hundred men can't move it?  The shadow of the castle.  Are there any buildings that have the name Castle in it that cast a shadow long enough to fall across another building?</t>
  </si>
  <si>
    <t>L336983</t>
  </si>
  <si>
    <t>A building isn't as light as air. What's large but as light as air and can't be moved?</t>
  </si>
  <si>
    <t>L336981</t>
  </si>
  <si>
    <t>As large as castles you are still light as the air one hundred men can't move me.  It's posed as a question. What am I?</t>
  </si>
  <si>
    <t>L336939</t>
  </si>
  <si>
    <t>He's using the map as a chessboard! The sonofabitch is playing chess with me!!</t>
  </si>
  <si>
    <t>L336923</t>
  </si>
  <si>
    <t>As large as castles.  You are still light as air one hundred men can't move me.</t>
  </si>
  <si>
    <t>L336370</t>
  </si>
  <si>
    <t>I know.  You won two games against him and left the auditorium at eight forty five.  Where did you go after that?</t>
  </si>
  <si>
    <t>L336692</t>
  </si>
  <si>
    <t>I've got be here for the police when they come.  Then I've got to practise. In case you forgot I'm in the middle of a match right now.</t>
  </si>
  <si>
    <t>L337024</t>
  </si>
  <si>
    <t>Of course it isn't.  It's always difficult when someone you love dies. But you can't feel responsible because she had a car accident.</t>
  </si>
  <si>
    <t>L337019</t>
  </si>
  <si>
    <t>I can't think any more unless it's about you.  I'll be in the middle of a match and instead of thinking about my next move I think about how you look when you smile.  Remember how you said that I hide behind my chessboard?  Ever since my wife died I've been...  I've been afraid of getting too close to someone again -- afraid of losing them.</t>
  </si>
  <si>
    <t>L337013</t>
  </si>
  <si>
    <t>I was thinking that... maybe when this is all over we could...</t>
  </si>
  <si>
    <t>L336963</t>
  </si>
  <si>
    <t>He's replaying the game I played against him move by move using these girls as the Chess pieces.  All the girls have been found in their homes except Christie Eastman who was found in back of a warehouse.  Why?</t>
  </si>
  <si>
    <t>L336698</t>
  </si>
  <si>
    <t>How the hell can I relax after seeing what I just saw.</t>
  </si>
  <si>
    <t>L336647</t>
  </si>
  <si>
    <t>Very good.  Spoken like a true psychologist.  When confronted with the prospect of your own reality hide behind quotations.  What is that Masters and Johnson?</t>
  </si>
  <si>
    <t>L336635</t>
  </si>
  <si>
    <t>What about you?  Aren't there times when a young child is telling you a story so sad you just want to cry?</t>
  </si>
  <si>
    <t>L336588</t>
  </si>
  <si>
    <t>She could be dead after the game.</t>
  </si>
  <si>
    <t>L336481</t>
  </si>
  <si>
    <t>Well I hope you remember that tomorrow when you play Krikorian.</t>
  </si>
  <si>
    <t>L336466</t>
  </si>
  <si>
    <t>Not really.  You see your goal and you go after it.  Anything that gets in the way is an obstacle and must be destroyed.</t>
  </si>
  <si>
    <t>L336464</t>
  </si>
  <si>
    <t>When I was very young.</t>
  </si>
  <si>
    <t>L336463</t>
  </si>
  <si>
    <t>I've always wanted to learn how to play chess.  I don't have the patience for it.  When did you start playing?</t>
  </si>
  <si>
    <t>L336398</t>
  </si>
  <si>
    <t>u1711</t>
  </si>
  <si>
    <t>YURILIVICH</t>
  </si>
  <si>
    <t>No I want you to do good.  That way when I beat you at the end I'll look that much better.</t>
  </si>
  <si>
    <t>L338234</t>
  </si>
  <si>
    <t>u1721</t>
  </si>
  <si>
    <t>m113</t>
  </si>
  <si>
    <t>TUROLD</t>
  </si>
  <si>
    <t>You will do as I tell you. You will try to reach Ynyr the old one.</t>
  </si>
  <si>
    <t>L338766</t>
  </si>
  <si>
    <t>u1725</t>
  </si>
  <si>
    <t>YNYR</t>
  </si>
  <si>
    <t>They will hold Lyssa in the Center of the Vortex the place of the Beast where its power is greatest. No man can match it there. Lyssa must try to move toward us. For as we enter the Vortex and move closer ...</t>
  </si>
  <si>
    <t>L338551</t>
  </si>
  <si>
    <t>He sees betrayal everywhere. He will attack us so long as he is conscious.</t>
  </si>
  <si>
    <t>L338453</t>
  </si>
  <si>
    <t>u1712</t>
  </si>
  <si>
    <t>COLWYN</t>
  </si>
  <si>
    <t>The first time when they attacked long ago was The Beast here?</t>
  </si>
  <si>
    <t>L338366</t>
  </si>
  <si>
    <t>They know when they're going to die?</t>
  </si>
  <si>
    <t>L338285</t>
  </si>
  <si>
    <t>You must break when the strain becomes too great or you will harm yourself. And you must concentrate your powers for when they are needed most. What did she answer?</t>
  </si>
  <si>
    <t>L338261</t>
  </si>
  <si>
    <t>With two or three days' practice you'll be able to use it as well as I can. Then we'll have a chance of fighting our way out of here.</t>
  </si>
  <si>
    <t>L338256</t>
  </si>
  <si>
    <t>This is not the first time the Dark Ones have attacked our world. They came once before a thousand years ago. A young king and queen with extraordinary powers were given to us then to lead the struggle. My fore-father was their Councilor as I will be yours.</t>
  </si>
  <si>
    <t>L338254</t>
  </si>
  <si>
    <t>I have lived in this place like my fathers before me guarding the old knowledge. I knew when I had no son that the Great War would come in my time and that I would be the one to pass on the old knowledge to a new king. Come.</t>
  </si>
  <si>
    <t>L338683</t>
  </si>
  <si>
    <t>I cannot take comfort when she has none.</t>
  </si>
  <si>
    <t>L338404</t>
  </si>
  <si>
    <t>u1714</t>
  </si>
  <si>
    <t>ERGO</t>
  </si>
  <si>
    <t>Your kingship ... your lord high mightiness ... when I called you a ... a ... whatever I called you I didn't realize that you were ... were ...</t>
  </si>
  <si>
    <t>L338302</t>
  </si>
  <si>
    <t>For that rudeness peasant lout I am going to leave you hanging by your heels when I depart. Which is right now.</t>
  </si>
  <si>
    <t>L338344</t>
  </si>
  <si>
    <t>u1720</t>
  </si>
  <si>
    <t>TORQUIL</t>
  </si>
  <si>
    <t>When did you last sleep boy?</t>
  </si>
  <si>
    <t>L338316</t>
  </si>
  <si>
    <t>Smart as well as quick. Now what do you have to give us?</t>
  </si>
  <si>
    <t>L338630</t>
  </si>
  <si>
    <t>A venison pie as big as a house.</t>
  </si>
  <si>
    <t>L338626</t>
  </si>
  <si>
    <t>What? Now you poke me in the nose as well?</t>
  </si>
  <si>
    <t>L338341</t>
  </si>
  <si>
    <t>You had better manners as a pig.</t>
  </si>
  <si>
    <t>L338304</t>
  </si>
  <si>
    <t>My spells always go wrong when I am observed. Be gone!</t>
  </si>
  <si>
    <t>L338397</t>
  </si>
  <si>
    <t>No maze to me my fried. It is where we take refuge when they hunt us.</t>
  </si>
  <si>
    <t>L338616</t>
  </si>
  <si>
    <t>Then the other Lyssa will share your fate. She will grow old in the Fortress as you have grown old here.</t>
  </si>
  <si>
    <t>L338613</t>
  </si>
  <si>
    <t>A young man seeks her. A young man about the age I was when I met you.</t>
  </si>
  <si>
    <t>L338607</t>
  </si>
  <si>
    <t>The Fortress of Krull. When will it come near here?</t>
  </si>
  <si>
    <t>L338597</t>
  </si>
  <si>
    <t>u1724</t>
  </si>
  <si>
    <t>WIDOW</t>
  </si>
  <si>
    <t>I killed him when he was born.  This place is my punishment.</t>
  </si>
  <si>
    <t>L338590</t>
  </si>
  <si>
    <t>No she was not as beautiful.</t>
  </si>
  <si>
    <t>L338589</t>
  </si>
  <si>
    <t>She was not as beautiful.</t>
  </si>
  <si>
    <t>L338584</t>
  </si>
  <si>
    <t>It is fifty years since I spoke it to you.</t>
  </si>
  <si>
    <t>L338583</t>
  </si>
  <si>
    <t>It is fifty years since I heard that name.</t>
  </si>
  <si>
    <t>L347112</t>
  </si>
  <si>
    <t>u1728</t>
  </si>
  <si>
    <t>m114</t>
  </si>
  <si>
    <t>You... You knock the code when you come back OK?</t>
  </si>
  <si>
    <t>L347094</t>
  </si>
  <si>
    <t>u1730</t>
  </si>
  <si>
    <t>MATHILDA</t>
  </si>
  <si>
    <t>Why? Did you have too many and you fear it may shock me?  I won't get shocked. I'm used to this!  My father was a true pig. He fucked the bitch I'd as mother all around the apartment. Whenever a door was closed you could be sure they were making sex behind it!  And my sister if you didn't sleep with her you're building's exception!</t>
  </si>
  <si>
    <t>L346926</t>
  </si>
  <si>
    <t>Piddle. She smiles and looks for the bathroom. She finds it and is going to go in when she sees the head of a man in the bath walkman on. She withholds a shout and gets against the wall without moving. She doesn't dare passing before the open door again to join Leon. In the living room Leon still thinks.</t>
  </si>
  <si>
    <t>L346917</t>
  </si>
  <si>
    <t>OK OK! Excuse me! How old were you when you had your first contract?</t>
  </si>
  <si>
    <t>L346913</t>
  </si>
  <si>
    <t>When I say I love you.</t>
  </si>
  <si>
    <t>L346703</t>
  </si>
  <si>
    <t>Look. When you can see his fingers it's 50 meters.  When you just see his hands it's about 80 meters. When you distinguish arms from body it's 120-130. When you see nothing more than a shape you don't shoot.  Not very sure. You have one chance out of five to miss.  A contract means getting all chances on your side. 5 out of 5.  You can't miss a client. Never... If the task is delicate or the risk is too big you double. That is you insure yourself by another means.</t>
  </si>
  <si>
    <t>L347028</t>
  </si>
  <si>
    <t>u1735</t>
  </si>
  <si>
    <t>TONY</t>
  </si>
  <si>
    <t>Listen son you know as well as me this kind of hitmen: they come from nowhere get the contract and disappear. They're lonely worse than wolves.</t>
  </si>
  <si>
    <t>L339788</t>
  </si>
  <si>
    <t>u1736</t>
  </si>
  <si>
    <t>m115</t>
  </si>
  <si>
    <t>ADELLE</t>
  </si>
  <si>
    <t>If you can't redo these six hundred miles when you're rested and ready how are you possible going to walk another two thousand-five hundred miles in your present condition?</t>
  </si>
  <si>
    <t>L339775</t>
  </si>
  <si>
    <t>u1748</t>
  </si>
  <si>
    <t>MAURICE</t>
  </si>
  <si>
    <t>Maybe one day -- after you've been married twenty years you'll understand.</t>
  </si>
  <si>
    <t>L339704</t>
  </si>
  <si>
    <t>I think my uncle is suffering from a condition called Mania which is linked with depression.  It is a time when an individual will act over-confident and will act out impractical grandiose plans. Sometimes these plans can be dangerous.</t>
  </si>
  <si>
    <t>L339751</t>
  </si>
  <si>
    <t>u1738</t>
  </si>
  <si>
    <t>DENNY</t>
  </si>
  <si>
    <t>Oh the preacher's getting angry again...  Tell me something.  Did she die instantly or did she feel every torn muscle and shattered bone? Were you there to help her?  Or were you safe at home when the windshield sliced into her face --</t>
  </si>
  <si>
    <t>L339739</t>
  </si>
  <si>
    <t>No I just don't want anybody dying because I didn't say something when I had the chance.</t>
  </si>
  <si>
    <t>L345156</t>
  </si>
  <si>
    <t>u1765</t>
  </si>
  <si>
    <t>m117</t>
  </si>
  <si>
    <t>I'll take that as a no.</t>
  </si>
  <si>
    <t>L345587</t>
  </si>
  <si>
    <t>u1767</t>
  </si>
  <si>
    <t>ELLE</t>
  </si>
  <si>
    <t>You however had time to hide the gun didn't you Chutney? After you shot your father?</t>
  </si>
  <si>
    <t>L345581</t>
  </si>
  <si>
    <t>That's right. Because isn't the first cardinal rule of perm maintenance that you are forbidden to wet your hair for at least twenty-four hours after getting a perm at the risk of de-activating the ammonium thiglycolate?</t>
  </si>
  <si>
    <t>L345579</t>
  </si>
  <si>
    <t>Chutney why is it that Tracy Marcinko's curls were ruined when she got hosed down?</t>
  </si>
  <si>
    <t>L345573</t>
  </si>
  <si>
    <t>u1763</t>
  </si>
  <si>
    <t>CHUTNEY</t>
  </si>
  <si>
    <t>Two a year since I was twelve. You do the math.</t>
  </si>
  <si>
    <t>L345550</t>
  </si>
  <si>
    <t>And when you came downstairs what happened?</t>
  </si>
  <si>
    <t>L345548</t>
  </si>
  <si>
    <t>Okay -- Ms. Windham when you uh arrived back at the house? Was your father there?</t>
  </si>
  <si>
    <t>L345209</t>
  </si>
  <si>
    <t>u1769</t>
  </si>
  <si>
    <t>ENRIQUE</t>
  </si>
  <si>
    <t>Oh yes. Mrs. Windham is the most sweet wonderful woman I know. I have loved her since the day she hired me. She could never do something this awful. I know this because we are very close.</t>
  </si>
  <si>
    <t>L345204</t>
  </si>
  <si>
    <t>What did you see when you entered the house?</t>
  </si>
  <si>
    <t>L345497</t>
  </si>
  <si>
    <t>What's the point of staying? All people see when they look at me is blonde hair and big boobs. No one's ever going to take me seriously. The people at law school don't Warner doesn't -- I don't even think my parents take me seriously. They wanted me to grow up and become a Victoria's Secret model who marries a rock star. Now for the first time it seemed like someone expected me to do something better with my life than wear underwear for a living. But I was kidding myself -- Donovan didn't see me as a lawyer. He saw me as a piece of ass just like everyone else. It turns out I am a joke.</t>
  </si>
  <si>
    <t>L345455</t>
  </si>
  <si>
    <t>u1774</t>
  </si>
  <si>
    <t>PAULETTE</t>
  </si>
  <si>
    <t>And after they set his nose he came back for his truck and I offered to drive for him since he was still on pain-killers and we spent the whole afternoon together! He was unconscious for part of it but it was really fun!</t>
  </si>
  <si>
    <t>L345073</t>
  </si>
  <si>
    <t>I couldn't help it! It was the most fun I've had since I've been in law school. Not only was I good enough for Warner -- I was better than him. He has to see serious I am now. Even Donovan was impressed and he's a total hard-ass.</t>
  </si>
  <si>
    <t>L344943</t>
  </si>
  <si>
    <t>Is she as pretty as you?</t>
  </si>
  <si>
    <t>L344932</t>
  </si>
  <si>
    <t>After you went to all that trouble?</t>
  </si>
  <si>
    <t>L345390</t>
  </si>
  <si>
    <t>u1777</t>
  </si>
  <si>
    <t>Did you know he got wait-listed when he applied? His father had to make a call.</t>
  </si>
  <si>
    <t>L345405</t>
  </si>
  <si>
    <t>I can't believe you guys are actually here -- but this case is important. I'll make it up to you after finals okay? I -- promise. I really want to do a good job.</t>
  </si>
  <si>
    <t>L344797</t>
  </si>
  <si>
    <t>Why yes Margot I do. Once again we joined Hope in the search for her identity. As you know she's been brainwashed by the evil Stefano --</t>
  </si>
  <si>
    <t>L344784</t>
  </si>
  <si>
    <t>Once Warner sees me as a serious law student he'll want me back. It's a completely brilliant plan!</t>
  </si>
  <si>
    <t>L345626</t>
  </si>
  <si>
    <t>u1768</t>
  </si>
  <si>
    <t>EMMETT</t>
  </si>
  <si>
    <t>As long as you realize I'm not just some man-toy you can show off like a trophy.</t>
  </si>
  <si>
    <t>L345493</t>
  </si>
  <si>
    <t>Going back to LA. Maybe I can fulfill my destiny as a useless bimbo and join the Swedish Bikini Team. No more navy blue suits. No more panty- hose. No more trying to be something I'm not.</t>
  </si>
  <si>
    <t>L345317</t>
  </si>
  <si>
    <t>You're going to trust the word of a woman who named her child after a condiment? She's ly-ing.</t>
  </si>
  <si>
    <t>L345288</t>
  </si>
  <si>
    <t>I can't believe you called me a butthead. No one's called me a butt- head since ninth grade.</t>
  </si>
  <si>
    <t>L344903</t>
  </si>
  <si>
    <t>Speak up in Donovan's class. He likes people with an opinion. Sit in the back for Royalton. He tends to spit when he talks about products liability.</t>
  </si>
  <si>
    <t>L345127</t>
  </si>
  <si>
    <t>u1775</t>
  </si>
  <si>
    <t>PROFESSOR DONOVAN</t>
  </si>
  <si>
    <t>Well in all likelihood she's completely guilty as well. She was seen standing over her husband's dead body.</t>
  </si>
  <si>
    <t>L345016</t>
  </si>
  <si>
    <t>I feel like we've barely spent any time together since we got here.</t>
  </si>
  <si>
    <t>L344686</t>
  </si>
  <si>
    <t>u1779</t>
  </si>
  <si>
    <t>WARNER</t>
  </si>
  <si>
    <t>I mean we're having a lot of fun now -- but things are gonna be different when I'm at Harvard. Law school is a completely different world. I need to be serious.</t>
  </si>
  <si>
    <t>L345308</t>
  </si>
  <si>
    <t>I' m sure that was very awkward for Chutney.  Much as it is for me hearing you tell about it.</t>
  </si>
  <si>
    <t>L344790</t>
  </si>
  <si>
    <t>u1778</t>
  </si>
  <si>
    <t>SERENA</t>
  </si>
  <si>
    <t>You passed Spanish because you gave Professor Montoya a hand-job after the final.</t>
  </si>
  <si>
    <t>L346483</t>
  </si>
  <si>
    <t>u1788</t>
  </si>
  <si>
    <t>m118</t>
  </si>
  <si>
    <t>LILI</t>
  </si>
  <si>
    <t>It's odd... when I first found myself... changing... I was sick with loathing and disgust.  I thought I was so ugly I wanted to die...</t>
  </si>
  <si>
    <t>L346348</t>
  </si>
  <si>
    <t>u1782</t>
  </si>
  <si>
    <t>My dear Princess the human soul is a highly elusive commodity.  I suggest you spend some hours before the glass.  Contemplate your intriguing reflection and consider whether such a creature as yourself could possibly possess something as fine and beautiful as a soul.</t>
  </si>
  <si>
    <t>L346345</t>
  </si>
  <si>
    <t>Do as you wish with my body you'll never possess my soul!</t>
  </si>
  <si>
    <t>L346342</t>
  </si>
  <si>
    <t>When you are ripe for my pleasure I will enjoy the harvest.</t>
  </si>
  <si>
    <t>L346216</t>
  </si>
  <si>
    <t>Too bad your precious Jack can't hear you... the damsel in distress... A rescue attempt would be most amusing... We could flay sweet Jack alive as an after-dinner entertainment...</t>
  </si>
  <si>
    <t>L346211</t>
  </si>
  <si>
    <t>When the time's come you won't need to jump I'll throw you out myself!</t>
  </si>
  <si>
    <t>L346186</t>
  </si>
  <si>
    <t>You lie!  You wish to humiliate me as if the form I'm forced to bear were not punishment enough!</t>
  </si>
  <si>
    <t>L346180</t>
  </si>
  <si>
    <t>You are cruel!  Your heartless jesting worse than torture!  How can you speak of love when you see what I am!</t>
  </si>
  <si>
    <t>L346175</t>
  </si>
  <si>
    <t>My generosity is not so large as that.</t>
  </si>
  <si>
    <t>L345905</t>
  </si>
  <si>
    <t>u1785</t>
  </si>
  <si>
    <t>I said I mean no harm... I thought this as empty tomb.</t>
  </si>
  <si>
    <t>L346236</t>
  </si>
  <si>
    <t>u1789</t>
  </si>
  <si>
    <t>OGG</t>
  </si>
  <si>
    <t>There's a coil of golden thread fine as spider web yet naught can break it... and a silver key no lock can resist.</t>
  </si>
  <si>
    <t>L346098</t>
  </si>
  <si>
    <t>u1784</t>
  </si>
  <si>
    <t>GUMP</t>
  </si>
  <si>
    <t>Screwball you know and many other of the wee folk.  We serve as escort for our grand champion Jack o' the Green.</t>
  </si>
  <si>
    <t>L346093</t>
  </si>
  <si>
    <t>Honeythorn Gump is it?  I've not seen your ugly face since you sold me a jug of cow piss claiming it was dragon's tears.</t>
  </si>
  <si>
    <t>L346092</t>
  </si>
  <si>
    <t>Friend Ogg.  Excuse our enthusiasm occasioned as it was by a fondness for you.</t>
  </si>
  <si>
    <t>L346621</t>
  </si>
  <si>
    <t>Nay.  It was lost.  When I came up for air the pond was frozen over.</t>
  </si>
  <si>
    <t>L346602</t>
  </si>
  <si>
    <t>On a day like none other the blessed earth has ever seen... A day so fair as forty springtimes --</t>
  </si>
  <si>
    <t>L346552</t>
  </si>
  <si>
    <t>Ah but you will.  And so will the Baron when we bring a little light to his dark hideaway.</t>
  </si>
  <si>
    <t>L346464</t>
  </si>
  <si>
    <t>Aye.  We're good as inside.</t>
  </si>
  <si>
    <t>L346402</t>
  </si>
  <si>
    <t>Don't loose heart... Assemble the archers.  Have everyone not holding a shield man a bow.  Shoot the damned things as they fly.</t>
  </si>
  <si>
    <t>L346363</t>
  </si>
  <si>
    <t>Aye so long as you're not too greedy for the bait.</t>
  </si>
  <si>
    <t>L346285</t>
  </si>
  <si>
    <t>Long as we don't lose heart Jack...</t>
  </si>
  <si>
    <t>L346273</t>
  </si>
  <si>
    <t>Never knowing when it takes a turn or changes course.</t>
  </si>
  <si>
    <t>L346083</t>
  </si>
  <si>
    <t>Here is a bold champion's reward; to serve as a dwarf's doorstop.</t>
  </si>
  <si>
    <t>L345997</t>
  </si>
  <si>
    <t>I'm small... and I can make myself smaller still... Small as a bee! Small as dust...!  Want to see me do it?</t>
  </si>
  <si>
    <t>L345946</t>
  </si>
  <si>
    <t>I believe this is a sword such as the archangels wield.  Surely St. Michael had so fine a blade when he drove the serpent from heaven.</t>
  </si>
  <si>
    <t>L345898</t>
  </si>
  <si>
    <t>You'll know it when you see it... tis a splendid sight all covered with gold... Don't fear making noise.  Dragons be deaf as tree stumps.</t>
  </si>
  <si>
    <t>L345826</t>
  </si>
  <si>
    <t>Here now.  Toss her this when you've the chance.  Jenny Greenteeth can't resist the sight of herself in a glass.  She's terribly vain.  Praise her beauty and you'll lull her sweet as a babe in a cradle.</t>
  </si>
  <si>
    <t>L345816</t>
  </si>
  <si>
    <t>Someone worthy of respect lad.  She be a water spirit lives in a bog down at sea-side.  Hideous creature to look at even by my doubtful standards; devours little children she does when she can catch them.</t>
  </si>
  <si>
    <t>L345779</t>
  </si>
  <si>
    <t>You have me word lad.  To answer a faerie riddle deserves as much.</t>
  </si>
  <si>
    <t>L345775</t>
  </si>
  <si>
    <t>A riddle without an answer is but an empty cup when you're thirsty for wine.</t>
  </si>
  <si>
    <t>L346447</t>
  </si>
  <si>
    <t>u1791</t>
  </si>
  <si>
    <t>SCREWBALL</t>
  </si>
  <si>
    <t>Nay Sire I'll cling to it as to life itself...</t>
  </si>
  <si>
    <t>L346642</t>
  </si>
  <si>
    <t>You wear your weeds as well as golden armor Jack.  Like a true Prince... a champion!</t>
  </si>
  <si>
    <t>L345730</t>
  </si>
  <si>
    <t>My heart intends no more than that you love me as I do you.</t>
  </si>
  <si>
    <t>L345722</t>
  </si>
  <si>
    <t>Not even the birds sing sweet as you.</t>
  </si>
  <si>
    <t>L345674</t>
  </si>
  <si>
    <t>I've lost my napkin.  It was all elf-work and lace... I must have dropped it when you startled me so.</t>
  </si>
  <si>
    <t>L345875</t>
  </si>
  <si>
    <t>u1786</t>
  </si>
  <si>
    <t>What a fine meal you'd make be the rest of you sweet as your tongue.</t>
  </si>
  <si>
    <t>L345874</t>
  </si>
  <si>
    <t>As a hummingbird returns to the fairest blossom.</t>
  </si>
  <si>
    <t>L345869</t>
  </si>
  <si>
    <t>Far as you're concerned she's dead believe it or not.</t>
  </si>
  <si>
    <t>L345863</t>
  </si>
  <si>
    <t>As fair as me?</t>
  </si>
  <si>
    <t>L345860</t>
  </si>
  <si>
    <t>Princess Lili Godwin's daughter. She was with me when calamity struck but after I could find no trace of her.</t>
  </si>
  <si>
    <t>L345856</t>
  </si>
  <si>
    <t>Nay.  Tempting as your invitation be.  Tell me one thing more.</t>
  </si>
  <si>
    <t>L346223</t>
  </si>
  <si>
    <t>And as barren of love as stone.</t>
  </si>
  <si>
    <t>L346222</t>
  </si>
  <si>
    <t>u1790</t>
  </si>
  <si>
    <t>OONA</t>
  </si>
  <si>
    <t>What care I for the human heart! Such a soft spiritless thing it is. I prefer the hearts of hawks and wolves; fierce and free and keen as steel!</t>
  </si>
  <si>
    <t>L346163</t>
  </si>
  <si>
    <t>Pray you be sweet as your words dear Jack.</t>
  </si>
  <si>
    <t>L346160</t>
  </si>
  <si>
    <t>You are fair as the first new flower of spring...</t>
  </si>
  <si>
    <t>L346159</t>
  </si>
  <si>
    <t>Tell me I'm fair as you did the hag.</t>
  </si>
  <si>
    <t>L346145</t>
  </si>
  <si>
    <t>I'm partial to oaks as are all faerie folk.  Mayn't I come visit sometime?</t>
  </si>
  <si>
    <t>L346627</t>
  </si>
  <si>
    <t>No speeches!  What's a little swim after sticking worms and ogres?</t>
  </si>
  <si>
    <t>L346084</t>
  </si>
  <si>
    <t>What care the bones when the soul is free?</t>
  </si>
  <si>
    <t>L346367</t>
  </si>
  <si>
    <t>Don't speak to me of dreams!  I feel I've been dreaming since the unicorn was killed.</t>
  </si>
  <si>
    <t>L346311</t>
  </si>
  <si>
    <t>u1787</t>
  </si>
  <si>
    <t>Castle Couer de Noir built with magic... simple as death... strong as hate...</t>
  </si>
  <si>
    <t>L346310</t>
  </si>
  <si>
    <t>Simple as that eh?</t>
  </si>
  <si>
    <t>L350030</t>
  </si>
  <si>
    <t>u1793</t>
  </si>
  <si>
    <t>m119</t>
  </si>
  <si>
    <t>When does George get to come see his house?</t>
  </si>
  <si>
    <t>L349538</t>
  </si>
  <si>
    <t>u1804</t>
  </si>
  <si>
    <t>ROBIN</t>
  </si>
  <si>
    <t>Since seventh grade.</t>
  </si>
  <si>
    <t>L349732</t>
  </si>
  <si>
    <t>u1794</t>
  </si>
  <si>
    <t>ALYSSA</t>
  </si>
  <si>
    <t>I don't know...  More like when I kissed Sam.</t>
  </si>
  <si>
    <t>L349251</t>
  </si>
  <si>
    <t>Your dad dated my mom after her divorce.</t>
  </si>
  <si>
    <t>L349249</t>
  </si>
  <si>
    <t>Do you remember me from when you lived here?</t>
  </si>
  <si>
    <t>L348923</t>
  </si>
  <si>
    <t>I wouldn't want you as a friend.</t>
  </si>
  <si>
    <t>L348918</t>
  </si>
  <si>
    <t>u1801</t>
  </si>
  <si>
    <t>KURT</t>
  </si>
  <si>
    <t>We've known each other since grade school.</t>
  </si>
  <si>
    <t>L349911</t>
  </si>
  <si>
    <t>u1795</t>
  </si>
  <si>
    <t>After your last extension request and with Design Review and the Board of Adjustment and the appeals to the city council was there an amended permit?</t>
  </si>
  <si>
    <t>L349013</t>
  </si>
  <si>
    <t>u1799</t>
  </si>
  <si>
    <t>GEORGE</t>
  </si>
  <si>
    <t>I built my first model here when I was twenty.  There are hundreds of them on shelves around the office.  Twenty years of my life.  I was wondering if I might be able to pick a few to keep to take home?  Only the ones that really mean something to me.</t>
  </si>
  <si>
    <t>L348999</t>
  </si>
  <si>
    <t>I was a sophomore when I got the call my parents were dead.</t>
  </si>
  <si>
    <t>L348977</t>
  </si>
  <si>
    <t>When we divorce a decade ago she was very very angry.  Now she's just hostile.</t>
  </si>
  <si>
    <t>L349316</t>
  </si>
  <si>
    <t>u1806</t>
  </si>
  <si>
    <t>SAM</t>
  </si>
  <si>
    <t>Oh...do you know when she'll be home?</t>
  </si>
  <si>
    <t>L349590</t>
  </si>
  <si>
    <t>After everything.</t>
  </si>
  <si>
    <t>L349589</t>
  </si>
  <si>
    <t>After everything he did to you and your mom?</t>
  </si>
  <si>
    <t>L349566</t>
  </si>
  <si>
    <t>He was a prick when I was six and he's a prick today.</t>
  </si>
  <si>
    <t>L349563</t>
  </si>
  <si>
    <t>When you started first grade and your mom went to work it was so she could save for an apartment.  But then she met Peter and skipped the idea of renting.</t>
  </si>
  <si>
    <t>L349443</t>
  </si>
  <si>
    <t>The game was to make me smaller than he was.  No matter what.  He could be almost invisible as a human being but I had to be smaller.  So if I got good grades I was a pussy for not playing football.  If I cut my hair for him it wasn't short enough.  If I shaved it I looked like a psycho.  I never won the game.  Not once. And if he couldn't make me smaller with words...</t>
  </si>
  <si>
    <t>L349441</t>
  </si>
  <si>
    <t>My dad used to play a game.  I never really understood what it was until after he was gone.</t>
  </si>
  <si>
    <t>L349432</t>
  </si>
  <si>
    <t>I've been using since I was twelve! You're all so unbelievably stupid.  You didn't give a shit about anything I did until now!</t>
  </si>
  <si>
    <t>L349357</t>
  </si>
  <si>
    <t>When are you going to be back?</t>
  </si>
  <si>
    <t>L349313</t>
  </si>
  <si>
    <t>You'll have money when you work for it.</t>
  </si>
  <si>
    <t>L349298</t>
  </si>
  <si>
    <t>You'll have money when you work.</t>
  </si>
  <si>
    <t>L349184</t>
  </si>
  <si>
    <t>You can't even begins to know how much I hate my father.  Think of it as a family tradition.</t>
  </si>
  <si>
    <t>L349051</t>
  </si>
  <si>
    <t>Isn't that weird?  I mean I dated a little bit after my divorce for four or five years.  Six years.  I know when my son was younger...maybe when he was ten or eleven even he'd run up and wrap his arms around me.</t>
  </si>
  <si>
    <t>L349043</t>
  </si>
  <si>
    <t>Stage four pancreatic cancer.  They haven't even pretended to offer treatment.  You tell me when would you start eating red meat?</t>
  </si>
  <si>
    <t>L349914</t>
  </si>
  <si>
    <t>Why do you let your dog crap on his lawn day after day?</t>
  </si>
  <si>
    <t>L349342</t>
  </si>
  <si>
    <t>Check the permits.  It was built as a guesthouse.  It's a legally rentable unit grandfathered when South Laguna was incorporated.</t>
  </si>
  <si>
    <t>L349682</t>
  </si>
  <si>
    <t>When I picked you up from the train station...what you said.</t>
  </si>
  <si>
    <t>L349674</t>
  </si>
  <si>
    <t>Do you know Alyssa thinks something is up with us?  She's giving me crap about being away from Peter and now you're trying to do the same thing!  What no one seems to realize is that Peter isn't there!  He's not there!  And when he is he isn't!  So if you don't want me here or you don't want my kids here just tell me George.  I'll stop coming.  But it won't be because of Peter.  It'll be because you asked me to stop.  Say what you need to say because I'm not leaving until I hear it.</t>
  </si>
  <si>
    <t>L349286</t>
  </si>
  <si>
    <t>I was up on the roof this morning tearing it down and it struck me as strong as anything ever has.  That I'm happy today.</t>
  </si>
  <si>
    <t>L349155</t>
  </si>
  <si>
    <t>What was I supposed to do?  When you didn't show up Saturday I tried to call. Your phone isn't working.</t>
  </si>
  <si>
    <t>L349991</t>
  </si>
  <si>
    <t>u1803</t>
  </si>
  <si>
    <t>That was my plan...to be hardly recognizable to you as me.</t>
  </si>
  <si>
    <t>L349614</t>
  </si>
  <si>
    <t>After the kids are back in school.</t>
  </si>
  <si>
    <t>L349609</t>
  </si>
  <si>
    <t>The biggest waste of time since television.</t>
  </si>
  <si>
    <t>L349603</t>
  </si>
  <si>
    <t>Would you stop being ridiculous?  Your father wants Sam home as much as I do.</t>
  </si>
  <si>
    <t>L349463</t>
  </si>
  <si>
    <t>Not all day.  I'll be home after lunch.</t>
  </si>
  <si>
    <t>L348559</t>
  </si>
  <si>
    <t>u1827</t>
  </si>
  <si>
    <t>m120</t>
  </si>
  <si>
    <t>RAY</t>
  </si>
  <si>
    <t>Come on Biscuit this is good news. Your mama's gonna break down in tears when you show up on her doorstep.</t>
  </si>
  <si>
    <t>L348242</t>
  </si>
  <si>
    <t>Biscuit when you're done with Jangle Leg you think you could squeeze me in?</t>
  </si>
  <si>
    <t>L347855</t>
  </si>
  <si>
    <t>But this is where the action is and I have to be where the action is. Look when your old lady wanted those alligator shoes didn't I come through for you? Ain't she stepping in style now?</t>
  </si>
  <si>
    <t>L348661</t>
  </si>
  <si>
    <t>u1811</t>
  </si>
  <si>
    <t>CLAUDE</t>
  </si>
  <si>
    <t>It's a hell of a lot longer when you're innocent.</t>
  </si>
  <si>
    <t>L348652</t>
  </si>
  <si>
    <t>u1831</t>
  </si>
  <si>
    <t>WILKINS</t>
  </si>
  <si>
    <t>Damn dentures slipping again. Everything falls apart when you grow old eh Claude? Time sure marches on.</t>
  </si>
  <si>
    <t>L348629</t>
  </si>
  <si>
    <t>u1814</t>
  </si>
  <si>
    <t>DILLARD</t>
  </si>
  <si>
    <t>We'll see what those slippers feel like after say 24 hours. And if you step down off them bottles -- if one toe so much as touches the dirt -- one of these boys is gonna shoot you dead. Let's see. We need a special man for this job.</t>
  </si>
  <si>
    <t>L348628</t>
  </si>
  <si>
    <t>As a pair of fur-lined bedroom slippers boss.</t>
  </si>
  <si>
    <t>L348288</t>
  </si>
  <si>
    <t>A job huh? Well that's nice real nice. You won't have to work long. I'll be back soon enough. After I start work at First Federal Bank of Manhattan I'll be keeping you in style. Everything will get back to normal again. That's a promise.</t>
  </si>
  <si>
    <t>L348844</t>
  </si>
  <si>
    <t>Damn I shoulda let Spanky Johnson drown you in the river when I had the chance.</t>
  </si>
  <si>
    <t>L348796</t>
  </si>
  <si>
    <t>Are you trying to tell me after all this time you finally have a plan for busting out of here?</t>
  </si>
  <si>
    <t>L348775</t>
  </si>
  <si>
    <t>What do you expect? It's almost as old as we are.</t>
  </si>
  <si>
    <t>L348749</t>
  </si>
  <si>
    <t>Don't call me soft I hate it when you call me that.</t>
  </si>
  <si>
    <t>L348699</t>
  </si>
  <si>
    <t>I don't like it I don't like it one bit. We shoulda taken that car when we had the opportunity. We'd be half way to New York by now.</t>
  </si>
  <si>
    <t>L348687</t>
  </si>
  <si>
    <t>And what will we do when we get there? I'm sixty-five years old Ray. So are you. What are we gonna do out here? Get married have kids settle down? That boat sailed without us man.</t>
  </si>
  <si>
    <t>L348641</t>
  </si>
  <si>
    <t>I know but since we're talking I thought I'd mention it.</t>
  </si>
  <si>
    <t>L348636</t>
  </si>
  <si>
    <t>After all these years of blissful silence I almost forgot how annoying the sound of your voice can be.</t>
  </si>
  <si>
    <t>L348598</t>
  </si>
  <si>
    <t>Here's a news flash Ray. We never were friends. We've just been stuck together for 12 years. It's been nothing but bad luck since the moment I ran into you. Every time I look at you I get sick to my stomach thinking about what my life could have been if I'd never bumped into Ray Gibson.</t>
  </si>
  <si>
    <t>L348594</t>
  </si>
  <si>
    <t>I ain't getting in no airplane with you. I'm finally wrapping my mind around the concept. They threw us in this shithole for life. Don't you get it Ray? We're gonna die here! Might as well head up to the cemetery pick a plot and start digging.</t>
  </si>
  <si>
    <t>L348485</t>
  </si>
  <si>
    <t>Don't matter who Camp 12 puts on the mound. All I know is when this season's over Camp 8's gonna have pork chops.</t>
  </si>
  <si>
    <t>L348392</t>
  </si>
  <si>
    <t>You call this a map? What was Cookie smoking when he drew this?</t>
  </si>
  <si>
    <t>L348379</t>
  </si>
  <si>
    <t>Don't call me that. You know I hate it when you call me that.</t>
  </si>
  <si>
    <t>L348366</t>
  </si>
  <si>
    <t>We? Did I hear you say we? As I recall you're the one who said there is no we. Guess we got some bad news in that letter huh?</t>
  </si>
  <si>
    <t>L348360</t>
  </si>
  <si>
    <t>My daddy always said when a man starts talking about the weather keep you hand on your wallet.</t>
  </si>
  <si>
    <t>L348312</t>
  </si>
  <si>
    <t>Getting a map from a chubby chef named Cookie? Dragging our asses through the swamps in search of some worm-eaten boat? That ain't a plan that's a vacation for two in the hole. When you've got a map to New York City you get back to me.</t>
  </si>
  <si>
    <t>L348191</t>
  </si>
  <si>
    <t>What a second you've been in here since you were thirteen?</t>
  </si>
  <si>
    <t>L348064</t>
  </si>
  <si>
    <t>What can I say? When the spirit moves me.</t>
  </si>
  <si>
    <t>L347979</t>
  </si>
  <si>
    <t>I think I liked you better when you kept your trap shut.</t>
  </si>
  <si>
    <t>L347977</t>
  </si>
  <si>
    <t>When there is you can forget about it. And I swear to God you ever talk about my daddy again I'm gonna kick your bank-telling loan-denying ass you got me?</t>
  </si>
  <si>
    <t>L347944</t>
  </si>
  <si>
    <t>Come on daddy-o. You haven't said a word since we started. Least you could do is make some friendly conversation.</t>
  </si>
  <si>
    <t>L347905</t>
  </si>
  <si>
    <t>What I want to know is what happened to your cush between the time that you got up from the table and when I caught up with you in the Johnny?</t>
  </si>
  <si>
    <t>L347903</t>
  </si>
  <si>
    <t>Here this belongs to you.  It was empty when I found it.</t>
  </si>
  <si>
    <t>L348768</t>
  </si>
  <si>
    <t>u1820</t>
  </si>
  <si>
    <t>What happened to 'em after that Willie?</t>
  </si>
  <si>
    <t>L347840</t>
  </si>
  <si>
    <t>u1832</t>
  </si>
  <si>
    <t>I was already here a good many years when they came in in 1932.</t>
  </si>
  <si>
    <t>L347839</t>
  </si>
  <si>
    <t>Why do I get the feeling when you say some time you mean some time.</t>
  </si>
  <si>
    <t>L348274</t>
  </si>
  <si>
    <t>Don't cry mama. This place ain't so bad as it looks. Sure we work hard but there's plenty fresh air and sunshine... And you know something else I've taken to going to church regular. They got services every Sunday right there in the mess hall.</t>
  </si>
  <si>
    <t>L348101</t>
  </si>
  <si>
    <t>Excuse me sheriff. As we explained to your associate here there's been a mistake. We didn't kill anybody. Now as for the bootlegging we happen to work for a very important man in New York.</t>
  </si>
  <si>
    <t>L348100</t>
  </si>
  <si>
    <t>u1824</t>
  </si>
  <si>
    <t>Besides why bother with bootlegging when we got us a clear cut case of murder?</t>
  </si>
  <si>
    <t>L348320</t>
  </si>
  <si>
    <t>u1826</t>
  </si>
  <si>
    <t>RADIO</t>
  </si>
  <si>
    <t>That's it. The Boom-Boom Room. Sure would like to see that place when you get it up and running.</t>
  </si>
  <si>
    <t>L347927</t>
  </si>
  <si>
    <t>Come on Spank I'm just trying to get by here. You remember how it was when you were starting out.</t>
  </si>
  <si>
    <t>L350380</t>
  </si>
  <si>
    <t>u1846</t>
  </si>
  <si>
    <t>m121</t>
  </si>
  <si>
    <t>Yeah he needs souls to live. When you guys left you broke the gates. We gotta get the gates burning again before he dies.</t>
  </si>
  <si>
    <t>L350125</t>
  </si>
  <si>
    <t>u1834</t>
  </si>
  <si>
    <t>ADRIAN</t>
  </si>
  <si>
    <t>Eventually Cassius. But first we corrupt as many as we can so that when we do destroy them...</t>
  </si>
  <si>
    <t>L350776</t>
  </si>
  <si>
    <t>u1835</t>
  </si>
  <si>
    <t>ANGEL</t>
  </si>
  <si>
    <t>I'm not a hundred percent on that. God said when the time comes you'll know what to do.</t>
  </si>
  <si>
    <t>L350401</t>
  </si>
  <si>
    <t>Nobody's as evil as my brothers. Those dudes put the wick in wicked.</t>
  </si>
  <si>
    <t>L350102</t>
  </si>
  <si>
    <t>u1839</t>
  </si>
  <si>
    <t>Such a sweet boy. But after much thought and careful consideration I've decided that the ruler for the next ten thousand years is going to have to be... me.</t>
  </si>
  <si>
    <t>L350349</t>
  </si>
  <si>
    <t>u1845</t>
  </si>
  <si>
    <t>LUCIFER</t>
  </si>
  <si>
    <t>You know what was in Hell when I came down here Cassius?</t>
  </si>
  <si>
    <t>L350164</t>
  </si>
  <si>
    <t>u1842</t>
  </si>
  <si>
    <t>JIMMY THE DEMON</t>
  </si>
  <si>
    <t>Nothing's getting through that. The fire is solid as a rock.</t>
  </si>
  <si>
    <t>L350065</t>
  </si>
  <si>
    <t>Okay but Jimmy when the house is rockin' don't forget the knockin'!</t>
  </si>
  <si>
    <t>L350393</t>
  </si>
  <si>
    <t>u1848</t>
  </si>
  <si>
    <t>REGIS</t>
  </si>
  <si>
    <t>I followed him all the way downtown and when he gets out of the car I reach under my seat and pull out an aluminum bat.</t>
  </si>
  <si>
    <t>L350529</t>
  </si>
  <si>
    <t>Remember when I told you my Dad was in Hell?</t>
  </si>
  <si>
    <t>L350316</t>
  </si>
  <si>
    <t>u1852</t>
  </si>
  <si>
    <t>VALERIE</t>
  </si>
  <si>
    <t>I'm sorry. It's really tough when your parents get older.</t>
  </si>
  <si>
    <t>L350306</t>
  </si>
  <si>
    <t>That's okay. I get messed with all the time and when I saw him doing that to you I just lost it. I hate when people take advantage of tourists. It ruins it for the rest of us.</t>
  </si>
  <si>
    <t>L350225</t>
  </si>
  <si>
    <t>u1851</t>
  </si>
  <si>
    <t>TODD</t>
  </si>
  <si>
    <t>Right. And as far as household items: we can share the soap but we'll split the cost 60/40. Cause the person who physically goes out and buys the soap shouldn't have to pay as much as the other guy.  Aren't you boiling in that outfit?</t>
  </si>
  <si>
    <t>L350220</t>
  </si>
  <si>
    <t>Hello friend my name is Nicky. I understand you're seeking a roommate as per your advertisement in the Village Voice. Would it be possible for me to fill the slot?</t>
  </si>
  <si>
    <t>L352394</t>
  </si>
  <si>
    <t>u1856</t>
  </si>
  <si>
    <t>m122</t>
  </si>
  <si>
    <t>FRANCIS</t>
  </si>
  <si>
    <t>You should've seen me take my last Runner... perfect.  I backed him up against a residence pool and when he terminated... his hand...  So now you've seen him... what's the difference awake or asleep?</t>
  </si>
  <si>
    <t>L352392</t>
  </si>
  <si>
    <t>You are here. I couldn't believe it when they told me. What are you doing?</t>
  </si>
  <si>
    <t>L352802</t>
  </si>
  <si>
    <t>u1857</t>
  </si>
  <si>
    <t>HOLLY</t>
  </si>
  <si>
    <t>Yes. Oh yes.  He was after you. I remember. You're running!</t>
  </si>
  <si>
    <t>L352799</t>
  </si>
  <si>
    <t>u1858</t>
  </si>
  <si>
    <t>JESSICA</t>
  </si>
  <si>
    <t>Holly. Holly! Please... The other Sandman. Remember the one who came after --</t>
  </si>
  <si>
    <t>L352663</t>
  </si>
  <si>
    <t>When do you go up?</t>
  </si>
  <si>
    <t>L353047</t>
  </si>
  <si>
    <t>Things won't change... you know that! We can live here together Logan... have a life as long as his... together!</t>
  </si>
  <si>
    <t>L353041</t>
  </si>
  <si>
    <t>He asked if we would bury him when his time comes.</t>
  </si>
  <si>
    <t>L352783</t>
  </si>
  <si>
    <t>They're watching us now. They'll let us in when they're sure.</t>
  </si>
  <si>
    <t>L352653</t>
  </si>
  <si>
    <t>u1859</t>
  </si>
  <si>
    <t>The Cubs. When they're flying on muscle there's no way to catch up. Without the dazzle they'd just go past us --  -- too fast</t>
  </si>
  <si>
    <t>L352644</t>
  </si>
  <si>
    <t>When did you begin to question Lastday?</t>
  </si>
  <si>
    <t>L352716</t>
  </si>
  <si>
    <t>A Sandman can get as sick of his face as anyone else. Where's the doctor?</t>
  </si>
  <si>
    <t>L352715</t>
  </si>
  <si>
    <t>u1863</t>
  </si>
  <si>
    <t>We don't get many Sandmen. I think we've only had one other since I've been here.</t>
  </si>
  <si>
    <t>L353068</t>
  </si>
  <si>
    <t>u1862</t>
  </si>
  <si>
    <t>OLD MAN</t>
  </si>
  <si>
    <t>That's better than gold when it's cold.</t>
  </si>
  <si>
    <t>L353066</t>
  </si>
  <si>
    <t>I promise. We'll go on as soon as it's light.</t>
  </si>
  <si>
    <t>L353059</t>
  </si>
  <si>
    <t>Thousands and thousands... as many as my cats?</t>
  </si>
  <si>
    <t>L352958</t>
  </si>
  <si>
    <t>For as long as I can remember.</t>
  </si>
  <si>
    <t>L352809</t>
  </si>
  <si>
    <t>u1864</t>
  </si>
  <si>
    <t>Someone will follow. When you come to the lock he will tell you how to go on the other side. Jessica may go with you as far as the lock.</t>
  </si>
  <si>
    <t>L356418</t>
  </si>
  <si>
    <t>u1876</t>
  </si>
  <si>
    <t>m123</t>
  </si>
  <si>
    <t>ED</t>
  </si>
  <si>
    <t>There's no such thing as a bad coincidence.</t>
  </si>
  <si>
    <t>L355784</t>
  </si>
  <si>
    <t>As best we can.</t>
  </si>
  <si>
    <t>L356309</t>
  </si>
  <si>
    <t>u1868</t>
  </si>
  <si>
    <t>I'll set it up for tomorrow night. You'll meet me at his place at eleven o'clock... Don't drive there... Take a bus... Make sure no one follows you... His address is easy to remember... It's 2224 Deep Dell Place... It's a white stucco job on the south side of the street... I'll be upstairs with Andy... The back door will be open... That leads into the kitchen - go through the kitchen to the living room - there's a bar there... At eleven fifteen I'll ask Andy to fix me a drink... When he does you can crack him in the head... Okay?</t>
  </si>
  <si>
    <t>L355977</t>
  </si>
  <si>
    <t>u1871</t>
  </si>
  <si>
    <t>Same as always. Pete takes care of himself.</t>
  </si>
  <si>
    <t>L355940</t>
  </si>
  <si>
    <t>u1872</t>
  </si>
  <si>
    <t>CAPTAIN HENDERSON</t>
  </si>
  <si>
    <t>He... He can't talk. it appears as if he can't talk anyway.</t>
  </si>
  <si>
    <t>L355991</t>
  </si>
  <si>
    <t>u1873</t>
  </si>
  <si>
    <t>CLAIRE</t>
  </si>
  <si>
    <t>When he went to work right.</t>
  </si>
  <si>
    <t>L355990</t>
  </si>
  <si>
    <t>u1888</t>
  </si>
  <si>
    <t>WARDEN</t>
  </si>
  <si>
    <t>You say you haven't seen your son since the day before yesterday?</t>
  </si>
  <si>
    <t>L355809</t>
  </si>
  <si>
    <t>Did you use the alarm system since we were here last?</t>
  </si>
  <si>
    <t>L355762</t>
  </si>
  <si>
    <t>u1877</t>
  </si>
  <si>
    <t>No... There is I mean I use it as a practice room... it's soundproofed.</t>
  </si>
  <si>
    <t>L355726</t>
  </si>
  <si>
    <t>You were asleep when I got home yes.</t>
  </si>
  <si>
    <t>L355725</t>
  </si>
  <si>
    <t>u1885</t>
  </si>
  <si>
    <t>RENEE</t>
  </si>
  <si>
    <t>I must have fallen asleep. I was asleep when you got home wasn't I?</t>
  </si>
  <si>
    <t>L355720</t>
  </si>
  <si>
    <t>When you didn't come to the club.</t>
  </si>
  <si>
    <t>L355705</t>
  </si>
  <si>
    <t>Wake me up when you get home.</t>
  </si>
  <si>
    <t>L356129</t>
  </si>
  <si>
    <t>u1881</t>
  </si>
  <si>
    <t>MR. EDDY</t>
  </si>
  <si>
    <t>Beautiful! Smooth as shit from a duck's ass. Let's take a ride.</t>
  </si>
  <si>
    <t>L356372</t>
  </si>
  <si>
    <t>u1887</t>
  </si>
  <si>
    <t>Great question!! In the east... the far east... when a person is sentenced to death... they're sent to a place where they can't escape... never knowing when an executioner will step up behind them and fire a bullet into the back of their head... it could be days... weeks... or even years after the death sentence has been pronounced... This uncertainty adds an exquisite element of torture to the situation don't you think? It's been a pleasure talking to you.</t>
  </si>
  <si>
    <t>L357772</t>
  </si>
  <si>
    <t>u1889</t>
  </si>
  <si>
    <t>m124</t>
  </si>
  <si>
    <t>ASSISTANT SECRETARY</t>
  </si>
  <si>
    <t>Yes. Might as well - all of it.</t>
  </si>
  <si>
    <t>L357377</t>
  </si>
  <si>
    <t>u1898</t>
  </si>
  <si>
    <t>LOVETT</t>
  </si>
  <si>
    <t>You are a thief sir and a swindler and I for one will be only too glad to turn you over to the police when we get back.</t>
  </si>
  <si>
    <t>L357376</t>
  </si>
  <si>
    <t>u1890</t>
  </si>
  <si>
    <t>BARNARD</t>
  </si>
  <si>
    <t>You know that's what makes the whole thing so funny. A guy like me starts out in life as a plumber - an ordinary everyday slew-footed plumber - and by the use of a little brains mind you he builds up a gigantic institution employs thousands of people becomes a great civic leader. And then the crash comes - and overnight he's the biggest crook the country ever had.</t>
  </si>
  <si>
    <t>L357366</t>
  </si>
  <si>
    <t>Believe me it's no fun. When you fellas picked me up at Baskul they'd been on my tail for a year.</t>
  </si>
  <si>
    <t>L357360</t>
  </si>
  <si>
    <t>Ha ha - who are you to be talking about a mask? What do you mean? You've been wearing a mask ever since we met you.</t>
  </si>
  <si>
    <t>L357238</t>
  </si>
  <si>
    <t>As a matter of fact I'm very good at double solitaire.</t>
  </si>
  <si>
    <t>L357170</t>
  </si>
  <si>
    <t>I just feel as though I'm being made ready for the executioner.</t>
  </si>
  <si>
    <t>L357168</t>
  </si>
  <si>
    <t>You never looked better in your life. As soon as our clothes are cleaned they're going to give them back to us Lovey.</t>
  </si>
  <si>
    <t>L357010</t>
  </si>
  <si>
    <t>Well it looks to me as if we're traveling west.</t>
  </si>
  <si>
    <t>L356959</t>
  </si>
  <si>
    <t>This is the only thing I was able to save when those heathens surrounded me.</t>
  </si>
  <si>
    <t>L356955</t>
  </si>
  <si>
    <t>When I get home I shall probably be knighted for it.</t>
  </si>
  <si>
    <t>L357635</t>
  </si>
  <si>
    <t>When are you going to start?</t>
  </si>
  <si>
    <t>L357606</t>
  </si>
  <si>
    <t>u1893</t>
  </si>
  <si>
    <t>CONWAY</t>
  </si>
  <si>
    <t>Amazing!  She still doesn't look over 20. When is she likely to grow old in appearance?</t>
  </si>
  <si>
    <t>L357605</t>
  </si>
  <si>
    <t>u1891</t>
  </si>
  <si>
    <t>CHANG</t>
  </si>
  <si>
    <t>Young? She arrived here in 1888. She was 20 at the time. She was on her way to join her betrothed - when her carriers lost their way in the mountains. The whole party would have perished but for meeting some of our people.</t>
  </si>
  <si>
    <t>L357330</t>
  </si>
  <si>
    <t>I mean your amazement. I could have understood it in any of your companions but you - who have dreamed and written so much about better worlds. Or is it that you fail to recognize one of your own dreams when you see it?</t>
  </si>
  <si>
    <t>L357326</t>
  </si>
  <si>
    <t>And very true. Your lives are therefore as a rule shorter not so much by natural death as by indirect suicide.</t>
  </si>
  <si>
    <t>L357320</t>
  </si>
  <si>
    <t>Rather astonishingly so yes. And particularly so in the case of Father Perrault himself. Do you know when he and the natives were finished building Shangri-La he was 108 years old and still very active in spite of only having one leg?</t>
  </si>
  <si>
    <t>L357316</t>
  </si>
  <si>
    <t>Yes. Oddly enough later when he had learned to understand their language the natives told him he could have saved his leg. It would have healed without amputation.</t>
  </si>
  <si>
    <t>L357313</t>
  </si>
  <si>
    <t>When was all this?</t>
  </si>
  <si>
    <t>L357304</t>
  </si>
  <si>
    <t>Of course we have no money as you know it. We do not buy or sell or seek personal fortunes because well because there is no uncertain future here for which to accumulate it.</t>
  </si>
  <si>
    <t>L357286</t>
  </si>
  <si>
    <t>We find in the Valley it makes for better happiness among the natives. We rule with moderate strictness and in return we are satisfied with moderate obedience. As a result our people are moderately honest and moderately chaste and somewhat more than moderately happy.</t>
  </si>
  <si>
    <t>L357265</t>
  </si>
  <si>
    <t>It's three thousand feet practically straight down to the floor of the valley. The Valley of the Blue Moon as we call it. There are over two thousand people in the Valley besides those here in Shangri-La.</t>
  </si>
  <si>
    <t>L357154</t>
  </si>
  <si>
    <t>He must have had a heart attack or perhaps the fumes. When the plane landed he was dead.</t>
  </si>
  <si>
    <t>L357578</t>
  </si>
  <si>
    <t>I'm sure you were. When would you like to start?</t>
  </si>
  <si>
    <t>L357401</t>
  </si>
  <si>
    <t>You know it's very very strange but when you saw me in the corridor I was actually on my way to you. I bring the most amazing news.  The High Lama wishes to see you Mr. Conway.</t>
  </si>
  <si>
    <t>L357617</t>
  </si>
  <si>
    <t>u1894</t>
  </si>
  <si>
    <t>You've been lying to us ever since we got here! Apparently it's worked with some people. Perhaps it's because they lack the courage to do anything about it. But not me Chang. You're up against the wrong man. I'll get out of here if I have to blow this fantastic place into the valley! I'll get outÂ—porters or no porters!</t>
  </si>
  <si>
    <t>L357211</t>
  </si>
  <si>
    <t>As far away as I ever want to be.</t>
  </si>
  <si>
    <t>L357155</t>
  </si>
  <si>
    <t>We were just going to bury him when you came along.</t>
  </si>
  <si>
    <t>L357730</t>
  </si>
  <si>
    <t>u1899</t>
  </si>
  <si>
    <t>MARIA</t>
  </si>
  <si>
    <t>I thought so!  He tells everyone I'm old. He wants them to stay away from me. He can't stand it when anyone comes near. He's punished me for every minute I've spent with George. If it weren't for him I would have been out of here long ago but he always stops me. Six months ago I tried to escape and he locked me in a dark room. I nearly went crazy.  Look at me Mr. Conway do I look like an old woman? Is this the skin of an old woman? Look into my eyes and see if these are the eyes of an old woman?</t>
  </si>
  <si>
    <t>L357435</t>
  </si>
  <si>
    <t>u1896</t>
  </si>
  <si>
    <t>HIGH LAMA</t>
  </si>
  <si>
    <t>We have reason. It is the entire meaning and purpose of Shangri-La. It came to me in a vision long long ago. I saw all the nations strengthening not in wisdom but in the vulgar passions and the will to destroy. I saw their machine power multiply until a single weaponed man might match a whole army. I foresaw a time when man exulting in the technique of murder would rage so hotly over the world that every book every treasure would be doomed to destruction. This vision was so vivid and so moving that I determined to gather together all the things of beauty and culture that I could and preserve them here against the doom toward which the world is rushing.  Look at the world today! Is there anything more pitiful?  What madness there is what blindness what unintelligent leadership! A scurrying mass of bewildered humanity crashing headlong against each other propelled by an orgy of greed and brutality. The time must come my friend when this orgy will spend itself when brutality and the lust for power must perish by its own sword. Against that time is why I avoided death and am here and why you were brought here. For when that day comes the world must begin to look for a new life. And it is our hope that they may find it here. For here we shall be with their books and their music and a way of life based on one simple rule: Be Kind.  When that day comes it is our hope that the brotherly love of Shangri-La will spread throughout the world.  Yes my son when the strong have devoured each other the Christian ethic may at last be fulfilled and the meek shall inherit the earth.</t>
  </si>
  <si>
    <t>L357432</t>
  </si>
  <si>
    <t>Of course I have suspected that our being here is no accident. Furthermore I have a feeling that we're never supposed to leave. But that for the moment doesn't concern me greatly. I'll meet that when it comes. What particularly interests me at present is why was I brought here? What possible use can I be to an already thriving community?</t>
  </si>
  <si>
    <t>L357431</t>
  </si>
  <si>
    <t>Yes. She has read your books and has a profound admiration for you as have we all.</t>
  </si>
  <si>
    <t>L357421</t>
  </si>
  <si>
    <t>Personally I've enjoyed your community very much. But my friends do not care for this mystery. They are determined to leave as soon asÂ—</t>
  </si>
  <si>
    <t>L357420</t>
  </si>
  <si>
    <t>I trust you have been comfortable at Shangri-La since your arrival.</t>
  </si>
  <si>
    <t>L357763</t>
  </si>
  <si>
    <t>As long as they keep on aiming at us we're safe.  Come now child.</t>
  </si>
  <si>
    <t>L357740</t>
  </si>
  <si>
    <t>I've already asked them. They're afraid to make the trip. We'll have to send an expedition back after them.</t>
  </si>
  <si>
    <t>L357731</t>
  </si>
  <si>
    <t>She was kidnapped and brought here two years ago just as we were Bob.</t>
  </si>
  <si>
    <t>L357712</t>
  </si>
  <si>
    <t>So everyone is serenely happy in Shangri-La? Nobody would ever think of leaving?  It's all just so much rot! She's pleaded with me ever since I came here to take her away from this awful place. She's cried in my arms for hours for fear I'd leave her behind. And what's more she's made two trips to the plateau to bribe the porters - for me!</t>
  </si>
  <si>
    <t>L357690</t>
  </si>
  <si>
    <t>Look here Bob Ever since I can remember you've looked after me. Now I think you're the one that needs looking after. I'm your brother Bob. If there's something wrong with you let me help you.</t>
  </si>
  <si>
    <t>L357676</t>
  </si>
  <si>
    <t>What else can I think after a tale like that?  Good heavens Bob things like that don't happen today. We're living in the twentieth century.</t>
  </si>
  <si>
    <t>L357672</t>
  </si>
  <si>
    <t>I will George. I want to tell you. I'll burst with it if I don't. It's weird and fantastical and sometimes unbelievable but so beautiful!  Well as you know we were kidnapped and brought here . . .</t>
  </si>
  <si>
    <t>L357669</t>
  </si>
  <si>
    <t>Stay here?!  What's the matter with you Bob? You've been acting strangely ever since we came here.  I've never seen you like this. Why can't we leave? What's stopping us?</t>
  </si>
  <si>
    <t>L357260</t>
  </si>
  <si>
    <t>George I've been putting things together. Do you notice the resemblance between those natives and the pilot? And why did those clothes materialize so conveniently when they met us at the plane? Chang himself just said that they never venture beyond that point. What brought them there? Unless it was to meet us?</t>
  </si>
  <si>
    <t>L357259</t>
  </si>
  <si>
    <t>What's on your mind Bob? You talk as though we're going to have trouble getting out of here.</t>
  </si>
  <si>
    <t>L357248</t>
  </si>
  <si>
    <t>Something happened to me when we arrived here George that - well - did you ever go to a totally strange place and feel certain that you've been there before?</t>
  </si>
  <si>
    <t>L357247</t>
  </si>
  <si>
    <t>You talk as though you intend on staying.</t>
  </si>
  <si>
    <t>L357084</t>
  </si>
  <si>
    <t>It's not knowing that's so awful Bob. Not knowing where you're going or why or what's waiting when you get there.</t>
  </si>
  <si>
    <t>L356900</t>
  </si>
  <si>
    <t>Colonel wait a minute they may be here now!  Say George get down on that field and guide those planes in when they get here.</t>
  </si>
  <si>
    <t>L357060</t>
  </si>
  <si>
    <t>It might afford you a great deal of relief.  Now gentlemen I'm going back to sleep. Oh and I was having such a peaceful dream.  As soon as he lands let me know.</t>
  </si>
  <si>
    <t>L357056</t>
  </si>
  <si>
    <t>I don't know. He must have had some purpose in taking the plane away from Fenner.  When he lands we'll find out.</t>
  </si>
  <si>
    <t>L357564</t>
  </si>
  <si>
    <t>Forgiven.  You know when we were on that plane I was fascinated by the way its shadow followed it. That silly shadow racing along over mountains and valleys covering ten times the distance of the plane. It was always there to greet us with outstretched arms when we landed. And I've been thinking that somehow you're that plane and I'm that silly shadow. That all my life I've been rushing up and down hills leaping rivers crashing over obstacles never dreaming that one day that beautiful thing in flight would land on this earth and into my arms.</t>
  </si>
  <si>
    <t>L357543</t>
  </si>
  <si>
    <t>When the plane lands at Shangri-La and wakes us all up.</t>
  </si>
  <si>
    <t>L357496</t>
  </si>
  <si>
    <t>u1900</t>
  </si>
  <si>
    <t>SONDRA</t>
  </si>
  <si>
    <t>I'm sure of it. Just as I'm sure there's a wish for Shangri-La in everyone's heart. I have never seen the outside world. But I understand there are millions and millions of people who are supposed to be mean and greedy. Yet I just know that secretly they are all hoping to find a garden spot where there is peace and security where there's beauty and comfort where they wouldn't have to be mean and greedy. Oh I just wish the whole world might come to this valley.</t>
  </si>
  <si>
    <t>L357480</t>
  </si>
  <si>
    <t>Well I was almost born here. It took place in that wild country beyond the pass. My father and mother were in a party of explorers who got lost and wandered around for a year. When Chang found us only Father and I were alive. But he was too weak to climb the pass. He died on the way. I was brought up here by Father Perrault himself.</t>
  </si>
  <si>
    <t>L357471</t>
  </si>
  <si>
    <t>As a matter of fact all I saw was a little boy whistling in the dark.</t>
  </si>
  <si>
    <t>L381565</t>
  </si>
  <si>
    <t>u1906</t>
  </si>
  <si>
    <t>m125</t>
  </si>
  <si>
    <t>KAY</t>
  </si>
  <si>
    <t>It means I know you think you got a beat on things.  But trust me you don't.  You don't even have an inkling of a hint of a clue as to what's really going on in the world.    And if you want to find out even a little you'll shut up and come with me. And if you don't fine.  Go with them. Cause I'm not interested in breaking in another little hot-shot only to have him wig or die on me just when I'm starting to count on him.  So forgive me if you don't exactly hear me ringing little bells and whistling welcome aboard but this isn't the Love Boat.  And I'm not Captain Fucking Stubing.  Now I'm sorry.  But this has been one long bad day.</t>
  </si>
  <si>
    <t>L381548</t>
  </si>
  <si>
    <t>u1901</t>
  </si>
  <si>
    <t>COWAN</t>
  </si>
  <si>
    <t>Well I dunno.  I mean when you looked at all the other options... it just seemed sorta obvious.</t>
  </si>
  <si>
    <t>L381634</t>
  </si>
  <si>
    <t>u1913</t>
  </si>
  <si>
    <t>ZED</t>
  </si>
  <si>
    <t>Hang on. -- And this is the good part; when you're fully ordained he'll come when you call him too.  Dave.</t>
  </si>
  <si>
    <t>L381593</t>
  </si>
  <si>
    <t>No-- it makes sense.  Cause I gotta tell ya when I was in third grade they told me I was crazy cause I swore that our teacher was from like Venus or something.</t>
  </si>
  <si>
    <t>L381536</t>
  </si>
  <si>
    <t>For instance...  It says here you lost your parents at 15 and since then...</t>
  </si>
  <si>
    <t>L382018</t>
  </si>
  <si>
    <t>u1902</t>
  </si>
  <si>
    <t>DEE</t>
  </si>
  <si>
    <t>'Hell I may as well do something useful.</t>
  </si>
  <si>
    <t>L381453</t>
  </si>
  <si>
    <t>Underground gas vein.  Next time be more careful when you shoot off your guns.</t>
  </si>
  <si>
    <t>L382267</t>
  </si>
  <si>
    <t>u1904</t>
  </si>
  <si>
    <t>JAY</t>
  </si>
  <si>
    <t>After I got the shit beat out of me!</t>
  </si>
  <si>
    <t>L382103</t>
  </si>
  <si>
    <t>Since as long as we've been keeping records...</t>
  </si>
  <si>
    <t>L382102</t>
  </si>
  <si>
    <t>Since how long?</t>
  </si>
  <si>
    <t>L382045</t>
  </si>
  <si>
    <t>Everything left the planet right? Except one thing.    That little insect-- the one we found in Sudbury.  Did it leave when everything else left?</t>
  </si>
  <si>
    <t>L382039</t>
  </si>
  <si>
    <t>Cause I've been doing this thirty years and if I don't know when something doesn't feel right by now--</t>
  </si>
  <si>
    <t>L381789</t>
  </si>
  <si>
    <t>Well Mr. Intuition... When the neighbors report screaming and we hear nothing but silence what does that lead you to believe?</t>
  </si>
  <si>
    <t>L381787</t>
  </si>
  <si>
    <t>It's an Edna named after Zed's ex wife.  All you do is at the target. The scope matches the image with the image on your retina. The barrel will find the target on its own.</t>
  </si>
  <si>
    <t>L382229</t>
  </si>
  <si>
    <t>What if you have the foggiest clue as to where the queen is?</t>
  </si>
  <si>
    <t>L382099</t>
  </si>
  <si>
    <t>u1907</t>
  </si>
  <si>
    <t>LAUREL</t>
  </si>
  <si>
    <t>Man hey-- maybe you are an entopologist after all.</t>
  </si>
  <si>
    <t>L382097</t>
  </si>
  <si>
    <t>It's the most amazing insect nest I've ever seen.  And I'll tell you one thing it sure as hell ain't the Andean Mollatoosa.</t>
  </si>
  <si>
    <t>L381682</t>
  </si>
  <si>
    <t>Or when someone has a hideous birthmark and all you do is stare.  I really like that.  Let the other girls have the guys like you. Chiseled jaw perfect nose quirky dimples.  I find you all so boring.</t>
  </si>
  <si>
    <t>L382179</t>
  </si>
  <si>
    <t>u1912</t>
  </si>
  <si>
    <t>YAZ</t>
  </si>
  <si>
    <t>Give or take.  It was right around your civil war I think when I was here last.  We were waiting till your planet was warm enough.</t>
  </si>
  <si>
    <t>L382124</t>
  </si>
  <si>
    <t>Did our friend announce when he's making his speech?</t>
  </si>
  <si>
    <t>L382007</t>
  </si>
  <si>
    <t>As far as I can tell the guy's what he says he is - alone and unarmed.  All he wants is five minutes to introduce himself to the public.</t>
  </si>
  <si>
    <t>L381884</t>
  </si>
  <si>
    <t>Elle's up in Portland-- three of her charges left visibly at a Trailblazers game.  Shots got a lot to mop up.  Tee says his Shanghai quadrasectionals haven't been around since morning.</t>
  </si>
  <si>
    <t>L381992</t>
  </si>
  <si>
    <t>That and well... I want my friends to see me on CNN.    Okay I will admit it: ours is an illegal hookup.  We'll gladly pay when you can get your trucks out to install it.</t>
  </si>
  <si>
    <t>L381988</t>
  </si>
  <si>
    <t>Why you might ask?  Because you're ready.  Because you've finally gone as far as you can go without it.</t>
  </si>
  <si>
    <t>L381987</t>
  </si>
  <si>
    <t>That's why you have doors Mr. President.  Keys however are to lock the doors.  And locks as you know are to keep people out.  Why? Fear.  You humans are afraid.  So you set up boundaries.  Borders. Your car.  Your home.  Your country.  All the while your true enemy could very well be considered already here among you.  Well I am here to let that enemy go.  Because there's a border you didn't even know existed.  It's the border to the Universe.  And unlike your other borders you humans didn't set this border up to keep other planets from you.  It was set up by others to keep you away from them.  Until now.  Because I have been sent here to open the door.  To present you so to speak with the key to the universe.</t>
  </si>
  <si>
    <t>L386707</t>
  </si>
  <si>
    <t>u1921</t>
  </si>
  <si>
    <t>m126</t>
  </si>
  <si>
    <t>DR. EDDIE</t>
  </si>
  <si>
    <t>I'm setting up a timer.  When it goes off tomorrow take off your bandages and get the hell out of here.  But not before then or you'll --</t>
  </si>
  <si>
    <t>L386638</t>
  </si>
  <si>
    <t>And put them out.  Some not as quickly as others but let's change the subject shall we?  The future is much more interesting than the past.  Don't you think?</t>
  </si>
  <si>
    <t>L386626</t>
  </si>
  <si>
    <t>Tell you what since you and I go way back I'll give you my Old Pal discount.  How's that sound?</t>
  </si>
  <si>
    <t>L386409</t>
  </si>
  <si>
    <t>u1916</t>
  </si>
  <si>
    <t>ANDERTON</t>
  </si>
  <si>
    <t>Check NCIC maybe he's got a record.  Then send a protection team as soon as we lock the location.</t>
  </si>
  <si>
    <t>L386407</t>
  </si>
  <si>
    <t>Start a location run and a contact search for future victim Leo Crow.  And Jad I'll need a Last Known Sheet when you get it.</t>
  </si>
  <si>
    <t>L386281</t>
  </si>
  <si>
    <t>u1934</t>
  </si>
  <si>
    <t>WITWER</t>
  </si>
  <si>
    <t>I don't know.  He was shot and killed when I was fourteen on the steps of his church in Bethesda.</t>
  </si>
  <si>
    <t>L386138</t>
  </si>
  <si>
    <t>As I recall they outlawed compression firearms in the District ten years ago.</t>
  </si>
  <si>
    <t>L386266</t>
  </si>
  <si>
    <t>It helps if you don't think of them as human.</t>
  </si>
  <si>
    <t>L386871</t>
  </si>
  <si>
    <t>u1929</t>
  </si>
  <si>
    <t>RUFUS</t>
  </si>
  <si>
    <t>Detective.  Nice of you to come down here.  Seeing as every cop in the world is looking for you right now.  Jesus what's up with your eye?</t>
  </si>
  <si>
    <t>L386560</t>
  </si>
  <si>
    <t>u1925</t>
  </si>
  <si>
    <t>IRIS</t>
  </si>
  <si>
    <t>I used to joke with Lamar that we were the mother and father of Precrime.  Well in my experience parents often see their children as they want them to be not as they are.</t>
  </si>
  <si>
    <t>L386556</t>
  </si>
  <si>
    <t>Obviously for Precrime to function there can't be any suggestion of fallibility.  After all what good is a Justice system that instills doubt?  It may be reasonable but it's still doubt.</t>
  </si>
  <si>
    <t>L386539</t>
  </si>
  <si>
    <t>It began as play.  A guessing game like you play with any toddler except these children always guessed right.  And then the nightmares started. They were all different but all the same.  They were all about murder.  And the murders were all happening.</t>
  </si>
  <si>
    <t>L387222</t>
  </si>
  <si>
    <t>u1918</t>
  </si>
  <si>
    <t>BURGESS</t>
  </si>
  <si>
    <t>But I also know why he married you: you're as stubborn as he is.</t>
  </si>
  <si>
    <t>L387220</t>
  </si>
  <si>
    <t>u1928</t>
  </si>
  <si>
    <t>LARA</t>
  </si>
  <si>
    <t>No.  I don't think you do.  The other day when he came to the cottage he talked about a lot of things but Danny Witwer the man he was supposed to have just killed?  He didn't mention him.  He didn't say his name even once.</t>
  </si>
  <si>
    <t>L387205</t>
  </si>
  <si>
    <t>I was but this whole incident with John made me realize the fragility of what we've built here.  This is John's legacy as much as mine and I want to protect that.</t>
  </si>
  <si>
    <t>L386481</t>
  </si>
  <si>
    <t>Oh it's all my damn business now Lamar.  Investigation of a supervising office for a capital crime falls under federal jurisdiction... so as to rule out any possibility of conspiracy.  He's my suspect.</t>
  </si>
  <si>
    <t>L386820</t>
  </si>
  <si>
    <t>She's in the room with him when he kills Crow.  She's already a part of his future.</t>
  </si>
  <si>
    <t>L386220</t>
  </si>
  <si>
    <t>u1922</t>
  </si>
  <si>
    <t>FLETCHER</t>
  </si>
  <si>
    <t>The information we need is embedded in the grain of wood.  And since each piece is unique the shape and grain is impossible to duplicate.</t>
  </si>
  <si>
    <t>L386103</t>
  </si>
  <si>
    <t>Not after the vote next week.  Once the Amendment passes we go national there's gonna be nowhere to run.</t>
  </si>
  <si>
    <t>L386675</t>
  </si>
  <si>
    <t>You mean after he lost your son.</t>
  </si>
  <si>
    <t>L386674</t>
  </si>
  <si>
    <t>Since right after we lost our son.</t>
  </si>
  <si>
    <t>[' after ', 'Since ']</t>
  </si>
  <si>
    <t>L360352</t>
  </si>
  <si>
    <t>u1935</t>
  </si>
  <si>
    <t>m127</t>
  </si>
  <si>
    <t>ARTHUR</t>
  </si>
  <si>
    <t>Hey. I don't know I don't want to know. Far as I'm concerned you're a good kid. I got news though without you here I can't keep on your friend. I got enough people pretending to sweep.</t>
  </si>
  <si>
    <t>L360289</t>
  </si>
  <si>
    <t>u1937</t>
  </si>
  <si>
    <t>When served warm --</t>
  </si>
  <si>
    <t>L360682</t>
  </si>
  <si>
    <t>u1938</t>
  </si>
  <si>
    <t>BELLMAN</t>
  </si>
  <si>
    <t>As far as...?</t>
  </si>
  <si>
    <t>L360678</t>
  </si>
  <si>
    <t>It's as good a suite as we have unless you want two bedrooms.</t>
  </si>
  <si>
    <t>L360656</t>
  </si>
  <si>
    <t>...And here is the key to the mini- bar. Room and tax has been picked up by Cardiff Giant as well as one fifty in incidentals.</t>
  </si>
  <si>
    <t>L360956</t>
  </si>
  <si>
    <t>u1952</t>
  </si>
  <si>
    <t>RICKY</t>
  </si>
  <si>
    <t>Look at ladies. I could sit here and take turns throwing skittles at your ass all night. But I feel what you guys are putting out there. I'm only a mirror reflecting what I'm getting from you. And I'm saying yes to it. I'm shaking hands with it. I see the road that you're pointing down and I'm saying I'll ride shotgun. And when your foot slams on the accelerator I won't get scared. I'll stand up and let the wind blow through my long blonde hair. With my summer dress clinging to my bosom yelling 'Faster Billy! Faster! Drive faster! Faster yet -- !'</t>
  </si>
  <si>
    <t>L360958</t>
  </si>
  <si>
    <t>u1942</t>
  </si>
  <si>
    <t>CYNTHIA</t>
  </si>
  <si>
    <t>Will you leave me alone already...? No Sean it's over... I don't care... As a matter of fact I am... Yeah. In his hotel room...</t>
  </si>
  <si>
    <t>L361194</t>
  </si>
  <si>
    <t>u1940</t>
  </si>
  <si>
    <t>BOBBY</t>
  </si>
  <si>
    <t>I gotta go baby. I love you. Tell mommy I called. You be a big girl and be careful when you're alone.</t>
  </si>
  <si>
    <t>L360535</t>
  </si>
  <si>
    <t>u1948</t>
  </si>
  <si>
    <t>JESS</t>
  </si>
  <si>
    <t>Listen to me Bobby. This is my job. It puts a roof over me and my daughter and you for as long as you want to stay.</t>
  </si>
  <si>
    <t>L360258</t>
  </si>
  <si>
    <t>They requested her. It was her gig. Max put me on as a favor.</t>
  </si>
  <si>
    <t>L361207</t>
  </si>
  <si>
    <t>u1947</t>
  </si>
  <si>
    <t>HORRACE</t>
  </si>
  <si>
    <t>He was uptown when I paged him. I gave him the address. He's meeting us there.</t>
  </si>
  <si>
    <t>L361181</t>
  </si>
  <si>
    <t>It sounds to me like everybody's just a little jumpy. And since all it is is a drop the Welshman's got nothing at stake. I say we go to his 'troughed off' bar. It'll calm his nerves we drop the bag and we all get back to our lives.</t>
  </si>
  <si>
    <t>L361180</t>
  </si>
  <si>
    <t>They ran shit back in the Eighties. Used to cut motherfuckers heads off and sit them on the bar. That's back when the Irish was making a play against the Italians. I don't know if they still around but I don't fuck with those motherfuckers just in case.</t>
  </si>
  <si>
    <t>L360878</t>
  </si>
  <si>
    <t>Ruiz don't like using names on cell phones. He refers to him as the Red Dragon.</t>
  </si>
  <si>
    <t>L360302</t>
  </si>
  <si>
    <t>I'm serious. Humping sheetrock and driving on weekends got to get to you after a while. Might be nice to buy your lady something. All it takes is one fight.</t>
  </si>
  <si>
    <t>L360300</t>
  </si>
  <si>
    <t>Yeah well you let me know when you wanna start makin the real money.</t>
  </si>
  <si>
    <t>L360562</t>
  </si>
  <si>
    <t>u1951</t>
  </si>
  <si>
    <t>Yes for expenses and such. Now you'll be contacted on your pager as to where you should go. You each have been given an extra battery so there is absolutely no excuse as to why a page would not be immediately returned. Am I making myself abundantly clear?</t>
  </si>
  <si>
    <t>L360418</t>
  </si>
  <si>
    <t>You're ready to move up. Christ the way you busted up the place you're doing worse already. May as well get paid instead of punished.</t>
  </si>
  <si>
    <t>L360417</t>
  </si>
  <si>
    <t>I gotta tell you Mr. Reuben I'm not comfortable getting in any deeper. It's one thing to look after Jess...</t>
  </si>
  <si>
    <t>L360404</t>
  </si>
  <si>
    <t>We try something out. There's someone I'm in business with named Ruiz. I want you to accompany him on a drop.  Just as scenery. Ruiz has his boys. I just want a big guinea with a busted up face to give him a deep bench. As a deterrent.</t>
  </si>
  <si>
    <t>L360384</t>
  </si>
  <si>
    <t>Bobby I love Jessica like she's my own daughter. I would kill anyone so much as lays a finger on her or her beautiful daughter but that fucking pisher you socked in the mouth has the most expensive dentist in Beverly Hills and wants I should buy him an implant. Your silverback horseshit's gonna cost me eight grand.</t>
  </si>
  <si>
    <t>L360368</t>
  </si>
  <si>
    <t>Smart. Hard as hell to handicap. You know what I like? Hai Alai. Fast game. You know why I like it?</t>
  </si>
  <si>
    <t>L361048</t>
  </si>
  <si>
    <t>u1953</t>
  </si>
  <si>
    <t>RUIZ</t>
  </si>
  <si>
    <t>Now listen. The gig couldn't be simpler. You carry the money to the Welshman he checks it hands you his marker you're done. The washed money goes directly to Maxie. Long as you hand off the bag you're tight.</t>
  </si>
  <si>
    <t>L360908</t>
  </si>
  <si>
    <t>Now that Limey motherfucker's jumpy and wants to change shit around on me. Maxie's gonna shit a Nokia when he hears about... Aw shit I better call him before he hears.</t>
  </si>
  <si>
    <t>L361079</t>
  </si>
  <si>
    <t>I listened extremely carefully. Nothing was even vaguely implied. He even laughed in your face when you asked him</t>
  </si>
  <si>
    <t>L361074</t>
  </si>
  <si>
    <t>Whatever. We're here. We may as well go to the penguin house.</t>
  </si>
  <si>
    <t>L361011</t>
  </si>
  <si>
    <t>Is it so unrealistic to think Ruiz who doesn't even want us here is throwing us to the wolves? As an apology? And I don't even know what we're dropping off or picking up --</t>
  </si>
  <si>
    <t>L360976</t>
  </si>
  <si>
    <t xml:space="preserve">Yeah I know how you do. I know how you do. I've heard your kibbles and bits all fucking night. You've been shaking your ass like an unemployed clown. How the room's a boiling pot of sugar water. How you're gonna dip a string into it and make rockcandy. Who wants to play 'Just the tip?' Dancing around like a smacked ass. Oh and that coat check girl you've been dragging around as 'insurance' doesn't even speak English. </t>
  </si>
  <si>
    <t>L360940</t>
  </si>
  <si>
    <t>Damn right. Bring us two bottles of Dom Champs and here take fifty in case I call you bitch later when I'm drunk.  Siddown motherfucker.  'Sex and paychecks.'</t>
  </si>
  <si>
    <t>L360716</t>
  </si>
  <si>
    <t>As a matter of fact I was. You got a problem with that?</t>
  </si>
  <si>
    <t>L360607</t>
  </si>
  <si>
    <t>You hear that? You can drink as much as you want up here.</t>
  </si>
  <si>
    <t>L360588</t>
  </si>
  <si>
    <t>See man. Maxie fuckin takes care of you when you're in. Beats cleaning carpets.</t>
  </si>
  <si>
    <t>L360224</t>
  </si>
  <si>
    <t>You said if you didn't have a winning record after eleven fights you'd talk to Max.</t>
  </si>
  <si>
    <t>L361134</t>
  </si>
  <si>
    <t>Nah see Maxie just asked him to set that shit up as a favor. He you know he tied in with the club. Set us up so you know you feel at home.</t>
  </si>
  <si>
    <t>L361248</t>
  </si>
  <si>
    <t>And as for you Bobby you just moved up a notch. Your days of fighting for crumbs is through. Take a week off come back and we'll talk about the next thing.</t>
  </si>
  <si>
    <t>L361244</t>
  </si>
  <si>
    <t>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t>
  </si>
  <si>
    <t>L360569</t>
  </si>
  <si>
    <t>You can carry your keys. You will not mention my name or imply that you are in my employ. You will not speak to anyone while you are working. When you are not working you are considered to be 'on call' and available twenty-four hours a day. This means you will not get drunk or do anything that will prevent you from operating in a professional manner. There is already a number in your pager's memory. It is a car service. When they ask you what account you will respond: 'Cardiff Giant.' They will pick you up and take you anywhere you need to go. In other words there is no reason why you should not reach any destination that you will be called upon to reach within fifteen minutes. Do you see a pattern forming?</t>
  </si>
  <si>
    <t>L361053</t>
  </si>
  <si>
    <t>When all this is over and we're not working for Maxie I'd love to run into you on the street.  Why aren't you coming?</t>
  </si>
  <si>
    <t>L361045</t>
  </si>
  <si>
    <t>Will you tell Peter Jennings to shut up and fucking listen. The shit's as routine as you get. I coulda turned it over offshore in a week but Maxie likes to do it all his way. Safe. I coulda dropped the bag alone. It's only two hundred G's. But he sent you all. So I can either send you home and tell Maxie or we can flush the toilet one more time and hope it all goes down.</t>
  </si>
  <si>
    <t>L360874</t>
  </si>
  <si>
    <t>Far as she knows you're John Gotti. Now put the shit down and act like you got some ass.</t>
  </si>
  <si>
    <t>L360784</t>
  </si>
  <si>
    <t>What motherfucker? You drinking 'the witch' after dinner?</t>
  </si>
  <si>
    <t>L364669</t>
  </si>
  <si>
    <t>u1971</t>
  </si>
  <si>
    <t>m128</t>
  </si>
  <si>
    <t>MALCOLM</t>
  </si>
  <si>
    <t>You saved my life Archie. Running me out of Harlem. When I think how close we came to gunning each other down I have to thank Allah.</t>
  </si>
  <si>
    <t>L364249</t>
  </si>
  <si>
    <t>u1957</t>
  </si>
  <si>
    <t>ARCHIE</t>
  </si>
  <si>
    <t>You looking good Little. Real clean. Clean as the Board of Health. But you missing something.</t>
  </si>
  <si>
    <t>L364215</t>
  </si>
  <si>
    <t>When they want your ass won't nothing keep you out.</t>
  </si>
  <si>
    <t>L364586</t>
  </si>
  <si>
    <t>Yeah. When I was picking a lock to rob somebody's house.</t>
  </si>
  <si>
    <t>L364557</t>
  </si>
  <si>
    <t>u1958</t>
  </si>
  <si>
    <t>BEMBRY</t>
  </si>
  <si>
    <t>I told you to go behind the words and dig out the truth. They let us sing and dance and smile -- and now they let one black man in the majors. That don't cancel out the greatest crime in history. When that blue- eyed devil locked us in chains -- 100000000 of us -- broke up our families tortured us cut us off from our language our religion our history.</t>
  </si>
  <si>
    <t>L364518</t>
  </si>
  <si>
    <t>Soiled with dirt foul; sullen hostile forbidding -- as a black day. Foully or outrageously wicked as black cruelty. Indicating disgrace dishonor or culpability.</t>
  </si>
  <si>
    <t>L364472</t>
  </si>
  <si>
    <t>When you go busting your fists against a stone wall you're not using your brains. Cause that's what the white man wants you to do. Look at you.</t>
  </si>
  <si>
    <t>L365042</t>
  </si>
  <si>
    <t>u1961</t>
  </si>
  <si>
    <t>BETTY</t>
  </si>
  <si>
    <t>Malcolm they keep calling threatening us. I'm going crazy when is this going to stop?</t>
  </si>
  <si>
    <t>L364929</t>
  </si>
  <si>
    <t>Dear heart you have to help me. I'm raising our kids practically by myself while you're running all over the world. You don't know how many times the girls ask me when is daddy coming home?</t>
  </si>
  <si>
    <t>L364826</t>
  </si>
  <si>
    <t>I never told you but when I first saw you on the podium cleaning your glasses I felt sorry for you. Nobody as young as you should be that serious. But I don't think that anymore.</t>
  </si>
  <si>
    <t>L364825</t>
  </si>
  <si>
    <t>You're with me even when you're away.</t>
  </si>
  <si>
    <t>L364736</t>
  </si>
  <si>
    <t>And dogged when I set my mind to something.</t>
  </si>
  <si>
    <t>L365079</t>
  </si>
  <si>
    <t>u1962</t>
  </si>
  <si>
    <t>BROTHER EARL</t>
  </si>
  <si>
    <t>Down front as always.</t>
  </si>
  <si>
    <t>L365070</t>
  </si>
  <si>
    <t>Since when do you start telling Sister Betty my business? Since when? She has nothing to do with this. You tell me not her not anybody else.</t>
  </si>
  <si>
    <t>L364620</t>
  </si>
  <si>
    <t>As Jesus was. Jesus was also a Hebrew.</t>
  </si>
  <si>
    <t>L364144</t>
  </si>
  <si>
    <t>u1973</t>
  </si>
  <si>
    <t>MISS DUNNE</t>
  </si>
  <si>
    <t>-- there is a serious question as to whether --</t>
  </si>
  <si>
    <t>L364142</t>
  </si>
  <si>
    <t>It's the same questions Mrs. Little. Since the death of your husband --</t>
  </si>
  <si>
    <t>L364965</t>
  </si>
  <si>
    <t>u1979</t>
  </si>
  <si>
    <t>SIDNEY</t>
  </si>
  <si>
    <t>To wire your car so it would explode when you turned the ignition. The Ministers say you are spreading untruths about the Messenger. The Ministers say you are a great hypocrite Judas Benedict Arnold. The Ministers say your tongue should be cut out and delivered to the Messenger's doorstep.</t>
  </si>
  <si>
    <t>L364963</t>
  </si>
  <si>
    <t>All day since you and Betty left. Brother Minister I have to level with you. They gave me a mission. But I couldn't do it. I love y'all.</t>
  </si>
  <si>
    <t>L366232</t>
  </si>
  <si>
    <t>u1983</t>
  </si>
  <si>
    <t>m129</t>
  </si>
  <si>
    <t>CREASY</t>
  </si>
  <si>
    <t>When did Mexican Customs start getting smart?</t>
  </si>
  <si>
    <t>L366641</t>
  </si>
  <si>
    <t>u1992</t>
  </si>
  <si>
    <t>PINTA</t>
  </si>
  <si>
    <t>There's no such thing as tough Creasy. Just trained and untrained.</t>
  </si>
  <si>
    <t>L366578</t>
  </si>
  <si>
    <t>There's no such thing as tough. You're either trained or untrained.</t>
  </si>
  <si>
    <t>L366577</t>
  </si>
  <si>
    <t>I'm tough Creasy. I'm tough as you.</t>
  </si>
  <si>
    <t>L366541</t>
  </si>
  <si>
    <t>You don't flinch when a gun goes off; you react. You go. Don't listen for the sound; don't anticipate it. Concentrate on the sound itself.</t>
  </si>
  <si>
    <t>L366536</t>
  </si>
  <si>
    <t>I had to do my homework on them when I worked there. Also I enjoy history.</t>
  </si>
  <si>
    <t>L366332</t>
  </si>
  <si>
    <t>That's 'Bird.' Emilio forgot to take him with when he left.</t>
  </si>
  <si>
    <t>L366971</t>
  </si>
  <si>
    <t>An autosequestra. Kalfus arranged for Pinta to be taken to a safehouse. I'm sure he thought she'd sit there for three days eating pizza and watching TV. It didn't work out that way. Everything got fucked up when I killed the cops and Tazinari saw an opportunity.</t>
  </si>
  <si>
    <t>L366428</t>
  </si>
  <si>
    <t>u1990</t>
  </si>
  <si>
    <t>You should know they're tenacious when they want something. And Pinta wants to be friends.</t>
  </si>
  <si>
    <t>L366212</t>
  </si>
  <si>
    <t>u1996</t>
  </si>
  <si>
    <t>I have a policy AIG. It covers me and my family and when it runs out in sixty days without a bodyguard I will not be able to renew it.</t>
  </si>
  <si>
    <t>L366209</t>
  </si>
  <si>
    <t>Of course I care about Pinta. She'll be as beautiful as her mother one day.</t>
  </si>
  <si>
    <t>L366622</t>
  </si>
  <si>
    <t>Pinta likes him too much.  She thinks of him as a father.</t>
  </si>
  <si>
    <t>L366925</t>
  </si>
  <si>
    <t>u1995</t>
  </si>
  <si>
    <t>ROSANNA</t>
  </si>
  <si>
    <t>[And as long as we're talking information there's something else as well.]</t>
  </si>
  <si>
    <t>L366918</t>
  </si>
  <si>
    <t>u1991</t>
  </si>
  <si>
    <t>MANZANO</t>
  </si>
  <si>
    <t>[When you talked to him did he look sane?]</t>
  </si>
  <si>
    <t>L366907</t>
  </si>
  <si>
    <t>This is my jurisdiction. I want these men as much as Creasy does.</t>
  </si>
  <si>
    <t>L366901</t>
  </si>
  <si>
    <t>Yes. But if I traced Creasy to you others will do it as well. Their facilities are as good as my own if not better.</t>
  </si>
  <si>
    <t>L370483</t>
  </si>
  <si>
    <t>u2000</t>
  </si>
  <si>
    <t>m130</t>
  </si>
  <si>
    <t>Millie's been after me to fix her up with a date so I...</t>
  </si>
  <si>
    <t>L370383</t>
  </si>
  <si>
    <t>u2001</t>
  </si>
  <si>
    <t>ANGIE</t>
  </si>
  <si>
    <t>My old lady every word outta her mouth when you gonna get married?</t>
  </si>
  <si>
    <t>L370594</t>
  </si>
  <si>
    <t>u2012</t>
  </si>
  <si>
    <t>MRS. PILLETTI</t>
  </si>
  <si>
    <t>Catherine you are very dear to me. We have cried many times together. When my husband died I would have gone insane if it were not for you. I ask you to come to my house because I can make you happy. Please come to my house.</t>
  </si>
  <si>
    <t>L370586</t>
  </si>
  <si>
    <t>You know what they say. They say things are no good in this house. Catherine your son is married. Leave him in peace. He wantsa be alone with his wife. They don't want no old lady sitting inna balcony. Now I tell you what I think. I want you come live with me in my house with Marty and me. In my house you have your own room. You don't have to sleep onna couch inna living room like here. We will cook inna kitchen and talk like when we were girls. You are dear to me and you are dear to Marty. We are pleased for you to come.</t>
  </si>
  <si>
    <t>L370583</t>
  </si>
  <si>
    <t>u2003</t>
  </si>
  <si>
    <t>CATHERINE</t>
  </si>
  <si>
    <t>L370577</t>
  </si>
  <si>
    <t>I keep one eye open when I sleep because she's gonna come in stab me in my bed.</t>
  </si>
  <si>
    <t>L370726</t>
  </si>
  <si>
    <t>u2010</t>
  </si>
  <si>
    <t>So I was telling you my kid brother Nickie got married last Sunday. That was a very nice affair. And they had this statue of some woman and they had whiskey spouting outta her mouth. I never saw anything so grand in my life.  And watta meal. I'm a butcher so I know a good hunka steak when I see one. That was choice filet right off the toppa the chuck. A buck eighty a pound. Of course if you wanna cheaper cut get rib steak. That gotta lotta waste on it but it comes to about a buck and a quarter a pound if it's trimmed. Listen Clara make yourself comfortable. You're all tense.</t>
  </si>
  <si>
    <t>L370690</t>
  </si>
  <si>
    <t>What're you talking about? You're a real likeable person. You'll make friends out there in Portchester one two three. You'll have people visiting you alla time. I'll come visit you. I'll borrow my brother Freddie's car or you can call me up when you feel blue or I'll call you up. And it's gonna be nice. Don't be so afraid.</t>
  </si>
  <si>
    <t>L370636</t>
  </si>
  <si>
    <t>...When I got outta the army Clara I was lost. I didn't know what I wanted to do. I was twenny-five years old what was I gonna do go back to my old job forty cents an hour. I thought maybe I go to college under the G.I. Biller Rights you know? But I wouldn't graduate till I was twenny-eight twenny-nine years old even if I made it in three years. And my brother Freddie wanted to get married and I had three unmarried sisters -- in an Italian home that's a terrible thing. And my kid brother Nickie he's a one got married last week. So I just went to pieces. I used to walk inna streets till three four o'clock inna mornings. My mother used to be so worried about me. My uncle Mario come over one time. He offered me a job driving his hack onna night shift. He got his own cab you know. And God forgive me for what I'm gonna say now but I used to thinka doing away with myself. I used to stand sometimes in the subway and God forgive me what I'm going to say I used to feel the tracks sucking me down under the wheels.</t>
  </si>
  <si>
    <t>L370615</t>
  </si>
  <si>
    <t>Benjamin Franklin where's that? Brooklyn? I went to Theodore Roosevelt right up here on Fordham Road. It's right arounna corner from my house. I have a cousin who's a teacher. He teaches Latin. He lives in Chicago. He was studying to be a Jesuit but he gave it up after his first vows.</t>
  </si>
  <si>
    <t>L370607</t>
  </si>
  <si>
    <t>So there you are. So I guess I'm not such a dog as I think I am.</t>
  </si>
  <si>
    <t>L370605</t>
  </si>
  <si>
    <t>Oh I cry all the time any little thing. My brothers my brother-in- laws they're always telling me what a goodhearted guy I am. Well you don't get goodhearted by accident. You get kicked around long enough you get to be a real professor of pain. I know exactly how you feel. And I also want you to know I'm having a very good time with you now and really enjoying myself. So you see you're not such a dog as you think you are.</t>
  </si>
  <si>
    <t>L370774</t>
  </si>
  <si>
    <t>u2004</t>
  </si>
  <si>
    <t>CLARA</t>
  </si>
  <si>
    <t>Well I don't know the people of course but as a rule I don't think a mother-in-law should live with a young couple.</t>
  </si>
  <si>
    <t>L370769</t>
  </si>
  <si>
    <t>It's a very sad business I tell you. A woman fifty-six years old all her life she had her own home. Now she's just an old lady sleeping on her daughter-in-law's couch. It's a curse to be a mother I tell you. Your children grow up and then what is left for you to do? What is a mother's life but her children? It is a very cruel thing when your son has no place for you in his home.</t>
  </si>
  <si>
    <t>L370526</t>
  </si>
  <si>
    <t>u2005</t>
  </si>
  <si>
    <t>DR. KEEGAN</t>
  </si>
  <si>
    <t>I'll take you over and I'll introduce you as an old army buddy of mine and then I'll cut out. Because I got this other girl waiting for me out by the hatcheck and I'll pay you five bucks.</t>
  </si>
  <si>
    <t>L370668</t>
  </si>
  <si>
    <t>u2006</t>
  </si>
  <si>
    <t>FIRST IRISH WOMAN</t>
  </si>
  <si>
    <t>Well I bumped into her on the street and she was as big as a barrel.</t>
  </si>
  <si>
    <t>L370932</t>
  </si>
  <si>
    <t>u2009</t>
  </si>
  <si>
    <t>LEO</t>
  </si>
  <si>
    <t>That means he'd have to marry the girl when she was one year old.</t>
  </si>
  <si>
    <t>L370931</t>
  </si>
  <si>
    <t>u2008</t>
  </si>
  <si>
    <t>I always figure a guy oughta marry a girl who's twenny years younger than he is so that when he's forty his wife is a real nice-looking doll.</t>
  </si>
  <si>
    <t>L370765</t>
  </si>
  <si>
    <t>Might as well siddown a minute Clara.</t>
  </si>
  <si>
    <t>L370756</t>
  </si>
  <si>
    <t>Hello Marty when you come home?</t>
  </si>
  <si>
    <t>L370466</t>
  </si>
  <si>
    <t>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t>
  </si>
  <si>
    <t>L370464</t>
  </si>
  <si>
    <t>Ma when are you gonna give up? You gotta bachelor on your hands. I ain't never gonna get married.</t>
  </si>
  <si>
    <t>L370389</t>
  </si>
  <si>
    <t>Hello Marty when you coming home? Where you now? Because your cousin Thomas and his wife Virginia they're here. They had another fight with your Aunt Catherine... I don't know...</t>
  </si>
  <si>
    <t>L370330</t>
  </si>
  <si>
    <t>u2011</t>
  </si>
  <si>
    <t>MRS. FUSARI</t>
  </si>
  <si>
    <t>My son Frank he was married when he was nineteen years old. Watsa matter with you?</t>
  </si>
  <si>
    <t>L370408</t>
  </si>
  <si>
    <t>She's right. She's right. Young husband and wife they should have their own home. And my sister Catherine she's my sister but I gotta admit she's an old goat. And plenty-a times in my life I feel like throwing the milk bottle at her myself. And I tell you now as far as I'm concerned if Catherine wantsa come live here with me and Marty it's all right with me.</t>
  </si>
  <si>
    <t>L371642</t>
  </si>
  <si>
    <t>u2021</t>
  </si>
  <si>
    <t>m131</t>
  </si>
  <si>
    <t>HAWKEYE</t>
  </si>
  <si>
    <t>Didn't recognize you Red. When you get the clamp all the way down open it as wide as you can and see if you can close it on the artery.</t>
  </si>
  <si>
    <t>L371619</t>
  </si>
  <si>
    <t>He'll live if that's what you mean. But somebody better be around when he comes to and finds out there's nothing left between his legs.</t>
  </si>
  <si>
    <t>L371017</t>
  </si>
  <si>
    <t>u2022</t>
  </si>
  <si>
    <t>They've hit us on Cherry Hill. I just got word. We have our slack periods but when the action starts you'll have more work in twelve hours than a civilian surgeon does in a week.</t>
  </si>
  <si>
    <t>L371172</t>
  </si>
  <si>
    <t>u2018</t>
  </si>
  <si>
    <t>Now I got you for a witness I'm going to try again. So far all I dragged out of him is he's from Bahston and he's only been in the Army two months.  Where were you when they drafted you?</t>
  </si>
  <si>
    <t>L371800</t>
  </si>
  <si>
    <t>u2033</t>
  </si>
  <si>
    <t>SPEARCHUCKER</t>
  </si>
  <si>
    <t>When he sees a little running room he likes to make a show... you know stutter steps and cross-overs and all that jazz. Also he never learned to button up when he gets hit so if you two can get a good shot at him once you can hurt him.</t>
  </si>
  <si>
    <t>L371899</t>
  </si>
  <si>
    <t>Screw it. We been earning our keep as respectable knife artists. Why should we do work any pill-rolling punk could handle?</t>
  </si>
  <si>
    <t>L371765</t>
  </si>
  <si>
    <t>Sure you have only as 'Spearchucker' Jones.</t>
  </si>
  <si>
    <t>L371702</t>
  </si>
  <si>
    <t>You know damn well I nearly puke when I look at her. I don't even think she's a real blonde.</t>
  </si>
  <si>
    <t>L371692</t>
  </si>
  <si>
    <t>When will he be able to write?</t>
  </si>
  <si>
    <t>L371150</t>
  </si>
  <si>
    <t>This outfit needs somebody who can find his way around the pulmonary anatomy when the bases are loaded.</t>
  </si>
  <si>
    <t>L370994</t>
  </si>
  <si>
    <t>Damn! That must be about as far north as you can get.</t>
  </si>
  <si>
    <t>L370990</t>
  </si>
  <si>
    <t>Georgia where I come from it's real if you make it yourself. But I been buying from the Yankee Government since they put me in this soldier suit and give me a rate.</t>
  </si>
  <si>
    <t>L371122</t>
  </si>
  <si>
    <t>u2019</t>
  </si>
  <si>
    <t>...trespasses as we forgive those who trespass against...</t>
  </si>
  <si>
    <t>L371828</t>
  </si>
  <si>
    <t>u2020</t>
  </si>
  <si>
    <t>GENERAL HAMMOND</t>
  </si>
  <si>
    <t>Damn right. Three to one as much as you want to put up.</t>
  </si>
  <si>
    <t>L371768</t>
  </si>
  <si>
    <t>On account he got caught in the doctor draft. He was a surgical resident playing semi-pro ball weekends when the Eagles signed him.</t>
  </si>
  <si>
    <t>L371682</t>
  </si>
  <si>
    <t>u2034</t>
  </si>
  <si>
    <t>TRAPPER</t>
  </si>
  <si>
    <t>Sure that's the right way... at John Hopkins or someplace. But how do we know there won't be even more of a jam-up a few days from now? Maybe we won't be able to get to him when we want to. Maybe the goddam thing'll erode the artery when nobody's looking. Our best shot is now.</t>
  </si>
  <si>
    <t>L371667</t>
  </si>
  <si>
    <t>Dartmouth's too big and too expensive. If he's as good as I think he is he can move into the big league later. But Androscoggin first.</t>
  </si>
  <si>
    <t>L371661</t>
  </si>
  <si>
    <t>Hiya Ho-Jon. You got a piece of a shell in your chest but we'll take it out as soon as you've had more blood. Hey Radar!</t>
  </si>
  <si>
    <t>L371565</t>
  </si>
  <si>
    <t>I don't know why. As long as it's light enough to see your caddie.</t>
  </si>
  <si>
    <t>L371557</t>
  </si>
  <si>
    <t>When you make up your mind get in touch. The golf club is probably the best place to leave a message.</t>
  </si>
  <si>
    <t>L371528</t>
  </si>
  <si>
    <t>Your high school friend who went around saying 'Me lay you lay?' to all the young females in the community. As I remember you said it was quite a successful approach.</t>
  </si>
  <si>
    <t>L371474</t>
  </si>
  <si>
    <t>As far as the greens maybe. I don't know if my putting would come back or not without some practice.</t>
  </si>
  <si>
    <t>L371193</t>
  </si>
  <si>
    <t>He's Trapper John! Only man in history who ever found fulfillment in the ladies' can of a Boston and Maine Railroad car! When the Conductor caught him in there with his Winter Carnival date she screamed: 'He trapped me!' What have you been doing since those days Trapper?</t>
  </si>
  <si>
    <t>L371387</t>
  </si>
  <si>
    <t>Sister if I knew the answer to that I sure as hell wouldn't be here.</t>
  </si>
  <si>
    <t>L371382</t>
  </si>
  <si>
    <t>u2024</t>
  </si>
  <si>
    <t>HOT LIPS</t>
  </si>
  <si>
    <t>I've noticed that both nurses and enlisted men address you as 'Hawkeye.'</t>
  </si>
  <si>
    <t>L371381</t>
  </si>
  <si>
    <t>And his track record that don't count? Look honey when you watch the two shifts try to notice which one does the most work with the least fuss.</t>
  </si>
  <si>
    <t>L371373</t>
  </si>
  <si>
    <t>Honey nobody as pretty as you could ever impose... please sit down. Coffee?</t>
  </si>
  <si>
    <t>L371329</t>
  </si>
  <si>
    <t>u2026</t>
  </si>
  <si>
    <t>LIEUTENANT DISH</t>
  </si>
  <si>
    <t>I'd be crazy to think my virtue such as it is was more important than his life...</t>
  </si>
  <si>
    <t>L371315</t>
  </si>
  <si>
    <t>How would he avoid it... as if I needed to ask?</t>
  </si>
  <si>
    <t>L371310</t>
  </si>
  <si>
    <t>That's when the real strain starts. Three weeks on a troopship.  Poor baby.</t>
  </si>
  <si>
    <t>L371091</t>
  </si>
  <si>
    <t>But you've made me feel strong again Captain. Hawkeye.  You helped me pull together when I needed it.</t>
  </si>
  <si>
    <t>L371090</t>
  </si>
  <si>
    <t>Then why not as long as it wouldn't hurt anybody...?</t>
  </si>
  <si>
    <t>L371085</t>
  </si>
  <si>
    <t>I don't make the distinction. But the sex urge is a powerful force. In women just as much as men.</t>
  </si>
  <si>
    <t>L371073</t>
  </si>
  <si>
    <t>Oh no. We have dull stretches every week or so thank God when there's nothing to do after midnight.</t>
  </si>
  <si>
    <t>L371065</t>
  </si>
  <si>
    <t>Isn't this ridiculous Doctor? Six months I've been here and there are still times when I can't stand it. I just go to pieces.</t>
  </si>
  <si>
    <t>L371467</t>
  </si>
  <si>
    <t>u2025</t>
  </si>
  <si>
    <t>KOREAN DOCTOR</t>
  </si>
  <si>
    <t>I don't liking it at all what I hear when I listen to the heart. And such a blood pressure for so young a boys. Is frightening.</t>
  </si>
  <si>
    <t>L371538</t>
  </si>
  <si>
    <t>u2028</t>
  </si>
  <si>
    <t>ME LAY</t>
  </si>
  <si>
    <t>That's about the only thing I don't do Â– that I'm built for. I inspect the girls and take care of some of the kids in the hospital. Sometimes I tend bar and act as bouncer.</t>
  </si>
  <si>
    <t>L371535</t>
  </si>
  <si>
    <t>You don't go after the local scrunch?</t>
  </si>
  <si>
    <t>L371301</t>
  </si>
  <si>
    <t>Just about enough to say goodbye to everybody.  Line up over here men if you want to pay your last respects. Keep moving and file on out when you're through.</t>
  </si>
  <si>
    <t>L371245</t>
  </si>
  <si>
    <t>You don't have any problem. You've got thirty good years ahead of you easy. Maybe you'll have to cut down as you grow older get along with just two fiancees but...</t>
  </si>
  <si>
    <t>L371239</t>
  </si>
  <si>
    <t>You've been drawn to other males? Since you were a kid?</t>
  </si>
  <si>
    <t>L371238</t>
  </si>
  <si>
    <t>u2030</t>
  </si>
  <si>
    <t>PAINLESS</t>
  </si>
  <si>
    <t>Now I know that's been my problem since I was a kid. But it only caught up to me last night.</t>
  </si>
  <si>
    <t>L371033</t>
  </si>
  <si>
    <t>Poker sounds great. When do you play?</t>
  </si>
  <si>
    <t>L371646</t>
  </si>
  <si>
    <t>You got to relax Henry. Since the deluge started you been working in the OR and running the outfit too.</t>
  </si>
  <si>
    <t>L371371</t>
  </si>
  <si>
    <t>Now I'll have to wait at least a week. If I announced it tomorrow after what our new Chief Nurse saw this afternoon they'd hear her yelling from Seoul to Washington.</t>
  </si>
  <si>
    <t>L371143</t>
  </si>
  <si>
    <t>We'll find out what they are when you throw us out.</t>
  </si>
  <si>
    <t>L371850</t>
  </si>
  <si>
    <t>We got it men... Ho-Jon's keep as Androscoggin... if there is such a place. And the big news is the General wants a rematch.</t>
  </si>
  <si>
    <t>L371039</t>
  </si>
  <si>
    <t>Don't come so quickly when I call. I want you to take these officers...</t>
  </si>
  <si>
    <t>L371546</t>
  </si>
  <si>
    <t>The address of the N.E.P.H. and W. Why don't you meet me there when you're through golf for drinks and dinner and whatever strikes the fancy?</t>
  </si>
  <si>
    <t>L371543</t>
  </si>
  <si>
    <t>That bad?  But I guess you're right. We might as well see him.  Got any caddie carts?</t>
  </si>
  <si>
    <t>L371534</t>
  </si>
  <si>
    <t>I been out of action since I got over here five months ago.</t>
  </si>
  <si>
    <t>L371803</t>
  </si>
  <si>
    <t>u2035</t>
  </si>
  <si>
    <t>UGLY JOHN</t>
  </si>
  <si>
    <t>As long as there's a pile-up we can do our bit to encourage his permanent withdrawal from the contest.</t>
  </si>
  <si>
    <t>L374993</t>
  </si>
  <si>
    <t>u2036</t>
  </si>
  <si>
    <t>m132</t>
  </si>
  <si>
    <t>ANN</t>
  </si>
  <si>
    <t>Oh it started as a circulation stunt but it isn't any more. Mr. Norton wants to get back of it and sponsor John Doe Clubs all over the country. He wants to send you on a lecture tour.</t>
  </si>
  <si>
    <t>L374990</t>
  </si>
  <si>
    <t>u2045</t>
  </si>
  <si>
    <t>Look it started as a circulation stunt didn't it?</t>
  </si>
  <si>
    <t>L374701</t>
  </si>
  <si>
    <t>Never mind those guys. All right stand up. Now let's see what you look like when you protest.</t>
  </si>
  <si>
    <t>L374968</t>
  </si>
  <si>
    <t>u2042</t>
  </si>
  <si>
    <t>D. B.</t>
  </si>
  <si>
    <t>All right but present it to him as a great cause for the common man.</t>
  </si>
  <si>
    <t>L374722</t>
  </si>
  <si>
    <t>If you do Mr. Norton you're just as much of a dumb cluck as he is! Excuse me.</t>
  </si>
  <si>
    <t>L374590</t>
  </si>
  <si>
    <t>Yes but not because he's out of a job. That's not news! This man's going to jump as a matter of principle.</t>
  </si>
  <si>
    <t>L374572</t>
  </si>
  <si>
    <t>When you're desperate for money you do a lot of things Mr. Connell. He's our man I tell you.</t>
  </si>
  <si>
    <t>L374497</t>
  </si>
  <si>
    <t>Sure!  When you get hold of a stunt that sells papers you don't drop it like a hot potato. Why this is good for at least a couple of months. You know what I'd do? Between now and let's say Christmas when he's gonna jump I'd run a daily yarn starting with his boyhood his schooling his first job!  A wide-eyed youngster facing a chaotic world. The problem of the average man of all the John Does in the world.</t>
  </si>
  <si>
    <t>L374395</t>
  </si>
  <si>
    <t>u2041</t>
  </si>
  <si>
    <t>CONNELL</t>
  </si>
  <si>
    <t>It isn't the money. We're after circulation. What we need is fireworks. People who can hit with sledge hammersÂ—start arguments.</t>
  </si>
  <si>
    <t>L374549</t>
  </si>
  <si>
    <t>What do you do when you work?</t>
  </si>
  <si>
    <t>L374454</t>
  </si>
  <si>
    <t>u2037</t>
  </si>
  <si>
    <t>BEANY</t>
  </si>
  <si>
    <t>No. Her mother's awful worried about her. When she left the house she said she was going on a roaring drunk. Er the girl I mean!</t>
  </si>
  <si>
    <t>L374791</t>
  </si>
  <si>
    <t>u2040</t>
  </si>
  <si>
    <t>COLONEL</t>
  </si>
  <si>
    <t>I don't know how you're gonna stand it around here till after Christmas.</t>
  </si>
  <si>
    <t>L374669</t>
  </si>
  <si>
    <t>All right. You're walking alongÂ—not a nickel in your jeansÂ—free as the windÂ—nobody bothers youÂ—hundreds of people pass yuh by in every line of businessÂ—shoes hats automobiles radio furniture everything. They're all nice lovable people and they let you alone. Is that right?</t>
  </si>
  <si>
    <t>L374659</t>
  </si>
  <si>
    <t>And when they get you you got no more chance than a road-rabbit.</t>
  </si>
  <si>
    <t>L374649</t>
  </si>
  <si>
    <t>And let me tell you Long John. When you become a guy with a bank account they got you.  Yes sir they got you!</t>
  </si>
  <si>
    <t>L374676</t>
  </si>
  <si>
    <t>You bet I will! As fast as I can! Gonna get some canned goodsÂ—a fishing rod and the rest I'm gonna give away.</t>
  </si>
  <si>
    <t>L374728</t>
  </si>
  <si>
    <t>I want it as soon as possible.</t>
  </si>
  <si>
    <t>L375192</t>
  </si>
  <si>
    <t>Oh yeah. That's what I mean. See? It was easy as all that huh?</t>
  </si>
  <si>
    <t>L374856</t>
  </si>
  <si>
    <t>u2047</t>
  </si>
  <si>
    <t>MIKE</t>
  </si>
  <si>
    <t>Now look. I'll give this money to the Colonel just as soon as you get started. We'll have a car waiting at the side entrance for you.</t>
  </si>
  <si>
    <t>L374826</t>
  </si>
  <si>
    <t>Well when you get up on the radio all you have to do is say the whole thing's a frame-up. Make you a hero sure as you're born!</t>
  </si>
  <si>
    <t>L374818</t>
  </si>
  <si>
    <t>Well I was just thinking about this John Doe business. Why as soon as it comes out it's all a fake you'll be washed up in baseball won't you?</t>
  </si>
  <si>
    <t>L374811</t>
  </si>
  <si>
    <t>Yep. There was a major league scout there watching me too. And he came down after the game with a contract. Do you know what?  I couldn't life my arm to sign it. But I'll be okay again as soon as I get it fixed up.</t>
  </si>
  <si>
    <t>L374809</t>
  </si>
  <si>
    <t>Pretty good?  Say I was just about ready for the major leagues when I chipped a bone in my elbow. I got it pitchin' a nineteen-inning game!</t>
  </si>
  <si>
    <t>L378589</t>
  </si>
  <si>
    <t>u2054</t>
  </si>
  <si>
    <t>m133</t>
  </si>
  <si>
    <t>BAFFERT</t>
  </si>
  <si>
    <t>Don't give up on her. You're getting to the age when you ought to be thinking about these things.</t>
  </si>
  <si>
    <t>L379022</t>
  </si>
  <si>
    <t>u2060</t>
  </si>
  <si>
    <t>KORDA</t>
  </si>
  <si>
    <t>Are you going to turn on me too? Who helped you when you were strung out? Who gave you money? Who bailed you out of jail?</t>
  </si>
  <si>
    <t>L379077</t>
  </si>
  <si>
    <t>u2056</t>
  </si>
  <si>
    <t>DAVE</t>
  </si>
  <si>
    <t>It's not just the particles man it's the whole fucking machine this is how they get assassins to operate. It's been this way since the cuban missile crisis.</t>
  </si>
  <si>
    <t>L378410</t>
  </si>
  <si>
    <t>u2059</t>
  </si>
  <si>
    <t>KIMURA</t>
  </si>
  <si>
    <t>The suspect came in shortly after the bank opened. Botched robbery. A teller hit the silent alarm. He took seven hostages. Shot one -- the guard. He's still alive. So far he's asked for...</t>
  </si>
  <si>
    <t>L378924</t>
  </si>
  <si>
    <t>I want a plane waiting at the airport. I'll tell them where I want to go when I get there.</t>
  </si>
  <si>
    <t>L378918</t>
  </si>
  <si>
    <t>u2065</t>
  </si>
  <si>
    <t>ROPER</t>
  </si>
  <si>
    <t>Good. I won't be armed. We gotta operate on trust here. We're going to wrap this up and have you guys out of here as soon as possible.</t>
  </si>
  <si>
    <t>L379112</t>
  </si>
  <si>
    <t>I look at it as how many I've saved. That's the way you've got to look at it.</t>
  </si>
  <si>
    <t>L378871</t>
  </si>
  <si>
    <t>u2061</t>
  </si>
  <si>
    <t>MCCALL</t>
  </si>
  <si>
    <t>You're right. I'll never be as good a liar as you.</t>
  </si>
  <si>
    <t>L378846</t>
  </si>
  <si>
    <t>A dirtbag behind the counter holding a sawed-off. A Berretta nine millimeter in his belt. A female hostage red dress on the floor in front of the cereal display. Male hostage jeans and blue checked shirt three feet to her right. Another male hostage white pants green shirt Nikes laying in front of the magazine rack. A female dirtbag with a gun under her shirt sitting against the beer cooler trying to pass herself off as a hostage and there's a special on toilet-paper four for a buck twenty-nine.</t>
  </si>
  <si>
    <t>L378788</t>
  </si>
  <si>
    <t>She's going to come here when she graduates and then we're gonna get married.</t>
  </si>
  <si>
    <t>L378568</t>
  </si>
  <si>
    <t>How do you feel after a shooting.</t>
  </si>
  <si>
    <t>L378755</t>
  </si>
  <si>
    <t>Ray think about how she looked when you married her. Think about how happy you were. Don't lose that man. Don't give up everything.</t>
  </si>
  <si>
    <t>L378753</t>
  </si>
  <si>
    <t>Because I was partially to blame. I wasn't around as much as I should have been. I forgot how to love her.</t>
  </si>
  <si>
    <t>L378986</t>
  </si>
  <si>
    <t>As a matter of fact I do.</t>
  </si>
  <si>
    <t>L378671</t>
  </si>
  <si>
    <t>u2064</t>
  </si>
  <si>
    <t>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t>
  </si>
  <si>
    <t>L378664</t>
  </si>
  <si>
    <t>You don't usually talk to anyone when you're hurting.</t>
  </si>
  <si>
    <t>L378529</t>
  </si>
  <si>
    <t>u2066</t>
  </si>
  <si>
    <t>SOLIS</t>
  </si>
  <si>
    <t>What if you die and no one can do what you do as well as you do it?</t>
  </si>
  <si>
    <t>L379520</t>
  </si>
  <si>
    <t>u2068</t>
  </si>
  <si>
    <t>m134</t>
  </si>
  <si>
    <t>CHRISTOPH</t>
  </si>
  <si>
    <t>I have found in life that what one wants isn't nearly as important as what one needs.</t>
  </si>
  <si>
    <t>L379409</t>
  </si>
  <si>
    <t>u2072</t>
  </si>
  <si>
    <t>GENA</t>
  </si>
  <si>
    <t>As long as it's not 'what's your sign?'</t>
  </si>
  <si>
    <t>L379731</t>
  </si>
  <si>
    <t>u2078</t>
  </si>
  <si>
    <t>TANNER</t>
  </si>
  <si>
    <t>You sealed off the system.  When it crashes everyone dies with you.</t>
  </si>
  <si>
    <t>L379613</t>
  </si>
  <si>
    <t>Be a hell of a lot easier to digitize a real person then strip them down to a module you can use to make as many employee programs as you need.</t>
  </si>
  <si>
    <t>L384701</t>
  </si>
  <si>
    <t>u2082</t>
  </si>
  <si>
    <t>m135</t>
  </si>
  <si>
    <t>BILLY</t>
  </si>
  <si>
    <t>It's passing over earth as we speak!  Trajectory coordinates are 009843.</t>
  </si>
  <si>
    <t>L384092</t>
  </si>
  <si>
    <t>u2081</t>
  </si>
  <si>
    <t>ALPHA 5</t>
  </si>
  <si>
    <t>In a place that came to be known as Angel Grove.</t>
  </si>
  <si>
    <t>L384676</t>
  </si>
  <si>
    <t>Let's go after him!!</t>
  </si>
  <si>
    <t>L384353</t>
  </si>
  <si>
    <t>u2084</t>
  </si>
  <si>
    <t>DULCEA</t>
  </si>
  <si>
    <t>By learning the ancient art of Ninjetti.  It is the Genesis of what you on earth have come to know as the Ninja.  It is the perfect union of mind body and spirit.</t>
  </si>
  <si>
    <t>L384476</t>
  </si>
  <si>
    <t>u2088</t>
  </si>
  <si>
    <t>MORDANT</t>
  </si>
  <si>
    <t>As soon as we've taken over the world I'm gonna change my name to Sir Mordant.  Or how about MAJOR Mordant?!</t>
  </si>
  <si>
    <t>L384439</t>
  </si>
  <si>
    <t>Well... we were about to finish them off... when this huge monster came out of nowhere!</t>
  </si>
  <si>
    <t>L389795</t>
  </si>
  <si>
    <t>u2105</t>
  </si>
  <si>
    <t>m136</t>
  </si>
  <si>
    <t>LUCIANO</t>
  </si>
  <si>
    <t>When the people get so upset our politician friends gotta listen.</t>
  </si>
  <si>
    <t>L389419</t>
  </si>
  <si>
    <t>u2095</t>
  </si>
  <si>
    <t>AL CAPONE</t>
  </si>
  <si>
    <t>Since Colosimo bit it I gotta keep an eye out for his friends.</t>
  </si>
  <si>
    <t>L390098</t>
  </si>
  <si>
    <t>Why should you be payin' me when we're all equals?</t>
  </si>
  <si>
    <t>L389450</t>
  </si>
  <si>
    <t>u2099</t>
  </si>
  <si>
    <t>We'll start small. When we got 'em lined up we increase the supply a bit at a time. Only sell the best stuff. And keep the price high 'cause ya know how folks hate the taste of cheap booze.</t>
  </si>
  <si>
    <t>L389432</t>
  </si>
  <si>
    <t>When my money moves I go with it.</t>
  </si>
  <si>
    <t>L389317</t>
  </si>
  <si>
    <t>When the stiff's an Irish the cops take it kinda personal.</t>
  </si>
  <si>
    <t>L389358</t>
  </si>
  <si>
    <t>u2101</t>
  </si>
  <si>
    <t>When you're investigatin' how long ya keep at it?</t>
  </si>
  <si>
    <t>L389889</t>
  </si>
  <si>
    <t>Masseria's confused. He can't figure whether you're workin' for Maranzano or gettin' ready to kill the bastard. So he's spreadin' the word that you're goin' after Profaci because it happened on his turf. I figure Masseria's gonna try to rub out Profaci and pin it on us. Then Maranzano will have to kill ya.</t>
  </si>
  <si>
    <t>L389316</t>
  </si>
  <si>
    <t>Long as Charlie says.</t>
  </si>
  <si>
    <t>L389653</t>
  </si>
  <si>
    <t>u2104</t>
  </si>
  <si>
    <t>LANSKY</t>
  </si>
  <si>
    <t>We're gonna be the winning side. It's like Rothstein said about that guy in Austria. We're gonna use Maranzano and Masseria. Let 'em knock each other bloody. And then when everybody's screamin' for peace we step in to make it. What they're fight in' over everybody will beg us to take.</t>
  </si>
  <si>
    <t>L389652</t>
  </si>
  <si>
    <t>I'm sorry but I sleep better when I know I'm with the winning side.</t>
  </si>
  <si>
    <t>L389666</t>
  </si>
  <si>
    <t>Why do you bother with perfume when you smell like this?</t>
  </si>
  <si>
    <t>L390089</t>
  </si>
  <si>
    <t>As long as ya got one top Boss somebody else's always gonna be looking to knock him off. And that's war on top of war.</t>
  </si>
  <si>
    <t>L389831</t>
  </si>
  <si>
    <t>After all this time I'd think you'd know me better Meyer.</t>
  </si>
  <si>
    <t>L389733</t>
  </si>
  <si>
    <t>Might as well put the time to use.</t>
  </si>
  <si>
    <t>L389900</t>
  </si>
  <si>
    <t>Masseria won't have any choice but to trust you. And as long as we keep the Boss alive Maranzano can't win without you.</t>
  </si>
  <si>
    <t>L390000</t>
  </si>
  <si>
    <t>u2109</t>
  </si>
  <si>
    <t>MASSERIA</t>
  </si>
  <si>
    <t>Shit. When I was comin' up bein' fat meant ya had somethin' ta eat. Guy looked like you people felt sorry for 'em. Right Gerardo?</t>
  </si>
  <si>
    <t>L389997</t>
  </si>
  <si>
    <t>When ya got all that blood workin' in your belly it ain't upstairs where it needs to be.</t>
  </si>
  <si>
    <t>L389953</t>
  </si>
  <si>
    <t>How can I trust you when you look at me like that?</t>
  </si>
  <si>
    <t>L389952</t>
  </si>
  <si>
    <t>So tell me when I ain't done it.</t>
  </si>
  <si>
    <t>L389684</t>
  </si>
  <si>
    <t>I know. When the storm hits it don't pay to be caught outside.</t>
  </si>
  <si>
    <t>L389518</t>
  </si>
  <si>
    <t>u2108</t>
  </si>
  <si>
    <t>MARANZANO</t>
  </si>
  <si>
    <t>Share with them as you wish. Do business with them on your own. But no filthy Jew will ever be a brother to me.</t>
  </si>
  <si>
    <t>L389602</t>
  </si>
  <si>
    <t>Masseria's been after me too.</t>
  </si>
  <si>
    <t>L389933</t>
  </si>
  <si>
    <t>u2112</t>
  </si>
  <si>
    <t>SIEGEL</t>
  </si>
  <si>
    <t>A Jew's gotta let his heart tell him when ta give his presents.</t>
  </si>
  <si>
    <t>L389929</t>
  </si>
  <si>
    <t>u2110</t>
  </si>
  <si>
    <t>REINA</t>
  </si>
  <si>
    <t>Awww... deep down I'm a bastard but when ya got eight kids ya can't make enemies.</t>
  </si>
  <si>
    <t>L390622</t>
  </si>
  <si>
    <t>u2120</t>
  </si>
  <si>
    <t>m137</t>
  </si>
  <si>
    <t>JULIE</t>
  </si>
  <si>
    <t>I can't explain this Alice but I'm not so sure it did. It's as if...he's &lt;u&gt;not Stu&lt;/u&gt; any more. The Stu I love is gone! &lt;i&gt;&lt;/i&gt; He spends all his time in the garage. He says he's...autographing.</t>
  </si>
  <si>
    <t>L390216</t>
  </si>
  <si>
    <t>u2113</t>
  </si>
  <si>
    <t>When he first came in to the sleep lab?</t>
  </si>
  <si>
    <t>L390255</t>
  </si>
  <si>
    <t>u2124</t>
  </si>
  <si>
    <t>STU</t>
  </si>
  <si>
    <t>Three months Bull. Three months tonight. Three months since the accident - and I'm no closer to going home than I was then.</t>
  </si>
  <si>
    <t>L390739</t>
  </si>
  <si>
    <t>u2115</t>
  </si>
  <si>
    <t>DEATH</t>
  </si>
  <si>
    <t>I dress up when I want to make an impression. - So how'd it go?</t>
  </si>
  <si>
    <t>L390646</t>
  </si>
  <si>
    <t>u2125</t>
  </si>
  <si>
    <t>STU-BONE</t>
  </si>
  <si>
    <t>Got the ring. Got the airline tickets. Soon as they break that piÅ„ata we'll grab a cab - and it's off to the land of palm trees and coconuts.</t>
  </si>
  <si>
    <t>L390142</t>
  </si>
  <si>
    <t>u2117</t>
  </si>
  <si>
    <t>HERB</t>
  </si>
  <si>
    <t>Do you know what kind of opportunity you have here? You gotta &lt;u&gt;strike&lt;/u&gt;. I'm talking mansions. Lamborghinis. Champagne for mouthwash when you brush your teeth!</t>
  </si>
  <si>
    <t>L390524</t>
  </si>
  <si>
    <t>u2119</t>
  </si>
  <si>
    <t>HYPNOS</t>
  </si>
  <si>
    <t>Oh no no no. Y'see Stu as it happens that girlfriend of yours figured out the chemical basis of bad dreams. And she just whipped up a big old batch of nightmare juice!</t>
  </si>
  <si>
    <t>L390374</t>
  </si>
  <si>
    <t>Y'see Stu as I understand it you made this pact with your sister...no life support?</t>
  </si>
  <si>
    <t>L390546</t>
  </si>
  <si>
    <t>Well. As long as it's okay with Monkeybone -</t>
  </si>
  <si>
    <t>L390246</t>
  </si>
  <si>
    <t>u2121</t>
  </si>
  <si>
    <t>KIMMY</t>
  </si>
  <si>
    <t>Please Julie. This is not easy for me. Our father took a &lt;u&gt;long&lt;/u&gt; time to die. A long time. It just about killed us all. And Stu and I made a pact that when our time came - we wouldn't let it drag out.</t>
  </si>
  <si>
    <t>L390477</t>
  </si>
  <si>
    <t>It's just...now that I'm leaving I feel like there's lots of things I haven't said. Who's gonna look out for you? Are you gonna be okay when I'm gone?</t>
  </si>
  <si>
    <t>L390304</t>
  </si>
  <si>
    <t>&lt;u&gt;He&lt;/u&gt; got an E-ticket. Where's mine? &lt;u&gt;When do I get&lt;/u&gt; &lt;u&gt;to wake up&lt;/u&gt;??</t>
  </si>
  <si>
    <t>L390291</t>
  </si>
  <si>
    <t>Sorry Kitty! I'll be right back after I choke my monkey.</t>
  </si>
  <si>
    <t>L390273</t>
  </si>
  <si>
    <t>u2123</t>
  </si>
  <si>
    <t>MONKEYBONE</t>
  </si>
  <si>
    <t>Aaah it's the same as always...poor mope's just wishin' he was me.</t>
  </si>
  <si>
    <t>L390266</t>
  </si>
  <si>
    <t>You are too! Mooning over Julie when we could &lt;u&gt;both&lt;/u&gt; be gettin' some o' this fine local action. It's not like she's gonna know. Out of town under five minutes and in a coma don't &lt;u&gt;count&lt;/u&gt;.</t>
  </si>
  <si>
    <t>L391855</t>
  </si>
  <si>
    <t>u2130</t>
  </si>
  <si>
    <t>m138</t>
  </si>
  <si>
    <t>PAULA</t>
  </si>
  <si>
    <t>Here you go.  I think you should talk to Dr. Byrne when you get back about how much Valium he's prescribing.  Okay?</t>
  </si>
  <si>
    <t>L391706</t>
  </si>
  <si>
    <t>u2127</t>
  </si>
  <si>
    <t>MARIAN</t>
  </si>
  <si>
    <t>Well when I walked up the block I ... well my word!</t>
  </si>
  <si>
    <t>L393035</t>
  </si>
  <si>
    <t>u2133</t>
  </si>
  <si>
    <t>m139</t>
  </si>
  <si>
    <t>COOK</t>
  </si>
  <si>
    <t>Yes sir--big as life. Been there some time now.</t>
  </si>
  <si>
    <t>L393885</t>
  </si>
  <si>
    <t>u2134</t>
  </si>
  <si>
    <t>DIZ</t>
  </si>
  <si>
    <t>He's cooked! They'll drum the poor lug out of that chamber tomorrow as sure as I'm--! And now they're all down on him. Yeah--my press pals too--he's a bad egg--still water running deep. Boloney! It's the frame of all time! When I see a phoney like this--my journalist blood boils-- I wanna *fight*!  Look kid--rack your brains will you? Haven't you got any confidential stuff on that mob? I'll write my arm off--I'll blow Taylor and his--</t>
  </si>
  <si>
    <t>L393559</t>
  </si>
  <si>
    <t>u2147</t>
  </si>
  <si>
    <t>SAUNDERS</t>
  </si>
  <si>
    <t>Diz--Don Quixote with bill is going to get to his feet in a minute and speak two important words--*Willet Creek*. When that happens--if my hunch is right--the Silver Knight will fall off his tightrope and Puss will jump out of his boots.</t>
  </si>
  <si>
    <t>L393166</t>
  </si>
  <si>
    <t>I'm still asking myself--what is he-- animal vegetable or mineral? A Senator! A United States Senator! I thought I'd seen everything but-- why he doesn't know what time it is Diz! When I think of myself sitting around--playing straight for all that phoney patriotic chatter-- *me* carrying bibs for an infant with little flags in his fists--no I can't take it Diz--I'm through--I quit!</t>
  </si>
  <si>
    <t>L393089</t>
  </si>
  <si>
    <t>When Foley died why didn't I clear out? How many times did you hear me say I was fed up on politics and--? But *no*--I let 'em talk me into staying. Secretary to a leader of little squirts. Why? Because I need the job and a new suit of clothes.</t>
  </si>
  <si>
    <t>L392821</t>
  </si>
  <si>
    <t>u2151</t>
  </si>
  <si>
    <t>TAYLOR</t>
  </si>
  <si>
    <t>*Your* political future! I bought it for you and made you a present. And I can grab it back so fast it'll make your head spin. You got a nerve to stand there and worry about just *your future* when we're in this spot!  The man is--*Miller*.</t>
  </si>
  <si>
    <t>L392783</t>
  </si>
  <si>
    <t>You'll see those committees when we're finished!</t>
  </si>
  <si>
    <t>L392934</t>
  </si>
  <si>
    <t>u2137</t>
  </si>
  <si>
    <t>HUBERT</t>
  </si>
  <si>
    <t>I said sir--in my official capacity-- as an honorary gesture--I appoint you to the United States Senate!</t>
  </si>
  <si>
    <t>L394041</t>
  </si>
  <si>
    <t>When Jeff gets through with Taylor--  Quiet! What do you mean by breaking in here--? Get out! Get *out* of here!</t>
  </si>
  <si>
    <t>L394040</t>
  </si>
  <si>
    <t>u2139</t>
  </si>
  <si>
    <t>JIMMIE</t>
  </si>
  <si>
    <t>When Jeff gets through with Taylor Pop--</t>
  </si>
  <si>
    <t>L394161</t>
  </si>
  <si>
    <t>u2144</t>
  </si>
  <si>
    <t>PAINE</t>
  </si>
  <si>
    <t>The gentleman has said repeatedly that he is speaking to the people of his State. He has been waiting as he so fancifully puts it for them to come marching here in droves. Would the gentleman be interested in knowing what those people have to say?</t>
  </si>
  <si>
    <t>L393990</t>
  </si>
  <si>
    <t>The committee ruled otherwise! The gentleman stands guilty as charged. And I believe I speak for all the members when I say that no one cares to hear what a man of his condemned character has to say about *any* section of *any* legislation before this house!</t>
  </si>
  <si>
    <t>L393376</t>
  </si>
  <si>
    <t>Good as new! It's quite all right--</t>
  </si>
  <si>
    <t>L393375</t>
  </si>
  <si>
    <t>u2138</t>
  </si>
  <si>
    <t>JEFFERSON</t>
  </si>
  <si>
    <t>Gosh!  Well--looks good as new. If there *is* any damage I'll--</t>
  </si>
  <si>
    <t>L393347</t>
  </si>
  <si>
    <t>The *Bills*? Jeff--let me advise you-- as your father would--politics is a business--sometimes a cruel business. In your time here you couldn't even start on those Bills. They're put together by legal minds--after a long study. Why after twenty years I can't understand half of them myself. No really Jeff--in your own interests--</t>
  </si>
  <si>
    <t>L392979</t>
  </si>
  <si>
    <t>I know. I suppose Mr. Paine when a fellow bucks up against a big organization like that one man by himself can't get very far can he?</t>
  </si>
  <si>
    <t>L392972</t>
  </si>
  <si>
    <t>Even to the hat. Same old dreamer too. One look at you and I can see him back of his old roll top desk hat and all getting out his paper. Always kept his hat on his head so as to be ready to do battle. Clayton Smith editor and publisher and champion of lost causes.</t>
  </si>
  <si>
    <t>L393786</t>
  </si>
  <si>
    <t>But you have some objections here and there. And maybe right for all I know. But the point is--there's no sense stopping the whole works now-- specially after some men have worked hard for a long time to put this through--</t>
  </si>
  <si>
    <t>L393784</t>
  </si>
  <si>
    <t>Well now--just to take an example-- putting up a dam--on Willet Creek. As I look at it--that dam's going to do the people of our state a lot of good--</t>
  </si>
  <si>
    <t>L393782</t>
  </si>
  <si>
    <t>Well. I hear you've been right on your toes since you got here. Pitching right in. Lots of people took you for dumb--but they're wrong. You're smart. In fact *I* think you're smart enough to understand a situation when it's explained to you--</t>
  </si>
  <si>
    <t>L393937</t>
  </si>
  <si>
    <t>Jeff--listen--remember the day you got here?--what you said about Mr. Lincoln?--that he was sitting up there--watching--waiting for someone to come along? Well--that was *you*. Someone with a little plain decent uncompromising *rightness*--to root out the Taylors--yeah and really light up that dome for once. This country could use some of that--so could the whole drunken cockeyed world right now--a *lot* of it! And when the right man comes along--no matter *what* the odds--he can't *ever* quit! A little fellow called David walked out with only a sling- shot--but he had the *truth* on his side--</t>
  </si>
  <si>
    <t>L393935</t>
  </si>
  <si>
    <t>I don't care *what* you've done! Don't quit. Don't grab a measly chance like this to save a few pieces--other men could--but not you. As long as you lived you'd remember you ran out and threw this country of yours to the jackals--!</t>
  </si>
  <si>
    <t>L393497</t>
  </si>
  <si>
    <t>Since sixteen or so.</t>
  </si>
  <si>
    <t>L393444</t>
  </si>
  <si>
    <t>Yes. House. More amendments--more changes--and the Bill goes back to the Senate--and *waits its turn on the calendar again*. The Senate doesn't like what the house did to the Bill. They make more changes. The House doesn't like *those* changes. Stymie. So they appoint men from each house to go into a huddle called a conference and battle it out. Besides that all the lobbyists interested give cocktail parties for and against--government departments get in their two cents' worth--cabinet members--budget bureaus--embassies. Finally if the Bill is alive after all this vivisection it comes to a vote. Yes sir--the big day finally arrives. And--nine times out of ten they vote it down.  Are you catching on Senator?</t>
  </si>
  <si>
    <t>L393440</t>
  </si>
  <si>
    <t>A committee of the majority party leaders. They decide when a Bill is important enough to be moved up toward the head of the list--</t>
  </si>
  <si>
    <t>L393410</t>
  </si>
  <si>
    <t>Fine. Now what does he do? He's got to sit down first and write it up. The where when why how--and everything else. That takes time--</t>
  </si>
  <si>
    <t>L393132</t>
  </si>
  <si>
    <t>I don't believe I've been so thrilled in my--oh and that Lincoln Memorial! Gee! There he is--Mr. Lincoln--looking right at you as you come up the steps-- sitting there like he was waiting for someone to come along--</t>
  </si>
  <si>
    <t>L393130</t>
  </si>
  <si>
    <t>--big as life--sparkling away there under the sun. I--I started walking toward it--and there was a bus outside-- and--well--I--I just naturally got aboard--</t>
  </si>
  <si>
    <t>L393332</t>
  </si>
  <si>
    <t>If you thought as much of being honest-- as you do of being smart--!</t>
  </si>
  <si>
    <t>L393639</t>
  </si>
  <si>
    <t>It's just as well to tell you--because if we're going to get off on the right foot--I mean--in case I act sort of strange--it's the suit.</t>
  </si>
  <si>
    <t>L393365</t>
  </si>
  <si>
    <t>u2150</t>
  </si>
  <si>
    <t>Did you hear Father? He didn't mean it when he said I was beautiful.</t>
  </si>
  <si>
    <t>L393992</t>
  </si>
  <si>
    <t>Mr. President--I stand guilty as *framed*! Because Section Forty is graft and I was ready to say so. I was ready to tell you that one man in my state--Mister James Taylor-- was putting that dam through for his own profit!</t>
  </si>
  <si>
    <t>L393964</t>
  </si>
  <si>
    <t>u2146</t>
  </si>
  <si>
    <t>However Senator Smith is still a member of this Body and as such has equal claim on the attention of the Chair--</t>
  </si>
  <si>
    <t>L393062</t>
  </si>
  <si>
    <t>Since the time of Adams--not Washington.</t>
  </si>
  <si>
    <t>L393390</t>
  </si>
  <si>
    <t>u2141</t>
  </si>
  <si>
    <t>MCGANN</t>
  </si>
  <si>
    <t>Yeah? Well when I get my hands on a red-headed doll with a southern lingo I'll--</t>
  </si>
  <si>
    <t>L393387</t>
  </si>
  <si>
    <t>That's what he's been doing since last heard from.</t>
  </si>
  <si>
    <t>L393907</t>
  </si>
  <si>
    <t>I thought I could too.  *My* business--this fine future! I have no future I *care* about if this boy is broken! I--I can't sleep. The only important thing in my life now is to save what I can for him. I want him to get a start again--I'll see that he's taken care of as long as he lives--!  Saunders--whether you ever mean anything to him or not--</t>
  </si>
  <si>
    <t>L393260</t>
  </si>
  <si>
    <t>Well when I first came to Washington my eyes were big blue question marks-- now they're big green dollar marks--</t>
  </si>
  <si>
    <t>L393257</t>
  </si>
  <si>
    <t>You deserve a lot better. And I'll tell you what we'll do. Stay and play nurse as you say--and if certain things happen I'm taking everybody up with me and you'll get one of the biggest jobs in Washington.</t>
  </si>
  <si>
    <t>L393773</t>
  </si>
  <si>
    <t>Oh it's all right--it's all right. It seems a shame though to part company like this after all these years especially now with a national convention coming up. Joe I've put everything I have behind you. And so did all of our friends but I guess we'll survive. We'll just have to find somebody else that's got a little more sense that's all. In the meantime you explain to Mr. Smith about Willet Dam. It's your bill-- it's your reputation and if he can't find enough facts to break you with you just send him to me and I'll give him a couple of good ones. I'm taking the next plane home.</t>
  </si>
  <si>
    <t>L393771</t>
  </si>
  <si>
    <t>Oh I see. Out steamroller methods are getting too hard to your sensitive soul is that it Joe? The Silver Knight is getting to big for us. My methods have been all right for the past twenty years Joe since I picked you out of a fly-specked hole in the wall and blew you up to look like a Senator and now you can't stand it. Well maybe you won't have to stand it Joe. Maybe we can fix it so you and your Boy Ranger can go home together.</t>
  </si>
  <si>
    <t>L392952</t>
  </si>
  <si>
    <t>Wait a minute boys. Happy may have hit on something tremendous here. Rather than let Miller or anyone else in at this stage we simply put blinders on this simple son of nature-- and turn him loose on monuments. He's completely out of the way in Washington and as Happy says you make political capital out of it at home.</t>
  </si>
  <si>
    <t>L392795</t>
  </si>
  <si>
    <t>Jim--if what you say about the future is remotely possible--why not do as I say--drop things like this dam?</t>
  </si>
  <si>
    <t>L392794</t>
  </si>
  <si>
    <t>Joe that's coming a long way in twenty years since I met you practising law down there in Main Street.</t>
  </si>
  <si>
    <t>L392793</t>
  </si>
  <si>
    <t>Joe--what's the matter with you-- where you're concerned I wouldn't take the slightest risk--'specially now after the great reputation you've made in the Senate. Why look at this campaign I've started for you in all my papers. You're the logical man from the West on the National ticket--at the convention anything can happen--</t>
  </si>
  <si>
    <t>L392789</t>
  </si>
  <si>
    <t>That'd be a crime--after all this work--getting it buried in this Deficiency Bill as nice as you please-- approved--all ready to roll--</t>
  </si>
  <si>
    <t>L394009</t>
  </si>
  <si>
    <t>Finally there was only one answer to a man like him--the truth--which I rose and gave to this body!  Mr. President--he has told lie upon lie--every lie a desperate attempt to conceal his own guilt. And now he is trying to blackmail this Senate-- as he tried to blackmail me! To prevent his expulsion he would probably even try to hold up this Deficiency Bill--vital to the whole country--which must be passed immediately--*today*! *Anything*--to force you to clear his bad name and save his hide!  Gentlemen--I--I have no more patience with this--this *rascally* character. I apologize to this body for his appointment--I regret I had ever known him. I--I'm sick and tired of this contemptible young man and I refuse to listen to him any longer! I hope every member of this body feels as I do!</t>
  </si>
  <si>
    <t>L396197</t>
  </si>
  <si>
    <t>u2171</t>
  </si>
  <si>
    <t>m140</t>
  </si>
  <si>
    <t>JANE</t>
  </si>
  <si>
    <t>For no reason I guess. He always does it. We always run into the house when we see him coming.</t>
  </si>
  <si>
    <t>L396170</t>
  </si>
  <si>
    <t>Since he was born.</t>
  </si>
  <si>
    <t>L396139</t>
  </si>
  <si>
    <t>u2162</t>
  </si>
  <si>
    <t>CEDAR</t>
  </si>
  <si>
    <t>Were you present when all these things took place?</t>
  </si>
  <si>
    <t>L395744</t>
  </si>
  <si>
    <t>u2173</t>
  </si>
  <si>
    <t>LONGFELLOW</t>
  </si>
  <si>
    <t>You know what I've been doing since I got home? Been working on a poem.  It's about you.  Sometimes it's kinda hard for me to say things - so I write 'em.</t>
  </si>
  <si>
    <t>L395702</t>
  </si>
  <si>
    <t>u2157</t>
  </si>
  <si>
    <t>BABE</t>
  </si>
  <si>
    <t>Probably as small as Mandrake Falls.</t>
  </si>
  <si>
    <t>L395698</t>
  </si>
  <si>
    <t>I haven't met anybody here that I like particularly. They all seem to have the St. Vitus Dance.[12]  Except you of course.  People here are funny. They work so hard at living - they forget how to live  Last night after I left you I was walking along and looking at the tall buildings and I got to thinking about what Thoreau said. They created a lot of grand palaces here - but they forgot to create the noblemen to put in them.</t>
  </si>
  <si>
    <t>L395697</t>
  </si>
  <si>
    <t>You must have met a lot of swell society girls since you've been here. Don't you like them?</t>
  </si>
  <si>
    <t>L395684</t>
  </si>
  <si>
    <t>You know you said something to me when you first met me that I've thought about a great deal.</t>
  </si>
  <si>
    <t>L395648</t>
  </si>
  <si>
    <t>Me?  Oh I see a small Ohio farm boy becoming a great soldier. I see thousands of marching men. I see General Lee with a broken heart surrendering and I can see the beginning of a new nation like Abraham Lincoln said. And I can see that Ohio boy being inaugurated as PresidentÂ—  Things like that can only happen in a country like America.</t>
  </si>
  <si>
    <t>L395756</t>
  </si>
  <si>
    <t>Here's a guy that's wholesome and fresh. To us he looks like a freak. You know what he told me tonight? He said when he gets married he wants to carry his bride over the threshold in his arms.</t>
  </si>
  <si>
    <t>L395897</t>
  </si>
  <si>
    <t>u2176</t>
  </si>
  <si>
    <t>Oh as bad as that huh?</t>
  </si>
  <si>
    <t>L395526</t>
  </si>
  <si>
    <t>Cinderella Man! Babe you stuck a tag on that hick that'll stick to him the rest of his life. Can you imagine Cobb's face when he reads this?</t>
  </si>
  <si>
    <t>L395197</t>
  </si>
  <si>
    <t>What's gotten into you Babe? I remember the time when you'd blast this town wide open before you'd let Cobb get away with a thing like this.</t>
  </si>
  <si>
    <t>L395609</t>
  </si>
  <si>
    <t>u2158</t>
  </si>
  <si>
    <t>It don't look as though we're gonna get any pictures tonight.</t>
  </si>
  <si>
    <t>L395163</t>
  </si>
  <si>
    <t>We've got nothing to worry about. He's as naive as a child.</t>
  </si>
  <si>
    <t>L395926</t>
  </si>
  <si>
    <t>Thank you. Now don't touch a thing. Leave everything as it is.</t>
  </si>
  <si>
    <t>L395105</t>
  </si>
  <si>
    <t>Yes. You see rich people need someone to keep the crowds away. The world's full of pests. Then there's the newspapers to handle. One must know when to seek publicity - and when to avoid it.</t>
  </si>
  <si>
    <t>L395009</t>
  </si>
  <si>
    <t>u2163</t>
  </si>
  <si>
    <t>COBB</t>
  </si>
  <si>
    <t>It's okay with me as long as my weekly stipend keeps coming in.</t>
  </si>
  <si>
    <t>L395008</t>
  </si>
  <si>
    <t>Yes I know. My first concern is to locate the lucky man. When I do it's your job to keep the newspapers away from him.</t>
  </si>
  <si>
    <t>L395123</t>
  </si>
  <si>
    <t>Saving a lady in distress eh? Well I suppose we all have dreams like that when we are young.  Incidentally we'd better get started. You'll have to pack.</t>
  </si>
  <si>
    <t>L395102</t>
  </si>
  <si>
    <t>Mr. Cobb here is an ex-newspaperman associated with your uncle for many years - as a sort of buffer.</t>
  </si>
  <si>
    <t>L395933</t>
  </si>
  <si>
    <t>Just as I suspected wise guy! I don't mind you making a sap out of yourself - but you made one out of me too.</t>
  </si>
  <si>
    <t>L395587</t>
  </si>
  <si>
    <t>They'd call you anything if you gave them half a chance. They've got you down as a sap.</t>
  </si>
  <si>
    <t>L395376</t>
  </si>
  <si>
    <t>Okay you're the boss.  When your blood begins to boil yell out. I'll be seeing you!</t>
  </si>
  <si>
    <t>L395357</t>
  </si>
  <si>
    <t>There's one nice thing about being rich - you ring a bell and things happen. When the servant comes in Mr. Hallor I'm going to ask him to show you to the door. Many people don't know where it is.</t>
  </si>
  <si>
    <t>L395355</t>
  </si>
  <si>
    <t>Oh no I'm not. I don't like your face. Besides there's something fishy about a person who would settle for a million dollars when they can get seven million. I'm surprised that Mr. Cedar who's supposed to be a smart man couldn't see through that.</t>
  </si>
  <si>
    <t>L395473</t>
  </si>
  <si>
    <t>u2170</t>
  </si>
  <si>
    <t>HENABERRY</t>
  </si>
  <si>
    <t>Yes. Have you any peculiar characteristics when you are creating?</t>
  </si>
  <si>
    <t>L395513</t>
  </si>
  <si>
    <t>u2177</t>
  </si>
  <si>
    <t>MORROW</t>
  </si>
  <si>
    <t>Fun?  Say listen I'll take you on a bender that will live in your memory as a thing of beauty and joy forever.  Boy! Boy! My headpiece!</t>
  </si>
  <si>
    <t>L395504</t>
  </si>
  <si>
    <t>The difference between them and me is I know when I've been a skunk. You take me to the nearest news- stand and I'll eat a pack of your postcards raw. Raw!</t>
  </si>
  <si>
    <t>L395767</t>
  </si>
  <si>
    <t>What do you mean by coming in here when I'm playing?</t>
  </si>
  <si>
    <t>L395562</t>
  </si>
  <si>
    <t>u2183</t>
  </si>
  <si>
    <t>As a matter of fact you came home without any clothes. You were in your - uh - shorts. Yes sir.</t>
  </si>
  <si>
    <t>L395380</t>
  </si>
  <si>
    <t>Well sir he sometimes had as many as twenty in the house at the same time.</t>
  </si>
  <si>
    <t>L395377</t>
  </si>
  <si>
    <t>He talks about women as if they were cattle.</t>
  </si>
  <si>
    <t>L400274</t>
  </si>
  <si>
    <t>u2184</t>
  </si>
  <si>
    <t>m141</t>
  </si>
  <si>
    <t>ALTHEA</t>
  </si>
  <si>
    <t>-- When I was in high school the thing I wanted most when I was stuck in class the thing I was always desperately in pursuit of -- was a hall pass. That's all I wanted. I loved moving freely around the school while everybody else was trapped in there... And that's how I feel right now... Like I have some giant all- day hall pass.</t>
  </si>
  <si>
    <t>L400263</t>
  </si>
  <si>
    <t>We argued on Sunday. He went to work on Monday and stayed in the city during the week like always. But on Thursday when he normally comes home he didn't. Didn't call either. Not till Saturday afternoon.</t>
  </si>
  <si>
    <t>L399741</t>
  </si>
  <si>
    <t>What do they want from me?  What have I done that's so wrong?  They act as though they don't have their own peculiar things... They do! Believe me. Everybody's got something...  Even you probably have things.</t>
  </si>
  <si>
    <t>L399759</t>
  </si>
  <si>
    <t>u2185</t>
  </si>
  <si>
    <t>I know I shoulda come to your office. I was gonna actually but then when you walked in here today...</t>
  </si>
  <si>
    <t>L400458</t>
  </si>
  <si>
    <t>u2187</t>
  </si>
  <si>
    <t>DELBANCO</t>
  </si>
  <si>
    <t>As you can imagine my own feelings about this are mixed... Unlike I must say those of my wife.</t>
  </si>
  <si>
    <t>L400450</t>
  </si>
  <si>
    <t>Well... you see when I broke it off with Phyllis she was naturally upset and she became more determined than ever to pursue certain -- how to put it -- doubts she's been harboring...</t>
  </si>
  <si>
    <t>L400448</t>
  </si>
  <si>
    <t>...I won't go into that today. Though if we should continue these sessions as I certainly hope we will there are some aspects of that I would like to look at. God knows I've listened to enough people giving me the juicy --  ...At any rate I just wanted to acknowledge the catalyzing effect your comment had on me. I just hope that it doesn't come roiling back upon you like some dreadful undertow.</t>
  </si>
  <si>
    <t>L400381</t>
  </si>
  <si>
    <t>u2196</t>
  </si>
  <si>
    <t>MUMFORD</t>
  </si>
  <si>
    <t>My guess is these images were burned into your brain when you were young. Maybe if we could nail down the exact fantasies that are haunting you -- maybe you could get past them... Anyway I thought we could try an experiment.</t>
  </si>
  <si>
    <t>L400376</t>
  </si>
  <si>
    <t>You remember when I asked you about pornography --</t>
  </si>
  <si>
    <t>L399643</t>
  </si>
  <si>
    <t>Without trust there's no point to any of this. You might as well not come.</t>
  </si>
  <si>
    <t>L400442</t>
  </si>
  <si>
    <t>u2189</t>
  </si>
  <si>
    <t>GILROY</t>
  </si>
  <si>
    <t>No thanks. Plenty of time for that when we're a little further along.</t>
  </si>
  <si>
    <t>L399878</t>
  </si>
  <si>
    <t>u2190</t>
  </si>
  <si>
    <t>JEREMY</t>
  </si>
  <si>
    <t>Well I'm addicted to winning. I say when you're in the red zone you gotta score.  So what do you think?</t>
  </si>
  <si>
    <t>L399775</t>
  </si>
  <si>
    <t>You're right as usual. See you.</t>
  </si>
  <si>
    <t>L399892</t>
  </si>
  <si>
    <t>u2194</t>
  </si>
  <si>
    <t>I been drivin' since I was twelve.</t>
  </si>
  <si>
    <t>L400540</t>
  </si>
  <si>
    <t>u2195</t>
  </si>
  <si>
    <t>MRS. COOK</t>
  </si>
  <si>
    <t>Sofie. It's so obvious... you're after my daughter.</t>
  </si>
  <si>
    <t>L400558</t>
  </si>
  <si>
    <t>u2200</t>
  </si>
  <si>
    <t>SOFIE</t>
  </si>
  <si>
    <t>But nothing... I'm mad as hell. This is a terrible thing you've done.</t>
  </si>
  <si>
    <t>L400539</t>
  </si>
  <si>
    <t>What do you think I'm after Mrs. Cook?</t>
  </si>
  <si>
    <t>L400497</t>
  </si>
  <si>
    <t>I think you can understand why I have some serious questions about your methods. I mean obviously it becomes much more likely that I'm going to have confusion about this when your idea of treatment is to go walking in the woods and up to make- outs-ville and do all these highly romantic activities --</t>
  </si>
  <si>
    <t>L400486</t>
  </si>
  <si>
    <t>I'm saying that since I'm doing so much better -- which I attribute to you -- I'm liable to misinterpret some of my feelings.</t>
  </si>
  <si>
    <t>L400482</t>
  </si>
  <si>
    <t>First of all I have been feeling much better lately. I don't know if the syndrome is over -- if it's just run its course or something -- but I feel a hundred per cent better than when I first came to you.</t>
  </si>
  <si>
    <t>L400394</t>
  </si>
  <si>
    <t>When I was in high school we used to come up here and make out. I liked to sit on the rock and watch the sun go down.</t>
  </si>
  <si>
    <t>L400163</t>
  </si>
  <si>
    <t>Is that when you split up?</t>
  </si>
  <si>
    <t>L400157</t>
  </si>
  <si>
    <t>Oh there's something wrong with you all right. Especially after hearing that dream of yours about the Roto-Rooter.</t>
  </si>
  <si>
    <t>L399955</t>
  </si>
  <si>
    <t>Well... I'm tired all the time obviously. I always feel like taking a nap. But when I try to sleep I have trouble.  My muscles ache. And my joints. I feel like an old person or like I did back when I used to work out too hard... What else?...</t>
  </si>
  <si>
    <t>L399835</t>
  </si>
  <si>
    <t>I don't know what's real and what isn't. That's never been my strong suit. But if you're tired all the time and you've had to give up the life you were having and come back home when you didn't want to... that's worth trying to fix. Maybe I can help you do that.</t>
  </si>
  <si>
    <t>L399833</t>
  </si>
  <si>
    <t>Hmm as in -- that's interesting. Sometimes with enough clues it's possible to figure these things out.</t>
  </si>
  <si>
    <t>L399830</t>
  </si>
  <si>
    <t>No... but it started one year to the day after my divorce became final. That's not too suspicious is it?... But it wasn't like I was feeling bad about the divorce. Just the opposite.</t>
  </si>
  <si>
    <t>L399829</t>
  </si>
  <si>
    <t>Back when this started was there anything unusual happening in your life? A change of job of living situation... a loss of some kind?</t>
  </si>
  <si>
    <t>L399823</t>
  </si>
  <si>
    <t>About six months ago I guess it is now. God it seems like years. What a bore! I'm embarrassed by it. Before this happened -- when I'd hear people talk about this kind of thing -- I thought it was a bunch of bullshit.</t>
  </si>
  <si>
    <t>L399822</t>
  </si>
  <si>
    <t>When did you start to feel this way?</t>
  </si>
  <si>
    <t>L400422</t>
  </si>
  <si>
    <t>u2197</t>
  </si>
  <si>
    <t>NESSA</t>
  </si>
  <si>
    <t>First off he tells me to stop smoking cigarettes. I told him abso-fuckin'- lutely no. As you can see --</t>
  </si>
  <si>
    <t>L400191</t>
  </si>
  <si>
    <t>There's this kid at school... Martin Brockett. He has some gigantic idea of himself that no one else shares. You wouldn't believe the crap he lays on me... Who appointed him my spiritual leader? If he has everything so figured out how come his best friend is a .22 rifle? And why's he spend all his time chasing after me? Probably thinks I'm gonna give him a hummer...</t>
  </si>
  <si>
    <t>L400134</t>
  </si>
  <si>
    <t>Oh. You got it backwards. I already had the name when I started looking for somewhere to settle. When I saw this town on a map I thought maybe it was a sign. See...</t>
  </si>
  <si>
    <t>L400119</t>
  </si>
  <si>
    <t>Harder than I thought. Took me three tries. But I was highly motivated -- figured there was no point in leaving me and taking that along. After two bomb-outs I found a place in the desert...</t>
  </si>
  <si>
    <t>L400024</t>
  </si>
  <si>
    <t>u2199</t>
  </si>
  <si>
    <t>SKIP</t>
  </si>
  <si>
    <t>All right I'm just gonna tell you as simple and direct as I can.  And you understand that this is a big secret? Just between us?  Okay. You know I've got this gift for certain kinds of... machines.</t>
  </si>
  <si>
    <t>L399812</t>
  </si>
  <si>
    <t>Pretty good too. Lots of detail. Nothing hard core. Old-fashioned ones from back when people cared about atmosphere and character.</t>
  </si>
  <si>
    <t>L399805</t>
  </si>
  <si>
    <t>Unbelievable...  ...And Lily named her dog after him? Far out.</t>
  </si>
  <si>
    <t>L399791</t>
  </si>
  <si>
    <t>Well you know... that's the thing. Like I said just about everybody in town works for me. And it's just not the same asking someone to throw a ball when they work for you. It's like an order or something... And no one -- no one -- asks me.</t>
  </si>
  <si>
    <t>L399789</t>
  </si>
  <si>
    <t>You'd be surprised. Most guys have kids or wives or girlfriends. They're busy. It's not as easy as you think.</t>
  </si>
  <si>
    <t>L399713</t>
  </si>
  <si>
    <t>You moved here from back East and your name is the same as this town. Is that right?  Far out.</t>
  </si>
  <si>
    <t>L400241</t>
  </si>
  <si>
    <t>Lots of institutions. My graduate advisor believed we should experience as many environments as possible -- prisons clinics half-way houses. For a while I was chief therapist in a shopping mall. Had a little spot next to the yogurt place.</t>
  </si>
  <si>
    <t>L400228</t>
  </si>
  <si>
    <t>Why don't I call you when I've got my calendar in front of me?</t>
  </si>
  <si>
    <t>L401189</t>
  </si>
  <si>
    <t>u2202</t>
  </si>
  <si>
    <t>m142</t>
  </si>
  <si>
    <t>BENI</t>
  </si>
  <si>
    <t>It is better to be the right hand of the Devil... than in his path. As long as I serve him I am immune.</t>
  </si>
  <si>
    <t>L400829</t>
  </si>
  <si>
    <t>Unfortunately no these Americans are smart they pay me only half now half when I get them back to Cairo so I must go all the way.</t>
  </si>
  <si>
    <t>L401167</t>
  </si>
  <si>
    <t>u2205</t>
  </si>
  <si>
    <t>EVELYN</t>
  </si>
  <si>
    <t>In the necropolis when I saw him - alive... walking he called me Anck- su-namun. And then in Mister Burns' quarters he tried to kiss me.</t>
  </si>
  <si>
    <t>L400663</t>
  </si>
  <si>
    <t>u2203</t>
  </si>
  <si>
    <t>CURATOR</t>
  </si>
  <si>
    <t>When Ramesses destroyed Syria it was an accident. You are a catastrophe! Why do I put up with you?</t>
  </si>
  <si>
    <t>L400778</t>
  </si>
  <si>
    <t>u2207</t>
  </si>
  <si>
    <t>HOOK</t>
  </si>
  <si>
    <t>It will be done. But what of the American expedition? They leave tomorrow as well.</t>
  </si>
  <si>
    <t>L401225</t>
  </si>
  <si>
    <t>Correct And that's when --</t>
  </si>
  <si>
    <t>L400708</t>
  </si>
  <si>
    <t>u2210</t>
  </si>
  <si>
    <t>I did not know so when I heard you were coming I asked him that myself.</t>
  </si>
  <si>
    <t>L401111</t>
  </si>
  <si>
    <t>u2209</t>
  </si>
  <si>
    <t>O'CONNELL</t>
  </si>
  <si>
    <t>Look lady I appreciate you saving my life and all but when I signed on I agreed to take you out there and bring you back and I did now were even end of job end of story contract terminated.</t>
  </si>
  <si>
    <t>L401108</t>
  </si>
  <si>
    <t>According to that Book once this creature has been reborn his curse will spread and as he grows in strength so will his curse grow infecting the people until the whole of the earth is destroyed.</t>
  </si>
  <si>
    <t>L401011</t>
  </si>
  <si>
    <t>Oh my god I've dreamed about this ever since I was a little girl.</t>
  </si>
  <si>
    <t>L400818</t>
  </si>
  <si>
    <t>I don't believe in fairy tales and hokum Mister O'Connell but I do believe that one of the most famous books in history is buried out there The Book Of The Living. It's what first interested me in Egypt as a child. It's why I came here sort of a life's pursuit.</t>
  </si>
  <si>
    <t>L400930</t>
  </si>
  <si>
    <t>It's called mummification. You're dead when they do this</t>
  </si>
  <si>
    <t>L400919</t>
  </si>
  <si>
    <t>u2208</t>
  </si>
  <si>
    <t>JONATHAN</t>
  </si>
  <si>
    <t>And when those dirty Yanks go to sleep --  No offense.</t>
  </si>
  <si>
    <t>L400884</t>
  </si>
  <si>
    <t>After all you rode us night and day to win that bet.</t>
  </si>
  <si>
    <t>L401200</t>
  </si>
  <si>
    <t>And then he'll be coming after Evy.</t>
  </si>
  <si>
    <t>L401197</t>
  </si>
  <si>
    <t>Ya know ever since I met you my luck has been for crap.</t>
  </si>
  <si>
    <t>L401043</t>
  </si>
  <si>
    <t>He certainly was not a popular fellow when they planted him.</t>
  </si>
  <si>
    <t>L405182</t>
  </si>
  <si>
    <t>u2214</t>
  </si>
  <si>
    <t>m143</t>
  </si>
  <si>
    <t>CASANOVA</t>
  </si>
  <si>
    <t>Everything's going exactly as we planned.</t>
  </si>
  <si>
    <t>L405405</t>
  </si>
  <si>
    <t>u2221</t>
  </si>
  <si>
    <t>SHOVELER</t>
  </si>
  <si>
    <t>When was that?</t>
  </si>
  <si>
    <t>L405316</t>
  </si>
  <si>
    <t>u2213</t>
  </si>
  <si>
    <t>BOWLER</t>
  </si>
  <si>
    <t>And then one day he didn't come home. The police said it was an accident. But cargo containers don't just fall on people. He was murdered... After that I fell apart. I dropped out of school became a mud wrestler married and divorced a jerk. When my mother died I hit bottom... but then when I was cleaning out her attic I found my father's old bowling bag and costume almost like he'd left them there for me... and I knew what I had to do.</t>
  </si>
  <si>
    <t>['After ', ' when ', 'When ']</t>
  </si>
  <si>
    <t>L405307</t>
  </si>
  <si>
    <t>The Bowler? I remember him from when I was a kid. He was killed years ago.</t>
  </si>
  <si>
    <t>L405369</t>
  </si>
  <si>
    <t>I know... My girlfriends all dumped me after I put on the mask. They thought I'd lost it.</t>
  </si>
  <si>
    <t>L405562</t>
  </si>
  <si>
    <t>I'd love to hear you read it. Could you stick around after the luncheon?</t>
  </si>
  <si>
    <t>L405656</t>
  </si>
  <si>
    <t>u2218</t>
  </si>
  <si>
    <t>MONICA</t>
  </si>
  <si>
    <t>Just shut up and listen. Hold off the attack as long as you can. If I can discover the location I'll call you --</t>
  </si>
  <si>
    <t>L405503</t>
  </si>
  <si>
    <t>Champion's going to bounce back and I want to be here when it does.</t>
  </si>
  <si>
    <t>L405097</t>
  </si>
  <si>
    <t>u2215</t>
  </si>
  <si>
    <t>FURIOUS</t>
  </si>
  <si>
    <t>Only when I'm awake... You busy after work?</t>
  </si>
  <si>
    <t>L405095</t>
  </si>
  <si>
    <t>Doesn't it piss you off the way the when you really want to talk to somebody you can't think of anything to say!</t>
  </si>
  <si>
    <t>L405608</t>
  </si>
  <si>
    <t>And smell a little funny. We're not bulletproof and we can't fly. But we're superheroes -- and that means doing what's right -- even when it's impossible... This is our city -- these are our friends our families -- and if we don't save them nobody will! So I say we take a ride up that hill blast our way in there destroy that Psycho-whatchamabob -- and teach those deviants a lesson they'll never forget!</t>
  </si>
  <si>
    <t>L405446</t>
  </si>
  <si>
    <t>u2222</t>
  </si>
  <si>
    <t>SPHINX</t>
  </si>
  <si>
    <t>When I am sure I am among friends.</t>
  </si>
  <si>
    <t>L405445</t>
  </si>
  <si>
    <t>When are you going to take off that mask?</t>
  </si>
  <si>
    <t>L405068</t>
  </si>
  <si>
    <t>So when are we gonna have an on night?</t>
  </si>
  <si>
    <t>L405175</t>
  </si>
  <si>
    <t>u2220</t>
  </si>
  <si>
    <t>RAJA</t>
  </si>
  <si>
    <t>The most vicious gang of thugs this city ever produced. Twenty years ago they were Casanova's personal bodyguard. But after he was busted they crawled into the woodwork.</t>
  </si>
  <si>
    <t>L405091</t>
  </si>
  <si>
    <t>Roy when was the last time you had an actual date?</t>
  </si>
  <si>
    <t>L405244</t>
  </si>
  <si>
    <t>So you're only invisible when absolutely no one is looking at you?</t>
  </si>
  <si>
    <t>L405236</t>
  </si>
  <si>
    <t>But... only when no one is looking.</t>
  </si>
  <si>
    <t>L405078</t>
  </si>
  <si>
    <t xml:space="preserve">We prefer to think of ourselves as unsung... I am the Blue Raja Master of Silverware... </t>
  </si>
  <si>
    <t>L405640</t>
  </si>
  <si>
    <t>u2219</t>
  </si>
  <si>
    <t>Ever since you were a little boy...  Come with me.</t>
  </si>
  <si>
    <t>L405054</t>
  </si>
  <si>
    <t>Oh who gives a damn who he is? I can't take this anymore. Night after night we're on the streets busting our humps -- and for what?</t>
  </si>
  <si>
    <t>L406492</t>
  </si>
  <si>
    <t>u2229</t>
  </si>
  <si>
    <t>m144</t>
  </si>
  <si>
    <t>CAULAINCOURT</t>
  </si>
  <si>
    <t>Your Majesty knows my affection for him is deep and genuine and goes far beyond my official role as Ambassador.  But I would be remiss in my feelings for you and in my responsibility to the Emperor if I did not say that it is entirely possible that the Emperor will view your refutation of the terms of the Treaty of Tilsit as the first step in the exchange of a French alliance for an English one -- with all the dangers that might entail.</t>
  </si>
  <si>
    <t>L406490</t>
  </si>
  <si>
    <t>u2224</t>
  </si>
  <si>
    <t>My dear Caulaincourt you have no idea of how compromised my own position has become since Tilsit.  I am blamed by the army for the military disaster at Austerlitz and Friedland by the nobility for ruining their trade with England by the merchants who must accept French foods at unprofitable prices and by the nation for allowing Napoleon to dictate Russian policy.</t>
  </si>
  <si>
    <t>L406488</t>
  </si>
  <si>
    <t>It's a fine thing to establish policies but when they don't work they must be reconsidered.  Granted that you have hurt England but she is still on her feet.  And to seal off her trade with Europe what has it cost you?  You have had to rule with an iron hand.  You have turned friends into enemies.  And even at that the result has only been partly effective.  You have never been able to stop the extensive cheating smuggling and corruption -- even of your own officials.  But I should think the situation in Spain alone would give your policy a minus balance.  You have had to commit a quarter of a million of your best troops against the guerrillas with no victory in sight. And you have given England a dangerous foothold on the Continent for her armies.</t>
  </si>
  <si>
    <t>L406486</t>
  </si>
  <si>
    <t>My dear Caulaincourt agreements can endure only when they allow both sides to live.  Napoleon may believe it is necessary to injure England but before that he must realize it is necessary for him to allow his friends to live.  He cannot expect me to tell my nobles they must ruin themselves so that he can bring England to her knees -- and I'm afraid that is what it has come to.</t>
  </si>
  <si>
    <t>L406568</t>
  </si>
  <si>
    <t>u2236</t>
  </si>
  <si>
    <t>GENERAL KUTUSOV</t>
  </si>
  <si>
    <t>I personally am convinced that he will withdraw his army from Moscow and attempt to establish himself in Poland for the winter.  In the end he will not allow himself to be cut off from Paris.  But I believe that if he is offered any encouragement by Your Majesty he will postpone this decision as long as possible. He is a gambler and he will trust to his luck.</t>
  </si>
  <si>
    <t>L406566</t>
  </si>
  <si>
    <t>If I can presume to go into the Emperor's mind I believe that he has based his entire campaign strategy on obtaining a peace treaty after the fall of Moscow.  When Vienna fell there was a peace treaty.  When Berlin fell another treaty.  That has always been the rules of the game.  But what is he to do now if no treaty is forth- coming?  He knows that beyond Moscow there is nothing and that if he withdraws there remains only a fall into emptiness.</t>
  </si>
  <si>
    <t>L406545</t>
  </si>
  <si>
    <t>But since the fire a completely new spirit has been aroused in the nation.  The French have become an army of criminals against whom Russia must be avenged against whom she is now prepared to fight to the death.</t>
  </si>
  <si>
    <t>L406383</t>
  </si>
  <si>
    <t>Ah my dear Napoleon sometimes I feel that I am not really an Emperor as you are.</t>
  </si>
  <si>
    <t>L406380</t>
  </si>
  <si>
    <t>u2244</t>
  </si>
  <si>
    <t>NAPOLEON</t>
  </si>
  <si>
    <t>You can always tell at a glance whether retreating infantry are being pursed by cavalry because they hurry along and keep turning around and looking back.  When they are retreating before infantry they merely trudge along head down.</t>
  </si>
  <si>
    <t>L406373</t>
  </si>
  <si>
    <t>I shall tell you in the strictest confidence -- when I was a boy I had a passion for rafts and never had the opportunity to build one.</t>
  </si>
  <si>
    <t>L405984</t>
  </si>
  <si>
    <t>The numbers are not particularly relevant.  You are not up against soldiers -- this is a mob and they will run as soon as things become sufficiently unpleasant.</t>
  </si>
  <si>
    <t>L406704</t>
  </si>
  <si>
    <t>She was sitting there... and it was as if I had last seen her only the night before... She hadn't changed -- she was still the same -- still completely devoted to me... and she told me we were going to see each other again and never again leave each other... She has promised me. Did you see her?</t>
  </si>
  <si>
    <t>L406641</t>
  </si>
  <si>
    <t>I suppose I might blame her for opening her house to the men most responsible to my downfall but how can I?  She was on her own again she had to look after her own affairs and how can one blame her for having her head turned by the attention of Kings?</t>
  </si>
  <si>
    <t>L406106</t>
  </si>
  <si>
    <t>u2228</t>
  </si>
  <si>
    <t>BOURRIENNE</t>
  </si>
  <si>
    <t>To Joseph Bonaparte -- Dear Joseph I have been informed by my wife of the cold and spiteful treatment she has been receiving at the hands of my family since my departure.  I am also informed that you have refused to pay over to her any of the money I left with you expressly for this purpose.  Must you too take this opportunity during my absence to indulge the petty jealousies of the Bonaparte family?</t>
  </si>
  <si>
    <t>L405949</t>
  </si>
  <si>
    <t>Yes as a matter of fact it is.</t>
  </si>
  <si>
    <t>L405940</t>
  </si>
  <si>
    <t>u2231</t>
  </si>
  <si>
    <t>CORSICAN</t>
  </si>
  <si>
    <t>I thought so I noticed your name when you were announced.  I'm Corsican too -- my name is Arena.</t>
  </si>
  <si>
    <t>L406586</t>
  </si>
  <si>
    <t>u2232</t>
  </si>
  <si>
    <t>DIDIER</t>
  </si>
  <si>
    <t>When you eat him may I have some?</t>
  </si>
  <si>
    <t>L406524</t>
  </si>
  <si>
    <t>When did it start?</t>
  </si>
  <si>
    <t>L406424</t>
  </si>
  <si>
    <t>u2233</t>
  </si>
  <si>
    <t>DUROC</t>
  </si>
  <si>
    <t>Earlier this afternoon the Emperor refused the hand of the Grand Duchess Anna of Russia and as I'm sure you can appreciate he is quite able to change his mind again.  For the Emperor to choose a wife is only a matter of minutes.</t>
  </si>
  <si>
    <t>L406358</t>
  </si>
  <si>
    <t>u2235</t>
  </si>
  <si>
    <t>No -- not as a rule.</t>
  </si>
  <si>
    <t>L405884</t>
  </si>
  <si>
    <t>u2237</t>
  </si>
  <si>
    <t>GIRL</t>
  </si>
  <si>
    <t>One must take life as it comes -- do you live in Lyon sir?</t>
  </si>
  <si>
    <t>L406251</t>
  </si>
  <si>
    <t>Only as a last resort.  What are the Councils doing now?</t>
  </si>
  <si>
    <t>L406197</t>
  </si>
  <si>
    <t>I have no idea.  Her maid said she left two days ago to meet me -- I can imagine where she is.  But when she finally does come home she will find her things in the street and my door locked.</t>
  </si>
  <si>
    <t>L406196</t>
  </si>
  <si>
    <t>u2238</t>
  </si>
  <si>
    <t>When is she supposed to return?</t>
  </si>
  <si>
    <t>L406219</t>
  </si>
  <si>
    <t>Not in the least.  After all what is adultery -- only a brief transaction on a couch requiring a few minutes of privacy.</t>
  </si>
  <si>
    <t>L406040</t>
  </si>
  <si>
    <t>Well I'm sure that you will be just as pleased to have this as he will be.</t>
  </si>
  <si>
    <t>L406131</t>
  </si>
  <si>
    <t>u2240</t>
  </si>
  <si>
    <t>JUNOT</t>
  </si>
  <si>
    <t>Let's just say he looks after your interests.</t>
  </si>
  <si>
    <t>L406121</t>
  </si>
  <si>
    <t>Yes... but first can I say something to you as a friend?</t>
  </si>
  <si>
    <t>L406116</t>
  </si>
  <si>
    <t>Well he didn't give it to me and when I ask you to do something for me return the work to me not to Berthier.</t>
  </si>
  <si>
    <t>L406086</t>
  </si>
  <si>
    <t>I am afraid then I have to ask you both Joseph as my brother and Junot as my good friend whether or not you know anything about this or whether you saw anything at all during the trip which might make you suspect some truth to it.</t>
  </si>
  <si>
    <t>L406405</t>
  </si>
  <si>
    <t>u2250</t>
  </si>
  <si>
    <t>TALLEYRAND</t>
  </si>
  <si>
    <t>I hope that understanding is worth as much as you think it is sire. My impression of Alexander is that he is moody and impressionable capable of acting on sudden impulses which then lead to sudden embarrassments.  He is an unpredictable mixture of idealism and vanity.  You have dazzled him and you have performed a diplomatic miracle but Alexander is weak and he is easily influenced by the last one who has his ear.</t>
  </si>
  <si>
    <t>L406402</t>
  </si>
  <si>
    <t>What you are talking about is a gamble on moderation -- when I gamble I prefer to gamble on force.</t>
  </si>
  <si>
    <t>L406399</t>
  </si>
  <si>
    <t>Not one I should like to rely on. Francis is still smarting under the terms he had to accept after Austerlitz and he is under great pressure to recover his losses.</t>
  </si>
  <si>
    <t>L406396</t>
  </si>
  <si>
    <t>I very seriously doubt it.  I don't think there is any possibility of making peace with England so long as she sees herself safe from invasion. That is why we must increase the pressure on her economy.  With Russia in the Continental Blockade England must collapse.  More than 40% of her trade is with the Continent and Russia.</t>
  </si>
  <si>
    <t>L406395</t>
  </si>
  <si>
    <t>Do you think Alexander has any chance to succeed as a mediator?</t>
  </si>
  <si>
    <t>L406505</t>
  </si>
  <si>
    <t>I know Alexander.  His imagination must be struck by some great bold powerful stroke and he will come back to me just as he did at Friedland.</t>
  </si>
  <si>
    <t>L406062</t>
  </si>
  <si>
    <t>From that moment on I foresaw what I might be.  Already I felt the earth flee beneath me as if I were being carried away up to the sky.</t>
  </si>
  <si>
    <t>L405871</t>
  </si>
  <si>
    <t>Life is a burden for me.  Nothing gives me any pleasure; I find only sadness in everything around me.  It is very difficult because the ways of those with whom I live and probably always shall live are as different from mine as moonlight is from sunlight.</t>
  </si>
  <si>
    <t>L411957</t>
  </si>
  <si>
    <t>u2267</t>
  </si>
  <si>
    <t>m145</t>
  </si>
  <si>
    <t>UNCLE ELROY</t>
  </si>
  <si>
    <t>Yeah you gotta have a little money to live out here Craig.  I never thought I'd be the kinda nigga to move to the suburbs.  But as soon as I got my check I was gone.  Paid 230 thousand dollars cash on this house.</t>
  </si>
  <si>
    <t>L411885</t>
  </si>
  <si>
    <t>Send Betty my love.  Boy you looking good.  I'mma take these in the house for you man... and when you finish with this cat come inside.  I got something to show you.</t>
  </si>
  <si>
    <t>L412572</t>
  </si>
  <si>
    <t>u2256</t>
  </si>
  <si>
    <t>DAY-DAY</t>
  </si>
  <si>
    <t>I will.  When can I come visit?</t>
  </si>
  <si>
    <t>L411999</t>
  </si>
  <si>
    <t>Because it's been a little tension between us ever since they got out the joint and ran their momma crazy.  And I'm just trying to keep the peace.  We moved out here to get away from that shit.</t>
  </si>
  <si>
    <t>L411899</t>
  </si>
  <si>
    <t>Man after taxes lawyer fees and paying off my daddy's bad credit we didn't end up with a million.  We bought this house and I spent the rest on this.  It's the bomb huh?</t>
  </si>
  <si>
    <t>L411890</t>
  </si>
  <si>
    <t>u2253</t>
  </si>
  <si>
    <t>CRAIG</t>
  </si>
  <si>
    <t>I know we had a good time.  But ever since you guys moved out here it seems like we've lost touch.</t>
  </si>
  <si>
    <t>L411888</t>
  </si>
  <si>
    <t>I know that's when Uncle Elroy cussed out everybody and threw up in Aunt Faye's backseat.</t>
  </si>
  <si>
    <t>L411887</t>
  </si>
  <si>
    <t>You know it's been over a year since we kicked it last?  Up at the family reunion.</t>
  </si>
  <si>
    <t>L411915</t>
  </si>
  <si>
    <t>u2262</t>
  </si>
  <si>
    <t>MISS HO KYM</t>
  </si>
  <si>
    <t>See you later Day-Day.  Come by after work I got the John Blaze shit for you.</t>
  </si>
  <si>
    <t>L412244</t>
  </si>
  <si>
    <t>Yoooo that's it.  You ain't as dumb as I think you are Roach.</t>
  </si>
  <si>
    <t>L412242</t>
  </si>
  <si>
    <t>I don't know.  I hope Craig got a good idea.  We gotta ask him when he comes out.  Let's go and clean up before Pinky gets here.</t>
  </si>
  <si>
    <t>L412109</t>
  </si>
  <si>
    <t>Ever since my momma died the bills are always late.</t>
  </si>
  <si>
    <t>L412523</t>
  </si>
  <si>
    <t>When my back gets better I'mma beat the black off you Day-Day.</t>
  </si>
  <si>
    <t>L412303</t>
  </si>
  <si>
    <t>u2261</t>
  </si>
  <si>
    <t>KARLA</t>
  </si>
  <si>
    <t>When?  After you get all drunk and loaded?</t>
  </si>
  <si>
    <t>L411881</t>
  </si>
  <si>
    <t>u2263</t>
  </si>
  <si>
    <t>MR. JONES</t>
  </si>
  <si>
    <t>Make sure you look after my son out here. Don't get him involved with none of your bullshit Roy.</t>
  </si>
  <si>
    <t>L412531</t>
  </si>
  <si>
    <t>For what?  We ain't gonna have no house after the auction tomorrow!</t>
  </si>
  <si>
    <t>L413200</t>
  </si>
  <si>
    <t>u2270</t>
  </si>
  <si>
    <t>m146</t>
  </si>
  <si>
    <t>ELEANOR GRANT</t>
  </si>
  <si>
    <t>I love it when pistolero's talk of trust.</t>
  </si>
  <si>
    <t>L413198</t>
  </si>
  <si>
    <t>I'd prefer we didn't refer to it as my last speech.</t>
  </si>
  <si>
    <t>L412624</t>
  </si>
  <si>
    <t>u2271</t>
  </si>
  <si>
    <t>GENE</t>
  </si>
  <si>
    <t>Now see this is why you should always wear a helmet and knee pads. You never know when you're going to fall down and go boom. Right?</t>
  </si>
  <si>
    <t>L413114</t>
  </si>
  <si>
    <t>So when she wanted a divorce...I was...I didn't know what I'd done wrong. I didn't see it. I didn't see it....</t>
  </si>
  <si>
    <t>L413104</t>
  </si>
  <si>
    <t>u2272</t>
  </si>
  <si>
    <t>HUEY</t>
  </si>
  <si>
    <t>I knew I should have packed up and gone home as soon as I got that twenty. What am I supposed to do about this situation?</t>
  </si>
  <si>
    <t>L413035</t>
  </si>
  <si>
    <t>Something is going to happen. When it's over you'll know what I was talking about.</t>
  </si>
  <si>
    <t>L413290</t>
  </si>
  <si>
    <t>You're going to deny me a lousy dollar after I've sweated like a pig giving you the gift of a clean windsheild?</t>
  </si>
  <si>
    <t>L413286</t>
  </si>
  <si>
    <t>Don't be like that. Think of me as the Moses of dirty windshields leading you through the desert of dead bugs.</t>
  </si>
  <si>
    <t>L412615</t>
  </si>
  <si>
    <t>u2276</t>
  </si>
  <si>
    <t>MS. JONES</t>
  </si>
  <si>
    <t>Frogs. They copy our blue jeans and when we need their help in Kuwait where the fuck are they?</t>
  </si>
  <si>
    <t>L412591</t>
  </si>
  <si>
    <t>Skate-boarders I don't mind even though they dress like fuckin' idiots but when I see some pin-head on rollerblades I get the definite urge to grease the grill of my car with 'em.</t>
  </si>
  <si>
    <t>L413421</t>
  </si>
  <si>
    <t>u2279</t>
  </si>
  <si>
    <t>m147</t>
  </si>
  <si>
    <t>BART</t>
  </si>
  <si>
    <t>He took the secret with him when I dropped him.</t>
  </si>
  <si>
    <t>L413397</t>
  </si>
  <si>
    <t>u2280</t>
  </si>
  <si>
    <t>BEN HARPER</t>
  </si>
  <si>
    <t>That's right Preacher. I robbed that bank because I got tired of seein' children roamin' the woodlands without food children roamin' the highways in this year of Depression; children sleepin' in old abandoned car bodies on junk-heaps; and I promised myself I'd never see the day when my youngins'd want.</t>
  </si>
  <si>
    <t>L413464</t>
  </si>
  <si>
    <t>u2281</t>
  </si>
  <si>
    <t>BIRDIE STEPTOE</t>
  </si>
  <si>
    <t>Pshaw now! Ain't it a caution what women'll load onto a feller's back when he ain't lookin'?</t>
  </si>
  <si>
    <t>L413460</t>
  </si>
  <si>
    <t>Ain't nobody goin' to neither long as Uncle Birdie's around.</t>
  </si>
  <si>
    <t>L413458</t>
  </si>
  <si>
    <t>She don't put in at Cresap's Landing no more but she still blows as she passes. Come on in and have a cup of coffee.</t>
  </si>
  <si>
    <t>L414122</t>
  </si>
  <si>
    <t>u2290</t>
  </si>
  <si>
    <t>RACHEL COOPER</t>
  </si>
  <si>
    <t>And when little King Jesus' Ma and Pa heard about that plan what do you reckon they went and done?</t>
  </si>
  <si>
    <t>L413609</t>
  </si>
  <si>
    <t>u2293</t>
  </si>
  <si>
    <t>WILLA HARPER</t>
  </si>
  <si>
    <t>But which one of you can say as I can say: I drove a good man to murder because I kept a-houndin' him for clothes and per-fumes and face paint!</t>
  </si>
  <si>
    <t>L413995</t>
  </si>
  <si>
    <t>Ain't heard from Ralph since last Christmas. Don't matter -- I've got a new crop.  I'm a strong tree with branches for many birds. I'm good for something in this old world and I know it too! We know that she will rout the Devil.</t>
  </si>
  <si>
    <t>L413920</t>
  </si>
  <si>
    <t>u2292</t>
  </si>
  <si>
    <t>WALT</t>
  </si>
  <si>
    <t>Dear Walt and Icey: I bet you been worried and gave us up for lost. Took the kids down here with me for a visit to my sister Elsie's farm. Thot a little change of scenery would do us all a world of good after so much trubble and heartache. At least the kids will git a plenty of good home cooking. Your devoted Harry Powell</t>
  </si>
  <si>
    <t>L413689</t>
  </si>
  <si>
    <t>That boy's as stubborn and mulish as a sheep!</t>
  </si>
  <si>
    <t>L413505</t>
  </si>
  <si>
    <t>It's awful soon after Ben's passing.</t>
  </si>
  <si>
    <t>L413782</t>
  </si>
  <si>
    <t>u2289</t>
  </si>
  <si>
    <t>PREACHER</t>
  </si>
  <si>
    <t>She tarried around the kitchen after I'd gone up and when I went downstairs to see what was wrong...</t>
  </si>
  <si>
    <t>L413780</t>
  </si>
  <si>
    <t>Ain't no sense in it neither. I figured somethin' like this was brewin' when she went to bed last night.</t>
  </si>
  <si>
    <t>L413750</t>
  </si>
  <si>
    <t>She lieth in wait as for a prey. And increaseth the transgressors among men.</t>
  </si>
  <si>
    <t>L413800</t>
  </si>
  <si>
    <t>u2287</t>
  </si>
  <si>
    <t>JOHN HARPER</t>
  </si>
  <si>
    <t>Someone is after us Pearl.</t>
  </si>
  <si>
    <t>L413575</t>
  </si>
  <si>
    <t>u2288</t>
  </si>
  <si>
    <t>PEARL HARPER</t>
  </si>
  <si>
    <t>When Mr. Powell's our Daddy then I can tell him about --</t>
  </si>
  <si>
    <t>L414099</t>
  </si>
  <si>
    <t>John when your Dad says 'come' you should mind him.</t>
  </si>
  <si>
    <t>L413863</t>
  </si>
  <si>
    <t>NO -- it ain't fair to make Pearl tell when she swore she wouldn't. I'll tell.</t>
  </si>
  <si>
    <t>L413636</t>
  </si>
  <si>
    <t>Pearl's junk. Mom gets mad when she plays out here and don't clean up afterward.</t>
  </si>
  <si>
    <t>L413564</t>
  </si>
  <si>
    <t>-- and when we come back we'll all be friends -- and share our fortunes together John!</t>
  </si>
  <si>
    <t>L413562</t>
  </si>
  <si>
    <t>Married! We have decided to go to Sistersville tomorrow and when we come back --</t>
  </si>
  <si>
    <t>L414132</t>
  </si>
  <si>
    <t>What are you after them for?</t>
  </si>
  <si>
    <t>L414049</t>
  </si>
  <si>
    <t>When did I ever?</t>
  </si>
  <si>
    <t>L414573</t>
  </si>
  <si>
    <t>u2294</t>
  </si>
  <si>
    <t>m148</t>
  </si>
  <si>
    <t>DR KING</t>
  </si>
  <si>
    <t>Mysteries. Incredible body hookus pokus. Truth is we still don't know what they are or where they come from. As for nightmares...  Did you know that in the last three years twenty Filipino refugees in California died in the middle of nightmares? Not from heart attacks either. They just died.</t>
  </si>
  <si>
    <t>L414566</t>
  </si>
  <si>
    <t>u2297</t>
  </si>
  <si>
    <t>MARGE</t>
  </si>
  <si>
    <t>Since the murder. She was fine before that.</t>
  </si>
  <si>
    <t>L414557</t>
  </si>
  <si>
    <t>I sure as hell hope so.</t>
  </si>
  <si>
    <t>L414556</t>
  </si>
  <si>
    <t>Nightmares are expected after psychological trauma. Don't worry they go away.</t>
  </si>
  <si>
    <t>L414686</t>
  </si>
  <si>
    <t>u2299</t>
  </si>
  <si>
    <t>NANCY</t>
  </si>
  <si>
    <t>Good then you won't mind cold-cocking this guy when I bring him out.</t>
  </si>
  <si>
    <t>L414685</t>
  </si>
  <si>
    <t>u2295</t>
  </si>
  <si>
    <t>GLEN</t>
  </si>
  <si>
    <t>I can save you the trouble. You're nutty as a fruitcake. I love you anyway.</t>
  </si>
  <si>
    <t>L414682</t>
  </si>
  <si>
    <t>Just like I did the hat. Have a hold of the sucker when you wake me up.</t>
  </si>
  <si>
    <t>L414678</t>
  </si>
  <si>
    <t>Don't ask -- just give me some help nailing this guy when I bring him out.</t>
  </si>
  <si>
    <t>L414671</t>
  </si>
  <si>
    <t>I heard your ma went ape at the security store today. You look like the Prisoner of Zenda or something. How long's it been since you slept?</t>
  </si>
  <si>
    <t>L414408</t>
  </si>
  <si>
    <t>u2296</t>
  </si>
  <si>
    <t>LT THOMPSON</t>
  </si>
  <si>
    <t>Decide to take a day off after all?</t>
  </si>
  <si>
    <t>L414785</t>
  </si>
  <si>
    <t>u2298</t>
  </si>
  <si>
    <t>MR LANTZ</t>
  </si>
  <si>
    <t>Cause I thought Glen was gonna sneak out to see your lunatic daughter that's why. So I locked him in his room!  Sorry. Anyways the door was still locked when we heard the screams.</t>
  </si>
  <si>
    <t>L414828</t>
  </si>
  <si>
    <t>They say you've bottomed out when you can't remember the night before.  No more drinking Baby suddenly I just don't feel like it any more.</t>
  </si>
  <si>
    <t>L414664</t>
  </si>
  <si>
    <t>Proof he's declawed. As for him we buried him good and deep.</t>
  </si>
  <si>
    <t>L414653</t>
  </si>
  <si>
    <t>Bunch of us parents tracked him down after they let him go. Found him in an old boiler room just like before. Saw him lying there in that caked red and yellow sweater he always wore drunk an' asleep with his weird knives by his side...</t>
  </si>
  <si>
    <t>L414645</t>
  </si>
  <si>
    <t>I do want to know. He's not dead and gone -- he's after me and if I sleep he'll get me! I've got to know!</t>
  </si>
  <si>
    <t>L414599</t>
  </si>
  <si>
    <t>What I learned at the dream clinic that's what I'm trying to prove. Rod didn't kill Tina and he didn't hang himself. It's this guy -- he's after us in our dreams.</t>
  </si>
  <si>
    <t>L414428</t>
  </si>
  <si>
    <t>u2301</t>
  </si>
  <si>
    <t>ROD</t>
  </si>
  <si>
    <t>I mean it was as if there were four razors cutting her at the same time. But invisible razors. She just... opened up...</t>
  </si>
  <si>
    <t>L414300</t>
  </si>
  <si>
    <t>u2302</t>
  </si>
  <si>
    <t>TINA</t>
  </si>
  <si>
    <t>When did you have a nightmare?</t>
  </si>
  <si>
    <t>L419948</t>
  </si>
  <si>
    <t>u2304</t>
  </si>
  <si>
    <t>m149</t>
  </si>
  <si>
    <t>ANNA</t>
  </si>
  <si>
    <t>You know I told you that Pavlov and I are going to get married when he comes back from the maneuvers. Would it be asking too much...</t>
  </si>
  <si>
    <t>L419937</t>
  </si>
  <si>
    <t>u2314</t>
  </si>
  <si>
    <t>NINOTCHKA</t>
  </si>
  <si>
    <t>When you get up you put on a negligee and then you change to a morning frock.</t>
  </si>
  <si>
    <t>L419932</t>
  </si>
  <si>
    <t>As beautiful as that? What else? Come tell me.</t>
  </si>
  <si>
    <t>L419925</t>
  </si>
  <si>
    <t>Thank you Anna. I'll dry it up here when I wash it next. I should hate to see our country endangered by my underwear.</t>
  </si>
  <si>
    <t>L419922</t>
  </si>
  <si>
    <t>When I passed through the laundry yard today I saw all the women huddled around this so I brought it up here. Things like this create a bad feeling. First they didn't know whose it was. Then they saw the Paris label and did it start a commotion! Some said it's what we all ought to wear and others said it's like hanging foreign ideas on our clothesline. It undermines our whole cause.</t>
  </si>
  <si>
    <t>L419917</t>
  </si>
  <si>
    <t>Ever since you have been back from Paris...</t>
  </si>
  <si>
    <t>L419906</t>
  </si>
  <si>
    <t>I know... my heart is sad... but my feet are happy. When all the tanks and guns were roaring over the Red Square I sat here all by myself and played a Beethoven sonata. Not bad at all.  Are you expecting someone?</t>
  </si>
  <si>
    <t>L419372</t>
  </si>
  <si>
    <t>u2305</t>
  </si>
  <si>
    <t>BULJANOFF</t>
  </si>
  <si>
    <t>Once in Petersburg I was driving down the Nevsky Prospect in my cart and Her Highness in her troika swept down from the opposite direction and when I couldn't make way quick enough she spat in my face.</t>
  </si>
  <si>
    <t>L418988</t>
  </si>
  <si>
    <t>u2310</t>
  </si>
  <si>
    <t>KOPALSKI</t>
  </si>
  <si>
    <t>Comrades! Comrades! Don't let's give in so quickly. After all we have to uphold the prestige of Russia.</t>
  </si>
  <si>
    <t>L419960</t>
  </si>
  <si>
    <t>u2309</t>
  </si>
  <si>
    <t>IRANOFF</t>
  </si>
  <si>
    <t>That's right... and we might as well face it.</t>
  </si>
  <si>
    <t>L419135</t>
  </si>
  <si>
    <t>For ourselves... we are much happier now since we moved to a little room next to the servants' quarters.</t>
  </si>
  <si>
    <t>L418979</t>
  </si>
  <si>
    <t>They accumulate millions by taking loss after loss.</t>
  </si>
  <si>
    <t>L420066</t>
  </si>
  <si>
    <t>Don't forget the day will come when you will have to face Razinin.</t>
  </si>
  <si>
    <t>L419025</t>
  </si>
  <si>
    <t>u2312</t>
  </si>
  <si>
    <t>In any case gentlemen a charming beautiful exquisite woman. I warn you if this case comes to trial it will be before a French court and when the Duchess takes the stand...</t>
  </si>
  <si>
    <t>L419532</t>
  </si>
  <si>
    <t>Isn't there any revolt in you? Sometimes when I order you around don't you feel like kicking me in the pants?</t>
  </si>
  <si>
    <t>L419529</t>
  </si>
  <si>
    <t>u2306</t>
  </si>
  <si>
    <t>GASTON</t>
  </si>
  <si>
    <t>May I add sir that it was with great amazement that I found a copy of Karl Marx's Capital on your night table. That is a socialistic volume which I refuse to so much as dust sir. I view with alarm sir the influence over you of this Bolshevik lady.</t>
  </si>
  <si>
    <t>L419525</t>
  </si>
  <si>
    <t>Decidedly. Yesterday I was greatly amazed when I came from the market and found that you had made your bed sir.</t>
  </si>
  <si>
    <t>L419523</t>
  </si>
  <si>
    <t>If you will forgive me ever since you met that Bolshevik lady I've noticed a distinct change in you sir.</t>
  </si>
  <si>
    <t>L420097</t>
  </si>
  <si>
    <t>...it is in the air... it may come around the corner as you walk down the street....</t>
  </si>
  <si>
    <t>L420080</t>
  </si>
  <si>
    <t>That was our idea when we first came. All we thought we would get out of this trip was a Turkish bath but... we learned better.</t>
  </si>
  <si>
    <t>L419385</t>
  </si>
  <si>
    <t>We don't blame you Leon but when we came from Russia we believed in simplicity...</t>
  </si>
  <si>
    <t>L418872</t>
  </si>
  <si>
    <t>They tell me when you ring once the valet comes in; when you ring twice you get the waiter; and do you know what happens when you ring three times? A maid comes in -- a French maid.</t>
  </si>
  <si>
    <t>L419029</t>
  </si>
  <si>
    <t>Oh no no. I am not a highwayman I'm just a nuisance. All I'm trying to do is make things as difficult as possible.</t>
  </si>
  <si>
    <t>L419027</t>
  </si>
  <si>
    <t>But how will she look? The fashions this spring are very becoming to her. Gentlemen the judge will be French the jury will be French everybody in that courtroom will be French. Have you ever seen a French court when a beautiful woman sits on the witness stand and lifts her skirt a little? You sit down and pull up your pants and where will it get you?</t>
  </si>
  <si>
    <t>L419049</t>
  </si>
  <si>
    <t>How does this strike you? Commissar Razinin Board of Trade Moscow. Unexpected situation here. Duchess Swana in Paris claims jewels and has already brought injunction against sale or removal. After long and careful study we suggest in the interest of our beloved country a fifty-fifty settlement as best solution. Iranoff Buljanoff and Kopalski.</t>
  </si>
  <si>
    <t>L419988</t>
  </si>
  <si>
    <t>The same spring we had in Paris. Just as good.</t>
  </si>
  <si>
    <t>L419887</t>
  </si>
  <si>
    <t>Now look here... you advertise all over the world that you want people to go into your country and when someone tries to get in you keep him out!</t>
  </si>
  <si>
    <t>L419850</t>
  </si>
  <si>
    <t>Pardon me I am very interested in what you just said -- you mean when an envoy goes back to Russia -- if they don't like what he has done they put him out of the way?</t>
  </si>
  <si>
    <t>L420107</t>
  </si>
  <si>
    <t>Well when it is a choice between my personal interest and the good of my country how can I waver? No one shall say Ninotchka was a bad Russian.</t>
  </si>
  <si>
    <t>L419710</t>
  </si>
  <si>
    <t>Everyone wants to confess and if they don't confess they make them confess. I am a traitor. When I kissed you I betrayed the Russian ideal. Leon I should be stood up against the wall.</t>
  </si>
  <si>
    <t>L419562</t>
  </si>
  <si>
    <t>When I was here before I noticed a photograph of a woman on the desk in a wide silver frame. I thought what a waste of silver. That's all that interested me then. Now I would like to know... what happened to the woman?</t>
  </si>
  <si>
    <t>L419552</t>
  </si>
  <si>
    <t>Leon you know the jokes you told me a few days ago? I wake up in the middle of the night and laugh at them. Now Leon that's wrong. I know they're not funny they're silly. They're stupid. And still... I laugh... and when I look at Buljanoff and Iranoff and Kopalski I know they are scoundrels and I should hate them -- then I realize who made them like that and instead of sending my report to Moscow I tear it up and go down and buy a ridiculous hat... and if this keeps on... am I too talkative?</t>
  </si>
  <si>
    <t>L419480</t>
  </si>
  <si>
    <t>It seemed funny to me when I first heard it. Maybe the trouble isn't with the joke. Maybe it's with you!</t>
  </si>
  <si>
    <t>L419455</t>
  </si>
  <si>
    <t>Oh Ninotchka who wants to talk business. If you win the suit fine. If we win the suit better. You do me an injustice.  When we went to my apartment did I have the slightest idea that you had any connection with this deal?</t>
  </si>
  <si>
    <t>L419453</t>
  </si>
  <si>
    <t>Must one always be after something?</t>
  </si>
  <si>
    <t>L419445</t>
  </si>
  <si>
    <t>But my dear child I am most at home among working men. I hate the places where you circulate -- the Hotel Clarence... This is my natural element. After all what are any of us? Workingmen! At least those of us who are worth our salt. Hyah?</t>
  </si>
  <si>
    <t>L419439</t>
  </si>
  <si>
    <t>Pardon me for addressing you but you insulted him you know that. You hurt his feelings. It was just like telling a musician you don't like music. That good old man believes in food as you believe in Karl Marx. You can't go around hurting people Comrade Yakushova but maybe you can make it up to him. Do you know how?  By eating everything with relish by drinking everything with gusto by having a good time for the first time in your natural life!</t>
  </si>
  <si>
    <t>L419412</t>
  </si>
  <si>
    <t>Send me a plate of raw carrots and beets beets predominating on a ratio of sixty-forty... What? There is a strike in the kitchen? Good! Will you assure the strikers of my hearty sympathy in their cause. I hope they will not weaken in their demands and tell them to put no dressing whatsoever on my vegetables... What? You won't serve me either? Now look here Comrade I think it is a fine idea to let the capitalists go without luncheon but when you keep food away from me you're weakening the people.</t>
  </si>
  <si>
    <t>L419318</t>
  </si>
  <si>
    <t>As a representative of Moscow...</t>
  </si>
  <si>
    <t>L419317</t>
  </si>
  <si>
    <t>All right fight me fight me as much as you want but fight me tomorrow morning! There's nothing sweeter than sharing a secret with a bitter enemy.</t>
  </si>
  <si>
    <t>L419287</t>
  </si>
  <si>
    <t>Don't pity me. Pity the Polish lancer. After all I'm alive.</t>
  </si>
  <si>
    <t>L419278</t>
  </si>
  <si>
    <t>I'm at a loss Ninotchka. You must forgive me if I appear a little old- fashioned. After all I'm just a poor bourgeois.</t>
  </si>
  <si>
    <t>L419260</t>
  </si>
  <si>
    <t>I begin to believe in it myself since I've met you. I still don't know what to make of it. It confuses me it frightens me a little but it fascinates me Ninotchka.</t>
  </si>
  <si>
    <t>L419248</t>
  </si>
  <si>
    <t>It helps. It has ever since King David wooed Bathsheba with the harp. As I am not so fortunate as to have my harp at hand I shall turn on the radio.</t>
  </si>
  <si>
    <t>[' since ', ' as ', 'As ']</t>
  </si>
  <si>
    <t>L419240</t>
  </si>
  <si>
    <t>The day will come when you will be free. Go to bed little father. We want to be alone.</t>
  </si>
  <si>
    <t>L419217</t>
  </si>
  <si>
    <t>Do not misunderstand me. I do not hold your frivolity against you.  As basic material you might not be bad but you are the unfortunate product of a doomed culture. I feel sorry for you.</t>
  </si>
  <si>
    <t>L419173</t>
  </si>
  <si>
    <t>Have I? Do you know when I come to think about it it's staggering. If I add it all up I must have spent years waiting for signals. Imagine! An important part of my life wasted between whistles.</t>
  </si>
  <si>
    <t>L419867</t>
  </si>
  <si>
    <t>u2320</t>
  </si>
  <si>
    <t>SWANA</t>
  </si>
  <si>
    <t>After our talk last night I took it for granted that you would drop in here this morning. Knowing how difficult it is to get into Soviet Russia I thought I might be of some assistance to you.  May I introduce myself? I am the Duchess Swana of Russia... another Russia.</t>
  </si>
  <si>
    <t>L419832</t>
  </si>
  <si>
    <t>The same old trouble Leon. You're always late. Whether you're taking me to the Opera or calling for me at a beauty shop you're never on time. And now when it's a question of your reform -- late again.  By about five minutes.</t>
  </si>
  <si>
    <t>L419637</t>
  </si>
  <si>
    <t>He won another blue ribbon and bit the judge. Ha! ha! ha! I bought him the cutest sweater as a reward. You should see him strut down the street in it. He looks like a little boulevardier.  You see Count d'Algout gave me Punchy for my birthday.  You must have searched weeks before you found anything as divine as Punchy didn't you Leon?</t>
  </si>
  <si>
    <t>L419359</t>
  </si>
  <si>
    <t>Timeless. When she comes into a room you'd think that the Bolsheviks had taken over Paris. She wears her cheap miserable blouse as though it were the latest model by Schiaparelli. What a woman! What a woman! There is a Russian snowstorm in each of her eyes.</t>
  </si>
  <si>
    <t>L419355</t>
  </si>
  <si>
    <t>Well... er... I caught a glimpse of her when she walked through the lobby.</t>
  </si>
  <si>
    <t>L419349</t>
  </si>
  <si>
    <t>Oh please Swana! I don't know whether I'm standing on my head or my heels. Here you are blaming me for neglecting you when I'm trying to concentrate on another woman and can't get near her.</t>
  </si>
  <si>
    <t>L419337</t>
  </si>
  <si>
    <t>Darling you're taking my business affairs far too seriously. Much as I'd love to rob the Bolsheviks of their filthy money I won't do it at the expense of your health. Particularly as we know we won't get much.  You look so pale... pale but interesting.</t>
  </si>
  <si>
    <t>L419804</t>
  </si>
  <si>
    <t>I think I know Leon quite as well as you... possibly a little better. Leave that worry to me. Five-forty leaves you time enough to close the deal with Monsieur Mercier but naturally you'll be too busy for any farewells. I'll see to it that everything is done in the most expeditious manner and I will also see you to the airport. That's my proposition Comrade Yakushova.</t>
  </si>
  <si>
    <t>L419797</t>
  </si>
  <si>
    <t>Won't those two years in court be expensive for you? I know that money was no object as long as you could squeeze it from the pockets of the people but now...</t>
  </si>
  <si>
    <t>L419796</t>
  </si>
  <si>
    <t>My lawyer agrees with you. He says France will uphold it in every court but I will drag you through every court don't forget that. And when I say it will take two years I am as always conservative.</t>
  </si>
  <si>
    <t>L419785</t>
  </si>
  <si>
    <t>Don't worry. Fortunately last night a very trustworthy friend kept his eyes open. Perhaps he overstepped his function as a waiter but he fulfilled his duty as a Russian.  I just put this on for sentiment. The rest are absolutely safe. I assure you. But if you feel like notifying the police...</t>
  </si>
  <si>
    <t>L419779</t>
  </si>
  <si>
    <t>I wouldn't waken Leon. After last night I would say not before three o'clock at the earliest.</t>
  </si>
  <si>
    <t>L419651</t>
  </si>
  <si>
    <t>It is unfortunate that you have so few more days in Paris.  Be sure and redouble your efforts so that madame can take some pleasant memories when she returns to Moscow.  Good night.  Good night Leon.</t>
  </si>
  <si>
    <t>L419647</t>
  </si>
  <si>
    <t>You're absolutely right about the Cossacks. We made an unpardonable mistake when we let them use their knouts. They had such reliable guns.</t>
  </si>
  <si>
    <t>L420041</t>
  </si>
  <si>
    <t>u2319</t>
  </si>
  <si>
    <t>RAZININ</t>
  </si>
  <si>
    <t>I haven't either but I've heard about them. You must realize it was only on the strength of your Paris report that I sent them to Constantinople; without that I never would have trusted them on a mission as important as the fur deal.</t>
  </si>
  <si>
    <t>L418960</t>
  </si>
  <si>
    <t>Why do you bring this up after so many years?</t>
  </si>
  <si>
    <t>L421317</t>
  </si>
  <si>
    <t>u2324</t>
  </si>
  <si>
    <t>m150</t>
  </si>
  <si>
    <t>DEAN</t>
  </si>
  <si>
    <t>I'm not going to be the scapegoat for this.  Haldeman and Ehrlichman are in just as deep as me.</t>
  </si>
  <si>
    <t>L421220</t>
  </si>
  <si>
    <t>He says if he doesn't get it right away he's going to blow us out of the water.  And he means it.  Ever since his wife died in the plane crash he's been over the edge.</t>
  </si>
  <si>
    <t>L421262</t>
  </si>
  <si>
    <t>u2327</t>
  </si>
  <si>
    <t>HALDEMAN</t>
  </si>
  <si>
    <t>'Cause he hates you.  It's worse when you get it from someone you trust.</t>
  </si>
  <si>
    <t>L421253</t>
  </si>
  <si>
    <t>u2340</t>
  </si>
  <si>
    <t>NIXON</t>
  </si>
  <si>
    <t>We are covering up!  For some petty stupid shit.  There are things I can say -- when other people say them they'd be lies. But when I say them nobody believes me anyway ...</t>
  </si>
  <si>
    <t>L420839</t>
  </si>
  <si>
    <t>-- as long as he's got secret files on everybody.  I don't want 'em used against us.  What about the CIA?  Helms's done nothing for us.  I want to see him.</t>
  </si>
  <si>
    <t>L420809</t>
  </si>
  <si>
    <t>I will not go down as the first American president to lose a war! Going into Cambodia bombing Hanoi bombing Laos -- it buys us time so we can get out and give the South Vietnamese a fighting chance.</t>
  </si>
  <si>
    <t>L420207</t>
  </si>
  <si>
    <t>Goddamn! How long have we had this fucking dog?!  Two years he still doesn't come!  We need a dog that looks happy when the press is around.</t>
  </si>
  <si>
    <t>L420164</t>
  </si>
  <si>
    <t>u2325</t>
  </si>
  <si>
    <t>EHRLICHMAN</t>
  </si>
  <si>
    <t>Colson doesn't know about it; he's pure as a virgin on this one.  It's just not clear the burglars knew what they were looking for.  They were heading to McGovern's office later that night.</t>
  </si>
  <si>
    <t>L421491</t>
  </si>
  <si>
    <t>u2326</t>
  </si>
  <si>
    <t>HAIG</t>
  </si>
  <si>
    <t>If you resign you can keep your tapes as a private citizen ... You can fight them for years.</t>
  </si>
  <si>
    <t>L421240</t>
  </si>
  <si>
    <t>For God's sake when does this end?!</t>
  </si>
  <si>
    <t>L421226</t>
  </si>
  <si>
    <t>When I met with him he said ...</t>
  </si>
  <si>
    <t>L421174</t>
  </si>
  <si>
    <t>We ought to fire his whining ass. Right now when he's on top.  You know what -- it'll set the right example for the rest of this administration.</t>
  </si>
  <si>
    <t>L421165</t>
  </si>
  <si>
    <t>Congratulations boss.  A great victory!  The madman theory wasn't so crazy after all.</t>
  </si>
  <si>
    <t>L421159</t>
  </si>
  <si>
    <t>You know they all miss the point. Probably our biggest achievement as an administration when it's all said and done isn't China or Russia.  It's pulling out of Vietnam without a right wing revolt.</t>
  </si>
  <si>
    <t>L420872</t>
  </si>
  <si>
    <t>But hell this is nothing compared to Venezuela.  When I was Vice President Ike sent me down there like a blocking back.  They threw rocks broke out our windows almost overturned the car. Read Six Crises Bob.  Boy Pat was brave!</t>
  </si>
  <si>
    <t>L420735</t>
  </si>
  <si>
    <t>And not just Hunt.  Frank Sturgis all those Cubans.  All of them in the Watergate.  They were involved in Track 2 in Cuba.  Hunt reported to my military aide. But I met with him several times as Vice President.  That's what worries the shit out of me.  I don't know how much Hunt knows.  Or the Cubans.</t>
  </si>
  <si>
    <t>L420313</t>
  </si>
  <si>
    <t>... When we consider the lineup of the world we find there are 590 million people on our side 800 million on the Communist side and 600 million who are neutral.  The odds are 5 to 3 against us ...</t>
  </si>
  <si>
    <t>L420279</t>
  </si>
  <si>
    <t>Bob did I approve the Ellsberg thing? You know I'm glad we tape all these conversations because ... I never approved that break-in at Ellsberg's psychiatrist.  Or maybe I approved it after the fact?  Someday we've got to start transcribing the tapes.</t>
  </si>
  <si>
    <t>L420199</t>
  </si>
  <si>
    <t>It was right after the Pentagon Papers broke.  They went in to get his psychiatric records.</t>
  </si>
  <si>
    <t>L420195</t>
  </si>
  <si>
    <t>Definitely.  Colson had him trying to break into Bremer's apartment after Bremer shot Wallace to plant McGovern campaign literature.</t>
  </si>
  <si>
    <t>L420191</t>
  </si>
  <si>
    <t>Howard Hunt is working for the White House?  No shit!  This is goddamn Disneyland!  Since when?</t>
  </si>
  <si>
    <t>L420190</t>
  </si>
  <si>
    <t>He works for Colson.  He used him on the Pentagon Papers.  We're trying to figure out when he officially stopped being a White House consultant.  After the arrest he dumped his wiretapping stuff into his White House safe.</t>
  </si>
  <si>
    <t>L420386</t>
  </si>
  <si>
    <t>u2342</t>
  </si>
  <si>
    <t>Mother think of me always as your faithful dog ...</t>
  </si>
  <si>
    <t>L420385</t>
  </si>
  <si>
    <t>u2328</t>
  </si>
  <si>
    <t>HANNAH</t>
  </si>
  <si>
    <t>Then this shall be our little secret.  Remember that I see into thy soul as God sees.  Thou may fool the world. Even thy father.  But not me Richard. Never me.</t>
  </si>
  <si>
    <t>L420945</t>
  </si>
  <si>
    <t>No.  They make me sick.  They smell like death ... I had two brothers die young.  But let me tell you there are worse things than death.  There is such a thing as evil.</t>
  </si>
  <si>
    <t>L420940</t>
  </si>
  <si>
    <t>u2330</t>
  </si>
  <si>
    <t>HELMS</t>
  </si>
  <si>
    <t>By offering Cuba to the Russians as a consolation prize?</t>
  </si>
  <si>
    <t>L420936</t>
  </si>
  <si>
    <t>CIA policy?  The CIA has no policy Mr. Helms.  Except what I dictate to you ...  I try to adjust to the world as it is today not as you or I wanted it to be ten years ago.</t>
  </si>
  <si>
    <t>L420929</t>
  </si>
  <si>
    <t>I don't think we can treat this as a formality.  Mr. Kennedy made a verbal promise to the Russians not to invade Cuba.  But you authorized Dr. Kissinger to put this in writing.</t>
  </si>
  <si>
    <t>L420920</t>
  </si>
  <si>
    <t>Firing you Mr. Helms wouldn't do any good.  Of course you'll continue as DCI.  You're doing a magnificent job.</t>
  </si>
  <si>
    <t>L420907</t>
  </si>
  <si>
    <t>You're referring of course to chairing the Special Operations Group as Vice President.</t>
  </si>
  <si>
    <t>L420906</t>
  </si>
  <si>
    <t>Yes ... It involves some old and forgotten papers.  Things I signed as Vice President.  I want the originals in my office and I don't want copies anywhere else.</t>
  </si>
  <si>
    <t>L420714</t>
  </si>
  <si>
    <t>u2331</t>
  </si>
  <si>
    <t>HOOVER</t>
  </si>
  <si>
    <t>If things remain as they are ... He's got the anti-war vote.</t>
  </si>
  <si>
    <t>L421049</t>
  </si>
  <si>
    <t>It won't.  As long as I'm here.</t>
  </si>
  <si>
    <t>L420724</t>
  </si>
  <si>
    <t>You asked if you could count on my support ... As long as I can count on yours.</t>
  </si>
  <si>
    <t>L420723</t>
  </si>
  <si>
    <t>Yeah well as I said Edgar ...</t>
  </si>
  <si>
    <t>L420715</t>
  </si>
  <si>
    <t>Or he'll steal it like his brother. He's a mean little sonofabitch Edgar ... He had the IRS audit my mother when she was dying in a nursing home.</t>
  </si>
  <si>
    <t>L420518</t>
  </si>
  <si>
    <t>... as the old alliances crumble.</t>
  </si>
  <si>
    <t>L420204</t>
  </si>
  <si>
    <t>Here Tim ... Tim.  I'm as frustrated as you Henry but don't you think this one's a Democrat problem.  They started the war; it makes them look bad.</t>
  </si>
  <si>
    <t>L420989</t>
  </si>
  <si>
    <t>Did you cry when he died?</t>
  </si>
  <si>
    <t>L421093</t>
  </si>
  <si>
    <t>u2337</t>
  </si>
  <si>
    <t>MAO</t>
  </si>
  <si>
    <t>You're too modest Nixon.  You're as evil as I am.  We're both from poor families.  But others pay to feed the hunger in us.  In my case millions of reactionaries.  In your case millions of Vietnamese.</t>
  </si>
  <si>
    <t>L421140</t>
  </si>
  <si>
    <t>We're gonna get rid of him -- Allende I mean -- just as fast as we can. He's on the top of the list.</t>
  </si>
  <si>
    <t>L420854</t>
  </si>
  <si>
    <t>It broke my heart when Harold died.</t>
  </si>
  <si>
    <t>L420850</t>
  </si>
  <si>
    <t>My brother Harold was about the same age as those kids John.  Tuberculosis got him.</t>
  </si>
  <si>
    <t>L420528</t>
  </si>
  <si>
    <t>Let's get out of here; it's too painful.  I hate it.  We went bowling last weekend.  Next weekend we're going to the zoo. Whoever said there was life after politics was full of shit.</t>
  </si>
  <si>
    <t>L420244</t>
  </si>
  <si>
    <t>When they know you've got something to protect that's when they fuck you!</t>
  </si>
  <si>
    <t>L420718</t>
  </si>
  <si>
    <t>I wanna fight just as dirty as he does.</t>
  </si>
  <si>
    <t>L421011</t>
  </si>
  <si>
    <t>That man up there lived in similar times.  He had chaos and civil war and hatred between the races ... Sometimes I go to the Lincoln Room at the White House and just pray.  You know the liberals act like idealism belongs to them but it's not true.  My family went Republican because Lincoln freed the slaves.  My grandmother was an abolitionist.  It was Quakers who founded Whittier my hometown to abolish slavery.  They were conservative Bible folk but they had a powerful sense of right and wrong ... Forty years ago I was looking as you are now for answers.  But you know ending the war and cleaning up the air and the cities feeding the poor -- my mother used to feed hobos stopping over at our house - none of it is going to satisfy the spiritual hunger we all have finding a meaning to this life ...</t>
  </si>
  <si>
    <t>L421003</t>
  </si>
  <si>
    <t>Right right.  I used to play a little ball myself at Whittier.  Of course they used me as a tackling dummy.</t>
  </si>
  <si>
    <t>L420962</t>
  </si>
  <si>
    <t>u2341</t>
  </si>
  <si>
    <t>PAT</t>
  </si>
  <si>
    <t>I was thinking tonight -- do you remember Dick?  Do you remember when you used to drive me on dates with the other boys?  You didn't want to let me out of your sight.</t>
  </si>
  <si>
    <t>L420363</t>
  </si>
  <si>
    <t>You know how much money he had in the bank when he died?  Nothing.  He was so damned honest ...  But I miss him.  I miss him a hell of a lot.</t>
  </si>
  <si>
    <t>L420514</t>
  </si>
  <si>
    <t>u2343</t>
  </si>
  <si>
    <t>ROCKEFELLER</t>
  </si>
  <si>
    <t>The Republican Party was never home to extremists.  You should know better. This guy's as stupid as McCarthy and McCarthy never did you any good in the long run now did he?</t>
  </si>
  <si>
    <t>L421814</t>
  </si>
  <si>
    <t>u2366</t>
  </si>
  <si>
    <t>m151</t>
  </si>
  <si>
    <t>WENDELL</t>
  </si>
  <si>
    <t>So when was he here?</t>
  </si>
  <si>
    <t>L421970</t>
  </si>
  <si>
    <t>u2350</t>
  </si>
  <si>
    <t>BELL</t>
  </si>
  <si>
    <t>I'll call Loretta when I get there. I'd call now but she'll want me to come home and I just might.</t>
  </si>
  <si>
    <t>L421965</t>
  </si>
  <si>
    <t>I'm goin' to try and keep from it as much as I can.</t>
  </si>
  <si>
    <t>L421719</t>
  </si>
  <si>
    <t>u2356</t>
  </si>
  <si>
    <t>When is the county gonna start payin' a rental on my horse.</t>
  </si>
  <si>
    <t>L422342</t>
  </si>
  <si>
    <t>u2351</t>
  </si>
  <si>
    <t>CARLA JEAN</t>
  </si>
  <si>
    <t>I knowed you was crazy when I saw you settin' there. I knowed exactly what was in store for me.</t>
  </si>
  <si>
    <t>L422168</t>
  </si>
  <si>
    <t>u2360</t>
  </si>
  <si>
    <t>MOSS</t>
  </si>
  <si>
    <t>No. This works better. With you gone and I don't have the money he can't touch me. But I can sure touch him. After I find him I'll come and join you.</t>
  </si>
  <si>
    <t>L422103</t>
  </si>
  <si>
    <t>u2352</t>
  </si>
  <si>
    <t>CHIGURH</t>
  </si>
  <si>
    <t>Yes I do. I think you do too. So this is what I'll offer. You bring me the money and I'll let her go. Otherwise she's accountable. The same as you. That's the best deal you're going to get. I won't tell you you can save yourself because you can't.</t>
  </si>
  <si>
    <t>L422181</t>
  </si>
  <si>
    <t>...For instance. I used birshot. So as not to blow the window.</t>
  </si>
  <si>
    <t>L421914</t>
  </si>
  <si>
    <t>u2365</t>
  </si>
  <si>
    <t>WELLS</t>
  </si>
  <si>
    <t>No sir but you struck me as a man who wouldn't want to waste a chair. I remember dates. Names. Numbers. I saw him on November 28th.</t>
  </si>
  <si>
    <t>L421911</t>
  </si>
  <si>
    <t>u2357</t>
  </si>
  <si>
    <t>MAN</t>
  </si>
  <si>
    <t>When did you last see him.</t>
  </si>
  <si>
    <t>L421910</t>
  </si>
  <si>
    <t>Yessir that's correct. I know 'em when I see 'em.</t>
  </si>
  <si>
    <t>L422037</t>
  </si>
  <si>
    <t>He don't talk as much as you I give him points for that.</t>
  </si>
  <si>
    <t>L422034</t>
  </si>
  <si>
    <t>...I'm across the river. At the Hotel Eagle. Carson Wells.  Call me when you've had enough. I can even let you keep a little of the money.</t>
  </si>
  <si>
    <t>L421988</t>
  </si>
  <si>
    <t>...Don't worry. I'm not the man that's after you.</t>
  </si>
  <si>
    <t>L424564</t>
  </si>
  <si>
    <t>u2371</t>
  </si>
  <si>
    <t>m152</t>
  </si>
  <si>
    <t>When a Roman general knew a battle was lost he'd throw himself on his sword.</t>
  </si>
  <si>
    <t>L424525</t>
  </si>
  <si>
    <t>u2369</t>
  </si>
  <si>
    <t>I wrote that when I was twelve... where'd you get that?!</t>
  </si>
  <si>
    <t>L424517</t>
  </si>
  <si>
    <t>Sure. You could probably have any thing you wanted... somebody as beautiful and stylish as yourself and you don't even realize it.</t>
  </si>
  <si>
    <t>L424588</t>
  </si>
  <si>
    <t>L424391</t>
  </si>
  <si>
    <t>u2379</t>
  </si>
  <si>
    <t>You're doing this now? After all the... are you sick? Are you going to kill me now?</t>
  </si>
  <si>
    <t>L424318</t>
  </si>
  <si>
    <t>It's easy to be dedicated when you care about something...</t>
  </si>
  <si>
    <t>L424309</t>
  </si>
  <si>
    <t>She's a little jealous I think. And confused when it comes to men...  So where are we going?</t>
  </si>
  <si>
    <t>L424069</t>
  </si>
  <si>
    <t>u2386</t>
  </si>
  <si>
    <t>ROSA</t>
  </si>
  <si>
    <t>I'm not going back on our arrangement. My word is good and my family owes you. But I think it's best for both of us if you get your own place as soon as you can.</t>
  </si>
  <si>
    <t>L424066</t>
  </si>
  <si>
    <t>I helped you because I'm an idiot! Ask my mother I love it when people take advantage of me! I TRUSTED YOU!! I THOUGHT HE WAS REAL!</t>
  </si>
  <si>
    <t>L424016</t>
  </si>
  <si>
    <t>Fuck the details they're always to blame... Look too many of these guys duck out on us especially after they become doctors or lawyers. I see it at my company all day long! So I'm just gonna make sure you get your you know fairy tale ending or whatever...  One of us should.</t>
  </si>
  <si>
    <t>L423971</t>
  </si>
  <si>
    <t>No this one was worse... I had to have the place sprayed when he left. Twice... He was two guys before the last one -- not counting a little office thing in there which I'm trusting you with 'cause if it gets out I'm on the street...</t>
  </si>
  <si>
    <t>L423967</t>
  </si>
  <si>
    <t>Listen when someone does the kind of thing you did you gotta do something in return. So you stay with me until you find your David and live happily ever after. Okay?</t>
  </si>
  <si>
    <t>L424277</t>
  </si>
  <si>
    <t>u2389</t>
  </si>
  <si>
    <t>WESLEY</t>
  </si>
  <si>
    <t>I call it 'nutty' as my shit after I eat Almond Roca...</t>
  </si>
  <si>
    <t>L424270</t>
  </si>
  <si>
    <t>No no Betty came here strictly for business 'cause it's the biggest market for what she's selling. I should have known it all along. I'm kicking myself as I shave here. So first thing we...</t>
  </si>
  <si>
    <t>L424031</t>
  </si>
  <si>
    <t>I don't know but when we find her she's gonna die for it.</t>
  </si>
  <si>
    <t>L423845</t>
  </si>
  <si>
    <t>No I see Betty as a Midwestern Stoic type. Ice water in her veins. A clear thinker. Probably a Swede or a Finn.</t>
  </si>
  <si>
    <t>L423730</t>
  </si>
  <si>
    <t>We don't. But a '97 Le Sabre'll be easy to find if it's here town this size...  He said he gave his wife some car as a gift remember?</t>
  </si>
  <si>
    <t>L423674</t>
  </si>
  <si>
    <t>I like 'em small. When you're inside a little Asian chick it's like your dick is the axle that holds her body together.</t>
  </si>
  <si>
    <t>L423548</t>
  </si>
  <si>
    <t>Hold still Del we're just talking here...  Then you grab a big handful of hair and pull as you cut. It's amazing how easily the scalp comes off.</t>
  </si>
  <si>
    <t>L424580</t>
  </si>
  <si>
    <t>u2384</t>
  </si>
  <si>
    <t>LYLA</t>
  </si>
  <si>
    <t>Then do as you're told. Get her back.</t>
  </si>
  <si>
    <t>L424251</t>
  </si>
  <si>
    <t>She's even taken a job as a nurse!  David Ravell's getting boring Lyla.</t>
  </si>
  <si>
    <t>L423876</t>
  </si>
  <si>
    <t>u2381</t>
  </si>
  <si>
    <t>JERROLD</t>
  </si>
  <si>
    <t>And she always had such spirit! But after her mother died...</t>
  </si>
  <si>
    <t>L424076</t>
  </si>
  <si>
    <t>u2387</t>
  </si>
  <si>
    <t>Ahh I hate this town! Places like this just make you small...  I should have never come back here after college.</t>
  </si>
  <si>
    <t>L424074</t>
  </si>
  <si>
    <t>You'd like that wouldn't you? You've hated Betty since you were in Pep Squad together...</t>
  </si>
  <si>
    <t>L423744</t>
  </si>
  <si>
    <t>u2388</t>
  </si>
  <si>
    <t>SUE ANN</t>
  </si>
  <si>
    <t>No. But I'm taping her show every day so she can watch it when she comes back.</t>
  </si>
  <si>
    <t>L426158</t>
  </si>
  <si>
    <t>u2390</t>
  </si>
  <si>
    <t>m153</t>
  </si>
  <si>
    <t>BIG DAN</t>
  </si>
  <si>
    <t>No doubt brother - I figured as much back there in the restaurant. That's why I invited you out here for this advanced tutorial.</t>
  </si>
  <si>
    <t>L426151</t>
  </si>
  <si>
    <t>And thank you as well for that conversational hiatus; I generally refrain from speech while engaged in gustation. There are those who attempt both at the same time but I find it course and vulgar. Now where were we?</t>
  </si>
  <si>
    <t>L426005</t>
  </si>
  <si>
    <t>u2401</t>
  </si>
  <si>
    <t>PETE</t>
  </si>
  <si>
    <t>What about you Everett? What'd you have in mind when you stoled it in the first place?</t>
  </si>
  <si>
    <t>L426135</t>
  </si>
  <si>
    <t>u2394</t>
  </si>
  <si>
    <t>EVERETT</t>
  </si>
  <si>
    <t>We're adventurers sir currently pursuin' a certain opportunity but open to others as well.</t>
  </si>
  <si>
    <t>L426509</t>
  </si>
  <si>
    <t>All's well that ends well as the poet says.</t>
  </si>
  <si>
    <t>L426456</t>
  </si>
  <si>
    <t>u2400</t>
  </si>
  <si>
    <t>PENNY</t>
  </si>
  <si>
    <t>I ain't worn it since our divorce came through. It must still be in the rolltop in the old cabin. Never thought I'd need it; Vernon bought one encrusted with jewels.</t>
  </si>
  <si>
    <t>L426453</t>
  </si>
  <si>
    <t>McGill. No the marriage'll take place as planned.</t>
  </si>
  <si>
    <t>L426394</t>
  </si>
  <si>
    <t>Wait a minute - who elected you leader a this outfit? Since we been followin' your lead we got nothin' but trouble! I gotten this close to bein' strung up n'consumed in a fire 'n whipped no end 'n sunstroked 'n soggied -</t>
  </si>
  <si>
    <t>L426019</t>
  </si>
  <si>
    <t>Pete the personal rancor reflected in that remark I don't intend to dignify with comment but I would like to address your general attitude of hopeless negativism. Consider the lilies a the goddamn field or-hell!- take a look at Delmar here as your paradigm a hope.</t>
  </si>
  <si>
    <t>L425901</t>
  </si>
  <si>
    <t>We got but four days to get to that treasure! After that it'll be at the bottom of a lake!</t>
  </si>
  <si>
    <t>L425971</t>
  </si>
  <si>
    <t>u2397</t>
  </si>
  <si>
    <t>Well I don't record Negro songs. I'm lookin' for some ol'-timey material.  Why people just can't get enough of it since we started broadcastin' the 'Pappy O'Daniel Flour Hour' so thanks for stoppin' by but-</t>
  </si>
  <si>
    <t>L426086</t>
  </si>
  <si>
    <t>u2395</t>
  </si>
  <si>
    <t>FRENCH</t>
  </si>
  <si>
    <t>Well that record has just gone through the goddamn roof! They're playin' it as far away as Mobile! The whole damn state's goin' ape!</t>
  </si>
  <si>
    <t>L427034</t>
  </si>
  <si>
    <t>u2405</t>
  </si>
  <si>
    <t>m154</t>
  </si>
  <si>
    <t>BYRON</t>
  </si>
  <si>
    <t>Okay I wrote those things... and yeah I had big thoughts of getting together with your mom... but when she hit me with being pregnant I saw who she was. I'd had quiff lay that shit on me before!</t>
  </si>
  <si>
    <t>L427033</t>
  </si>
  <si>
    <t>u2415</t>
  </si>
  <si>
    <t>ZACK</t>
  </si>
  <si>
    <t>I found them pard and read them myself right after she did it!</t>
  </si>
  <si>
    <t>L427027</t>
  </si>
  <si>
    <t>What if I want to talk about her pard? What then? You know that's all I've ever heard from you since I was a kid... you never want to talk about that man and it's important.</t>
  </si>
  <si>
    <t>L426605</t>
  </si>
  <si>
    <t>Fuck no! Why would I care about something as dumb as that?</t>
  </si>
  <si>
    <t>L426593</t>
  </si>
  <si>
    <t>Zackie nothing you do will ever surprise me pard not after some of the shit you've pulled.</t>
  </si>
  <si>
    <t>L426553</t>
  </si>
  <si>
    <t>I'm not finished. I'll only be in port one week a month and when I'm here you'd never catch me playing daddy with you 'cause it's not who I am. Like I told you on the phone you I'd be better off in that state school back in Virginia.</t>
  </si>
  <si>
    <t>L426849</t>
  </si>
  <si>
    <t>u2410</t>
  </si>
  <si>
    <t>When did this happen?</t>
  </si>
  <si>
    <t>L427324</t>
  </si>
  <si>
    <t>I'll never forget you as long as I live Sergeant.</t>
  </si>
  <si>
    <t>L426967</t>
  </si>
  <si>
    <t>That's not true sir! I've changed a lot since I've been here! And I'm gonna make it sir!</t>
  </si>
  <si>
    <t>L426960</t>
  </si>
  <si>
    <t>u2408</t>
  </si>
  <si>
    <t>FOLEY</t>
  </si>
  <si>
    <t>That's no reason. Everybody wants to fly. My grandmother wants to fly. You going after a job with one of the airlines?</t>
  </si>
  <si>
    <t>L426953</t>
  </si>
  <si>
    <t>Hey what do you say we call off this little charade of yours over a couple of beers at Trader Jon's...? Come on man. You're about as close to being officer material as me.</t>
  </si>
  <si>
    <t>L426841</t>
  </si>
  <si>
    <t>Well as long as you live in this house young lady you live by my rules! You should be dating local boys.</t>
  </si>
  <si>
    <t>L427172</t>
  </si>
  <si>
    <t>u2414</t>
  </si>
  <si>
    <t>SID</t>
  </si>
  <si>
    <t>My responsibility as its father for one. I mean if I've made you pregnant I'd want to... do the right thing.</t>
  </si>
  <si>
    <t>L427118</t>
  </si>
  <si>
    <t>Ashamed? No -- I love you Lynette. I mean that. After I leave them I'll meet you at the motel okay?</t>
  </si>
  <si>
    <t>L426790</t>
  </si>
  <si>
    <t>u2411</t>
  </si>
  <si>
    <t>LYNETTE</t>
  </si>
  <si>
    <t>I had a big brother who died over there too. He wasn't no flyer though. He was just your basic Marine Corps type. I was only twelve when it happened so I don't remember much about him.</t>
  </si>
  <si>
    <t>L426762</t>
  </si>
  <si>
    <t>Is this you boys first night of liberty since you got here?</t>
  </si>
  <si>
    <t>L426702</t>
  </si>
  <si>
    <t>See you in a month when you get liberty!</t>
  </si>
  <si>
    <t>L426698</t>
  </si>
  <si>
    <t>Far fucking out! I've been wanting to meet one of the Blue Angels since I can remember.</t>
  </si>
  <si>
    <t>L427262</t>
  </si>
  <si>
    <t>That there isn't one as of today. I had my period.  I couldn't believe it. He still wanted to marry me.</t>
  </si>
  <si>
    <t>L427282</t>
  </si>
  <si>
    <t>u2412</t>
  </si>
  <si>
    <t>Please stop it. None of that's true. Goddamnit I love you. I loved you ever since I met you.</t>
  </si>
  <si>
    <t>L427087</t>
  </si>
  <si>
    <t>Some day. When I'm sure I can do a better job of it than my folks.</t>
  </si>
  <si>
    <t>L427083</t>
  </si>
  <si>
    <t>So after you graduate you go on to basic flight right? Is that in Pensacola?</t>
  </si>
  <si>
    <t>L427048</t>
  </si>
  <si>
    <t>When I'm good and ready.</t>
  </si>
  <si>
    <t>L427044</t>
  </si>
  <si>
    <t>Come on. Invite me. All day the idea of a family Sunday dinner's been coming into my head. Since you're the only one I know around here with family...</t>
  </si>
  <si>
    <t>L427016</t>
  </si>
  <si>
    <t>I understand. Maybe we'll see each other after the show...</t>
  </si>
  <si>
    <t>L427008</t>
  </si>
  <si>
    <t>Who says I'm not going after what I want? My mother's thirty-nine years old and she still works in that factory. Every time I see her I know exactly what I don't want.</t>
  </si>
  <si>
    <t>L427007</t>
  </si>
  <si>
    <t>That's no excuse for not going after what you want.</t>
  </si>
  <si>
    <t>L427006</t>
  </si>
  <si>
    <t>I don't care what the magazines say... it's just not as easy being a girl especially from a Catholic family. You don't know the junk I grew up listening to 'bout the way women are supposed to think and act.</t>
  </si>
  <si>
    <t>L426921</t>
  </si>
  <si>
    <t>Zack when you're through with a girl what do you do? Do you say something or do you just... disappear?</t>
  </si>
  <si>
    <t>L426908</t>
  </si>
  <si>
    <t>Wrong. I've driven a hundred and twenty miles told a hundred and twenty lies and said a hundred and twenty Hail Mary's since I saw you. Hungry?</t>
  </si>
  <si>
    <t>L426907</t>
  </si>
  <si>
    <t>You stayed after all.</t>
  </si>
  <si>
    <t>L426783</t>
  </si>
  <si>
    <t>No. I work for National Paper. It's a good job. I make eight-twenty-three an hour.  When I get enough money saved I plan to go on to college.</t>
  </si>
  <si>
    <t>L426773</t>
  </si>
  <si>
    <t>Really? I've never been out of Washington except once when I visited this aunt of mine over to Portland. I mean over at Portland. Ain't it pathetic the way folks talk around here?</t>
  </si>
  <si>
    <t>L427144</t>
  </si>
  <si>
    <t>Lynette told me it really tore her up when you didn't call this week.</t>
  </si>
  <si>
    <t>L427142</t>
  </si>
  <si>
    <t>Listen I'm not going to go to that little reunion party. I'm meeting Lynette at the motel.  Best head in fifty-two states. After three days of survival training how could I resist?</t>
  </si>
  <si>
    <t>L427138</t>
  </si>
  <si>
    <t>My girl back home. We're supposed to get married after I get my wings. She was Tommy's girl. They were engaged to be married before he died.  I should've told you about her. I don't know why I didn't except I didn't want you to think I was a shit for making it with Lynette.</t>
  </si>
  <si>
    <t>L427107</t>
  </si>
  <si>
    <t>I don't believe that. They're just having a good time same as us.</t>
  </si>
  <si>
    <t>L435131</t>
  </si>
  <si>
    <t>u2422</t>
  </si>
  <si>
    <t>m155</t>
  </si>
  <si>
    <t>RAOUL</t>
  </si>
  <si>
    <t>The kid in here.  The other two when we come out.</t>
  </si>
  <si>
    <t>L434833</t>
  </si>
  <si>
    <t>u2416</t>
  </si>
  <si>
    <t>BURNHAM</t>
  </si>
  <si>
    <t>Make her come out.  And when she does that's when we gotta be careful.  She can't get out of this house.  She can't even think she can get out of this house.  We just keep them here and keep them quiet for forty-five minutes.  And I don't want  Joe Pesci here standing over them with his fat sweaty finger on the trigger.  That's a sure way for us to end up with two dead bodies and little puffs of smoke burning out of our heads up in Greenhaven.  So we're gonna seal the place up.  They wanna hole up in here?  Fine we'll help 'em.  Make it impossible for them to leave.  Once they come out of that room.</t>
  </si>
  <si>
    <t>L434976</t>
  </si>
  <si>
    <t>Hey man after all we went through I am not walking out when we're this close.</t>
  </si>
  <si>
    <t>L434820</t>
  </si>
  <si>
    <t>I'm afraid to let you think Junior. Things get worse when you think.  Oh that's gonna help.</t>
  </si>
  <si>
    <t>L434818</t>
  </si>
  <si>
    <t>When you said you'd let 'em go I thought she'd come running right out for sure.</t>
  </si>
  <si>
    <t>L434749</t>
  </si>
  <si>
    <t>u2419</t>
  </si>
  <si>
    <t>JUNIOR</t>
  </si>
  <si>
    <t>I met him at the tables same as you.  And frankly I'm grateful we have a little muscle right about now.</t>
  </si>
  <si>
    <t>L434670</t>
  </si>
  <si>
    <t>u2418</t>
  </si>
  <si>
    <t>Reinforced steel core walls.  Buried phone line completely separate not connected to the house's main line and never exposed throughout the house's infrastructure or outside the house -- you can call the police; nobody can cut you off. Your own ventilation system complete with oxygen scrubber so you've got plenty of fresh air for as long as you like.  And a bank of video monitors --</t>
  </si>
  <si>
    <t>L434653</t>
  </si>
  <si>
    <t>u2420</t>
  </si>
  <si>
    <t>The hotel guy?  It's been in the papers lately.  His kids are all suing each other over his estate. He was a total recluse paranoid rich as hell he was worth thirty million or something now it turns out they can't find half of it.  Somebody took something didn't belong to them!</t>
  </si>
  <si>
    <t>L434650</t>
  </si>
  <si>
    <t>Third floor spare bedroom den what have you.  Mr. Pearlstine used it as an office.</t>
  </si>
  <si>
    <t>L434629</t>
  </si>
  <si>
    <t>u2421</t>
  </si>
  <si>
    <t>MEG</t>
  </si>
  <si>
    <t>How many more do we have after this?</t>
  </si>
  <si>
    <t>L435230</t>
  </si>
  <si>
    <t>u2435</t>
  </si>
  <si>
    <t>m156</t>
  </si>
  <si>
    <t>Well as the Rev says God helps those who help themselves.  We'll be our own stoplight.</t>
  </si>
  <si>
    <t>L435760</t>
  </si>
  <si>
    <t>u2430</t>
  </si>
  <si>
    <t>DORSETT</t>
  </si>
  <si>
    <t>You talk as if this thing's already been decided.</t>
  </si>
  <si>
    <t>L435704</t>
  </si>
  <si>
    <t>u2438</t>
  </si>
  <si>
    <t>RODGERS</t>
  </si>
  <si>
    <t>As far as Mr. Hoover is concerned the worst has happened the Panthers have unified with other organizations -- most likely sponsored by communists -- to undermine the war in Vietnam.  By doing so they have quite simply guaranteed their own extinction.</t>
  </si>
  <si>
    <t>L435657</t>
  </si>
  <si>
    <t>I want it duly noted that this operation was entirely under the auspices of the Oakland Police Department. The FBI doesn't have a monopoly on agents infiltrating enemy organizations my friend. As I've said before Agent Rodgers we have things under control in our city...</t>
  </si>
  <si>
    <t>L435297</t>
  </si>
  <si>
    <t>We'll get them. Right now we got to worry about being armed and ready to protect Betty Shabazz. Those phonies sure as hell can't. We need guns.</t>
  </si>
  <si>
    <t>L435222</t>
  </si>
  <si>
    <t>The white power structure wants us to act like savages.  But we're a different kind of animal altogether. We're Panthers. And The Black Panther Party for Self Defense is very painfully aware that America has historically reserved its most barbaric treatment for non-white people since the beginning of the country. So we need to organize we  keep our shit correct! And effect revolution. We revolve the power into the hands of the people. Where it belongs.  Power to the people baby...</t>
  </si>
  <si>
    <t>L435294</t>
  </si>
  <si>
    <t>u2440</t>
  </si>
  <si>
    <t>I assure you that we as the revolutionary vanguard are as serious about this as you are. We'll be prepared.</t>
  </si>
  <si>
    <t>L435291</t>
  </si>
  <si>
    <t>That's right. We'd be proud to provide as escort for Malcolm's widow. How many men you got?</t>
  </si>
  <si>
    <t>L435866</t>
  </si>
  <si>
    <t>u2436</t>
  </si>
  <si>
    <t>You better just kill me Tyrone. And when Huey gets out when Oakland's just wall to wall junkies you tell him you blew away the only chance we all got. I'm sure he'll be real happy about that.</t>
  </si>
  <si>
    <t>L436427</t>
  </si>
  <si>
    <t>u2452</t>
  </si>
  <si>
    <t>m157</t>
  </si>
  <si>
    <t>No he takes after his mother...</t>
  </si>
  <si>
    <t>L436209</t>
  </si>
  <si>
    <t>u2445</t>
  </si>
  <si>
    <t>CHARLOTTE</t>
  </si>
  <si>
    <t>If you go I'll care for them as if they were my own.</t>
  </si>
  <si>
    <t>L435980</t>
  </si>
  <si>
    <t>As do you.</t>
  </si>
  <si>
    <t>L436519</t>
  </si>
  <si>
    <t>As long as your soldiers attack civilians I will order the shooting of your officers at the outset of every engagement.  And my men are excellent marksmen.</t>
  </si>
  <si>
    <t>L436514</t>
  </si>
  <si>
    <t>u2447</t>
  </si>
  <si>
    <t>CORNWALLIS</t>
  </si>
  <si>
    <t>Colonel imagine the utter chaos that would result from un-led armies having at each other.  There must be gentlemen in command to lead and when appropriate restrain their men.</t>
  </si>
  <si>
    <t>L436507</t>
  </si>
  <si>
    <t>I will do so as soon as possible.</t>
  </si>
  <si>
    <t>L436502</t>
  </si>
  <si>
    <t>Oh.  Very well then.  Would you as the initiating party like to begin?</t>
  </si>
  <si>
    <t>L436498</t>
  </si>
  <si>
    <t>Let us.  Unless you object I would like to deem this meeting a formal negotiation and as such there are certain customary practices. Perhaps I could explain them to you...</t>
  </si>
  <si>
    <t>L436494</t>
  </si>
  <si>
    <t>L436597</t>
  </si>
  <si>
    <t>u2457</t>
  </si>
  <si>
    <t>TARLETON</t>
  </si>
  <si>
    <t>Difficult sir.  This is as you pointed out a civil war.</t>
  </si>
  <si>
    <t>L436688</t>
  </si>
  <si>
    <t>u2448</t>
  </si>
  <si>
    <t>GABRIEL</t>
  </si>
  <si>
    <t>As you did at Fort Wilderness?</t>
  </si>
  <si>
    <t>L436687</t>
  </si>
  <si>
    <t>If this war is about more than Thomas it's about more than Anne as well.  Stay the course.</t>
  </si>
  <si>
    <t>L436684</t>
  </si>
  <si>
    <t>I see do as I say not as I do.</t>
  </si>
  <si>
    <t>L436682</t>
  </si>
  <si>
    <t>We took our time with them and gave every one of them worse than they had given at the fort.  It was two weeks before they were all dead all except two.  We put the heads on a pallet and had the two we let live take it to the French at Fort Ambercon.  The eyes fingers and tongues we put in a basket and sent that down the Asheulot to the Cherokee.  The French stayed east of the Blue Ridge after that and the Cherokee broke their treaty with the French and stayed out of the fight.  That seemed to make a difference. The war went another year things went better... and men bought us drinks.</t>
  </si>
  <si>
    <t>L436672</t>
  </si>
  <si>
    <t>That the French and Cherokees captured the fort and when you retook it you took revenge on them for what they did during the occupation.</t>
  </si>
  <si>
    <t>L436606</t>
  </si>
  <si>
    <t>Tarleton has a list of our men most are on it.  A regiment of dragoons is going to the homes on the list burning them killing whomever resists women and children as well.</t>
  </si>
  <si>
    <t>L436576</t>
  </si>
  <si>
    <t>Come with me.  I'll tell you when we get there.</t>
  </si>
  <si>
    <t>L436568</t>
  </si>
  <si>
    <t>Full sentences.  As if she had been speaking all along.</t>
  </si>
  <si>
    <t>L436462</t>
  </si>
  <si>
    <t>She'd say it to me when I picked on Thomas or Nathan.</t>
  </si>
  <si>
    <t>L436461</t>
  </si>
  <si>
    <t>Stay the course... your mother used to say that to me when I'd get drunk or lose my temper.</t>
  </si>
  <si>
    <t>L436457</t>
  </si>
  <si>
    <t>When was that?  In the swamp at the expense of your men?  Or when he killed Thomas at the expense of your family?</t>
  </si>
  <si>
    <t>L436456</t>
  </si>
  <si>
    <t>I should have killed him when I had the chance?</t>
  </si>
  <si>
    <t>L436292</t>
  </si>
  <si>
    <t>God help us all when you're forty.</t>
  </si>
  <si>
    <t>L436289</t>
  </si>
  <si>
    <t>If you're here only for revenge you're doing a disservice to him as well as yourself.</t>
  </si>
  <si>
    <t>L436066</t>
  </si>
  <si>
    <t>When I have children I hope I don't hide behind them.</t>
  </si>
  <si>
    <t>L436065</t>
  </si>
  <si>
    <t>When you have children I hope you'll understand.</t>
  </si>
  <si>
    <t>L436562</t>
  </si>
  <si>
    <t>I know he did and he's sorry.  He'll come back as soon as he can.</t>
  </si>
  <si>
    <t>L436020</t>
  </si>
  <si>
    <t>u2449</t>
  </si>
  <si>
    <t>Mister Robinson I fought with Captain Marion in the French and Indian War including the Wilderness Campaign.  We served as scouts under Washington and I have no doubts about Captain Marion's courage or competence on a battlefield. There's not a man in this room or anywhere for that matter to whom I would more willingly trust my life.</t>
  </si>
  <si>
    <t>L436006</t>
  </si>
  <si>
    <t>u2455</t>
  </si>
  <si>
    <t>ROBINSON</t>
  </si>
  <si>
    <t>Those of us who call ourselves Patriots are not seeking to give birth to an American nation but to protect one that already exists.  It was born a hundred-and-seventy years ago at Jamestown Virginia and has grown stronger and more mature with every generation reared and with every crop sown and harvested.  We are a nation and our rights as citizens of that nation are threatened by a tyrant three thousand miles away.</t>
  </si>
  <si>
    <t>L436243</t>
  </si>
  <si>
    <t>And Patriots will start dying on the gallows instead of the battlefield.  Unless we can keep Cornwallis in the South until the French arrive.  A treaty was signed at Versailles after our victory at Saratoga.  The French are sending a fleet and ten thousand troops.</t>
  </si>
  <si>
    <t>L436241</t>
  </si>
  <si>
    <t>We're a breath away from losing this war.  In the North Washington is reeling from Valley Forge running and hiding from Clinton and twelve thousand Redcoats.  Here in the South Cornwallis has broken our back.  He captured over five thousand of our troops when he took Charleston and today he destroyed the only army that stood between him and New York.</t>
  </si>
  <si>
    <t>L436071</t>
  </si>
  <si>
    <t>I recognize him now.  Is he as imprudent as his father was at his age?</t>
  </si>
  <si>
    <t>L436013</t>
  </si>
  <si>
    <t>I understood him to be a Patriot as well.</t>
  </si>
  <si>
    <t>L436702</t>
  </si>
  <si>
    <t>He looks as if he's sleeping doesn't he?</t>
  </si>
  <si>
    <t>L439547</t>
  </si>
  <si>
    <t>u2461</t>
  </si>
  <si>
    <t>m158</t>
  </si>
  <si>
    <t>JUD</t>
  </si>
  <si>
    <t>Well it still says some animal got laid down here after don't it?</t>
  </si>
  <si>
    <t>L439464</t>
  </si>
  <si>
    <t>And now you live on Route 9 in Ludlow and your dad's gonna be the new doctor up to the college I hear and I think you're going to be just as happy as a clam here Ellen Creed.</t>
  </si>
  <si>
    <t>L439900</t>
  </si>
  <si>
    <t>u2462</t>
  </si>
  <si>
    <t>I'll be there in three days--four at the most. I've got to get the electricity shut off and square things with your school so the truant officer ain't after you and--</t>
  </si>
  <si>
    <t>L439802</t>
  </si>
  <si>
    <t>Then you have faith in that. But we don't know it will be; after all some crazed chair-burglar might break in while we're away and steal it right?</t>
  </si>
  <si>
    <t>L439796</t>
  </si>
  <si>
    <t>I think we go on. I'm not sure what happens after we die but yeah-- I have faith in that.</t>
  </si>
  <si>
    <t>L439794</t>
  </si>
  <si>
    <t>Well it's actually reincarnation but you get the idea. And some people think we just wink out...like a candle flame when the wind blows hard.</t>
  </si>
  <si>
    <t>L439792</t>
  </si>
  <si>
    <t>I don't know honey. Different people believe all sorts of different things happen to us when we die. Some believe in heaven or hell. Some think we're born again as little children--</t>
  </si>
  <si>
    <t>L439789</t>
  </si>
  <si>
    <t>Well I think Michael McDowell is so full of shit he probably squeaks when he walks my dear.</t>
  </si>
  <si>
    <t>L439771</t>
  </si>
  <si>
    <t>u2460</t>
  </si>
  <si>
    <t>She's in bed. She was throwing up. Ever since Mrs. Rogers called and said Missy--</t>
  </si>
  <si>
    <t>L439754</t>
  </si>
  <si>
    <t>Yes...I guess so. He was sleeping on the front porch when I left.</t>
  </si>
  <si>
    <t>L439708</t>
  </si>
  <si>
    <t>Fine...except when Mom was airing Gage's diaper rash he walked away and got into Grampa's study and pooped in Grampa's favorite chair.</t>
  </si>
  <si>
    <t>L439558</t>
  </si>
  <si>
    <t>Lovey...Church might be still alive when you're in a high school...and that's a very long time.</t>
  </si>
  <si>
    <t>L439555</t>
  </si>
  <si>
    <t>That's what I think. I heard Missy Dandridge tell Mom when Church was fixed he wouldn't cross the road so much.</t>
  </si>
  <si>
    <t>L439466</t>
  </si>
  <si>
    <t>Same here. Come over and visit when you get the chance.</t>
  </si>
  <si>
    <t>L439776</t>
  </si>
  <si>
    <t>Poor Missy. God I was sorry to hear. I remember when she was no older'n Ellen there walking down to the store with her Raggedy Anne doll draggin' behind her in the dust. I don't know why God takes someone like her who should have a bunch of years still in front of them and lets an old shit like me just go on and on.</t>
  </si>
  <si>
    <t>L439737</t>
  </si>
  <si>
    <t>Well she was a little upset at first and that's why I thought you ought to hold your peace when you talked to your people last night...you did didn't you Louis?</t>
  </si>
  <si>
    <t>L439735</t>
  </si>
  <si>
    <t>Stanny B. did for me what I did for you last night Louis. Only I wasn't alone when Spot came back.</t>
  </si>
  <si>
    <t>L439725</t>
  </si>
  <si>
    <t>No. I'm a doctor. I know death when I see it and Church was dead. He smells horrible and he uses his claws but he's alive...and I feel like I'm going crazy. It was that place wasn't it?</t>
  </si>
  <si>
    <t>L439644</t>
  </si>
  <si>
    <t>Maybe when they call I'll just tell Ellie I haven't seen the damn cat around. You know?</t>
  </si>
  <si>
    <t>L439552</t>
  </si>
  <si>
    <t>My wife is not crazy about cemeteries of any kind. As you may have noticed.</t>
  </si>
  <si>
    <t>L439536</t>
  </si>
  <si>
    <t>Ayuh--they get older as you go toward the middle.  Pete LaVasseur's dog is buried there...  the Stoppard boys' racing pigeon that Missus Cowley's cat got...and I think that's the cat himself right there although it's been so many years I can't tell for sure.  Missy Ellen! Come over here just a minute!</t>
  </si>
  <si>
    <t>L439499</t>
  </si>
  <si>
    <t>I like rock and roll. No...I guess that's too mild. I love it. Since my ears started to die out on me it's the only music I can really hear. And since my wife died...I dunno some- times a little rock and roll fills up night. Not always but sometimes.  One more time--welcome to Ludlow. Hope your time here will be a happy one.</t>
  </si>
  <si>
    <t>[' since ', 'Since ']</t>
  </si>
  <si>
    <t>L439621</t>
  </si>
  <si>
    <t>Please I want to wake up. Leave me alone. It's not my fault you died; you were as good as dead when they brought you in--</t>
  </si>
  <si>
    <t>L439814</t>
  </si>
  <si>
    <t>u2464</t>
  </si>
  <si>
    <t>RACHEL</t>
  </si>
  <si>
    <t>I'm sorry I couldn't go with you to Missy's funeral. And that I blew up when we went to that silly animal graveyard.</t>
  </si>
  <si>
    <t>L439565</t>
  </si>
  <si>
    <t>Do you think I didn't hear her tonight crying as if her heart would break? Here she is thinking Church is going to die.</t>
  </si>
  <si>
    <t>L439477</t>
  </si>
  <si>
    <t>I don't have the slightest idea. When I saw the house this field was under four feet of snow.</t>
  </si>
  <si>
    <t>L442214</t>
  </si>
  <si>
    <t>u2466</t>
  </si>
  <si>
    <t>m159</t>
  </si>
  <si>
    <t>BARBOSSA</t>
  </si>
  <si>
    <t>Quite boy or you'll lose your tongue.  Those as know me know I wouldn't cross my word and bring down bad luck on the ship.  I agreed to set them free.  I didn't when ... nor where.</t>
  </si>
  <si>
    <t>L442369</t>
  </si>
  <si>
    <t>u2470</t>
  </si>
  <si>
    <t>Aye.  See after you're done with the Royal Navy you'll have a bit of a problem: the H.M.S. Dauntless. There you'll be with two lovely ships on your hands and what to do?  Of course you'll decide you deserve the bigger one and who's to argue?  The Dauntless a first- rate ship-of-line and with it you can rule the seas.  But if you're Captain of the Dauntless who's left for the Black Pearl?</t>
  </si>
  <si>
    <t>L442365</t>
  </si>
  <si>
    <t>Like after you've killed ... Every ... Last ... One ... of Norrington's men.</t>
  </si>
  <si>
    <t>L442159</t>
  </si>
  <si>
    <t>You're playing this as close to the edge as any man I'll give you that.  We might just have to sign articles you and I.  Jack you're a pirate at heart that's certain.</t>
  </si>
  <si>
    <t>L442152</t>
  </si>
  <si>
    <t>Wait as long as you like.</t>
  </si>
  <si>
    <t>L442205</t>
  </si>
  <si>
    <t>Agreed.  You have my word as a gentleman of fortune --</t>
  </si>
  <si>
    <t>L441858</t>
  </si>
  <si>
    <t>And how does a maid come to own a trinket such as that?  A family heirloom perhaps?</t>
  </si>
  <si>
    <t>L441850</t>
  </si>
  <si>
    <t>u2467</t>
  </si>
  <si>
    <t>Because it's what you're searching for.  You've been searching for it for years.  I recognize this ship. I saw it eight years ago when we made the crossing from England.</t>
  </si>
  <si>
    <t>L441842</t>
  </si>
  <si>
    <t>My apologies miss.  As you were saying before you were so rudely interrupted?</t>
  </si>
  <si>
    <t>L442299</t>
  </si>
  <si>
    <t>Not as a condition -- a request.</t>
  </si>
  <si>
    <t>L442297</t>
  </si>
  <si>
    <t>Commodore I beg you -- please do this ... for me.  As a wedding gift.</t>
  </si>
  <si>
    <t>L441628</t>
  </si>
  <si>
    <t>It's -- beautiful. May I inquire as to the occasion?</t>
  </si>
  <si>
    <t>L441601</t>
  </si>
  <si>
    <t>u2475</t>
  </si>
  <si>
    <t>SWANN</t>
  </si>
  <si>
    <t>And that's what concerns me. Elizabeth we will be landing in Port Royal soon and beginning our new lives. Wouldn't it be wonderful if we comport ourselves as befits our class and station?</t>
  </si>
  <si>
    <t>L441653</t>
  </si>
  <si>
    <t>u2476</t>
  </si>
  <si>
    <t>At least once more Miss Swann. As always.</t>
  </si>
  <si>
    <t>L442268</t>
  </si>
  <si>
    <t>When I get the Black Pearl back I'm going to teach it to the whole crew and we'll sing it all the time!</t>
  </si>
  <si>
    <t>L442256</t>
  </si>
  <si>
    <t>Nothing ... it's nothing.  Just ... I'm reminded of a song I learned as a child.  A song about pirates.</t>
  </si>
  <si>
    <t>L442251</t>
  </si>
  <si>
    <t>Not when you can drink instead at least.</t>
  </si>
  <si>
    <t>L442244</t>
  </si>
  <si>
    <t>Last time I was here a grand total of three days.  Last time the rumrunners who used this island as a cache came by and I bartered passage off.  But from the looks of this they've been out of business and so that won't be happening again.  We probably have your friend Norrington to thank for that.</t>
  </si>
  <si>
    <t>L442234</t>
  </si>
  <si>
    <t>Has it changed since the last time you were here?</t>
  </si>
  <si>
    <t>L442035</t>
  </si>
  <si>
    <t>I'm going after the Black Pearl. I know where it's going to be and I'm going to take it.</t>
  </si>
  <si>
    <t>L442023</t>
  </si>
  <si>
    <t>u2468</t>
  </si>
  <si>
    <t>GIBBS</t>
  </si>
  <si>
    <t>Curse you for breathing you slack- jawed idiot.  Mother's love Jack you know better than to wake a man when he's sleeping.  It's bad luck!</t>
  </si>
  <si>
    <t>L442184</t>
  </si>
  <si>
    <t>It's a signal.  If we resist it won't just be death.  There'll be torture as well.</t>
  </si>
  <si>
    <t>L442070</t>
  </si>
  <si>
    <t>I'll tell lee.  Now Jack Sparrow has an honest streak in him and that's where the whole problem starts.  This was when he was Captain of the Black Pearl --</t>
  </si>
  <si>
    <t>L441927</t>
  </si>
  <si>
    <t>As likely as not.  Will short up the anchor we've got ourselves a ship!</t>
  </si>
  <si>
    <t>L442131</t>
  </si>
  <si>
    <t>I'm sure.  When you've led the kind of life that I have there are debts that must be paid.  Maybe I can balance the scales a little.</t>
  </si>
  <si>
    <t>L442080</t>
  </si>
  <si>
    <t>The pistol.  When a pirate is marooned Will he's given a pistol with a single shot.  No good for hunting or surviving really.  But after three weeks of starvation and thrist -- the option of that pistol begins to look good.</t>
  </si>
  <si>
    <t>L442000</t>
  </si>
  <si>
    <t>My father did not think of my mother -- his family -- as a burden.</t>
  </si>
  <si>
    <t>L441993</t>
  </si>
  <si>
    <t>Good man.  Good pirate.  And clever -- I never met anyone with as clever a mind and hands as him. When you were puzzling out that cell door it was like seeing his twin.</t>
  </si>
  <si>
    <t>L441991</t>
  </si>
  <si>
    <t>I knew him.  Probably one of the few he knew him as William Turner. Most everyone just called him Bill or 'Bootstrap' Bill.</t>
  </si>
  <si>
    <t>L441987</t>
  </si>
  <si>
    <t>I worked passage from England as a cabin boy.  After my mother passed I came out here ... looking for my father.</t>
  </si>
  <si>
    <t>L441909</t>
  </si>
  <si>
    <t>I haven't set foot off dry land since I was twelve when the ship I was on exploded.  It's been a sound policy.</t>
  </si>
  <si>
    <t>L441903</t>
  </si>
  <si>
    <t>My business Will.  As for your business -- one question or there's no use going.  This girl -- what does she mean to you?  How far are you willing to go to save her?</t>
  </si>
  <si>
    <t>L441693</t>
  </si>
  <si>
    <t>u2471</t>
  </si>
  <si>
    <t>MULLROY</t>
  </si>
  <si>
    <t>Like I said there's no real ship as can match -- Hey!</t>
  </si>
  <si>
    <t>L441677</t>
  </si>
  <si>
    <t>There's no *real* ship as can match the Interceptor.</t>
  </si>
  <si>
    <t>L444075</t>
  </si>
  <si>
    <t>u2477</t>
  </si>
  <si>
    <t>m160</t>
  </si>
  <si>
    <t>ARGON</t>
  </si>
  <si>
    <t>Mr. Sim when you do locate him.  Do not scare him off again.  Just watch him.  I think you can handle that. Right Mr. Sim?</t>
  </si>
  <si>
    <t>L444337</t>
  </si>
  <si>
    <t>To be brutally honest with you Susan as long as the nanobot does to me what it did to that idiot O'Brien I don't give a rat's ass about what happens after that.</t>
  </si>
  <si>
    <t>L444299</t>
  </si>
  <si>
    <t>u2484</t>
  </si>
  <si>
    <t>If you think I would ever give you the nanobot after this you are deluding yourself.</t>
  </si>
  <si>
    <t>L444597</t>
  </si>
  <si>
    <t>As you can see I am a new man just like you.</t>
  </si>
  <si>
    <t>L444296</t>
  </si>
  <si>
    <t>The body is just another part of nature and ever since we gave up trees for central air there has been nothing sacred about nature. Nature is the enemy Mr. O'Brien and science is our greatest weapon against her.</t>
  </si>
  <si>
    <t>L444406</t>
  </si>
  <si>
    <t>She must feel something for him. After all she and I did create him.</t>
  </si>
  <si>
    <t>L443862</t>
  </si>
  <si>
    <t>u2482</t>
  </si>
  <si>
    <t>POPPY</t>
  </si>
  <si>
    <t>She's working as fast as she can Icarus.  It will be ready soon.</t>
  </si>
  <si>
    <t>L444027</t>
  </si>
  <si>
    <t>u2480</t>
  </si>
  <si>
    <t>NEBBLEMAN</t>
  </si>
  <si>
    <t>Well yes.  The replicators are not as active at low temperatures.</t>
  </si>
  <si>
    <t>L443891</t>
  </si>
  <si>
    <t>u2481</t>
  </si>
  <si>
    <t>Why don't you just put this in your pocket so when you see a garbage can you can put it where it belongs.</t>
  </si>
  <si>
    <t>L444394</t>
  </si>
  <si>
    <t>You mean the designs for the nanobot?  You think after this I'm going to give them to him?</t>
  </si>
  <si>
    <t>L443948</t>
  </si>
  <si>
    <t>What I've always done.  As long as I'm the only one who can build the nanobot I'm the only one who can say when it should be tested.</t>
  </si>
  <si>
    <t>[' as ', 'As ', ' when ']</t>
  </si>
  <si>
    <t>L443907</t>
  </si>
  <si>
    <t>They also tried using viral R.N.A. as the bonding element.</t>
  </si>
  <si>
    <t>L443881</t>
  </si>
  <si>
    <t>Yeah.  I knew him when I was still in school.</t>
  </si>
  <si>
    <t>L444637</t>
  </si>
  <si>
    <t>Do you suppose that was our problem? We met before our time?  I think that happens a lot.  People events planets all just circling each other waiting for that moment when everything clicks into place.</t>
  </si>
  <si>
    <t>L444633</t>
  </si>
  <si>
    <t>God when we were in that store all I could think about was that one time when we were in school and you attacked that little kid who wanted some cereal.  Do you remember that?</t>
  </si>
  <si>
    <t>L444591</t>
  </si>
  <si>
    <t>You're not going after Argon!</t>
  </si>
  <si>
    <t>L444173</t>
  </si>
  <si>
    <t>Means?  Oh no.  We won't know what it means until the end of the story and maybe then it won't seem quite as funny to you Doctor Frankenstein!</t>
  </si>
  <si>
    <t>L444113</t>
  </si>
  <si>
    <t>The nanobot is still inside you. It's programmed to exit through the urinary tract.  We need it as soon as possible so swallow those.</t>
  </si>
  <si>
    <t>L443968</t>
  </si>
  <si>
    <t>We'll see how wonderful it is after you spend the next twenty years making Agent Orange.</t>
  </si>
  <si>
    <t>L443834</t>
  </si>
  <si>
    <t>I've been thinking about you a lot all these years locked up in my cell.  I'd tear through every issue of the Midwest Science Journal looking for your latest findings watching as you slowly worked your polymerization experiments up through single celled organisms to that holiest of holies the fruit fly.  Exciting stuff.  I got to tell you it really kept me going.</t>
  </si>
  <si>
    <t>L443819</t>
  </si>
  <si>
    <t>When did you...?</t>
  </si>
  <si>
    <t>L444045</t>
  </si>
  <si>
    <t>I get it.  You're the goon fetch boy.  The zookeeper Argon calls in when one of his guinea pigs gets loose.</t>
  </si>
  <si>
    <t>L443941</t>
  </si>
  <si>
    <t>Just one question.  Since Dr. Argon no longer has feeling below his waist how is it that you're still able to do your job?</t>
  </si>
  <si>
    <t>L443939</t>
  </si>
  <si>
    <t>While you remain on the staff at Argon Laboratories your priorities will always be the same as Dr. Argon's priorities.  I imagine that is a simple enough equation for a bright girl like you to figure out.</t>
  </si>
  <si>
    <t>L443938</t>
  </si>
  <si>
    <t>Look as I have said and will continue to say the instability of the assembler waste remains my priority --</t>
  </si>
  <si>
    <t>L445524</t>
  </si>
  <si>
    <t>u2495</t>
  </si>
  <si>
    <t>m161</t>
  </si>
  <si>
    <t>STEW</t>
  </si>
  <si>
    <t>You've done nothing but watch me - watch me! - ever since I've been here. Treated me like a thug watched me like a hawk mistrusted me. Every time I leave the house that JaneÂ—  Â—goes out and counts the silverware.</t>
  </si>
  <si>
    <t>L445509</t>
  </si>
  <si>
    <t>Now wait don't get excited Anne. There's no reason for that. Perhaps the boys have had a little too much to drink. That's all right. I'm sorry. I'll go right down and throw them out. That's no reason for you to take this attitude. After all I certainly have a right to invite a few of my friends to my house haven't I?</t>
  </si>
  <si>
    <t>L445357</t>
  </si>
  <si>
    <t>u2485</t>
  </si>
  <si>
    <t>That's exactly what you mean. Heaven knows you've made that clear to me often enough. Well I'm sick and tired of it. I've given you party after party - I've taken you to some of the best houses in this town - and introduced you to people of importance - and are you grateful? No! You insult them and act like a bore. I'm sick and tired of having to make excuses for you and the things that you've done. Perhaps it's just as well you're not coming tonight. Maybe I can enjoy myself for once without having to worry about you and what you're going to do.</t>
  </si>
  <si>
    <t>L445241</t>
  </si>
  <si>
    <t>That was kind of a rotten thing to do Anne. After all Gallagher is my friend. The least you can do is be courteous to her.</t>
  </si>
  <si>
    <t>L445232</t>
  </si>
  <si>
    <t>Why down at the office we always look at Gallagher as - eh - just Gallagher that's all.</t>
  </si>
  <si>
    <t>L445227</t>
  </si>
  <si>
    <t>Yes. As a matter of fact you failed to mention that Gallagher was a girl.</t>
  </si>
  <si>
    <t>L445071</t>
  </si>
  <si>
    <t>When 'we' . . .?  You mean you'd like to have me live here in your house?</t>
  </si>
  <si>
    <t>L445070</t>
  </si>
  <si>
    <t>Don't you think it's silly of us to think of living there when we have this whole big houseÂ—</t>
  </si>
  <si>
    <t>L445067</t>
  </si>
  <si>
    <t>I don't need any new ties. I've got another tie - I've got another one besides this one. And it's a pip too. There's only one thing wrong with it. You know what that is?  It has a little weakness for gravy and once in a while it leans a little toward ketchup. Of course that's only in its weaker moments. When you move down to my place I'll show it to you.</t>
  </si>
  <si>
    <t>L445050</t>
  </si>
  <si>
    <t>I'm afraid she's right Mrs. Schuyler. I'm really very sorry Mrs. Schuyler that you feel this way. I was in hopes that you would like me. I'm not the burglar that you think I am. After all we're married. I think the thing to do is to kiss and make up - Mother.</t>
  </si>
  <si>
    <t>L444863</t>
  </si>
  <si>
    <t>I stole them when I was interviewing Babykins about Bobo.</t>
  </si>
  <si>
    <t>L444852</t>
  </si>
  <si>
    <t>Well I tell you yesterday when I was here I had one of your books in my hand and when I got outside I realized I still had your book in my hand. So as long as I had your book in my hand I thought I might as well take it home and read it. This morning I got up and put your book in my hand and here's your book in your hand.</t>
  </si>
  <si>
    <t>L445319</t>
  </si>
  <si>
    <t>Why doesn't Dexter show some decency? And you might show some too Mother. What do you expect a man to do when he's called such names?  I'm glad you hit that reporter Stewart. He deserved it.</t>
  </si>
  <si>
    <t>L445254</t>
  </si>
  <si>
    <t>u2486</t>
  </si>
  <si>
    <t>BINGY</t>
  </si>
  <si>
    <t>Â—a beautiful pair of shoulders! But listen now as a favor will you please make it snappy Laughing Waters[14] and tell Stew Smith I gotta see him because if you don't my whole family's going to die.</t>
  </si>
  <si>
    <t>L444741</t>
  </si>
  <si>
    <t>u2490</t>
  </si>
  <si>
    <t>GRAYSON</t>
  </si>
  <si>
    <t>As one Tribune man to anotherÂ—</t>
  </si>
  <si>
    <t>L445442</t>
  </si>
  <si>
    <t>Well Stew that's all thrashed out. By golly I'm surely glad to see that you're not really sore. You know our racket - after all news is news.</t>
  </si>
  <si>
    <t>L445019</t>
  </si>
  <si>
    <t>u2487</t>
  </si>
  <si>
    <t>CONROY</t>
  </si>
  <si>
    <t>Well I'm sorry to see a good reporter go blooeyÂ—  Let me know when you're quitting.</t>
  </si>
  <si>
    <t>L445009</t>
  </si>
  <si>
    <t>Aw you've been reading a lot of cheap tabloids. Anne and myself are going to move downtown in a nice little flat we're gonna forget all about this social stuff and we're gonna be known as Mr. and Mrs. Stew Smith. How do you like that?</t>
  </si>
  <si>
    <t>L444993</t>
  </si>
  <si>
    <t>Well when are you quitting?</t>
  </si>
  <si>
    <t>L444953</t>
  </si>
  <si>
    <t>I've heard of people being scooped on their own funerals but this! Holy mackerel! Why it's news when Anne Schuyler gets her fingernails manicured but this! She gets married to one of our own reporters and the Tribune beat us to it!  Well! What do you guys want? Go on get back to your desks. Go back to your work.  Now don't tell me you were drunk at the time and don't remember! Or is this one of Bingy's snow-storms?</t>
  </si>
  <si>
    <t>L444952</t>
  </si>
  <si>
    <t>No? Well where were you when that happened?</t>
  </si>
  <si>
    <t>L444687</t>
  </si>
  <si>
    <t>What expenses? All you need is carfare to Long Island. You'd better get a shave and a shine because you you're going to have a tough time getting in there as it is.</t>
  </si>
  <si>
    <t>L445117</t>
  </si>
  <si>
    <t>Now I'm sorry. I appreciate your efforts. But I don't need anybody to help me button my pants - I've been buttoning my pants for thirty years all right and I can button 'em with one hand as a matter of fact.</t>
  </si>
  <si>
    <t>L445246</t>
  </si>
  <si>
    <t>u2489</t>
  </si>
  <si>
    <t>GALLAGHER</t>
  </si>
  <si>
    <t>Oh that's all right Stew. Forget it. As far as she's concerned I'm just part of the hired help.</t>
  </si>
  <si>
    <t>L445233</t>
  </si>
  <si>
    <t>They all consider me just as one of the boys.</t>
  </si>
  <si>
    <t>L444974</t>
  </si>
  <si>
    <t>Not since you broke into society.</t>
  </si>
  <si>
    <t>L444826</t>
  </si>
  <si>
    <t>Oh you don't appreciate it. Her pictures don't do her justice. Why Gallagher she's queenly - she is queenly - and I know queens!  And oh has she got herself a nose - and I know noses too. That little snozzle of hers is the berries I tell you. And is she cute when she throws that little snozzle to the high heavens!</t>
  </si>
  <si>
    <t>L445569</t>
  </si>
  <si>
    <t>Don't think. Let me do all the thinking. Now you go back to that Schuyler outfit and tell them that I didn't marry that dame for her dough and I don't want any of her dough now. I was too poor to buy her a wedding present when we got married so I'm giving her a divorce for a wedding present. Now stand up!</t>
  </si>
  <si>
    <t>L445567</t>
  </si>
  <si>
    <t>Unconscious. You know when you don't know anything. Your natural state. There are some people - you can't buy their self-respect for a bucket of shekels - well I happen to be one of those guys.</t>
  </si>
  <si>
    <t>L444779</t>
  </si>
  <si>
    <t>Who Bingy? Yeah Bingy would. He never saw fifty dollars before. You could have bought him for six bits. Funny thing about Bingy. The more he gets - the more he prints. He looks stupid doesn't he? But oh how smart he gets when he bends over a typewriter.</t>
  </si>
  <si>
    <t>L444766</t>
  </si>
  <si>
    <t>Rumors? Rumors? Since when is a breach-of-promise case a rumor?</t>
  </si>
  <si>
    <t>L445522</t>
  </si>
  <si>
    <t>Sure I'm insane but I've got some good news for you.  This magnolia is leaving your sweet smelling vanilla joint. This bird in a cage is gonna button his own pants from now on. And that is what is known as telling the mother- in-law.</t>
  </si>
  <si>
    <t>L445317</t>
  </si>
  <si>
    <t>That's the fourteenth crack you've made to me. I'm keeping count. When you get to twenty I'm gonna sock you right on the nose. As a matter of fact I ought to sock you right now.</t>
  </si>
  <si>
    <t>['As ', 'When ']</t>
  </si>
  <si>
    <t>L444903</t>
  </si>
  <si>
    <t>As a matter of fact I was just trying to decide the color of Anne's eyes. I can't tell whether they're blue or whether they're violet. What would you say Mrs. Schuyler?</t>
  </si>
  <si>
    <t>L445394</t>
  </si>
  <si>
    <t>u2494</t>
  </si>
  <si>
    <t>SMYTHE</t>
  </si>
  <si>
    <t>Well sir to be a putterer one's mind must be at ease. A person with a problem could never be a putterer. For instance sir a fish can putter in water but not on land because he'd be out of place. An eagle can putter around a rugged mountaintop but not in a cage because he'd be restless and unhappy. Now sir if you will pardon me with all due respect sir as a Smythe to a Smith you are an eagle in a cage.</t>
  </si>
  <si>
    <t>L445378</t>
  </si>
  <si>
    <t>Smythe! I mean - when you're alone and want to amuse yourself then what?</t>
  </si>
  <si>
    <t>L445376</t>
  </si>
  <si>
    <t>Smythe what do you do with yourself - I mean when you're not carrying those double-strength - what do you do with yourself?</t>
  </si>
  <si>
    <t>L444839</t>
  </si>
  <si>
    <t>Smythe! Well well well! With a Y  huh?  Congratulations! What a small world. Brothers under livery. Shake!  Now as a Smith to a SmytheÂ—</t>
  </si>
  <si>
    <t>L448494</t>
  </si>
  <si>
    <t>u2502</t>
  </si>
  <si>
    <t>m162</t>
  </si>
  <si>
    <t>Now don't you think she looks just as pretty in color? Don't you think she looks just as pretty as she did the day you met her?</t>
  </si>
  <si>
    <t>L448483</t>
  </si>
  <si>
    <t>The one in your mind. The one that you see on a bright cold morning. The one that you see when you walk in front of your house and you just stand there and stare.</t>
  </si>
  <si>
    <t>L448159</t>
  </si>
  <si>
    <t>u2506</t>
  </si>
  <si>
    <t>Well I've had like ten times as much sex as these girls and I'm still like this. They have one hour in the back of a car and suddenly they're in technicolor.</t>
  </si>
  <si>
    <t>L448148</t>
  </si>
  <si>
    <t>Remember when you told me that Lisa Rosenberg liked me?</t>
  </si>
  <si>
    <t>L447694</t>
  </si>
  <si>
    <t>As a matter of fact he does.</t>
  </si>
  <si>
    <t>L447681</t>
  </si>
  <si>
    <t>No! I'm not gonna do it! If I don't dress like this for Mom I'm sure as hell not going to do it for you!</t>
  </si>
  <si>
    <t>L447512</t>
  </si>
  <si>
    <t>u2505</t>
  </si>
  <si>
    <t>You're unbelievable. You'll win this thing for sure. When is it on?</t>
  </si>
  <si>
    <t>L447505</t>
  </si>
  <si>
    <t>Okay whose window did Bud break when he was playing with his father's golf clubs?</t>
  </si>
  <si>
    <t>L448444</t>
  </si>
  <si>
    <t>They weren't my memories.  I borrowed them. It's no good when you borrow them.</t>
  </si>
  <si>
    <t>L448440</t>
  </si>
  <si>
    <t>So ... I guess as long as I'm here all sorts of things could happen to this place. We could have pink lawns and blue trees ...</t>
  </si>
  <si>
    <t>L448352</t>
  </si>
  <si>
    <t>u2503</t>
  </si>
  <si>
    <t>DICK VAN DYKE</t>
  </si>
  <si>
    <t>It was a gift Bud. It was so special. You liked these things as much as I did remember: Warm smells in the family kitchen? A smile from a stranger? You know how rare that is?</t>
  </si>
  <si>
    <t>L448129</t>
  </si>
  <si>
    <t>Like when Margaret Henderson makes her cookies for Whitey.  ... Those aren't your cookies Bud.</t>
  </si>
  <si>
    <t>L447642</t>
  </si>
  <si>
    <t>Maybe in a day or so when I'm not so emotional ...</t>
  </si>
  <si>
    <t>L447913</t>
  </si>
  <si>
    <t>u2509</t>
  </si>
  <si>
    <t>MR. JOHNSON</t>
  </si>
  <si>
    <t>... Like the other night when I closed up by myself. That was different ...</t>
  </si>
  <si>
    <t>L447855</t>
  </si>
  <si>
    <t>You know how when we close up I close the register then you lower the shades then I turn out the lights then we both lock the doors.</t>
  </si>
  <si>
    <t>L447576</t>
  </si>
  <si>
    <t>Remember the one where Bud lost his cousin when he was s'posed to be watching him?</t>
  </si>
  <si>
    <t>L447570</t>
  </si>
  <si>
    <t>Hey--who did Muff in take to the masquerade ball when her date came down with the measles?</t>
  </si>
  <si>
    <t>L454713</t>
  </si>
  <si>
    <t>u2516</t>
  </si>
  <si>
    <t>m163</t>
  </si>
  <si>
    <t>-- but since you're not going I guess none of this matters and I'll bring her anyway.</t>
  </si>
  <si>
    <t>L454879</t>
  </si>
  <si>
    <t>u2526</t>
  </si>
  <si>
    <t>SEXY VOICE</t>
  </si>
  <si>
    <t>Uhhh...I am sooo tired...I stayed up too late last night what about you when did you go to sleep?</t>
  </si>
  <si>
    <t>L454864</t>
  </si>
  <si>
    <t>u2511</t>
  </si>
  <si>
    <t>I do pretty good I think. I wish I was making more doing a little bit better. I cant get over a certain hump. I will...I will crack something soon I think and really do better...I'd like to diversify...but I'm doing great I think as a start.</t>
  </si>
  <si>
    <t>L454858</t>
  </si>
  <si>
    <t>Sometimes when I'm lonely.</t>
  </si>
  <si>
    <t>L455492</t>
  </si>
  <si>
    <t>Lena I'm so sorry. I'm so sorry that I left you at the hospital..... I called a phone sex line. I called a phone sex line before I met you and then these four blond brothers came after me and you got hurt and I'm sorry -- and I had to leave because I don't want you to get hurt again and now I'm here and I'm back and I have a lot of pudding that I can redeem in six to eight weeks and if you give me that much time I can get enough miles to fly with you wherever you have to go if you have to travel for your job because I don't want to be anywhere without you.....can you please let me redeem the mileage?</t>
  </si>
  <si>
    <t>L455425</t>
  </si>
  <si>
    <t>u2521</t>
  </si>
  <si>
    <t>LENA</t>
  </si>
  <si>
    <t>Can I come home with you when we get there?</t>
  </si>
  <si>
    <t>L455370</t>
  </si>
  <si>
    <t>When was the last time you had a girlfriend?</t>
  </si>
  <si>
    <t>L455367</t>
  </si>
  <si>
    <t>No. What do you mean? BARRY I just wanted to know. When was the last time you had a boyfriend?</t>
  </si>
  <si>
    <t>L455221</t>
  </si>
  <si>
    <t>Ok. Well call me when you get back I mean I'll call you when I get back. I'll be back for three weeks and then I go away for a month after that. So maybe in that time....</t>
  </si>
  <si>
    <t>L455148</t>
  </si>
  <si>
    <t>Your sister was telling me a pretty funny story about you when you guys were kids and you were building a ramp for your dog and you threw a hammer through a window? Is that right? You threw a hammer through a sliding glass door?</t>
  </si>
  <si>
    <t>L454592</t>
  </si>
  <si>
    <t>Maybe I'll see you later when I pick up my car?</t>
  </si>
  <si>
    <t>L454585</t>
  </si>
  <si>
    <t>Can I ask you can I trust to leave my keys with you and give them to you so that when they get here you could give them to them? BARRY Ok.</t>
  </si>
  <si>
    <t>L454804</t>
  </si>
  <si>
    <t>u2524</t>
  </si>
  <si>
    <t>OPERATOR GIRL</t>
  </si>
  <si>
    <t>Of course it's just for us to verify your credit card information. It's completely confidential and it appears on your credit card billing statement as D&amp;D Mattress Man.</t>
  </si>
  <si>
    <t>L454796</t>
  </si>
  <si>
    <t>And your billing address and the name as it appears on the card?</t>
  </si>
  <si>
    <t>L454790</t>
  </si>
  <si>
    <t>-- it's $2.99 per minute for the first half hour and $1.99 per minute after that.</t>
  </si>
  <si>
    <t>L455296</t>
  </si>
  <si>
    <t>Alright: And I have to go and buy some more pudding for this trip to Hawaii and as I just said that out loud I'm realizing it sounds a little strange but it's not. So can you come and help me out?</t>
  </si>
  <si>
    <t>L455276</t>
  </si>
  <si>
    <t>u2514</t>
  </si>
  <si>
    <t>Ok. This is what you get when you're a pervert -- you said you'd help someone out and you didn't so we're just getting some money for her and that's that.</t>
  </si>
  <si>
    <t>L455085</t>
  </si>
  <si>
    <t>As soon as you want.</t>
  </si>
  <si>
    <t>L455084</t>
  </si>
  <si>
    <t>u2515</t>
  </si>
  <si>
    <t>When can you leave?</t>
  </si>
  <si>
    <t>L455413</t>
  </si>
  <si>
    <t>I'll just see you when you get back here.</t>
  </si>
  <si>
    <t>L457286</t>
  </si>
  <si>
    <t>u2542</t>
  </si>
  <si>
    <t>m164</t>
  </si>
  <si>
    <t>ROYER-COLLARD</t>
  </si>
  <si>
    <t>Of course everything's not as harmonious as it seems. I hope you've a strong constitution.</t>
  </si>
  <si>
    <t>L457280</t>
  </si>
  <si>
    <t>Ever since his unfortunate death there's been a surge of interest in his work. I'll use the profits to restore Charenton to her former glory.</t>
  </si>
  <si>
    <t>L457136</t>
  </si>
  <si>
    <t>u2544</t>
  </si>
  <si>
    <t>THE MARQUIS</t>
  </si>
  <si>
    <t>Yes well I awoke to discover I'd turned into a cat. If you don't do as I say I'll sink my little fangs into your drumsticks and suck the marrow straight out of your bones.</t>
  </si>
  <si>
    <t>L457091</t>
  </si>
  <si>
    <t>u2538</t>
  </si>
  <si>
    <t>MADELEINE</t>
  </si>
  <si>
    <t>Mother's not half so blind as you.</t>
  </si>
  <si>
    <t>L457069</t>
  </si>
  <si>
    <t>I've you to look after me haven't I?</t>
  </si>
  <si>
    <t>L457212</t>
  </si>
  <si>
    <t>For fuck's sake Abbe! What am I to do? Police my readers as you police me? Suppose one of your precious wards had attempted to walk on water and drowned? Would you condemn the Bible? I think not!</t>
  </si>
  <si>
    <t>L456969</t>
  </si>
  <si>
    <t>A man after my own heart...</t>
  </si>
  <si>
    <t>L456563</t>
  </si>
  <si>
    <t>I'll fill page after page I promise.</t>
  </si>
  <si>
    <t>L456558</t>
  </si>
  <si>
    <t>u2532</t>
  </si>
  <si>
    <t>COULMIER</t>
  </si>
  <si>
    <t>In exchange we ask only that you follow the rules. Now you know as well as I do... you're not to entertain visitors in your quarters.</t>
  </si>
  <si>
    <t>L456551</t>
  </si>
  <si>
    <t>Conversation like certain portions of the anatomy always runs more smoothly when it's lubricated.</t>
  </si>
  <si>
    <t>L457204</t>
  </si>
  <si>
    <t>Perhaps you'll be so kind as to remind me of her name...</t>
  </si>
  <si>
    <t>L457202</t>
  </si>
  <si>
    <t>As you say Doctor.</t>
  </si>
  <si>
    <t>L456773</t>
  </si>
  <si>
    <t>-- a veritable freak show for tourists and curiosity seekers. Charenton is a sanatorium; she is not a circus. The theater is henceforth closed. As for your avowed friend -- playwright emeritus of the madhouse --</t>
  </si>
  <si>
    <t>L456622</t>
  </si>
  <si>
    <t>A practical man sir. Given the Marquis' unusual tastes a sound thrashing on bare flesh may not qualify as a deterrent.</t>
  </si>
  <si>
    <t>L456586</t>
  </si>
  <si>
    <t>Indiscretions Abbe? Please. I've read his case history. At sixteen he violated a serving girl with a crucifix. After six months in the dungeon at Vincennes he mutilated a prostitute cutting her flesh with a razor then cauterizing the wounds with wax --</t>
  </si>
  <si>
    <t>L456467</t>
  </si>
  <si>
    <t>u2533</t>
  </si>
  <si>
    <t>DELBENÄŒ</t>
  </si>
  <si>
    <t>A word of caution Sire: we all remember what happened to Robespierre Danton and Marat. Put the Marquis to death and history might even regard you as a despot.</t>
  </si>
  <si>
    <t>L456466</t>
  </si>
  <si>
    <t>u2540</t>
  </si>
  <si>
    <t>As for the author... shoot him.</t>
  </si>
  <si>
    <t>L456533</t>
  </si>
  <si>
    <t>Oh you. You talk same as you write.</t>
  </si>
  <si>
    <t>L456532</t>
  </si>
  <si>
    <t>The price my coquette is every bit as firm as I am...</t>
  </si>
  <si>
    <t>L456521</t>
  </si>
  <si>
    <t>You've already stolen my heart as well as another more prominent organ south of the Equator...</t>
  </si>
  <si>
    <t>L456513</t>
  </si>
  <si>
    <t>You? Frighten me? That's a good one! I'm twice as fast as you are. Who'd have thought such a spent body can still boast such a fertile mind?</t>
  </si>
  <si>
    <t>L456854</t>
  </si>
  <si>
    <t>That barely covers the cost of his room. There's nary a penny left over for appropriate treatments. Opiates to quell his temper. Restraints to chasten him when he misbehaves.</t>
  </si>
  <si>
    <t>L456848</t>
  </si>
  <si>
    <t>u2541</t>
  </si>
  <si>
    <t>RENEE PELAGIE</t>
  </si>
  <si>
    <t>Oh you do do you? It is my dearest hope Doctor that he remain entombed forever and that when at last he perishes in the dank bowels of your institution he be left as carrion for the rodents and the worms.</t>
  </si>
  <si>
    <t>L456824</t>
  </si>
  <si>
    <t>Everywhere I go they point and whisper! At the opera they hiss at me when I take my box. When I went to church... the priest refused to even hear my confession; he said I was already damned! Why must I suffer for your sins?</t>
  </si>
  <si>
    <t>L456817</t>
  </si>
  <si>
    <t>I beg you Donatien... as your wife... your only ally... you must stop making such a monstrous spectacle of yourself.</t>
  </si>
  <si>
    <t>L456812</t>
  </si>
  <si>
    <t>For fuck's sake woman! BONBONS? I'm to sit here gorging myself on useless trifles sucking down your little sweetmeats when what I truly need -- what I truly require -- are a few quill pens? Perhaps a pot of ink?</t>
  </si>
  <si>
    <t>L456743</t>
  </si>
  <si>
    <t>Do as I say.</t>
  </si>
  <si>
    <t>L469160</t>
  </si>
  <si>
    <t>u2546</t>
  </si>
  <si>
    <t>m165</t>
  </si>
  <si>
    <t>CAROLE LOMBARD</t>
  </si>
  <si>
    <t>She knew what she was signing on for After all she took the money.</t>
  </si>
  <si>
    <t>L469153</t>
  </si>
  <si>
    <t>u2557</t>
  </si>
  <si>
    <t>Carole you wound me! As if I could hope to pacify you with evasions of--</t>
  </si>
  <si>
    <t>L469151</t>
  </si>
  <si>
    <t>Oh but haven't you heard? I'm the Boy Wonder. I've been a genius since the moment I was born.</t>
  </si>
  <si>
    <t>L469090</t>
  </si>
  <si>
    <t>No when I was but a tender lad--</t>
  </si>
  <si>
    <t>L469642</t>
  </si>
  <si>
    <t>u2551</t>
  </si>
  <si>
    <t>When I met him I was just 20. And he was 55. I saw the gold ring and just grabbed on. And he was going to make me a star.</t>
  </si>
  <si>
    <t>L469123</t>
  </si>
  <si>
    <t>It's not so bad here. After all what girl doesn't want to live in a castle?</t>
  </si>
  <si>
    <t>L469815</t>
  </si>
  <si>
    <t>u2547</t>
  </si>
  <si>
    <t>HEARST</t>
  </si>
  <si>
    <t>So where does that leave us Mr. Welles? What kind of sad future are we two making? A future where men will do anything to sell their newspapers and their movies? A future where no price is too high for fame and power? When we will all scratch each other to pieces just to be heard?</t>
  </si>
  <si>
    <t>L469814</t>
  </si>
  <si>
    <t>Elegant words sir when you have made your name and your fortune on slander and innuendo and gossip. In your papers you taught the world how to look under every rock. I learned at the knee of the master.</t>
  </si>
  <si>
    <t>L469488</t>
  </si>
  <si>
    <t>And maybe we could get Mr. Warner and Mr. Goldwyn and Mr. Cohn and Mr. Selznick to play as well.</t>
  </si>
  <si>
    <t>L469632</t>
  </si>
  <si>
    <t>You are repellant when you drink.</t>
  </si>
  <si>
    <t>L469505</t>
  </si>
  <si>
    <t>You oughta lay off him -- he is the p-p-president after all.</t>
  </si>
  <si>
    <t>L469466</t>
  </si>
  <si>
    <t>And how do you feel when you are lied to?</t>
  </si>
  <si>
    <t>L469557</t>
  </si>
  <si>
    <t>u2550</t>
  </si>
  <si>
    <t>MANK</t>
  </si>
  <si>
    <t>I told you this was going to happen! I told you he was going to come after us! So we took the chance anyway and we lost. That's how it goes okay? I got my check kid and so did you -- and that's what it's all about -- so fuck it and move on.</t>
  </si>
  <si>
    <t>L469279</t>
  </si>
  <si>
    <t>I --um-- I don't know if I should. I ain't been drinking since I started on this--</t>
  </si>
  <si>
    <t>L469231</t>
  </si>
  <si>
    <t>And when he looks up? What does he dream about?</t>
  </si>
  <si>
    <t>L469230</t>
  </si>
  <si>
    <t>The people. When they pay him homage he adores them. But when they have the ... audacity to question him. To doubt him. To embarrass him. Then he despises them.</t>
  </si>
  <si>
    <t>L469201</t>
  </si>
  <si>
    <t>When I was a kid I wanted to scorch the world too - - I had all kinda dreams about making great pictures and telling great stories. But all that's finished for me--</t>
  </si>
  <si>
    <t>L469188</t>
  </si>
  <si>
    <t>How does it feel Mank? Going up to the palace and making all the lords and ladies laugh as you tell your little stories and beg for crumbs at the table? How does it feel being the ugly little monkey they keep to amuse themselves--?!</t>
  </si>
  <si>
    <t>L469183</t>
  </si>
  <si>
    <t>You may think you know what you're talking about kid but believe me you don't. You're talking about going into a battle you can never win on a battlefield so far above things like movies and Hollywood that Hearst won't even have to glance down when he crushes you. When he flicks you away with one finger. I'm talking about money and influence and evil beyond your capacity to imagine Hell.</t>
  </si>
  <si>
    <t>L469177</t>
  </si>
  <si>
    <t>How long have we spent casting our minds about the world when the answer to our prayers was right here under our noses -- every single day in the newspapers and on the radio -- waiting for us in that ridiculous castle! Waiting for--!</t>
  </si>
  <si>
    <t>L469171</t>
  </si>
  <si>
    <t>Image the possibilities as this man controls the public perception of the nation through his--</t>
  </si>
  <si>
    <t>L469082</t>
  </si>
  <si>
    <t>No it's perfect! When in doubt put on a cape! False noses and faux beards and flowing capes have been the life-blood of the actor's craft since the days of lrving and Booth.  Imagine me in a glittering suit of lights on the dusky Andalusian plains--</t>
  </si>
  <si>
    <t>L469791</t>
  </si>
  <si>
    <t>u2554</t>
  </si>
  <si>
    <t>SCHAEFER</t>
  </si>
  <si>
    <t>I been talking to Swanbeck in New York and... Orson I think they're gonna take it A long pause as Welles looks at Schaefer</t>
  </si>
  <si>
    <t>L469665</t>
  </si>
  <si>
    <t>As I said I have some j-j-j-j-  that I might wish t-t-to sell and I wanted an estimate--</t>
  </si>
  <si>
    <t>L469310</t>
  </si>
  <si>
    <t>Do WAR OF THE WORLDS as a feature and everyone's happy. You make some money and New York's happy and you have a track record and then we'll move on to KANE.</t>
  </si>
  <si>
    <t>L469307</t>
  </si>
  <si>
    <t>Listen get off your horse with me. You know I've stuck by you since the beginning of time it seems like while the stockholders in New York were ready to cut and run and everyone else in Hollywood was set to toss me in a rubber room. But your contract stipulates a max budget of 500 thousand. This one's gonna come in at 750 thousand. What do we do about that?</t>
  </si>
  <si>
    <t>L469300</t>
  </si>
  <si>
    <t>It's an awful title of course but I can't think of anything better. Someone came up with A SEA OF UPTURNED FACES -- which has a nice grand ring to it -- and I thought of JOHN CITIZEN USA but that strikes me as a bit Warner Brothers. Or God forbid Capraesque. I suppose AMERICAN will do for now but--</t>
  </si>
  <si>
    <t>L469392</t>
  </si>
  <si>
    <t>It's just not low enough. This is the scene. We have to look up at these two man as pillars soaring to the sky. As towering virtues in combat--</t>
  </si>
  <si>
    <t>L458682</t>
  </si>
  <si>
    <t>u2564</t>
  </si>
  <si>
    <t>m166</t>
  </si>
  <si>
    <t>Tommy Jake respects you. He won't even say hello to anybody else -- you know that. But you know when Jake gets set on somethin' Jesus Christ Almighty could get off the fuckin' cross and he ain't gonna talk him out of it. I'm his kid brother. I got no say with Jake on this. He thinks he can buck everybody and make it on his own.</t>
  </si>
  <si>
    <t>L458671</t>
  </si>
  <si>
    <t>u2559</t>
  </si>
  <si>
    <t>COMO</t>
  </si>
  <si>
    <t>All right. I don't have to hear any more. I think I understand what happened. I understand it was your brother's wife and there was probably a misunderstanding. I'm not sayin' Salvy shouldn't have acted the way he did. But Joey you don't raise your hands. You don't do that kind of thing. This time we forget about it but no more after this. You understand?</t>
  </si>
  <si>
    <t>L458361</t>
  </si>
  <si>
    <t>u2563</t>
  </si>
  <si>
    <t>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t>
  </si>
  <si>
    <t>L458821</t>
  </si>
  <si>
    <t>When it comes to her I don't trust nobody. I'm askin' you somethin'.</t>
  </si>
  <si>
    <t>L458802</t>
  </si>
  <si>
    <t>You know when you gave him a beatin'.</t>
  </si>
  <si>
    <t>L458800</t>
  </si>
  <si>
    <t>Answer me somethin'. What happened at the Copa with Salvy when I was out of town?</t>
  </si>
  <si>
    <t>L458793</t>
  </si>
  <si>
    <t>What? I just said hello. Since when I can't kiss my sister-in-law?</t>
  </si>
  <si>
    <t>L458691</t>
  </si>
  <si>
    <t>I want you to keep an eye on her when I'm not here. Understand?</t>
  </si>
  <si>
    <t>L458689</t>
  </si>
  <si>
    <t>When I'm away did you ever notice anythin' funny with her? Tell me the truth.</t>
  </si>
  <si>
    <t>L458401</t>
  </si>
  <si>
    <t>Answer me when I talk to you.</t>
  </si>
  <si>
    <t>L458511</t>
  </si>
  <si>
    <t>I'm tellin' you now when I read this it better not make me look bad.</t>
  </si>
  <si>
    <t>L458853</t>
  </si>
  <si>
    <t>Answer me when I talk to you. What happened that night?</t>
  </si>
  <si>
    <t>L458851</t>
  </si>
  <si>
    <t>Did you ever go to the Copa when I was away?</t>
  </si>
  <si>
    <t>L458617</t>
  </si>
  <si>
    <t>You're the one who said he was good looking. You think he's good looking 'cause I know you think he's good- looking. I'll smash his face inside out. I'll make him into dog meat. Nobody's gonna think he's good-looking when I get through with him. So you just go ahead and think about who you want.</t>
  </si>
  <si>
    <t>L458609</t>
  </si>
  <si>
    <t>Tell me you think of anybody else when I'm making love to you?</t>
  </si>
  <si>
    <t>L458469</t>
  </si>
  <si>
    <t>You wanted to say hello eh? I can't believe it. When did you fall outa heaven? Anyone ever tell you you're the most beautiful one here princess of the pool. You got a baby face. Look at mine. Whatcha wanna meet me for?</t>
  </si>
  <si>
    <t>L458364</t>
  </si>
  <si>
    <t>u2566</t>
  </si>
  <si>
    <t>SALVY</t>
  </si>
  <si>
    <t>Look I'm just tellin' you how Tommy feels. Jake is makin' it hard on himself. Tommy wants him with us. It's as simple as that.</t>
  </si>
  <si>
    <t>L458651</t>
  </si>
  <si>
    <t>u2569</t>
  </si>
  <si>
    <t>VICKIE</t>
  </si>
  <si>
    <t>You don't sleep with him. I do. I don't get to breathe without tellin' him. He keeps me in a cage. If he thinks I'm lookin' at somebody the wrong way I get used as a punching bag. He don't trust nobody. If he saw the two of us talking together right now you'd be in trouble too -- believe me. Look at me Joey. I'm 19 years old. I wanna enjoy my life. I love Jake but you don't know. He gets crazy sometimes. I'm scared.</t>
  </si>
  <si>
    <t>L461804</t>
  </si>
  <si>
    <t>u2574</t>
  </si>
  <si>
    <t>m167</t>
  </si>
  <si>
    <t>JEFF</t>
  </si>
  <si>
    <t>Oh. When are they expected home?</t>
  </si>
  <si>
    <t>L461655</t>
  </si>
  <si>
    <t>u2575</t>
  </si>
  <si>
    <t>I would say that is looked as if she wasn't coming back.</t>
  </si>
  <si>
    <t>L461648</t>
  </si>
  <si>
    <t>u2572</t>
  </si>
  <si>
    <t>When the lock is broken -- yes.</t>
  </si>
  <si>
    <t>L461867</t>
  </si>
  <si>
    <t>In sections! And one other thing doubting Tom -- it just occurred to me that all the calls Thorwald made were long distance! If he called his wife the day she left -- after she arrived in Merritsville -- why did she need to send him a postcard saying she'd arrived?</t>
  </si>
  <si>
    <t>L461496</t>
  </si>
  <si>
    <t>I mean when he goes out for a paper or a drink or something. What he doesn't know won't hurt him.</t>
  </si>
  <si>
    <t>L461469</t>
  </si>
  <si>
    <t>He has a six months lease and has used up a little over five and a half months of it.  Quiet. Drinks but not to drunkenness. Pays his bill promptly with money earned as a consume jewelry salesman -- wholesale. Keeps to himself and none of the neighbors got close to him or his wife.</t>
  </si>
  <si>
    <t>L461446</t>
  </si>
  <si>
    <t>You've got a lot to lean about homicide Jeff. Morons have committed murder so shrewdly that it took a hundred trained police minds to catch them. That salesman wouldn't just knock off his wife after dinner toss her in a trunk and put her in storage.</t>
  </si>
  <si>
    <t>L461307</t>
  </si>
  <si>
    <t>I don't care where it goes -- just as long as I'm on it.</t>
  </si>
  <si>
    <t>L461083</t>
  </si>
  <si>
    <t>Okay. When do I leave? Half-hour? An hour?</t>
  </si>
  <si>
    <t>L461849</t>
  </si>
  <si>
    <t>u2578</t>
  </si>
  <si>
    <t>When those cops get a look at Miss Fremont -- they'll even contribute.</t>
  </si>
  <si>
    <t>L461835</t>
  </si>
  <si>
    <t>When you took your first snapshot -- did you ever think it would bring you to this?</t>
  </si>
  <si>
    <t>L461757</t>
  </si>
  <si>
    <t>You don't say! I might just take that compliment as an insult.</t>
  </si>
  <si>
    <t>L461756</t>
  </si>
  <si>
    <t>You know? You might not be too bad a bargain for Lisa after all.</t>
  </si>
  <si>
    <t>L461725</t>
  </si>
  <si>
    <t>There's a dip at this end. And since when do flowers grow shorter in two weeks?</t>
  </si>
  <si>
    <t>L461346</t>
  </si>
  <si>
    <t>It's not an ordinary look. It's the kind of look a man gives when he's afraid somebody might be watching him.</t>
  </si>
  <si>
    <t>L461162</t>
  </si>
  <si>
    <t>When I married Myles we were both maladjusted misfits. We still are. And we've loved every minute of it.</t>
  </si>
  <si>
    <t>L461155</t>
  </si>
  <si>
    <t>Look Mr. Jefferies. I'm not educated. I'm not even sophisticated. But I can tell you this -- when a man and a woman see each other and like each other -- they should come together -- wham like two taxies on Broadway. Not sit around studying each other like specimens in at bottle.</t>
  </si>
  <si>
    <t>L461151</t>
  </si>
  <si>
    <t>Probably. But when I do it'll be to someone who thinks of life as more than a new dress a lobster dinner and the latest scandal. I need a woman who'll go anywhere do anything and love it.</t>
  </si>
  <si>
    <t>L461530</t>
  </si>
  <si>
    <t>Tell him not to waste time calling. To get over here soon as he can. I think Thorwald's pulling out tonight.</t>
  </si>
  <si>
    <t>L461597</t>
  </si>
  <si>
    <t>Surprise -- is the most important element of attack.  And beside you're not up on your private eye literature. When they're in trouble it's always their Girl Friday who gets them out of it.</t>
  </si>
  <si>
    <t>L461574</t>
  </si>
  <si>
    <t>I'd like to see your friend's face when we tell him. He doesn't sound like much of a detective.</t>
  </si>
  <si>
    <t>L461553</t>
  </si>
  <si>
    <t>And you and you friend Doyle --  Did you hear from him again -- since he left?</t>
  </si>
  <si>
    <t>L461410</t>
  </si>
  <si>
    <t>Okay Lisa -- probably you're right. He's probably in the bedroom now entertaining his wife with the indian rope trick. I'll admit to criminal insanity. Now when do I start the cure?</t>
  </si>
  <si>
    <t>L461397</t>
  </si>
  <si>
    <t>There is -- I've seen things through that window! Bickering family fights mysterious trips at night knives saws rope -- and since last evening not a sight or sound of his wife! Now you tell me where she is and what she's doing!</t>
  </si>
  <si>
    <t>L461359</t>
  </si>
  <si>
    <t>Your mind is. And when I want a man I want all of him.</t>
  </si>
  <si>
    <t>L461278</t>
  </si>
  <si>
    <t>Huh? Try and find a raincoat in Brazil. Even when it isn't raining  Lisa on this job you carry one suitcase. Your home is the available transportation. You sleep rarely bathe even less and sometime the food you even look at when they were alive!</t>
  </si>
  <si>
    <t>L461272</t>
  </si>
  <si>
    <t>Oh I do that all the time. Whenever I have a few minutes after lunch.</t>
  </si>
  <si>
    <t>L461259</t>
  </si>
  <si>
    <t>It doesn't make sense to me. What's so different about it here from over there or any place you go that one person couldn't live in both places just as easily?</t>
  </si>
  <si>
    <t>L461251</t>
  </si>
  <si>
    <t>Almost as if it were being written especially for us.</t>
  </si>
  <si>
    <t>L461243</t>
  </si>
  <si>
    <t>Not exactly -- but we have a little apartment here that's probably about as popular as yours.  You of course remember Miss Torso.</t>
  </si>
  <si>
    <t>L461170</t>
  </si>
  <si>
    <t>Empty as a football.</t>
  </si>
  <si>
    <t>L462471</t>
  </si>
  <si>
    <t>u2583</t>
  </si>
  <si>
    <t>m168</t>
  </si>
  <si>
    <t>You'll learn as you get a little older Jim.</t>
  </si>
  <si>
    <t>L462352</t>
  </si>
  <si>
    <t>I just want to show you how foolish you are.  When you're older you'll laugh at yourself for thinking this is so important--</t>
  </si>
  <si>
    <t>L462347</t>
  </si>
  <si>
    <t>u2585</t>
  </si>
  <si>
    <t>What can you do when you have to be a man?</t>
  </si>
  <si>
    <t>L462441</t>
  </si>
  <si>
    <t>u2589</t>
  </si>
  <si>
    <t>I guess when I nearly died giving birth to you--that shows how much I don't care!</t>
  </si>
  <si>
    <t>L462001</t>
  </si>
  <si>
    <t>Really Frank?  When was that?</t>
  </si>
  <si>
    <t>L462783</t>
  </si>
  <si>
    <t>Boy I'm blind as a bat!  You got a match?  I'm going to break my neck in here.  Where are you?</t>
  </si>
  <si>
    <t>L462665</t>
  </si>
  <si>
    <t>u2592</t>
  </si>
  <si>
    <t>PLATO</t>
  </si>
  <si>
    <t>When I was here?  When I ran away. I used to run away a lot but they always took me back.</t>
  </si>
  <si>
    <t>L462664</t>
  </si>
  <si>
    <t>L462208</t>
  </si>
  <si>
    <t>Jim--Do you think when the end of the world comes it'll be at night?</t>
  </si>
  <si>
    <t>L462476</t>
  </si>
  <si>
    <t>You're not going to use me as an excuse again Mom.  Every time you can't face yourself you want to move and you say it's because of me or the neighborhood or some other phony excuse.  Now I want to do one thing right and I'm not letting you run away.  Dad?</t>
  </si>
  <si>
    <t>L462069</t>
  </si>
  <si>
    <t>Boy--if I had one day when I didn't have to be all confused and ashamed of everything--or I felt I belonged some place.</t>
  </si>
  <si>
    <t>L462060</t>
  </si>
  <si>
    <t>A zoo.  He always wants to be my pal you know?  But how can I give him anything when he's--I mean I love him and I don't want to hurt him--but I don't know what to do anymore except maybe die.</t>
  </si>
  <si>
    <t>L462746</t>
  </si>
  <si>
    <t>u2586</t>
  </si>
  <si>
    <t>JUDY</t>
  </si>
  <si>
    <t>After he tried to shoot you?</t>
  </si>
  <si>
    <t>L462571</t>
  </si>
  <si>
    <t>I feel as if I'm walking under water.</t>
  </si>
  <si>
    <t>L462564</t>
  </si>
  <si>
    <t>Your lips are soft when you kiss.</t>
  </si>
  <si>
    <t>L462552</t>
  </si>
  <si>
    <t>I'm sorry I treated you mean today. You shouldn't believe what I say when I'm with the kids.  Nobody acts sincere.</t>
  </si>
  <si>
    <t>L462671</t>
  </si>
  <si>
    <t>I did?  Well he might as well be dead.  What's the difference?</t>
  </si>
  <si>
    <t>L462631</t>
  </si>
  <si>
    <t>Yes.  And so terribly annoying when they cry.  I just don't know what to do when they cry do you dear?</t>
  </si>
  <si>
    <t>L462387</t>
  </si>
  <si>
    <t>Oh I don't know.  You have to get to know him.  He doesn't say much but when he does you know he means it.  He's sincere.</t>
  </si>
  <si>
    <t>L461941</t>
  </si>
  <si>
    <t>u2593</t>
  </si>
  <si>
    <t>Do you think you can get back at your Dad that way?  I mean sometimes if we can't get as close to somebody as we'd like we have to try making them jealous--so they'll have to pay attention.  Did you ever think of that?</t>
  </si>
  <si>
    <t>L462321</t>
  </si>
  <si>
    <t>Girls don't love their father? Since when?  Since I got to be sixteen?</t>
  </si>
  <si>
    <t>L464252</t>
  </si>
  <si>
    <t>u2596</t>
  </si>
  <si>
    <t>m169</t>
  </si>
  <si>
    <t>He'll be dead when he does.</t>
  </si>
  <si>
    <t>L463844</t>
  </si>
  <si>
    <t>I promised that when he helped us we'd be gone! When he helped us! Loverboy don't want to play!</t>
  </si>
  <si>
    <t>L464159</t>
  </si>
  <si>
    <t>u2603</t>
  </si>
  <si>
    <t>RUDY</t>
  </si>
  <si>
    <t>I'm going to have to be inside that casino. When it happens. I'll need to be part of it. I can't just be drawing some map.</t>
  </si>
  <si>
    <t>L463972</t>
  </si>
  <si>
    <t>Since when do some trucker pals start thinking big anyway?</t>
  </si>
  <si>
    <t>L463937</t>
  </si>
  <si>
    <t>They changed the layout -- whadda they call you? Mr. Monster? They remodeled the place. When I worked there -- listen to me -- guy that managed the joint guy who ran it--</t>
  </si>
  <si>
    <t>L463811</t>
  </si>
  <si>
    <t>When'd you decide to do it Ash? After which of his letters huh? The fortieth? The fiftieth? The first?!</t>
  </si>
  <si>
    <t>L463802</t>
  </si>
  <si>
    <t>u2595</t>
  </si>
  <si>
    <t>ASHLEY</t>
  </si>
  <si>
    <t>Since Janey moved in... Gabriel... he's come over more and more. To the apartment. Janey's the divorced one 'member with the tit job --</t>
  </si>
  <si>
    <t>L463720</t>
  </si>
  <si>
    <t>Blackjack Nick blackjack I am good at. I mean they'd give us some free games or something wouldn't they? Since you worked there?</t>
  </si>
  <si>
    <t>L463693</t>
  </si>
  <si>
    <t>Provisions! We are not leaving that motel room again till after New Year's: we need ten days worth of provisions!  What's good?!</t>
  </si>
  <si>
    <t>L463682</t>
  </si>
  <si>
    <t>All the guys I've ever been with... they never want to know me. Who I am on the inside. They just want to qet inside. When they do they think that means they know who I am. That I trust them. That they know me. That there's nothing left to learn.  A guy like you Nick -- six months before you can even touch my face. I figure a guy in that kind of bind he's gonna hafta work to get to know me some other way.</t>
  </si>
  <si>
    <t>L464003</t>
  </si>
  <si>
    <t>Shut the fuck up. You play what your girlfriend plays. Ashley's going in with you. You talk to her otherwise you don't talk to nobody. You walk the room as many times as you want but the second you come out I want to know the run of the place.</t>
  </si>
  <si>
    <t>L463997</t>
  </si>
  <si>
    <t>A cowboy. You're going to send me into an Indian casino disguised as a cowboy. Have you thought this entirely through?</t>
  </si>
  <si>
    <t>L463959</t>
  </si>
  <si>
    <t>Might as well be.</t>
  </si>
  <si>
    <t>L463952</t>
  </si>
  <si>
    <t>We'll trust you when we're rich. Why not.</t>
  </si>
  <si>
    <t>L463941</t>
  </si>
  <si>
    <t>When I worked there this was Bangs office. Back here. He kept a little safe in the... uh the wall money held take for himself skim from the Indians. Called it the... uh...  ...the Powwow Safe.</t>
  </si>
  <si>
    <t>L464075</t>
  </si>
  <si>
    <t>u2605</t>
  </si>
  <si>
    <t>WAITRESS</t>
  </si>
  <si>
    <t>Five years. Since it opened.</t>
  </si>
  <si>
    <t>L464175</t>
  </si>
  <si>
    <t>What you gotta worry about first is the guards. Place doesn't look much richer than when I worked there so let's figure you're gonna have to deal with ten of 'em. There'll be two on the floor walking the room that leaves eight up above. Eyes in the sky. They see something up they're the ones who'll hit the silent alarm and you're fucked.</t>
  </si>
  <si>
    <t>L464446</t>
  </si>
  <si>
    <t>u2600</t>
  </si>
  <si>
    <t>Always wanted to rob that casino Rudy. Way back when I worked there. What better way than to get some guys to rob it for me.</t>
  </si>
  <si>
    <t>L464444</t>
  </si>
  <si>
    <t>Why not have her pretend to find me? Pretend to write me and reel me in? Tell her new trucker-man she'd pose as some sister of his named Ashley?</t>
  </si>
  <si>
    <t>L463593</t>
  </si>
  <si>
    <t>Hotwiring cars Rudy does not qualify as a small business. Chop shop consultant; doesn't work on a resume.</t>
  </si>
  <si>
    <t>L463589</t>
  </si>
  <si>
    <t>So maybe after our week beneath the sheets we'll head down to Motor City for New Year's. She says her roommate's skipping town for a few days have the place to ourselves. Remember how her brother's a truck driver down there? I'm thinking he might be able to help get me some work.</t>
  </si>
  <si>
    <t>L463574</t>
  </si>
  <si>
    <t>Pinscher told me Alamo thinks I'm the one ratted on him beating up Cree. Since I was there I saw it he thinks I got him sent to solitary.</t>
  </si>
  <si>
    <t>L463544</t>
  </si>
  <si>
    <t>Got us a motel out Highway 5 bringing her own damn sheets you read that part? Silk damn sheets. Lock ourselves in the whole week drinking wine taking baths man see if they got those room service steaks... anything I want to do. Remember when she wrote that? Anything I want...</t>
  </si>
  <si>
    <t>L463929</t>
  </si>
  <si>
    <t>Since when? What the hell is this room?</t>
  </si>
  <si>
    <t>L465747</t>
  </si>
  <si>
    <t>u2609</t>
  </si>
  <si>
    <t>m170</t>
  </si>
  <si>
    <t>No you'd keep me for yourself. Four years fuckin' punks in the ass made you appreciate prime rib when you get it.</t>
  </si>
  <si>
    <t>L465759</t>
  </si>
  <si>
    <t>This isn't all that bad. We can give you a lot of legitimate jobs. Put you on the rotation at Long Beach as a dock worker.</t>
  </si>
  <si>
    <t>L465997</t>
  </si>
  <si>
    <t>Let me say this out loud just to get it straight in my mind. According to you Mr. Blonde was gonna kill you. Then when we came back kill us grab the diamonds and scram. That's your story? I'm correct about that right?</t>
  </si>
  <si>
    <t>L465938</t>
  </si>
  <si>
    <t>u2617</t>
  </si>
  <si>
    <t>MR. PINK</t>
  </si>
  <si>
    <t>I was in the sixth grade when that show was on. I totally dug it. What the fuck was the name of the chick who played Christie Love?</t>
  </si>
  <si>
    <t>L465818</t>
  </si>
  <si>
    <t>There is no fuckin' set up!  Look this is the news. Blondie you stay here and take care of them two. White and Pink come with me 'cuz if Joe gets here and sees all those fucking cars parked out front he's going to be as mad at me as he is at you.</t>
  </si>
  <si>
    <t>L465816</t>
  </si>
  <si>
    <t>What does it matter who stays with the cop? We ain't lettin' him go. Not after he's seen everybody. You should've never took him outta your trunk in the first place.</t>
  </si>
  <si>
    <t>L465887</t>
  </si>
  <si>
    <t>u2611</t>
  </si>
  <si>
    <t>HOLDAWAY</t>
  </si>
  <si>
    <t>The things you gotta remember are the details. It's the details that sell your story. Now this story takes place in this men's room. So you gotta know the details about this men's room. You gotta know they got a blower instead of a towel to dry your hands. You gotta know the stalls ain't got no doors. You gotta know whether they got liquid or powdered soap whether they got hot water or not 'cause if you do your job when you tell your story everybody should believe it. And if you tell your story to somebody who's actually taken a piss in this men's room and you get one detail they remember right they'll swear by you.</t>
  </si>
  <si>
    <t>L465879</t>
  </si>
  <si>
    <t>A undercover cop has got to be Marlon Brando. To do this job you got to be a great actor. You got to be naturalistic. You got to be naturalistic as hell. If you ain't a great actor you're a bad actor and bad acting is bullshit in this job.</t>
  </si>
  <si>
    <t>L465855</t>
  </si>
  <si>
    <t>u2610</t>
  </si>
  <si>
    <t>FREDDY</t>
  </si>
  <si>
    <t>The Boots and Socks in Gardena. When we got there I met Joe and a guy named Mr. White. It's a phony name. My name's Mr. Orange.</t>
  </si>
  <si>
    <t>L465853</t>
  </si>
  <si>
    <t>Nice Guy. When we got to the bar...</t>
  </si>
  <si>
    <t>L465974</t>
  </si>
  <si>
    <t>u2618</t>
  </si>
  <si>
    <t>MR. WHITE</t>
  </si>
  <si>
    <t>When you're dealing with a store like this they're insured up the ass. They're not supposed to give you and resistance whatsoever. If you get a customer or an employee who thinks he's Charles Bronson take the butt of your gun and smash their nose in. Drops 'em right to the floor. Everyone jumps he falls down screaming blood squirts out his nose. Freaks everybody out. Nobody says fuckin' shit after that. You might get some bitch talk shit to ya. But give her a look like you're gonna smash her in the face next. Watch her shut the fuck up. Now if it's a manager that's a different story. The managers know better than to fuck around. So if one's givin' you static he probably thinks he's a real cowboy. So what you gotta do is break that son-of-a-bitch in two. If you wanna know something and he won't tell you cut off one of his fingers. The little one. Then you tell 'im his thumb's next. After that he'll tell ya if he wears ladies underwear. I'm hungry let's get a taco.</t>
  </si>
  <si>
    <t>[' after ', 'After ', 'When ']</t>
  </si>
  <si>
    <t>L465973</t>
  </si>
  <si>
    <t>You two take the manager in the back and make him give you the diamonds. We're there for those stones period. Since no display cases are being fucked with no alarms should go off. We're out of there in two minutes not one second longer. What if the manager won't give up the diamonds?</t>
  </si>
  <si>
    <t>L465764</t>
  </si>
  <si>
    <t>u2620</t>
  </si>
  <si>
    <t>VIC</t>
  </si>
  <si>
    <t>That's great guy thanks a bunch.  When do you think you'll need me for real work?</t>
  </si>
  <si>
    <t>L465724</t>
  </si>
  <si>
    <t>u2612</t>
  </si>
  <si>
    <t>Never ceases to amaze me. Fuckin' jungle bunny goes out there slits some old woman's throat for twenty- five cents. Fuckin' nigger gets Doris Day as a parole officer. But a good fella like you gets stuck with a ball-bustin' prick.</t>
  </si>
  <si>
    <t>L466016</t>
  </si>
  <si>
    <t>Dead as Dillinger.</t>
  </si>
  <si>
    <t>L465957</t>
  </si>
  <si>
    <t>I tried that once it don't work. You get four guys fighting over who's gonna be Mr. Black. Since nobody knows anybody else nobody wants to back down. So forget it I pick. Be thankful you're not Mr. Yellow.</t>
  </si>
  <si>
    <t>L466021</t>
  </si>
  <si>
    <t>You don't need proof when you got instinct. I ignored it before but not no more.</t>
  </si>
  <si>
    <t>L466019</t>
  </si>
  <si>
    <t>He was the only one I wasn't a hundred percent on. I should have my fucking head examined for goin' forward when I wasn't a hundred percent. But he seemed like a good kid and I was impatient and greedy and all the things that fuck you up.</t>
  </si>
  <si>
    <t>L465448</t>
  </si>
  <si>
    <t>I'll take care of this you guys leave the tip.  And when I come back I want my book back.</t>
  </si>
  <si>
    <t>L465425</t>
  </si>
  <si>
    <t>When you're annoying as hell I care a lot.</t>
  </si>
  <si>
    <t>L465422</t>
  </si>
  <si>
    <t>Whaddaya mean give it to me when we leave give it back now.</t>
  </si>
  <si>
    <t>L465421</t>
  </si>
  <si>
    <t>I'm sick of fuckin' hearin' it Joe; I'll give it back when we leave.</t>
  </si>
  <si>
    <t>L465808</t>
  </si>
  <si>
    <t>Because this guy's a fucking psycho. And if you think Joe's pissed at us that ain't nothing compared to how pissed off I am at him for puttin' me in the same room as this bastard.</t>
  </si>
  <si>
    <t>L465993</t>
  </si>
  <si>
    <t>u2616</t>
  </si>
  <si>
    <t>MR. ORANGE</t>
  </si>
  <si>
    <t>You could've asked the cop if you didn't just kill him. He talked about what he was going to do when he was slicing him up.</t>
  </si>
  <si>
    <t>L465506</t>
  </si>
  <si>
    <t>Just hold on buddy boy. Hold on and wait for Joe. I can't do anything for you but when Joe gets here which should be anytime now he'll be able to help you. We're just gonna sit here and wait for Joe. Who are we waiting for?</t>
  </si>
  <si>
    <t>L465470</t>
  </si>
  <si>
    <t>These ladies aren't starvin' to death. They make minimum wage. When I worked for minimum wage I wasn't lucky enough to have a job that society deemed tipworthy.</t>
  </si>
  <si>
    <t>L465466</t>
  </si>
  <si>
    <t>Look I ordered coffee. Now we've been here a long fuckin' time and she's only filled my cup three times. When I order coffee I want it filled six times.</t>
  </si>
  <si>
    <t>L465461</t>
  </si>
  <si>
    <t>I don't tip because society says I gotta. I tip when somebody deserves a tip. When somebody really puts forth an effort they deserve a little something extra. But this tipping automatically that shit's for the birds. As far as I'm concerned they're just doin' their job.</t>
  </si>
  <si>
    <t>[' as ', 'As ', ' when ', 'When ']</t>
  </si>
  <si>
    <t>L465928</t>
  </si>
  <si>
    <t>I'll make you a bet that those same damn niggers who were showin' their ass in public when their bitches get 'em home they chill the fuck out.</t>
  </si>
  <si>
    <t>L465923</t>
  </si>
  <si>
    <t>...Hey I know what I'm talkin' about black women ain't the same as white women.</t>
  </si>
  <si>
    <t>L465639</t>
  </si>
  <si>
    <t>And what was tellin him your name when you weren't supposed to?</t>
  </si>
  <si>
    <t>L465633</t>
  </si>
  <si>
    <t>Well I guess we drop him off at the hospital. Since he don't know nothin' about us I say it's his decision.</t>
  </si>
  <si>
    <t>L465629</t>
  </si>
  <si>
    <t>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 Jesus Christ! I tend to doubt he's gonna have a lot of sympathy for our plight. If I was him I'd try and put as much distance between me and this mess an humanly possible.</t>
  </si>
  <si>
    <t>L465626</t>
  </si>
  <si>
    <t>So what do you suggest we go to a hotel? We got a guy who's shot in the belly he can't walk he bleeds like a stuck pig and when he's awake he screams in pain.</t>
  </si>
  <si>
    <t>L465591</t>
  </si>
  <si>
    <t>Oh you and Joe go back a long time. I known Joe since I was a kid. But me saying Joe definitely couldn't have done it is ridiculous. I can say I definitely didn't do it cause I know what I did or didn't do. But I can't definitely say that about anybody else 'cause I don't definitely know. For all I know you're the rat.</t>
  </si>
  <si>
    <t>L465583</t>
  </si>
  <si>
    <t>Then where is everybody? I say the plan became null and void once we found out we got a rat in the house. We ain't got the slightest fuckin' idea what happened to Mr. Blonde or Mr. Blue. They could both be dead or arrested. They could be sweatin' 'em down at the station house right now. Yeah they don't know the names but they can sing about this place. I mean that could be happening right now. As we speak the cops could be in their cars drivin' here this minute.</t>
  </si>
  <si>
    <t>L465569</t>
  </si>
  <si>
    <t>At that point it became every man for himself. As far as Mr. Blonde or Mr. Blue are concerned I ain't got the foggiest. Once I got out I never looked back.</t>
  </si>
  <si>
    <t>L465568</t>
  </si>
  <si>
    <t>Me and Mr. Orange jumped in the car and Mr. Brown floored it. After that I don't know what went down.</t>
  </si>
  <si>
    <t>L465565</t>
  </si>
  <si>
    <t>I think he's a sick fuckin' maniac! We're awful goddamn lucky he didn't tag us when he shot up the place. I came this fucking close -  to taking his ass out myself. Everybody panics. When things get tense everybody panics. Everybody. I don't care what your name is you can't help it. It's human nature. But ya panic on the inside. Ya panic in your head. Ya give yourself a couple a seconds of panic then you get a grip and deal with the situation. What you don't do is shoot up the place and kill everybody.</t>
  </si>
  <si>
    <t>L465552</t>
  </si>
  <si>
    <t>Don't tell me your name I don't want to know! I sure as hell ain't gonna tell ya mine.</t>
  </si>
  <si>
    <t>L465550</t>
  </si>
  <si>
    <t>I'm telling ya it wasn't that soon. They didn't let their presence be known until after Mr. Blonde went off. I'm not sayin' they weren't there I'm sayin' they were there. But they didn't move in till Mr. Blonde became a madman. That's how I know we were set up. You can see that can't you Mr. White?</t>
  </si>
  <si>
    <t>L465549</t>
  </si>
  <si>
    <t>As soon as I heard the alarm I saw the cops.</t>
  </si>
  <si>
    <t>L465548</t>
  </si>
  <si>
    <t>The cops didn't show up after the alarm went off. They didn't show till after Mr. Blonde started shooting everyone.</t>
  </si>
  <si>
    <t>L465536</t>
  </si>
  <si>
    <t>Well you better start thinking about it. Cause I sure as fuck am thinking about it. In fact that's all I'm thinking about. I came this close to just driving off. Whoever set us up knows about this place. There could've been cops sitting here waiting for me. For all we know there's cops driving fast on their way here now.</t>
  </si>
  <si>
    <t>L465535</t>
  </si>
  <si>
    <t>I haven't had a chance to think. First I was just trying to get the fuck outta there. And after we got away I've just been dealin' with him.</t>
  </si>
  <si>
    <t>L465534</t>
  </si>
  <si>
    <t>You even doubt it? I don't think we got set up I know we got set up! I mean really seriously where did all those cops come from huh? One minute they're not there the next minute they're there. I didn't hear any sirens. The alarm went off okay. Okay when an alarm goes off you got an average of four minutes response time. Unless a patrol car is cruising that street at that particular moment you got four minutes before they can realistically respond. In one minute there were seventeen blue boys out there. All loaded for bear all knowing exactly what the fuck they were doing and they were all just there! Remember that second wave that showed up in the cars? Those were the ones responding to the alarm. But those other motherfuckers were already there they were waiting for us.  You haven't thought about this?</t>
  </si>
  <si>
    <t>L465531</t>
  </si>
  <si>
    <t>As opposed to good?</t>
  </si>
  <si>
    <t>L474763</t>
  </si>
  <si>
    <t>u2621</t>
  </si>
  <si>
    <t>m171</t>
  </si>
  <si>
    <t>Maybe you won't feel that way after I tell you what I stopped in for.</t>
  </si>
  <si>
    <t>L475163</t>
  </si>
  <si>
    <t>u2629</t>
  </si>
  <si>
    <t>I'm fool enough to believe that one of these days somebody will. Somebody who wants me as I am will maybe walk into the place where I'm working and take me out of there.</t>
  </si>
  <si>
    <t>L475159</t>
  </si>
  <si>
    <t>I can't help how I think. You're trained a certain way when you're a kid and you can't change.</t>
  </si>
  <si>
    <t>L475068</t>
  </si>
  <si>
    <t>There won't be any rest of the trip. Over the hill is a stage road and when we hit it you get dumped into the first stage that comes along. So keep your money. You'll need it for the fare. I'm fed up with you. I was fed up with you before we started.</t>
  </si>
  <si>
    <t>L475032</t>
  </si>
  <si>
    <t>If it's pretty speeches you want you won't be hearing them. Even when I mean 'em they don't come easy.</t>
  </si>
  <si>
    <t>L474840</t>
  </si>
  <si>
    <t>Blonde as a new mop. And beautiful as the girl on a feed store calendar.</t>
  </si>
  <si>
    <t>L474834</t>
  </si>
  <si>
    <t xml:space="preserve">Ever since you've looked after Steve you've had the dream -- a ranch on the river -- good grass good water barn corral and house --- that part you've shared with Steve. The girl in gingham you plan sneakin' in when he isn't looking. </t>
  </si>
  <si>
    <t>[' after ', ' since ', ' when ']</t>
  </si>
  <si>
    <t>L474489</t>
  </si>
  <si>
    <t>As far as -- Sonora?</t>
  </si>
  <si>
    <t>L475209</t>
  </si>
  <si>
    <t>u2632</t>
  </si>
  <si>
    <t>Well then I know it takes three -- four weeks for you to come round to admit when you're wrong... But by that time she's liable to be in China...</t>
  </si>
  <si>
    <t>L475178</t>
  </si>
  <si>
    <t>It is so your fault and... and I guess maybe when we hit the ranch... you andme better...</t>
  </si>
  <si>
    <t>L475141</t>
  </si>
  <si>
    <t>Maybe I haven't lived as long as you have but I know a sight more about people and I wouldn't talk to a mule like you talked to her and if I did I'd say how sorry I was. I'd be man enough to do that.</t>
  </si>
  <si>
    <t>L475135</t>
  </si>
  <si>
    <t>What makes you think you're so almighty? Telling people what to do and how to act when you don't even know how yourself.</t>
  </si>
  <si>
    <t>L475133</t>
  </si>
  <si>
    <t>I'll eat when I'm good and ready.</t>
  </si>
  <si>
    <t>L474910</t>
  </si>
  <si>
    <t>Leaving them here when we could just as well take them. We got plenty of room in the wagon. And -- and -- they cook and drive the mules. They don't bother anybody.</t>
  </si>
  <si>
    <t>L474697</t>
  </si>
  <si>
    <t>You remember Jeff Rawson? -- We used to go fishing and hunting with him when you were so high.</t>
  </si>
  <si>
    <t>L474695</t>
  </si>
  <si>
    <t>I guess I have. You were pretty little when they locked him up. I don't suppose you even remember that time I was gone two months.</t>
  </si>
  <si>
    <t>L474449</t>
  </si>
  <si>
    <t>This is an awful nice gun.  Certainly come in handy when there's men around who shoot people that aren't lookin'.</t>
  </si>
  <si>
    <t>L474883</t>
  </si>
  <si>
    <t>u2627</t>
  </si>
  <si>
    <t>That's right -- you go back to sleep. Tomorrow when you feel better things will look a whole lot different. Don't you worry about anything -- Mary's going to talk things over with your folks --</t>
  </si>
  <si>
    <t>L474879</t>
  </si>
  <si>
    <t>Not if I know Mary. When she rides into Sonora you'll be with her. And mighty glad to be there after this. I don't see how you stood it as long as you did.</t>
  </si>
  <si>
    <t>[' after ', ' as ', 'When ']</t>
  </si>
  <si>
    <t>L474877</t>
  </si>
  <si>
    <t>Drink this and stop being silly. Why would anyone want to live in this place. You might as well be dead and buried. Nothing to do but look at mountains. In a week you'd be talking to yourself.  Maybe that's what got you started in the first place.</t>
  </si>
  <si>
    <t>L474875</t>
  </si>
  <si>
    <t>Don't talk -- eat -- we want to get you well quick as we can so we can all get out of here.</t>
  </si>
  <si>
    <t>L475091</t>
  </si>
  <si>
    <t>u2628</t>
  </si>
  <si>
    <t>LEDNOV</t>
  </si>
  <si>
    <t>When I ask questions I like to hear answers.</t>
  </si>
  <si>
    <t>L474390</t>
  </si>
  <si>
    <t>u2626</t>
  </si>
  <si>
    <t>GRAHAM</t>
  </si>
  <si>
    <t>I knew something would happen when they started puttin' up fences and passin' laws.</t>
  </si>
  <si>
    <t>L474991</t>
  </si>
  <si>
    <t>We might as well start a fire.</t>
  </si>
  <si>
    <t>L474958</t>
  </si>
  <si>
    <t>He'll treat his wife just as good. Maybe better. Ever see him use a bull snake on the mules like other wranglers?</t>
  </si>
  <si>
    <t>L474951</t>
  </si>
  <si>
    <t>Like when you were standin' there looking after Clay. I knew right off what you were thinking. Because I've been watching you.</t>
  </si>
  <si>
    <t>L474929</t>
  </si>
  <si>
    <t>You don't read to fill your stomach... Poetry for instance. All the poems in the world wouldn't fill you half as much as a bowl of eatmeal -- but they make you feel good.</t>
  </si>
  <si>
    <t>L474899</t>
  </si>
  <si>
    <t>What comes after Z?</t>
  </si>
  <si>
    <t>L474611</t>
  </si>
  <si>
    <t>It wasn't Clay's fault. We've been moving around most all the time -- mebbe when we get the ranch and stay in one place I can learn my letters then --</t>
  </si>
  <si>
    <t>L474609</t>
  </si>
  <si>
    <t>Since I can remember Ma'am.</t>
  </si>
  <si>
    <t>L474608</t>
  </si>
  <si>
    <t>Your brother's always looked after you hasn't he?</t>
  </si>
  <si>
    <t>L484948</t>
  </si>
  <si>
    <t>u2634</t>
  </si>
  <si>
    <t>m172</t>
  </si>
  <si>
    <t>Well we never made it official so I guess we were technically never really boyfriend and girlfriend but I was seeing him in school. I saw him at the mall about six months ago and I was too nervous to introduce myself so I followed him to his car and jotted down the license plate number. It was registered to his mother so I went to her house. She was so nice. I mean she seemed like she would be nice 'cuz I never really spoke to her. I just waited til she went to work then I climbed in through her window and borrowed her phone book. I say borrowed because I'm going to give it back one day. But anyway I called everyone in it til I found her son. He wasn't home when I called so I left this message how much in love I was with him. I was and how I wanted to have his children. Just really opening up and he never called back. I'd call and call and anyway six months and two restraining orders later I just decided I deserved better. What about you? Do you have a boyfriend?</t>
  </si>
  <si>
    <t>L485479</t>
  </si>
  <si>
    <t>My favorite memory was when we --</t>
  </si>
  <si>
    <t>L485146</t>
  </si>
  <si>
    <t>u2644</t>
  </si>
  <si>
    <t>PROFESSOR</t>
  </si>
  <si>
    <t>No he lost the house after the stock market crash.</t>
  </si>
  <si>
    <t>L485142</t>
  </si>
  <si>
    <t>This house was built in 1898 by a man named Archibald Keaton as a gift to his wife Cora.</t>
  </si>
  <si>
    <t>L485714</t>
  </si>
  <si>
    <t>u2637</t>
  </si>
  <si>
    <t>CINDY</t>
  </si>
  <si>
    <t>That sounds kinda gay but since you're a guy I guess it's okay.</t>
  </si>
  <si>
    <t>L485563</t>
  </si>
  <si>
    <t>Well... okay... but only as a friend.</t>
  </si>
  <si>
    <t>L485230</t>
  </si>
  <si>
    <t>u2636</t>
  </si>
  <si>
    <t>BUDDY</t>
  </si>
  <si>
    <t>Her hair doesn't have as many split ends at yours. Her skin isn't as oily as yours either. Also sometimes your eyes get kinda squinty and they look like you might have Down's Syndrome or something. Otherwise the resemblance is uncanny.</t>
  </si>
  <si>
    <t>L485216</t>
  </si>
  <si>
    <t>It sounds gay but guess since you're a girl it's okay huh?</t>
  </si>
  <si>
    <t>L485212</t>
  </si>
  <si>
    <t>Yeah it's great isn't it. I think it's so cool... have a girl as a friend.</t>
  </si>
  <si>
    <t>L485271</t>
  </si>
  <si>
    <t>u2647</t>
  </si>
  <si>
    <t>THEO</t>
  </si>
  <si>
    <t>No I just heard the commotion and when I got there I guess it was gone.</t>
  </si>
  <si>
    <t>L485640</t>
  </si>
  <si>
    <t>u2638</t>
  </si>
  <si>
    <t>DWIGHT</t>
  </si>
  <si>
    <t>Cool but remember as soon as he gets on the platform you gotta get out of there.  Nobody wants to go.</t>
  </si>
  <si>
    <t>L485311</t>
  </si>
  <si>
    <t>Whoa Dwight I say when we pull the plug. Get a hold of yourself. Dwight we're on the verge of greatness and I'm about this close to getting laid. Now the bus will be here on Monday. Until then no one leaves.</t>
  </si>
  <si>
    <t>L485170</t>
  </si>
  <si>
    <t>I don't think so. It's on all the cameras and check this out. The thermal readings inside the house dropped ten degrees when the image was recorded.</t>
  </si>
  <si>
    <t>L485077</t>
  </si>
  <si>
    <t>After dinner you and I will take shifts throughout the night. I don't want to chance miss anything.</t>
  </si>
  <si>
    <t>L485007</t>
  </si>
  <si>
    <t>We record and document it. We're gonna make history Dwight. The first documented unrefuted evidence of life after death. The book sales alone will be worth millions. I'll be rich and you my friend will have one hell of a thesis paper. Now what time is orientation?</t>
  </si>
  <si>
    <t>L485006</t>
  </si>
  <si>
    <t>And what happens when all hell breaks loose?</t>
  </si>
  <si>
    <t>L484998</t>
  </si>
  <si>
    <t>That's Ray Williams. I couldn't quite figure him out but he seemed very eager and excited when we met.</t>
  </si>
  <si>
    <t>L484994</t>
  </si>
  <si>
    <t>As I am sure you are aware Professor subjects who are close to death are statistically more likely to have the suggestibility required for paranormal investigation which is of course why I've given them special consideration.</t>
  </si>
  <si>
    <t>L484828</t>
  </si>
  <si>
    <t>u2639</t>
  </si>
  <si>
    <t>FATHER MCFEELY</t>
  </si>
  <si>
    <t>I came as fast as I could but at my age the little soldier needs a lot more thumpin before it starts pumpin. If I tickle my ass before...</t>
  </si>
  <si>
    <t>L485697</t>
  </si>
  <si>
    <t>u2648</t>
  </si>
  <si>
    <t>Alright but I ain't drinking. and you're gonna have to look after me.</t>
  </si>
  <si>
    <t>L491608</t>
  </si>
  <si>
    <t>u2657</t>
  </si>
  <si>
    <t>m173</t>
  </si>
  <si>
    <t>So you weren't drunk when you received those alleged obscene phonecalls?</t>
  </si>
  <si>
    <t>L491660</t>
  </si>
  <si>
    <t>Mrs. Ackerman when you left me at the flea-market where did you go?</t>
  </si>
  <si>
    <t>L491165</t>
  </si>
  <si>
    <t>u2660</t>
  </si>
  <si>
    <t>MR. STUBBINS</t>
  </si>
  <si>
    <t>Divorce? An alcoholic relative?  Tell me did Chip torture animals when he was young?</t>
  </si>
  <si>
    <t>L496381</t>
  </si>
  <si>
    <t>u2667</t>
  </si>
  <si>
    <t>m174</t>
  </si>
  <si>
    <t>AUGUST</t>
  </si>
  <si>
    <t>That's what she told you. I looked it up at the Hall of Records. Your sister deeded her the business as an outright girt.</t>
  </si>
  <si>
    <t>L496953</t>
  </si>
  <si>
    <t>u2668</t>
  </si>
  <si>
    <t>BRUNS</t>
  </si>
  <si>
    <t>You won't get any water and you won't get any rest. You may as well drink.</t>
  </si>
  <si>
    <t>L496936</t>
  </si>
  <si>
    <t>u2672</t>
  </si>
  <si>
    <t>JACQUELINE</t>
  </si>
  <si>
    <t>When I wanted to.</t>
  </si>
  <si>
    <t>L496475</t>
  </si>
  <si>
    <t>u2669</t>
  </si>
  <si>
    <t>DR. JUDD</t>
  </si>
  <si>
    <t>Oh as beautiful as ever.</t>
  </si>
  <si>
    <t>L496462</t>
  </si>
  <si>
    <t>As a man you distrust me Â—- perhaps you believe me as a physician.</t>
  </si>
  <si>
    <t>L496681</t>
  </si>
  <si>
    <t>u2675</t>
  </si>
  <si>
    <t>What does she do with herself after business hours?</t>
  </si>
  <si>
    <t>L496676</t>
  </si>
  <si>
    <t>u2670</t>
  </si>
  <si>
    <t>Well if it's fun for you it's all right. I get a kick out of my work when the customers aren't too crabby.</t>
  </si>
  <si>
    <t>L496279</t>
  </si>
  <si>
    <t>I know. For the first time I'm beginning to be frightened. I almost feel as if I'd never known my sister.</t>
  </si>
  <si>
    <t>L497012</t>
  </si>
  <si>
    <t>u2671</t>
  </si>
  <si>
    <t>GREGORY</t>
  </si>
  <si>
    <t>Perhaps later when things are settled when Jacqueline's well again -- maybe we can arrange things differently.</t>
  </si>
  <si>
    <t>L496361</t>
  </si>
  <si>
    <t>Because I loved Jacqueline I thought I knew her. Today I found out such strange things Â—Â—frightening things. I saw a hangman's noose that she had hanging -Â— waiting Â—Â— I feel as if I'd never known her.</t>
  </si>
  <si>
    <t>L496360</t>
  </si>
  <si>
    <t>A man would look anywhere for her Mary. There is something exciting and unforgettable about her -Â— something you never get hold of Â—- something that keeps a man following after her.</t>
  </si>
  <si>
    <t>L496575</t>
  </si>
  <si>
    <t>u2673</t>
  </si>
  <si>
    <t>Mary when you first came here I told you to look into your heart. You didn't listen to me. You listened to the policeman instead. You didn't find your sister did you?</t>
  </si>
  <si>
    <t>L496799</t>
  </si>
  <si>
    <t>I had begun to write again -Â—that's whet I was doing when you came in.</t>
  </si>
  <si>
    <t>L496660</t>
  </si>
  <si>
    <t>I went as a detective. I found out that Mrs. Redi reads the same books as Dr. Judd.</t>
  </si>
  <si>
    <t>L496648</t>
  </si>
  <si>
    <t>u2677</t>
  </si>
  <si>
    <t>MISS GOTTSCHALK</t>
  </si>
  <si>
    <t>Well since you're over twenty oneÂ—Â—</t>
  </si>
  <si>
    <t>L496638</t>
  </si>
  <si>
    <t>I want to see what they read so I'll know what kind of books to give my friends as presents. There's nothing nicer for a gift than a book.</t>
  </si>
  <si>
    <t>L496637</t>
  </si>
  <si>
    <t>Oh Mr. Jason. I really shouldn't be doing this you know. It's against the rules.  When did you say you wanted them?</t>
  </si>
  <si>
    <t>L496843</t>
  </si>
  <si>
    <t>You'll have good enough sense to tell us where she is -Â— when you know she's a murderess. She killed a man.</t>
  </si>
  <si>
    <t>L496841</t>
  </si>
  <si>
    <t>Yes. When I tell you.</t>
  </si>
  <si>
    <t>L496835</t>
  </si>
  <si>
    <t>u2674</t>
  </si>
  <si>
    <t>JUDD</t>
  </si>
  <si>
    <t>I hope it finds as much favor as your other book -- but somehow I doubt it -- the time is out of tune.</t>
  </si>
  <si>
    <t>L496831</t>
  </si>
  <si>
    <t>This is curious Jason. Half the time you talk as if Shakespeare were not fit to tie your shoeÂ—laces; now this sudden humility.</t>
  </si>
  <si>
    <t>L496616</t>
  </si>
  <si>
    <t>After that wonderful first book Â—- after all the adulation and the good reviews?</t>
  </si>
  <si>
    <t>L496730</t>
  </si>
  <si>
    <t>It would be a charming experience. She might only protest half as much.</t>
  </si>
  <si>
    <t>L496729</t>
  </si>
  <si>
    <t>u2680</t>
  </si>
  <si>
    <t>MRS. CORTEZ</t>
  </si>
  <si>
    <t>No you draw no secrets from me as you drew them from Jacqueline. You are not one of us yet. You're clever Louis but I recognize your interest in me for what it is worth. You are only curious. You have never loved a woman who had but one arm.</t>
  </si>
  <si>
    <t>L496720</t>
  </si>
  <si>
    <t>I can imagine. But you did say you came to me as my friend --that you were concerned for me.</t>
  </si>
  <si>
    <t>L496744</t>
  </si>
  <si>
    <t>u2682</t>
  </si>
  <si>
    <t>MRS. REDI</t>
  </si>
  <si>
    <t>I have no intention whatsoever of hinting. Your sister Mary is a murderess. She killed Irving August -- stabbed him out of fright when he discovered where she was hiding.</t>
  </si>
  <si>
    <t>L496269</t>
  </si>
  <si>
    <t>There's nothing you can think of -- old letters anything that might give me some hint as to where I might find Jacqueline?</t>
  </si>
  <si>
    <t>L496248</t>
  </si>
  <si>
    <t>u2681</t>
  </si>
  <si>
    <t>MRS. LOWOOD</t>
  </si>
  <si>
    <t>I have written repeatedly to Mrs. Redi. She vouchsafes no information whatsoever.  It is six months since your tuition has been paid Mary. Naturally it is impossible for you to stay on here as a paying pupil.</t>
  </si>
  <si>
    <t>L496935</t>
  </si>
  <si>
    <t>Yes Jacqueline. You were always talking suicide - - of ending your life when you wanted to.</t>
  </si>
  <si>
    <t>L497952</t>
  </si>
  <si>
    <t>u2691</t>
  </si>
  <si>
    <t>m175</t>
  </si>
  <si>
    <t>No Ann I can't. I can't forget it. It's not something I can fix. It's difficult. There s something in my mind... the way my brain works...  God Ann when you're with another person and you're... inside them you're so vulnerable you're revealing so much... there's no protection. And... somebody could say or do something to you while you're in this... state of... nakedness. And they could hurt you without even knowing it. In a way that you couldn't even see.  And you would withdraw. To make sure it didn't happen again.</t>
  </si>
  <si>
    <t>L497928</t>
  </si>
  <si>
    <t>As I said I haven't decided what to do exactly. Perhaps I won't do anything.</t>
  </si>
  <si>
    <t>L497927</t>
  </si>
  <si>
    <t>u2687</t>
  </si>
  <si>
    <t>Whoa!! I'm so glad we got that on tape!! You won't answer a question about Elizabeth but I have to answer all these intimate questions about my sex life!! Graham what do you think she's going to make of all these videotapes? Are you going to tell her about them? I can't imagine her being too understanding about that. But since you don't lie anymore you'll have to say something.</t>
  </si>
  <si>
    <t>L497849</t>
  </si>
  <si>
    <t>I thought I made that clear before when I said I would go down on you.</t>
  </si>
  <si>
    <t>L497841</t>
  </si>
  <si>
    <t>I know. Deep down I know that. It just bothers me when I have feelings or impulses that she has.</t>
  </si>
  <si>
    <t>L497832</t>
  </si>
  <si>
    <t>Then as far as this taping goes you have nothing to worry about.</t>
  </si>
  <si>
    <t>L497805</t>
  </si>
  <si>
    <t>When we're making love?</t>
  </si>
  <si>
    <t>L497752</t>
  </si>
  <si>
    <t>What will you do when the money runs out?</t>
  </si>
  <si>
    <t>L497733</t>
  </si>
  <si>
    <t>Ann when would I have told you? We were not speaking if you recall.</t>
  </si>
  <si>
    <t>L497258</t>
  </si>
  <si>
    <t>So since I've never had sex with you by your own advice I shouldn't accept your advice.</t>
  </si>
  <si>
    <t>L497237</t>
  </si>
  <si>
    <t>Not usually. I mean honestly I haven't known many guys that could think straight with an erection so I feel I'm way ahead of the game as far as being clear-headed goes.</t>
  </si>
  <si>
    <t>L497229</t>
  </si>
  <si>
    <t>As long as it's not... gross you know? Like some scar or something. It has to be like mine like something about you.</t>
  </si>
  <si>
    <t>L497217</t>
  </si>
  <si>
    <t>Okay. I think... I think sex is overrated. I think people place way too much importance on it. And I think that stuff about women wanting it just as bad is crap. I m not saying women don't want it I just don't think they want it for the reason men think they do.  I'm getting confused.</t>
  </si>
  <si>
    <t>L497143</t>
  </si>
  <si>
    <t>Yes. I was surprised that he accepted when I asked if I could stay here until I found a place.</t>
  </si>
  <si>
    <t>L497140</t>
  </si>
  <si>
    <t>How long has it been since you've seen John?</t>
  </si>
  <si>
    <t>L497137</t>
  </si>
  <si>
    <t>Anyway I think the mind is very flexible as far as time is concerned.</t>
  </si>
  <si>
    <t>L497135</t>
  </si>
  <si>
    <t>Did you know that if you shut someone up in a room and the only clock he has reference to runs two hours slow for every twenty-four that his body will eventually adjust to that schedule? Simply because the mind honestly perceives that twenty-six hours are twenty-four the body follows. And then there are sections of time. Your life can be broken down into the sections of time that formed your personality . For instance when I was twelve I had an eleven minute conversation with my father that to this day defines our relationship. Now I'm not saying that everything happened in that specific section of time but the events of my childhood involving my father led up to and then were crystallized in that eleven minutes.</t>
  </si>
  <si>
    <t>L497126</t>
  </si>
  <si>
    <t>Oh. Well I did. I was in a band once and the music was always secondary to just flat out offending as many people as possible.</t>
  </si>
  <si>
    <t>L497124</t>
  </si>
  <si>
    <t>I used to take great pleasure in that being purposefully different rubbing people's noses in it. Didn't you do that when you were younger?</t>
  </si>
  <si>
    <t>L497766</t>
  </si>
  <si>
    <t>u2692</t>
  </si>
  <si>
    <t>Where did you go when you left here?</t>
  </si>
  <si>
    <t>L497757</t>
  </si>
  <si>
    <t>Jesus Christ! What the hell happened? I came home and your car was gone the door was open I thought for sure you'd been abducted by some mad fucker I was literally just calling the cops when you walked in. What happened?</t>
  </si>
  <si>
    <t>L497659</t>
  </si>
  <si>
    <t>I'm sorry. It's just... I'm under a lot of pressure with this Kirkland thing it's my first big case as junior partner and I work all day I come home I look forward to seeing you and... it hurts that you accuse me like that.</t>
  </si>
  <si>
    <t>L497655</t>
  </si>
  <si>
    <t>Look this conversation is utterly ridiculous. Maybe when you have some evidence we should talk but don't give me conjecture and intuition.</t>
  </si>
  <si>
    <t>L497651</t>
  </si>
  <si>
    <t>I was just saying you know? I didn't get paranoid when you didn't want to make love. I could have easily assumed that you didn't want to because you were having an affair.</t>
  </si>
  <si>
    <t>L497644</t>
  </si>
  <si>
    <t>If I'm right I want to know. I don't want you to lie. I'd be very upset but not as upset as if I'd found out you'd been lying.</t>
  </si>
  <si>
    <t>L497633</t>
  </si>
  <si>
    <t>Did you see a message to call me when you got back in?</t>
  </si>
  <si>
    <t>L497151</t>
  </si>
  <si>
    <t>That's the first thing that ran through my mind when I saw you. I thought this is not the same man that rode the unicycle naked through the homecoming parade.</t>
  </si>
  <si>
    <t>L497518</t>
  </si>
  <si>
    <t>Because all she thinks about are these guys she's after and I just hate her she's such a little slut I thought that in high school and I think that now. Why do people have to be so obsessed with sex all what's the big damn deal? I mean it's okay and everything but I don't understand when people let it control them control their lives why do they do that?</t>
  </si>
  <si>
    <t>L497329</t>
  </si>
  <si>
    <t>u2690</t>
  </si>
  <si>
    <t>It's possible that Graham has hidden motives for disliking therapy and/or therapists. Perhaps he has problems of his own that he is unwilling to deal with and he would like to see other people you for instance wallow in their situation just as he does. Do you think that's possible?</t>
  </si>
  <si>
    <t>L497274</t>
  </si>
  <si>
    <t>I guess but not because of the way he looked or anything. He's just so different somebody new to have a conversation with. I'm just tired of talking to other couples about whether or not they're going to buy the station wagon you know? It's just boring. I don't know he was just different. And he's really on about truth a lot being honest and I like that I felt comfortable around him.  After he left I had a dream that he signed a lease to rent our guest room.</t>
  </si>
  <si>
    <t>L497065</t>
  </si>
  <si>
    <t>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t>
  </si>
  <si>
    <t>L497054</t>
  </si>
  <si>
    <t>When did you begin having this feeling?</t>
  </si>
  <si>
    <t>L497039</t>
  </si>
  <si>
    <t>Well do you think many people run around thinking about how happy they feel and how great things are? I mean maybe they do but I doubt those people are in therapy. Besides being happy isn't all that great. My figure is always at its best when I'm depressed. The last time I was really happy I put on twenty-five pounds. I thought John was going to have a stroke.</t>
  </si>
  <si>
    <t>L497028</t>
  </si>
  <si>
    <t>Yes I remember. What do you do when these moods overtake you?</t>
  </si>
  <si>
    <t>L497300</t>
  </si>
  <si>
    <t>u2688</t>
  </si>
  <si>
    <t>Well I'll call him when he does.</t>
  </si>
  <si>
    <t>L497291</t>
  </si>
  <si>
    <t>Well he doesn't strike me as the kind of person that would go in for that sort of thing anyway.</t>
  </si>
  <si>
    <t>L497284</t>
  </si>
  <si>
    <t>Why so you can go after him?</t>
  </si>
  <si>
    <t>L497280</t>
  </si>
  <si>
    <t>Not really. Maybe if I just saw him on the street I'd have said that but after talking to him... he's just kind of... I don't know unusual.</t>
  </si>
  <si>
    <t>L497621</t>
  </si>
  <si>
    <t>I can't believe you're doing this after I let you tape me.</t>
  </si>
  <si>
    <t>L497614</t>
  </si>
  <si>
    <t>Ouch. Okay I deserved that. Cynthia don't you understand? After the first time it's just not spontaneous. There's no edge anymore. Look at the tapes there is only one date on each label. I have never taped anyone twice.</t>
  </si>
  <si>
    <t>L497490</t>
  </si>
  <si>
    <t>It was warmer than I thought it would be and the skin was softer than it looked. It's weird. Thinking about it now the organ itself seemed like a separate thing a separate entity to me. I mean after he pulled it out and I could look at it and touch it I completely forgot that there was a guy attached to it. I remember literally being startled when the guy spoke to me.</t>
  </si>
  <si>
    <t>L497489</t>
  </si>
  <si>
    <t>What about when you touched it? What did you expect it to feel like and then what did it really feel like?</t>
  </si>
  <si>
    <t>L497488</t>
  </si>
  <si>
    <t>No. If anything after I looked at it awhile it got more interesting. It had character you know?</t>
  </si>
  <si>
    <t>L497482</t>
  </si>
  <si>
    <t>When I was fourteen.</t>
  </si>
  <si>
    <t>L497481</t>
  </si>
  <si>
    <t>How unfortunate. So when did you finally get to see a penis?</t>
  </si>
  <si>
    <t>L497436</t>
  </si>
  <si>
    <t>Well I don't really listen to her when it comes to men. I mean look at John for crissake. Oh you went to school with him didn't you? You're probably friends or something.</t>
  </si>
  <si>
    <t>L497420</t>
  </si>
  <si>
    <t>She must have been in a good mood when she said that. She usually calls me loud.</t>
  </si>
  <si>
    <t>L497674</t>
  </si>
  <si>
    <t>Shit after what you've told me I don't know. I should've known when he showed up dressed like some arty brat.</t>
  </si>
  <si>
    <t>L497410</t>
  </si>
  <si>
    <t>Oh.  Well when then?</t>
  </si>
  <si>
    <t>L497072</t>
  </si>
  <si>
    <t>Don't give me this passive/aggressive bullshit. If you want to leave leave. My life doesn't stop when you walk out the door you know what I'm saying?</t>
  </si>
  <si>
    <t>L497780</t>
  </si>
  <si>
    <t>John as a lawyer you should know that those tapes are private property.</t>
  </si>
  <si>
    <t>L497180</t>
  </si>
  <si>
    <t>Get rid of the car when you get your apartment then you'll still have one key.</t>
  </si>
  <si>
    <t>L503156</t>
  </si>
  <si>
    <t>u2696</t>
  </si>
  <si>
    <t>m176</t>
  </si>
  <si>
    <t>BETTS</t>
  </si>
  <si>
    <t>Well look. How's this? You go on down to the clinic and tell that nice Dr. St. Luc...  ...you tell him that Nick's ill he's got these lumps and he can't get out of bed. Tell him to come when you're sure Nick'll be home. And don't tell Nick anything. Let the two of them fight it out.</t>
  </si>
  <si>
    <t>L503111</t>
  </si>
  <si>
    <t>u2705</t>
  </si>
  <si>
    <t>ST. LUC</t>
  </si>
  <si>
    <t>Oh no. I haven't seen Dr. Hobbes since I was in medical school. He taught me... he was my prof in urology and... I think he conducted a few seminars in psychopharmacology. That was it. I had no idea he'd ever set foot in Starliner Towers until today.</t>
  </si>
  <si>
    <t>L503096</t>
  </si>
  <si>
    <t>u2706</t>
  </si>
  <si>
    <t>SUPER</t>
  </si>
  <si>
    <t>Far as I know yeah that was her.</t>
  </si>
  <si>
    <t>L503232</t>
  </si>
  <si>
    <t>u2699</t>
  </si>
  <si>
    <t>FORSYTHE</t>
  </si>
  <si>
    <t>OK Roger. Here's the stuff you wanted. Files on Horsefield Tudor Swinburne and Velakofsky. Papers published by Hobbes Linsky and Lefebvre in a couple of issues of the Bulletin of the Canadian Medical Association and also the Journal of the American Medical Association. And as an added extra a couple of odds and ends from the files I helped compile before your time here Doctor. I thought they might interest you.</t>
  </si>
  <si>
    <t>L503315</t>
  </si>
  <si>
    <t>u2701</t>
  </si>
  <si>
    <t>JANINE</t>
  </si>
  <si>
    <t>I want to be able to see us Nick. I... I'm going to go into the bathroom now and put in my contacts OK? Is that OK?  I want to be able to see us when we make love OK?</t>
  </si>
  <si>
    <t>L503089</t>
  </si>
  <si>
    <t>u2707</t>
  </si>
  <si>
    <t>TUDOR</t>
  </si>
  <si>
    <t>I won't be at the office except to sign in.  I've got a lot of claims to check out. All over the place. Garages and more garages.  I'll come home right after work.</t>
  </si>
  <si>
    <t>L503200</t>
  </si>
  <si>
    <t>u2703</t>
  </si>
  <si>
    <t>PARKINS</t>
  </si>
  <si>
    <t>Yep. She lived in 1208. But we usually went to my place. Bigger liquor cabinet bigger bed.  She was gone when I got back from my last Florida trip. Too bad. Had a beautiful tan.  Must have gone home to mother.</t>
  </si>
  <si>
    <t>L503263</t>
  </si>
  <si>
    <t>OK. It's apartment 1009 South Tower Starliner Towers. May as well go there directly.</t>
  </si>
  <si>
    <t>L503248</t>
  </si>
  <si>
    <t>u2704</t>
  </si>
  <si>
    <t>Listen Rog. I knew Hobbes was funny you know? I told you that. But I didn't really know just how funny he was. See... when he kicked off they sent all the personal secret stuff they found to his mother -- she's still alive but just barely -- and she sent everything she thought was medical to me here at the lab. I'm Hobbes's partner right?  Anyway I've been going through his papers and what they add up to is this: Hobbes was shafting us all me the university the foundations and the councils the private labs everybody. We never really knew what it was we were working on. Hobbes gave us each a few crumbs but he was the only one who knew what the whole loaf would look like.</t>
  </si>
  <si>
    <t>L503145</t>
  </si>
  <si>
    <t>Aw he met her when he was lecturing at some private girls' school. They caught him examining her little tits for breast cancer in the faculty lounge. She was twelve. Don't ask. It was craziness believe me.  They used to come here sometimes.  Don't ask.</t>
  </si>
  <si>
    <t>L503506</t>
  </si>
  <si>
    <t>u2710</t>
  </si>
  <si>
    <t>m177</t>
  </si>
  <si>
    <t>As Janet's parents this should be really easy.  Your last clue... Mental Instability.  You have thirty seconds.</t>
  </si>
  <si>
    <t>L503673</t>
  </si>
  <si>
    <t>After breakfast.  You're sounding tense Janet.  Maybe I could give you a little massage?</t>
  </si>
  <si>
    <t>L503672</t>
  </si>
  <si>
    <t>u2716</t>
  </si>
  <si>
    <t>JANET</t>
  </si>
  <si>
    <t>When do I get to see Brad?</t>
  </si>
  <si>
    <t>L503591</t>
  </si>
  <si>
    <t>Farley is already a TV winner as we shall see.  Dentonvile will run forever now that his interest has embraced mental hygiene.</t>
  </si>
  <si>
    <t>L503652</t>
  </si>
  <si>
    <t>u2711</t>
  </si>
  <si>
    <t>Oh I adore Coleridge Taylor.  As a matter of fact...</t>
  </si>
  <si>
    <t>L503574</t>
  </si>
  <si>
    <t>Sounds like my husband.  He never came back either.  At least not after Flavors gave him a commercial break.</t>
  </si>
  <si>
    <t>L503412</t>
  </si>
  <si>
    <t>Why Oliver since Ralph and I separated maturity is something I look for in a man.</t>
  </si>
  <si>
    <t>L503549</t>
  </si>
  <si>
    <t>u2720</t>
  </si>
  <si>
    <t>He moved all right!  When they found him with fifteen other naked men at the back of Wilson's Bakery.</t>
  </si>
  <si>
    <t>L503510</t>
  </si>
  <si>
    <t>Well I hadn't.  I was worried about inherited craziness when they married.  I said to Janet 'What do we know of his parents?'</t>
  </si>
  <si>
    <t>L503644</t>
  </si>
  <si>
    <t>u2721</t>
  </si>
  <si>
    <t>NATION</t>
  </si>
  <si>
    <t>This is the nerve center of operations Janet.  You must stay here tonight.  That way we can all be here when Mr. Sun paints us a new day with his golden brush.</t>
  </si>
  <si>
    <t>L505011</t>
  </si>
  <si>
    <t>u2731</t>
  </si>
  <si>
    <t>m178</t>
  </si>
  <si>
    <t>CAMMI</t>
  </si>
  <si>
    <t>I liked it when you caught me fucking him.</t>
  </si>
  <si>
    <t>L504118</t>
  </si>
  <si>
    <t>u2735</t>
  </si>
  <si>
    <t>Listen. I'll call you when we get there and we can talk about it then okay?</t>
  </si>
  <si>
    <t>L504282</t>
  </si>
  <si>
    <t>u2738</t>
  </si>
  <si>
    <t>Tight as a nun's asshole but qood concentration. Nice fruit.</t>
  </si>
  <si>
    <t>L505027</t>
  </si>
  <si>
    <t>Somehow I don't think inviting Maya to your wedding is the right move. In fact after your bullshit it's going to be hard for me to even go to the Hitching Post again.</t>
  </si>
  <si>
    <t>L504996</t>
  </si>
  <si>
    <t>Horny as shit. Flopping around like a landed trout.</t>
  </si>
  <si>
    <t>L504752</t>
  </si>
  <si>
    <t>You know in life you gotta strike when the iron's hot.</t>
  </si>
  <si>
    <t>L504717</t>
  </si>
  <si>
    <t>That was three years ago after that first party!</t>
  </si>
  <si>
    <t>L504712</t>
  </si>
  <si>
    <t>Here's what I'm thinking. We move up here you and me buy a vineyard. You design your own wine; I'll handle the business side. Then you get inspired and write a new novel. As for me if an audition comes along hell LA'S two hours away. Not even.</t>
  </si>
  <si>
    <t>L504358</t>
  </si>
  <si>
    <t>No rock. When she came to the bar sans rock.</t>
  </si>
  <si>
    <t>L504352</t>
  </si>
  <si>
    <t>The chick digs you. She lit up like a pinball machine when she heard your novel was getting published.</t>
  </si>
  <si>
    <t>L504295</t>
  </si>
  <si>
    <t>Doesn't mean shit. When Christine was a hostess at Sushi Roku she wore a big engagement ring to keep guys from hitting on her. Think it worked? Fuck no. How do you think I met her?</t>
  </si>
  <si>
    <t>L504292</t>
  </si>
  <si>
    <t>Jack this is where I eat when I come up here. It's practically my office. And sometimes I have a drink with the employees. Maya's great. She's worked here about a year maybe a year and a half.</t>
  </si>
  <si>
    <t>L504243</t>
  </si>
  <si>
    <t>When do we get to drink it?</t>
  </si>
  <si>
    <t>L504234</t>
  </si>
  <si>
    <t>Now tip it. What you're doing here is checking for color density as it thins toward the rim. Tells you how old it is among other things usually more important with reds. This is a very young wine so it's going to retain its color pretty solidly. Now stick your nose in it.</t>
  </si>
  <si>
    <t>L504189</t>
  </si>
  <si>
    <t>No. No. You've been officially depressed for like two years now and you were always a negative guy anyway even in college. Now it's worse -- you're wasting away. Teaching English to fucking eighth-graders when they should be reading what you wrote. Your books.</t>
  </si>
  <si>
    <t>L504183</t>
  </si>
  <si>
    <t>As if she'd even be attracted to guys like us in the first place.</t>
  </si>
  <si>
    <t>L504833</t>
  </si>
  <si>
    <t>And I haven't been with anyone since my divorce. This has been a big deal for me Maya -- hanging out with you and last night. I really like you Maya. And I'm not Jack. I'm just his... his freshman roommate from San Diego State.</t>
  </si>
  <si>
    <t>L504826</t>
  </si>
  <si>
    <t>u2737</t>
  </si>
  <si>
    <t>MAYA</t>
  </si>
  <si>
    <t>Oh just that he loves her. That she's the only woman who has ever really rocked his world. How he adores Siena. How he wants to move up here and get a place with the two of them and commute when he has to.</t>
  </si>
  <si>
    <t>L504606</t>
  </si>
  <si>
    <t>Like me I have this stupid paper due on Friday and as usual I'm freaked out about it. Just like in high school. It never changes.</t>
  </si>
  <si>
    <t>L504597</t>
  </si>
  <si>
    <t>Well it's a little difficult to summarize. It begins as a first-person account of a guy taking care of his father after a stroke. Kind of based on personal experience but only loosely.</t>
  </si>
  <si>
    <t>L505070</t>
  </si>
  <si>
    <t>Since the last time we spoke? I don't know. Could be better. Could be worse.</t>
  </si>
  <si>
    <t>L504517</t>
  </si>
  <si>
    <t>u2742</t>
  </si>
  <si>
    <t>VICTORIA</t>
  </si>
  <si>
    <t>Miles don't call me when you're drunk.</t>
  </si>
  <si>
    <t>L504170</t>
  </si>
  <si>
    <t>u2739</t>
  </si>
  <si>
    <t>PHYLLIS</t>
  </si>
  <si>
    <t>Miles when are you going to get married again?</t>
  </si>
  <si>
    <t>L504160</t>
  </si>
  <si>
    <t>Well you boys do what you want. I just think it would be nice for us to be together as a family on my birthday.</t>
  </si>
  <si>
    <t>L505171</t>
  </si>
  <si>
    <t>u2743</t>
  </si>
  <si>
    <t>m179</t>
  </si>
  <si>
    <t>BO</t>
  </si>
  <si>
    <t>Why do you talk to mom when you're by yourself?</t>
  </si>
  <si>
    <t>L505722</t>
  </si>
  <si>
    <t>u2747</t>
  </si>
  <si>
    <t>MERRILL</t>
  </si>
  <si>
    <t>Listen there's things I can take and a couple things I can't and one of them I can't take is when my older brother --  -- who is everything I want to be starts losing faith in things. I saw your eyes last night.  I don't want to ever see your eyes like that again okay? I'm serious.</t>
  </si>
  <si>
    <t>L505438</t>
  </si>
  <si>
    <t>Already thought of. Two other birds did the same thing an hour later. Not as dramatic. They lived. But you could see they hit something.</t>
  </si>
  <si>
    <t>L505437</t>
  </si>
  <si>
    <t>u2746</t>
  </si>
  <si>
    <t>The bird could have had a heart attack and crushed his head when he fell.</t>
  </si>
  <si>
    <t>L505436</t>
  </si>
  <si>
    <t>They caught it on tape and they've been playing it all morning. They found the bird. His head crushed in. When you see the footage it looks like the bird flew into a wall in the sky.  They think they have some invisible shield thing going like an optical illusion.</t>
  </si>
  <si>
    <t>L505185</t>
  </si>
  <si>
    <t>It doesn't sound natural when I curse.</t>
  </si>
  <si>
    <t>L505568</t>
  </si>
  <si>
    <t>We'll keep her in the garage after dinner.</t>
  </si>
  <si>
    <t>L505444</t>
  </si>
  <si>
    <t>u2748</t>
  </si>
  <si>
    <t>MORGAN</t>
  </si>
  <si>
    <t>It says they're probably very small -- like my height -- because as their brains developed there was no use for physical development. It says they're probably vegetarians because they would have realized the benefits of such a diet.</t>
  </si>
  <si>
    <t>L505217</t>
  </si>
  <si>
    <t>Can I use Bo's old baby monitor as a walkie-talkie?</t>
  </si>
  <si>
    <t>L505215</t>
  </si>
  <si>
    <t>Edgar it sounds as strange to me saying it as it is to you hearing it. But we couldn't see him. He stayed mostly in the shadows. All we could make out was movement.  But I'll tell you something with absolute certainty. There was someone watching our house last night. He was looking in my children's windows and I want you to find him Edgar.  I need you to take this seriously just in case it is something serious.</t>
  </si>
  <si>
    <t>L505151</t>
  </si>
  <si>
    <t>u2749</t>
  </si>
  <si>
    <t>OFFICER PASKI</t>
  </si>
  <si>
    <t>No Father they're edgy. On alert. Like they act when they smell a predator around... Peeing on themselves and everything.</t>
  </si>
  <si>
    <t>L506060</t>
  </si>
  <si>
    <t>u2751</t>
  </si>
  <si>
    <t>m180</t>
  </si>
  <si>
    <t>I wouldn't do that. You're going to need every gun when that posse gets here.</t>
  </si>
  <si>
    <t>L506328</t>
  </si>
  <si>
    <t>u2761</t>
  </si>
  <si>
    <t>MCKENDRICK</t>
  </si>
  <si>
    <t>That's all over as far as I'm concerned Emmett. I'm satisfied.</t>
  </si>
  <si>
    <t>L506401</t>
  </si>
  <si>
    <t>I gotta get to my brother. If they came after me they'll want him too.</t>
  </si>
  <si>
    <t>L506078</t>
  </si>
  <si>
    <t>u2760</t>
  </si>
  <si>
    <t>MAL</t>
  </si>
  <si>
    <t>After the war my family worked a little piece of land near Savannah for a while. But the way it was down there then... well they made it hard every way they could. Finally my daddy figured the promised land was out this direction. By that time I was so sick of farming I didn't want to touch another hoe ever. I wouldn't come with 'em. My daddy took it pretty hard. Him my ma and my little sister headed out without me. They've got a little place south of Silverado. I guess they've done okay. Good enough anyway so that when my ma wrote me last time she said they needed my help to work the place. That was almost nine months ago she wrote. Letter took a while to find me but when it did it was just the right time.</t>
  </si>
  <si>
    <t>L505935</t>
  </si>
  <si>
    <t>u2759</t>
  </si>
  <si>
    <t>LANGSTON</t>
  </si>
  <si>
    <t>In my town when you're looking for someone you ask me.</t>
  </si>
  <si>
    <t>L505821</t>
  </si>
  <si>
    <t>u2762</t>
  </si>
  <si>
    <t>PADEN</t>
  </si>
  <si>
    <t>Maybe I'll go along as far as Chimayo. Get me some clothes. Maybe a bath.</t>
  </si>
  <si>
    <t>L505815</t>
  </si>
  <si>
    <t>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t>
  </si>
  <si>
    <t>L505813</t>
  </si>
  <si>
    <t>Me I'm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She's a great one a sweet little bay.</t>
  </si>
  <si>
    <t>L506148</t>
  </si>
  <si>
    <t>u2757</t>
  </si>
  <si>
    <t>I'm worried what he's going to do when he finds out you boys are back.</t>
  </si>
  <si>
    <t>L506227</t>
  </si>
  <si>
    <t>u2765</t>
  </si>
  <si>
    <t>SHERIFF COBB</t>
  </si>
  <si>
    <t>We're going to make some adjustments. I wanted you to be here when I offered Paden your job. I think he could do it without getting greedy. Stella and I are tired of you skimming our profits.</t>
  </si>
  <si>
    <t>L505933</t>
  </si>
  <si>
    <t>But the good citizens of Turley have taken me in their embrace and for one simple reason. I maintain the peace. So when strangers come to town I always ask them their business. Have you come for the hanging?</t>
  </si>
  <si>
    <t>L505931</t>
  </si>
  <si>
    <t>We'll see about that. I'm Sheriff John Langston. As you may have guessed I am not from these parts.</t>
  </si>
  <si>
    <t>L506413</t>
  </si>
  <si>
    <t>Because you're my sister. There's nobody else.  The men who killed Daddy are after Jake. I gotta talk to him.</t>
  </si>
  <si>
    <t>L506285</t>
  </si>
  <si>
    <t>u2764</t>
  </si>
  <si>
    <t>Oh that's just fine. Where were you when Ma and Daddy needed you? It's too late Mal. Now you finally show up and all you can think of is to get yourself killed.</t>
  </si>
  <si>
    <t>L506284</t>
  </si>
  <si>
    <t>I'm not sure but I got an idea. And when I am sure they're going to pay.</t>
  </si>
  <si>
    <t>L507966</t>
  </si>
  <si>
    <t>u2784</t>
  </si>
  <si>
    <t>m181</t>
  </si>
  <si>
    <t>VIKTOR</t>
  </si>
  <si>
    <t>Why stop at one character when you can have a whole cast?</t>
  </si>
  <si>
    <t>L507879</t>
  </si>
  <si>
    <t>No!  Whatever talent Simone has comes from me -- me!  Me!  I swear as God is my judge.  You don't know what I've been through.  Tens of thousands of mind-numbing hours in front of that screen nights without end and look what it's cost me.  Why do you think I've been wearing these?  I may have done irreparable harm to my eyesight and why?  To extract and refine the infinite nuances of a human being -- a human soul.  Don't you see?  I made Simone!</t>
  </si>
  <si>
    <t>L507848</t>
  </si>
  <si>
    <t>u2768</t>
  </si>
  <si>
    <t>When is she coming over?</t>
  </si>
  <si>
    <t>L507847</t>
  </si>
  <si>
    <t>As a matter-of-fact I am.</t>
  </si>
  <si>
    <t>L507498</t>
  </si>
  <si>
    <t>I'd love to tell her myself.  When are you going to let me meet her?</t>
  </si>
  <si>
    <t>L507492</t>
  </si>
  <si>
    <t>Maybe you're right.  Twelve years after your daughter's born you decide to become a father.</t>
  </si>
  <si>
    <t>L507377</t>
  </si>
  <si>
    <t>Elaine talking to you now not as Viktor director but Viktor ex husband... what the hell happened to you?</t>
  </si>
  <si>
    <t>L507376</t>
  </si>
  <si>
    <t>Listen Viktor... I want to talk to you now not as Elaine studio head but Elaine ex-wife.  Second ex-wife.  You got lucky this last time but you need to be careful.  We both know you wouldn't be making this overblown art film of you hadn't convinced Simone to be in it.</t>
  </si>
  <si>
    <t>L507373</t>
  </si>
  <si>
    <t>Which accounts for your percentage.  When do I get to meet this dream?</t>
  </si>
  <si>
    <t>L507372</t>
  </si>
  <si>
    <t>As I've tried to explain to you Elaine.  Simone isn't like any other actress you've ever known. She's about the work and only the work -- lives for the work.  She wants all the money up there...  ... on the screen where it belongs. She'd work for scale except I know you only respect people you pay a fortune.</t>
  </si>
  <si>
    <t>L507214</t>
  </si>
  <si>
    <t>As I say she's... something of a recluse.  That's how she's able to stay so pure -- by isolating herself in her art.</t>
  </si>
  <si>
    <t>L507079</t>
  </si>
  <si>
    <t>I'm not taking away your daughter just your deal.  You and I both know after the divorce I kept you on for old time's sake so you could still hold your head up in front of Lainey.  I called what's his name at Warner's.  He said he'd take a meeting -- in July.  I've fought for you Viktor...  You want to talk severance?</t>
  </si>
  <si>
    <t>L507077</t>
  </si>
  <si>
    <t>How can I?  Your last three pictures tanked.  The board is giving me hell.  No bankable star will work with you after this.  If you just compromised... a little.</t>
  </si>
  <si>
    <t>L507068</t>
  </si>
  <si>
    <t>We can hardly make a profit with them.  Up-front salary back-end deal perks per diem percentages -- They're mocking us Elaine. We're at their mercy.  We always had movie stars but they used to be our stars.  We used to decide who would play what role. We told them what to wear what to say who to date.  When they were under contract we could change their names if we wanted to -- more than once!</t>
  </si>
  <si>
    <t>L507947</t>
  </si>
  <si>
    <t>u2775</t>
  </si>
  <si>
    <t>LAINEY</t>
  </si>
  <si>
    <t>I know it's embarrassing to admit it mom but when I think about it -- honestly I haven't.  I mean it feels like I have.  I know more about her than members of my own family.  She's even in my dreams. But I realized going back through my diary they were all TV appearances near misses at parties second-hand rumor gossip on the internet.  I've never actually seen Simone up close touched her been in her physical presence.  Have you?</t>
  </si>
  <si>
    <t>L507943</t>
  </si>
  <si>
    <t>I know it as surely as you're sitting here sweetheart.  She was the most vital woman I ever met.</t>
  </si>
  <si>
    <t>L507662</t>
  </si>
  <si>
    <t>Sometimes.  But just when I think your father's changing for the better I realize he's as self absorbed as ever.  He took the credit for Simone tonight.</t>
  </si>
  <si>
    <t>L507976</t>
  </si>
  <si>
    <t>u2782</t>
  </si>
  <si>
    <t>SIMONE</t>
  </si>
  <si>
    <t>Frank you know as well as I do living in a fish bowl the insatiable appetite of the media...</t>
  </si>
  <si>
    <t>L507624</t>
  </si>
  <si>
    <t>I'm not even sure I deserve it. After tonight I'll have almost as much screen time on your show as I do in my movies.  How is that healthy for a performer?</t>
  </si>
  <si>
    <t>L507429</t>
  </si>
  <si>
    <t>I can't explain it to you now -- you'll see when it's all put together.  Anyway we got it a couple of takes ago.  Let's move on.</t>
  </si>
  <si>
    <t>L507299</t>
  </si>
  <si>
    <t>u2771</t>
  </si>
  <si>
    <t>I'm sure she's meeting with a lot of people right now.  She is just as you described her Viktor... indescribable.  I strongly sensed she thought I was right for it.</t>
  </si>
  <si>
    <t>L507297</t>
  </si>
  <si>
    <t>Yes perfect.  As a matter of fact I ran into Simone on the lot the other day.</t>
  </si>
  <si>
    <t>L507128</t>
  </si>
  <si>
    <t>u2772</t>
  </si>
  <si>
    <t>HANK</t>
  </si>
  <si>
    <t>An eye -- for performance.  You know the truth when you see it.  I know.  I've seen your movies.  I love your movies.</t>
  </si>
  <si>
    <t>L507972</t>
  </si>
  <si>
    <t>Your mistake wasn't making something fake daddy.  We're fine with fake -- as long as you don't lie about it.</t>
  </si>
  <si>
    <t>L507482</t>
  </si>
  <si>
    <t>No not that.  I was just wondering -- in the bedroom scene in reel two why did Simone have no reflection when she walked in front of that mirror?</t>
  </si>
  <si>
    <t>L507481</t>
  </si>
  <si>
    <t>I know Hal is as stiff as always.</t>
  </si>
  <si>
    <t>L507326</t>
  </si>
  <si>
    <t>You were the one who insisted on it.  Reading me Dostoyevsky and Joyce when I was four.</t>
  </si>
  <si>
    <t>L507335</t>
  </si>
  <si>
    <t>u2777</t>
  </si>
  <si>
    <t>The cops?  The cops read my column to know who to bust.  We're the only watchdog the public has.  None of this is going away.  We'll be here tomorrow and the day after that.  Until you slip up.  And you will.  You are looking at your shadow.  Because all these elaborate precautions with Simone -- every instinct in my body tells me it's not natural.</t>
  </si>
  <si>
    <t>L507237</t>
  </si>
  <si>
    <t>I remember when the Echo had class -- the paper that could bring down governments.</t>
  </si>
  <si>
    <t>L507670</t>
  </si>
  <si>
    <t>u2778</t>
  </si>
  <si>
    <t>Could they have built that hotel since yesterday?</t>
  </si>
  <si>
    <t>L507559</t>
  </si>
  <si>
    <t>Sometimes you have to tell a small lie to get to the bigger truth.  As for a photo -- if you can't do it I know twelve million people who can.</t>
  </si>
  <si>
    <t>L507557</t>
  </si>
  <si>
    <t>Am I wasting my time with you? When she sues to protect her privacy she'll have to appear in a public courtroom to do it.</t>
  </si>
  <si>
    <t>L507556</t>
  </si>
  <si>
    <t>I will when you're finished writing it.</t>
  </si>
  <si>
    <t>L507551</t>
  </si>
  <si>
    <t>Obviously the name isn't real -- she's using an assumed identity travels under a false name checks into hotels with an alias.  She never stays in the same place two nights in a row.  Anything on the satellite photos?  What about the fingerprints?  What happened when we dusted that hotel suite?</t>
  </si>
  <si>
    <t>L507827</t>
  </si>
  <si>
    <t>u2779</t>
  </si>
  <si>
    <t>NICOLA</t>
  </si>
  <si>
    <t>After I saw what Simone did with the role -- you know I fired all my people went into rehab took acting classes changed my whole look.  She really inspired me.</t>
  </si>
  <si>
    <t>L507823</t>
  </si>
  <si>
    <t>A lot's happened since we last saw each other.</t>
  </si>
  <si>
    <t>L507246</t>
  </si>
  <si>
    <t>She's already here.  She arrived before you and she'll leave long after you've gone.  Remember under no circumstances are you or any other person to enter the set without my express permission.</t>
  </si>
  <si>
    <t>L507278</t>
  </si>
  <si>
    <t>Yes.  Yes I'm going to tell the truth about you why wouldn't I...?  Of course with Hank's tragic passing the secret died with him.  I am going to tell the truth... after your next picture.</t>
  </si>
  <si>
    <t>L509646</t>
  </si>
  <si>
    <t>u2789</t>
  </si>
  <si>
    <t>m182</t>
  </si>
  <si>
    <t>What do those ghosts want when they talk to you? Think real careful now Cole...</t>
  </si>
  <si>
    <t>L509509</t>
  </si>
  <si>
    <t>u2786</t>
  </si>
  <si>
    <t>When they get mad it gets cold.</t>
  </si>
  <si>
    <t>L509449</t>
  </si>
  <si>
    <t>Once upon a time there was a prince who was being driven around... He drove around for a long long time... Driving and driving... It was a long trip... He fell asleep...  When he woke up they were still driving... The long drive went on--</t>
  </si>
  <si>
    <t>L509302</t>
  </si>
  <si>
    <t>What if she has to pee when she's working? You think she just holds it?</t>
  </si>
  <si>
    <t>L509532</t>
  </si>
  <si>
    <t>u2788</t>
  </si>
  <si>
    <t>LYNN</t>
  </si>
  <si>
    <t>You didn't take it before. You didn't take it the time after that. And now you didn't take it again?</t>
  </si>
  <si>
    <t>L509352</t>
  </si>
  <si>
    <t>You talked funny when you went to school here. You talked funny all the way to high school!</t>
  </si>
  <si>
    <t>L510984</t>
  </si>
  <si>
    <t>u2797</t>
  </si>
  <si>
    <t>m183</t>
  </si>
  <si>
    <t>JEREMIAH</t>
  </si>
  <si>
    <t>Well why don't you hold these as evidence in the meantime.</t>
  </si>
  <si>
    <t>L510596</t>
  </si>
  <si>
    <t>u2799</t>
  </si>
  <si>
    <t>KEITH</t>
  </si>
  <si>
    <t>Wrong. Fratricide is when you gun down your brother. You're out. My turn.</t>
  </si>
  <si>
    <t>L510594</t>
  </si>
  <si>
    <t>That's not patricide. Patricide is when you gun down your old man.</t>
  </si>
  <si>
    <t>L510780</t>
  </si>
  <si>
    <t>I wouldn't pay Jesse no mind at all. She's just a crazy old woman. Hasn't been right in the head since her husband passed away.  Wasn't much right before that neither.</t>
  </si>
  <si>
    <t>L510771</t>
  </si>
  <si>
    <t>That old barn. After the fire... I rebuilt it nail by nail. Just the way your granddaddy would've wanted it.</t>
  </si>
  <si>
    <t>L510682</t>
  </si>
  <si>
    <t>...Guess it was her time to go. You can't argue... when the good Lord calls you home.</t>
  </si>
  <si>
    <t>L510673</t>
  </si>
  <si>
    <t>Ain't nobody mentioned that name on this farm for 14 years. My boy was taken from me... far as I'm concerned he's dead. Now I ain't gonna ask you again. -- Who are you?!</t>
  </si>
  <si>
    <t>L510881</t>
  </si>
  <si>
    <t>u2802</t>
  </si>
  <si>
    <t>Yeah. Sure. I'm screwing up the song. You're the one who's been two beats behind since we kicked it off.</t>
  </si>
  <si>
    <t>L510627</t>
  </si>
  <si>
    <t>u2800</t>
  </si>
  <si>
    <t>Try taking a left after the next cow pasture.</t>
  </si>
  <si>
    <t>L510794</t>
  </si>
  <si>
    <t>When I was a kid... I was never allowed up here...</t>
  </si>
  <si>
    <t>L511027</t>
  </si>
  <si>
    <t>u2803</t>
  </si>
  <si>
    <t>SUZIE</t>
  </si>
  <si>
    <t>Who knows? Just like a man... never around when you need them.</t>
  </si>
  <si>
    <t>L510877</t>
  </si>
  <si>
    <t>It's coming right up. After the third verse.</t>
  </si>
  <si>
    <t>L513702</t>
  </si>
  <si>
    <t>u2808</t>
  </si>
  <si>
    <t>m184</t>
  </si>
  <si>
    <t>Don't fuck with me Bill. Your post here as Chief is in dire straits you don't work this shit out.</t>
  </si>
  <si>
    <t>L514034</t>
  </si>
  <si>
    <t>u2804</t>
  </si>
  <si>
    <t>We'll just head up here into Bishopville get checked up in the hospital. Then maybe we'll head off to Hollywood after all huh?</t>
  </si>
  <si>
    <t>L513984</t>
  </si>
  <si>
    <t>u2812</t>
  </si>
  <si>
    <t>STARLA</t>
  </si>
  <si>
    <t>We can't make it. Just get away when you get the chance.</t>
  </si>
  <si>
    <t>L513962</t>
  </si>
  <si>
    <t>After all this shit tonight I know for sure now you regret not running off with me to Hollywood!</t>
  </si>
  <si>
    <t>L513957</t>
  </si>
  <si>
    <t>When you wanted to run away I called your dad.</t>
  </si>
  <si>
    <t>L513956</t>
  </si>
  <si>
    <t>My father he was -- he was real close to evil. People didn't know. Still don't. From the time I was a toddler he'd beat the hell out of me. I don't mean just like a smack for smart--mouthing... he took a real enjoyment in it. And when I turned eleven or twelve things... well they got worse. Starla looks at Bill who seems struck.</t>
  </si>
  <si>
    <t>L513630</t>
  </si>
  <si>
    <t>There's a place over there on the bluffs. When the fog is just right like tonight the lights of Main look like a kaleidoscope.</t>
  </si>
  <si>
    <t>L513628</t>
  </si>
  <si>
    <t>I don't know. I've seen them so many times before. I guess any spot gets boring after awhile.</t>
  </si>
  <si>
    <t>L513971</t>
  </si>
  <si>
    <t>u2813</t>
  </si>
  <si>
    <t>TREVOR</t>
  </si>
  <si>
    <t>When I buy my zoo I'm leaving them things the hell out!</t>
  </si>
  <si>
    <t>L513741</t>
  </si>
  <si>
    <t>I see. It's like as if he's going in a pattern. Is that what you're saying Bill?</t>
  </si>
  <si>
    <t>L513593</t>
  </si>
  <si>
    <t>That's the mystery of the ages there Trev. Starla was seventeen when they got engaged. He was like in his thirties. No one even knew they were goin' out till she had that ring on her finger.</t>
  </si>
  <si>
    <t>L513739</t>
  </si>
  <si>
    <t>Your momma wasn't too proud when you came out neither Wally.</t>
  </si>
  <si>
    <t>L513667</t>
  </si>
  <si>
    <t>u2814</t>
  </si>
  <si>
    <t>Some kids found her necklace near Tipper Creek as well as what might be her blood on a rock.</t>
  </si>
  <si>
    <t>L513640</t>
  </si>
  <si>
    <t>Surprised you're able to lift a mug after carrying that torch for so long.</t>
  </si>
  <si>
    <t>L513916</t>
  </si>
  <si>
    <t>I can't hear when you're nodding.</t>
  </si>
  <si>
    <t>L513651</t>
  </si>
  <si>
    <t>u2807</t>
  </si>
  <si>
    <t>GRANT</t>
  </si>
  <si>
    <t>Heh. It ain't as bad as it looks sugarplum. Dr. Carl was just here. I had a reaction to a bee sting. He gave me a prescription. Said I should be fine in a couple days.</t>
  </si>
  <si>
    <t>L513944</t>
  </si>
  <si>
    <t>u2809</t>
  </si>
  <si>
    <t>KYLIE</t>
  </si>
  <si>
    <t>When one sees you they all see you.</t>
  </si>
  <si>
    <t>L515349</t>
  </si>
  <si>
    <t>u2815</t>
  </si>
  <si>
    <t>m185</t>
  </si>
  <si>
    <t>BANDIT</t>
  </si>
  <si>
    <t>Well if your breath is as sweet as your personality I got a lot to look forward to. Adios.</t>
  </si>
  <si>
    <t>L514955</t>
  </si>
  <si>
    <t>u2821</t>
  </si>
  <si>
    <t>KYLE</t>
  </si>
  <si>
    <t>I got a boy running in the Peach Tree Classic tomorrow and when he wins I wanna celebrate in style.</t>
  </si>
  <si>
    <t>L515442</t>
  </si>
  <si>
    <t>u2820</t>
  </si>
  <si>
    <t>What are you gonna do when you get home?</t>
  </si>
  <si>
    <t>L515412</t>
  </si>
  <si>
    <t>-- Actually my heaviest relationship was with a rock singer named Ramblin' Bobby Holt. When I turned twenty- one I went to Europe with visions of being free and independent. My luck he was on the plane. I landed in Paris and fell in love before I could claim my baggage.  We were together for almost a year. I thought he was it.</t>
  </si>
  <si>
    <t>L515313</t>
  </si>
  <si>
    <t>-- Trucking ain't the easiest life in the world. I mean you can't make it much past fifty and you sure as shit don't get a gold watch when you hang it all up. But I like keeping on the move. You know?</t>
  </si>
  <si>
    <t>L515284</t>
  </si>
  <si>
    <t>Yeah it's tough when your cheek- bones are your main asset.</t>
  </si>
  <si>
    <t>L515254</t>
  </si>
  <si>
    <t>He's after us again!</t>
  </si>
  <si>
    <t>L515153</t>
  </si>
  <si>
    <t>You know my mother was a dancer too. Her big shot was the touring company of 'Brigadoon.' She's been married three times. To a redneck a poet and her tennis instructor.  See I motor-mouth when I get nervous. I was nervous when I first got into the car. Now I'm scared shitless.</t>
  </si>
  <si>
    <t>L515148</t>
  </si>
  <si>
    <t>I don't know. Maybe Jerry Jeff sent the heat after us.</t>
  </si>
  <si>
    <t>L515116</t>
  </si>
  <si>
    <t>L515054</t>
  </si>
  <si>
    <t>Look I'm a twenty-eight year old hoofer who spends most of her time with fags. Besides I'm impulsive. It runs in the family. We're all crazy. Mind if I smoke?  Anyway today was the 'bid day.' But as I was walking down the aisle I realized this is total insanity. What am I going to do in Texas the rest of my life? I can't marry Jerry Jeff. I mean we're eventually gonna have to talk. So halfway down the aisle I turned and split. You think I'm nuts right?</t>
  </si>
  <si>
    <t>L515052</t>
  </si>
  <si>
    <t>Okay. I was in Texas dancing in an industrial show for Sunkist Oranges. They say I'm the new Anita Bryant. But I'm really a dancer from New York. A lot of credits. Moderate talent.  Anyway after opening night I was walking back to the motor lodge and suddenly there he was. A tall Texan with a twenty-nine inch waist. Pure dynamite.</t>
  </si>
  <si>
    <t>L515505</t>
  </si>
  <si>
    <t>u2817</t>
  </si>
  <si>
    <t>CLEDUS</t>
  </si>
  <si>
    <t>When we agree to do a job we do it. Right?</t>
  </si>
  <si>
    <t>L515373</t>
  </si>
  <si>
    <t>You're gonna hit some heavy precipitation in about six minutes. Better let your flaps down these roads are killers when they're damp.</t>
  </si>
  <si>
    <t>L515355</t>
  </si>
  <si>
    <t>I'll believe it when I see it.</t>
  </si>
  <si>
    <t>L515277</t>
  </si>
  <si>
    <t>As far as John Law knows I'm just a joy ridin' Georgia redneck. We keep 'em outta your backyard we're cool.  Now just give me five to ditch this idiot and I'll meet you in Ole Miss.</t>
  </si>
  <si>
    <t>L515011</t>
  </si>
  <si>
    <t>All right here's our plan of communication so as to avoid Smokey.</t>
  </si>
  <si>
    <t>L514913</t>
  </si>
  <si>
    <t>u2825</t>
  </si>
  <si>
    <t>VOICE TWO</t>
  </si>
  <si>
    <t>-- Road looks clean as a hound's tooth.</t>
  </si>
  <si>
    <t>L515872</t>
  </si>
  <si>
    <t>u2827</t>
  </si>
  <si>
    <t>m186</t>
  </si>
  <si>
    <t>ACOSTA</t>
  </si>
  <si>
    <t>But with these down doesn't that pose a major security concern if as you say you have to keep an eye on everything at all times?</t>
  </si>
  <si>
    <t>L515784</t>
  </si>
  <si>
    <t>u2828</t>
  </si>
  <si>
    <t>No. And I want to be in that room a half second after Mecklen calls to say the deal's done. We've got a sheriff's task force on stand-by.</t>
  </si>
  <si>
    <t>L515779</t>
  </si>
  <si>
    <t>u2838</t>
  </si>
  <si>
    <t>MESSNER</t>
  </si>
  <si>
    <t>But the Bureau knew Sparazza killed Heller. Why not go after him guns blazing' for that one?</t>
  </si>
  <si>
    <t>L515773</t>
  </si>
  <si>
    <t>No rest for the wicked.  Why were we never shown these files? We're sitting on Sparazza for what? Six months now and we're just seeing this?  Did you know that he's has had thirty- six major medical procedures performed on him since 1953?  Elective plastic surgery every single one --</t>
  </si>
  <si>
    <t>L515704</t>
  </si>
  <si>
    <t>Well... This is as good a place for it as any I guess.</t>
  </si>
  <si>
    <t>L516136</t>
  </si>
  <si>
    <t>And when you saw him later he was wearing one of your security jackets --</t>
  </si>
  <si>
    <t>L516132</t>
  </si>
  <si>
    <t>This man wearing the jacket identified himself as an Federal agent?</t>
  </si>
  <si>
    <t>L516131</t>
  </si>
  <si>
    <t>u2829</t>
  </si>
  <si>
    <t>CASINO EMPLOYEE</t>
  </si>
  <si>
    <t>The other agent. He said he was here to do an inspection and later when he got on the elevator with the other guy Carruthers I saw him wearing one of our security jackets...</t>
  </si>
  <si>
    <t>L515764</t>
  </si>
  <si>
    <t>u2831</t>
  </si>
  <si>
    <t>DR. GILL</t>
  </si>
  <si>
    <t>No. Sorry comes later when you're in a partial coma with ambulatory paralysis. Sorry comes when we have to decide which of your limbs have to be amputated because severely constricted blood flow has brought about a gangrenous infection sorry --</t>
  </si>
  <si>
    <t>L515643</t>
  </si>
  <si>
    <t>u2833</t>
  </si>
  <si>
    <t>ELMORE</t>
  </si>
  <si>
    <t>Shit if you're on a crazy jag why stop there why not take Fort Knox with a fucking slingshot or go into Hell after Hitler... I like your chances a lot more.</t>
  </si>
  <si>
    <t>L515641</t>
  </si>
  <si>
    <t>Jack if the rumors hold and Israel is really the great white whale of snitches then the mob is looking to put all kinds of bullets into his ass and pour some serious psychotics into the mix to do just that. So what real incentive is there to track him on something as small-time as a skip trace when it's putting you and yours in the path of severe pain and suffering and an almost certain prelude to doom.</t>
  </si>
  <si>
    <t>L515640</t>
  </si>
  <si>
    <t>u2832</t>
  </si>
  <si>
    <t>DUPREE</t>
  </si>
  <si>
    <t>His law firm same one that hired me. Israel walked out after he made bail and nobody's seen him since.</t>
  </si>
  <si>
    <t>L515675</t>
  </si>
  <si>
    <t>u2835</t>
  </si>
  <si>
    <t>ISRAEL</t>
  </si>
  <si>
    <t>Look at that we didn't have to fill up the whole blackboard after all. Now do you know anything about that?</t>
  </si>
  <si>
    <t>L516070</t>
  </si>
  <si>
    <t>u2842</t>
  </si>
  <si>
    <t>SIR IVY</t>
  </si>
  <si>
    <t>Y'ain't never had to wash another man's blood off dig it out y'fingernails... Y'had us for that. Y'ain't ever made a real beef on y'own shit as light in the ass as you are I'll bet you ain't ever made anything more than a fuck'n fist your whole life.  So if you think I'mma let your lil' punk-ass with the dirt I've done for you in the eleventh hour sell me off like some fucking field nigger hand me up to the Feds like y'last chip then you done gone straight out-your-motherfucking MIND!</t>
  </si>
  <si>
    <t>L516026</t>
  </si>
  <si>
    <t>...See this is one'a them rare moments when y'ass get a chance to be completely honest... and if I'm asking you what you said to Mecklen assume the shit is rhetorical... so assume I already know.</t>
  </si>
  <si>
    <t>L516305</t>
  </si>
  <si>
    <t>You realize that Sparraza has had thirty-six major medical procedures performed on him since 1953? Elective plastic surgery every single one --</t>
  </si>
  <si>
    <t>L516301</t>
  </si>
  <si>
    <t>u2836</t>
  </si>
  <si>
    <t>LOCKE</t>
  </si>
  <si>
    <t>Information was arriving all day yesterday. When we finally figured out who Sparazza actually was we --</t>
  </si>
  <si>
    <t>L516300</t>
  </si>
  <si>
    <t>...When did you know all this?</t>
  </si>
  <si>
    <t>L515659</t>
  </si>
  <si>
    <t>Israel's legal representation the firm of Culpepper Brody and Reed which is currently the subject of a joint SEC and Treasury Department probe were left holding the bag after he skipped bail. Over three- quarters of a million dollars on a bond that's set to expire in less than a day. Rupert Reed one of the firm's partners has learned of Israel's whereabouts and dispatched a local bondsman by the name of Jack Dupree to pick him up and return him to Las Vegas... that can't happen.  We have a Gulf Stream standing by at Reagan International to transport you two to Lake Tahoe.  It's very simple gentlemen. Valacchi Fratiano Gravano -- no former witness against the mob has been as crucial or has brought more to bear on the potential dissolution of The La Cosa Nostra than Buddy Israel.</t>
  </si>
  <si>
    <t>L515962</t>
  </si>
  <si>
    <t>u2839</t>
  </si>
  <si>
    <t>PADICHE</t>
  </si>
  <si>
    <t>-- No no not when y'can see the shore. I hear ya.</t>
  </si>
  <si>
    <t>L515552</t>
  </si>
  <si>
    <t>u2841</t>
  </si>
  <si>
    <t>SERNA</t>
  </si>
  <si>
    <t>-- yeah now lemme finish I was eavesdroppin' so give me sec lay this thing out since the information might be a little loose --</t>
  </si>
  <si>
    <t>L515935</t>
  </si>
  <si>
    <t>u2843</t>
  </si>
  <si>
    <t>Girl lemme ask you somethin' and I want you t'tell me straight up since I got my suspicions and y'know I ain't one t'talk circles... you gay?</t>
  </si>
  <si>
    <t>L515922</t>
  </si>
  <si>
    <t>When them tricks hit the lobby holla at me and I'm gonna meet them on the way up blend in. Once I get inside I'mma put m'Nina to Israel's head and back out hot. Anybody's fucks with that program y'break 'em off. They get gully --</t>
  </si>
  <si>
    <t>L515653</t>
  </si>
  <si>
    <t>u2845</t>
  </si>
  <si>
    <t>WYMAN</t>
  </si>
  <si>
    <t>Right mafuck'n now girl. Fast as we can get you there. We wait any longer someone goin' dead this fool.</t>
  </si>
  <si>
    <t>L518375</t>
  </si>
  <si>
    <t>u2849</t>
  </si>
  <si>
    <t>m187</t>
  </si>
  <si>
    <t>SARTORIUS</t>
  </si>
  <si>
    <t>She reappeared exactly as she had before?</t>
  </si>
  <si>
    <t>L518677</t>
  </si>
  <si>
    <t>u2847</t>
  </si>
  <si>
    <t>KELVIN</t>
  </si>
  <si>
    <t>L518500</t>
  </si>
  <si>
    <t>They come when you sleep.</t>
  </si>
  <si>
    <t>L518493</t>
  </si>
  <si>
    <t>u2850</t>
  </si>
  <si>
    <t>SNOW</t>
  </si>
  <si>
    <t>Of course when we return we'll be regarded as lunatics if we tell the truth.  We'll chalk it up to isolation collective derangement.</t>
  </si>
  <si>
    <t>L518383</t>
  </si>
  <si>
    <t>When you cut yourself pounding the door did it hurt?</t>
  </si>
  <si>
    <t>L518285</t>
  </si>
  <si>
    <t>It started about three months ago. Right after the government sold the expedition.  We were ready to go home.</t>
  </si>
  <si>
    <t>L518249</t>
  </si>
  <si>
    <t>Well when you do go to sleep: barricade your door.</t>
  </si>
  <si>
    <t>L518593</t>
  </si>
  <si>
    <t>u2848</t>
  </si>
  <si>
    <t>RHEYA</t>
  </si>
  <si>
    <t>Did you hear what Gibarian said? I'm not a human being.  I'm an instrument.  I came from your memory and your imagination and I will torture you no matter what.  Even if I remain passive.  That's when I drank the...  I was going mad.  It felt like there was no body underneath my skin. There was something else.  An illusion.  But I could feel my heart beating and I remembered you tested my blood.  Is it like yours?</t>
  </si>
  <si>
    <t>L518481</t>
  </si>
  <si>
    <t>I'm just as human as you.  I see I hear I touch and I feel just like you do.</t>
  </si>
  <si>
    <t>L518456</t>
  </si>
  <si>
    <t>When?  When I'm asleep?</t>
  </si>
  <si>
    <t>L518410</t>
  </si>
  <si>
    <t>I can't help feeling that I'm cheating when I take them.</t>
  </si>
  <si>
    <t>L518390</t>
  </si>
  <si>
    <t>I would have these -- I don't know how to describe them -- visions when I was younger.  Maybe not visions but like these waking dream states.  Time would just collapse I would be inside time.  I would stare at a second hand on a clock until it stopped.  Freaky stuff.</t>
  </si>
  <si>
    <t>L518359</t>
  </si>
  <si>
    <t>When I saw you were gone I got scared.</t>
  </si>
  <si>
    <t>L518348</t>
  </si>
  <si>
    <t>As I said then it's God right?</t>
  </si>
  <si>
    <t>L518347</t>
  </si>
  <si>
    <t>As I said it is beyond our comprehension.</t>
  </si>
  <si>
    <t>L518335</t>
  </si>
  <si>
    <t>Yes.  But not until you mentioned them.  As soon as you said those things I remembered them.  And they have associations that make me think of other things I remember.  It's like filling up.</t>
  </si>
  <si>
    <t>L518330</t>
  </si>
  <si>
    <t>All right.  How about I feel better when you take them?</t>
  </si>
  <si>
    <t>L518328</t>
  </si>
  <si>
    <t>You're better when you take them.</t>
  </si>
  <si>
    <t>L518320</t>
  </si>
  <si>
    <t>You behave as though you want to fuck her.</t>
  </si>
  <si>
    <t>L518310</t>
  </si>
  <si>
    <t>Poem.  Dylan Thomas.  I thought of it when I saw you on the train.</t>
  </si>
  <si>
    <t>L518378</t>
  </si>
  <si>
    <t>And when a given situation no longer corresponds to the normal faculties of the... original the visitor suffers some sort of disconnected consciousness.</t>
  </si>
  <si>
    <t>L521991</t>
  </si>
  <si>
    <t>u2862</t>
  </si>
  <si>
    <t>m188</t>
  </si>
  <si>
    <t>WIN</t>
  </si>
  <si>
    <t>Skiddy and Kit?  I haven't seen them since that shitty pasta dinner on the cape.</t>
  </si>
  <si>
    <t>L522511</t>
  </si>
  <si>
    <t>u2856</t>
  </si>
  <si>
    <t>Oh yeah.  When is it?  This thing in Queens.</t>
  </si>
  <si>
    <t>L522509</t>
  </si>
  <si>
    <t>When can I see you?</t>
  </si>
  <si>
    <t>L522506</t>
  </si>
  <si>
    <t>u2851</t>
  </si>
  <si>
    <t>I'm going away after that the next morning.</t>
  </si>
  <si>
    <t>L522504</t>
  </si>
  <si>
    <t>I'm taking them all out to Queens as a matter of fact right in your neighborhood.  There's an event at my Father's school... an anniversary... I thought maybe you could come...</t>
  </si>
  <si>
    <t>L522416</t>
  </si>
  <si>
    <t>They called here after you left...</t>
  </si>
  <si>
    <t>L522175</t>
  </si>
  <si>
    <t>Since you're going to be my escort you'll need a new tie.</t>
  </si>
  <si>
    <t>L522230</t>
  </si>
  <si>
    <t>What about when she identifies him?!</t>
  </si>
  <si>
    <t>L522225</t>
  </si>
  <si>
    <t>u2853</t>
  </si>
  <si>
    <t>GARBER</t>
  </si>
  <si>
    <t>You apprehended him after he gave himself up --</t>
  </si>
  <si>
    <t>L522102</t>
  </si>
  <si>
    <t>What about when she goes out?</t>
  </si>
  <si>
    <t>L522062</t>
  </si>
  <si>
    <t>When I want your advise Keegan I'll make an appointment.</t>
  </si>
  <si>
    <t>L522061</t>
  </si>
  <si>
    <t>Why not Patrol?  They'd do just as good a job.</t>
  </si>
  <si>
    <t>L522028</t>
  </si>
  <si>
    <t>u2859</t>
  </si>
  <si>
    <t>T.J.</t>
  </si>
  <si>
    <t>Bad fuckin' news.  Even the families dropped him when they found they had a fruitcake on their hands.  But he knows where a lot of bodies are buried.  It'd cap it for Garber if he could bring him in.</t>
  </si>
  <si>
    <t>L522623</t>
  </si>
  <si>
    <t>I want your guarantee they'll be turned loose when she opens the front door.</t>
  </si>
  <si>
    <t>L529661</t>
  </si>
  <si>
    <t>u2864</t>
  </si>
  <si>
    <t>m189</t>
  </si>
  <si>
    <t>When you won that scholarship I was proud of you.</t>
  </si>
  <si>
    <t>L529650</t>
  </si>
  <si>
    <t>S'funny.  When your mom and dad uh passed away I had this idea. I wanted you to be the best baseball player in the world.</t>
  </si>
  <si>
    <t>L529828</t>
  </si>
  <si>
    <t>u2868</t>
  </si>
  <si>
    <t>JAMESON</t>
  </si>
  <si>
    <t>I got a question college boy.  What the hell am I supposed to do with these!?  I ask for disaster pathos what do I get?  Salvador Dali!  When I want artsy-fartsy double-exposures I'll ask for--</t>
  </si>
  <si>
    <t>L529825</t>
  </si>
  <si>
    <t>u2876</t>
  </si>
  <si>
    <t>Well thanks.  You wouldn't believe what I went through to get those. Right after you took my camera this ambulan--</t>
  </si>
  <si>
    <t>L530120</t>
  </si>
  <si>
    <t>u2879</t>
  </si>
  <si>
    <t>SPIDER-MAN</t>
  </si>
  <si>
    <t>Thank you.  Now repeat after me-- Spider-Man is a good guy. On the side of right and niceness and cute baby animals and all that.</t>
  </si>
  <si>
    <t>L530117</t>
  </si>
  <si>
    <t>I don't submit to blackmail!  The first amendment protects my freedom to tell the news as I imagine it and--</t>
  </si>
  <si>
    <t>L530127</t>
  </si>
  <si>
    <t>u2873</t>
  </si>
  <si>
    <t>MAY</t>
  </si>
  <si>
    <t>When Peter was little he loved to hide.  In closets under the sink. He needed a secret place.  But when I'd look for him he'd laugh... he wanted to be found.</t>
  </si>
  <si>
    <t>L530126</t>
  </si>
  <si>
    <t>u2871</t>
  </si>
  <si>
    <t>He left.  I couldn't believe it-- he just left!  It's as if he's somewhere else... I'm only getting a piece of him.</t>
  </si>
  <si>
    <t>L529570</t>
  </si>
  <si>
    <t>Since you're feeling guilty why not donate your pretzel to somebody who needs it?</t>
  </si>
  <si>
    <t>L530211</t>
  </si>
  <si>
    <t>u2878</t>
  </si>
  <si>
    <t>Precise equipmentÂ… such as waldosÂ…</t>
  </si>
  <si>
    <t>L530037</t>
  </si>
  <si>
    <t>u2872</t>
  </si>
  <si>
    <t>MAROTTA</t>
  </si>
  <si>
    <t>But you said he went off a little after the accident when those mechanical arms--</t>
  </si>
  <si>
    <t>L529670</t>
  </si>
  <si>
    <t>Funny thing happened after my physics class today. Harry Osborn--</t>
  </si>
  <si>
    <t>L529607</t>
  </si>
  <si>
    <t>When I moved out you swore up and down you wouldn't meddle--</t>
  </si>
  <si>
    <t>L530160</t>
  </si>
  <si>
    <t>Yeah just a lung full of New Jersey.  Lucky you showed up when you did.</t>
  </si>
  <si>
    <t>L533133</t>
  </si>
  <si>
    <t>u2881</t>
  </si>
  <si>
    <t>m190</t>
  </si>
  <si>
    <t>BAGRADIAN</t>
  </si>
  <si>
    <t>Don't let him kid you. Cagney couldn't have pulled a sweeter job.  All right boys. We were waiting in the depot in Frankfurt see? And there was an ammunition train coming through the longest ammunition train you ever saw see? So Dunbar gets himself in the men's room see? Fixes himself a time bomb busts open the window and just as the train moves out lays the thing in there see? So then he comes out like nothing's happened and three minutes later you can hear it -- boom! Broke every window in Frankfurt. It was gorgeous!</t>
  </si>
  <si>
    <t>L532969</t>
  </si>
  <si>
    <t>u2884</t>
  </si>
  <si>
    <t>That's the general idea.  Only it's not so general as far as I'm concerned.</t>
  </si>
  <si>
    <t>L533373</t>
  </si>
  <si>
    <t>u2885</t>
  </si>
  <si>
    <t>How could I have had a time bomb? They searched me when they took me prisoner.</t>
  </si>
  <si>
    <t>L533371</t>
  </si>
  <si>
    <t>I didn't do it. I was in the Frankfurt station and the train was three miles away when it blew up.</t>
  </si>
  <si>
    <t>L533359</t>
  </si>
  <si>
    <t>u2896</t>
  </si>
  <si>
    <t>VON SCHERBACH</t>
  </si>
  <si>
    <t>There will be two S.S. men here tomorrow to take you to Berlin. You will be interrogated by the General Staff. When you come to the part about your arrest I'm sure you won't forget to give me the proper credit.</t>
  </si>
  <si>
    <t>L533328</t>
  </si>
  <si>
    <t>u2886</t>
  </si>
  <si>
    <t>GENEVA MAN</t>
  </si>
  <si>
    <t>They also smell of moth balls.  When were they issued? This morning?</t>
  </si>
  <si>
    <t>L533327</t>
  </si>
  <si>
    <t>u2887</t>
  </si>
  <si>
    <t>GERMAN LIEUTENANT</t>
  </si>
  <si>
    <t>As for the blankets you will notice they are very warm. Fifty percent wool.</t>
  </si>
  <si>
    <t>L533379</t>
  </si>
  <si>
    <t>Simply this. After the hostilities are ended there will be such a thing as a War Crimes Commission. If this man should be convicted without proper proof you will be held responsible Colonel von Scherbach.</t>
  </si>
  <si>
    <t>L533457</t>
  </si>
  <si>
    <t>u2895</t>
  </si>
  <si>
    <t>STOSH</t>
  </si>
  <si>
    <t>There's a time in every man's life when he wants to be alone! So go away!</t>
  </si>
  <si>
    <t>L532853</t>
  </si>
  <si>
    <t>u2888</t>
  </si>
  <si>
    <t>Animal! When the war's over remember I told you I'd fix you up with Betty Grable!</t>
  </si>
  <si>
    <t>L532710</t>
  </si>
  <si>
    <t>When you get going on those broads think of me!</t>
  </si>
  <si>
    <t>L532805</t>
  </si>
  <si>
    <t>u2889</t>
  </si>
  <si>
    <t>HOFFY</t>
  </si>
  <si>
    <t>As the duly elected Compound Chief I protest the way these bodies are left lying in the mud.</t>
  </si>
  <si>
    <t>L533503</t>
  </si>
  <si>
    <t>u2892</t>
  </si>
  <si>
    <t>PRICE</t>
  </si>
  <si>
    <t>Just as you say Hoffy. But wouldn't it be smarter if I went out and kept Schulz tied up?</t>
  </si>
  <si>
    <t>L533179</t>
  </si>
  <si>
    <t>We know! We got them last year. Five minutes after the Geneva Man was gone the blankets were gone.</t>
  </si>
  <si>
    <t>L533611</t>
  </si>
  <si>
    <t>u2894</t>
  </si>
  <si>
    <t>SEFTON</t>
  </si>
  <si>
    <t>Price. When I go I want you to give me five minutes. Exactly five minutes to get Dunbar out of that water tank. Then you throw Price out into the compound nice and loud. He'll draw every light from every goon tower. It's our only chance to cut through. What do you say Barracks' Chief?</t>
  </si>
  <si>
    <t>L533592</t>
  </si>
  <si>
    <t>He's a Nazi Price is. For all I know his name is Preismaier or Preissinger. Sure he lived in Cleveland but when the war broke out he came back to the Fatherland like a good little Bundist. He spoke our lingo so they put him through spy school gave him phony dogtags --</t>
  </si>
  <si>
    <t>L533257</t>
  </si>
  <si>
    <t>It adds up that you got yourselves the wrong guy. Because I'm telling you. The Krauts wouldn't plant two stoolies in one barrack. And whatever you do to me you're going to have to do all over again when you find the right guy.</t>
  </si>
  <si>
    <t>L533586</t>
  </si>
  <si>
    <t>Shut up!  Security Officer eh? Screening everybody only who screened you? Great American hero. From Cleveland Ohio! Enlisted right after Pearl Harbor! When was Pearl Harbor Price? Or don't you know?</t>
  </si>
  <si>
    <t>L533516</t>
  </si>
  <si>
    <t>Or how about a game of pinochle? No you're not a pinochle man. You're a chess player.  I haven't played since I was a kid. Let's see --  -- a pawn moves this way doesn't it? And a bishop this way? And the queen -- every which way doesn't it?</t>
  </si>
  <si>
    <t>L533029</t>
  </si>
  <si>
    <t>When the Krauts find that gadget they'll throw us all in the boob.</t>
  </si>
  <si>
    <t>L532971</t>
  </si>
  <si>
    <t>No use Schulz. You might as well come clean. Why don't you just tell 'em it's me. Because I'm really the illegitimate son of Hitler. And after the Germans win the war you'll make me the Gauleiter of Zinzinnati.</t>
  </si>
  <si>
    <t>L532787</t>
  </si>
  <si>
    <t>Hey Schulz -- as long as you're going to move somebody in -- how about a couple of those Russian broads?</t>
  </si>
  <si>
    <t>L545872</t>
  </si>
  <si>
    <t>u2897</t>
  </si>
  <si>
    <t>m191</t>
  </si>
  <si>
    <t>B'ETOR</t>
  </si>
  <si>
    <t>Then when is he going to Engineering?</t>
  </si>
  <si>
    <t>L545761</t>
  </si>
  <si>
    <t>u2906</t>
  </si>
  <si>
    <t>PICARD</t>
  </si>
  <si>
    <t>When is it expected back?</t>
  </si>
  <si>
    <t>L545963</t>
  </si>
  <si>
    <t>u2901</t>
  </si>
  <si>
    <t>GUINAN</t>
  </si>
  <si>
    <t>When the Enterprise-B beamed us off the Lakul we were partially in the Nexus. The transporters locked on to us but somehow everyone left a part of themselves behind.</t>
  </si>
  <si>
    <t>L546018</t>
  </si>
  <si>
    <t>u2903</t>
  </si>
  <si>
    <t>KIRK</t>
  </si>
  <si>
    <t>I don't need to be lectured by you. I was out saving the galaxy when your grandfather was still in diapers. And frankly I think the galaxy owes me one  I was like you once- so worried about duty and obligations that I couldn't see anything past this uniform. And in the end what did it get me? Nothing. Not this time.</t>
  </si>
  <si>
    <t>L546012</t>
  </si>
  <si>
    <t>Not exactly. As I said this is some kind of-</t>
  </si>
  <si>
    <t>L545461</t>
  </si>
  <si>
    <t>The first thing you learn as captain is how to cheat death.  Scotty?</t>
  </si>
  <si>
    <t>L545383</t>
  </si>
  <si>
    <t>Sulu. When did he find the time for a family?</t>
  </si>
  <si>
    <t>L545356</t>
  </si>
  <si>
    <t>When I retired I swore I'd never set foot on a starship again and I meant it.</t>
  </si>
  <si>
    <t>L545758</t>
  </si>
  <si>
    <t>u2904</t>
  </si>
  <si>
    <t>LA FORGE</t>
  </si>
  <si>
    <t>I told you everything. You might as well just kill me right now.</t>
  </si>
  <si>
    <t>L545511</t>
  </si>
  <si>
    <t>u2907</t>
  </si>
  <si>
    <t>RIKER</t>
  </si>
  <si>
    <t>When we went to ancient Rome for Deanna's promotion we threw her to the lions remember?</t>
  </si>
  <si>
    <t>L545661</t>
  </si>
  <si>
    <t>Ever since I was a little boy I remember hearing about the family line. The Picards that fought at Trafalgar the Picards that settled the first Martian colony. When my brother married and had a son...</t>
  </si>
  <si>
    <t>L545659</t>
  </si>
  <si>
    <t>In a way he was as close as I ever came to having a child of my own.</t>
  </si>
  <si>
    <t>L545658</t>
  </si>
  <si>
    <t>u2910</t>
  </si>
  <si>
    <t>TROI</t>
  </si>
  <si>
    <t>It's only natural to feel a heightened sense of tragedy when a child dies.  But it goes deeper than that doesn't it? I can sense that Rene meant a great deal to you.</t>
  </si>
  <si>
    <t>L545651</t>
  </si>
  <si>
    <t>You can't fool an empath Captain. I know exactly when I'm needed.</t>
  </si>
  <si>
    <t>L545650</t>
  </si>
  <si>
    <t>As ship's counselor it's your duty to know not only when you're needed but also when you're not.</t>
  </si>
  <si>
    <t>L545649</t>
  </si>
  <si>
    <t>I'm afraid I can't just leave it at that. The commanding officer of this ship is clearly distraught about something. As ship's counselor it's my duty to-</t>
  </si>
  <si>
    <t>L545856</t>
  </si>
  <si>
    <t>u2909</t>
  </si>
  <si>
    <t>SORAN</t>
  </si>
  <si>
    <t>The only possible reason you're here is because you're not entirely confident you can shoot down my probe after all. So you've come to dissuade me from my horrific plan.  Good luck.</t>
  </si>
  <si>
    <t>L545904</t>
  </si>
  <si>
    <t>u2911</t>
  </si>
  <si>
    <t>WORF</t>
  </si>
  <si>
    <t>As their cloak begins to engage their shields will drop.</t>
  </si>
  <si>
    <t>L545707</t>
  </si>
  <si>
    <t>I have spoken to the Klingon High Council sir. They identified the Bird of Prey as belonging to the Duras sisters.</t>
  </si>
  <si>
    <t>L534662</t>
  </si>
  <si>
    <t>u2913</t>
  </si>
  <si>
    <t>m192</t>
  </si>
  <si>
    <t>CAPTAIN</t>
  </si>
  <si>
    <t>What's going on? When do we get paid off...?</t>
  </si>
  <si>
    <t>L535079</t>
  </si>
  <si>
    <t>u2914</t>
  </si>
  <si>
    <t>CHEKOV</t>
  </si>
  <si>
    <t>Nothing. As before.</t>
  </si>
  <si>
    <t>L534945</t>
  </si>
  <si>
    <t>u2923</t>
  </si>
  <si>
    <t>SAAVIK</t>
  </si>
  <si>
    <t>Protomatter. An unstable substance which every ethical scientist in the galaxy has denounced as dangerously unpredictable.</t>
  </si>
  <si>
    <t>L534672</t>
  </si>
  <si>
    <t>As before... Metallic mass... Verifying triminium photon tube... No new data.</t>
  </si>
  <si>
    <t>L535007</t>
  </si>
  <si>
    <t>u2925</t>
  </si>
  <si>
    <t>SCOTTY</t>
  </si>
  <si>
    <t>As promised she's all yours sir. All systems automated and ready. A chimpanzee and two trainees could run her.</t>
  </si>
  <si>
    <t>L534707</t>
  </si>
  <si>
    <t>I'm sorry sir but as far as I'm concerned there's nothin' needed for space travel that this old girl doesn't already have.</t>
  </si>
  <si>
    <t>L534630</t>
  </si>
  <si>
    <t>Certainly sir. How else can I keep my reputation as a miracle worker?</t>
  </si>
  <si>
    <t>L534627</t>
  </si>
  <si>
    <t>u2918</t>
  </si>
  <si>
    <t>Your timing is excellent Mr. Scott. You've fixed the barn door after the horse has come home. How much refit time till we can take her out again?</t>
  </si>
  <si>
    <t>L535321</t>
  </si>
  <si>
    <t>. He will remain always as he is.</t>
  </si>
  <si>
    <t>L535131</t>
  </si>
  <si>
    <t>u2928</t>
  </si>
  <si>
    <t>SULU</t>
  </si>
  <si>
    <t>Yes sir. It's getting larger as we close in.</t>
  </si>
  <si>
    <t>L535050</t>
  </si>
  <si>
    <t>Mr. Scott: as good as your word.</t>
  </si>
  <si>
    <t>L534860</t>
  </si>
  <si>
    <t>As surely as if it were my own!  Harry give me back the Enterprise! With Scotty's help...</t>
  </si>
  <si>
    <t>L535185</t>
  </si>
  <si>
    <t>u2919</t>
  </si>
  <si>
    <t>KRUGE</t>
  </si>
  <si>
    <t>Do not lecture me about treaty violations. The Federation in creating an ultimate weapon has become a gang of Intergalactic criminals. It is not I who will surrender it is you.  On the planet below I have three prisoners from the team who developed your doomsday weapon. If you do not surrender immediately I will execute them one at a time as enemies of galactic peace.</t>
  </si>
  <si>
    <t>L534823</t>
  </si>
  <si>
    <t>u2924</t>
  </si>
  <si>
    <t>SAREK</t>
  </si>
  <si>
    <t>I see... and I understand.  Then everything that he was... Everything that he knew... is lost. And when I return home empty-handed many shall mourn.</t>
  </si>
  <si>
    <t>L534821</t>
  </si>
  <si>
    <t>Forgive me. It is not here. I assumed he had mind-melded with you. It is the Vulcan way when the body's end is near.</t>
  </si>
  <si>
    <t>L534820</t>
  </si>
  <si>
    <t>... No...! ` Kirk bathed with sweat suddenly shudders in pain. Sarek opens his eyes removes his hands. He touches Kirk with gentleness as Jim recovers opens his eyes.</t>
  </si>
  <si>
    <t>L534806</t>
  </si>
  <si>
    <t>Sir. Your son meant more to me than you can know. I'd have given my life if it would have saved his. You must believe me when I tell you that he made no request of me!</t>
  </si>
  <si>
    <t>L534503</t>
  </si>
  <si>
    <t>u2943</t>
  </si>
  <si>
    <t>m193</t>
  </si>
  <si>
    <t>SPOCK</t>
  </si>
  <si>
    <t>But as you are so fond of observing Doctor I'm not human.</t>
  </si>
  <si>
    <t>L534061</t>
  </si>
  <si>
    <t>I was not attempting to evaluate its moral implications Doctor. As a matter of cosmic history it has always been easier to destroy than to create --</t>
  </si>
  <si>
    <t>L534193</t>
  </si>
  <si>
    <t>u2932</t>
  </si>
  <si>
    <t>BONES</t>
  </si>
  <si>
    <t>There may still be time... you gave as good as you got.</t>
  </si>
  <si>
    <t>L533983</t>
  </si>
  <si>
    <t>u2938</t>
  </si>
  <si>
    <t>As a physician you of all people should appreciate the danger of re-opening old wounds.</t>
  </si>
  <si>
    <t>L533982</t>
  </si>
  <si>
    <t>It never rains but when it pours --</t>
  </si>
  <si>
    <t>L533785</t>
  </si>
  <si>
    <t>What DO you want? Damn it why isn't there a girl here? You know this has nothing to do with age. This is about you flying a goddamn computer console when you wanna be out hopping Galaxies.</t>
  </si>
  <si>
    <t>L533759</t>
  </si>
  <si>
    <t>u2935</t>
  </si>
  <si>
    <t>Par for the course... you teaming up with me for bridge after dinner?</t>
  </si>
  <si>
    <t>L533827</t>
  </si>
  <si>
    <t>u2937</t>
  </si>
  <si>
    <t>KHAN</t>
  </si>
  <si>
    <t>And I'll wager he never told you about his shipmate the beautiful and courageous Lieutenant McGiver who gave up everything to join me in exile. OUT OF LOVE. And see how &lt;u&gt;Admiral Kirk&lt;/u&gt; requited her devotion -- She's dead as earth!</t>
  </si>
  <si>
    <t>L533825</t>
  </si>
  <si>
    <t>&lt;u&gt;This is Ceti Alpha V&lt;/u&gt;! Ceti Alpha VI exploded six months after we were left here. The shock shifted the orbit of &lt;u&gt;this&lt;/u&gt; planet and everything was laid waste. &lt;u&gt;Admiral&lt;/u&gt; Kirk never bothered to check on our progress. It was only the fact of my genetically engineered intellect that enabled us to survive! On earth two hundred years ago I was a prince with power over millions -- now like Prometheus I have been left by Admiral Kirk to digest my own entrails.</t>
  </si>
  <si>
    <t>L534559</t>
  </si>
  <si>
    <t>You knew enough to tell Saavik that how we face death is at least as important as how we face life --</t>
  </si>
  <si>
    <t>L533909</t>
  </si>
  <si>
    <t>It's not much different from Enterprise.  When I was a guest aboard her some years ago Captain Kirk kindly allowed me to memorize her technical manuals. And now Mr. Chekov let us review: You say you have no details of Project 'Genesis' ?</t>
  </si>
  <si>
    <t>L534132</t>
  </si>
  <si>
    <t>Surely I have made my meaning plain. I mean to avenge myself upon you Admiral. I've deprived your ship of power and when I swing round I mean to deprive you of your life --</t>
  </si>
  <si>
    <t>L534003</t>
  </si>
  <si>
    <t>An emergency situation has arisen. By order of Starfleet Command as of now 1800 hours I am assuming command of this vessel. Duty officer so note in the ship's log. Plot a new course: for Space Laboratory Regula I.  Mr. Scott?</t>
  </si>
  <si>
    <t>L534424</t>
  </si>
  <si>
    <t>Steady as you go...</t>
  </si>
  <si>
    <t>L534218</t>
  </si>
  <si>
    <t>Establish a parking orbit around the station and send me a complete damage report when you've talked with Mr. Scott.</t>
  </si>
  <si>
    <t>L534204</t>
  </si>
  <si>
    <t>... Blind as a Tiberian Bat. What do you make of the plantoid beyond?</t>
  </si>
  <si>
    <t>L534142</t>
  </si>
  <si>
    <t>At least we know he hasn't got it. Just keep nodding as though I'm giving orders. Saavik punch up the data charts of Reliant's command console -- hurry...</t>
  </si>
  <si>
    <t>L534018</t>
  </si>
  <si>
    <t>Excuse my presumption but I do not agree. As a teacher on a training mission I am content to command a Starship. If we are to go on actual duty it is clear that the senior officer aboard must assume command.</t>
  </si>
  <si>
    <t>L533723</t>
  </si>
  <si>
    <t>The &lt;u&gt;Kobayshi Maru&lt;/u&gt; scenario frequently wreaks havoc with students and equipment.  As I recall you took the test three times yourself. Your final solution was shall we say unique?</t>
  </si>
  <si>
    <t>L534264</t>
  </si>
  <si>
    <t>Captain Spock if you do not hear from us within &lt;u&gt;one hour&lt;/u&gt; your orders are to restore what power you can take the Enterprise to the nearest Star Base and alert Starfleet command when you are out of jamming range.</t>
  </si>
  <si>
    <t>L534569</t>
  </si>
  <si>
    <t>As you were Mr. Saavik.</t>
  </si>
  <si>
    <t>L534545</t>
  </si>
  <si>
    <t>After you dismiss the company you will take the watch. Set course for Ceti Alpha V and we'll pick up survivors.</t>
  </si>
  <si>
    <t>L534345</t>
  </si>
  <si>
    <t>As your teacher Mr. Spock is fond of saying: I like to think there always are possibilities.</t>
  </si>
  <si>
    <t>L533714</t>
  </si>
  <si>
    <t>u2940</t>
  </si>
  <si>
    <t>As I indicated Admiral that thought had not occurred to me.</t>
  </si>
  <si>
    <t>L533713</t>
  </si>
  <si>
    <t>How we deal with death is at least as important as how we deal with life wouldn't you say?</t>
  </si>
  <si>
    <t>L534454</t>
  </si>
  <si>
    <t>Best guess Mr. Sulu. Fire when ready.</t>
  </si>
  <si>
    <t>L534089</t>
  </si>
  <si>
    <t>Sir may I quote General Order 12: 'On the approach of any vessel when communications have not been est --</t>
  </si>
  <si>
    <t>L533873</t>
  </si>
  <si>
    <t>We can't all be perfect Saavik. You must control your prejudices and remember that as a Vulcan as well as a Romulan you are forever a stranger in an alien land. Around you are humans and as a member of the Starfleet you are unlikely ever to escape their presence or their influence. You must learn to tolerance in addition to all else I have taught you. Tolerance is logical.</t>
  </si>
  <si>
    <t>L535436</t>
  </si>
  <si>
    <t>u2967</t>
  </si>
  <si>
    <t>m194</t>
  </si>
  <si>
    <t>I would accept that as an axiom.</t>
  </si>
  <si>
    <t>L535430</t>
  </si>
  <si>
    <t>As you wish since you deem them of value. But I cannot wait here to find them.</t>
  </si>
  <si>
    <t>L535429</t>
  </si>
  <si>
    <t>u2949</t>
  </si>
  <si>
    <t>Spock... The retraining of your mind has been in the Vulcan way so you may not understand feelings. But as my son you have them. They will surface.</t>
  </si>
  <si>
    <t>L536156</t>
  </si>
  <si>
    <t>Your perception is correct Doctor... In order to return us to the exact moment at which we left the 23rd Century I have used our journey back through time as a referent calculating the coefficient of elapsed time in relation to the acceleration curve.</t>
  </si>
  <si>
    <t>L535537</t>
  </si>
  <si>
    <t>10 million years earlier. Humpbacks were heavily hunted by Man. They have been extinct since the 21st Century... It is possible that an alien intelligence sent the probe to determine why they lost contact.</t>
  </si>
  <si>
    <t>L536283</t>
  </si>
  <si>
    <t>u2958</t>
  </si>
  <si>
    <t>Well I... As they say in your century -- I don't even have your phone number. How will I find you?</t>
  </si>
  <si>
    <t>L535951</t>
  </si>
  <si>
    <t>Lemme tell you something. I'm here to bring two humpbacks into the 23rd Century. If I have to I'll go to the open sea to get them but I'd just as soon take yours -- better for me better for you... and better for them.</t>
  </si>
  <si>
    <t>L535700</t>
  </si>
  <si>
    <t>As you observed a primitive Culture.</t>
  </si>
  <si>
    <t>L535532</t>
  </si>
  <si>
    <t>As suspected the Probe's transmissions are the songs sung by whales.</t>
  </si>
  <si>
    <t>L535471</t>
  </si>
  <si>
    <t>It would be improper to refer to you as Jim while you are in command Admiral... Also I must apologize for my attire.  I seem to have misplaced my uniform.</t>
  </si>
  <si>
    <t>L535599</t>
  </si>
  <si>
    <t>Steady as she goes...</t>
  </si>
  <si>
    <t>L536250</t>
  </si>
  <si>
    <t>Out of control and blind as a bat!</t>
  </si>
  <si>
    <t>L535453</t>
  </si>
  <si>
    <t>u2970</t>
  </si>
  <si>
    <t>UHURA</t>
  </si>
  <si>
    <t>Communications Systems ready. Communications Officer -- ready as she'll ever be.</t>
  </si>
  <si>
    <t>L536213</t>
  </si>
  <si>
    <t>Ironic. When man was killing these creatures he was destroying his own future...</t>
  </si>
  <si>
    <t>L535632</t>
  </si>
  <si>
    <t>u2966</t>
  </si>
  <si>
    <t>Oh twenty-four hours give or take staying cloaked. After that Admiral we'll be visible -- and dead in the water. In any case we won't have enough to break out of the Earth's gravity to say nothing of getting back home.</t>
  </si>
  <si>
    <t>L535395</t>
  </si>
  <si>
    <t>u2959</t>
  </si>
  <si>
    <t>KLINGON AMBASSADOR</t>
  </si>
  <si>
    <t>Vulcans are well known as the intellectual puppets of the Federation!</t>
  </si>
  <si>
    <t>L536290</t>
  </si>
  <si>
    <t>u2964</t>
  </si>
  <si>
    <t>As I recall I opposed your enlistment in Starfleet... It is possible that judgment was incorrect.  Your associates are people of good character.</t>
  </si>
  <si>
    <t>L537007</t>
  </si>
  <si>
    <t>u2980</t>
  </si>
  <si>
    <t>m195</t>
  </si>
  <si>
    <t>You've brought the Federation into the middle of a blood feud Admiral. The children have returned to expel their elders... just as they were once expelled. Except Ru'afo's need for revenge has now escalated to parricide.</t>
  </si>
  <si>
    <t>L537006</t>
  </si>
  <si>
    <t>u2971</t>
  </si>
  <si>
    <t>ANIJ</t>
  </si>
  <si>
    <t>You're Ro'tin aren't you...? There's something in the voice.  Would you be his friend Gal'na?  I helped your mother bathe you when you were a child. She still speaks of you.</t>
  </si>
  <si>
    <t>L536863</t>
  </si>
  <si>
    <t>By now the Son'a have scanned the area and know that just as well as we do.</t>
  </si>
  <si>
    <t>L536797</t>
  </si>
  <si>
    <t>When we're forced away by the terrain we'll use transport inhibitors to compensate. The mountains have the highest concentrations. Once we're there transport will be virtually impossible...</t>
  </si>
  <si>
    <t>L536721</t>
  </si>
  <si>
    <t>When time seemed to stop... and you could almost live in that moment...</t>
  </si>
  <si>
    <t>L536710</t>
  </si>
  <si>
    <t>You don't live up to your reputation as an offlander Picard.</t>
  </si>
  <si>
    <t>L536705</t>
  </si>
  <si>
    <t>Clearly the architects of this conspiracy have tried to keep it a secret. Not just from you but from my people as well.  I don't intend to let them.</t>
  </si>
  <si>
    <t>L536543</t>
  </si>
  <si>
    <t>If I were in your shoes I'd feel the same way after what happened.  The 'artificial lifeform' is a member of my crew. Apparently he became... ill...</t>
  </si>
  <si>
    <t>L536327</t>
  </si>
  <si>
    <t>'Yew-cheen chef-faw'... My collar size is exactly the same as it was at the Academy.</t>
  </si>
  <si>
    <t>L536385</t>
  </si>
  <si>
    <t>u2984</t>
  </si>
  <si>
    <t>RU'AFO</t>
  </si>
  <si>
    <t>Your Federation procedures have made this mission ten times as difficult as it needed to be...</t>
  </si>
  <si>
    <t>L536762</t>
  </si>
  <si>
    <t>We are betraying the principles upon which the Federation was founded... this is an attack on the very soul of the Federation.  This will destroy the Ba'ku. Just as cultures have been destroyed in every other forced relocation throughout history.</t>
  </si>
  <si>
    <t>L536756</t>
  </si>
  <si>
    <t>u2975</t>
  </si>
  <si>
    <t>DOUGHERTY</t>
  </si>
  <si>
    <t>The concentration in the rings is what makes the whole damned thing work. Don't ask me to explain it. I only know they inject something into the rings that starts a thermolytic reaction. After it's over the planet will be unlivable for generations.</t>
  </si>
  <si>
    <t>L537038</t>
  </si>
  <si>
    <t>u2976</t>
  </si>
  <si>
    <t>GALLATIN</t>
  </si>
  <si>
    <t>It doesn't matter where he is. As soon as he realizes something is happening he'll override my commands with one word at his com- link...</t>
  </si>
  <si>
    <t>L536790</t>
  </si>
  <si>
    <t>Sir as the Enterprise left orbit one of their support craft went down to the surface.  It appeared to be the Captain's Yacht. Five persons on board.</t>
  </si>
  <si>
    <t>L536734</t>
  </si>
  <si>
    <t>u2977</t>
  </si>
  <si>
    <t>It may not last after we leave. If not I just wanted before we go...  I've never actually seen a sunrise.</t>
  </si>
  <si>
    <t>L536732</t>
  </si>
  <si>
    <t>Funniest thing Captain. There wasn't anything wrong with my implants. There was something right with my eyes. When Doctor Crusher removed the ocular connections she found the cells around my optic nerves...</t>
  </si>
  <si>
    <t>L536581</t>
  </si>
  <si>
    <t>The Son'a reports claim they didn't fire until after he malfunctioned.</t>
  </si>
  <si>
    <t>L536454</t>
  </si>
  <si>
    <t>When I was an ensign I could detect a three-micron mis- alignment...</t>
  </si>
  <si>
    <t>L536381</t>
  </si>
  <si>
    <t>I want our guests to depart as quickly a etiquette allows. I'll ask Worf to delay his return to DS9 so he can join us. We're going to stop by sector four-four- one on our way to the Goren system.</t>
  </si>
  <si>
    <t>L536877</t>
  </si>
  <si>
    <t>I think it's the universal greeting when you don't like someone.</t>
  </si>
  <si>
    <t>L536876</t>
  </si>
  <si>
    <t>u2982</t>
  </si>
  <si>
    <t>A photon torpedo.  Isn't that the universal greeting when communications are down?</t>
  </si>
  <si>
    <t>L536945</t>
  </si>
  <si>
    <t>Even if it doesn't they'll be teaching kids as the Academy not to do this for years to come.</t>
  </si>
  <si>
    <t>L536943</t>
  </si>
  <si>
    <t>I wouldn't be surprised if history remembers this as the Riker Maneuver...</t>
  </si>
  <si>
    <t>L536938</t>
  </si>
  <si>
    <t>u2983</t>
  </si>
  <si>
    <t>RIKER'S COM VOICE</t>
  </si>
  <si>
    <t>Negative. I want to use the ramscoop to collect as much of it as we can...</t>
  </si>
  <si>
    <t>L537092</t>
  </si>
  <si>
    <t>Top level review my ass. There'll be no cover-up of this. Not after I get...</t>
  </si>
  <si>
    <t>L536785</t>
  </si>
  <si>
    <t>There's a short letter I left you all just some... sentimental nonsense... the computer will bring it to your attention at oh- four-hundred... I'd just as soon you delete it...</t>
  </si>
  <si>
    <t>L536340</t>
  </si>
  <si>
    <t>... so they need us to put out one more brush fire.  Anyone remember when we used to be explorers?</t>
  </si>
  <si>
    <t>L536694</t>
  </si>
  <si>
    <t>u2985</t>
  </si>
  <si>
    <t>SOJEF</t>
  </si>
  <si>
    <t>Actually I was a good deal older when we arrived... in terms of my physical condition.</t>
  </si>
  <si>
    <t>L536693</t>
  </si>
  <si>
    <t>You've not aged a day since then?</t>
  </si>
  <si>
    <t>L536533</t>
  </si>
  <si>
    <t>As you wish. But I would ask you to disarm yourselves. This village is a sanctuary of life.</t>
  </si>
  <si>
    <t>L536980</t>
  </si>
  <si>
    <t>u2989</t>
  </si>
  <si>
    <t>WORF'S COM VOICE</t>
  </si>
  <si>
    <t>We're coming as fast as we can... we can't risk using phasers...</t>
  </si>
  <si>
    <t>L536677</t>
  </si>
  <si>
    <t>u2988</t>
  </si>
  <si>
    <t>Doctor Crusher asked to talk to you when you returned...</t>
  </si>
  <si>
    <t>L536493</t>
  </si>
  <si>
    <t>No sir. I haven't had a chance to meet all the new crew members since I've been back...</t>
  </si>
  <si>
    <t>L536482</t>
  </si>
  <si>
    <t>Sir if we fire a tachyon burst it may force him to reset his shield harmonics. When he does we could beam him out...</t>
  </si>
  <si>
    <t>L536415</t>
  </si>
  <si>
    <t>u2987</t>
  </si>
  <si>
    <t>We've downloaded all the files on the duck blind mission as well as intelligence reports on the Son'a.</t>
  </si>
  <si>
    <t>L536429</t>
  </si>
  <si>
    <t>You're in luck... it says here they've taken women from several races as indentured servants.</t>
  </si>
  <si>
    <t>L537082</t>
  </si>
  <si>
    <t>u2986</t>
  </si>
  <si>
    <t>SON'A OFFICER #2</t>
  </si>
  <si>
    <t>They must have been locked and secured after we were beamed here.</t>
  </si>
  <si>
    <t>L537065</t>
  </si>
  <si>
    <t>Exactly as the simulations predicted...</t>
  </si>
  <si>
    <t>L539715</t>
  </si>
  <si>
    <t>u2997</t>
  </si>
  <si>
    <t>m196</t>
  </si>
  <si>
    <t>As I recall the town of Resurrection is about two kilometers East of here. They might have a hospital...</t>
  </si>
  <si>
    <t>L539660</t>
  </si>
  <si>
    <t>I'm afraid so. If the Borg succeed in preventing First Contact with the Vulcans... Earth will remain in the Second Dark Age... an easy target when the Borg arrive in the 24th century.</t>
  </si>
  <si>
    <t>L539855</t>
  </si>
  <si>
    <t>u2993</t>
  </si>
  <si>
    <t>DATA</t>
  </si>
  <si>
    <t>That is a contradiction. The Borg act as a collective consciousness. There are no individuals.</t>
  </si>
  <si>
    <t>L539743</t>
  </si>
  <si>
    <t>I am unlike any lifeform you have encountered before. As an android I am in complete control of my neural net. The information contained there cannot be forcibly removed.</t>
  </si>
  <si>
    <t>L539670</t>
  </si>
  <si>
    <t>u3003</t>
  </si>
  <si>
    <t>I will admit... there are times when I wish I had an emotion chip I could turn on and off.</t>
  </si>
  <si>
    <t>L539665</t>
  </si>
  <si>
    <t>Not very well. We met shortly after the Enterprise-E was commissioned. I found her to be a most... promising officer.</t>
  </si>
  <si>
    <t>L540145</t>
  </si>
  <si>
    <t>As they used to say... all systems are go.</t>
  </si>
  <si>
    <t>L540068</t>
  </si>
  <si>
    <t>We can't leave her out there. When the ship launches... she'll be killed.</t>
  </si>
  <si>
    <t>L539850</t>
  </si>
  <si>
    <t>u2995</t>
  </si>
  <si>
    <t>GEORDI</t>
  </si>
  <si>
    <t>Maybe...  Sure. Yeah. As long as I could get a clear look at the intake configuration. But so far we haven't found any other photos.</t>
  </si>
  <si>
    <t>L539700</t>
  </si>
  <si>
    <t>Blast door. It's designed to protect the control room when the missile is launched.</t>
  </si>
  <si>
    <t>L539811</t>
  </si>
  <si>
    <t>u3002</t>
  </si>
  <si>
    <t>SCRIMM</t>
  </si>
  <si>
    <t>Lucky for him you came by when you did. He might be dead now.</t>
  </si>
  <si>
    <t>L540217</t>
  </si>
  <si>
    <t>u3001</t>
  </si>
  <si>
    <t>You've been interfering with my life ever since I met you.  Don't stop now.</t>
  </si>
  <si>
    <t>L539902</t>
  </si>
  <si>
    <t>You're not someone who lies very easily... so it's obvious when you do... at least to me.</t>
  </si>
  <si>
    <t>L539897</t>
  </si>
  <si>
    <t>I'm an old friend... I met him when he was doing his undergraduate work at Cornell back in --</t>
  </si>
  <si>
    <t>L539613</t>
  </si>
  <si>
    <t>Steady as she goes.</t>
  </si>
  <si>
    <t>L539645</t>
  </si>
  <si>
    <t>u2999</t>
  </si>
  <si>
    <t>And if they succeed humans won't make First Contact with the Vulcans tomorrow.  As First Officer I should be the one beaming down...</t>
  </si>
  <si>
    <t>L539723</t>
  </si>
  <si>
    <t>Assign another team if you need to. I want to re-establish communication with the Captain as soon as possible.</t>
  </si>
  <si>
    <t>L540152</t>
  </si>
  <si>
    <t>I have to admit there was a moment there when --</t>
  </si>
  <si>
    <t>L539597</t>
  </si>
  <si>
    <t>Captain I've scanned the planet. The atmosphere contains a high concentration of methane carbon monoxide and fluorine. The oceans have been chemically altered as well.</t>
  </si>
  <si>
    <t>L538748</t>
  </si>
  <si>
    <t>u3007</t>
  </si>
  <si>
    <t>m197</t>
  </si>
  <si>
    <t>Pity they're retiring us just as I was starting to understand you Spock...</t>
  </si>
  <si>
    <t>L538788</t>
  </si>
  <si>
    <t>u3012</t>
  </si>
  <si>
    <t>Time we got underway ourselves gentlemen.  Once again we've saved civilization as we know it.</t>
  </si>
  <si>
    <t>L538671</t>
  </si>
  <si>
    <t>u3009</t>
  </si>
  <si>
    <t>Captain when we get to Camp Khitomer how will we defend ourselves? I mean if this new Bird of Prey can fire while she is invisible...?</t>
  </si>
  <si>
    <t>L538281</t>
  </si>
  <si>
    <t>u3008</t>
  </si>
  <si>
    <t>You were incompetent! - whether deliberately or as a result of age combined with drink this court will determine.</t>
  </si>
  <si>
    <t>L538273</t>
  </si>
  <si>
    <t>Was Chancellor Gorkon alive when you first examined him?</t>
  </si>
  <si>
    <t>L538323</t>
  </si>
  <si>
    <t>As Captain I am responsible for the conduct of the crew under my command.</t>
  </si>
  <si>
    <t>L538286</t>
  </si>
  <si>
    <t>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t>
  </si>
  <si>
    <t>L538472</t>
  </si>
  <si>
    <t>They must have walked through it when it was floating and tracked it back here.</t>
  </si>
  <si>
    <t>L537964</t>
  </si>
  <si>
    <t>Uh would you and your party care to dine this evening aboard Enterprise with my officers as guests of the United Federation of Planets?</t>
  </si>
  <si>
    <t>L538463</t>
  </si>
  <si>
    <t>u3014</t>
  </si>
  <si>
    <t>MARTIA</t>
  </si>
  <si>
    <t>Getting outside the shield is easy. After that it's up to you to get us off the surface before we freeze. Can you?</t>
  </si>
  <si>
    <t>L538433</t>
  </si>
  <si>
    <t>When whoever it is makes their move you won't be here to ask if he's the one.</t>
  </si>
  <si>
    <t>L537900</t>
  </si>
  <si>
    <t>As you were. Lieutenant...?</t>
  </si>
  <si>
    <t>L538644</t>
  </si>
  <si>
    <t>When does this conference start?</t>
  </si>
  <si>
    <t>L538659</t>
  </si>
  <si>
    <t>You couldn't have known she was listening the night I dictated that entry into my log. You were proud of her achievements as a Vulcan.</t>
  </si>
  <si>
    <t>L537902</t>
  </si>
  <si>
    <t>u3020</t>
  </si>
  <si>
    <t>Lieutenant I am pleased to see you.  The Lieutenant is the first Vulcan to be graduated at the top of her class as the Academy.</t>
  </si>
  <si>
    <t>L538587</t>
  </si>
  <si>
    <t>But it was when you tried to persuade me the Captain was guilty that I should have understood.</t>
  </si>
  <si>
    <t>L538412</t>
  </si>
  <si>
    <t>u3013</t>
  </si>
  <si>
    <t>LT. SAAVIK</t>
  </si>
  <si>
    <t>Suppose when they returned they threw the boots into the garbage?</t>
  </si>
  <si>
    <t>L538233</t>
  </si>
  <si>
    <t>An omission. After that -</t>
  </si>
  <si>
    <t>L538228</t>
  </si>
  <si>
    <t>Not as yet sir.</t>
  </si>
  <si>
    <t>L538141</t>
  </si>
  <si>
    <t>But we can't allow them to be taken back to Kronos as prisoners.</t>
  </si>
  <si>
    <t>L537951</t>
  </si>
  <si>
    <t>That the universe will unfold as it should.</t>
  </si>
  <si>
    <t>L537945</t>
  </si>
  <si>
    <t>Sir I speak to you as a kindred intellect. Do you not recognize that a turning point has been reached in the affairs of the Federation?</t>
  </si>
  <si>
    <t>L537944</t>
  </si>
  <si>
    <t>You have done well Saavik. As your sponsor at the Academy I have followed your career with... satisfaction. And as a Vulcan.</t>
  </si>
  <si>
    <t>L538356</t>
  </si>
  <si>
    <t>u3019</t>
  </si>
  <si>
    <t>A Bird of Prey canna fire when she's cloaked!</t>
  </si>
  <si>
    <t>L538226</t>
  </si>
  <si>
    <t>That's hardly conclusive Mr. Scott as Klingons have no tear ducts.</t>
  </si>
  <si>
    <t>L538211</t>
  </si>
  <si>
    <t>It's as I said Mr. Spock: Inventory still registers every torpedo.</t>
  </si>
  <si>
    <t>L538774</t>
  </si>
  <si>
    <t>u3022</t>
  </si>
  <si>
    <t>They might as well arrest me too; I felt like Lieutenant Saavik.</t>
  </si>
  <si>
    <t>L538139</t>
  </si>
  <si>
    <t>I assume command of this ship as of  0130 hours. Uhura send to Starfleet HQ. Explain precisely what has taken place and request instructions.</t>
  </si>
  <si>
    <t>L540876</t>
  </si>
  <si>
    <t>u3031</t>
  </si>
  <si>
    <t>m198</t>
  </si>
  <si>
    <t>To seek out new life and new civilizations. Zephyr. CochranÂ’s own words. When Charles Darwin set out on the H.M.S. Beagle on his journey into the unknown... he sailed without a single musket.</t>
  </si>
  <si>
    <t>L540868</t>
  </si>
  <si>
    <t>u3024</t>
  </si>
  <si>
    <t>BEVERLY</t>
  </si>
  <si>
    <t>But we do have one advantage.  He needs your blood to live. He might come after you first.</t>
  </si>
  <si>
    <t>L540831</t>
  </si>
  <si>
    <t>As a result the temporal sequencing was never activated. Remember he was supposed to replace you at nearly your current age. He was engineered to skip thirty years of life. But since the RNA sequencing was never activated his cellular structure has started to break down. He's dying.</t>
  </si>
  <si>
    <t>L540703</t>
  </si>
  <si>
    <t>I so wanted to believe Shinzon. But the Thalaron radiation can't be explained away. Whatever he's after it's not peace.</t>
  </si>
  <si>
    <t>L540700</t>
  </si>
  <si>
    <t>He was a bit proud as I recall.</t>
  </si>
  <si>
    <t>L540602</t>
  </si>
  <si>
    <t>When was he... created?</t>
  </si>
  <si>
    <t>L540263</t>
  </si>
  <si>
    <t>I notice Dr. Crusher laughing along with the rest of you. As most of you know the doctor will also soon be leaving the Enterprise to assume command of Starfleet Medical. Again I'm forced to ask Beverly have you considered what you're doing to little oleÂ’ me?! I'll probably get some old battle-axe of a doctor who'll tell me to eat my vegetables and put me on report if I donÂ’t show up for my physical on time!</t>
  </si>
  <si>
    <t>L540900</t>
  </si>
  <si>
    <t>u3025</t>
  </si>
  <si>
    <t>We are passing through the Bassen Rift. The projections will return when we have cleared it.</t>
  </si>
  <si>
    <t>L540896</t>
  </si>
  <si>
    <t>No sir it is not possible. The B-9 is physically identical to me although his neural pathways are not as advanced. But even if they were he would not be me.</t>
  </si>
  <si>
    <t>L540309</t>
  </si>
  <si>
    <t>The choices I made have led me here as well. This is the only home I have ever known. I cannot foresee a reason for leaving.</t>
  </si>
  <si>
    <t>L540307</t>
  </si>
  <si>
    <t>Yes. And frankly I envy them as well. They've made important choices; they're going to have great challenges ahead of them. New worlds to conquer...</t>
  </si>
  <si>
    <t>L540508</t>
  </si>
  <si>
    <t>I feel nothing Geordi. It is my belief that with my memory engrams he will be able to function as a more complete individual.</t>
  </si>
  <si>
    <t>L540506</t>
  </si>
  <si>
    <t>Captain Picard agrees that the B-9 was probably designed with the same self-actualization parameters as myself. If my memory engrams are successfully integrated into his positronic matrix he should have all my abilities.</t>
  </si>
  <si>
    <t>L540429</t>
  </si>
  <si>
    <t>u3028</t>
  </si>
  <si>
    <t>Well he seems to have the same internal mechanics as Data but not as much positronic develop- ment.  The neural pathways aren't nearly as sophisticated. IÂ’d say he's a prototype. Something Dr. Soong created before Data .</t>
  </si>
  <si>
    <t>L540358</t>
  </si>
  <si>
    <t>Since positronic signatures have only been known to emanate from androids such as myself it is logical to theorize that there is an android such as myself on Kolarus III.</t>
  </si>
  <si>
    <t>L540468</t>
  </si>
  <si>
    <t>As much as we care for him Deanna... we have to remember that Data isn't capable of disappointment.</t>
  </si>
  <si>
    <t>L540467</t>
  </si>
  <si>
    <t>u3026</t>
  </si>
  <si>
    <t>DEANNA</t>
  </si>
  <si>
    <t>The B-9 is like a slow child sir. And Data in his own way has assumed the position of a parent or guardian. I'm afraid he has expectations based on his own experiences. He'll be disappointed when the BI-9 cannot meet those expectations.</t>
  </si>
  <si>
    <t>L540281</t>
  </si>
  <si>
    <t>The hell you will. You know too much about me as it is ... Now you promised there are no speeches during the ceremony on Betazed.</t>
  </si>
  <si>
    <t>L540620</t>
  </si>
  <si>
    <t>u3034</t>
  </si>
  <si>
    <t>SHINZON</t>
  </si>
  <si>
    <t>He can never know you as I know you... He can never touch you as I touch you.</t>
  </si>
  <si>
    <t>L540965</t>
  </si>
  <si>
    <t>When this is over I owe you a drink.</t>
  </si>
  <si>
    <t>L540692</t>
  </si>
  <si>
    <t>As I remember Thalaron research was banned in the Federation because of its bioqenic properties.</t>
  </si>
  <si>
    <t>L540480</t>
  </si>
  <si>
    <t>u3030</t>
  </si>
  <si>
    <t>JANEWAY</t>
  </si>
  <si>
    <t>There's more... as always. He's Reman.</t>
  </si>
  <si>
    <t>L540777</t>
  </si>
  <si>
    <t>There'll be another after me. And another after that. You'll find we're a resilient species.</t>
  </si>
  <si>
    <t>L540773</t>
  </si>
  <si>
    <t>u3036</t>
  </si>
  <si>
    <t>VICEROY</t>
  </si>
  <si>
    <t>I'm preparing her for Shinzon. To sooth him as she soothes you. To stand at his side as she does at yours.</t>
  </si>
  <si>
    <t>L541098</t>
  </si>
  <si>
    <t>When your first officer insists that you can't go on away missions... Ignore him.</t>
  </si>
  <si>
    <t>L540860</t>
  </si>
  <si>
    <t>His hatred of the Federation is apparent. He would have built a weapon of that scope for one reason. He is going after Earth.</t>
  </si>
  <si>
    <t>L540946</t>
  </si>
  <si>
    <t>So if I gave you my life what would you do with it? Would you spend the years in a blaze of hatred as you are now? Or could you change? Could you try to remember a mother's touch you never felt? A father's words you never heard? Could you do that?</t>
  </si>
  <si>
    <t>L540934</t>
  </si>
  <si>
    <t>I know you as well as I know myself Shinzon. There was a time you looked at the stars and dreamed of what might be.</t>
  </si>
  <si>
    <t>L540933</t>
  </si>
  <si>
    <t>Look at me Shinzon! Do you feel the blood pumping inside you? Your hands your eyes your nature are the same as mine. Buried deep inside you beneath the years of pain and anger is a capacity you've forgotten. It's the one way our mirror can reflect the two of us exactly because it's the very thing that truly defines us. To be human is to try to make yourself better than you are.</t>
  </si>
  <si>
    <t>L540926</t>
  </si>
  <si>
    <t>It's just the two of us now Jean Luc as it should be... Your ship and mine... You and me.</t>
  </si>
  <si>
    <t>L540759</t>
  </si>
  <si>
    <t>I think the facts speak for themselves. The same noble Picard blood runs in our veins. Had you lived my life you'd be doing exactly as I am. Look in the mirror and see yourself.</t>
  </si>
  <si>
    <t>L540753</t>
  </si>
  <si>
    <t>My life is meaningless as long as you're alive. What am I while you exist? A shadow? An enigma?</t>
  </si>
  <si>
    <t>L540742</t>
  </si>
  <si>
    <t>Don't be so vain. After we found it we made a few modifications. An extra memory port a hidden transponder. Perhaps your eyes will be a bit less confident when you learn I've gained access to Starfleet's communications protocols. I now know the location of your entire fleet ...  You may go.</t>
  </si>
  <si>
    <t>L540673</t>
  </si>
  <si>
    <t>If there's one ideal the Federation holds most dear it's that all men all races can be united. From the first time the Vulcans came to Earth we've sought a future of peace. Nothing would make me more proud than to take your hand in friend- ship. In time. When trust has been earned.</t>
  </si>
  <si>
    <t>L540667</t>
  </si>
  <si>
    <t>So I'm not as tall as you expected?</t>
  </si>
  <si>
    <t>L540665</t>
  </si>
  <si>
    <t>After you Praetor.</t>
  </si>
  <si>
    <t>L540649</t>
  </si>
  <si>
    <t>For thousands of years the Romulan Senate has met in this chamber and dictated the fate of its sister-planet... But the time has come for us to live as equals.</t>
  </si>
  <si>
    <t>L540639</t>
  </si>
  <si>
    <t>As happens so frequently here on Romulus a new government came to power. They decided to abandon the plan -- frankly I think they were afraid I'd be discovered and it would lead to war. They weren't ready for that.</t>
  </si>
  <si>
    <t>L540637</t>
  </si>
  <si>
    <t>And when I was ready they were going to replace you with me an exact biological duplicate. Put a Romulan agent at the heart of Starfleet to.influence your command structure. It was a bold plan.</t>
  </si>
  <si>
    <t>L540579</t>
  </si>
  <si>
    <t>I want to end the centuries of mistrust. I want to be your ally not your enemy. As a first step I propose we eliminate the Neutral Zone and begin a free and open exchange of goods and ideas.</t>
  </si>
  <si>
    <t>L540573</t>
  </si>
  <si>
    <t>Praetor we've come to Romulus on a matter we were -- assured was of great importance. If you have anything to say to us as representatives of the Federation I suggest you do so now.</t>
  </si>
  <si>
    <t>L540561</t>
  </si>
  <si>
    <t>And you're not as we imagined you.</t>
  </si>
  <si>
    <t>L540720</t>
  </si>
  <si>
    <t>Do as I tell you!</t>
  </si>
  <si>
    <t>L540821</t>
  </si>
  <si>
    <t>And when I return... you and I shall have a little talk about showing proper respect!</t>
  </si>
  <si>
    <t>L543173</t>
  </si>
  <si>
    <t>u3040</t>
  </si>
  <si>
    <t>m199</t>
  </si>
  <si>
    <t>You don't get rich as a cook either believe me. I got a girl going to college this fall. The wife had to go back to nursing to help pay for it.</t>
  </si>
  <si>
    <t>L543165</t>
  </si>
  <si>
    <t>Food. Eat. I prepare food. I work as a cook. That's how I make money.</t>
  </si>
  <si>
    <t>L543137</t>
  </si>
  <si>
    <t>u3049</t>
  </si>
  <si>
    <t>SHERMIN</t>
  </si>
  <si>
    <t>Maybe... look this is just something to think about... from what I got at the shopping center it was more scared than anything else... I don't feel it's as big a threat as you think it is...</t>
  </si>
  <si>
    <t>L543133</t>
  </si>
  <si>
    <t>I'll make this as simple as I can George. They disappeared.</t>
  </si>
  <si>
    <t>L542744</t>
  </si>
  <si>
    <t>u3042</t>
  </si>
  <si>
    <t>FOX</t>
  </si>
  <si>
    <t>When can we expect containment?</t>
  </si>
  <si>
    <t>L542625</t>
  </si>
  <si>
    <t>We'll get those answers when you find the one you're looking for.</t>
  </si>
  <si>
    <t>L543392</t>
  </si>
  <si>
    <t>u3043</t>
  </si>
  <si>
    <t>Oh wow... I'll tell you what. When the baby is born we'll go out in my back yard and wave to you.</t>
  </si>
  <si>
    <t>L543356</t>
  </si>
  <si>
    <t>Here are two quarters. When you lose these you're not going to get anymore.</t>
  </si>
  <si>
    <t>L543329</t>
  </si>
  <si>
    <t>u3050</t>
  </si>
  <si>
    <t>STAR MAN</t>
  </si>
  <si>
    <t>It will be human and it will look like this.  But when it comes it will know everything I know and everything you know. That is something from my planet that I want your baby to have.</t>
  </si>
  <si>
    <t>L543058</t>
  </si>
  <si>
    <t>Sounds like your captain's going to get hell when he gets back home.</t>
  </si>
  <si>
    <t>L543056</t>
  </si>
  <si>
    <t>The police shouldn't have started shooting. But you can hardly blame them. You surprised them. They didn't know you were up there. When they saw you they thought you were here to hurt us.</t>
  </si>
  <si>
    <t>L543045</t>
  </si>
  <si>
    <t>We were doing a map of the stars and all the other things up there when we saw a small ship. My... eh... we kidnapped it. On it there was a map that said how to come to Earth. This was very important. Before then we thought we were the only people in all the stars.</t>
  </si>
  <si>
    <t>L543044</t>
  </si>
  <si>
    <t>Stars... When a sun is far away we call it a 'star.'</t>
  </si>
  <si>
    <t>L542990</t>
  </si>
  <si>
    <t>When do I get to Lathrop Wells?</t>
  </si>
  <si>
    <t>L542986</t>
  </si>
  <si>
    <t>You keep this. Now this is hitch- hike...  You stand on the side of the road the highway... you understand? And you face the cars going in the direction you want to go. When you see a car or a truck coming you stick out your thumb like this...</t>
  </si>
  <si>
    <t>L542978</t>
  </si>
  <si>
    <t>Right. In Omaha the driver will put you on the bus for Salt Lake City and the new driver will take...  ...this part. When you get to Salt Lake City ask the driver 'Las Vegas please'...</t>
  </si>
  <si>
    <t>L542971</t>
  </si>
  <si>
    <t>That's easy. I'll explain that in a minute. This is your ticket. When you get on the bus here the driver will take this part. You will ride to Omaha. When you get to Omaha ask the driver. 'Salt Lake City please. I do not speak English.'</t>
  </si>
  <si>
    <t>L542930</t>
  </si>
  <si>
    <t>When we get here.</t>
  </si>
  <si>
    <t>L542911</t>
  </si>
  <si>
    <t>When do you have to be here?</t>
  </si>
  <si>
    <t>L543254</t>
  </si>
  <si>
    <t>u3051</t>
  </si>
  <si>
    <t>TEENAGER</t>
  </si>
  <si>
    <t>I'm telling you you're going to find him at the roadblock or right after or not at all.</t>
  </si>
  <si>
    <t>L543237</t>
  </si>
  <si>
    <t>They after you?</t>
  </si>
  <si>
    <t>L542718</t>
  </si>
  <si>
    <t>Listen to this.  A woman was kidnapped in Eau Claire this morning. When a citizen went to her rescue the kidnapper threatened him with a gun and shouted at him in a strange 'clicking gibberish'...</t>
  </si>
  <si>
    <t>L542568</t>
  </si>
  <si>
    <t>u3045</t>
  </si>
  <si>
    <t>MAJOR BELL</t>
  </si>
  <si>
    <t>After I called in I had a chance to sit down with the three locals. They swear there's another one that didn't make the ship... It might be alive.</t>
  </si>
  <si>
    <t>L542731</t>
  </si>
  <si>
    <t>u3052</t>
  </si>
  <si>
    <t>Well maybe these men won't think so. We were asleep when a helicopter woke me up. It made me so nervous I went into the kitchen for something to eat. I happened to look out the window and there was Scott Haydn with this green thing draped over his arm pulling Jenny down the walk to the car.</t>
  </si>
  <si>
    <t>L543033</t>
  </si>
  <si>
    <t>u3048</t>
  </si>
  <si>
    <t>SECURITY GUARD</t>
  </si>
  <si>
    <t>Eh... the store tells you to call when there's trouble so they won't get sued... But that shouldn't matter if there's a reward right?</t>
  </si>
  <si>
    <t>L550937</t>
  </si>
  <si>
    <t>u3062</t>
  </si>
  <si>
    <t>m200</t>
  </si>
  <si>
    <t>TRAN</t>
  </si>
  <si>
    <t>He's no concern of mine as long as you don't talk to him.  Don't talk to anybody.  You understand?  Not with everything that's going on right now.</t>
  </si>
  <si>
    <t>L551428</t>
  </si>
  <si>
    <t>u3055</t>
  </si>
  <si>
    <t>FAITH</t>
  </si>
  <si>
    <t>'We might as well make the best of it.'</t>
  </si>
  <si>
    <t>L551427</t>
  </si>
  <si>
    <t>u3059</t>
  </si>
  <si>
    <t>And then she said 'Since we're going to be spending so much time together--'</t>
  </si>
  <si>
    <t>L551044</t>
  </si>
  <si>
    <t>u3057</t>
  </si>
  <si>
    <t>Don't know.  But this guy's real damaged goods.  Iris knew someone was after her... and she said you were in danger too.  Now no more games Faith.  Whatever you're hiding whatever's going on you have to get out of here now. Come with me right now.  Don't even think about it.</t>
  </si>
  <si>
    <t>L550961</t>
  </si>
  <si>
    <t>Come on Faith!  He's just toying with you.  And when he gets bored you'll be yesterday's papers.</t>
  </si>
  <si>
    <t>L550757</t>
  </si>
  <si>
    <t>I'll set you up get you a deck at my cost... since my thing is the software.</t>
  </si>
  <si>
    <t>L551318</t>
  </si>
  <si>
    <t>This is what we laughingly refer to as a plan right?</t>
  </si>
  <si>
    <t>L550795</t>
  </si>
  <si>
    <t>Just as well Lenny.  You gotta get past it.  I mean sure Faith was by far the most outstanding woman a guy like you could ever hope to get I mean it's completely and deeply humiliating that she's gone but it's over campadre.</t>
  </si>
  <si>
    <t>L550680</t>
  </si>
  <si>
    <t>u3061</t>
  </si>
  <si>
    <t>TICK</t>
  </si>
  <si>
    <t>Yeah when did that start?  Come on man!  It's what people want to see and you know it.</t>
  </si>
  <si>
    <t>L550671</t>
  </si>
  <si>
    <t>Well you could've at least warned me.  You know I hate the zap... when they die.  It just brings down your whole day.  Jeez Tick.</t>
  </si>
  <si>
    <t>L550868</t>
  </si>
  <si>
    <t>Sure.  Whatever.  See since you shitcanned my career I don't even have to call you sir.  One of life's small pleasures.</t>
  </si>
  <si>
    <t>L551337</t>
  </si>
  <si>
    <t>I worked Vice Narcotics... Violent Crimes... and I saw every known depravity.  I was lost Mace.  In outer darkness.  Then I busted this strung-out little teeny-hooker. When I met Faith she was just another runaway giving twenty dollar blowjobs to buy crank.  Another lost soul.</t>
  </si>
  <si>
    <t>L551271</t>
  </si>
  <si>
    <t>Deputy Commissioner Palmer Strickland.  The sanctimonious prick who busted me out.  His ass is so tight when he farts only dogs can hear it.  I know this guy.  If there's one cop who's not dirty it's him.</t>
  </si>
  <si>
    <t>L551246</t>
  </si>
  <si>
    <t>To break the trail.  If those cops had gotten hold of her they would have beat it out of her who she was wearing for and then gone after them too.  Our killer is running as scared as we are.  Which makes him really dangerous.  Judging by how scared I am.</t>
  </si>
  <si>
    <t>L551101</t>
  </si>
  <si>
    <t>u3058</t>
  </si>
  <si>
    <t>MACE</t>
  </si>
  <si>
    <t>OK.  He asks about you all the time. It's been weeks since you've seen him.</t>
  </si>
  <si>
    <t>L551089</t>
  </si>
  <si>
    <t>Because Iris knew somebody was after her.</t>
  </si>
  <si>
    <t>L550914</t>
  </si>
  <si>
    <t>Destiny?  You living in a perfume commercial?  She's a hard-climber that dropped you like a used tampon when she got a better ride.</t>
  </si>
  <si>
    <t>L550860</t>
  </si>
  <si>
    <t>Mr. Fumitsu good evening sir Leonard Nero Security Express. Lornette Mason here is just completing our routine driver evaluation.  We do it to make sure that out VIP clients such as yourself are always treated as honored guests.  I just need to ride up front and take some notes if you don't mind.</t>
  </si>
  <si>
    <t>L551274</t>
  </si>
  <si>
    <t>Fine.  Do you want blood running waist deep in the storm drains?  The gangbangers'll spread like a wave through this city and burn it to the ground.  And when the fires start the street cops'll be capping off at anything that moves.  It'll be all- out war and you know it.</t>
  </si>
  <si>
    <t>L562601</t>
  </si>
  <si>
    <t>u3064</t>
  </si>
  <si>
    <t>m201</t>
  </si>
  <si>
    <t>To be honest when I'm working I don't look at faces much. He knew the guy's name.</t>
  </si>
  <si>
    <t>L562500</t>
  </si>
  <si>
    <t>u3065</t>
  </si>
  <si>
    <t>DAITZ</t>
  </si>
  <si>
    <t>...well there was some friction: I wanted to write up my work educate the public but Koessler wouldn't allow it. Low felt Koessler was more interested in career advancement than catching killers. Koessler had Low reassigned to the Pacific Northwest Seattle. You know when they say stick it where the sun don't shine? That's where they stuck Dick Low.</t>
  </si>
  <si>
    <t>L562381</t>
  </si>
  <si>
    <t>u3067</t>
  </si>
  <si>
    <t>DYLAN</t>
  </si>
  <si>
    <t>I sent a female in. The room in question was rented by an Anglo cash; since then nothing -- no activity no phone response.</t>
  </si>
  <si>
    <t>L562880</t>
  </si>
  <si>
    <t>u3078</t>
  </si>
  <si>
    <t>ZERO</t>
  </si>
  <si>
    <t>Not as much as you'd think.</t>
  </si>
  <si>
    <t>L562283</t>
  </si>
  <si>
    <t>u3071</t>
  </si>
  <si>
    <t>JANITA</t>
  </si>
  <si>
    <t>There was a car in the lot when we closed. Gone today.</t>
  </si>
  <si>
    <t>L562282</t>
  </si>
  <si>
    <t>It's been wiped down a hundred times since then.</t>
  </si>
  <si>
    <t>L562316</t>
  </si>
  <si>
    <t>u3072</t>
  </si>
  <si>
    <t>KOESSLER</t>
  </si>
  <si>
    <t>Let's take a look at it.  Drop off my stuff at the hotel after you're done here.</t>
  </si>
  <si>
    <t>L562904</t>
  </si>
  <si>
    <t>u3075</t>
  </si>
  <si>
    <t>MACKELWAY</t>
  </si>
  <si>
    <t>You're as crazy as he is! He's right! You don't give a damn about saving lives at all! Fuck you!</t>
  </si>
  <si>
    <t>L562747</t>
  </si>
  <si>
    <t>As far as the public knows Richard Low is dead. And he will stay dead until we kill him.</t>
  </si>
  <si>
    <t>L562625</t>
  </si>
  <si>
    <t>I want to catch Dick Low more than you can imagine but I cannot risk going public. What happens when the media finds out that a former FBI Special Agent a founder of the Behavioral Sciences Unit is not dead but instead alive and killing people not ordinary people but even worse serial killers making him some sort of white knight vigilante?  You keep at it. We'll find him we'll find him in our own way.</t>
  </si>
  <si>
    <t>L562587</t>
  </si>
  <si>
    <t>Both in the last year. I suspected only someone as brilliant as Dick Low could find these guys.  Look whatever Daitz told you nobody wanted to strip Richard of his badge. You have to get close to be good at what he did the trick is not to get too close.</t>
  </si>
  <si>
    <t>L562402</t>
  </si>
  <si>
    <t>Agent Kulok and I were in O'Hare when we heard.</t>
  </si>
  <si>
    <t>L562943</t>
  </si>
  <si>
    <t>u3074</t>
  </si>
  <si>
    <t>LOW</t>
  </si>
  <si>
    <t>Agent Kulok that boy as we speak is in Hawkins' truck probably still alive in a dark refrigerated compartment shivering in just a T- shirt: put yourself in his mind freezing terrified wanting his mother. Put yourself in his mother's place desperate imagining the worst is happening as she pleads back there at the rest stop for someone anyone to listen to her. This is not hypothetical this is real. It is happening now and you can do something about it.</t>
  </si>
  <si>
    <t>L562941</t>
  </si>
  <si>
    <t>When I was at the rest stop there was a young boy maybe ten and his mother. Darryl Hawkins Zero abducted the boy in the men's room. I tried to stop him. He cold-cocked me --</t>
  </si>
  <si>
    <t>L562935</t>
  </si>
  <si>
    <t>How did a girl like me end up in a place like this?  The Deputy Director here he believes in Tough Love. A cop's cop. Shape up or ship out righto? Agent Kulok when you get a chance you might want to check the victims of the recent serials. You'll find that some of them have been credited to other killers some years ago. That's a Dave Koessler trick find a pliant sociopath preferably a dead one attribute to him unsolved cases clean up the backlog-looks great in the yearly report.</t>
  </si>
  <si>
    <t>L562870</t>
  </si>
  <si>
    <t>Zero abducts victims all over the country kills them keeps them refrigerated for days weeks even months then buries them hundreds thousands of miles away. Karen Sumpter was buried washed up in a flood. Evans was buried. When we get Zero we'll find boneyards all across the country.</t>
  </si>
  <si>
    <t>L562831</t>
  </si>
  <si>
    <t>Jaime do you think when this is all over when we're in different divisions you think maybe you and me we could try again?</t>
  </si>
  <si>
    <t>L562826</t>
  </si>
  <si>
    <t>It's too late for that. I've gone ahead of the curve on this one. There's no turning back. When this is over Koessler is going to be right or Low is going to be right or I'm going to be right but not all of us.</t>
  </si>
  <si>
    <t>L562647</t>
  </si>
  <si>
    <t>u3073</t>
  </si>
  <si>
    <t>KULOK</t>
  </si>
  <si>
    <t>There's the Agency issue. I think Koessler may suspect something already. We're not on the best footing with him as it is.</t>
  </si>
  <si>
    <t>L562605</t>
  </si>
  <si>
    <t>No. Cut off while he was still alive look at his wrists damn near ripped his hands off trying to get free. Must have been screaming real loud when the killer chain-sawed his throat. Unfortunately he'd soundproofed his van.</t>
  </si>
  <si>
    <t>L562515</t>
  </si>
  <si>
    <t>Why did Koessler assign you as my liaison?</t>
  </si>
  <si>
    <t>L562511</t>
  </si>
  <si>
    <t>When you were his student? Did he come on to you?</t>
  </si>
  <si>
    <t>L562447</t>
  </si>
  <si>
    <t>No no no most of them -- I used to think all of them -- are just fantasists guys who get off telling degrading stories. When I came across this fugitive chat room listened in I started to think some might actually be real that they'd gone live. The challenge was to figure out which was which. Then I had my disagreement with Koessler.</t>
  </si>
  <si>
    <t>L562765</t>
  </si>
  <si>
    <t>He always had a weakness in that area. I saw it the first time I met him. We all had our weaknesses I guess. Daitz wanted the money. With Dave it was the glory. Koessler saw the Behavioral Sciences Unit as a stepping stone to bigger and better bureaucratic things. He had his eye on the Director's job even then. Catching killers was a means to an end for them.</t>
  </si>
  <si>
    <t>L562752</t>
  </si>
  <si>
    <t>When you exit head east on 10th.</t>
  </si>
  <si>
    <t>L562725</t>
  </si>
  <si>
    <t>I've located the Suspect Zero file. Did you know there was one? Koessler ordered it as part of your evaluation.</t>
  </si>
  <si>
    <t>L562884</t>
  </si>
  <si>
    <t>Now Mr. Hawkins when last in Amarillo where did you get gas?</t>
  </si>
  <si>
    <t>L562355</t>
  </si>
  <si>
    <t>MyDick. As in my dick. That was his screen name.</t>
  </si>
  <si>
    <t>L562224</t>
  </si>
  <si>
    <t>u3077</t>
  </si>
  <si>
    <t>SALINAS</t>
  </si>
  <si>
    <t>Got a vehicle?  Head north on 54. When you get to New Mexico you've gone too far.</t>
  </si>
  <si>
    <t>L562972</t>
  </si>
  <si>
    <t>Brilliant? You think he caught any of them because he was brilliant? Hardboy? MyDick? Imelda? Ripper? Think about it how did he locate them?  He found them as Murman. And how did Murder Man find them? With sweet talk and brains? No. He did it with souvenirs. He took them into private rooms swapped goodies: pictures panties jewelry body parts. Snuff downloads. As bait. That's why I never exchanged with him. He killed girls oh yeah harvested them. He had the best stuff. Richard Low is Murman and Murman is one of us.</t>
  </si>
  <si>
    <t>L566147</t>
  </si>
  <si>
    <t>u3079</t>
  </si>
  <si>
    <t>m202</t>
  </si>
  <si>
    <t>ANSWERING MACHINE</t>
  </si>
  <si>
    <t>You really should. Life after all is really just a series of challenges...</t>
  </si>
  <si>
    <t>L566141</t>
  </si>
  <si>
    <t>Ever since I've known you.</t>
  </si>
  <si>
    <t>L566732</t>
  </si>
  <si>
    <t>u3088</t>
  </si>
  <si>
    <t>Well you know it's tough. A lot of traveling. A lot of hotels... but you know it's a dream... and the money's really good. I think I might buy another really expensive imported car after my next gig in Vegas...</t>
  </si>
  <si>
    <t>L566606</t>
  </si>
  <si>
    <t>...and boy does it hurt when they ask.</t>
  </si>
  <si>
    <t>L566388</t>
  </si>
  <si>
    <t>u3083</t>
  </si>
  <si>
    <t>CHRISTY</t>
  </si>
  <si>
    <t>They were auditioning for the same role as you?</t>
  </si>
  <si>
    <t>L566387</t>
  </si>
  <si>
    <t>u3092</t>
  </si>
  <si>
    <t>TRENT</t>
  </si>
  <si>
    <t>No... no... The worst was when I went in for this After-School special and I'm sitting in the waiting room with all these little kids. I see they're all signed in for the same role as me...</t>
  </si>
  <si>
    <t>L566413</t>
  </si>
  <si>
    <t>u3085</t>
  </si>
  <si>
    <t>I'm sure she'll call. Six years is a long time. You don't just break it off cleanly after six years.</t>
  </si>
  <si>
    <t>L566379</t>
  </si>
  <si>
    <t>Oh? You know about booking agents... I don't uh actually have a west coast agent as of yet...</t>
  </si>
  <si>
    <t>L566961</t>
  </si>
  <si>
    <t>When I lived in New York they made it sound like they were giving out sit-coms to stand-ups at the airport. I got off the plane in L.A. six months ago and all I got to show for it is a tan.</t>
  </si>
  <si>
    <t>L566959</t>
  </si>
  <si>
    <t>If and when I get a real gig I'll call you.</t>
  </si>
  <si>
    <t>L567036</t>
  </si>
  <si>
    <t>I really want to catch up with you but I've gotta take this call. They're holding. I'll talk with you when you get back in town. Bye.</t>
  </si>
  <si>
    <t>L566518</t>
  </si>
  <si>
    <t>Looks like we're in a dead heat after one hole. This is turning into quite a rivalry.</t>
  </si>
  <si>
    <t>L566511</t>
  </si>
  <si>
    <t>u3090</t>
  </si>
  <si>
    <t>Sure. Kick me when I'm down.</t>
  </si>
  <si>
    <t>L566117</t>
  </si>
  <si>
    <t>So it's almost a retroactive decision. So I could like let's say forget about her and when she comes back make like I just pretended to forget about her.</t>
  </si>
  <si>
    <t>L566112</t>
  </si>
  <si>
    <t>The only difference between giving up and not giving up is if you take her back when she wants to come back. See you can't do anything to make her want to come back. You can only do things to make her not want to come back.</t>
  </si>
  <si>
    <t>L566840</t>
  </si>
  <si>
    <t xml:space="preserve">Hi Nikki. This is Mike again. Could you just call me when you get in? I'll be up for awhile and I'd just rather talk to you in person instead of trying to squeeze it all... </t>
  </si>
  <si>
    <t>L566834</t>
  </si>
  <si>
    <t xml:space="preserve">Hi Nikki. This is Mike again. I just called because it sounded like your machine might've cut me off before I gave you my number and also to say sorry for calling so late but you were still there when I left the Dresden so I knew I'd get your machine. Anyway my number is... </t>
  </si>
  <si>
    <t>L566468</t>
  </si>
  <si>
    <t>Why? So you can beat yourself up? Sitting around in that stuffy apartment. It's just plain bad for you man. It's depressing. You've come so far. Remember the first week? After she told you? You couldn't even eat.</t>
  </si>
  <si>
    <t>L566352</t>
  </si>
  <si>
    <t>We didn't do so bad after all.</t>
  </si>
  <si>
    <t>L566335</t>
  </si>
  <si>
    <t>Respect my ass. They respect honesty. You see how they dress when they go out? They want to be noticed. You're just showing them it's working. You gotta get off this respect kick baby. There ain't nothing wrong with letting them now that you're money and that you want to party.</t>
  </si>
  <si>
    <t>L566323</t>
  </si>
  <si>
    <t>...and then I'm struggling to impress some chick who's not half as classy as my girlfriend who I'm not even really attracted to...</t>
  </si>
  <si>
    <t>L566321</t>
  </si>
  <si>
    <t>It's just tough after sleeping with someone you love for so long to be with someone new... who doesn't know what I like... and you gotta wear a jimmy...</t>
  </si>
  <si>
    <t>L566251</t>
  </si>
  <si>
    <t>If we don't look like we know what we're doing then we may as well...</t>
  </si>
  <si>
    <t>L566821</t>
  </si>
  <si>
    <t>u3091</t>
  </si>
  <si>
    <t>Have you gotten laid once since you moved here? Did you fuck once?</t>
  </si>
  <si>
    <t>L566772</t>
  </si>
  <si>
    <t>Now when you talk to her I don't want you to be the guy in the PG-13 movie that everyone's pulling for. I want you to be the guy in the rated R movie who you're not sure if you like.</t>
  </si>
  <si>
    <t>L593432</t>
  </si>
  <si>
    <t>u3098</t>
  </si>
  <si>
    <t>m203</t>
  </si>
  <si>
    <t>DON CORLEONE</t>
  </si>
  <si>
    <t>I want you to use all your powers all your skill as you love me.  I do not want his mother to see him as he is.</t>
  </si>
  <si>
    <t>L592857</t>
  </si>
  <si>
    <t>u3094</t>
  </si>
  <si>
    <t>BONASERA</t>
  </si>
  <si>
    <t>Then make them suffer as she suffers.  How much shall I pay you.</t>
  </si>
  <si>
    <t>L593722</t>
  </si>
  <si>
    <t>u3105</t>
  </si>
  <si>
    <t>Don't be frightened.  Do you think I'd make my sister a widow?  Do you think I'd make your children fatherless?  After all I'm Godfather to your son.  No your punishment is that you're out of the family business.  I'm putting you on a plane to Vegas--and I want you to stay there.  I'll send Connie an allowance that's all. But don't keep saying you're innocent; it insults my intelligence and makes me angry.  Who approached you Tattaglia or Barzini?</t>
  </si>
  <si>
    <t>L593638</t>
  </si>
  <si>
    <t>I'll come to you when I need you.</t>
  </si>
  <si>
    <t>L593326</t>
  </si>
  <si>
    <t>u3112</t>
  </si>
  <si>
    <t>SONNY</t>
  </si>
  <si>
    <t>You're on kid...I'll square it with Mom your not seeing her before you left.  And I'll get a message to your girl friend when I think the time is right.</t>
  </si>
  <si>
    <t>L593185</t>
  </si>
  <si>
    <t>Okay now you can move your men into the Mall replace Tessio's people.  Mike tomorrow you take a couple of Clemenza's people and go to Luca's apartment and wait for him to show.  That crazy bastard might be going after Sollozzo right now if he's heard the news.</t>
  </si>
  <si>
    <t>L593626</t>
  </si>
  <si>
    <t>He's going to be our lawyer in Vegas.  Nobody goes to him with any other business as of now this minute.  No reflection on Tom; that's the way I want it.  Besides if I ever need any advice who's a better Consigliere than my father.</t>
  </si>
  <si>
    <t>L593310</t>
  </si>
  <si>
    <t>u3096</t>
  </si>
  <si>
    <t>CLEMENZA</t>
  </si>
  <si>
    <t>Mostly it gives witnesses an excuse to change their identification when we make them see the light.  Then you take a long vacation and we catch the hell.</t>
  </si>
  <si>
    <t>L593202</t>
  </si>
  <si>
    <t>OK go to Arthur Avenue; I'm suppose to call when I found somethin'.</t>
  </si>
  <si>
    <t>L593011</t>
  </si>
  <si>
    <t>u3111</t>
  </si>
  <si>
    <t>SOLLOZZO</t>
  </si>
  <si>
    <t>My business is heroin I have poppy fields laboratories in Narseilles and Sicily ready to go into production.  My importing methods are as safe as these things can be about five per cent loss.  The risk is nothing the profits enormous.</t>
  </si>
  <si>
    <t>L592955</t>
  </si>
  <si>
    <t>u3103</t>
  </si>
  <si>
    <t>I kept trying to call you after my divorce and Tom always said you were busy.  When I got the Wedding invitation I knew you weren't sore at me anymore Godfather.</t>
  </si>
  <si>
    <t>L593650</t>
  </si>
  <si>
    <t>Tom I never thought you were a bad Consigliere I thought Santino a bad Don rest in peace.  He had a good heart but he wasn't the right man to head the family when I had my misfortune.  Michael has all my confidence as you do.  For reasons which you can't know you must have no part in what will happen.</t>
  </si>
  <si>
    <t>L593456</t>
  </si>
  <si>
    <t>u3102</t>
  </si>
  <si>
    <t>HAGEN</t>
  </si>
  <si>
    <t>When I meet with Tattaglia's people; should I insist that all his drug middle-men be clean?</t>
  </si>
  <si>
    <t>L592974</t>
  </si>
  <si>
    <t>They'll cut the cake in a few minutes...leave right after that. Your new son-in-law do we give him something important?</t>
  </si>
  <si>
    <t>L592973</t>
  </si>
  <si>
    <t>When does my daughter leave with her bridegroom?</t>
  </si>
  <si>
    <t>L592942</t>
  </si>
  <si>
    <t>When did he call?</t>
  </si>
  <si>
    <t>L592941</t>
  </si>
  <si>
    <t>Two terms; one in Italy one in the United States.  He's known to the Government as a top narcotics man. That could be a plus for us; he could never get immunity to testify.</t>
  </si>
  <si>
    <t>L593551</t>
  </si>
  <si>
    <t>You are like me we refuse to be fools to be puppets dancing on a string pulled by other men.  I hoped the time for guns and killing and massacres was over.  That was my misfortune.  That was your misfortune.  I was hunted on the streets of Corleone when I was twelve years old because of who my father was.  I had no choice.</t>
  </si>
  <si>
    <t>L592991</t>
  </si>
  <si>
    <t>Good.  When you are finished come and talk to me.  I have hopes for you.</t>
  </si>
  <si>
    <t>L592875</t>
  </si>
  <si>
    <t>u3107</t>
  </si>
  <si>
    <t>NAZORINE</t>
  </si>
  <si>
    <t>...a fine boy from Sicily captured by the American Army and sent to New Jersey as a prisoner of war...</t>
  </si>
  <si>
    <t>L593470</t>
  </si>
  <si>
    <t>I was told that my Grandfather was murdered on its main street; and his murderers came to kill my father there when he was twelve years old.</t>
  </si>
  <si>
    <t>L593480</t>
  </si>
  <si>
    <t>u3100</t>
  </si>
  <si>
    <t>FABRIZZIO</t>
  </si>
  <si>
    <t>Hey America!  Is she as rich as they say?</t>
  </si>
  <si>
    <t>L593495</t>
  </si>
  <si>
    <t>This one could seduce the devil.  A body! and eyes as big and black as olives.</t>
  </si>
  <si>
    <t>L593298</t>
  </si>
  <si>
    <t>I found out about this Captain McCluskey who broke Mike's jaw. He's definitely on Sollozzo's payroll and for big money. McCluskey's agreed to be the Turk's bodyguard.  What you have to understand is that while Sollozzo is guarded like this he's invulnerable.  Nobody has ever gunned down a New York Police Captain.  Never.  It would be disastrous.  All the five families would come after you Sonny; the Corleone family would be outcasts; even the old man's political protection would run for cover.  So just...take that into consideration.</t>
  </si>
  <si>
    <t>L593295</t>
  </si>
  <si>
    <t>And when they shot me father...</t>
  </si>
  <si>
    <t>L593170</t>
  </si>
  <si>
    <t>I was as good a son to him as you or Mike.</t>
  </si>
  <si>
    <t>L593165</t>
  </si>
  <si>
    <t>Luca never sleeps over with a broad. He always goes home when he's through.  Mike keep ringing Luca's number.</t>
  </si>
  <si>
    <t>L593371</t>
  </si>
  <si>
    <t>If I accept that letter and you told a Court of Law I accepted it they would interpret it as my having knowledge of his whereabouts. Just wait Kay he'll contact you.</t>
  </si>
  <si>
    <t>L593119</t>
  </si>
  <si>
    <t>Sonny will come after you with everything he's got.</t>
  </si>
  <si>
    <t>L593007</t>
  </si>
  <si>
    <t>He never asks a second favor when he has been refused the first. Understood?</t>
  </si>
  <si>
    <t>L593606</t>
  </si>
  <si>
    <t>u3104</t>
  </si>
  <si>
    <t>Wake me up when you come to bed?</t>
  </si>
  <si>
    <t>L593601</t>
  </si>
  <si>
    <t>I have to see my father and his people when we get back to the Mall.</t>
  </si>
  <si>
    <t>L593243</t>
  </si>
  <si>
    <t>When will I see you again?</t>
  </si>
  <si>
    <t>L593241</t>
  </si>
  <si>
    <t>L593037</t>
  </si>
  <si>
    <t>As long as I tell him beforehand he won't object.  He'll be hurt but he won't object.</t>
  </si>
  <si>
    <t>L592931</t>
  </si>
  <si>
    <t>My brother Sonny found him living in the streets when he was a kid so my father took him in.  He's a good lawyer.</t>
  </si>
  <si>
    <t>L592922</t>
  </si>
  <si>
    <t>I never know when you're telling me the truth.</t>
  </si>
  <si>
    <t>L592913</t>
  </si>
  <si>
    <t>My Father sent Luca Brasi after them.  He tied the two Capone men hand and foot and stuffed small bath towels into their mouths. Then he took an ax and chopped one man's feet off...</t>
  </si>
  <si>
    <t>L593305</t>
  </si>
  <si>
    <t>They want me to go to the conference with Sollozzo.  Set up the meeting for two days from now.  Sonny get our informers to find out where the meeting will be held. Insist it has to be a public place: a bar or restaurant at the height of the dinner hour.  So I'll feel safe.  They'll check me when I meet them so I won't be able to carry a weapon; but Clemenza figure out a way to have one planted there for me.  Then I'll kill them both.</t>
  </si>
  <si>
    <t>L593285</t>
  </si>
  <si>
    <t>The Turk wants to talk!  The nerve of that son of a bitch!  After he craps out last night he wants a meet.</t>
  </si>
  <si>
    <t>L593153</t>
  </si>
  <si>
    <t>I know I'm not the man he was.  But I'll tell you this and he'll tell you too.  When it comes to real action I can operate as good as anybody short range.</t>
  </si>
  <si>
    <t>L593138</t>
  </si>
  <si>
    <t>Oh no you can't the old man'd be sore as hell if I let you get mixed up in this.</t>
  </si>
  <si>
    <t>L593134</t>
  </si>
  <si>
    <t>I was worried when we couldn't get in touch with you in that hick town.</t>
  </si>
  <si>
    <t>L593335</t>
  </si>
  <si>
    <t>He won't be; I swear to you be my children he won't be.  Just keep an open mind when we talk.  I hope you're not a hothead like your brother Sonny.  It's impossible to talk business with him.</t>
  </si>
  <si>
    <t>L593597</t>
  </si>
  <si>
    <t>u3106</t>
  </si>
  <si>
    <t>MOE</t>
  </si>
  <si>
    <t>You son of a bitch you think you can brush me off like that?  I made my bones when you were going out with cheerleaders.</t>
  </si>
  <si>
    <t>L593588</t>
  </si>
  <si>
    <t>You goddamn dagos.  I do you a favor and take Freddie in when you're having a bad time and then you try to push me out.</t>
  </si>
  <si>
    <t>L568692</t>
  </si>
  <si>
    <t>u3117</t>
  </si>
  <si>
    <t>m204</t>
  </si>
  <si>
    <t>DICKIE</t>
  </si>
  <si>
    <t>No it's for Tom as he didn't complain.</t>
  </si>
  <si>
    <t>L568884</t>
  </si>
  <si>
    <t>u3125</t>
  </si>
  <si>
    <t>The funny thing -- I'm not pretending to be somebody else and you are. I'm absolutely honest with you. I've told you my feelings. But you first of all I know there's something -- that evening when we played chess for instance it was obvious --</t>
  </si>
  <si>
    <t>L568870</t>
  </si>
  <si>
    <t>Of course. Let's say for argument's sake you were here -- perhaps we could split the rent on a house -- I'll get a job -- or better still I could get a place in Rome and when we're there we could be there and if we're here we could be here --</t>
  </si>
  <si>
    <t>L568855</t>
  </si>
  <si>
    <t>Then I'll take it as a compliment.</t>
  </si>
  <si>
    <t>L568854</t>
  </si>
  <si>
    <t>I mean it as a compliment. You've got such great taste I don't know. Most of the thugs at Princeton had tasted everything and had no taste. Used to say the cream of America: rich and thick. Freddie's the perfect example.</t>
  </si>
  <si>
    <t>L568760</t>
  </si>
  <si>
    <t>I love how responsible you are. My Dad should make you Chief Accountant or something. Let me buy you a jacket. There's a great place when we get to Rome Batistoni.</t>
  </si>
  <si>
    <t>L568781</t>
  </si>
  <si>
    <t>Listen just take one of mine when we get back. Don't worry about it. I did the Forum with Marge and frankly once is enough in anyone's life.</t>
  </si>
  <si>
    <t>L569032</t>
  </si>
  <si>
    <t>u3118</t>
  </si>
  <si>
    <t>FREDDIE</t>
  </si>
  <si>
    <t>The landlady -- as far as I could tell the landlady said he was here right now.</t>
  </si>
  <si>
    <t>L569291</t>
  </si>
  <si>
    <t>I could probably see my bedroom from here. I can see my house. When you see where you live from a distance it's like a dream isn't it?</t>
  </si>
  <si>
    <t>L569268</t>
  </si>
  <si>
    <t>I feel as if you haven't heard anything I've been saying to you.</t>
  </si>
  <si>
    <t>L569264</t>
  </si>
  <si>
    <t>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t>
  </si>
  <si>
    <t>L569263</t>
  </si>
  <si>
    <t>The scent you're wearing. I bought it for you not Dickie. The thing about Dickie. So many things. The day he was late back from Rome -- I tried to tell you this -- he was with another girl. I'm not talking about Meredith another girl we met in a bar. He couldn't be faithful for five minutes. So when he makes a promise it doesn't mean what it means when you make a promise. Or I do. He has so many realities Dickie and he believes them all. He lies. He lies that's his... half the time he doesn't even realize.</t>
  </si>
  <si>
    <t>L569069</t>
  </si>
  <si>
    <t>Marge when did you get here?</t>
  </si>
  <si>
    <t>L568903</t>
  </si>
  <si>
    <t>I don't know. I don't understand Dickie Marge so your guess is as good as mine.</t>
  </si>
  <si>
    <t>L568806</t>
  </si>
  <si>
    <t>u3122</t>
  </si>
  <si>
    <t>Tell me why is it when men play they always play at killing each other...? I'm sorry about Cortina by the way.</t>
  </si>
  <si>
    <t>L568803</t>
  </si>
  <si>
    <t>He's not even aware of it. When you've got his attention you feel like you're the only person in the world. That's why everybody loves him. Other times...</t>
  </si>
  <si>
    <t>L568666</t>
  </si>
  <si>
    <t>Which is ridiculous. Boats are female everyone knows you can't call a boat after a man.</t>
  </si>
  <si>
    <t>L568656</t>
  </si>
  <si>
    <t>Back I suppose slowly as I can.</t>
  </si>
  <si>
    <t>L569205</t>
  </si>
  <si>
    <t>No nothing. I'm just thinking about when Tom arrived in Mongi.  And now look at you.</t>
  </si>
  <si>
    <t>L569015</t>
  </si>
  <si>
    <t>u3124</t>
  </si>
  <si>
    <t>That was moving wasn't it? When Meredith said --  Meredith's the American girl I saw last night I know her at the Opera she's been seeing something of Dickie --</t>
  </si>
  <si>
    <t>L569331</t>
  </si>
  <si>
    <t>u3123</t>
  </si>
  <si>
    <t>MEREDITH</t>
  </si>
  <si>
    <t>When I thought about you I was mostly hating you. Where've you been hiding?</t>
  </si>
  <si>
    <t>L568981</t>
  </si>
  <si>
    <t>You're such a pal to understand. It's as if Marge is here now -- I look at you and I see her face -- and I can't whatever I'm feeling towards you -- I just can't...</t>
  </si>
  <si>
    <t>L568575</t>
  </si>
  <si>
    <t>As in the Textile Logues. Trying to shrug off the dress. I travel under my mother's name too.</t>
  </si>
  <si>
    <t>L568574</t>
  </si>
  <si>
    <t>As in the...?</t>
  </si>
  <si>
    <t>L569149</t>
  </si>
  <si>
    <t>Where have you been since then?</t>
  </si>
  <si>
    <t>L569144</t>
  </si>
  <si>
    <t>He's taken over the case because... they're annoyed the previous chap let Dickie... disappear when he was the only he was the only suspect in Freddie's murder.</t>
  </si>
  <si>
    <t>L569128</t>
  </si>
  <si>
    <t>Peter I'm really sorry to put you through this. I just couldn't face going to the police by myself when my Italian's so rotten.</t>
  </si>
  <si>
    <t>L569008</t>
  </si>
  <si>
    <t>Hi.  Sorry. You okay? You look as if you've seen a ghost...</t>
  </si>
  <si>
    <t>L569006</t>
  </si>
  <si>
    <t>Sorry sorry. Had to renew my papers. Italian bureaucracy -- never one stamp when they can make you line up for three. Have you been waiting long?</t>
  </si>
  <si>
    <t>L569119</t>
  </si>
  <si>
    <t>u3126</t>
  </si>
  <si>
    <t>ROVERINI</t>
  </si>
  <si>
    <t>Good. The Goldoni. Yes -- you're right. A coincidence.  I look forward to our next meeting when I will be more careful with my English and persuade you to play me your saxophone. Alto.</t>
  </si>
  <si>
    <t>L569115</t>
  </si>
  <si>
    <t>Sorry. No one has seen Signor Ripley since San --</t>
  </si>
  <si>
    <t>L569098</t>
  </si>
  <si>
    <t>And when did you last see Signor Ripley?</t>
  </si>
  <si>
    <t>L569066</t>
  </si>
  <si>
    <t>Well he certainly wasn't dead when he drove off in his car.</t>
  </si>
  <si>
    <t>L569060</t>
  </si>
  <si>
    <t>I went to bed. Freddie's a big man but I'm in trouble after a couple of drinks. I've suffered all day. Who found him?</t>
  </si>
  <si>
    <t>L569058</t>
  </si>
  <si>
    <t>I can't be absolutely sure -- 8? 9? We'd both taken on far too many drinks -- but it was dark it was certainly dark when I walked him down to his car.</t>
  </si>
  <si>
    <t>L569736</t>
  </si>
  <si>
    <t>u3128</t>
  </si>
  <si>
    <t>m205</t>
  </si>
  <si>
    <t>Well you're talking big money now. I'd say at least five grand maybe more and it would take a while to check it out. The way things are going now $5.000 is probably low. You see I try not to fool with the small-time crap. Too risky too little bread. Say 6 G's but if I get the permit it'll be as solid as the Empire State Building.</t>
  </si>
  <si>
    <t>L569732</t>
  </si>
  <si>
    <t>That's the Colt .25 -- a fine little gun. Don't do a lot of damage but it's as fast as the Devil. Handy little gun you can carry it almost anywhere. I'll throw it in for another $125.</t>
  </si>
  <si>
    <t>L569606</t>
  </si>
  <si>
    <t>u3129</t>
  </si>
  <si>
    <t>BETSY</t>
  </si>
  <si>
    <t>You're right! Now I remember! It was after the Western regional planners were in town and the meeting went late. The next day I was completely bushed. It was unbelievable.</t>
  </si>
  <si>
    <t>L569596</t>
  </si>
  <si>
    <t>u3139</t>
  </si>
  <si>
    <t>TRAVIS</t>
  </si>
  <si>
    <t>Oh you see lots of freaky stuff in a cab. Especially when the moon's out.</t>
  </si>
  <si>
    <t>L569587</t>
  </si>
  <si>
    <t>After this job I'm looking forward to being alone for a while.</t>
  </si>
  <si>
    <t>L569539</t>
  </si>
  <si>
    <t>First he's not Italian. Second he's not a thief. I noticed the fingers when he was getting my change -- the right change. Two of his fingers are missing. Just stubs. Like they were blown away. I was putting my change in my purse when I saw him get out a cigarette. I couldn't help watching. I was dying to see how he'd light it.</t>
  </si>
  <si>
    <t>L569535</t>
  </si>
  <si>
    <t>As I said he isn't Italian. Besides I thought they just killed them.</t>
  </si>
  <si>
    <t>L569529</t>
  </si>
  <si>
    <t>He happens to be missing fingers. I first noticed when --</t>
  </si>
  <si>
    <t>L569517</t>
  </si>
  <si>
    <t>u3140</t>
  </si>
  <si>
    <t>WIZARD</t>
  </si>
  <si>
    <t>I never use mine. But it's a good thing to have. Just as a threat.</t>
  </si>
  <si>
    <t>L569478</t>
  </si>
  <si>
    <t>Well whatever the fuck it is she used it. And then the spray perfume. You know the real sweat kind -- and on top of that get this right when we're crossing the Tri-boro bridge -- she changes her pantyhose!</t>
  </si>
  <si>
    <t>L569471</t>
  </si>
  <si>
    <t>First she did her make-up. You know I hate it when they do that. I mean she does the whole works the mascara the eye-shadow the lipstick the rouge...</t>
  </si>
  <si>
    <t>L570009</t>
  </si>
  <si>
    <t>Well Iris I look at it this way. A lot of girls come into my cab some of them very beautiful. And I figure all day long men have been after them: trying to touch them talk to them ask them out. And they hate it. So I figure the best I can do for them is not bother them at all. So I don't say a thing. I pretend I'm not even there. I figure they'll understand that and appreciate me for it.</t>
  </si>
  <si>
    <t>L569959</t>
  </si>
  <si>
    <t>u3132</t>
  </si>
  <si>
    <t>...and after that Sport and I just started hanging out...</t>
  </si>
  <si>
    <t>L569930</t>
  </si>
  <si>
    <t>I was stoned. That's why they stopped me. When I'm not stoned I got no place else to go. They just protect me from myself.</t>
  </si>
  <si>
    <t>L569381</t>
  </si>
  <si>
    <t>Clean. Real clean.  As clean as my conscience.</t>
  </si>
  <si>
    <t>L569375</t>
  </si>
  <si>
    <t>I ride around nights mostly. Subways buses. See things. Figur'd I might as well get paid for it.</t>
  </si>
  <si>
    <t>L588447</t>
  </si>
  <si>
    <t>u3157</t>
  </si>
  <si>
    <t>m207</t>
  </si>
  <si>
    <t>Mr. Chairman as I understand it the Fifth Amendment pertains to self-incrimination and I can't incriminate myself because I've done nothing wrong.  Besides incrimination is why you have Mr. Clyde working for you.</t>
  </si>
  <si>
    <t>L588366</t>
  </si>
  <si>
    <t>u3145</t>
  </si>
  <si>
    <t>Not exactly light reading I know. Believe it or not I've read this since high school and it got me all the way through law school. Besides there's something in there that'll help you.  You won't have to get very far it's near the beginning.</t>
  </si>
  <si>
    <t>L587885</t>
  </si>
  <si>
    <t>Not as bad as I thought it would. I think I passed.</t>
  </si>
  <si>
    <t>L588098</t>
  </si>
  <si>
    <t>You had a hidden agenda though. See when he was five or six little Spence used to follow you around like a puppy.  Bothered the hell out of you.  But as soon as you gave him the clarinet...</t>
  </si>
  <si>
    <t>L588089</t>
  </si>
  <si>
    <t>When did you start smoking?</t>
  </si>
  <si>
    <t>L588000</t>
  </si>
  <si>
    <t>Eventually.  We were going to be  engaged... when you came back from  overseas...</t>
  </si>
  <si>
    <t>L587990</t>
  </si>
  <si>
    <t>No it's okay.  See when two people belong together the other person should be the... the key that unlocks the rest of you... I'm not making sense am I?</t>
  </si>
  <si>
    <t>L587983</t>
  </si>
  <si>
    <t>You... don't remember but yes ever since I was a little girl.</t>
  </si>
  <si>
    <t>L587977</t>
  </si>
  <si>
    <t>After they commissioned it no one could ever agree on where to put it.  The Methodists wanted it in front of the Methodist Church the Presbyterians wanted it in front of the Presbyterian Church the city council wanted it in the lobby of City Hall.  Everyone finally got tired of the fighting.  So they stuck it down here.</t>
  </si>
  <si>
    <t>L588437</t>
  </si>
  <si>
    <t>u3146</t>
  </si>
  <si>
    <t>CLYDE</t>
  </si>
  <si>
    <t>Well then as what did you go?</t>
  </si>
  <si>
    <t>L588436</t>
  </si>
  <si>
    <t>That's not a contradiction at all sir.  I went to the meeting but I didn't go as a member.</t>
  </si>
  <si>
    <t>L588426</t>
  </si>
  <si>
    <t>Well I know that I lost my job because of one meeting I went to when I was a kid in college.  I know that I've been branded a communist which I'm not but even if I was it shouldn't matter or what do we have a Bill Of Rights for?</t>
  </si>
  <si>
    <t>L588408</t>
  </si>
  <si>
    <t>Sir are you referring to the fact that I was suffering from amnesia and I've since recovered my memory?</t>
  </si>
  <si>
    <t>L588439</t>
  </si>
  <si>
    <t>u3147</t>
  </si>
  <si>
    <t>The witness need not be hesitant to say anything before this committee as long as it's the truth.</t>
  </si>
  <si>
    <t>L588184</t>
  </si>
  <si>
    <t>u3149</t>
  </si>
  <si>
    <t>FITTS</t>
  </si>
  <si>
    <t>So... you do intend to fix the place up after all?</t>
  </si>
  <si>
    <t>L588049</t>
  </si>
  <si>
    <t>u3154</t>
  </si>
  <si>
    <t>LUKE</t>
  </si>
  <si>
    <t>And you have sixty-eight dollars and thirty-seven cents in the bank. Your only source of income are my veteran's death benefit of forty dollars a month to which you're no longer entitled since I'm alive and these ten dollar a month cash deposits you make.  What are those?</t>
  </si>
  <si>
    <t>L587868</t>
  </si>
  <si>
    <t>u3150</t>
  </si>
  <si>
    <t>Forty-two was a lean year around here.  The war had just started... you were gone less than a month... and we were coming off a bit of a drought as I recall.  Not everyone could ante up the price of a ticket and a chicken's as good as money if you ask me.  At that time it meant a lot to the folks around here to be able to come to the pictures.</t>
  </si>
  <si>
    <t>L587861</t>
  </si>
  <si>
    <t>No your mother did then I did after she passed.</t>
  </si>
  <si>
    <t>L587848</t>
  </si>
  <si>
    <t>I promised him a new uniform when we re-opened.  And you'll get one too.</t>
  </si>
  <si>
    <t>L587821</t>
  </si>
  <si>
    <t>Oh I had Irene and Old Tim but they really couldn't help much. Broke their hearts when we closed up.  Broke mine too.  But now that you're back well things will be different around here that's for sure.  C'mon I'll show you where we live.</t>
  </si>
  <si>
    <t>L587817</t>
  </si>
  <si>
    <t>Hmmmm... after you left it was difficult and then Lily -- that's your mother -- she took ill and died... we haven't shown a picture since forty-eight.</t>
  </si>
  <si>
    <t>L587803</t>
  </si>
  <si>
    <t>You joined up one month to the day after Pearl Harbor.  January seventh... nineteen forty-two.</t>
  </si>
  <si>
    <t>L587802</t>
  </si>
  <si>
    <t>When did I leave?</t>
  </si>
  <si>
    <t>L588233</t>
  </si>
  <si>
    <t>u3152</t>
  </si>
  <si>
    <t>LARDNER</t>
  </si>
  <si>
    <t>It's a pretty massive heart attack. His lungs have filled with fluid and well... it seems as though his body is just... shutting down.</t>
  </si>
  <si>
    <t>L588030</t>
  </si>
  <si>
    <t>u3161</t>
  </si>
  <si>
    <t>Huh?  Oh sure.  Just pull the door shut when you leave.</t>
  </si>
  <si>
    <t>L588474</t>
  </si>
  <si>
    <t>u3153</t>
  </si>
  <si>
    <t>No of course not why should you be sorry?  You're the new Peter Appleton.  You exercised your rights as a solid citizen first amendment freedom of speech all that.  Very noble.</t>
  </si>
  <si>
    <t>L588324</t>
  </si>
  <si>
    <t>Next time it might be the FBI. The time after that it might be the President.  But it'll always be someone.  Count on it.</t>
  </si>
  <si>
    <t>L588317</t>
  </si>
  <si>
    <t>However... you're gonna be subpoenaed to testify before the Un-American Activities Committee when they open hearings in Los Angeles.  Now if you play ball and tell them what they want to hear they'll clear you.</t>
  </si>
  <si>
    <t>L587619</t>
  </si>
  <si>
    <t>Don't say that.  There is no such thing as a blacklist.  Now are you gonna play ball?</t>
  </si>
  <si>
    <t>L587601</t>
  </si>
  <si>
    <t>What?  That I'm accused of being a communist when I don't happen to be one?</t>
  </si>
  <si>
    <t>L588348</t>
  </si>
  <si>
    <t>I'm... I'm not Luke.  Luke is dead. He died in the war.  He's not coming back and I'm not him.  I don't even belong here.  This whole thing started out as an accident and that's all it is.  An accident.</t>
  </si>
  <si>
    <t>L587729</t>
  </si>
  <si>
    <t>u3160</t>
  </si>
  <si>
    <t>STANTON</t>
  </si>
  <si>
    <t>Said as much myself Doc.  Can't place him though.  To look at him you'd think the cheese slid off his cracker.  Well morning's half-over.  I'm off.</t>
  </si>
  <si>
    <t>L589029</t>
  </si>
  <si>
    <t>u3162</t>
  </si>
  <si>
    <t>m208</t>
  </si>
  <si>
    <t>ANNIE</t>
  </si>
  <si>
    <t>I can understand his position. He went through a lot with Lydia after his father died. He didn't want to risk going through it all over again.</t>
  </si>
  <si>
    <t>L589013</t>
  </si>
  <si>
    <t>When I got back to San Francisco I spent days trying to figure out just what I'd done to displease her.</t>
  </si>
  <si>
    <t>L589008</t>
  </si>
  <si>
    <t>Four years ago. Of course that was shortly after his father died.  Things may be different now.</t>
  </si>
  <si>
    <t>L589007</t>
  </si>
  <si>
    <t>u3171</t>
  </si>
  <si>
    <t>L589001</t>
  </si>
  <si>
    <t>I suspected as much.</t>
  </si>
  <si>
    <t>L588722</t>
  </si>
  <si>
    <t>You're leaving after you see Cathy?</t>
  </si>
  <si>
    <t>L588890</t>
  </si>
  <si>
    <t>u3163</t>
  </si>
  <si>
    <t>CATHY</t>
  </si>
  <si>
    <t>Why it's just like air isn't it?  When I grow up I'm gonna smoke like a chimney! I'll be eleven tomorrow you know.</t>
  </si>
  <si>
    <t>L589493</t>
  </si>
  <si>
    <t>u3165</t>
  </si>
  <si>
    <t>DEKE</t>
  </si>
  <si>
    <t>What good'll that do? Smoke's as bad as birds.</t>
  </si>
  <si>
    <t>L589376</t>
  </si>
  <si>
    <t>u3176</t>
  </si>
  <si>
    <t>SHOLES</t>
  </si>
  <si>
    <t>No. ...came down on one of my boats. They could have been after the fish just as you said.</t>
  </si>
  <si>
    <t>L589631</t>
  </si>
  <si>
    <t>u3172</t>
  </si>
  <si>
    <t>MITCH</t>
  </si>
  <si>
    <t>We'll worry about that when we get there.</t>
  </si>
  <si>
    <t>L589628</t>
  </si>
  <si>
    <t>u3168</t>
  </si>
  <si>
    <t>If...  If... when we get to San Francisco...  If they're already there?</t>
  </si>
  <si>
    <t>L589553</t>
  </si>
  <si>
    <t>You don't know you don't know! When will you know? When we're all dead? Like Annie?</t>
  </si>
  <si>
    <t>L589551</t>
  </si>
  <si>
    <t>What happens when we run out of wood?</t>
  </si>
  <si>
    <t>L589541</t>
  </si>
  <si>
    <t>When do you think they'll come?</t>
  </si>
  <si>
    <t>L588927</t>
  </si>
  <si>
    <t>Well...  So long as you know what you want Mitch.</t>
  </si>
  <si>
    <t>L588923</t>
  </si>
  <si>
    <t>It's none of my business of course but when you bring a girl like that to...</t>
  </si>
  <si>
    <t>L588826</t>
  </si>
  <si>
    <t>Seven o'clock same as usual.</t>
  </si>
  <si>
    <t>L588821</t>
  </si>
  <si>
    <t>...get away without thanking you in some small way. After all you haven't even met Cathy and you are staying for the weekend...</t>
  </si>
  <si>
    <t>L589266</t>
  </si>
  <si>
    <t>No.  No... don't go yet.  I feel as if I... I don't understand you. And I want so much to understand.</t>
  </si>
  <si>
    <t>L589261</t>
  </si>
  <si>
    <t>I'm not this way you know. Not usually. I don't fuss and fret over my children.  When Frank died...  You see he knew the children he really knew them. He had the knack of being able to enter into their world of becoming a part of them. That's a rare talent.</t>
  </si>
  <si>
    <t>L589580</t>
  </si>
  <si>
    <t>When will they stop?</t>
  </si>
  <si>
    <t>L589441</t>
  </si>
  <si>
    <t>I got here as fast as I could. Where's Cathy?</t>
  </si>
  <si>
    <t>L589212</t>
  </si>
  <si>
    <t>It makes you feel as if they're... they're waiting or... resting... or....</t>
  </si>
  <si>
    <t>L589210</t>
  </si>
  <si>
    <t>After the gulls attacked.</t>
  </si>
  <si>
    <t>L589107</t>
  </si>
  <si>
    <t>I... I am.  Mitch is... Mitch this isn't usual is it? The gull yesterday when I was in the boat and the one last night at Annie's and now...</t>
  </si>
  <si>
    <t>L588816</t>
  </si>
  <si>
    <t>After all you did go to the trouble of bringing up those birds.</t>
  </si>
  <si>
    <t>L588597</t>
  </si>
  <si>
    <t>Right. I recognized you when I came in. I thought you might like to know what it felt like to be on the other end of a gag. What do you think of that Miss Daniels?</t>
  </si>
  <si>
    <t>L588546</t>
  </si>
  <si>
    <t>As the same time I wouldn't want birds that were aloof either.</t>
  </si>
  <si>
    <t>L588544</t>
  </si>
  <si>
    <t>These are for my sister... her birthday you see. As she'll be eleven and... well frankly I wouldn't want a pair of birds that were too demonstrative.</t>
  </si>
  <si>
    <t>L588524</t>
  </si>
  <si>
    <t>u3174</t>
  </si>
  <si>
    <t>MRS. MACGRUDER</t>
  </si>
  <si>
    <t>I know. Oh I know.  I've been calling all morning. Oh you have no idea. Miss Daniels they're so difficult to get really they are. We get them from India you know when they're just little chicks and then we have to...</t>
  </si>
  <si>
    <t>L589368</t>
  </si>
  <si>
    <t>u3173</t>
  </si>
  <si>
    <t>MRS. BUNDY</t>
  </si>
  <si>
    <t>I thought not. Birds have been on this planet since archaeopteryx Miss Daniels; a hundred and twenty million years ago!</t>
  </si>
  <si>
    <t>L589363</t>
  </si>
  <si>
    <t>Daniels. I think they were after the children.</t>
  </si>
  <si>
    <t>L589362</t>
  </si>
  <si>
    <t>What do you think they were after Miss...?</t>
  </si>
  <si>
    <t>L589361</t>
  </si>
  <si>
    <t>What were the crows after at the school?</t>
  </si>
  <si>
    <t>L589360</t>
  </si>
  <si>
    <t>The gulls were after your fish Mr. Sholes. Really let's be logical about this.</t>
  </si>
  <si>
    <t>L589315</t>
  </si>
  <si>
    <t>They're different Daddy.  Thank you.  I think these were crows. Yes hundreds of them. Yes they attacked the children attacked them.  Daddy a little girl was sent to the hospital in Santa Rosa. Well all right but you act as if I'm... all right all right.  No I can't come home now. I just can't Daddy. How is it there? I mean... are there birds? In the sky? But no trouble. Well I hope...  I don't know when. I simply can't leave now. Tell Mother not to worry. All right Daddy good-by.</t>
  </si>
  <si>
    <t>L589477</t>
  </si>
  <si>
    <t xml:space="preserve">I like Bodega Bay as well as any man. If I thought... </t>
  </si>
  <si>
    <t>L589457</t>
  </si>
  <si>
    <t>The point is that no one seemed to get upset about it. They were gone the next morning just as if nothing at all had happened. Poor things.</t>
  </si>
  <si>
    <t>L589372</t>
  </si>
  <si>
    <t>You and Mr. Sholes seem to be implying as much.</t>
  </si>
  <si>
    <t>L589403</t>
  </si>
  <si>
    <t>Actually those gulls must have been after the fish.</t>
  </si>
  <si>
    <t>L589875</t>
  </si>
  <si>
    <t>u3180</t>
  </si>
  <si>
    <t>m209</t>
  </si>
  <si>
    <t>GRAY</t>
  </si>
  <si>
    <t>How could I?  I will do my best. After all you see I am financially interested.</t>
  </si>
  <si>
    <t>L590074</t>
  </si>
  <si>
    <t>u3183</t>
  </si>
  <si>
    <t>They did not tell you how that porter cried out in the witness box when the Kings Counselor pressed him hard -- how he cried out that he was shielding a gentleman of consequence.</t>
  </si>
  <si>
    <t>L590068</t>
  </si>
  <si>
    <t>If he were only that. The man's evil himself. Some day you'll know him as MacFarlane knows him -- for MacFarlane he was to Knox as you are to him. That brought him close to Gray he roistered with him and drank with him. Aye and Gray even brought him to my door and my love. There is all that between them and more -- Burke and Hare and Knox --</t>
  </si>
  <si>
    <t>L590066</t>
  </si>
  <si>
    <t>I'm cold as ice.</t>
  </si>
  <si>
    <t>L590197</t>
  </si>
  <si>
    <t>u3178</t>
  </si>
  <si>
    <t>FETTES</t>
  </si>
  <si>
    <t>It was a woman when we put her in.</t>
  </si>
  <si>
    <t>L590181</t>
  </si>
  <si>
    <t>u3182</t>
  </si>
  <si>
    <t>MACFARLANE</t>
  </si>
  <si>
    <t>Why not? I must have subjects. It's the only way I can teach. It's the only way you can learn. The stupidity of the people the idiocy of their laws will not stop no -- nor will they force me to deal with such reptilian creatures as Gray. We can do our own dirty work -- and we must.</t>
  </si>
  <si>
    <t>L590172</t>
  </si>
  <si>
    <t>A burial party -- poor people -- it's hard to bury a loved one on a rainy day when the churchyard is so cold and lonely.</t>
  </si>
  <si>
    <t>L590054</t>
  </si>
  <si>
    <t>Don't be a fool.  One can't begin and then stop -- and because that entry of the girl's body is in your hand you'll do as I say. As for me I'll tend to Gray.</t>
  </si>
  <si>
    <t>L590050</t>
  </si>
  <si>
    <t>Fettes the more things are wrong the more we must act as if everything were right. You must do with Joseph as you did with the street singer -- complete dissection -- a proper entry in the book --</t>
  </si>
  <si>
    <t>L589931</t>
  </si>
  <si>
    <t>When she's ready you bring her to me -- I'll show her how.</t>
  </si>
  <si>
    <t>L589898</t>
  </si>
  <si>
    <t>Who would believe that?  And you know someone else might recognize her.  She was as well known as the Castle Rock.</t>
  </si>
  <si>
    <t>L589896</t>
  </si>
  <si>
    <t>Believe it or not.  It's best for you to pretend that you do.  After all it was you who ordered this specimen received it here and paid for it.  That makes you a party to murder.</t>
  </si>
  <si>
    <t>L589791</t>
  </si>
  <si>
    <t>I'm sorry for the woman Fettes. But her son might be alive today had more doctors been given the opportunity to work on more human specimens.  As for me Fettes I let no man stop me when I know I'm right -- when I know that I need those lifeless subjects for my student's enlightenment and for my own knowledge.  And if you're a real man and want to be a good doctor you'll see it as I see it.</t>
  </si>
  <si>
    <t>L589834</t>
  </si>
  <si>
    <t>u3179</t>
  </si>
  <si>
    <t>GEORGINA</t>
  </si>
  <si>
    <t>The white horse.  The horse that is going to greet me when he sees me.</t>
  </si>
  <si>
    <t>L589661</t>
  </si>
  <si>
    <t>u3184</t>
  </si>
  <si>
    <t>MRS. MACBRIDE</t>
  </si>
  <si>
    <t>He'll not leave the grave -- not since Wednesday last when we buried the lad.</t>
  </si>
  <si>
    <t>L590109</t>
  </si>
  <si>
    <t>No -- a pride to know that I can force you to my will. I'm a small man -- a humble man -- and being poor I've had to do much that I did not want to do. But so long as the great Dr. MacFarlane jumps at my whistle that long am I a man -- and if I have not that I have nothing. Then I am only a cabman and a grave-robber.</t>
  </si>
  <si>
    <t>L590101</t>
  </si>
  <si>
    <t>It wouldn't be half so much fun for me. Toddy as to have you come here and beg --</t>
  </si>
  <si>
    <t>L589813</t>
  </si>
  <si>
    <t>You?  Why?  Since when have you become the protector of little children?</t>
  </si>
  <si>
    <t>L589810</t>
  </si>
  <si>
    <t>Afraid you are not as good a doctor perhaps as you make out to be.</t>
  </si>
  <si>
    <t>L589796</t>
  </si>
  <si>
    <t>Well then Doctor MacFarlane -- although I've known a time Toddy when you liked the name.  Aye and many are dead now who called you by it; rough and wild ones they were too.  But come Toddy sit down here with your young friend.</t>
  </si>
  <si>
    <t>L590017</t>
  </si>
  <si>
    <t>u3181</t>
  </si>
  <si>
    <t>We could do that. But when he had them there then what?</t>
  </si>
  <si>
    <t>L590015</t>
  </si>
  <si>
    <t>That was Hare's end. Ah you should have seen him on the streets when he saw some old beldam deep in drink how he cozened her!</t>
  </si>
  <si>
    <t>L589688</t>
  </si>
  <si>
    <t>See here child when you have this pain in your back where is it?</t>
  </si>
  <si>
    <t>L589682</t>
  </si>
  <si>
    <t>How long after that was the paralysis complete?</t>
  </si>
  <si>
    <t>L589848</t>
  </si>
  <si>
    <t>You're daft.  What's Gray to me. He's only a man from whom I buy what I need when I need it -- the rest is forgotten.</t>
  </si>
  <si>
    <t>L591334</t>
  </si>
  <si>
    <t>u3187</t>
  </si>
  <si>
    <t>m210</t>
  </si>
  <si>
    <t>Yeah?  I see doubt oozing out your arm. Where do people go when they kill their girlfriends?</t>
  </si>
  <si>
    <t>L591332</t>
  </si>
  <si>
    <t>It was one thing her dad rejected you. But when she did you lost it.</t>
  </si>
  <si>
    <t>L591004</t>
  </si>
  <si>
    <t>u3188</t>
  </si>
  <si>
    <t>DUTTON</t>
  </si>
  <si>
    <t>Bitch killed herself when she shot a cop in the leg. If she' just acted like a girl nothing would have happened.  So you're right spooky. Happy?</t>
  </si>
  <si>
    <t>L591058</t>
  </si>
  <si>
    <t>u3186</t>
  </si>
  <si>
    <t>I want you to think of me as the guy who killed you.</t>
  </si>
  <si>
    <t>L591174</t>
  </si>
  <si>
    <t>u3189</t>
  </si>
  <si>
    <t>ERIN</t>
  </si>
  <si>
    <t>When Lauren was missing the police came to our house. They said they were looking for her right?  But I know now they had her and the reason they brought her here and knew the could blame it on you...</t>
  </si>
  <si>
    <t>L591035</t>
  </si>
  <si>
    <t>Lauren called me that when we were little. Daisy. No one knew but us.</t>
  </si>
  <si>
    <t>L591774</t>
  </si>
  <si>
    <t>u3204</t>
  </si>
  <si>
    <t>m211</t>
  </si>
  <si>
    <t>KLAATU</t>
  </si>
  <si>
    <t>Something dramatic -- but not destructive.  It's quite an interesting problem.  Would day after tomorrow be all right? Say about noon?</t>
  </si>
  <si>
    <t>L591750</t>
  </si>
  <si>
    <t>Violent action -- since that seems to be the only thing you people understand.  Leveling the island of Manhattan perhaps -- or dropping the Rock of Gibraltar into the sea.</t>
  </si>
  <si>
    <t>L591748</t>
  </si>
  <si>
    <t>I come to you as a last resort -- and I confess that my patience is wearing thin.  Must I take drastic action in order to get a hearing?</t>
  </si>
  <si>
    <t>L591742</t>
  </si>
  <si>
    <t>We had our atomic wars -- thousands of years ago.  After that we fought with bows and arrows. Then slowly we learned that fighting is no solution -- that aggression leads to chaos.</t>
  </si>
  <si>
    <t>L591740</t>
  </si>
  <si>
    <t>We want to be sure you don't make -- let us say -- an unfortunate mistake. We know the potentiality of these developments and we are disturbed to find them in the hands of children... You see we've had atomic energy for five thousand of your years.  We discarded instruments like this many centuries ago.  So long as you were limited to fighting among yourselves -- with your primitive tanks and planes -- we were unconcerned. But soon you will apply atomic energy to space ships -- and then you become a threat to the peace and security of other planets. That of course we cannot tolerate.</t>
  </si>
  <si>
    <t>L591736</t>
  </si>
  <si>
    <t>It was my intention to discuss this officially -- with all the nations of the Earth -- but I was not allowed the Opportunity. I have come to realize since that your mutual fears and suspicions are merely the normal reactions of a primitive society.  We know from scientific observation that you have discovered a rudimentary kind of atomic energy. We also know that you are experimenting with rockets.</t>
  </si>
  <si>
    <t>L591729</t>
  </si>
  <si>
    <t>u3197</t>
  </si>
  <si>
    <t>BARNHARDT</t>
  </si>
  <si>
    <t>As though unsure of what he's heard) Yes -- yes I have.</t>
  </si>
  <si>
    <t>L591825</t>
  </si>
  <si>
    <t>u3198</t>
  </si>
  <si>
    <t>I followed Mr. Carpenter -- right after you left -- and gee Mom where do you think he went? Right into the space ship!</t>
  </si>
  <si>
    <t>L591486</t>
  </si>
  <si>
    <t>u3199</t>
  </si>
  <si>
    <t>He told me this morning when I examined him. He's seventy-eight.</t>
  </si>
  <si>
    <t>L591484</t>
  </si>
  <si>
    <t>And the lungs are the same as ours. Must mean a similar atmosphere -- similar pressure.  How old do you think he is?</t>
  </si>
  <si>
    <t>L591471</t>
  </si>
  <si>
    <t>Apparently I'm not as cynical about Earth's people as you are.</t>
  </si>
  <si>
    <t>L591444</t>
  </si>
  <si>
    <t>u3200</t>
  </si>
  <si>
    <t>HARLEY</t>
  </si>
  <si>
    <t>It's rather difficult for us to think of another planet as a neighbor.</t>
  </si>
  <si>
    <t>L591953</t>
  </si>
  <si>
    <t>u3207</t>
  </si>
  <si>
    <t>TOM</t>
  </si>
  <si>
    <t>You'll feel different when you see my picture in the papers.</t>
  </si>
  <si>
    <t>L591940</t>
  </si>
  <si>
    <t>Are you crazy? After what happened today?</t>
  </si>
  <si>
    <t>L591936</t>
  </si>
  <si>
    <t>Helen he's the man from the space ship!  I had that diamond checked at three different places. Nobody on earth's ever seen a stone like that! After what Bobby told us that's enough for me. Why is it nobody knows anything about him? Why hasn't he got any money?</t>
  </si>
  <si>
    <t>L591799</t>
  </si>
  <si>
    <t>I'm sorry. I guess I'm just tired of hearing about Mr. Carpenter.  I don't like the way he's attached himself to you and Bobby. After all what do you know about him?</t>
  </si>
  <si>
    <t>L591919</t>
  </si>
  <si>
    <t>u3201</t>
  </si>
  <si>
    <t>Tom... He was there last night when Bobby told me what he saw.</t>
  </si>
  <si>
    <t>L591785</t>
  </si>
  <si>
    <t>Warm and friendly and intelligent--  You know -- he's the only real friend I've made since I've been here.</t>
  </si>
  <si>
    <t>L596156</t>
  </si>
  <si>
    <t>u3208</t>
  </si>
  <si>
    <t>m212</t>
  </si>
  <si>
    <t>ALAN</t>
  </si>
  <si>
    <t>Think of this more as a survival manual... there's our number on the back and pray that you never need to call us.</t>
  </si>
  <si>
    <t>L596005</t>
  </si>
  <si>
    <t>u3216</t>
  </si>
  <si>
    <t>No I'm a resident as of today and you'll probably be seeing a lot of me... I've been collecting comic books all my life... perhaps you'd like to see my collection?</t>
  </si>
  <si>
    <t>L596326</t>
  </si>
  <si>
    <t>u3210</t>
  </si>
  <si>
    <t>EDGAR</t>
  </si>
  <si>
    <t>As a matter of fact we're almost certain that ghouls and werewolves occupy high positions at City Hall.</t>
  </si>
  <si>
    <t>L596490</t>
  </si>
  <si>
    <t>Your dog knows flesh-eaters when he smells 'em!</t>
  </si>
  <si>
    <t>L596329</t>
  </si>
  <si>
    <t>Well... he only shows up at the store after dark.  And today his dog attacked my mom.  Listen to this.  From &lt;u&gt;Vampires&lt;/u&gt; &lt;u&gt;Everywhere&lt;/u&gt;...  'Vampires require a daytime protector -- a &lt;u&gt;Guardian&lt;/u&gt; -- to watch over them as they sleep. For it is during the day that the vampire is most vulnerable. Since they hold sway over animals &lt;u&gt;fierce dogs -- the hounds of Hell&lt;/u&gt; &lt;u&gt;-- are often employed for this&lt;/u&gt; &lt;u&gt;purpose&lt;/u&gt;.'</t>
  </si>
  <si>
    <t>[' after ', 'Since ', ' as ']</t>
  </si>
  <si>
    <t>L596341</t>
  </si>
  <si>
    <t>u3213</t>
  </si>
  <si>
    <t>'Again'?  Dad... you haven't had company in this house since Mom died eight years ago.</t>
  </si>
  <si>
    <t>L596338</t>
  </si>
  <si>
    <t>u3211</t>
  </si>
  <si>
    <t>GRANDPA</t>
  </si>
  <si>
    <t>Smells good.  When do we eat?</t>
  </si>
  <si>
    <t>L595962</t>
  </si>
  <si>
    <t>When I dressed like you do now you threw me out of the house. I used to hate your short hair and your uptight suits... then I went ahead and married one... I went Yuppie and you became a hippie... Were still out of synch.</t>
  </si>
  <si>
    <t>L596129</t>
  </si>
  <si>
    <t>I hate goin' into town.  That's about as close to town as I like to get.</t>
  </si>
  <si>
    <t>L596345</t>
  </si>
  <si>
    <t>There's only three weeks left of summer Michael.  Things are going to change around here when school starts.</t>
  </si>
  <si>
    <t>L596214</t>
  </si>
  <si>
    <t>Michael will you do me a favor this evening?  Will you stay home with Sam tonight?  I'm meeting Max for dinner after work.</t>
  </si>
  <si>
    <t>L596019</t>
  </si>
  <si>
    <t>Bring your own wheels tomorrow night and you can stay as long as you want... well 'til eleven thirty maybe.</t>
  </si>
  <si>
    <t>L596506</t>
  </si>
  <si>
    <t>This is not a joke.  They know that we know about them.  They're coming to the house as soon as it gets dark!</t>
  </si>
  <si>
    <t>L596086</t>
  </si>
  <si>
    <t>Soon as I finish this comic.  Okay?</t>
  </si>
  <si>
    <t>L595945</t>
  </si>
  <si>
    <t>When you ran away from home hitch- hiked to Berkeley spent the night in Golden Gate Park and begged for spare change in the morning?</t>
  </si>
  <si>
    <t>L596588</t>
  </si>
  <si>
    <t>u3214</t>
  </si>
  <si>
    <t>It's you I was after all along Lucy.  To be our day time guardian. I knew if we could bring Sam and Michael into the faimly there'd be no way you could say no.</t>
  </si>
  <si>
    <t>L596527</t>
  </si>
  <si>
    <t>Let me tell you something about boys.  They're like weeds.  They grow best when they're ignored.</t>
  </si>
  <si>
    <t>L596526</t>
  </si>
  <si>
    <t>No no.  Just worrying about my boys -- as usual.</t>
  </si>
  <si>
    <t>L596049</t>
  </si>
  <si>
    <t>u3215</t>
  </si>
  <si>
    <t>Sort of.  We used to come here summers when I was kid.  Now we're here on a permanent basis.</t>
  </si>
  <si>
    <t>L596131</t>
  </si>
  <si>
    <t>I can't remember much after the Chinese food that looked like maggots.</t>
  </si>
  <si>
    <t>L601949</t>
  </si>
  <si>
    <t>u3221</t>
  </si>
  <si>
    <t>m213</t>
  </si>
  <si>
    <t>Well after I worked on him -- thought I'd let him rest.  Left the room for a bit.  When I came back he was gone.</t>
  </si>
  <si>
    <t>L601945</t>
  </si>
  <si>
    <t>No.  Just that he recovered real quick... That night when I found him in the rec room he had already scraped off his bandage.  Before I put him with the others I redressed his wound and noticed it had healed up real good...</t>
  </si>
  <si>
    <t>L601925</t>
  </si>
  <si>
    <t>u3219</t>
  </si>
  <si>
    <t>BLAIR</t>
  </si>
  <si>
    <t>Whatever that Norwegian dog was... It... It was capable of changing its form...  ... when it attacked our dog... it somehow was able to digest... or... absorb it... and in the process shaped its own cells to imitate our dog's cells exactly...  ... This for instance isn't dog at all -- it's imitation... We got to it before it had time to finish or...</t>
  </si>
  <si>
    <t>L602261</t>
  </si>
  <si>
    <t>u3226</t>
  </si>
  <si>
    <t>NAULS</t>
  </si>
  <si>
    <t>When we were up poking around his place... I found this...</t>
  </si>
  <si>
    <t>L602171</t>
  </si>
  <si>
    <t>u3220</t>
  </si>
  <si>
    <t>Clark you want me to come in after you?!</t>
  </si>
  <si>
    <t>L601919</t>
  </si>
  <si>
    <t>Now how's this motherfucker wake up after thousands of years in the ice huh?</t>
  </si>
  <si>
    <t>L601816</t>
  </si>
  <si>
    <t>u3222</t>
  </si>
  <si>
    <t>DR. COPPER</t>
  </si>
  <si>
    <t>Could be important work.  Might as well bring it back.</t>
  </si>
  <si>
    <t>L601789</t>
  </si>
  <si>
    <t>u3225</t>
  </si>
  <si>
    <t>MACREADY</t>
  </si>
  <si>
    <t>So I don't want to end up crawling around with them when we go down.</t>
  </si>
  <si>
    <t>L601763</t>
  </si>
  <si>
    <t>... Guys as crazy as that could have done a lot of damage to their own before they got to us.</t>
  </si>
  <si>
    <t>L602228</t>
  </si>
  <si>
    <t>u3227</t>
  </si>
  <si>
    <t>NORRIS</t>
  </si>
  <si>
    <t>After all this mess.</t>
  </si>
  <si>
    <t>L602227</t>
  </si>
  <si>
    <t>After all this mess then.</t>
  </si>
  <si>
    <t>L602103</t>
  </si>
  <si>
    <t>When was the last time you used it?</t>
  </si>
  <si>
    <t>L602102</t>
  </si>
  <si>
    <t>I don't see how... when I'm finished I return it right away.</t>
  </si>
  <si>
    <t>L602100</t>
  </si>
  <si>
    <t>u3224</t>
  </si>
  <si>
    <t>GARRY</t>
  </si>
  <si>
    <t>Ah... no one... I give it to Copper when he needs it...</t>
  </si>
  <si>
    <t>L602019</t>
  </si>
  <si>
    <t>I am going after them.</t>
  </si>
  <si>
    <t>L602018</t>
  </si>
  <si>
    <t>You're not thinking of going after them are you?</t>
  </si>
  <si>
    <t>L602387</t>
  </si>
  <si>
    <t>I'm going to blow the generator when you get back.  He'll have to come for us -- or freeze.</t>
  </si>
  <si>
    <t>L602203</t>
  </si>
  <si>
    <t>We've got to find Fuchs.  When we find him -- we kill him.</t>
  </si>
  <si>
    <t>L602415</t>
  </si>
  <si>
    <t>Then we go after him.</t>
  </si>
  <si>
    <t>L602348</t>
  </si>
  <si>
    <t>Watching Norris in there... gave me the idea that maybe every part of you bastards is a whole.  Every piece of you is self-sufficient an animal unto itself.  When a man bleeds it's just tissue.  But blood from one of you Things won't obey. It's a newly formed individual with a built-in desire to protect its own life.  When attacked your blood will try and survive -- and crawl away from a hot needle say.</t>
  </si>
  <si>
    <t>L602098</t>
  </si>
  <si>
    <t>Somebody else sure as hell thought so.</t>
  </si>
  <si>
    <t>L602266</t>
  </si>
  <si>
    <t>u3229</t>
  </si>
  <si>
    <t>When do you think it got to him?</t>
  </si>
  <si>
    <t>L604183</t>
  </si>
  <si>
    <t>u3233</t>
  </si>
  <si>
    <t>m214</t>
  </si>
  <si>
    <t>KALEN</t>
  </si>
  <si>
    <t>He came back screaming... He never talked about it after that.  I don't think he even got this far.</t>
  </si>
  <si>
    <t>L604166</t>
  </si>
  <si>
    <t>u3230</t>
  </si>
  <si>
    <t>How can they just go back to work as if nothing happened?</t>
  </si>
  <si>
    <t>L603999</t>
  </si>
  <si>
    <t>Exactly like you.  Well maybe not as healthy.</t>
  </si>
  <si>
    <t>L604365</t>
  </si>
  <si>
    <t>u3241</t>
  </si>
  <si>
    <t>VOX</t>
  </si>
  <si>
    <t>I'm going to end it Alexander.  As we discussed...</t>
  </si>
  <si>
    <t>L604359</t>
  </si>
  <si>
    <t>Nothing to do I'm afraid.  I'm just a librarian after all.  Wasn't exactly made for all this swashbuckling.  Very Byronic end though.  I appreciate that.  Do you know Byron?</t>
  </si>
  <si>
    <t>L604230</t>
  </si>
  <si>
    <t>When was his mother taken?</t>
  </si>
  <si>
    <t>L604209</t>
  </si>
  <si>
    <t>Oh yes... They found our knowledge useful for a time.  They used us much as your people did.  Then they decided they had learned enough so they tore us up for spare parts.</t>
  </si>
  <si>
    <t>L604327</t>
  </si>
  <si>
    <t>u3238</t>
  </si>
  <si>
    <t>OVERLORD</t>
  </si>
  <si>
    <t>After all you've seen... after man's entire journey... you still believe that?</t>
  </si>
  <si>
    <t>L604322</t>
  </si>
  <si>
    <t>When a creature shows too much independent thought we remove them from the gene pool.  We're breeding them for submission.  Soon they will be fully domesticated.</t>
  </si>
  <si>
    <t>L604298</t>
  </si>
  <si>
    <t>As our bodies atrophied our minds... compensated.</t>
  </si>
  <si>
    <t>L604294</t>
  </si>
  <si>
    <t>And centuries later when we tried to emerge into the sun again we couldn't.  Our adaptation was too successful.  We survived... we endured... for this.</t>
  </si>
  <si>
    <t>L604293</t>
  </si>
  <si>
    <t>To work the machines and build the tunnels.  You can't imagine what it was like when it all started.  We survived for millennia scraping the lichen and microscopic organisms from the rock with our teeth and digging for water with our nails.  Endlessly.  For generations.  And we... became.</t>
  </si>
  <si>
    <t>L604292</t>
  </si>
  <si>
    <t>As slaves.</t>
  </si>
  <si>
    <t>L604288</t>
  </si>
  <si>
    <t>You came underground when the world was ending above.  And you evolved. Some into the Morlocks and others --</t>
  </si>
  <si>
    <t>L604287</t>
  </si>
  <si>
    <t>Well Alexander as a fellow scientist I know you have a thousand questions --</t>
  </si>
  <si>
    <t>L603752</t>
  </si>
  <si>
    <t>u3236</t>
  </si>
  <si>
    <t>MOTORIST</t>
  </si>
  <si>
    <t>Thanks.  Old Nell's my girl all right.  Al least when she decides to move stubborn beast.</t>
  </si>
  <si>
    <t>L603937</t>
  </si>
  <si>
    <t>u3242</t>
  </si>
  <si>
    <t>VOX KIOSK</t>
  </si>
  <si>
    <t>Well considering it is in fact happening I would assume it's possible.  The retrograde orbit began in 2005 when the demolitions for the lunar colonies --</t>
  </si>
  <si>
    <t>L603878</t>
  </si>
  <si>
    <t>Got here as soon as I could.</t>
  </si>
  <si>
    <t>L603764</t>
  </si>
  <si>
    <t>L603865</t>
  </si>
  <si>
    <t>I can't leave when I'm so close.</t>
  </si>
  <si>
    <t>L603834</t>
  </si>
  <si>
    <t>u3239</t>
  </si>
  <si>
    <t>PHILBY</t>
  </si>
  <si>
    <t>I came by the house every day after the funeral.  And then every week. Then every other month.  Then I stopped coming.  Did you even notice?</t>
  </si>
  <si>
    <t>L603729</t>
  </si>
  <si>
    <t>That's how I knew we were destined to be together.  When I met her parents for the first time I came right from class and I was covered in chalk.  They sniffed and snorted but she just smiled.  At that moment -- I just knew.  How did you know with Molly?</t>
  </si>
  <si>
    <t>L603705</t>
  </si>
  <si>
    <t>Alex this is your first year as an associate professor.  You might want to play things a little more conservatively.</t>
  </si>
  <si>
    <t>L603799</t>
  </si>
  <si>
    <t>u3240</t>
  </si>
  <si>
    <t>THIN MAN</t>
  </si>
  <si>
    <t>I hope it's a happy journey for you both -- and much as I hate to do this moved as I am by your protestations of love I'll be needing your money now.</t>
  </si>
  <si>
    <t>L604119</t>
  </si>
  <si>
    <t>u3235</t>
  </si>
  <si>
    <t>I know what it is to lose someone. When my husband was taken from us... I thought the pain would never end.</t>
  </si>
  <si>
    <t>L604115</t>
  </si>
  <si>
    <t>Yes... After her death it was intolerable for me here... The future had to be better.</t>
  </si>
  <si>
    <t>L604092</t>
  </si>
  <si>
    <t>I try to imagine how they'll look when they're done.  I try to imagine how we'll fit in with them... our place in the world.</t>
  </si>
  <si>
    <t>L604086</t>
  </si>
  <si>
    <t>It's always been this way here.  We work on the towers all our lives. When we're young we train to be planners or climbers or sculptors...</t>
  </si>
  <si>
    <t>L603672</t>
  </si>
  <si>
    <t>u3231</t>
  </si>
  <si>
    <t>DEAN FULTON</t>
  </si>
  <si>
    <t>Well just as I thought.  Surely it's all been a terrible mistake. This parent actually suggested that your freshman course in applied mathematics has somehow become a seminar on theoretical physics!</t>
  </si>
  <si>
    <t>L603668</t>
  </si>
  <si>
    <t>Dr. Philby Dr. Hartdegen.  I received the most extraordinary letter last week.  From a parent. We are always pleased to receive letters from parents.  They are our employers after all.  This gentleman's son is in your class Dr. Hartdegen.</t>
  </si>
  <si>
    <t>L604145</t>
  </si>
  <si>
    <t>We have to go after them find where -- !</t>
  </si>
  <si>
    <t>L603980</t>
  </si>
  <si>
    <t>u3234</t>
  </si>
  <si>
    <t>KORUS</t>
  </si>
  <si>
    <t>Of course.  You're just tired. Mara will you look after Alexander tonight?</t>
  </si>
  <si>
    <t>L584053</t>
  </si>
  <si>
    <t>u3252</t>
  </si>
  <si>
    <t>m215</t>
  </si>
  <si>
    <t>STARKS</t>
  </si>
  <si>
    <t>I'm in it as we speak. [Beat] You're haunting yourself right now. [Beat] I guess sometimes we indict ourselves if no one else does. You didn't make history like you wanted to huh Dr. Becker. It turned out different didn't it?</t>
  </si>
  <si>
    <t>L584051</t>
  </si>
  <si>
    <t>You just told me. The last time I was with you was when I was in the Jacket. I'm in it right now Dr. Becker.</t>
  </si>
  <si>
    <t>L584038</t>
  </si>
  <si>
    <t>u3243</t>
  </si>
  <si>
    <t>BECKER</t>
  </si>
  <si>
    <t>I know. [Beat] I knew that when you came out.</t>
  </si>
  <si>
    <t>L584036</t>
  </si>
  <si>
    <t>I don't know how you died. The last time I put you in the Jacket was just after you told me you remembered killing that police officer...</t>
  </si>
  <si>
    <t>L583809</t>
  </si>
  <si>
    <t>His body was found on January 1 1993 but do you know if that was long after he had died?</t>
  </si>
  <si>
    <t>L584085</t>
  </si>
  <si>
    <t>When we first met when you were 7 where was the house you lived in with your mother? Do you remember your address?</t>
  </si>
  <si>
    <t>L583806</t>
  </si>
  <si>
    <t>How? Did they figure it out after I died?</t>
  </si>
  <si>
    <t>L583803</t>
  </si>
  <si>
    <t>If they don't take me out before then. [As an afterthought] What's the net?</t>
  </si>
  <si>
    <t>L583797</t>
  </si>
  <si>
    <t>u3248</t>
  </si>
  <si>
    <t>I don't know. [Beat] I thought I was crazy after you left that day. I died. I still think I could be crazy. But then I replayed that night in my head -- the parts of it I could remember -- and it was like...I don't care if I was or am. I haven't felt that way in a room with someone my whole life. [Beat] And when you left all I wanted was...</t>
  </si>
  <si>
    <t>L583792</t>
  </si>
  <si>
    <t>After I...</t>
  </si>
  <si>
    <t>L583790</t>
  </si>
  <si>
    <t>It was banned you know... and it led to an investigation of Dr. Becker's mistreatment of some of his patients. That's when they found out how badly he was drugging his patients...</t>
  </si>
  <si>
    <t>L583635</t>
  </si>
  <si>
    <t>I know what this is...I picked you up when I was drunk and you probably thought I'm just fucked up enough to fall for this. But the thing is I know what I'm doing when I drink. I just usually don't care. Right now I do though. And I want you out. Now.</t>
  </si>
  <si>
    <t>L583634</t>
  </si>
  <si>
    <t>I don't know. But he did die. STARKS falters under the news. JACKIE looks around through her now blurred eyes like she might find some help in the apartment. She settles for the BOTTLE of VODKA on the table lowers the iron fork and takes a long heavy drink then laughs nervously as she looks up.</t>
  </si>
  <si>
    <t>L583851</t>
  </si>
  <si>
    <t>u3250</t>
  </si>
  <si>
    <t>LORENSON</t>
  </si>
  <si>
    <t>I see you've done your homework. [Beat] Alpine Grove's undergone a lot of changes since then. At the time we didn't have the...resources to help our patients the way we needed to. [Beat] Now we do. And things are different.</t>
  </si>
  <si>
    <t>L583850</t>
  </si>
  <si>
    <t>Because Becker resigned after the charges brought against him by State Patient Advocacy Groups.</t>
  </si>
  <si>
    <t>L583838</t>
  </si>
  <si>
    <t>I still don't either even after all these years.</t>
  </si>
  <si>
    <t>L583833</t>
  </si>
  <si>
    <t>Just a little when we were looking up information about William's father. How did he help?</t>
  </si>
  <si>
    <t>L584118</t>
  </si>
  <si>
    <t>I don't know when it'll happen but soon I think you'll shock the boy and it'll wake him up.</t>
  </si>
  <si>
    <t>L584113</t>
  </si>
  <si>
    <t>William I can't indulge these delusions even when you're in this state.</t>
  </si>
  <si>
    <t>L583927</t>
  </si>
  <si>
    <t>I didn't see that much of it -- same as now. I only saw it as part of my own life.</t>
  </si>
  <si>
    <t>L583918</t>
  </si>
  <si>
    <t>[Beat] I've seen a time that's not this time. And I'm only able to see it when I'm in the Jacket.</t>
  </si>
  <si>
    <t>L583848</t>
  </si>
  <si>
    <t>So maybe Dr. Becker would know. [Beat] But as I'm sure you know the statute of limitations has run out for charging the hospital with any liabilities.</t>
  </si>
  <si>
    <t>L583842</t>
  </si>
  <si>
    <t>But Dr. Morgan said you were around when my father was...</t>
  </si>
  <si>
    <t>L583959</t>
  </si>
  <si>
    <t>u3251</t>
  </si>
  <si>
    <t>MACKENZIE</t>
  </si>
  <si>
    <t>I've been here for 11 years. It's my neighborhood. 'Course I'm sure. He's as drugged up as the rest of us...I guess he has to be to put up with all this.</t>
  </si>
  <si>
    <t>L583740</t>
  </si>
  <si>
    <t>You could still always give Becker an itch. 'Course you might get killed when he goes to scratch it but seems to me you're saying that's about to happen anyway. [Beat] Just be careful not to walk yourself right into something.</t>
  </si>
  <si>
    <t>L583738</t>
  </si>
  <si>
    <t>'Cause Lorenson's got her claws in it now. When she started getting suspicious about me was when they stopped using it on me. Women!</t>
  </si>
  <si>
    <t>L583725</t>
  </si>
  <si>
    <t>I know you need one when it's really cold.</t>
  </si>
  <si>
    <t>L583481</t>
  </si>
  <si>
    <t>I tried something like 30 times. There is as STARKS rightly figures no suitable response to that.</t>
  </si>
  <si>
    <t>L583608</t>
  </si>
  <si>
    <t>That when you stopped being a nurse?</t>
  </si>
  <si>
    <t>L583605</t>
  </si>
  <si>
    <t>u3254</t>
  </si>
  <si>
    <t>She fucked herself up day after day and then one day she fell asleep with a burning cigarette. [Beat] I came home from work and she was gone.</t>
  </si>
  <si>
    <t>L583600</t>
  </si>
  <si>
    <t>I guess not. But as of now I never knew either.</t>
  </si>
  <si>
    <t>L583598</t>
  </si>
  <si>
    <t>They told me I joined the army when I was seventeen. That's when my father died and before that it was apparently just me and him since I was born 'cause my mom split.</t>
  </si>
  <si>
    <t>L594965</t>
  </si>
  <si>
    <t>u3255</t>
  </si>
  <si>
    <t>m216</t>
  </si>
  <si>
    <t>DARRYL</t>
  </si>
  <si>
    <t>Damnit Thelma don't holler like that!  Haven't I told you I can't stand it when you holler in the morning.</t>
  </si>
  <si>
    <t>L595452</t>
  </si>
  <si>
    <t>u3256</t>
  </si>
  <si>
    <t>Yeah I could too.  But... I don't know why I'm even asking you this. It's just... we can't place anybody at the scene but these two gals that everybody swears is sweet as pie. I don't know.  I keep hearing words -- impossible -- inconceivable.  If just one person would say...</t>
  </si>
  <si>
    <t>L595583</t>
  </si>
  <si>
    <t>Now for one thing you violated your parole two days out.  And you know Judge Hainey.  He hates this sort of thing.  Once he gets wind of this he's gonna blow sky high.  And then when he finds out that you're a possible accessory to murder and armed robbery well I think we can safely place your ass back in the slammer for at least the remaining eight don't you?</t>
  </si>
  <si>
    <t>L595371</t>
  </si>
  <si>
    <t>u3258</t>
  </si>
  <si>
    <t>J.D.</t>
  </si>
  <si>
    <t>That's lonely for you I guess.  I always think of motel rooms as lonely.</t>
  </si>
  <si>
    <t>L595301</t>
  </si>
  <si>
    <t>u3266</t>
  </si>
  <si>
    <t>THELMA</t>
  </si>
  <si>
    <t>Twenty-four isn't young.  I'd already been goin' out with him ten years when we got married.  I've never been with anybody but Darryl.</t>
  </si>
  <si>
    <t>L595374</t>
  </si>
  <si>
    <t>u3261</t>
  </si>
  <si>
    <t>LOUISE</t>
  </si>
  <si>
    <t>Jimmy my daddy's still alive and it kind of gives me the creeps when you do that...</t>
  </si>
  <si>
    <t>L595185</t>
  </si>
  <si>
    <t>u3259</t>
  </si>
  <si>
    <t>Louise let me call you back after I wire it so you'll know which office to go to.</t>
  </si>
  <si>
    <t>L595171</t>
  </si>
  <si>
    <t>Louise just tell me what the hell is going on here!  I come back nobody knows where you are.  Is Thelma with you?  Darryl's been callin' here every half-hour sayin' he's gonna kill you both when you get back he's goin' nuts.  I don't envy her if she is.</t>
  </si>
  <si>
    <t>L595698</t>
  </si>
  <si>
    <t>u3264</t>
  </si>
  <si>
    <t>PATROLMAN</t>
  </si>
  <si>
    <t>As far as I'm concerned yes ma'am you are.</t>
  </si>
  <si>
    <t>L595865</t>
  </si>
  <si>
    <t>They'll probably catch us when we have to stop for gas!</t>
  </si>
  <si>
    <t>L595788</t>
  </si>
  <si>
    <t>Well let me know when you figure it out.</t>
  </si>
  <si>
    <t>L595743</t>
  </si>
  <si>
    <t>That guy was hurtin' me.  And if you hadn't come out when you did he'd a hurt me a lot worse.  And probably nothin' woulda happened to him. 'Cause everybody did see me dancin' with him all night.  And they woulda made out like I asked for it.  And my life woulda been ruined a whole lot worse than it is now.  At least now I'm havin' fun.  And I'm not sorry the son of a bitch is dead. I'm only sorry that it was you that did it and not me.  And if I haven't I wanna take this time to thank you Louise.  Thank you for savin' my ass.</t>
  </si>
  <si>
    <t>L595667</t>
  </si>
  <si>
    <t>Just the look on his face when you...  ... it's not funny.</t>
  </si>
  <si>
    <t>L595649</t>
  </si>
  <si>
    <t>I mean look how different he looks just since high school.  It's bad enough I have to get old but doin' it with Darryl around is only gonna make it worse.  I mean I don't think he's gonna be very nice about it.</t>
  </si>
  <si>
    <t>L595633</t>
  </si>
  <si>
    <t>Oh I don't know Thelma.  I guess maybe we could turn ourselves in and spend our lives trading cigarettes for mascara so we can look nice when our families come to visit us on Saturdays.  Maybe we could have children with the prison guards.</t>
  </si>
  <si>
    <t>L595557</t>
  </si>
  <si>
    <t>Besides what do we say about the robbery?  No excuse for that.  No such thing as justifiable robbery.</t>
  </si>
  <si>
    <t>L595349</t>
  </si>
  <si>
    <t>Put a lid on it Thelma!  It's hard enough as it is.  Just let me get this part over with.  Now stay here and guard the money.  If there's any problem I'm in room 115.</t>
  </si>
  <si>
    <t>L595341</t>
  </si>
  <si>
    <t>He's always got it bad as long as I'm running in the other direction. Don't be fooled he's no different than any other guy.  He knows how to chase and that's it.  Once he's caught you he don't know what to do.  So he runs away.</t>
  </si>
  <si>
    <t>L595207</t>
  </si>
  <si>
    <t>No I didn't tell him.  And that's something we gotta get straight. Darryl's been callin' mad as a hornet makin' all kinds of noise. When you talk to him you cannot say anything about this.  You gotta make sure everything sounds normal.</t>
  </si>
  <si>
    <t>L595195</t>
  </si>
  <si>
    <t>I think better when I drive.</t>
  </si>
  <si>
    <t>L595149</t>
  </si>
  <si>
    <t>Actin' like what?!  How am I supposed to act?  'Scuse me for not knowing what to do after you blow somebody's head off!</t>
  </si>
  <si>
    <t>L595145</t>
  </si>
  <si>
    <t>Well when you figure it out wake me up.</t>
  </si>
  <si>
    <t>L595057</t>
  </si>
  <si>
    <t>Ready when you are.</t>
  </si>
  <si>
    <t>L595042</t>
  </si>
  <si>
    <t>Can't you tell when somebody's hittin' on you?</t>
  </si>
  <si>
    <t>L595024</t>
  </si>
  <si>
    <t>Tell me somethin'.  Is this my vacation or isn't it?  I mean God you're as bad as Darryl.</t>
  </si>
  <si>
    <t>L595018</t>
  </si>
  <si>
    <t>I haven't seen a place like this since I left Texas.</t>
  </si>
  <si>
    <t>L595015</t>
  </si>
  <si>
    <t>We've not gonna get to the cabin till after dark as it is Thelma.</t>
  </si>
  <si>
    <t>L600517</t>
  </si>
  <si>
    <t>u3283</t>
  </si>
  <si>
    <t>m217</t>
  </si>
  <si>
    <t>Guilty as charged. I'm not gonna play games with you. I could give you a song and dance but what's the point? I did it and we all know it.  The hitcher himself told me it's illegal. The irony...</t>
  </si>
  <si>
    <t>L600732</t>
  </si>
  <si>
    <t>u3270</t>
  </si>
  <si>
    <t>DOM</t>
  </si>
  <si>
    <t>The most honest moment in a man's life is the five minutes after he's blown a load. That's a medical fact. And it's because you're no longer trying to get laid. You're actually thinking like a girl. They love that.</t>
  </si>
  <si>
    <t>L600726</t>
  </si>
  <si>
    <t>Think about it: After you've had sex with a girl and the two of you are laying in bed are you nervous?</t>
  </si>
  <si>
    <t>L600566</t>
  </si>
  <si>
    <t>Don't you see? -- Healy lied to us about everything! The landlord said when he got back from Miami he kept talking about falling for some doctor named Mary!</t>
  </si>
  <si>
    <t>L600558</t>
  </si>
  <si>
    <t>Didn't they tell you? That hitcher was just about to cut your throat when you stopped to take a leak. You got a fucking horseshoe up your ass man.</t>
  </si>
  <si>
    <t>L600266</t>
  </si>
  <si>
    <t>I think it was better when I didn't. It was kind of inspiring to know there was someone so pure in the world.</t>
  </si>
  <si>
    <t>L600060</t>
  </si>
  <si>
    <t>I mean since then.</t>
  </si>
  <si>
    <t>L600041</t>
  </si>
  <si>
    <t>Give me a break. Remember five years ago when your kidneys failed? If you were a loser would they have been able to find a donor with an exact tissue match? What are the odds of that one in a million?</t>
  </si>
  <si>
    <t>L600032</t>
  </si>
  <si>
    <t>Let me ask you this: When you smoke a cigar do you ever pretend it has balls?</t>
  </si>
  <si>
    <t>L600605</t>
  </si>
  <si>
    <t>u3273</t>
  </si>
  <si>
    <t>HEALY</t>
  </si>
  <si>
    <t>The bottom line is I'm not going to use my philanthropy as some form of currency... especially after what I did.  I lied to this poor girl. Lied man. She deserved better.</t>
  </si>
  <si>
    <t>L600598</t>
  </si>
  <si>
    <t>u3282</t>
  </si>
  <si>
    <t>SULLY</t>
  </si>
  <si>
    <t>But Jesus Pat if she's as special as you say she's going to want to hear about the things you did.</t>
  </si>
  <si>
    <t>L600127</t>
  </si>
  <si>
    <t>Yeah well when you quit blow you gotta quit the booze too.</t>
  </si>
  <si>
    <t>L600117</t>
  </si>
  <si>
    <t>What can I tell you? It's a healthier lifestyle down here and it's easier to succeed when your head's clear. Those guys I worked with back in Boston they were a bad influence.</t>
  </si>
  <si>
    <t>L600481</t>
  </si>
  <si>
    <t>u3277</t>
  </si>
  <si>
    <t>Why bounce when you have your own condo in Nepal to go to?</t>
  </si>
  <si>
    <t>L600404</t>
  </si>
  <si>
    <t>When you look at architecture try not to concern yourself with the pieces -- look at the building in its totalitarianism.</t>
  </si>
  <si>
    <t>L600169</t>
  </si>
  <si>
    <t>A girl after your own heart Ted.</t>
  </si>
  <si>
    <t>L600257</t>
  </si>
  <si>
    <t>Okay tell you what: I'll get her number for you just as soon as she gets back from Japan.</t>
  </si>
  <si>
    <t>L600085</t>
  </si>
  <si>
    <t>She moved to Miami Beach twelve years ago. I checked directory assistance down there and she's not listed. She might've moved ten times since then.</t>
  </si>
  <si>
    <t>L600774</t>
  </si>
  <si>
    <t>u3284</t>
  </si>
  <si>
    <t>TUCKER</t>
  </si>
  <si>
    <t>...So then in '94 I went back to Dade Community College for a semester and when the Wal-Mart cashier job fell through I hooked up with the Pizza Barn.</t>
  </si>
  <si>
    <t>L600457</t>
  </si>
  <si>
    <t>u3274</t>
  </si>
  <si>
    <t>HITCHHIKER</t>
  </si>
  <si>
    <t>Bingo. Especially since we guarantee you'll get every bit as good a work- out.</t>
  </si>
  <si>
    <t>L600449</t>
  </si>
  <si>
    <t>A salesman -- that's what I am. I mean I'm gonna be anyway. I'm starting my own company -- video sales -- just as soon as I get enough seed money.</t>
  </si>
  <si>
    <t>L600672</t>
  </si>
  <si>
    <t>u3276</t>
  </si>
  <si>
    <t>MAGDA</t>
  </si>
  <si>
    <t>Oh no? I ain't seen you beaming like this since you broke ninety on the Blue Monster.</t>
  </si>
  <si>
    <t>L600666</t>
  </si>
  <si>
    <t>Back when I was your age I always used to make myself a big banana split after sex. I think you're gonna need one tonight.</t>
  </si>
  <si>
    <t>L600708</t>
  </si>
  <si>
    <t>Don't get all gooey on me now you'll give me a big head.  The important thing Doctor is you've got to distance yourself as much as possible without pissing this psycho off.</t>
  </si>
  <si>
    <t>L600699</t>
  </si>
  <si>
    <t>I've got a friend in the Boston police department. He faxed me this this morning. I'll just give you the highlights.  After a short stint as a petty thief Patrick R. Healy graduated to armed robbery by the age of fourteen. At sixteen he committed his first murder -- a pretty teacher's aid named Molly Pettygrove. He was incarcerated until age twenty-two when despite a grim psychological profile the state was forced to release him. In his mid- twenties and again in his early thirties he was suspected of homicides in the states of Utah and Washington. Unfortunately the bodies were so badly decomposed that there wasn't enough evidence to hold him and on and on and so forth and so on.</t>
  </si>
  <si>
    <t>L600543</t>
  </si>
  <si>
    <t>Look it's just that something about him struck me as odd last night. He gave me this funny vibe. Anyway I called some friends back east. They don't know of any architect named Patrick Healy and he's not listed as a Harvard alumnus.</t>
  </si>
  <si>
    <t>L600846</t>
  </si>
  <si>
    <t>Wait hold on Mary -- it's not as bad as it sounds. I certainly didn't know --</t>
  </si>
  <si>
    <t>L600826</t>
  </si>
  <si>
    <t>Well... to be honest... I'm really crazy about you and it's making me nervous and when I get nervous I'm not myself and I'm afraid I'm going to doing something really dumb before we get started so I think I should just lay back until I regain my composure.</t>
  </si>
  <si>
    <t>L600658</t>
  </si>
  <si>
    <t>Nope haven't walked the plank yet.  There was this guy back in college who was bothering me... got kind of ugly -- a restraining order the whole bit. Anyway when I got out of Princeton I changed my name as a precaution.</t>
  </si>
  <si>
    <t>L600645</t>
  </si>
  <si>
    <t>I can't believe he remembered you. He never remembers anybody.  You know I tried to call you for weeks after that.</t>
  </si>
  <si>
    <t>L600638</t>
  </si>
  <si>
    <t>Oh my God... Ted.  What are you...? I can't believe this. I haven't seen you since --</t>
  </si>
  <si>
    <t>L607893</t>
  </si>
  <si>
    <t>u3296</t>
  </si>
  <si>
    <t>m218</t>
  </si>
  <si>
    <t>MCNAMARA</t>
  </si>
  <si>
    <t>And I will only issue such instructions when ordered to by the President.  John Paul Jones... you don't understand a thing do you Admiral?</t>
  </si>
  <si>
    <t>L607891</t>
  </si>
  <si>
    <t>This was not the President's intention when he gave that order. What if the Soviets don't see the distention? What if they make the same mistake I just did?  There will be no firing anything near ANY Soviet ships without my express permission is that understood Admiral?</t>
  </si>
  <si>
    <t>L607888</t>
  </si>
  <si>
    <t>u3286</t>
  </si>
  <si>
    <t>ADMIRAL ANDERSON</t>
  </si>
  <si>
    <t>Get out of our way Mr. Secretary. The navy has been running blockades since the days of John Paul Jones.</t>
  </si>
  <si>
    <t>L607595</t>
  </si>
  <si>
    <t>We're concerned about the possibility of an incident with an innocent cargo carrier. If it turns ugly the Russians could use an ugly incident and bad world opinion as leverage to force us to remove the quarantine.</t>
  </si>
  <si>
    <t>L608114</t>
  </si>
  <si>
    <t>u3299</t>
  </si>
  <si>
    <t>THE PRESIDENT</t>
  </si>
  <si>
    <t>Yeah but the country didn't even exist as a country yet. It was a mess and he didn't have a leg to stand on.</t>
  </si>
  <si>
    <t>L607510</t>
  </si>
  <si>
    <t>We keep 'em in the dark as long as we can. But I sure as hell am going to test him.</t>
  </si>
  <si>
    <t>L607469</t>
  </si>
  <si>
    <t>u3287</t>
  </si>
  <si>
    <t>As if dealing with the Russians wasn't hard enough we gotta worry about our own house.</t>
  </si>
  <si>
    <t>L607405</t>
  </si>
  <si>
    <t>What about the allies? Congress? I think we may need to start letting key people know. And they're all scattered across the country for the campaign. We're going to need to get the U.N. staff in and warmed up. Jesus... I don't even know if we've got secure communications with half our embassies since that the Soviets got that cryptographer of ours.</t>
  </si>
  <si>
    <t>L607963</t>
  </si>
  <si>
    <t>They want us to take our missiles out of Turkey along with the no invasion pledge. It looks like Fomin was a ploy after all and they were just stalling for time.</t>
  </si>
  <si>
    <t>L607961</t>
  </si>
  <si>
    <t>We're getting everyone together as fast as we can.</t>
  </si>
  <si>
    <t>L607765</t>
  </si>
  <si>
    <t>What happened to speak when spoken to?</t>
  </si>
  <si>
    <t>L607467</t>
  </si>
  <si>
    <t>Jack I'm as conniving as they come but a sneak attack is just wrong.</t>
  </si>
  <si>
    <t>L607787</t>
  </si>
  <si>
    <t>-- I have the authority. I am the commander-in-chief of the United States and I say when we go to war!</t>
  </si>
  <si>
    <t>L607707</t>
  </si>
  <si>
    <t>u3292</t>
  </si>
  <si>
    <t>When are you going to be home?</t>
  </si>
  <si>
    <t>L607422</t>
  </si>
  <si>
    <t>u3297</t>
  </si>
  <si>
    <t>RESTON</t>
  </si>
  <si>
    <t>It's Tuesday. You said to call. When do I get my 45 minutes?</t>
  </si>
  <si>
    <t>L607621</t>
  </si>
  <si>
    <t>We need those flights. We have to know when those missiles become operational because when they do we need to destroy them.</t>
  </si>
  <si>
    <t>L607341</t>
  </si>
  <si>
    <t>u3293</t>
  </si>
  <si>
    <t>Not as far as the election goes.</t>
  </si>
  <si>
    <t>L611326</t>
  </si>
  <si>
    <t>u3309</t>
  </si>
  <si>
    <t>m219</t>
  </si>
  <si>
    <t>TULLY</t>
  </si>
  <si>
    <t>Ray there's been a homicide out in an area known as The Badlands. Indian Reservation.</t>
  </si>
  <si>
    <t>L611392</t>
  </si>
  <si>
    <t>u3302</t>
  </si>
  <si>
    <t>COOCH</t>
  </si>
  <si>
    <t>-- did you understand me when I said that --</t>
  </si>
  <si>
    <t>L611391</t>
  </si>
  <si>
    <t>u3303</t>
  </si>
  <si>
    <t>CROW HORSE</t>
  </si>
  <si>
    <t>Respect the dead Hoss. Because when --</t>
  </si>
  <si>
    <t>L611846</t>
  </si>
  <si>
    <t>Listen: when we get back tomorrow you're gonna find Tully laying a promotion on you. S.A.C. He wants to prove that his yuppie agents are making good. He's offering you New York. Tell him you want Atlanta.</t>
  </si>
  <si>
    <t>L611745</t>
  </si>
  <si>
    <t>u3308</t>
  </si>
  <si>
    <t>And it was full of water when I drove by here three days ago. Full. I mean... a river.</t>
  </si>
  <si>
    <t>L611717</t>
  </si>
  <si>
    <t>When did we get that?</t>
  </si>
  <si>
    <t>L611637</t>
  </si>
  <si>
    <t>Why we setting Eagle Bear up as an informant?</t>
  </si>
  <si>
    <t>L611355</t>
  </si>
  <si>
    <t>That's what it looks like doesn't it? But that's what a ten gauge choke-bored shotgun will look like when it hits your lower back from five feet away.</t>
  </si>
  <si>
    <t>L611339</t>
  </si>
  <si>
    <t>The agents who have worked out here say its like going into Nam. Unfamiliar terrain foreign language foreign customs... and you never know when you might walk into a few rounds. They hold a lot of old anger for the white man out here.</t>
  </si>
  <si>
    <t>L611333</t>
  </si>
  <si>
    <t>I didn't know him Sir. He passed away when I was six.</t>
  </si>
  <si>
    <t>L611760</t>
  </si>
  <si>
    <t>Yeah. Jimmy's prints are there. But they cross over Benjamin Black Star's prints. And he wasn't there until six o'clock the mornin' after to get eggs from the chickens. So Jimmy wasn't there til the next day. Follow?</t>
  </si>
  <si>
    <t>L611758</t>
  </si>
  <si>
    <t>Still after Jimmy?</t>
  </si>
  <si>
    <t>L611682</t>
  </si>
  <si>
    <t>Walter. When I fill out my 302 do I say that evil spirits are killing everybody on the reservation?</t>
  </si>
  <si>
    <t>L611681</t>
  </si>
  <si>
    <t>Heavy heavy duty. Taku Wakan. Wanagi Spirits. It's one of those few places we'd never go to as kids. Still don't. Some of the old people say Crazy Horse is buried back there. We have to go Ray. Together. Like his vision.</t>
  </si>
  <si>
    <t>L611655</t>
  </si>
  <si>
    <t>Was-te. 'Cept for one thing. Jimmy Looks Twice was nowhere near there. Ya see when Jimmy was twelve years old his mother and father was killed in a car wreck right down there near Elk Mountain.</t>
  </si>
  <si>
    <t>L611654</t>
  </si>
  <si>
    <t>-- Leo Fast Elk was sitting in the outhouse at Maisy Blue Legs when a car pulled into the yard. He came out approached the vehicle then saw that the man behind the wheel was Jimmy. He tried to get back into the trailer but the car came highballing at him. He started running for the open grass. With the car moving Jimmy hung his shotgun out the window took aim -- missed once hitting the shitter -- fired again and severed Leo's spine. Leo fell rolled and came to a stop in the grass. And some chicken feed. Stale chicken feed with four days mold.  Electromagnetic printing.</t>
  </si>
  <si>
    <t>L611653</t>
  </si>
  <si>
    <t>So did this one. Wambli is a rare and sacred creature. When someone finds a dead one the feathers get around the res. We share everything. A lot of power in the eagle feathers. But you think that's bullshit too don't --</t>
  </si>
  <si>
    <t>L611574</t>
  </si>
  <si>
    <t>The owl is a messenger. When one shows itself to a Sioux... it means someone's gonna die. The owl told him about Leo.</t>
  </si>
  <si>
    <t>L611543</t>
  </si>
  <si>
    <t>Medicine. As in medicine man?</t>
  </si>
  <si>
    <t>L611476</t>
  </si>
  <si>
    <t>To us Indians our spiritual relatives are as close as family. I've got seven mothers on this reservation. Sisters. Brothers. You ain't one of them.</t>
  </si>
  <si>
    <t>L611471</t>
  </si>
  <si>
    <t>Maybe you're not aware of this Crow Horse but I just flew in from a place called the Twentieth Century where we have such things as electrostatic tracking methods psycholingusitics DNA fingerprinting; I don't have to crawl around with the scorpions and talk to the fucking trees to get answers. Leo was killed right here.</t>
  </si>
  <si>
    <t>L611385</t>
  </si>
  <si>
    <t>After we've completed our investigation.</t>
  </si>
  <si>
    <t>L611384</t>
  </si>
  <si>
    <t>I said when can Leo be taken to ceremony?</t>
  </si>
  <si>
    <t>L611621</t>
  </si>
  <si>
    <t>When you see Jimmy tell him the sooner he turns himself back into a human being and gives himself in... the sooner we back off this reservation. Okay?</t>
  </si>
  <si>
    <t>L611880</t>
  </si>
  <si>
    <t>u3310</t>
  </si>
  <si>
    <t>YELLOW BIRD</t>
  </si>
  <si>
    <t>Miles. Three other suits. That's all I know 'em as -- suits. Were you there?</t>
  </si>
  <si>
    <t>L611862</t>
  </si>
  <si>
    <t>Yes Washington sent me Richard. They sent me here because this whole thing has been fucked. Do you know what I mean when I say this whole thing has been fucked Richard?</t>
  </si>
  <si>
    <t>L611855</t>
  </si>
  <si>
    <t>Since I got a iron pipe put across my knees man. Fight with three wasi'cus ya know.</t>
  </si>
  <si>
    <t>L619300</t>
  </si>
  <si>
    <t>u3311</t>
  </si>
  <si>
    <t>m220</t>
  </si>
  <si>
    <t>Not as silly as some. You know the silliest one? ...that we are gods. That we control events on the beach... that we can turn back time...</t>
  </si>
  <si>
    <t>L619291</t>
  </si>
  <si>
    <t>u3321</t>
  </si>
  <si>
    <t>MAVERICK</t>
  </si>
  <si>
    <t>What do you do when you come here?</t>
  </si>
  <si>
    <t>L619287</t>
  </si>
  <si>
    <t>Only when you're depressed. Then it passes.</t>
  </si>
  <si>
    <t>L619270</t>
  </si>
  <si>
    <t>Where are we? You know where we are. It's called the beach. It's where life first crawled up out of the sea. I come here sometimes... when I feel like crawling back in.</t>
  </si>
  <si>
    <t>L619103</t>
  </si>
  <si>
    <t>I always wanted to fly... ever since I first saw a jet. I wanted to fly jets then I wanted F-14's then I wanted to fly off carriers then I wanted Top Gun.</t>
  </si>
  <si>
    <t>L619089</t>
  </si>
  <si>
    <t>It's just as I thought.</t>
  </si>
  <si>
    <t>L619085</t>
  </si>
  <si>
    <t>All you've got is one life. I guess it's worth about the same to every body. You ever see an old woman after her husband has died? And the meaningless years of decline stretch ahead...  When you're in the air and doing something really dangerous you can look ahead... maybe ten seconds. That's your whole future. That's as far as it goes. But imagine what those seconds are worth.</t>
  </si>
  <si>
    <t>L619082</t>
  </si>
  <si>
    <t>That's it of course. When I'm up there and doing it I'm cheating it every second. I'm subverting all laws...gravity...whatever. I'm skating the edge of it.</t>
  </si>
  <si>
    <t>L619076</t>
  </si>
  <si>
    <t>About as much as they think about killing me.</t>
  </si>
  <si>
    <t>L619346</t>
  </si>
  <si>
    <t>u3314</t>
  </si>
  <si>
    <t>FUNGUS</t>
  </si>
  <si>
    <t>Since when did you care about paperwork?</t>
  </si>
  <si>
    <t>L618795</t>
  </si>
  <si>
    <t>u3317</t>
  </si>
  <si>
    <t>HOLLYWOOD</t>
  </si>
  <si>
    <t>Nope. It's the way he flies - Ice cold. No mistakes. Wears you down. After enough time you just get bored and frustrated you do something stupid and he's got you.</t>
  </si>
  <si>
    <t>L618699</t>
  </si>
  <si>
    <t>u3323</t>
  </si>
  <si>
    <t>STINGER</t>
  </si>
  <si>
    <t>I didn't do it he did it himself. Something about a wife and kid. The fact is he's lost it. He knows it. I know it. You were up there you know it too. GOOSE Give him a break Skipper. It was raining snakes up there. He'll be alright soon as all the gorillas go home...</t>
  </si>
  <si>
    <t>L618758</t>
  </si>
  <si>
    <t>It's not the plaque. The winner can get assigned here as instructor. He gets to fight every day.</t>
  </si>
  <si>
    <t>L618991</t>
  </si>
  <si>
    <t>I had him in view. I was peeling over the egg into a dive. He saw me when I moved in for the kill. There wasn't any danger...</t>
  </si>
  <si>
    <t>L621005</t>
  </si>
  <si>
    <t>u3341</t>
  </si>
  <si>
    <t>m221</t>
  </si>
  <si>
    <t>QUAID</t>
  </si>
  <si>
    <t>Get your story straight.  This idiot's been trying to kill me since I went to Rekall.  --You don't kill somebody you're trying to plant.</t>
  </si>
  <si>
    <t>L620669</t>
  </si>
  <si>
    <t>u3330</t>
  </si>
  <si>
    <t>COHAAGEN</t>
  </si>
  <si>
    <t>Because I've got the greatest job in the solar system.  As long as the turbinium keeps flowing I can do anything I want.  Anything.  If fact the only thing I ever worry about is that one day if the rebels win it all might end.</t>
  </si>
  <si>
    <t>L620824</t>
  </si>
  <si>
    <t>u3332</t>
  </si>
  <si>
    <t>EDGEMAR</t>
  </si>
  <si>
    <t>Think about it.  Your dream started in the middle of the implant procedure. Everything after that--the chases the trip to Mars your suite here at the Hilton--these are all elements of your Rekall Holiday.  And Ego Trip: You paid to be a secret agent.</t>
  </si>
  <si>
    <t>L620822</t>
  </si>
  <si>
    <t>I've been artificially implanted as an emergency measure.  I'm sorry to tell you this Mr. Quaid but you've suffered a schizoid embolism. We can't snap you out of your fantasy. I've been sent in to try to talk you down.</t>
  </si>
  <si>
    <t>L620820</t>
  </si>
  <si>
    <t>Not exactly.  What you're experiencing is a free-form delusion based on our memory tapes.  But you're inventing it yourself as you go along.</t>
  </si>
  <si>
    <t>L620631</t>
  </si>
  <si>
    <t>u3333</t>
  </si>
  <si>
    <t>Not since you lost him.</t>
  </si>
  <si>
    <t>L620953</t>
  </si>
  <si>
    <t>u3334</t>
  </si>
  <si>
    <t>Wrong.  Kuato's a mutant.  So don't get upset when you see him.</t>
  </si>
  <si>
    <t>L620514</t>
  </si>
  <si>
    <t>u3338</t>
  </si>
  <si>
    <t>LORI</t>
  </si>
  <si>
    <t>Doug...You wouldn't shoot me would you?  After all we've been through?</t>
  </si>
  <si>
    <t>L620476</t>
  </si>
  <si>
    <t>I know it sounds crazy but I went to this Rekall place after work and...</t>
  </si>
  <si>
    <t>L620355</t>
  </si>
  <si>
    <t>u3339</t>
  </si>
  <si>
    <t>MCCLANE</t>
  </si>
  <si>
    <t>As real as any memory in your head.</t>
  </si>
  <si>
    <t>L620353</t>
  </si>
  <si>
    <t>First of all Doug when you go Rekall you get nothing but first class memories: private cabin on the shuttle; deluxe suite at the Hilton; plus all the major sights:  Mount Pyramid the Grand Canals and of course...  Venusville.</t>
  </si>
  <si>
    <t>L620919</t>
  </si>
  <si>
    <t>u3340</t>
  </si>
  <si>
    <t>MELINA</t>
  </si>
  <si>
    <t>Oh since when?</t>
  </si>
  <si>
    <t>L620915</t>
  </si>
  <si>
    <t>Kuato's gonna make you remember a few things you knew when you were Hauser.</t>
  </si>
  <si>
    <t>L624837</t>
  </si>
  <si>
    <t>u3345</t>
  </si>
  <si>
    <t>m222</t>
  </si>
  <si>
    <t>EARL</t>
  </si>
  <si>
    <t>Ready as we'll ever be.</t>
  </si>
  <si>
    <t>L625022</t>
  </si>
  <si>
    <t>u3344</t>
  </si>
  <si>
    <t>BURT</t>
  </si>
  <si>
    <t>Yeah whatever they are you'd think after they ate all those sheep they'd have to take a dump someplace...  What the hell's going on in town?</t>
  </si>
  <si>
    <t>L625038</t>
  </si>
  <si>
    <t>u3353</t>
  </si>
  <si>
    <t>VAL</t>
  </si>
  <si>
    <t>Listen!  Listen!  We know what they are!  They're big things under the ground!  Much bigger than we thought!  They're coming after you! They're coming right now!</t>
  </si>
  <si>
    <t>L625037</t>
  </si>
  <si>
    <t>What's under the ground?  We're not getting up on the roof.  Earth shelter's the best.  Known that since I was a kid.</t>
  </si>
  <si>
    <t>L625269</t>
  </si>
  <si>
    <t>Oh yeah?  Think about this:  She ain't as narrow-minded as you. I'll lay odds she's looking for character in a man.  For my part I'd be proud to have her.  I'd goddamn worship her.</t>
  </si>
  <si>
    <t>L625245</t>
  </si>
  <si>
    <t>Road's in!  Now soon as we hit Bixby we start making phone calls. We could make some real money off this whole thing get in &lt;u&gt;People&lt;/u&gt; magazine...</t>
  </si>
  <si>
    <t>L625165</t>
  </si>
  <si>
    <t>I don't care what they're doing as long as they're doing it way over there.</t>
  </si>
  <si>
    <t>L624926</t>
  </si>
  <si>
    <t>Run for it?  Running's not a plan. Running is what you do when the plan fails.  You're not even trying to come up with a plan!</t>
  </si>
  <si>
    <t>L624908</t>
  </si>
  <si>
    <t>It's been listening to us.  It's got no eyes.  It sure as hell can't smell anything underground so I figure...</t>
  </si>
  <si>
    <t>L624795</t>
  </si>
  <si>
    <t>Slick as snot and I'm not lying.</t>
  </si>
  <si>
    <t>L624761</t>
  </si>
  <si>
    <t>Well there's sure as hell nothing to stop us now.  Everybody we know between here and Bixby is already dead.</t>
  </si>
  <si>
    <t>L624714</t>
  </si>
  <si>
    <t>Especially when it's two hundred feet off the ground.</t>
  </si>
  <si>
    <t>L624681</t>
  </si>
  <si>
    <t>We could.  We could.  But we'd have to get &lt;u&gt;really&lt;/u&gt; serious.  It's gonna cost twice as much to rent a place.</t>
  </si>
  <si>
    <t>L624601</t>
  </si>
  <si>
    <t>u3350</t>
  </si>
  <si>
    <t>OLD FRED</t>
  </si>
  <si>
    <t>Forget it.  I got vegetables coming out my ears.  Usually the varmints eat up half my crop but lately I ain't so much as &lt;u&gt;seen&lt;/u&gt; a gopher or a jack-rabbit nowheres.</t>
  </si>
  <si>
    <t>L624817</t>
  </si>
  <si>
    <t>u3349</t>
  </si>
  <si>
    <t>MEGAN</t>
  </si>
  <si>
    <t>That's the sky that's going to be over our roof every night when we're done.</t>
  </si>
  <si>
    <t>L625082</t>
  </si>
  <si>
    <t>What?!!  Since when the hell's every goddamn thing up to us?!</t>
  </si>
  <si>
    <t>L626653</t>
  </si>
  <si>
    <t>u3357</t>
  </si>
  <si>
    <t>m223</t>
  </si>
  <si>
    <t>An hour after you picked it up!</t>
  </si>
  <si>
    <t>L626294</t>
  </si>
  <si>
    <t>Exactly what information led you to arrest my client just two-and-a-half hours after the shooting took place?</t>
  </si>
  <si>
    <t>L626409</t>
  </si>
  <si>
    <t>u3367</t>
  </si>
  <si>
    <t>You're carrying that around like it was a picture of your girlfriend!  I don't want to see your heart broken when this case crashes and burns!</t>
  </si>
  <si>
    <t>L626404</t>
  </si>
  <si>
    <t>Eddie... it's one thing to compare Clyde Gruner to Jesus Christ. It's even okay to claim that Shu Kai Kim is just slightly holier than the Pope... as long as you don't really believe it!</t>
  </si>
  <si>
    <t>L626011</t>
  </si>
  <si>
    <t>When did you start working for the goddam D.A.?</t>
  </si>
  <si>
    <t>L626002</t>
  </si>
  <si>
    <t>L626267</t>
  </si>
  <si>
    <t>But I like that theory. And since I'm not putting Twerp Professor on the stand and since I don't have a better theory I'm sticking with that theory. Meantime I want pictures of the Joes. What'll you bet there was a guy in the gang looked enough like Shu to fool the eyewitnesses!</t>
  </si>
  <si>
    <t>L626564</t>
  </si>
  <si>
    <t>u3368</t>
  </si>
  <si>
    <t>SHU</t>
  </si>
  <si>
    <t>When you leave this place you're going out to dinner or a movie or get laid. Where's our bond? I'm going back to my cell and wait to die. So tell me: Where's our bond?</t>
  </si>
  <si>
    <t>L626554</t>
  </si>
  <si>
    <t>When I joined up I took an oath of secrecy. I told you what you needed to know.</t>
  </si>
  <si>
    <t>L626069</t>
  </si>
  <si>
    <t>When the D.A. hears I filed the writ he'll send someone here maybe claiming to be a journalist. That person will ask you lots of questions. Just be truthful Cecil okay? To all of us?</t>
  </si>
  <si>
    <t>L626768</t>
  </si>
  <si>
    <t>I didn't say he was an informant. But since you mentioned it wasn't Esparza your primary informant?</t>
  </si>
  <si>
    <t>L626767</t>
  </si>
  <si>
    <t>u3366</t>
  </si>
  <si>
    <t>REYNARD</t>
  </si>
  <si>
    <t>I can't be expected to remember the name of every informant eight years after the fact.</t>
  </si>
  <si>
    <t>L626763</t>
  </si>
  <si>
    <t>In those days they often worked as a team.</t>
  </si>
  <si>
    <t>L626492</t>
  </si>
  <si>
    <t>Your Honor I know as much about these gangs as anyone; I'm well aware of the secrecy in which their machinations are cloaked... I assure you this witness offers the court a rare opportunity to place the defendant's crime --</t>
  </si>
  <si>
    <t>L626458</t>
  </si>
  <si>
    <t>To the best of your recollection were you sober when you performed the tests?</t>
  </si>
  <si>
    <t>L626129</t>
  </si>
  <si>
    <t>Now maybe you got this case reopened because you see yourself as a thorn in society's side or you want to walk into any restaurant in Chinatown and get free dumplings...</t>
  </si>
  <si>
    <t>L626118</t>
  </si>
  <si>
    <t>You won't remember this but in '72 I was one of several prosecutors assigned to the Black Panther-Police Shootout.  We had a whole team and you walked into court by yourself and kicked our collective butt.  So what've you been up to since then?</t>
  </si>
  <si>
    <t>L630735</t>
  </si>
  <si>
    <t>u3378</t>
  </si>
  <si>
    <t>m224</t>
  </si>
  <si>
    <t>Yes. Either right now or right when I thought of it. The name and memory of Teresa Banks is haunting me. Lately I have been filled with a knowingness that the murderer will strike again. Because it is only a feeling I am powerless to stop it. And another thing Albert when the next murder happens you will help me solve it.</t>
  </si>
  <si>
    <t>L631169</t>
  </si>
  <si>
    <t>u3390</t>
  </si>
  <si>
    <t>Sure but I can't get it till after school tomorrow.</t>
  </si>
  <si>
    <t>L631165</t>
  </si>
  <si>
    <t>What is the world coming to when you kill a guy for baby laxative?</t>
  </si>
  <si>
    <t>L630487</t>
  </si>
  <si>
    <t>u3374</t>
  </si>
  <si>
    <t>CABLE</t>
  </si>
  <si>
    <t>My alibi is as strong as these bands of steel.</t>
  </si>
  <si>
    <t>L630527</t>
  </si>
  <si>
    <t>u3375</t>
  </si>
  <si>
    <t>GOD. I'm beginning to lose faith in the United States Government and that includes the telephone system. Don't you folks talk to one another. That's her trailer there and I haven't touched a god damn thing. Agent Chet Desmond come by a second time and asked too see Deputy Cliff Howard's trailer  ...which I showed him. I went back to my trailer...  After that I never saw him again.</t>
  </si>
  <si>
    <t>L630493</t>
  </si>
  <si>
    <t>u3379</t>
  </si>
  <si>
    <t>DESMOND</t>
  </si>
  <si>
    <t>I think I'll take off my badge as well.</t>
  </si>
  <si>
    <t>L630380</t>
  </si>
  <si>
    <t>u3384</t>
  </si>
  <si>
    <t>Had the FBI here once before. Back in the fifties when Hap was running the place.</t>
  </si>
  <si>
    <t>L630378</t>
  </si>
  <si>
    <t>u3398</t>
  </si>
  <si>
    <t>STANLEY</t>
  </si>
  <si>
    <t>Yes it's been several hours since we've eaten. I didn't realize that so much time had past did you Agent Desmond?</t>
  </si>
  <si>
    <t>L630781</t>
  </si>
  <si>
    <t>You know even when I think about your face I get happier.</t>
  </si>
  <si>
    <t>L630666</t>
  </si>
  <si>
    <t>u3380</t>
  </si>
  <si>
    <t>DONNA</t>
  </si>
  <si>
    <t>Do you think that if you were falling in space you would slow down after a while or go faster and faster?</t>
  </si>
  <si>
    <t>L630935</t>
  </si>
  <si>
    <t>u3386</t>
  </si>
  <si>
    <t>JACQUES</t>
  </si>
  <si>
    <t>But it wasn't him... she was after a huge guy six foot four with a broken nose. She said he looked just like a boxer. Speaking of sandwiches... I think Bobby was arranging something for you...  Speaking of arrangements...  SPEAKING OF ARRANGEMENTS... Why don't you two come up to the cabin this week? Leo and I know that Santy Claus is coming to town... Thursday.</t>
  </si>
  <si>
    <t>L631212</t>
  </si>
  <si>
    <t>When he finds out.</t>
  </si>
  <si>
    <t>L630848</t>
  </si>
  <si>
    <t>u3387</t>
  </si>
  <si>
    <t>JAMES</t>
  </si>
  <si>
    <t>When am I going to see you?</t>
  </si>
  <si>
    <t>L630633</t>
  </si>
  <si>
    <t>Laura I'll meet you at 2:30 after phys. ed.</t>
  </si>
  <si>
    <t>L630963</t>
  </si>
  <si>
    <t>u3400</t>
  </si>
  <si>
    <t>TRUMAN</t>
  </si>
  <si>
    <t>I saw a guy eat a fish eye once in Seattle. He was digging through his food with his chopsticks for about five minutes till he found the fish eye and he dropped it into his throat. I guess it must have gotten stuck in his uvula because right away he started to have trouble. His throat began to flutter there like there was a wind blowing. And he couldn't swallow and they rushed to him and loosened his collar and they were asking him if he was alright and he started to turn blue and his eyes started to roll back into his head and he still couldn't get the fish eye out and they tried to do a Heimlich maneuver. I went over to him as they were preparing to do an emergency tracheotomy. They were over him with a knife when he suddenly shot the fish eye out of his throat and right onto the ceiling. Splat! It just stuck up there and spread out. It was about the size of a half dollar. And that's why I don't ever eat fish eyes.</t>
  </si>
  <si>
    <t>L630956</t>
  </si>
  <si>
    <t>u3389</t>
  </si>
  <si>
    <t>JOSIE</t>
  </si>
  <si>
    <t>That would be wonderful but it's only been a year since Andrew died.</t>
  </si>
  <si>
    <t>L630869</t>
  </si>
  <si>
    <t>u3397</t>
  </si>
  <si>
    <t>SHELLY</t>
  </si>
  <si>
    <t>As if I didn't know.</t>
  </si>
  <si>
    <t>L630762</t>
  </si>
  <si>
    <t>u3394</t>
  </si>
  <si>
    <t>NORMA</t>
  </si>
  <si>
    <t>Come back as soon as you can.</t>
  </si>
  <si>
    <t>L637199</t>
  </si>
  <si>
    <t>u3422</t>
  </si>
  <si>
    <t>m225</t>
  </si>
  <si>
    <t>YOUNG LAWYER</t>
  </si>
  <si>
    <t>As far as we know nothing.</t>
  </si>
  <si>
    <t>L636715</t>
  </si>
  <si>
    <t>u3402</t>
  </si>
  <si>
    <t>ALITO</t>
  </si>
  <si>
    <t>All right. But let's keep the price down. I've called Ed Concannon. He recommends that we continue to respond as if we're going to trial.</t>
  </si>
  <si>
    <t>L636705</t>
  </si>
  <si>
    <t>Accused. Not indicted. He resigned the firm. Divorced nineteen seventy. Galvin worked with Michael Morrissey until Morrissey retired in 'seventy- eight. Since then he's been on his own. Four cases before the Circuit Court. He lost them all. He drinks.</t>
  </si>
  <si>
    <t>L637501</t>
  </si>
  <si>
    <t>u3413</t>
  </si>
  <si>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 Who were these men...? Who were these men...? I wanted to be a nurse...</t>
  </si>
  <si>
    <t>[' after ', 'After ', ' when ']</t>
  </si>
  <si>
    <t>L637493</t>
  </si>
  <si>
    <t>u3405</t>
  </si>
  <si>
    <t>CONCANNON</t>
  </si>
  <si>
    <t>You didn't write that figure. And how is it that you remember that so clearly after four years?</t>
  </si>
  <si>
    <t>L637487</t>
  </si>
  <si>
    <t>'They lied.' Indeed! When did they lie? And do you know what a lie is?</t>
  </si>
  <si>
    <t>L637481</t>
  </si>
  <si>
    <t>Then please which is correct? You've sworn today the patient ate one hour ago. Four years ago you swore she ate nine hours ago? Which is the lie. When were you lying?</t>
  </si>
  <si>
    <t>L637479</t>
  </si>
  <si>
    <t>And wasn't that an oath...? These are your initials here: K.C. When you signed this chart you took an oath. No less important than that which you took today.  Isn't that right?  Isn't that right...?</t>
  </si>
  <si>
    <t>L637477</t>
  </si>
  <si>
    <t>Now. I'd like to ask you something: four years ago when you were working as a nurse are you aware that Drs. Towler and Marx based their treatment of Deborah Ann Kaye on this chart that you signed...?</t>
  </si>
  <si>
    <t>L637228</t>
  </si>
  <si>
    <t>Do you indeed. I'll bet you do. Fine. Fine. We'll save the court the time. We will admit the Doctor as an 'expert witness' fine.</t>
  </si>
  <si>
    <t>L637227</t>
  </si>
  <si>
    <t>u3407</t>
  </si>
  <si>
    <t>DR. THOMPSON</t>
  </si>
  <si>
    <t>I have been practicing medicine for forty-six years and I know when an injustice has been done.</t>
  </si>
  <si>
    <t>L637226</t>
  </si>
  <si>
    <t>Sir. Yes. When a thing is wrong... as in this case I am available. I am seventy-four years old I am not board-certified.</t>
  </si>
  <si>
    <t>L637225</t>
  </si>
  <si>
    <t>Yes we've heard that. Doctor: you testify quite a bit against other physicians? Isn't that right? You you're available for that? When you're paid to be there?</t>
  </si>
  <si>
    <t>L637204</t>
  </si>
  <si>
    <t>Just as you are Sir...</t>
  </si>
  <si>
    <t>L637511</t>
  </si>
  <si>
    <t>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t>
  </si>
  <si>
    <t>L637508</t>
  </si>
  <si>
    <t>Thank you your Honor. We object to the copy of the admissions form as incompetent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</si>
  <si>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L636911</t>
  </si>
  <si>
    <t>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t>
  </si>
  <si>
    <t>L637055</t>
  </si>
  <si>
    <t>What did these people do when her heart stopped?</t>
  </si>
  <si>
    <t>L637051</t>
  </si>
  <si>
    <t>u3408</t>
  </si>
  <si>
    <t>DR. TOWLER</t>
  </si>
  <si>
    <t>Thank you. When Debby...</t>
  </si>
  <si>
    <t>L637049</t>
  </si>
  <si>
    <t>When she...</t>
  </si>
  <si>
    <t>L636957</t>
  </si>
  <si>
    <t>u3409</t>
  </si>
  <si>
    <t>GALVIN</t>
  </si>
  <si>
    <t>I'm going to win this case... Mist... Mr. Doneghy... I'm going to the Jury with a solid case a famous doctor as an expert witness and I'm going to win eight hundred thousand dollars.</t>
  </si>
  <si>
    <t>L637238</t>
  </si>
  <si>
    <t>Cardiac arrest. During delivery her heart stopped. When the heart stops the brain's deprived of oxygen. You get brain damage. That is why she's in the state she's in today.</t>
  </si>
  <si>
    <t>L637136</t>
  </si>
  <si>
    <t>u3417</t>
  </si>
  <si>
    <t>MICKEY</t>
  </si>
  <si>
    <t>What qualifies you as an expert in anesthetics?</t>
  </si>
  <si>
    <t>L636764</t>
  </si>
  <si>
    <t>u3410</t>
  </si>
  <si>
    <t>GRUBER</t>
  </si>
  <si>
    <t>Whose side are you arguing...? I thought that you wanted to do something. I don't have any interest in the woman's 'estate' -- No offense but we all know where the money's going to... I have an interest in the Hospital; and I don't want those bozos working in the same shop as me. They gave her the wrong anesthetic. They turned the girl into a vegetable. They killed her and they killed her kid. You caught 'em. Now: how many others did they kill?</t>
  </si>
  <si>
    <t>L636749</t>
  </si>
  <si>
    <t>They called they're going to settle what I want to do is build up as much...</t>
  </si>
  <si>
    <t>L636744</t>
  </si>
  <si>
    <t>I appreciate -- a man as busy as --</t>
  </si>
  <si>
    <t>L637454</t>
  </si>
  <si>
    <t>D'you ask the patient when did she last eat?</t>
  </si>
  <si>
    <t>L637260</t>
  </si>
  <si>
    <t>And don't give me this shit 'I was a lawyer too.' 'Cause I know who you were. You couldn't hack it as a lawyer. You were Bag Man for the Boys and you still are. I know who you are.</t>
  </si>
  <si>
    <t>L636915</t>
  </si>
  <si>
    <t>u3412</t>
  </si>
  <si>
    <t>...that's true. Sometimes they change sometimes they don't. Now I remember back to when you were disbarred...</t>
  </si>
  <si>
    <t>L636683</t>
  </si>
  <si>
    <t>u3419</t>
  </si>
  <si>
    <t>My doctor told me that I got to move out West... that's when we filed in court. We didn't want to sue...</t>
  </si>
  <si>
    <t>L637336</t>
  </si>
  <si>
    <t>How old are you how many children... when did you last eat...</t>
  </si>
  <si>
    <t>L637311</t>
  </si>
  <si>
    <t>Okay. What do you do when you don't have a witness?</t>
  </si>
  <si>
    <t>L636831</t>
  </si>
  <si>
    <t>I know what I said but not now. You won it. Franky. You won it. When they give you the money that means that you won. We don't want to go to court -- is this getting to you...?</t>
  </si>
  <si>
    <t>L637280</t>
  </si>
  <si>
    <t>u3420</t>
  </si>
  <si>
    <t>TOWLER</t>
  </si>
  <si>
    <t>As I've said we had some more...</t>
  </si>
  <si>
    <t>L637279</t>
  </si>
  <si>
    <t>Four-and-one-half minutes after her heart stopped.  And they resume seven minutes...</t>
  </si>
  <si>
    <t>L637277</t>
  </si>
  <si>
    <t>But those notations stop...  ...Four-and-one-half minutes after Deborah Ann Kaye's...</t>
  </si>
  <si>
    <t>L636989</t>
  </si>
  <si>
    <t>Okay. Now so he's in jail. He finally he gets to see the light he calls up Harrington he says he thinks he made a mistake. As if by magic charges against him are dropped he's released from jail.  P.S. He's fired from the firm his wife divorces him he turns to drink and mopes around three and a half years.  You like that story?</t>
  </si>
  <si>
    <t>L645945</t>
  </si>
  <si>
    <t>u3435</t>
  </si>
  <si>
    <t>m226</t>
  </si>
  <si>
    <t>SECRETARY</t>
  </si>
  <si>
    <t>I'll request the scientists from Pacific-Tech to monitor the drop.  We'll clear the area all around.  After that we'll hit them all over the world. I'll have long-range bombers alerted loaded and standing by.</t>
  </si>
  <si>
    <t>L646022</t>
  </si>
  <si>
    <t>u3425</t>
  </si>
  <si>
    <t>CLAYTON</t>
  </si>
  <si>
    <t>You'll be all right with us....  ...for as long as anybody's got!</t>
  </si>
  <si>
    <t>L645981</t>
  </si>
  <si>
    <t>u3437</t>
  </si>
  <si>
    <t>SYLVIA</t>
  </si>
  <si>
    <t>Is it possible to go in right after the explosion?</t>
  </si>
  <si>
    <t>L645908</t>
  </si>
  <si>
    <t>They could be as curious about us as we are about them.</t>
  </si>
  <si>
    <t>L645891</t>
  </si>
  <si>
    <t>I feel like I did one time when I was small.  Awful scared and lonesome...I'd wandered off - I've forgotten why - but the family and whole crowds of neighbors were hunting for me.  They found me in a church.  I was afraid to go in any place else.</t>
  </si>
  <si>
    <t>L645890</t>
  </si>
  <si>
    <t>I've been as close to them as anyone. But not close enough for real observation...</t>
  </si>
  <si>
    <t>L645884</t>
  </si>
  <si>
    <t>I have no close folks.  My parents died when I was a kid.</t>
  </si>
  <si>
    <t>L645880</t>
  </si>
  <si>
    <t>I almost forget when I ate last.  It looks so good.... You know mostly I get my meals in coffee shops and restaurants.</t>
  </si>
  <si>
    <t>L645776</t>
  </si>
  <si>
    <t>You never know where you're going to wind up when you go to a square dance!</t>
  </si>
  <si>
    <t>L645640</t>
  </si>
  <si>
    <t>They're really for long distance. When I want to look at something close...  I take them off.</t>
  </si>
  <si>
    <t>L645633</t>
  </si>
  <si>
    <t>How can you say that when you don't know him!</t>
  </si>
  <si>
    <t>L645597</t>
  </si>
  <si>
    <t>u3427</t>
  </si>
  <si>
    <t>FIDDLER</t>
  </si>
  <si>
    <t>That's right - came down in kinda spurts didn't it?  You fellers'll have to figure it out.  You're scientists  All I know - they say it's as big as a house and practically red hot.</t>
  </si>
  <si>
    <t>L645787</t>
  </si>
  <si>
    <t>u3428</t>
  </si>
  <si>
    <t>GENERAL MANN</t>
  </si>
  <si>
    <t>I'm here to make up a report not to interfere with the operations you've set up.  You're still in command.  Clayton Forrester!  I haven't seen you since Oak Ridge.</t>
  </si>
  <si>
    <t>L646627</t>
  </si>
  <si>
    <t>u3443</t>
  </si>
  <si>
    <t>m227</t>
  </si>
  <si>
    <t>HEATHER</t>
  </si>
  <si>
    <t>And since you've been thinking of making it.  Has anything funny happened?</t>
  </si>
  <si>
    <t>L646651</t>
  </si>
  <si>
    <t>He was just acting very strange.  He thinks somebody's after him Chase. It's scary it scared me.  He was acting like...</t>
  </si>
  <si>
    <t>L646459</t>
  </si>
  <si>
    <t>u3440</t>
  </si>
  <si>
    <t>CHASE</t>
  </si>
  <si>
    <t>Might as well be Dylan.  State of the art animatronics enhanced with bio- organic grafting.  Bull tendons nerve bundles from a Doberman even half the brain of a homicidal primate was...</t>
  </si>
  <si>
    <t>L646941</t>
  </si>
  <si>
    <t>u3441</t>
  </si>
  <si>
    <t>DR. HEFNER</t>
  </si>
  <si>
    <t>Very well. As soon as we gather the appropriate papers...</t>
  </si>
  <si>
    <t>L646784</t>
  </si>
  <si>
    <t>u3449</t>
  </si>
  <si>
    <t>ROBERT ENGLUND</t>
  </si>
  <si>
    <t>The way he's writing is so weird who knows?  I asked him how far he'd gotten at the funeral and what was it he said...?  Oh yeah as far as Dylan trying to reach God.  Weird huh that he'd have your kid in it?</t>
  </si>
  <si>
    <t>L646783</t>
  </si>
  <si>
    <t>When do you think it'll be done?</t>
  </si>
  <si>
    <t>L646954</t>
  </si>
  <si>
    <t>Dylan's run away from the hospital.  I don't know whether he's wandering around or heading for the house.  But I think Freddy's after him.  I know it sounds crazy!</t>
  </si>
  <si>
    <t>L646763</t>
  </si>
  <si>
    <t>u3446</t>
  </si>
  <si>
    <t>JOHN SAXON</t>
  </si>
  <si>
    <t>Six weeks of this and you're surprised you've got Freddy in your dreams?  Hell Sonny Bono says after a while he was seeing his stalker everywhere.  Even at Mass.</t>
  </si>
  <si>
    <t>L646759</t>
  </si>
  <si>
    <t>Kids know when something's bugging a parent.  You've got no idea who this is calling?</t>
  </si>
  <si>
    <t>L646747</t>
  </si>
  <si>
    <t>When it is denial.  I don't think that's the case here but if you're really worried have a doctor check him out. You'll see everything's fine.</t>
  </si>
  <si>
    <t>L646641</t>
  </si>
  <si>
    <t>u3447</t>
  </si>
  <si>
    <t>Sure.  We'll do an operation Doctor Dylan and Doctor Julie. We'll fix him good as new.</t>
  </si>
  <si>
    <t>L646853</t>
  </si>
  <si>
    <t>u3451</t>
  </si>
  <si>
    <t>The way to stop him is to make another movie.  And I swear to you I'll stay at my computer and keep writing until I finish the script.  But when that time comes...  You're gonna have to make a choice.</t>
  </si>
  <si>
    <t>L646847</t>
  </si>
  <si>
    <t>Dramatically speaking it makes perfect sense.  You played Nancy after all the first to humiliate and defeat him.</t>
  </si>
  <si>
    <t>L646839</t>
  </si>
  <si>
    <t>Current version.  For ten years he's been imprisoned as Freddy by the story of Nightmare on Elm Street.  But now that the films have stopped-  The genie's out of the bottle Heather that's what the nightmares are about. That's what I'm writing.</t>
  </si>
  <si>
    <t>L646837</t>
  </si>
  <si>
    <t>Exactly.  The problem comes when the story dies. It happens a lot of different ways the story gets too familiar or too watered down by people trying to make it easier to sell or ti's labeled a threat to society and just plain banned.  However it happens when the story dies the evil is set free.</t>
  </si>
  <si>
    <t>L646831</t>
  </si>
  <si>
    <t>I think of it as sort of a nightmare in progress.</t>
  </si>
  <si>
    <t>L651688</t>
  </si>
  <si>
    <t>u3456</t>
  </si>
  <si>
    <t>m228</t>
  </si>
  <si>
    <t>When we were growing up I always felt like you would take care of things that everything would be okay.  But you can't make this okay can you?</t>
  </si>
  <si>
    <t>L650804</t>
  </si>
  <si>
    <t>u3465</t>
  </si>
  <si>
    <t>Look meet us out front when you're through.  If they try to take anything away from you like Johnny Quest up there just make a list and we'll have 'em send it down to the boat.</t>
  </si>
  <si>
    <t>L651605</t>
  </si>
  <si>
    <t>I've been getting ninety-sixes my whole life.  It's what they expect. After all this I still haven't figured it out.</t>
  </si>
  <si>
    <t>L651602</t>
  </si>
  <si>
    <t>That we're going back.  I don't want it to end.  I don't want to be what I was when I left.</t>
  </si>
  <si>
    <t>L651596</t>
  </si>
  <si>
    <t>This is your moment don't you see? The instant when you know that your life is never going to be the same again.  When you stand up and are counted.</t>
  </si>
  <si>
    <t>L651313</t>
  </si>
  <si>
    <t>If you're gonna cheat you might as well copy off somebody who's gonna get the answer right.</t>
  </si>
  <si>
    <t>L650945</t>
  </si>
  <si>
    <t>u3468</t>
  </si>
  <si>
    <t>SKIPPER</t>
  </si>
  <si>
    <t>Gentleman when you hear an order sing out.  I want to know that you've heard and understand.  Raise the mainsail.</t>
  </si>
  <si>
    <t>L651812</t>
  </si>
  <si>
    <t>u3458</t>
  </si>
  <si>
    <t>DOWNING</t>
  </si>
  <si>
    <t>So when the captain gave you an order contrary to your training you thought he was making a mistake?</t>
  </si>
  <si>
    <t>L651804</t>
  </si>
  <si>
    <t>Why didn't you turn hard to port as the wind hit?</t>
  </si>
  <si>
    <t>L650929</t>
  </si>
  <si>
    <t>This is a working ship.  Promptness is not a luxury it's a necessity as is the work to maintain her.  Had we been ready I can assure you we would have sailed.</t>
  </si>
  <si>
    <t>L650927</t>
  </si>
  <si>
    <t>As you can see there's a lot to do.</t>
  </si>
  <si>
    <t>L651051</t>
  </si>
  <si>
    <t>I need to know what I'm working with; what their boundaries are. Their lives depend on it and for that matter so does yours.  We've got to bring them together.  Make them a crew.  We're as strong as our weakest link and I don't want to find that out the hard way.  So I will challenge them and they will come together.</t>
  </si>
  <si>
    <t>L651175</t>
  </si>
  <si>
    <t>u3461</t>
  </si>
  <si>
    <t>On the dog watch night after the storm I look down into the skylight above Skipper's cabin and there she was peelin' down.</t>
  </si>
  <si>
    <t>L650899</t>
  </si>
  <si>
    <t>Well as soon as you grow some balls let me know.</t>
  </si>
  <si>
    <t>L650997</t>
  </si>
  <si>
    <t>Much have I traveled in realms of gold/ And many goodly states and kingdoms seen/ Round many western islands have I been/ Which bards in fealty to Apollo hold/ Oft of one wide expanse had I been told/ That deep-browed Homer ruled as his demesne.</t>
  </si>
  <si>
    <t>L650984</t>
  </si>
  <si>
    <t>The first thing is I don't like people talking when I'm talking so the two of you shut up.</t>
  </si>
  <si>
    <t>L651766</t>
  </si>
  <si>
    <t>He climbed when he was ready.</t>
  </si>
  <si>
    <t>L651765</t>
  </si>
  <si>
    <t>u3467</t>
  </si>
  <si>
    <t>SANDERS</t>
  </si>
  <si>
    <t>Is it true that you forced Robin Weathers to climb the mast when it was clear that he was acrophobic.</t>
  </si>
  <si>
    <t>L651693</t>
  </si>
  <si>
    <t>u3471</t>
  </si>
  <si>
    <t>TYLER</t>
  </si>
  <si>
    <t>How'd you manage to piss off a guy as powerful as Francis Boutillier?</t>
  </si>
  <si>
    <t>L651713</t>
  </si>
  <si>
    <t>u3470</t>
  </si>
  <si>
    <t>TOD</t>
  </si>
  <si>
    <t>I was trying to get her up wind! That's what you do when you're hit a-beam.  Or maybe you're too stupid to know that!</t>
  </si>
  <si>
    <t>L653397</t>
  </si>
  <si>
    <t>u3473</t>
  </si>
  <si>
    <t>m229</t>
  </si>
  <si>
    <t>ARTIE</t>
  </si>
  <si>
    <t>Thank you. It's listeners such as yourself who made me want to get up out of that hospital bed and back into the studio as fast as I could.</t>
  </si>
  <si>
    <t>L652801</t>
  </si>
  <si>
    <t>u3486</t>
  </si>
  <si>
    <t>LULA</t>
  </si>
  <si>
    <t>Seein's how you're about as thick as a used string of unwaxed dental floss don't know how you can criticize.</t>
  </si>
  <si>
    <t>L653779</t>
  </si>
  <si>
    <t>u3476</t>
  </si>
  <si>
    <t>Panty hose. Work better'n stockin's. Pull one of the legs down over your face and let the other leg trail behind your head. You get the pistol.  Remember soon as we get inside you keep that bad boy up where those hicks can see it. Once they notice the Ithaca and the Smith they'll know we ain't foolin' with 'em.</t>
  </si>
  <si>
    <t>L653697</t>
  </si>
  <si>
    <t>u3493</t>
  </si>
  <si>
    <t>SAILOR</t>
  </si>
  <si>
    <t>When did you talk to Lula?</t>
  </si>
  <si>
    <t>L653770</t>
  </si>
  <si>
    <t>u3490</t>
  </si>
  <si>
    <t>PERDITA</t>
  </si>
  <si>
    <t>What's gonna happen when he sees me drivin' the car tomorrow?</t>
  </si>
  <si>
    <t>L653769</t>
  </si>
  <si>
    <t>That's right... Could have a bad accident though... before... durin'... or after a hold-up...</t>
  </si>
  <si>
    <t>L653234</t>
  </si>
  <si>
    <t>u3485</t>
  </si>
  <si>
    <t>JOHNNIE</t>
  </si>
  <si>
    <t>I'll tell ya though it's comin' up to the time when Marietta and me might just set up house together and settle down... I think that time's comin' up right soon. But like you said everythin's relative.</t>
  </si>
  <si>
    <t>L653231</t>
  </si>
  <si>
    <t>u3479</t>
  </si>
  <si>
    <t>CHET</t>
  </si>
  <si>
    <t>It's none of my business but when are you and Marietta gonna tie the knot? I always wondered why you never did.</t>
  </si>
  <si>
    <t>L653288</t>
  </si>
  <si>
    <t>u3480</t>
  </si>
  <si>
    <t>DROP SHADOW</t>
  </si>
  <si>
    <t>Yes. Mr. San Pedro Sula spoke yesterday to his son Archibald Leach San Pedro Sula who is named after Cary Grant and he told them there was a shooting.</t>
  </si>
  <si>
    <t>L653282</t>
  </si>
  <si>
    <t>I thought you two were in Austin Texas. Or Takes-us as they say in these parts.</t>
  </si>
  <si>
    <t>L653154</t>
  </si>
  <si>
    <t>u3491</t>
  </si>
  <si>
    <t>REGGIE</t>
  </si>
  <si>
    <t>Certainly not. We are here only briefly in fact until this evening when we fly to Austin Texas to visit a friend of mine who is an agent for the CIA.</t>
  </si>
  <si>
    <t>L653134</t>
  </si>
  <si>
    <t>Only that it's supposed to be a pretty poor sight since the hurricane came through last year.</t>
  </si>
  <si>
    <t>L652849</t>
  </si>
  <si>
    <t>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t>
  </si>
  <si>
    <t>L652838</t>
  </si>
  <si>
    <t>u3488</t>
  </si>
  <si>
    <t>MARIETTA</t>
  </si>
  <si>
    <t>I knew this would happen. Soon as that piece of filth got out of Pee Dee I knew there'd be trouble. He's just got some kind of influence over her I can't decipher. There's somethin' wild in Lula I don't know where it comes from. You gotta find 'em Johnnie.</t>
  </si>
  <si>
    <t>L653530</t>
  </si>
  <si>
    <t>Not quite as bad as the weather though... It must be a hundred and ten and it ain't even noon yet.</t>
  </si>
  <si>
    <t>L653509</t>
  </si>
  <si>
    <t>We'll be alright peanut long as we've got room to move.</t>
  </si>
  <si>
    <t>L653502</t>
  </si>
  <si>
    <t>I take that as a sign that we were destined by fate to be together.</t>
  </si>
  <si>
    <t>L653495</t>
  </si>
  <si>
    <t>No Sailor darlin'. Just shockin' sometimes when things aren't the way you thought they were... I been carryin' a secret too...</t>
  </si>
  <si>
    <t>L653487</t>
  </si>
  <si>
    <t>I know sugar... But while the place was burnin'... Before Santos came out - I pitched some rocks at the second floor windows case anyone was upstairs sleepin'... Afterwards... When I met you I always liked to think I mighta saved your life.</t>
  </si>
  <si>
    <t>L653481</t>
  </si>
  <si>
    <t>Well there's a good side as well as a bad side to it... The good side is I knew your daddy and I thought Clyde was a good ol' guy...</t>
  </si>
  <si>
    <t>L653329</t>
  </si>
  <si>
    <t>You notice that woman when we come in? The white woman sittin' by herself?</t>
  </si>
  <si>
    <t>L653272</t>
  </si>
  <si>
    <t>I know you're thinkin' that I got more'n some of my mama in me? Well I couldn't help it. Sailor I really couldn't. I'm sorry for that guy but when he pulled that drippin' hunk of awful-smellin' meat out of his pocket? I near barfed. And them poor diseased puppies!</t>
  </si>
  <si>
    <t>L653212</t>
  </si>
  <si>
    <t>I know. I kept walkin' I headed for your house only it wasn't your house really. You let me in only you weren't real pleased to see me. You kept askin' 'Why'd you come to see me now? Why now?' Like it'd been a long time since we'd seen each other.</t>
  </si>
  <si>
    <t>L653204</t>
  </si>
  <si>
    <t>Talkin's good. Long as you got the other? I'm a big believer in talkin' case you ain't noticed.</t>
  </si>
  <si>
    <t>L653161</t>
  </si>
  <si>
    <t>I love it when your eyes get wild honey. They light up all blue almost and little white parachutes pop out of 'em. Oh Sailor you're so aware of what goes on with me? I mean you pay attention. And I swear you got the sweetest cock. Sometimes it's like it's talkin' to me when you're inside? Like it's got a voice all it's own. You get right on me.</t>
  </si>
  <si>
    <t>L653100</t>
  </si>
  <si>
    <t>Heard on the radio how doctors is usin' leeches again just in old times. You know when even barbers used 'em?</t>
  </si>
  <si>
    <t>L653099</t>
  </si>
  <si>
    <t>Yeah it's a real problem for me Sailor you know? When I went in that drugstore by the restaurant in Biloxi? I saw 'em by the register and the girl throw 'em in. I'm not big on resistin'. So what about a leech?</t>
  </si>
  <si>
    <t>L653062</t>
  </si>
  <si>
    <t>You guess? My parole was broke two hundred miles back when we burnt Portagee County.</t>
  </si>
  <si>
    <t>L653061</t>
  </si>
  <si>
    <t>I suppose so. She knew I was bound to see you soon as you was sprung but I don't figure she counted on us takin' off together like this... I guess this means you're breakin' parole then?</t>
  </si>
  <si>
    <t>L653046</t>
  </si>
  <si>
    <t>When she got almost to the top step I stuck my hand between her legs from behind.</t>
  </si>
  <si>
    <t>L653042</t>
  </si>
  <si>
    <t>Maybe two three months after Juarez. I was visitin' my cousin Junior Train in Savannah and we were at some kid's house whose parents were out of town. A girl comes up to me that was real tall taller than me.</t>
  </si>
  <si>
    <t>L653007</t>
  </si>
  <si>
    <t>When he was about seventeen he startin' losin' his hair.</t>
  </si>
  <si>
    <t>L652975</t>
  </si>
  <si>
    <t>I just think about things as they come up. I never been much of a planner.</t>
  </si>
  <si>
    <t>L652974</t>
  </si>
  <si>
    <t>At Pee Dee all you think about is the future you know? Gettin' out? And what you'll do and what you'll think about when you're on the outside again.</t>
  </si>
  <si>
    <t>L652868</t>
  </si>
  <si>
    <t>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t>
  </si>
  <si>
    <t>L652857</t>
  </si>
  <si>
    <t>I can't hardly understand you when you talk with one of them Mores in your mouth.</t>
  </si>
  <si>
    <t>L652854</t>
  </si>
  <si>
    <t>That's true. Uncle Pooch wasn't really an uncle. He was a business partner of my daddy's? And my mama never knew nothin' about me and him - that's for damn sure. His real name was somethin' kind of European like Pucinski. But everyone just called him Pooch. He came around the house sometimes when Daddy was away. I always figured he was sweet on mama so when he cornered me one afternoon I was surprised more'n a little.</t>
  </si>
  <si>
    <t>L652853</t>
  </si>
  <si>
    <t>But honey I thought you told me your Uncle Pooch raped you when you was thirteen.</t>
  </si>
  <si>
    <t>L652852</t>
  </si>
  <si>
    <t>Sailor you are somethin' else honey... When I was fifteen Mama told me that pretty soon I'd be startin' to think about sex and I should talk to her before I did anything about it.</t>
  </si>
  <si>
    <t>L652830</t>
  </si>
  <si>
    <t>In a fire as I recall.</t>
  </si>
  <si>
    <t>L652826</t>
  </si>
  <si>
    <t>Hell peanut you stuck with me after I planted Bob Ray Lemon. A man can't ask for more than that.</t>
  </si>
  <si>
    <t>L652822</t>
  </si>
  <si>
    <t>Camels same as me... Guess both my mama and my daddy died of smoke or alcohol related illness.</t>
  </si>
  <si>
    <t>L652820</t>
  </si>
  <si>
    <t>I guess I started smokin' when I was about six... My mama was already dead from lung cancer...</t>
  </si>
  <si>
    <t>L652819</t>
  </si>
  <si>
    <t>Well I was thinkin' about smokin' actually... My mama smokes Marlboros now used to be she smoked Kools? I stole 'em from her beginnin' in about sixth grade. When I got old enough to buy my own I bought those. Now I've just about settled on Mores as you probably noticed? They're longer.</t>
  </si>
  <si>
    <t>L653399</t>
  </si>
  <si>
    <t>u3492</t>
  </si>
  <si>
    <t>REPORTER</t>
  </si>
  <si>
    <t>...live in exchange for sexual favors. Police said they have identified and questioned at least four girls all Asians twelve to fifteen years old who have been living in the North Houston warehouse with a Vietnamese pimp since February. The girls are being treated as victims said police Sergeant Amos Milburn. 'These are really just children' he said 'but they've been exposed to a lot already.</t>
  </si>
  <si>
    <t>L653451</t>
  </si>
  <si>
    <t>And jus when my baby's out on some Texas road with a killer.</t>
  </si>
  <si>
    <t>L653453</t>
  </si>
  <si>
    <t>u3494</t>
  </si>
  <si>
    <t>SANTOS</t>
  </si>
  <si>
    <t>Shhhhhh...  Thank you gentlemen... I'll look after her now...</t>
  </si>
  <si>
    <t>L652901</t>
  </si>
  <si>
    <t>All right... I want you... to... kill... Sailor... As simple as that.</t>
  </si>
  <si>
    <t>L660705</t>
  </si>
  <si>
    <t>u3495</t>
  </si>
  <si>
    <t>m230</t>
  </si>
  <si>
    <t>CRABTREE</t>
  </si>
  <si>
    <t>Oh don't be silly. No one your age just wants to go home. Besides faculty will be present. Just think of it as a field trip.</t>
  </si>
  <si>
    <t>L660703</t>
  </si>
  <si>
    <t>Fascinating. Listen why don't you come out with us after the lecture. There's a place on the Hill I always get Trip to take me.</t>
  </si>
  <si>
    <t>L661517</t>
  </si>
  <si>
    <t>Or Hemingway when Hadley lost all those stories.</t>
  </si>
  <si>
    <t>L661515</t>
  </si>
  <si>
    <t>You'll be all right then. Look at Carlyle when he lost his luggage.</t>
  </si>
  <si>
    <t>L661462</t>
  </si>
  <si>
    <t>Let me get this straight. Jerry Nathan owes you money. So as collateral he gives you his car.</t>
  </si>
  <si>
    <t>L661419</t>
  </si>
  <si>
    <t>u3497</t>
  </si>
  <si>
    <t>GRADY</t>
  </si>
  <si>
    <t>Great. Between you and Officer Pupcik out there he can be the next Jean Genet. It's been awhile since somebody wrote a good book in jail.</t>
  </si>
  <si>
    <t>L660526</t>
  </si>
  <si>
    <t>I was explaining to Antonia how a book comes to be published. What you do as a writer what I do as an editor...</t>
  </si>
  <si>
    <t>L661622</t>
  </si>
  <si>
    <t>I have to see her. As soon as possible.</t>
  </si>
  <si>
    <t>L661617</t>
  </si>
  <si>
    <t>u3498</t>
  </si>
  <si>
    <t>GREENHUT</t>
  </si>
  <si>
    <t>Look Mr. Tripp. You have a drug problem all right? On top of that you have a bite on your ankle that is severely infected. We pumped you with antibiotics so you'll be fine but another day or two and you might have lost the foot. As for your spells. I'm guessing they're a result of the anxiety you've been experiencing lately.</t>
  </si>
  <si>
    <t>L661613</t>
  </si>
  <si>
    <t>You need to see a doctor Mr. Tripp. An internist. And I think you really ought to consider seeing a therapist as well.</t>
  </si>
  <si>
    <t>L661611</t>
  </si>
  <si>
    <t>I spoke with the woman who saved your life. You're lucky she came along when she did.</t>
  </si>
  <si>
    <t>L661541</t>
  </si>
  <si>
    <t>u3507</t>
  </si>
  <si>
    <t>VERNON</t>
  </si>
  <si>
    <t>As long as it looks like her I don't care. You know what I'm saying?</t>
  </si>
  <si>
    <t>L661497</t>
  </si>
  <si>
    <t>Bullshit. I know a gun when I see one. And that's a gun.</t>
  </si>
  <si>
    <t>L661404</t>
  </si>
  <si>
    <t>u3501</t>
  </si>
  <si>
    <t>JAMES LEER</t>
  </si>
  <si>
    <t>I'm fine right. Fit as a fucking fiddle.</t>
  </si>
  <si>
    <t>L661212</t>
  </si>
  <si>
    <t>When nobody's looking.</t>
  </si>
  <si>
    <t>L661106</t>
  </si>
  <si>
    <t>Relax. Emily hasn't carried a house key since she was twelve years old. And your hips are as slim as hers.</t>
  </si>
  <si>
    <t>L661089</t>
  </si>
  <si>
    <t>When we fall we fall hard.</t>
  </si>
  <si>
    <t>L660963</t>
  </si>
  <si>
    <t>Nothing it's just that well it's been awhile since Arsonist's Daughter and some people -- some of the kids in workshop -- thought maybe you were...</t>
  </si>
  <si>
    <t>L660760</t>
  </si>
  <si>
    <t>Right. That's why you were standing in the Chancellor's back yard twirling that little cap gun of yours tonight. You're fine all right you're fit as a fucking fiddle.</t>
  </si>
  <si>
    <t>L660744</t>
  </si>
  <si>
    <t>Trust me James when the family pet's been assassinated the owner doesn't want to hear one of her students was the triggerman.</t>
  </si>
  <si>
    <t>L660736</t>
  </si>
  <si>
    <t>He's dead James. Believe me I know a dead dog when I see one.</t>
  </si>
  <si>
    <t>L660654</t>
  </si>
  <si>
    <t>Maybe it's because she's beautiful and she knows it and try as she might to not let that screw her up it's inevitable that it will in some way.</t>
  </si>
  <si>
    <t>L660642</t>
  </si>
  <si>
    <t>It was my mother's. She won it in a penny arcade in Baltimore when she was in Catholic school.</t>
  </si>
  <si>
    <t>L661459</t>
  </si>
  <si>
    <t>Uh huh. Well thanks for the thought but as shocking as this may sound I'm not the first writer to sip a little weed. And furthermore it might interest you to know that one book I wrote as you say 'under the influence' happened to win a little something called the PEN award which by the way I accepted 'under the influence.'</t>
  </si>
  <si>
    <t>L661458</t>
  </si>
  <si>
    <t>u3500</t>
  </si>
  <si>
    <t>HANNAH GREEN</t>
  </si>
  <si>
    <t>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t>
  </si>
  <si>
    <t>L660881</t>
  </si>
  <si>
    <t>That strikes me as odd.</t>
  </si>
  <si>
    <t>L660877</t>
  </si>
  <si>
    <t>Look Hannah. When you get him home... make sure he's all right. Before you leave. Okay?</t>
  </si>
  <si>
    <t>L660874</t>
  </si>
  <si>
    <t>I just mean I -- I guess Emily isn't going to be there when you get home.</t>
  </si>
  <si>
    <t>L660507</t>
  </si>
  <si>
    <t>I think maybe we're missing the point. It seems to me James' strength as a writer is that he doesn't take us by the hand. He treats us like adults. He respects us enough to forget us. That takes... courage.</t>
  </si>
  <si>
    <t>L661430</t>
  </si>
  <si>
    <t>u3504</t>
  </si>
  <si>
    <t>SARA</t>
  </si>
  <si>
    <t>This is not what the university has in mind when it promises a liberal education Grady.</t>
  </si>
  <si>
    <t>L660607</t>
  </si>
  <si>
    <t>My God I wear the same scent as a transvestite. She IS a transvestite isn't: she?</t>
  </si>
  <si>
    <t>L660806</t>
  </si>
  <si>
    <t>u3502</t>
  </si>
  <si>
    <t>MISS SLOVIAK</t>
  </si>
  <si>
    <t>Disturbed. And when your friend Crabtree gets done with him he's going to be even more disturbed.</t>
  </si>
  <si>
    <t>L661594</t>
  </si>
  <si>
    <t>As a heart attack.</t>
  </si>
  <si>
    <t>L661592</t>
  </si>
  <si>
    <t>u3506</t>
  </si>
  <si>
    <t>TRAXLER</t>
  </si>
  <si>
    <t>Only when I'm working.</t>
  </si>
  <si>
    <t>L662260</t>
  </si>
  <si>
    <t>u3511</t>
  </si>
  <si>
    <t>m231</t>
  </si>
  <si>
    <t>It's crazy out there.  Young girls wearing mini this and mini that. Sometimes when I walk down the street and pass some sexy looking woman she makes me feel like I'm bothering her. She stares down like she's afraid to look at me. Why she do that? Why can't she look me in the face?</t>
  </si>
  <si>
    <t>L662255</t>
  </si>
  <si>
    <t>I get horny as hell for other women.  I mean I fantasize about raping some beautiful woman.</t>
  </si>
  <si>
    <t>L662243</t>
  </si>
  <si>
    <t>Anna will be away at camp. The house will be quiet. It's better when it's quiet.</t>
  </si>
  <si>
    <t>L661741</t>
  </si>
  <si>
    <t>u3519</t>
  </si>
  <si>
    <t>When can I see her?</t>
  </si>
  <si>
    <t>L661738</t>
  </si>
  <si>
    <t>I should go. Your sister worries and when she worries she yells.</t>
  </si>
  <si>
    <t>L662310</t>
  </si>
  <si>
    <t>u3512</t>
  </si>
  <si>
    <t>When I go bird-watching. It's why I like coming here.</t>
  </si>
  <si>
    <t>L662091</t>
  </si>
  <si>
    <t>u3513</t>
  </si>
  <si>
    <t>LUCAS</t>
  </si>
  <si>
    <t>Like a piece of shit? In my eyes you are a piece of shit. Think anyone would miss you if I threw you out the window right now? I could say you jumped when I came in. Who are they going to believe? Not you because you'd be a dead piece of shit.</t>
  </si>
  <si>
    <t>L662089</t>
  </si>
  <si>
    <t>And when you sit by the window watching the girls in the little cotton skirts parade by do you wave your wanger at the girls? Is that when you jerk off?</t>
  </si>
  <si>
    <t>L661880</t>
  </si>
  <si>
    <t>u3518</t>
  </si>
  <si>
    <t>VICKI</t>
  </si>
  <si>
    <t>Well Mary you're about as helpful as a broken sewer pipe. You do know what runs out of a sewer pipe don't you?</t>
  </si>
  <si>
    <t>L662440</t>
  </si>
  <si>
    <t>Do you like it when he asks you?</t>
  </si>
  <si>
    <t>L662416</t>
  </si>
  <si>
    <t>A long time ago I was sent far away. When they let me come back all my friends were gone.</t>
  </si>
  <si>
    <t>L662230</t>
  </si>
  <si>
    <t>u3517</t>
  </si>
  <si>
    <t>ROSEN</t>
  </si>
  <si>
    <t>When the two of you held each other. When you were ten or eleven and she was eight or nine. When your parents were out and the two of you were alone... completely alone in that big house.</t>
  </si>
  <si>
    <t>L662229</t>
  </si>
  <si>
    <t>I meant later... when you two took naps.</t>
  </si>
  <si>
    <t>L662170</t>
  </si>
  <si>
    <t>When did it all start?</t>
  </si>
  <si>
    <t>L662119</t>
  </si>
  <si>
    <t>Now I know. It's when I can see a girl be near a girl even talk to a girl... and walk away.  That's my idea of being normal.</t>
  </si>
  <si>
    <t>L661979</t>
  </si>
  <si>
    <t>I mean when will I be normal.</t>
  </si>
  <si>
    <t>L661963</t>
  </si>
  <si>
    <t>She was born after they put me away. How can I have feelings?</t>
  </si>
  <si>
    <t>L662522</t>
  </si>
  <si>
    <t>Not when they fly.</t>
  </si>
  <si>
    <t>L662048</t>
  </si>
  <si>
    <t>Well most people are stupid.  You want to talk about odds? One day I'll tell you how I survived as the youngest in a family of three sons. You wanna talk about odds?</t>
  </si>
  <si>
    <t>L662019</t>
  </si>
  <si>
    <t>My father took me fishing here when I was a kid. He could name every fish in the lake. And for every fish he named he had a fishing story. I hated fishing but I loved his stories.</t>
  </si>
  <si>
    <t>L661850</t>
  </si>
  <si>
    <t>When I do sleep I sweat a lot. Usually I get nightmares and wake up screaming.</t>
  </si>
  <si>
    <t>L661846</t>
  </si>
  <si>
    <t>Well Walter this is going to sound off-the-wall but I like to sleep with a man after we fuck.</t>
  </si>
  <si>
    <t>L661839</t>
  </si>
  <si>
    <t>Since you've had sex?</t>
  </si>
  <si>
    <t>L661834</t>
  </si>
  <si>
    <t>Don't tell me I'm not a fucking asshole when I know I'm a fucking asshole!</t>
  </si>
  <si>
    <t>L9939</t>
  </si>
  <si>
    <t>u3520</t>
  </si>
  <si>
    <t>m232</t>
  </si>
  <si>
    <t>BUD</t>
  </si>
  <si>
    <t>We're being asked to cooperate in a matter of national security.  Now you know exactly as much as I do.  So just get your gear off and get up to control.  There's some kind of briefing in ten minutes.</t>
  </si>
  <si>
    <t>L10380</t>
  </si>
  <si>
    <t>u3524</t>
  </si>
  <si>
    <t>JAMMER</t>
  </si>
  <si>
    <t>Figured I was dead there when I seen that angel comin' toward me.</t>
  </si>
  <si>
    <t>L10425</t>
  </si>
  <si>
    <t>u3525</t>
  </si>
  <si>
    <t>LINDSEY</t>
  </si>
  <si>
    <t>They'll come out after us.</t>
  </si>
  <si>
    <t>L10327</t>
  </si>
  <si>
    <t>Look the guy's operating on his own cut off from chain of command.  He's exhibiting symptoms of pressure-induced psychosis.  And he's got a nuclear weapon.  So as a personal favor to me... will you put your tongue in neutral for a while?</t>
  </si>
  <si>
    <t>L10285</t>
  </si>
  <si>
    <t>I saw something!  I'm not going to go back there and say I didn't see it when I did.  I'm sorry.</t>
  </si>
  <si>
    <t>L10284</t>
  </si>
  <si>
    <t>All I'm saying is when you're hanging on by your fingernails you don't go waving you arms around.</t>
  </si>
  <si>
    <t>L10234</t>
  </si>
  <si>
    <t>Thanks.  No I can handle it.  Bud... there won't be enough to run the heaters.  In a couple hours this place is going to be as cold as a meat locker.</t>
  </si>
  <si>
    <t>L10022</t>
  </si>
  <si>
    <t>You need me.  Nobody knows the systems on this rig better than I do.  What is something was to go wrong after the Explorer clears off?  What would have you done?</t>
  </si>
  <si>
    <t>L10015</t>
  </si>
  <si>
    <t>Not even when it meant something.  Is that One Night up in Flatbed?</t>
  </si>
  <si>
    <t>L9967</t>
  </si>
  <si>
    <t>Yup a Benthic Petroleum paid for it.  So as long as they're hold the pink slip I go where they tell me.</t>
  </si>
  <si>
    <t>L10052</t>
  </si>
  <si>
    <t>u3522</t>
  </si>
  <si>
    <t>COFFEY</t>
  </si>
  <si>
    <t>We'll take reading as we go.  If the reactor's breached or the warheads have released radioactive debris we'll back away.  Simple.</t>
  </si>
  <si>
    <t>L10358</t>
  </si>
  <si>
    <t>u3521</t>
  </si>
  <si>
    <t>CATFISH</t>
  </si>
  <si>
    <t>Happy as hogs in a waller down there prob'ly.</t>
  </si>
  <si>
    <t>L10312</t>
  </si>
  <si>
    <t>You've got some huevos bringing this... thing... into my rig!  With everything that's been going on up in the world you bring a nuclear weapon in here?  Does this strike anyone as particularly psychotic or is it just me?</t>
  </si>
  <si>
    <t>L10093</t>
  </si>
  <si>
    <t>Roger document as much as you can but keep moving.  We're on a tight timeline.</t>
  </si>
  <si>
    <t>L10330</t>
  </si>
  <si>
    <t>u3523</t>
  </si>
  <si>
    <t>HIPPY</t>
  </si>
  <si>
    <t>Well yeah but the tether off it ain't gonna be fancy.  When he gets down there he'll just sit like a dumb-shit.  Unless something wanders through view of the camera you'll get nada.</t>
  </si>
  <si>
    <t>L10502</t>
  </si>
  <si>
    <t>Bud according to Monk here you just set a record for the deepest suit dive.  Bet you didn't think you'd be doing this when you got up this morning.</t>
  </si>
  <si>
    <t>L10772</t>
  </si>
  <si>
    <t>u3529</t>
  </si>
  <si>
    <t>m233</t>
  </si>
  <si>
    <t>In this case getting married means nothing. Aren't we already the same as being married? And Corrado and Giulia -- aren't they already the same as being married?</t>
  </si>
  <si>
    <t>L10663</t>
  </si>
  <si>
    <t>When do you have to go back?</t>
  </si>
  <si>
    <t>L10614</t>
  </si>
  <si>
    <t>u3532</t>
  </si>
  <si>
    <t>CLAUDIA</t>
  </si>
  <si>
    <t>What! After giving us such a run around...</t>
  </si>
  <si>
    <t>L10613</t>
  </si>
  <si>
    <t>You know I could just as well go without seeing him today.</t>
  </si>
  <si>
    <t>L10600</t>
  </si>
  <si>
    <t>u3535</t>
  </si>
  <si>
    <t>Because it's true. After thirty years -- not having ever spoken the truth to anyone I should at least allow myself to do so with my own daughter.</t>
  </si>
  <si>
    <t>L10598</t>
  </si>
  <si>
    <t>To the fact of my retirement not only as a diplomat but also as a father.</t>
  </si>
  <si>
    <t>L10918</t>
  </si>
  <si>
    <t>u3530</t>
  </si>
  <si>
    <t>ANNA'S FATHER</t>
  </si>
  <si>
    <t>This looks to me like a good sign. Don't you think so? As far as I'm concerned anyone who reads the Bible could not have committed an act of impropriety. Why... as a matter of fact I remember when I was in China many years ago I happened to be involved in a similar situation concerning an English woman the wife of Ambassador Shafford a good friend of mine. There too we found a Bible... And I said at the time that whatever had happened that clue alone had definitely ruled out the possibility of... suicide. Why it was logical I said that whoever reads the Bible believes in God and therefore...  No? You don't believe it? Well as a matter of fact I was right... The woman was found two days later. It was a case of amnesia.</t>
  </si>
  <si>
    <t>L10910</t>
  </si>
  <si>
    <t>I presume by this method that you'll be able to uncover some new clue either a handkerchief or an article of clothing... In other words something which your men have not been able to find as yet.</t>
  </si>
  <si>
    <t>L10906</t>
  </si>
  <si>
    <t>u3531</t>
  </si>
  <si>
    <t>CARABINIERE</t>
  </si>
  <si>
    <t>L10904</t>
  </si>
  <si>
    <t>But how could we...at a time like this when we just... well let's at least first have a look around the other islands. Could be that something might turn up there.</t>
  </si>
  <si>
    <t>L11302</t>
  </si>
  <si>
    <t>u3545</t>
  </si>
  <si>
    <t>SANDRO</t>
  </si>
  <si>
    <t>Sleep is something one must learn to overcome. I learned how to do it when I was a child. I never slept. And I had friends who even slept less than I did. The one who went to bed first paid a penalty. And we really didn't do anything. After seeing a movie we'd go to a cafe and discuss things for a while... then we'd sit down on a bench somewhere... listen to some drunkard... watch them putting up posters or manifestoes...or look at the sheep passing by... or go for a stroll around the market place... Or else we'd go and wake up some girl in the neighborhood by standing in front of her window and calling out her name...</t>
  </si>
  <si>
    <t>L11270</t>
  </si>
  <si>
    <t>I don't doubt it. But at a time like this we're the least suitable persons to be with him. And as far as telephoning him... Who knows where he is?</t>
  </si>
  <si>
    <t>L11240</t>
  </si>
  <si>
    <t>As soon as you're ready you can come down and catch up with me. I'll be waiting for you right outside on the square.</t>
  </si>
  <si>
    <t>L11230</t>
  </si>
  <si>
    <t>You look at me as though I had said something foolish...</t>
  </si>
  <si>
    <t>L11222</t>
  </si>
  <si>
    <t>Once they gave me a job to draw up an estimate for the construction of a school. It took me only a day and a half to finish it and I got paid six million lire. Ever since then I've been doing estimates for other people's designs.</t>
  </si>
  <si>
    <t>L11214</t>
  </si>
  <si>
    <t>So even if I did say them I was sincere with her as I am now with you.</t>
  </si>
  <si>
    <t>L10634</t>
  </si>
  <si>
    <t>u3536</t>
  </si>
  <si>
    <t>GIULIA</t>
  </si>
  <si>
    <t>It's as smooth and slick as oil.</t>
  </si>
  <si>
    <t>L10940</t>
  </si>
  <si>
    <t>u3533</t>
  </si>
  <si>
    <t>CORRADO</t>
  </si>
  <si>
    <t>Listen Marshal... As for there being reasons for going away anyone of us might have three thousand of them. So you can assume that she had them. What I want to know is it possible that the smugglers might have taken her aboard?</t>
  </si>
  <si>
    <t>L10758</t>
  </si>
  <si>
    <t>I know we are. But as the years go by we become even worse. Isn't that so Corrado?</t>
  </si>
  <si>
    <t>L11122</t>
  </si>
  <si>
    <t>u3537</t>
  </si>
  <si>
    <t>GOFFREDO</t>
  </si>
  <si>
    <t>Oh there are as many as one wants.</t>
  </si>
  <si>
    <t>L11120</t>
  </si>
  <si>
    <t>Because there is no landscape as beautiful as a woman.</t>
  </si>
  <si>
    <t>L11193</t>
  </si>
  <si>
    <t>u3541</t>
  </si>
  <si>
    <t>MIDWIFE</t>
  </si>
  <si>
    <t>There's the Trinacria Hotel... or the Regina near the municipal building. As for rooming houses I don't know...</t>
  </si>
  <si>
    <t>L11185</t>
  </si>
  <si>
    <t>I only exchanged a few casual words with her as one would ordinarily do on a public bus...</t>
  </si>
  <si>
    <t>L11283</t>
  </si>
  <si>
    <t>u3543</t>
  </si>
  <si>
    <t>PATRIZIA</t>
  </si>
  <si>
    <t>Oh no not at all. And then you know very well that he'll forgive you anything; just as long as you admit to him that you're a worse driver than he is...</t>
  </si>
  <si>
    <t>L10660</t>
  </si>
  <si>
    <t>u3544</t>
  </si>
  <si>
    <t>RAIMONDO</t>
  </si>
  <si>
    <t>I detest it. But after all what can you do... It's the latest...and I try my best to adapt myself.</t>
  </si>
  <si>
    <t>L11096</t>
  </si>
  <si>
    <t>u3548</t>
  </si>
  <si>
    <t>ZURIA</t>
  </si>
  <si>
    <t>As a matter of fact I've already had several phone calls on that article. One said they had seen the missing girl in an automobile somewhere in Rome. Another one said they saw her on the pier talking with some strange sailors... Could be she secretly left the island by boat...</t>
  </si>
  <si>
    <t>L11092</t>
  </si>
  <si>
    <t>No I'm not. Why do you think she does all this? It's one of the many ways she can put herself on display. When you bait the trap the mouse will snap. To tell you the truth  if it wasn't for the fact that one hundred thousand lire represents my whole month's salary well... But you had something you wanted to ask me?</t>
  </si>
  <si>
    <t>L14273</t>
  </si>
  <si>
    <t>u3557</t>
  </si>
  <si>
    <t>m234</t>
  </si>
  <si>
    <t>MOTHER MIRIAM</t>
  </si>
  <si>
    <t>It made them uncomfortable. And if they didn't sleep well I'm certain the next day they were cranky as mules. Sister where are your sheets?  Do you really believe that sleeping on a bare mattress is the equivalent of sleeping in a coffin?</t>
  </si>
  <si>
    <t>L14557</t>
  </si>
  <si>
    <t>u3549</t>
  </si>
  <si>
    <t>AGNES</t>
  </si>
  <si>
    <t>I feel as if I've eaten glass.</t>
  </si>
  <si>
    <t>L14544</t>
  </si>
  <si>
    <t>u3555</t>
  </si>
  <si>
    <t>Was it Sister Marguerite who knew about the baby?  Alright Agnes I want you to see your room as you saw it on that night.</t>
  </si>
  <si>
    <t>L14528</t>
  </si>
  <si>
    <t>Who?  Who made you promise?  It's alright Agnes. It's alright.  Let's go to your room. It's the night about six weeks ago when you were very sick.</t>
  </si>
  <si>
    <t>L14490</t>
  </si>
  <si>
    <t>You're listening to a chorus of angels. The music surrounds you like a... warm and comfortable pool of water. And while you're sleeping you're going to be able to recall all the things that we want you to remember. And when I count to three and clap my hands you'll no longer be hypnotised. Can you hear me.</t>
  </si>
  <si>
    <t>L14372</t>
  </si>
  <si>
    <t>As much as God loves you.</t>
  </si>
  <si>
    <t>L14371</t>
  </si>
  <si>
    <t>As much as Mother Miriam does?</t>
  </si>
  <si>
    <t>L14186</t>
  </si>
  <si>
    <t>An angel when she was having one of her headaches.</t>
  </si>
  <si>
    <t>L14173</t>
  </si>
  <si>
    <t>Oh no place as wonderful as this. Agnes... have you ever thought of leaving the convent for something else?</t>
  </si>
  <si>
    <t>L14171</t>
  </si>
  <si>
    <t>It's like hiding from my mother when I was a little girl.</t>
  </si>
  <si>
    <t>L14158</t>
  </si>
  <si>
    <t>No only when she felt like it. She brought me up here last winter and the next day she died.</t>
  </si>
  <si>
    <t>L13993</t>
  </si>
  <si>
    <t>Well I think they come from... angel lights on their mothers chest and whispers into her ear. That makes good babies start to grow. And bad babies come from when a fallen angel squeezes in down there and they start to grow grow till they come out down there. I don't know where good babies come out. And you can't tell the difference... except bad babies cry a lot... and they make their fathers go away... and their mothers get very ill... die sometimes.</t>
  </si>
  <si>
    <t>L13965</t>
  </si>
  <si>
    <t>No... no I'm tired of talking I've been talking for weeks nobody believes me when I tell them anything... nobody listens to me.</t>
  </si>
  <si>
    <t>L13958</t>
  </si>
  <si>
    <t>After God... before the waste-paper basket.</t>
  </si>
  <si>
    <t>L13919</t>
  </si>
  <si>
    <t>No. But... when I look into his eyes I can tell.</t>
  </si>
  <si>
    <t>L14143</t>
  </si>
  <si>
    <t>No... no excuse me Eve. As quickly as I see fit.</t>
  </si>
  <si>
    <t>L14142</t>
  </si>
  <si>
    <t>u3551</t>
  </si>
  <si>
    <t>Martha you have to make a decision on her sanity as quickly as possible and not interfere with due process of law.</t>
  </si>
  <si>
    <t>L14041</t>
  </si>
  <si>
    <t>u3554</t>
  </si>
  <si>
    <t>MAMA</t>
  </si>
  <si>
    <t>I remember when you was a little girl Marie. You come back from the movies and you'd say - Mama that ending was so sad... and I'd tell you they had all the happy endings locked away in a vault in Hollywood.  And you believed me.</t>
  </si>
  <si>
    <t>L14039</t>
  </si>
  <si>
    <t>You know Martha never comes to see me. You watch it she's going straight to hell... after all the things she said to me. Then she marries that son of a bitch of a Frenchman... has an abortion. I knew that one wouldn't work out. Not like you Marie. You got married to God.</t>
  </si>
  <si>
    <t>L14682</t>
  </si>
  <si>
    <t>Before or after you killed the child?</t>
  </si>
  <si>
    <t>L14681</t>
  </si>
  <si>
    <t>I wanted her to have it when no-one else was around they would have taken the baby to a hospital and left it with them but it was such a difficult birth there was so much blood and I panicked.</t>
  </si>
  <si>
    <t>L14615</t>
  </si>
  <si>
    <t>There as no man in the convent on that night and no way for any man to get in or out.</t>
  </si>
  <si>
    <t>L14608</t>
  </si>
  <si>
    <t>My God you're as crazy as...</t>
  </si>
  <si>
    <t>L14445</t>
  </si>
  <si>
    <t>It wasn't sex. It was a lot of things but it wasn't sex. You know when I was in the first grade my best friend was run over on the way to school you know what the nun said?  She died because she hadn't said her morning prayers.</t>
  </si>
  <si>
    <t>L14444</t>
  </si>
  <si>
    <t>What have we done to hurt you?  And don't deny it I can smell an ex-Catholic a mile away. What did we do?  Burn a few heretics sell some indulgences? That was in the days when the Church was a ruling body. We let governments do those things today. So what did we do to you eh?  You wanted to neck in the back seat of a car when you were fifteen and you couldn't because it was a sin?</t>
  </si>
  <si>
    <t>L14400</t>
  </si>
  <si>
    <t>I knew that after the fact.</t>
  </si>
  <si>
    <t>L14386</t>
  </si>
  <si>
    <t>I never saw Agnes until she set foot in this convent. My sister ran away from home. We lost touch with her. And when my husband died and I came here she wrote to me and asked me if I would take care of Agnes in case anything happened.</t>
  </si>
  <si>
    <t>L14292</t>
  </si>
  <si>
    <t>L14250</t>
  </si>
  <si>
    <t>When would Agnes have conceived the child?</t>
  </si>
  <si>
    <t>L14238</t>
  </si>
  <si>
    <t xml:space="preserve">I am not a virgin Doctor. I was married for twenty three years two daughters. I even have grandchildren... surprised? It might please you to know that I was a failure as a wife and mother. My children won't even see me any more that's their revenge. I think they tell their friends that I've passed on. And don't tell me I'm making up for past mistakes Doctor Freud. </t>
  </si>
  <si>
    <t>L14061</t>
  </si>
  <si>
    <t>I was appalled just as you are now.</t>
  </si>
  <si>
    <t>L14059</t>
  </si>
  <si>
    <t>Shortly after she came to us.</t>
  </si>
  <si>
    <t>L14058</t>
  </si>
  <si>
    <t>When did you first learn about her... innocence the way she thinks?</t>
  </si>
  <si>
    <t>L14055</t>
  </si>
  <si>
    <t>This convent is locked solid. The only one that has a key is Sister Marguerite and she wouldn't let Christ in after dark.</t>
  </si>
  <si>
    <t>L14006</t>
  </si>
  <si>
    <t>In her case it isn't. She's had very little schooling. Her mother kept her home almost all the time and when her mother died Agnes came here to us. She's never been out there Doctor. She's never seen a movie or a television show. She's never even read a book.</t>
  </si>
  <si>
    <t>L13881</t>
  </si>
  <si>
    <t>Exactly. I want you do deal with Agnes as speedily and as easily as possible. She won't hold up under any sort of cross examination.</t>
  </si>
  <si>
    <t>L13867</t>
  </si>
  <si>
    <t>Father Martineau but I don't see him as a candidate.</t>
  </si>
  <si>
    <t>L13863</t>
  </si>
  <si>
    <t>None as far as I know.</t>
  </si>
  <si>
    <t>L15530</t>
  </si>
  <si>
    <t>u3563</t>
  </si>
  <si>
    <t>m235</t>
  </si>
  <si>
    <t>DIRECTOR</t>
  </si>
  <si>
    <t>But I suppose we can survive a missed run-through as long...</t>
  </si>
  <si>
    <t>L15137</t>
  </si>
  <si>
    <t>u3574</t>
  </si>
  <si>
    <t>RINGO</t>
  </si>
  <si>
    <t>If you so much as breathe heavy on them I'm out on strike.</t>
  </si>
  <si>
    <t>L15111</t>
  </si>
  <si>
    <t>u3569</t>
  </si>
  <si>
    <t>Eh ... don't call him sir he's got enough delusions of power as it is.</t>
  </si>
  <si>
    <t>L15437</t>
  </si>
  <si>
    <t>u3566</t>
  </si>
  <si>
    <t>And who's this Susan when she's at home?</t>
  </si>
  <si>
    <t>L15432</t>
  </si>
  <si>
    <t>u3578</t>
  </si>
  <si>
    <t>Make a note of that word and give it to Susan. I think it's rather touching really. Here's this kid trying to give me his utterly valueless opinion when I know for a fact within four weeks he'll be suffering from a violent inferiority complex and loss of status if he isn't wearing one of these nasty things. Of course they're grotty you wretched nit that's why they were designed but that's what you'll want.</t>
  </si>
  <si>
    <t>L15523</t>
  </si>
  <si>
    <t>u3572</t>
  </si>
  <si>
    <t>Aye it is but as long as you get by it's all right you know ... bash on happy valley's when they let you stop. Anyroad I'd better get back.</t>
  </si>
  <si>
    <t>L15515</t>
  </si>
  <si>
    <t>Of course ... Look if she was a Liverpool scrubber ...  Eh fella you want to try pulling the other one it's got a full set of bells hanging off it ... Y'what? ... I know your sort two cokes and a packet of cheese and onion crisps and suddenly it's love and we're stopping in an empty shop doorway. You're just after me body and y'can't have it ... so there!!</t>
  </si>
  <si>
    <t>L15513</t>
  </si>
  <si>
    <t>Well look at it this way I mean when you come right down to it that girl she's a bit of a scrubber isn't she?</t>
  </si>
  <si>
    <t>L15507</t>
  </si>
  <si>
    <t>u3567</t>
  </si>
  <si>
    <t>I only enjoy acting for myself. I hate it when other people are let in.</t>
  </si>
  <si>
    <t>L15483</t>
  </si>
  <si>
    <t>You don't half slam the door in people's faces do you? I mean what about when you're playing the part like hundreds of people'll see you and ...</t>
  </si>
  <si>
    <t>L15338</t>
  </si>
  <si>
    <t>u3568</t>
  </si>
  <si>
    <t>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t>
  </si>
  <si>
    <t>L15332</t>
  </si>
  <si>
    <t>And that lot's never happier than when they're jeering at you ... and where would they be without the steady support of your drum beat I'd like to know.</t>
  </si>
  <si>
    <t>L15328</t>
  </si>
  <si>
    <t>So you &lt;U&gt;are&lt;/U&gt; a man after all.</t>
  </si>
  <si>
    <t>L15327</t>
  </si>
  <si>
    <t>Aaah ... stop picking on me... you're as bad as the rest of them.</t>
  </si>
  <si>
    <t>L15324</t>
  </si>
  <si>
    <t>You're living are you? When was the last time you gave a girl a pink-edged daisy? When did you last embarrass a sheila wid your cool appraising stare?</t>
  </si>
  <si>
    <t>L15318</t>
  </si>
  <si>
    <t>Any old where ... but not our little Richard ... oh no! When you're not thumping them pagan skins you're tormenting your eyes wid that rubbish!</t>
  </si>
  <si>
    <t>L15647</t>
  </si>
  <si>
    <t>You see.  You know your trouble -- you should have gone West to America. You'd have wound up a Senior Citizen of Boston. As it is you took the wrong turning and what happened you're a lonely old man from Liverpool.</t>
  </si>
  <si>
    <t>L14793</t>
  </si>
  <si>
    <t>I'll look after meself.</t>
  </si>
  <si>
    <t>L14792</t>
  </si>
  <si>
    <t>And we're looking after him are we?</t>
  </si>
  <si>
    <t>L14957</t>
  </si>
  <si>
    <t>All right how about Ringo? I mean ... he's very upset you know ... and as far as your girlfriend little Audrey's concerned she's finished with men for the rest of her natural and another thing ...</t>
  </si>
  <si>
    <t>L14796</t>
  </si>
  <si>
    <t>Him he costs you a fortune in breach of promise cases. He's a villain and a right mixer as well.</t>
  </si>
  <si>
    <t>L14981</t>
  </si>
  <si>
    <t>u3571</t>
  </si>
  <si>
    <t>NORM</t>
  </si>
  <si>
    <t>No you can't. Look as soon as I tell you run through this door here and into the big car that's waiting.</t>
  </si>
  <si>
    <t>L15256</t>
  </si>
  <si>
    <t>Since you ask yes.  Aah come on Ring we love you.</t>
  </si>
  <si>
    <t>L15553</t>
  </si>
  <si>
    <t>Don't worry about him. He can look after himself.</t>
  </si>
  <si>
    <t>L14825</t>
  </si>
  <si>
    <t>Well look after him. I don't want to find you've lost him.</t>
  </si>
  <si>
    <t>L15308</t>
  </si>
  <si>
    <t>Look after him.</t>
  </si>
  <si>
    <t>L15219</t>
  </si>
  <si>
    <t>When I tell you to stay put stay put.</t>
  </si>
  <si>
    <t>L15531</t>
  </si>
  <si>
    <t>u3577</t>
  </si>
  <si>
    <t>SHAKE</t>
  </si>
  <si>
    <t>... as they head up for the show. Oh yes well I mean it'ud be a pity to miss the show wouldn't it like.</t>
  </si>
  <si>
    <t>L15348</t>
  </si>
  <si>
    <t>Eh. I thought you were looking after the old man.</t>
  </si>
  <si>
    <t>L23489</t>
  </si>
  <si>
    <t>u3579</t>
  </si>
  <si>
    <t>m236</t>
  </si>
  <si>
    <t>BROUSSARD</t>
  </si>
  <si>
    <t>Well the sun just came up again and it seems the wind's died down. It's as clear as a bell outside. There's something I think you ought to see.</t>
  </si>
  <si>
    <t>L23467</t>
  </si>
  <si>
    <t>u3585</t>
  </si>
  <si>
    <t>STANDARD</t>
  </si>
  <si>
    <t>And when will you be ready to do that?</t>
  </si>
  <si>
    <t>L24073</t>
  </si>
  <si>
    <t>No... the risk is too great.  Perhaps after we've destroyed the thing.</t>
  </si>
  <si>
    <t>L24076</t>
  </si>
  <si>
    <t>u3584</t>
  </si>
  <si>
    <t>ROBY</t>
  </si>
  <si>
    <t>I should hope so!  And we'd better make sure it's pretty far from the ship when we blow it.</t>
  </si>
  <si>
    <t>L24011</t>
  </si>
  <si>
    <t>You will notice though that there are no more phases.  Only four forms are shown.  After that the pattern repeats.</t>
  </si>
  <si>
    <t>L23974</t>
  </si>
  <si>
    <t>u3582</t>
  </si>
  <si>
    <t>HUNTER</t>
  </si>
  <si>
    <t>You mean his body was still kicking when it ran off with him?</t>
  </si>
  <si>
    <t>L23701</t>
  </si>
  <si>
    <t>That must have been when he got it.</t>
  </si>
  <si>
    <t>L23558</t>
  </si>
  <si>
    <t>I'm getting nowhere.  The whole area around the pyramid is dead to transmission.  I think we should go after them.</t>
  </si>
  <si>
    <t>L23954</t>
  </si>
  <si>
    <t>All right then -- when it gets to the other side of the door you sing out then drop the door.  Okay?</t>
  </si>
  <si>
    <t>L23949</t>
  </si>
  <si>
    <t>u3583</t>
  </si>
  <si>
    <t>MELKONIS</t>
  </si>
  <si>
    <t>I've got Hunter... and something else as well in front of him.</t>
  </si>
  <si>
    <t>L23856</t>
  </si>
  <si>
    <t>We can't even radio for help; the carrier wave wouldn't reach its destination till long after we'd died and turned to dust.  We are utterly absolutely alone.  Can anybody really visualize such a scale of distances?  Halfway across Creation...</t>
  </si>
  <si>
    <t>L23847</t>
  </si>
  <si>
    <t>And what do we do when we find it?</t>
  </si>
  <si>
    <t>L23835</t>
  </si>
  <si>
    <t>Well I kind of hate to point it out but all our supplies are based on us spending a strictly limited amount of time out of suspended animation... and as you know we used up most of that time in harvesting.</t>
  </si>
  <si>
    <t>L23708</t>
  </si>
  <si>
    <t>Primitive pictorial languages are based on common objects in the environment and this can be used as a starting point for translation...</t>
  </si>
  <si>
    <t>L23683</t>
  </si>
  <si>
    <t>Reminded me of when I was a kid and the roof leaked -- everybody running for the pots and pans.</t>
  </si>
  <si>
    <t>L23568</t>
  </si>
  <si>
    <t>If we don't hear from him soon I think we better go in after him.</t>
  </si>
  <si>
    <t>L23808</t>
  </si>
  <si>
    <t>First thing I'm going to do when we get back is eat some biological food.</t>
  </si>
  <si>
    <t>L23755</t>
  </si>
  <si>
    <t>No.  It's just too small to support fauna as big as the parasites.  If there were a native ecology it would have to be microscopic.</t>
  </si>
  <si>
    <t>L24091</t>
  </si>
  <si>
    <t>And you'll let me know when you've got it coming this way...</t>
  </si>
  <si>
    <t>L24043</t>
  </si>
  <si>
    <t>Doesn't matter -- we're already at light speed.  And when we get back to the Colonies they'll pick us up in the network.</t>
  </si>
  <si>
    <t>L23931</t>
  </si>
  <si>
    <t>The man would need protection obviously -- as well as some way to drive the thing before him.</t>
  </si>
  <si>
    <t>L23898</t>
  </si>
  <si>
    <t>It started crashing around right after we locked it in.</t>
  </si>
  <si>
    <t>L23782</t>
  </si>
  <si>
    <t>I think the best thing to do with Broussard is to just freeze him as he is.  It'll arrest the progress of his disease and he can get complete medical attention when we get back to the Colonies.</t>
  </si>
  <si>
    <t>L23780</t>
  </si>
  <si>
    <t>That's the part that always makes me feel like I'm gonna puke -- when we accelerate into light speed.</t>
  </si>
  <si>
    <t>L23747</t>
  </si>
  <si>
    <t>Look I'm not trying to rub anybody's nose in anything.  The important thing is just to get away from here as fast as possible.</t>
  </si>
  <si>
    <t>L23645</t>
  </si>
  <si>
    <t>He went into the pyramid alone.  We lost radio contact with him.  When we pulled him out it was on his face. It won't come off not without injuring him.</t>
  </si>
  <si>
    <t>L23485</t>
  </si>
  <si>
    <t>Tell you what Martin.  As soon as the engine's fixed --</t>
  </si>
  <si>
    <t>L23391</t>
  </si>
  <si>
    <t>Zero.  Dry as a bone.</t>
  </si>
  <si>
    <t>L27067</t>
  </si>
  <si>
    <t>u3586</t>
  </si>
  <si>
    <t>m237</t>
  </si>
  <si>
    <t>ACKLAND</t>
  </si>
  <si>
    <t>Me either.  I tell you I used to be with a mining outfit on Callisto and when something like that hits... believe me you know about it.</t>
  </si>
  <si>
    <t>L27031</t>
  </si>
  <si>
    <t>u3587</t>
  </si>
  <si>
    <t>BEAUVAIS</t>
  </si>
  <si>
    <t>Good argument for gun-control.  What are you going after rhino?</t>
  </si>
  <si>
    <t>L27003</t>
  </si>
  <si>
    <t>u3588</t>
  </si>
  <si>
    <t>CASSIE</t>
  </si>
  <si>
    <t>Yesterday.  We got the Network feed from Gateway; it was the top story on 'Sixty Seconds'.  Biggest market crash since twenty-four.</t>
  </si>
  <si>
    <t>L27507</t>
  </si>
  <si>
    <t>We've dumped the whole data-base from one of the cleaning remotes into the helmet. It'll project the route through the sewer system onto the inside of the glass as you go.</t>
  </si>
  <si>
    <t>L27524</t>
  </si>
  <si>
    <t>u3596</t>
  </si>
  <si>
    <t>PARSONS</t>
  </si>
  <si>
    <t>Right.  When you've done that don't waste any time getting out of there.  Once that crane starts moving...well it's bound to provoke some kind of response.</t>
  </si>
  <si>
    <t>L27171</t>
  </si>
  <si>
    <t>u3593</t>
  </si>
  <si>
    <t>HIROKO</t>
  </si>
  <si>
    <t>When we get the link back and I send this in I.C.C.'ll throw a fit.</t>
  </si>
  <si>
    <t>L27169</t>
  </si>
  <si>
    <t>I'm going to need you to co-sign the report.  Until we come up with something this'll be treated as first degree murder.</t>
  </si>
  <si>
    <t>L27035</t>
  </si>
  <si>
    <t>We haven't used Big Bertha since we relocated the generator module. That was four months ago.  I can't ask for them to keep bringing spares in on the shuttle it's already costing too much as it is.</t>
  </si>
  <si>
    <t>L28953</t>
  </si>
  <si>
    <t>u3599</t>
  </si>
  <si>
    <t>m238</t>
  </si>
  <si>
    <t>ADDISON</t>
  </si>
  <si>
    <t>I had lunch with Karen not three hours ago. As always with women who want to find out things she told more than she learned...  ... do you want to change your story about Lloyd beating at your door the other night?</t>
  </si>
  <si>
    <t>L28940</t>
  </si>
  <si>
    <t>A matter of opinion. Granted. It is also true that you worked in a brewery. But life in the brewery was apparently not as dull as you pictured it. As a matter of fact it got less and less dull - until you boss's wife had your boss followed by detectives!</t>
  </si>
  <si>
    <t>L28928</t>
  </si>
  <si>
    <t>So does the history of the world for the past twenty years. I don't enjoy putting it as bluntly as this frankly I had hoped that you would somehow have known - have taken it for granted that you and I...</t>
  </si>
  <si>
    <t>L28924</t>
  </si>
  <si>
    <t>Everything. Because after tonight you will belong to me.</t>
  </si>
  <si>
    <t>L28920</t>
  </si>
  <si>
    <t>Very well plainly and distinctly. Although I consider it unnecessary - because you know as well as I what I am about to say.  Lloyd may leave Karen but he will not leave Karen for you.</t>
  </si>
  <si>
    <t>L28900</t>
  </si>
  <si>
    <t>I see. And when was this unholy alliance joined?</t>
  </si>
  <si>
    <t>L28888</t>
  </si>
  <si>
    <t>So that's it. Lloyd. Still just the Theater after all...</t>
  </si>
  <si>
    <t>L28883</t>
  </si>
  <si>
    <t>u3602</t>
  </si>
  <si>
    <t>Addison just a few minutes ago. When I told you this would be a night to remember - that it would bring me everything I wanted-</t>
  </si>
  <si>
    <t>L28877</t>
  </si>
  <si>
    <t>That's for tonight. You're invited. We're having everyone up after the performance.</t>
  </si>
  <si>
    <t>L28875</t>
  </si>
  <si>
    <t>Lloyd. I never have any and he likes a couple of drinks after we finish - so he sent it up...</t>
  </si>
  <si>
    <t>L28783</t>
  </si>
  <si>
    <t>I confide in you and rely on you more than anyone I've ever known! To say a thing like that now - without any reason - when I need you more than ever...</t>
  </si>
  <si>
    <t>L28772</t>
  </si>
  <si>
    <t>I'm not surprised. After all that humble pie...</t>
  </si>
  <si>
    <t>L28594</t>
  </si>
  <si>
    <t>And that memorable night when Margo first dazzled you from the stage - which theater was it in San Francisco? Was it - the Shubert?</t>
  </si>
  <si>
    <t>L28586</t>
  </si>
  <si>
    <t>After you change if you're not busy elsewhere we can have supper.</t>
  </si>
  <si>
    <t>L28582</t>
  </si>
  <si>
    <t>Even if I wanted to - as you say - be less humble blow my own horn... how would I do it? I'm less than nobody.</t>
  </si>
  <si>
    <t>L28577</t>
  </si>
  <si>
    <t>I think the time has come for you to shed some of your humility. It is just as false not to blow your horn at all as it is to blow it too loudly...</t>
  </si>
  <si>
    <t>L28572</t>
  </si>
  <si>
    <t>You're more than kind. But it's still Miss Channing's performance. I'm just a carbon copy you read when you can't find the original...</t>
  </si>
  <si>
    <t>L28571</t>
  </si>
  <si>
    <t>Of course your performance was no surprise to me. After the other day I regarded it as no more than - a promised fulfilled.</t>
  </si>
  <si>
    <t>L28679</t>
  </si>
  <si>
    <t>u3600</t>
  </si>
  <si>
    <t>But you may quote me as follows. Quote. Tonight Miss Margo Channing gave a performance in your cockamamie play the like of which I have never seen before and expect rarely to see again. Unquote.</t>
  </si>
  <si>
    <t>L28444</t>
  </si>
  <si>
    <t>I think you do know but you won't or can't tell me.  I said before it was going to be my last try and I meant it. I can't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t>
  </si>
  <si>
    <t>L28438</t>
  </si>
  <si>
    <t>But if I tell you it is - as I just did. Were you listening to me?  Isn't that enough?</t>
  </si>
  <si>
    <t>L28417</t>
  </si>
  <si>
    <t>u3606</t>
  </si>
  <si>
    <t>MARGO</t>
  </si>
  <si>
    <t>- shows up for an audition when everyone knew I'd be here... and gives a performance! Out of nowhere - gives a performance!</t>
  </si>
  <si>
    <t>L28235</t>
  </si>
  <si>
    <t>It hasn't been laid out we haven't finished with the embalming. As a matter of fact you're looking at it. The remains of Margo Channing. Sitting up. It is my last wish to be buried sitting up.</t>
  </si>
  <si>
    <t>L28234</t>
  </si>
  <si>
    <t>Many of your guests have been wondering when they may be permitted to view the body. Where has it been laid out?</t>
  </si>
  <si>
    <t>L28170</t>
  </si>
  <si>
    <t>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t>
  </si>
  <si>
    <t>L28162</t>
  </si>
  <si>
    <t>Now how can you take offense at a kid trying in every way to be as much like her ideal as possible!</t>
  </si>
  <si>
    <t>L28161</t>
  </si>
  <si>
    <t>Stage-struck kid... she's a young lady - of qualities. And I'll have you know I'm fed up with both the young lady and her qualities! Studying me as if - as if I were a play or a set of blueprints! How I walk talk think eat sleep!</t>
  </si>
  <si>
    <t>L28144</t>
  </si>
  <si>
    <t>When I'm guest of honor?</t>
  </si>
  <si>
    <t>L28138</t>
  </si>
  <si>
    <t>Remind me to tell you about when I looked into the heart of an artichoke.</t>
  </si>
  <si>
    <t>L28137</t>
  </si>
  <si>
    <t>You've heard it. About when I looked through the wrong end of a camera finder.</t>
  </si>
  <si>
    <t>L27970</t>
  </si>
  <si>
    <t>She hasn't missed a week since I left - but you know all that you probably tell her what to write... anyway I sent her a list of people to ask - check with her.</t>
  </si>
  <si>
    <t>L27951</t>
  </si>
  <si>
    <t>When - when are you coming back?</t>
  </si>
  <si>
    <t>L27897</t>
  </si>
  <si>
    <t>Call me when you get in...</t>
  </si>
  <si>
    <t>L27892</t>
  </si>
  <si>
    <t>As of this moment you're six years old...</t>
  </si>
  <si>
    <t>L28565</t>
  </si>
  <si>
    <t>Only thing what I go after I want to go after. I don't want it to come after me.</t>
  </si>
  <si>
    <t>L28563</t>
  </si>
  <si>
    <t>I'm only human rumors to the contrary. And I'm as curious as the next man...</t>
  </si>
  <si>
    <t>L28556</t>
  </si>
  <si>
    <t>When you told me that whatever I became it would be because of you-</t>
  </si>
  <si>
    <t>L28555</t>
  </si>
  <si>
    <t>When I told you what every young actress should know.</t>
  </si>
  <si>
    <t>L28554</t>
  </si>
  <si>
    <t>Then face it. I have. Since that first night - here - in the dressing room.</t>
  </si>
  <si>
    <t>L28552</t>
  </si>
  <si>
    <t>You're always after truth - on the stage. What about off?</t>
  </si>
  <si>
    <t>L28543</t>
  </si>
  <si>
    <t>- after all the other day was one scene the woods are full of one scene sensations. But you did it. With work and patience you'll be a fine actress. If that's what you want to be.</t>
  </si>
  <si>
    <t>L28541</t>
  </si>
  <si>
    <t>I'll admit I was worried when Max called. I had my doubts.</t>
  </si>
  <si>
    <t>L28076</t>
  </si>
  <si>
    <t>It means concentration of ambition desire and sacrifice such as no other profession demands... And I'll agree that the man or woman who accepts those terms can't be ordinary can't be - just someone. To give so much for almost always so little...</t>
  </si>
  <si>
    <t>L28047</t>
  </si>
  <si>
    <t>u3604</t>
  </si>
  <si>
    <t>Bill says actors out there eat just as infrequently as here-</t>
  </si>
  <si>
    <t>L28130</t>
  </si>
  <si>
    <t>The only thing I ordered by mistake is the guests.  They're domestic too and they don't care what they drink as long as it burns... where's Bill? He's late.</t>
  </si>
  <si>
    <t>L27917</t>
  </si>
  <si>
    <t>When we get home you're going to get into one of those girdles and act for two and half hours.</t>
  </si>
  <si>
    <t>L27700</t>
  </si>
  <si>
    <t>u3601</t>
  </si>
  <si>
    <t>BIRDIE</t>
  </si>
  <si>
    <t>Well. I guess a real tight girdle help when you're playin' a lunatic.</t>
  </si>
  <si>
    <t>L29023</t>
  </si>
  <si>
    <t>It's after one now. You won't get home till all hours.</t>
  </si>
  <si>
    <t>L29000</t>
  </si>
  <si>
    <t>u3603</t>
  </si>
  <si>
    <t>I hid outside in the hall till the maid came to turn down your bed. She must've forgot something and when she went to get it she left the door open. I sneaked in and hid till she finished. Then I just looked around - and pretty soon I was afraid somebody'd notice the lights were on so I turned them off - and then I guess I fell asleep.</t>
  </si>
  <si>
    <t>L28762</t>
  </si>
  <si>
    <t>You talk just as Addison said you did.</t>
  </si>
  <si>
    <t>L28760</t>
  </si>
  <si>
    <t>After all you've said... don't you know the part was written for Margo?</t>
  </si>
  <si>
    <t>L28750</t>
  </si>
  <si>
    <t>Eve. I - I don't think you meant to cause unhappiness. But you did. More to yourself perhaps - as it turned out - than to anyone else...</t>
  </si>
  <si>
    <t>L28733</t>
  </si>
  <si>
    <t>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t>
  </si>
  <si>
    <t>L28724</t>
  </si>
  <si>
    <t>Don't get up.  And don't act as if I were the queen mother.</t>
  </si>
  <si>
    <t>L28112</t>
  </si>
  <si>
    <t>Well - if she's got to pick on someone I'd just as soon it was me.</t>
  </si>
  <si>
    <t>L28111</t>
  </si>
  <si>
    <t>Eve. I'm fond of Margo too. But I know Margo. And every now and then there is nothing I want to do so much as to kick her right square in the pants.</t>
  </si>
  <si>
    <t>L28036</t>
  </si>
  <si>
    <t>They'll do as they're told.</t>
  </si>
  <si>
    <t>L28032</t>
  </si>
  <si>
    <t>No dear. Margo must go on.  As a matter of fact I see no reason why you shouldn't be Margo's understudy...</t>
  </si>
  <si>
    <t>L28027</t>
  </si>
  <si>
    <t>Well... Miss Channing's affairs are in such good shape... there isn't enough to keep me as busy as I should be really - not that I've ever considered anything that would take me away from her... but the other day - when I heard Mr. Fabian tell Miss Channing that her understudy was going to have a baby and they'd have to replace her...</t>
  </si>
  <si>
    <t>L28026</t>
  </si>
  <si>
    <t>Nobody's done so much Eve you've got to stop thinking of yourself as one of the Hundred Neediest Cases... what is it?</t>
  </si>
  <si>
    <t>L28025</t>
  </si>
  <si>
    <t>Karen...  ... isn't it awful I'm about to ask you for another favor - after all you've already done.</t>
  </si>
  <si>
    <t>L27818</t>
  </si>
  <si>
    <t>Not just that way. As a friend...</t>
  </si>
  <si>
    <t>L27660</t>
  </si>
  <si>
    <t>Why should you be? After all six nights a week - for weeks - of watching even Margo Channing enter and leave a theater-</t>
  </si>
  <si>
    <t>L27773</t>
  </si>
  <si>
    <t>Farmers were poor in those days that's what dad was - a farmer. I had to help out. So I quit school and I went to Milwaukee. I became a secretary. In a brewery.  When you're a secretary in a brewery - it's pretty hard to make believe you're anything else. Everything is beer. It wasn't much fun but it helped at home -  and there was a Little Theater Group... like a drop of rain in the desert. That's where I met Eddie. He was a radio technician. We played 'Liliom' for three performances I was awful - then the war came and we got married. Eddie was in the air force - and they sent him to the South Pacific. You were with the O.W.I. weren't you Mr. Richards?  That's what 'Who's Who' says... well with Eddie gone my life went back to beer. Except for a letter a week. One week Eddie wrote he had a leave coming up. I'd saved my money and vacation time. I went to San Francisco to meet him.  Eddie wasn't there. They forwarded the telegram from Milwaukee - the one that came from Washington to say that Eddie wasn't coming at all. That Eddie was dead...  ... so I figured I'd stay in San Francisco. i was alone but couldn't go back without Eddie. I found a job. And his insurance helped... and there were theaters in San Francisco. And one night Margo Channing came to play in 'Remembrance'... and I went to see it. And - well - here I am...</t>
  </si>
  <si>
    <t>L27771</t>
  </si>
  <si>
    <t>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t>
  </si>
  <si>
    <t>L28341</t>
  </si>
  <si>
    <t>How are you making out in Mr. Fabian's office?  I don't want you working the child too hard Max - just because you promised. As you see I kept my promise too...</t>
  </si>
  <si>
    <t>L28078</t>
  </si>
  <si>
    <t>Don't get up. And please stop acting as if I were the queen mother.</t>
  </si>
  <si>
    <t>L28013</t>
  </si>
  <si>
    <t>Mr. Sampson's birthday. I certainly wouldn't forget that. You'd never forgive me.  As a matter of fact I sent him a telegram myself...</t>
  </si>
  <si>
    <t>L28011</t>
  </si>
  <si>
    <t>Well I was sure you'd want to of course being his birthday and you've been so busy these past few days and last night I meant to tell you before you went out with the Richards - and I guess I was asleep when you got home...</t>
  </si>
  <si>
    <t>L28001</t>
  </si>
  <si>
    <t>Oh come now as though you were an old lady... I'm on my way. Is there anything more you've thought of-?</t>
  </si>
  <si>
    <t>L27914</t>
  </si>
  <si>
    <t>When he gets too close I'll spit in his eye.</t>
  </si>
  <si>
    <t>L27766</t>
  </si>
  <si>
    <t>San Francisco. It was the last week. I went one night... the most important night in my life - until this one. Anyway... I found myself going the next night - and the next and the next. Every performance. Then when the show went East - I went East.</t>
  </si>
  <si>
    <t>L28534</t>
  </si>
  <si>
    <t>Don't give it another thought one of destiny's many pranks. After all you didn't personally drain the gasoline out of the tank...</t>
  </si>
  <si>
    <t>L28530</t>
  </si>
  <si>
    <t>Let's not fumble for excuses not here and now with my hair down. At best let's say I've been oversensitive to... well to the fact that she's so young - so feminine and helpless. To so many things I want to be for Bill... funny business a woman's career. The things you drop on your way up the ladder so you can move faster. You forget you'll need them again when you go back to being a woman. That's one career all females have in common - whether we like it or not - being a woman. Sooner or later we've all got to work at it no matter what other careers we've had or wanted... and in the last analysis nothing is any good unless you can look up just before dinner or turns around in bed - and there he is. Without that you're not woman. You're something with a French provincial office or a book full of clippings - but you're not a woman...  ... slow curtain. The end.</t>
  </si>
  <si>
    <t>L28526</t>
  </si>
  <si>
    <t>I don't suppose the heater runs when the motor doesn't?</t>
  </si>
  <si>
    <t>L28523</t>
  </si>
  <si>
    <t>Those years stretch as the years go on. I've seen it happen too often.</t>
  </si>
  <si>
    <t>L28515</t>
  </si>
  <si>
    <t>And what is that? Besides something spelled out in light bulbs I mean. Besides something called temperament which consists mostly of swooping about on a broomstick creaming at the top of my voice... infants behave the way I do you know. They carry on and misbehave - they'd get drunk if they knew how - when they can't have what they want. When they feel unwanted and insecure - or unloved.</t>
  </si>
  <si>
    <t>L28504</t>
  </si>
  <si>
    <t>I just never think of Lloyd as anywhere but indoors and anything but sitting down.</t>
  </si>
  <si>
    <t>L28183</t>
  </si>
  <si>
    <t>Margo nothing you've ever done has made me as happy as your taking Eve in...</t>
  </si>
  <si>
    <t>L27711</t>
  </si>
  <si>
    <t>Yes it is! You're talented famous wealthy - people waiting around night after night just to see you even in the wind and rain...</t>
  </si>
  <si>
    <t>L28715</t>
  </si>
  <si>
    <t>u3605</t>
  </si>
  <si>
    <t>LLOYD</t>
  </si>
  <si>
    <t>After all maybe she just wants to apologize...</t>
  </si>
  <si>
    <t>L28669</t>
  </si>
  <si>
    <t>Margo - and Bill - want us to meet them at the Cub Room tonight after theater. For a bottle of wine.</t>
  </si>
  <si>
    <t>L28666</t>
  </si>
  <si>
    <t>That bitter cynicism of yours is something you've acquired since you left Radcliffe!</t>
  </si>
  <si>
    <t>L28802</t>
  </si>
  <si>
    <t>You know she probably means well after all...</t>
  </si>
  <si>
    <t>L28393</t>
  </si>
  <si>
    <t>Usually at the point when she's got to rewrite and rethink them to keep the audience from leaving the theater!</t>
  </si>
  <si>
    <t>L28392</t>
  </si>
  <si>
    <t>I shall never understand the weird process by which a body with a voice suddenly fancies itself a mind! Just when exactly does an actress decide they're her words she's saying and her thoughts she's expressing?</t>
  </si>
  <si>
    <t>L28378</t>
  </si>
  <si>
    <t>Then you listened as if someone else had written you play - whom did you have in mind? Sherwood? Arthur Miller? Beaumont and Fletcher?</t>
  </si>
  <si>
    <t>L28376</t>
  </si>
  <si>
    <t>Perfectly innocent! Man have been hanged for less! I'm lied to attacked behind my back accused of reading your silly dialogue inaccurately - as if it were Holy Gospel!</t>
  </si>
  <si>
    <t>L28373</t>
  </si>
  <si>
    <t>You knew when you came in that the audition was over that Eve was your understudy! Playing that childish game of cat and mouse...</t>
  </si>
  <si>
    <t>L28372</t>
  </si>
  <si>
    <t>- in this case apparently as trustworthy as the World Almanac!</t>
  </si>
  <si>
    <t>L28368</t>
  </si>
  <si>
    <t>It's right to the point. Also that it must have sounded so new and fresh to you - so exciting to have the lines read as you wrote them!</t>
  </si>
  <si>
    <t>L28349</t>
  </si>
  <si>
    <t>It seems almost inconceivable that I haven't seen her backstage but with so many people loitering around... well well. So Eve is not working for Max after all-  - Max you sly puss.</t>
  </si>
  <si>
    <t>L28296</t>
  </si>
  <si>
    <t>... as young as they want you mean. And I'm not interested in whether thousands of people think I'm six or six hundred-</t>
  </si>
  <si>
    <t>L28295</t>
  </si>
  <si>
    <t>Week after week to thousands of people you're as young as you want...</t>
  </si>
  <si>
    <t>L28294</t>
  </si>
  <si>
    <t>Spoken like an author.  Lloyd I'm not twentyish. I am not thirtyish. Three months ago I was forty years old. Forty. Four oh.  That slipped out I hadn't quite made up my mind to admit it. Now I feel as if I'd suddenly taken all my clothes off...</t>
  </si>
  <si>
    <t>L28293</t>
  </si>
  <si>
    <t>I know what I'm talking about after all they're my plays...</t>
  </si>
  <si>
    <t>L28282</t>
  </si>
  <si>
    <t>When you do let me in on it.</t>
  </si>
  <si>
    <t>L28280</t>
  </si>
  <si>
    <t>You disapprove of me when I'm like this don't you?</t>
  </si>
  <si>
    <t>L28086</t>
  </si>
  <si>
    <t>And you pose as a playwright. A situation pregnant with possibilities - and all you can think of is everybody to go to sleep...</t>
  </si>
  <si>
    <t>L29929</t>
  </si>
  <si>
    <t>u3611</t>
  </si>
  <si>
    <t>m239</t>
  </si>
  <si>
    <t>BERNSTEIN</t>
  </si>
  <si>
    <t>What was the mistake? Do you think it's been rigged all along the way leading us on so they could slip it to us when it mattered? They couldn't have set us up better; after all these months our credibility's gone you know what that means?</t>
  </si>
  <si>
    <t>L29875</t>
  </si>
  <si>
    <t>u3635</t>
  </si>
  <si>
    <t>WOODWARD</t>
  </si>
  <si>
    <t>Same as Magruder I don't like it when they turn out to be human.</t>
  </si>
  <si>
    <t>L29608</t>
  </si>
  <si>
    <t>Look--five men controlled that slush fund as CREEP--three of them we've got Mitchell Stans Magruder and we're pretty sure of Kalmbach.</t>
  </si>
  <si>
    <t>L29564</t>
  </si>
  <si>
    <t>Nothing--I just found out that Jeb Magruder from CREEP is a bigger bike freak than I am.  I never like it when the other guy's human...</t>
  </si>
  <si>
    <t>L29466</t>
  </si>
  <si>
    <t>I just wish we knew when someone would talk to us that's all.</t>
  </si>
  <si>
    <t>L29465</t>
  </si>
  <si>
    <t>And that something's got to be more than just Hunt Liddy and the five burglars--those indictments are gonna be bullshit when they come down. What else do we know?</t>
  </si>
  <si>
    <t>L29195</t>
  </si>
  <si>
    <t>What though?  It can't be the Republicans--he'd never allow something as stupid as this not when he's gonna slaughter McGovern anyway.</t>
  </si>
  <si>
    <t>L29170</t>
  </si>
  <si>
    <t>--what have you been here nine months?--I been in this business since I was sixteen--</t>
  </si>
  <si>
    <t>L29632</t>
  </si>
  <si>
    <t>John N. Mitchell while serving as US Attorney General personally controlled a secret cash fund that--</t>
  </si>
  <si>
    <t>L29750</t>
  </si>
  <si>
    <t>It gets interesting if it was Haldeman because our word is that when Chapin says something he's gotten the OK from Haldeman and when Haldeman says something he's gotten the OK from the President.</t>
  </si>
  <si>
    <t>L29744</t>
  </si>
  <si>
    <t>u3631</t>
  </si>
  <si>
    <t>SEGRETTI</t>
  </si>
  <si>
    <t>When you guys print it in the paper then I'll know.  I'm a lawyer and I'll probably go to jail and be disbarred and what did I do that was so awful?</t>
  </si>
  <si>
    <t>L29734</t>
  </si>
  <si>
    <t>When did he hire you?</t>
  </si>
  <si>
    <t>L29315</t>
  </si>
  <si>
    <t>u3620</t>
  </si>
  <si>
    <t>Lot of pressure at the Star.  Carl when we got married you were four thousand dollars in debt; when we split you were solvent. That may prove to be the outstanding single achievement of my life and now look at this.  How much did the damn bike cost?</t>
  </si>
  <si>
    <t>L29410</t>
  </si>
  <si>
    <t>u3623</t>
  </si>
  <si>
    <t>You don't believe me? Well I was working the weekend of the break-in and my God all the executives were running around like crazy--you had to practically wait in line to use the shredding machine--and when the FBI came to investigate they never even asked me about it.</t>
  </si>
  <si>
    <t>L29537</t>
  </si>
  <si>
    <t>Think Sloan's being set up as a fall guy for John Mitchell? Sometimes it looks that way.</t>
  </si>
  <si>
    <t>L29536</t>
  </si>
  <si>
    <t>u3612</t>
  </si>
  <si>
    <t>BOOKKEEPER</t>
  </si>
  <si>
    <t>It was all so crazy--the day after the break-in he gave us a speech bouncing up and down on his heels in that loony way of his--Gordon told us not to let Jim McCord ruin everything--don't let one bad apple spoil the barrel he said. You just know that when Gordon Liddy's calling someone a bad apple something's wrong somewhere.  ...It's all so rotten... and getting worse... and all I care about is Hugh Sloan. His wife was going to leave him if he didn't stand up and do what was right. And he quit. He quit because he saw it and didn't want any part of it.</t>
  </si>
  <si>
    <t>L29534</t>
  </si>
  <si>
    <t>--omigod there was so much of it six million came in one two-day period-- six million cash we couldn't find enough places to put it. I thought it was all legal I guess I did til after the break-in when I remembered Gordon got so much of it.</t>
  </si>
  <si>
    <t>L29507</t>
  </si>
  <si>
    <t>You were Hugh Sloan's bookkeeper when he worked for Maurice Stans at Finance and we were sort of wondering did you go work for Stans immediately after Sloan quit or was there a time lapse?</t>
  </si>
  <si>
    <t>L29285</t>
  </si>
  <si>
    <t>u3622</t>
  </si>
  <si>
    <t>IRWIN</t>
  </si>
  <si>
    <t>My big civil rights buddy--  --boy if John Mitchell was after your phone records would you be screaming.  What're you onto?</t>
  </si>
  <si>
    <t>L29605</t>
  </si>
  <si>
    <t>What happens when the baby comes?</t>
  </si>
  <si>
    <t>L29075</t>
  </si>
  <si>
    <t>It was really nice of you to come since you'd only met him once.</t>
  </si>
  <si>
    <t>L29058</t>
  </si>
  <si>
    <t>u3614</t>
  </si>
  <si>
    <t>CADDY</t>
  </si>
  <si>
    <t>Clearly I am here but only as an individual I'm not the attorney of record.  Mr. Rafferty has that position. Whatever you want you'll have to get from him I have nothing more to say.</t>
  </si>
  <si>
    <t>L29265</t>
  </si>
  <si>
    <t>u3618</t>
  </si>
  <si>
    <t>DEEP THROAT</t>
  </si>
  <si>
    <t>L29258</t>
  </si>
  <si>
    <t>John Mitchell resigned as head of CREEP to spend more time with his family. That doesn't exactly have the ring of truth.  Howard Hunt's been found--there was talk that his lawyer had 25 thousand in cash in a paper bag.</t>
  </si>
  <si>
    <t>L29141</t>
  </si>
  <si>
    <t>Hello I'm Bob Woodward of the Washing Post and...  Mullen and Company Public Relations? Could you tell me when you expect Mr. Hunt?  He is?</t>
  </si>
  <si>
    <t>L29670</t>
  </si>
  <si>
    <t>u3627</t>
  </si>
  <si>
    <t>MRS. GRAHAM</t>
  </si>
  <si>
    <t>When will you be do you think?-- when are we going to know it all?</t>
  </si>
  <si>
    <t>L29159</t>
  </si>
  <si>
    <t>I never asked them about Watergate. I only said what were Hunt's duties at the White House. They volunteered that he was innocent when nobody asked was he guilty.</t>
  </si>
  <si>
    <t>L29138</t>
  </si>
  <si>
    <t>u3629</t>
  </si>
  <si>
    <t>ROSENFELD</t>
  </si>
  <si>
    <t>The second most powerful man is Robert Haldeman. Just below him are a trio: Mr. Erlichman is Haldeman's friend and they protect the President from everybody which is why they are referred to as either The German Shepherds or the Berlin Wall. Mr. Mitchell we've already discussed. Mr. Colson is the President's special counsel.</t>
  </si>
  <si>
    <t>L29119</t>
  </si>
  <si>
    <t>As a rough rule of thumb as far as I can throw Bronco Nagurski that's how much I trust John Mitchell...</t>
  </si>
  <si>
    <t>L29115</t>
  </si>
  <si>
    <t>Then how come the Associated Press were the ones found out that Mr. McCord is security coordinator for the Committee to Re-elect the President otherwise known as CREEP?</t>
  </si>
  <si>
    <t>L29046</t>
  </si>
  <si>
    <t>As usual that keen mind of yours has pegged the situation perfectly.  Except  it wasn't local Democratic Headquarters it was National Democratic Headquarters--  --and  these weren't just any idiots these were special idiots seeing as when they were arrested at 2:30 this morning they were all wearing business suits and Playtex gloves and were carrying--  --a walkie-talkie forty rolls of film cameras lock picks pen-sized tear gas guns plus various bugging devices.  Not to mention over two thousand dollars mostly in sequenced hundred dollar bills.</t>
  </si>
  <si>
    <t>L29308</t>
  </si>
  <si>
    <t>I know I did but damnit Howard--  For the first time since I've known him I think he's really humping...</t>
  </si>
  <si>
    <t>L29832</t>
  </si>
  <si>
    <t>u3632</t>
  </si>
  <si>
    <t>SIMONS</t>
  </si>
  <si>
    <t>L29862</t>
  </si>
  <si>
    <t>L29602</t>
  </si>
  <si>
    <t>u3633</t>
  </si>
  <si>
    <t>Well when Liddy came and asked for money for what turned out to be the break-in funds I went to the safe and gave him--out of this whole fortune--I happened to give him the same hundreds he gave me--banks have to keep track of hundreds. If the money had been in fifties or if I'd grabbed a different stack there probably wouldn't have been any Watergate story.</t>
  </si>
  <si>
    <t>L29585</t>
  </si>
  <si>
    <t>When so ordered.</t>
  </si>
  <si>
    <t>L29584</t>
  </si>
  <si>
    <t>And as treasurer you could release those funds?</t>
  </si>
  <si>
    <t>L29581</t>
  </si>
  <si>
    <t>As opposed to the Committee? The Committee's not an independent operation. Everything is cleared with the White House. I don't think that the FBI or the prosecutors understand that.</t>
  </si>
  <si>
    <t>L29569</t>
  </si>
  <si>
    <t>I'd like to talk to you I really would but my lawyers say I shouldn't until after the Watergate trial.</t>
  </si>
  <si>
    <t>L29566</t>
  </si>
  <si>
    <t>My wife told me to expect you.  As you know I haven't talked to the press.</t>
  </si>
  <si>
    <t>L33837</t>
  </si>
  <si>
    <t>u3648</t>
  </si>
  <si>
    <t>m240</t>
  </si>
  <si>
    <t>OZ</t>
  </si>
  <si>
    <t>Uh...you know my friends call me Nova -- as in Casanova.</t>
  </si>
  <si>
    <t>L34009</t>
  </si>
  <si>
    <t>u3639</t>
  </si>
  <si>
    <t>FINCH</t>
  </si>
  <si>
    <t>When was the last time you looked at the facilities here?</t>
  </si>
  <si>
    <t>L33907</t>
  </si>
  <si>
    <t>I thought a fashionably late entrance would enhance my appearance.  When I got here the Bacchanalia was over and the nymphs had left.</t>
  </si>
  <si>
    <t>L34487</t>
  </si>
  <si>
    <t>u3653</t>
  </si>
  <si>
    <t>STIFLER'S MOM</t>
  </si>
  <si>
    <t>As if there were any alternative in the matter.  Are you enjoying yourself?</t>
  </si>
  <si>
    <t>L34477</t>
  </si>
  <si>
    <t>No that's not what I mean.  I mean -- look.  You know what made me leave that game?  Coach was giving this speech about not slacking off when you see the opportunity to score.</t>
  </si>
  <si>
    <t>L34367</t>
  </si>
  <si>
    <t>...I've got this lacrosse game.  It's really important it's our last game. And you know Central almost beat us last time so I really want to kick their ass and it's like cool because we're gonna get to play at State which means that after the game I might be able to stop by...</t>
  </si>
  <si>
    <t>L34093</t>
  </si>
  <si>
    <t>u3640</t>
  </si>
  <si>
    <t>Okay.  So I had this...thought and...this may seem like it's out of left field and I don't know if you can but since I'm not going with anyone --</t>
  </si>
  <si>
    <t>L34052</t>
  </si>
  <si>
    <t>I mean it really bothers me when people try to pigeonhole me like that.</t>
  </si>
  <si>
    <t>L33722</t>
  </si>
  <si>
    <t>u3654</t>
  </si>
  <si>
    <t>VICKY</t>
  </si>
  <si>
    <t>Jessica!  He'll drive there for me and I'll drive to Ann Arbor for him. We're going to have sex when he's ready and I'm ready.  It's got to be completely perfect.  I want the right place the right time the right moment.</t>
  </si>
  <si>
    <t>L34428</t>
  </si>
  <si>
    <t>u3644</t>
  </si>
  <si>
    <t>KEVIN</t>
  </si>
  <si>
    <t>Alright how do you guys stand?  Well Finch I know where you are but you can't use that as an excuse.  Jim?</t>
  </si>
  <si>
    <t>L34075</t>
  </si>
  <si>
    <t>u3643</t>
  </si>
  <si>
    <t>JIM'S DAD</t>
  </si>
  <si>
    <t>Sure you know son but I think you've been having a little problem with it. It's okay though.  What you're doing is perfectly normal.  It's like practice.  Like when you play tennis against a wall.  Some day there'll be a partner returning the ball.  You do want a partner don't you son?</t>
  </si>
  <si>
    <t>L34280</t>
  </si>
  <si>
    <t>u3646</t>
  </si>
  <si>
    <t>MICHELLE</t>
  </si>
  <si>
    <t>Is it because we have a test tomorrow? Sometimes I get cranky when I know I have a big test to study for.</t>
  </si>
  <si>
    <t>L34575</t>
  </si>
  <si>
    <t>After high school.</t>
  </si>
  <si>
    <t>L34574</t>
  </si>
  <si>
    <t>u3642</t>
  </si>
  <si>
    <t>After getting laid?</t>
  </si>
  <si>
    <t>L34573</t>
  </si>
  <si>
    <t>It's true.  I mean after this everything'll be different.</t>
  </si>
  <si>
    <t>L33700</t>
  </si>
  <si>
    <t>Yeah Oz but not when she's on land.</t>
  </si>
  <si>
    <t>L34252</t>
  </si>
  <si>
    <t>Oh yes.  Very arousing women.  They arouse me very much.  But not as arousing as you.</t>
  </si>
  <si>
    <t>L33744</t>
  </si>
  <si>
    <t>u3652</t>
  </si>
  <si>
    <t>STIFLER</t>
  </si>
  <si>
    <t>Meyers what's the deal with you and Vicky anyway?  You've been going out since Homecoming and all she'll do is blow you?  Shit I'd drop her like a steaming turd.</t>
  </si>
  <si>
    <t>L34300</t>
  </si>
  <si>
    <t>Well I feel that...things are getting to that point in a relationship. When two people share...a special moment between them.</t>
  </si>
  <si>
    <t>L34296</t>
  </si>
  <si>
    <t>We've come a long way since Homecoming.</t>
  </si>
  <si>
    <t>L34031</t>
  </si>
  <si>
    <t>Well no.  I think...I guess it would be good to be able to return the favor.  I mean it would be nice to know she enjoys things as much as I do.</t>
  </si>
  <si>
    <t>L33925</t>
  </si>
  <si>
    <t>This is different.  This is better. Think of when you're working out Oz. You need a partner someone to spot you.  Someone to keep you motivated.</t>
  </si>
  <si>
    <t>L38961</t>
  </si>
  <si>
    <t>u3655</t>
  </si>
  <si>
    <t>m241</t>
  </si>
  <si>
    <t>AMY</t>
  </si>
  <si>
    <t>A-duh... You're a werewolf. And we as your victims have to walk the earth until your curse is lifted.</t>
  </si>
  <si>
    <t>L39274</t>
  </si>
  <si>
    <t>u3664</t>
  </si>
  <si>
    <t>SERAFINE</t>
  </si>
  <si>
    <t>After the revolution the Paris cemeteries overflowed. They dug up all the old bodies and brought them here. Seven million people. Mostly very poor.</t>
  </si>
  <si>
    <t>L39106</t>
  </si>
  <si>
    <t>u3656</t>
  </si>
  <si>
    <t>Listen either he wastes away as a pathetic vegetable or he can give what's left of his life to save hundreds of potential victims. He's a McDermott. I know what his choice would be.</t>
  </si>
  <si>
    <t>L38838</t>
  </si>
  <si>
    <t>Hey what more could I want? I survived my first and last hallucinogenic hellride and neither of us is dead. I'd say I feel almost as great as you look.</t>
  </si>
  <si>
    <t>L38828</t>
  </si>
  <si>
    <t>Thank God! What a relief! I thought... After you disappeared... I couldn't find you... I thought all sorts of horrible things...</t>
  </si>
  <si>
    <t>L38767</t>
  </si>
  <si>
    <t>So you came after all. Just in time it's getting interesting.</t>
  </si>
  <si>
    <t>L38708</t>
  </si>
  <si>
    <t>Yeah. True. The cops weren't much help either. Their theory is he was moonlighting as a drug dealer or something. Make sense to you?</t>
  </si>
  <si>
    <t>L39045</t>
  </si>
  <si>
    <t>So if you and the nutty professor are both werewolves what do you want with drugs? You like seeing lots of pretty colors when you're tearing people's throats out?</t>
  </si>
  <si>
    <t>L38944</t>
  </si>
  <si>
    <t>u3662</t>
  </si>
  <si>
    <t>LEDUC</t>
  </si>
  <si>
    <t>Merde... Wait here. When I return you tell me about last night huh?</t>
  </si>
  <si>
    <t>L39094</t>
  </si>
  <si>
    <t>Because Gaston was after it.</t>
  </si>
  <si>
    <t>L39091</t>
  </si>
  <si>
    <t>u3658</t>
  </si>
  <si>
    <t>It's chemistry Andy. Nothing more. Mutated antigens concentrated in the heart of the infector unlock a vaccine- like chain reaction in the infectee. There were not many bio-chemists working in the twelfth century but with today's technology it's possible to synthesize any chemical imaginable. When I discovered this ancient cure I knew who to go to.</t>
  </si>
  <si>
    <t>L39125</t>
  </si>
  <si>
    <t>u3665</t>
  </si>
  <si>
    <t>TERRENCE</t>
  </si>
  <si>
    <t>Undead. Right. Sort of an ectocosmic manifestation. What a pisser. Tell you one thing though Timothy Leary will be jealous as hell.</t>
  </si>
  <si>
    <t>L38980</t>
  </si>
  <si>
    <t>Fuck you! If I'm gonna kill myself I'll do it when I'm good and ready! You can go to hell!</t>
  </si>
  <si>
    <t>L38695</t>
  </si>
  <si>
    <t>u3663</t>
  </si>
  <si>
    <t>MARCEL</t>
  </si>
  <si>
    <t>Well when you're about to pop off what have you got to lose? Thanks for your help.</t>
  </si>
  <si>
    <t>L38681</t>
  </si>
  <si>
    <t>Vegetable right. My mistake. It seems he was attacked by a maniac maybe two or three maniacs just after midnight. yesterday. They fled into the tunnels beneath Paris that's all we know...</t>
  </si>
  <si>
    <t>L38822</t>
  </si>
  <si>
    <t>What you think everyone's as ignorant as you?</t>
  </si>
  <si>
    <t>L41067</t>
  </si>
  <si>
    <t>u3674</t>
  </si>
  <si>
    <t>m242</t>
  </si>
  <si>
    <t>TATIANA</t>
  </si>
  <si>
    <t>When you're older . . .</t>
  </si>
  <si>
    <t>L41241</t>
  </si>
  <si>
    <t>u3675</t>
  </si>
  <si>
    <t>VLADIMIR</t>
  </si>
  <si>
    <t>I was just wondering since we already have the dress. . .</t>
  </si>
  <si>
    <t>L41410</t>
  </si>
  <si>
    <t>u3669</t>
  </si>
  <si>
    <t>DMITRI</t>
  </si>
  <si>
    <t>Well the only thing you've got when you've got a home is a fear of losing it! You're lucky you don't remember the revolution -- I never had much but what I did have -- I lost.</t>
  </si>
  <si>
    <t>L41409</t>
  </si>
  <si>
    <t>u3667</t>
  </si>
  <si>
    <t>ANYA</t>
  </si>
  <si>
    <t>I know I must have had something to do with the palace - I've had little flashes of things - but being the Princess? It doesn't matter as long as I find my home.</t>
  </si>
  <si>
    <t>L41237</t>
  </si>
  <si>
    <t>You know it's strange - Anastasia's grandmother the Dowager Empress Tatiana has been looking for Anastasia since the revolution.  Why do you think she wouldn't go to her own grandmother?</t>
  </si>
  <si>
    <t>L41524</t>
  </si>
  <si>
    <t>... and that Christmas dinner when Cook made that awful plum pudding and we hid it in our pockets so we wouldn't hurt her feelings! I do remember so much now Grandmama - but not everything.</t>
  </si>
  <si>
    <t>L41431</t>
  </si>
  <si>
    <t>u3668</t>
  </si>
  <si>
    <t>BARTOK</t>
  </si>
  <si>
    <t>Me? No. Rich food - it kills me. Ever try and fly after one of those heavy sauces?</t>
  </si>
  <si>
    <t>L41427</t>
  </si>
  <si>
    <t>u3672</t>
  </si>
  <si>
    <t>RASPUTIN</t>
  </si>
  <si>
    <t>She leads a charmed life that little one ... Someone is always there to save her. In the palace as a child on the train and now ... it's him.</t>
  </si>
  <si>
    <t>L41426</t>
  </si>
  <si>
    <t>Boy don't you hate it when that happens?</t>
  </si>
  <si>
    <t>L41360</t>
  </si>
  <si>
    <t>Yesss... our power is much stronger when were near. We must get close to her.</t>
  </si>
  <si>
    <t>L41568</t>
  </si>
  <si>
    <t>I know I know ... you thought I was dead. That's how the history books will remember me - not as the ruler of all of Russia which I SHOULD HAVE BEEN - but as the guy who was never dead when you expected him to be.</t>
  </si>
  <si>
    <t>L41074</t>
  </si>
  <si>
    <t>After all I've done for your family - YOU TRIED TO KILL MEEEEEE ! ! !</t>
  </si>
  <si>
    <t>L43667</t>
  </si>
  <si>
    <t>u3678</t>
  </si>
  <si>
    <t>m243</t>
  </si>
  <si>
    <t>ACTOR</t>
  </si>
  <si>
    <t>Okay if that's all that we've been through together means to you I guess it's better if we just said goodbye once and for all! You know it's funny after all the serious talks and passionate moments that it ends here... in a health food restaurant on Sunset Boulevard. Goodbye Sunny.</t>
  </si>
  <si>
    <t>L42562</t>
  </si>
  <si>
    <t>u3680</t>
  </si>
  <si>
    <t>ALLISON</t>
  </si>
  <si>
    <t>You're using this conspiracy theory as an excuse to avoid sex with me.</t>
  </si>
  <si>
    <t>L42528</t>
  </si>
  <si>
    <t>u3681</t>
  </si>
  <si>
    <t>ALVY</t>
  </si>
  <si>
    <t>No I'm sorry I'm not goin'- I can't... I don't wanna go on after that comedian.</t>
  </si>
  <si>
    <t>L42523</t>
  </si>
  <si>
    <t>Uh ... I mean you're on right after this act.</t>
  </si>
  <si>
    <t>L42518</t>
  </si>
  <si>
    <t>Excuse... excuse me when do I go on?</t>
  </si>
  <si>
    <t>L43568</t>
  </si>
  <si>
    <t>u3686</t>
  </si>
  <si>
    <t>Well uh Alvy you wanted to break up just as much as I do.</t>
  </si>
  <si>
    <t>L43402</t>
  </si>
  <si>
    <t>...I'm thrilled. As you know uh... uh on my agent's advice I sold out and I'm gonna do an appearance on TV.</t>
  </si>
  <si>
    <t>L43381</t>
  </si>
  <si>
    <t>But the thing is-I mean since our discussions here I feel I have a right to my own feelings. I think you woulda been happy because... uh uh I really asserted myself.</t>
  </si>
  <si>
    <t>L43244</t>
  </si>
  <si>
    <t>Was there somebody in your room when I called you?</t>
  </si>
  <si>
    <t>L43221</t>
  </si>
  <si>
    <t>Darling darling I've been killing spiders since I was thirty okay?</t>
  </si>
  <si>
    <t>L43220</t>
  </si>
  <si>
    <t>Hey don't squish it and after it's dead flush it down the toilet okay? And flush it a couple o' times.</t>
  </si>
  <si>
    <t>L43213</t>
  </si>
  <si>
    <t>Well I was in be- It's three o'clock in the morning. You uh you got me outta bed I ran over here I couldn't get a taxi cab. You said it was an emergency and I didn't ge- I ran up the stairs. Hell - I was a lot more attractive when the evening began. Look uh tell- Whatta you- Are you going with a right-wing rock-and- roll star? Is that possible?</t>
  </si>
  <si>
    <t>L43124</t>
  </si>
  <si>
    <t>Oh and God Alvy I did... this really terrible thing to him. Because then when he sang it was in this real high-pitched voice.</t>
  </si>
  <si>
    <t>L43106</t>
  </si>
  <si>
    <t>And then I remembered when I was a kid how I accidentally saw my parents making love.</t>
  </si>
  <si>
    <t>L43089</t>
  </si>
  <si>
    <t>You've always had hostility toward David ever since I mentioned him!</t>
  </si>
  <si>
    <t>L43078</t>
  </si>
  <si>
    <t>Yeah-well I didn't start out spying. I-I thought I'd surprise yuh. Pick you up after school.</t>
  </si>
  <si>
    <t>L42953</t>
  </si>
  <si>
    <t>It's-it's got bad plumbing and bugs. Jesus I'll-My accountant will write it off as a tax deduction I'll pay for it.</t>
  </si>
  <si>
    <t>L42917</t>
  </si>
  <si>
    <t>Uh... uh you're-you're exceptional in bed because you got -you get pleasure in every part of your body when I touch you.</t>
  </si>
  <si>
    <t>L42897</t>
  </si>
  <si>
    <t>You know and the miserable is everyone else. That's-that's all. So- so when you go through life you should be thankful that you're miserable because that's- You're very lucky... to be...  ...to be miserable.</t>
  </si>
  <si>
    <t>L42859</t>
  </si>
  <si>
    <t>As Balzac said...</t>
  </si>
  <si>
    <t>L42843</t>
  </si>
  <si>
    <t>And-and uh there's gonna be all that tension. You know we never kissed before and I'll never know when to make the right move or anything. So we'll kiss now we'll get it over with and then we'll go eat. Okay?</t>
  </si>
  <si>
    <t>L42763</t>
  </si>
  <si>
    <t>Interesting poetess whose tragic suicide was misinterpreted as romantic by the college-girl mentality.</t>
  </si>
  <si>
    <t>L42512</t>
  </si>
  <si>
    <t>It's always some kind of an excuse. It's- You know you used to think that I was very sexy. What... When we first started going out we had sex constantly... We're-we're probably listed in the Guinness Book of World Records.</t>
  </si>
  <si>
    <t>L42474</t>
  </si>
  <si>
    <t>Well he's spitting on my neck! You know he's spitting on my neck when he talks.</t>
  </si>
  <si>
    <t>L43056</t>
  </si>
  <si>
    <t>u3689</t>
  </si>
  <si>
    <t>DUANE</t>
  </si>
  <si>
    <t>I tell you this because as an artist I think you'll understand. Sometimes when I'm driving... on the road at night... I see two headlights coming toward me. Fast. I have this sudden impulse to turn the wheel quickly head-on into the oncoming car. I can anticipate the explosion.  The sound of shattering glass. The... flames rising out of the flowing gasoline.</t>
  </si>
  <si>
    <t>L42645</t>
  </si>
  <si>
    <t>Well I can't li- We can't have this discussion all the time. The country makes me nervous. There's... You got crickets and it-it's quiet... there's no place to walk after dinner and... uh there's the screens with the dead moths behind them and... uh yuh got the-the Manson family possibly yuh got Dick and Terry-</t>
  </si>
  <si>
    <t>L43185</t>
  </si>
  <si>
    <t>u3694</t>
  </si>
  <si>
    <t>I mean that as a compliment.</t>
  </si>
  <si>
    <t>L43179</t>
  </si>
  <si>
    <t>It's unbelievably trans-plendid! I was at the Stones concert in Altamount when they killed that guy remember?</t>
  </si>
  <si>
    <t>L42485</t>
  </si>
  <si>
    <t>u3691</t>
  </si>
  <si>
    <t>MAN IN LINE</t>
  </si>
  <si>
    <t>It's the influence of television. Yeah now Marshall McLuhan deals with it in terms of it being a-a high uh high intensity you understand?  A hot medium... as opposed to a...</t>
  </si>
  <si>
    <t>L43602</t>
  </si>
  <si>
    <t>I'm not myself since I stopped smoking.</t>
  </si>
  <si>
    <t>L43651</t>
  </si>
  <si>
    <t>Since you put it that way.  It's hard for me to refuse.  ...have a I have a terrific problem with authority you know. I'm... it's not your fault. Don't take it personal.</t>
  </si>
  <si>
    <t>L43653</t>
  </si>
  <si>
    <t>u3695</t>
  </si>
  <si>
    <t>Imagine my surprise when I got your call Max.</t>
  </si>
  <si>
    <t>L44525</t>
  </si>
  <si>
    <t>u3712</t>
  </si>
  <si>
    <t>m244</t>
  </si>
  <si>
    <t>RYAN</t>
  </si>
  <si>
    <t>So you were here when they were doing the work on the boundary fence?</t>
  </si>
  <si>
    <t>L44259</t>
  </si>
  <si>
    <t>u3713</t>
  </si>
  <si>
    <t>A triumph.  When did you get here?</t>
  </si>
  <si>
    <t>L43991</t>
  </si>
  <si>
    <t>u3703</t>
  </si>
  <si>
    <t>CLAIR</t>
  </si>
  <si>
    <t>I'm fine.  I'm fine.  Well I'm a little stressed.  And I've been taking pills to get my weight down since the baby.</t>
  </si>
  <si>
    <t>L43922</t>
  </si>
  <si>
    <t>They can tell from the eyelashes you know?  He's got eyelashes yay long.  They must be a foot long.  The older you are when you have a baby the more likely this stuff is to crop up.</t>
  </si>
  <si>
    <t>L43969</t>
  </si>
  <si>
    <t>You think so!?  I've been working out a lot since the baby. And I've been working.  And that takes it's toll you know.</t>
  </si>
  <si>
    <t>L44083</t>
  </si>
  <si>
    <t>u3704</t>
  </si>
  <si>
    <t>GINA</t>
  </si>
  <si>
    <t>I saw Lucy when I was in London she seems okay.  It's hard to tell with her.</t>
  </si>
  <si>
    <t>L44081</t>
  </si>
  <si>
    <t>u3707</t>
  </si>
  <si>
    <t>When does he graduate high school?</t>
  </si>
  <si>
    <t>L44723</t>
  </si>
  <si>
    <t>u3708</t>
  </si>
  <si>
    <t>Not as a rule.</t>
  </si>
  <si>
    <t>L44745</t>
  </si>
  <si>
    <t>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that's okay with me because because of the rest of the stuff.  All the good shit.  All the surprises.  It's a fucking miracle when you come down to it.  We'd have had amazing children you and me.  We'd have had a ride.  You'd have surprised yourself.  I'll never love anybody else you know.</t>
  </si>
  <si>
    <t>L44617</t>
  </si>
  <si>
    <t>I told you when we met I never wanted children.  I don't want kids in my life. We talked about it.  You weren't listening.</t>
  </si>
  <si>
    <t>L44603</t>
  </si>
  <si>
    <t>Okay.  If we could've by some miracle stripped ten years off your face still couldn't have got the thing made. Because I don't mean anything as a director and your name doesn't mean fuck all anymore.  And the people that can hire you are afraid to because they think you're phoning it in.  That you don't have... Oh Christ Sally.</t>
  </si>
  <si>
    <t>L44591</t>
  </si>
  <si>
    <t>Right.  And when was the last time you spoke to her?</t>
  </si>
  <si>
    <t>L44585</t>
  </si>
  <si>
    <t>You've been through it.  That's how you love people.  When it's easy for you when it's convenient for you.</t>
  </si>
  <si>
    <t>L44567</t>
  </si>
  <si>
    <t>It was done.  When Sophia put the kids to bed America brought Otis in the room and closed the door.  It was done.</t>
  </si>
  <si>
    <t>L43729</t>
  </si>
  <si>
    <t>I'll say as little as possible.</t>
  </si>
  <si>
    <t>L43695</t>
  </si>
  <si>
    <t>In the morning after everyone's gone and there's just us.</t>
  </si>
  <si>
    <t>L44480</t>
  </si>
  <si>
    <t>u3710</t>
  </si>
  <si>
    <t>It's really not the same thing.  He was really nicer when he drank.</t>
  </si>
  <si>
    <t>L44022</t>
  </si>
  <si>
    <t>u3714</t>
  </si>
  <si>
    <t>SKYE</t>
  </si>
  <si>
    <t>When I read your work I felt that you knew me.  Women must tell you that.  And this one in particular speaks to me do you know?  I am Genna.  How many women must tell you that.  And the script is wonderful.  Wonderful and lean and visual...</t>
  </si>
  <si>
    <t>L44058</t>
  </si>
  <si>
    <t>I'm in the same room with Sally Nash.  Oh my God.  You're my icon.  I've been watching your films since I was a little girl.  Like four years ago I followed you all around the Beverly Center - at least half a day working up the courage to introduce myself.</t>
  </si>
  <si>
    <t>L43874</t>
  </si>
  <si>
    <t>It's just very distracting when you're trying to work.</t>
  </si>
  <si>
    <t>L43871</t>
  </si>
  <si>
    <t>Thank you.  This was so unnecessary.  I hope you've noticed that Otis isn't barking as much.  We keep him in at night.</t>
  </si>
  <si>
    <t>L44060</t>
  </si>
  <si>
    <t>Whatever do you remember?  I've seen all your movies.  When I was in rehab the second time they wouldn't even let us see your drug addict movie.  They said you were too real.  I worship you.  And I couldn't be more flattered because I know the part I'm playing in Joe's movie is based on you as a young woman.</t>
  </si>
  <si>
    <t>L44402</t>
  </si>
  <si>
    <t>u3715</t>
  </si>
  <si>
    <t>SOPHIA</t>
  </si>
  <si>
    <t>Ha!  Not half so not kind as your husband was in his portrayal of you in his novel.</t>
  </si>
  <si>
    <t>L44400</t>
  </si>
  <si>
    <t>Well you weren't fine last summer when you went Sylvia Plath on me in Connecticut.</t>
  </si>
  <si>
    <t>L44398</t>
  </si>
  <si>
    <t>You don't have kids to keep a marriage together Sally.  It's only five months since Joe came back.</t>
  </si>
  <si>
    <t>L44393</t>
  </si>
  <si>
    <t>Cal knows who he is.  Did you notice how happy Joe was when the drugs came out tonight?</t>
  </si>
  <si>
    <t>L45962</t>
  </si>
  <si>
    <t>u3724</t>
  </si>
  <si>
    <t>m245</t>
  </si>
  <si>
    <t>WEAVER</t>
  </si>
  <si>
    <t>You know you're not just workers -- you can be whatever you want to be! Look at Z!  He started as a worker -- then he became a soldier!</t>
  </si>
  <si>
    <t>L46149</t>
  </si>
  <si>
    <t>u3717</t>
  </si>
  <si>
    <t>BALA</t>
  </si>
  <si>
    <t>Because...because he's &lt;u&gt;twice&lt;/u&gt; the ant that you are.  I could &lt;u&gt;never&lt;/u&gt; go through with marrying you.  I'm -- I'm an &lt;u&gt;individual&lt;/u&gt; and when I get married it'll be to someone &lt;u&gt;I&lt;/u&gt; choose.</t>
  </si>
  <si>
    <t>L46178</t>
  </si>
  <si>
    <t>u3725</t>
  </si>
  <si>
    <t>Z</t>
  </si>
  <si>
    <t>Bala that -- that lake we found -- I think the tunnel's right underneath it!  -- Formica's going to &lt;u&gt;flood the&lt;/u&gt; &lt;u&gt;colony&lt;/u&gt;!!!  That's what he meant when said there were too many ants!</t>
  </si>
  <si>
    <t>L45948</t>
  </si>
  <si>
    <t>Oh come on &lt;u&gt;you're&lt;/u&gt; the one who came after me -- the swarthy earthy sensual worker!</t>
  </si>
  <si>
    <t>L45760</t>
  </si>
  <si>
    <t>Wait!  When can I see you again?</t>
  </si>
  <si>
    <t>L45743</t>
  </si>
  <si>
    <t>Why should everyone dance the same way?  It's as exciting as watching fungus grow.</t>
  </si>
  <si>
    <t>L45803</t>
  </si>
  <si>
    <t>Yeah.  Well -- no.  She's kind of playing hard to get.  As a matter of fact she's playing completely unattainable.  So what's on the schedule?  A brisk walk?  a foraging expedition?</t>
  </si>
  <si>
    <t>L45799</t>
  </si>
  <si>
    <t>u3718</t>
  </si>
  <si>
    <t>BARBATUS</t>
  </si>
  <si>
    <t>Trial membership?  Kid when you join this ant's army you're in for the full hitch.</t>
  </si>
  <si>
    <t>L45919</t>
  </si>
  <si>
    <t>u3720</t>
  </si>
  <si>
    <t>FORMICA</t>
  </si>
  <si>
    <t>What's this?  A &lt;u&gt;worker&lt;/u&gt; has been masquerading as a war hero?!</t>
  </si>
  <si>
    <t>L45879</t>
  </si>
  <si>
    <t>Engaged?  As in you're getting married?</t>
  </si>
  <si>
    <t>L45876</t>
  </si>
  <si>
    <t>Son you're an ant after my own heart.  A warrior.  An ant that looks death right in the face and &lt;u&gt;laughs&lt;/u&gt;.</t>
  </si>
  <si>
    <t>L45658</t>
  </si>
  <si>
    <t>Please don't worry your majesty. Leave the worrying to me.  As you know I'm not an ant of half- measures.  I don't pussyfoot around. This crisis is my number one priority and I promise you it's being dealt with swiftly and decisively.</t>
  </si>
  <si>
    <t>L45623</t>
  </si>
  <si>
    <t>I feel...isolated.  Different.  I've got abandonment issues.  My father flew away when I was just a larva. My mother didn't have much time for me...when you have five million siblings it's difficult to get attention.  I feel physically inadequate -- I've never been able to lift more than ten times my own weight.  Sometimes I think I'm just not cut out to be a worker.  But I don't have any other options.  I was assigned to trade school when I was just a &lt;u&gt;grub&lt;/u&gt;.  The whole system just...makes me feel...&lt;u&gt;insignificant&lt;/u&gt;.</t>
  </si>
  <si>
    <t>L45777</t>
  </si>
  <si>
    <t>Don't tell anyone you're a worker. Follow that column over there.  And come right back after the inspection!</t>
  </si>
  <si>
    <t>L45725</t>
  </si>
  <si>
    <t>I'm not in the mood.  Even when they're off work they follow orders.</t>
  </si>
  <si>
    <t>L45707</t>
  </si>
  <si>
    <t>Of course.  You were born two seconds after me.</t>
  </si>
  <si>
    <t>L47202</t>
  </si>
  <si>
    <t>u3736</t>
  </si>
  <si>
    <t>m246</t>
  </si>
  <si>
    <t>MRS. DREYFUSS</t>
  </si>
  <si>
    <t>You must eat -- and you must get healthy -- and you must forget him. Such a fine boy he seemed when he first moved in here -- clean and cut -- a regular Ivy Leaguer. Turns out he is King Farouk. Mit the drinking -- mit the cha cha -- mit the no napkins. A girl like you for the rest of your life you want to cry in your noodle soup? Who needs it! You listen to me you find yourself a nice substantial man -- a widower maybe -- and settle down -- instead of nashing all those sleeping pills -- for what for whom? -- for some Good Time Charlie?  Sssh!</t>
  </si>
  <si>
    <t>L47196</t>
  </si>
  <si>
    <t>You wouldn't have such a thing as a napkin would you?</t>
  </si>
  <si>
    <t>L46596</t>
  </si>
  <si>
    <t>u3735</t>
  </si>
  <si>
    <t>MOFFETT</t>
  </si>
  <si>
    <t>I've been here twice as long as you have --</t>
  </si>
  <si>
    <t>L47425</t>
  </si>
  <si>
    <t>u3727</t>
  </si>
  <si>
    <t>I mean after that?</t>
  </si>
  <si>
    <t>L47423</t>
  </si>
  <si>
    <t>You know what we're going to do after dinner?</t>
  </si>
  <si>
    <t>L47418</t>
  </si>
  <si>
    <t>Might as well go all the way.</t>
  </si>
  <si>
    <t>L47412</t>
  </si>
  <si>
    <t>No -- just come as you are.</t>
  </si>
  <si>
    <t>L47357</t>
  </si>
  <si>
    <t>u3730</t>
  </si>
  <si>
    <t>FRAN</t>
  </si>
  <si>
    <t>Yes you are  When I was straightening up the couch you know what I found? Six hairpins a lipstick a pair of false eyelashes and a swizzle stick from the Stork Club.</t>
  </si>
  <si>
    <t>L47356</t>
  </si>
  <si>
    <t>As a matter of fact I'm a pretty good cook -- but I'm a lousy housekeeper.</t>
  </si>
  <si>
    <t>L47350</t>
  </si>
  <si>
    <t>I was washing my stockings so I decided I might as well do your socks.</t>
  </si>
  <si>
    <t>L47252</t>
  </si>
  <si>
    <t>As one woman to another -- I'm sure she'll understand --</t>
  </si>
  <si>
    <t>L47242</t>
  </si>
  <si>
    <t>Was he really upset when you told him?</t>
  </si>
  <si>
    <t>L47228</t>
  </si>
  <si>
    <t>What do you call it when somebody keeps getting smashed up in automobile accidents?</t>
  </si>
  <si>
    <t>L47208</t>
  </si>
  <si>
    <t>Oh I don't mind. As a matter of fact I'm sort of flattered -- that anybody should think a girl like you -- would do a thing like this -- over a guy like me.</t>
  </si>
  <si>
    <t>L47183</t>
  </si>
  <si>
    <t>That's why we have to be careful -- we don't want to involve anybody -- after all Mr. Sheldrake is a married man --</t>
  </si>
  <si>
    <t>L47176</t>
  </si>
  <si>
    <t>As soon as I can walk.</t>
  </si>
  <si>
    <t>L47175</t>
  </si>
  <si>
    <t>L46915</t>
  </si>
  <si>
    <t>After all this is a conservative firm -- I don't want people to think I'm an entertainer --</t>
  </si>
  <si>
    <t>L46900</t>
  </si>
  <si>
    <t>Well as long as you wouldn't be ashamed to be seen with me -- how about the three of us going out this evening -- you and me and the bowler -- stroll down Fifth Avenue -- sort of break it in --</t>
  </si>
  <si>
    <t>L46869</t>
  </si>
  <si>
    <t>I shouldn't drink when I'm driving.</t>
  </si>
  <si>
    <t>L46866</t>
  </si>
  <si>
    <t>Miss Kubelik one doesn't get to be a second administrative assistant around here unless he's a pretty good judge of character -- and as far as I'm concerned you're tops. I mean decency-wise -- and otherwise-wise.  Cheers.</t>
  </si>
  <si>
    <t>L46864</t>
  </si>
  <si>
    <t>You couldn't help yourself. I mean when you're having a drink with one man you can't just suddenly walk out on him because you have another date with another man. You did the only decent thing.</t>
  </si>
  <si>
    <t>L46860</t>
  </si>
  <si>
    <t>Well as a matter of fact I was rather hurt when you stood me up that night --</t>
  </si>
  <si>
    <t>L46728</t>
  </si>
  <si>
    <t>Oh I even know who you live with -- your sister and brother-in- law -- I know when you were born -- and where -- I know all sorts of things about you.</t>
  </si>
  <si>
    <t>L46724</t>
  </si>
  <si>
    <t>What cold? And after the show we could go out on the town --  I've been taking from Arthur Murray.</t>
  </si>
  <si>
    <t>L46608</t>
  </si>
  <si>
    <t>I'd love to hear them. Maybe we could have lunch in the cafeteria sometime -- or some evening after work --</t>
  </si>
  <si>
    <t>L46537</t>
  </si>
  <si>
    <t>Well to make the figures come out even -- since I have no colds a year -- some poor slob must have five colds a year.</t>
  </si>
  <si>
    <t>L47533</t>
  </si>
  <si>
    <t>u3738</t>
  </si>
  <si>
    <t>SHELDRAKE</t>
  </si>
  <si>
    <t>You know that other key to your apartment -- well when we had that little scare about Miss Kubelik I thought I'd better get rid of it quick -- so I threw it out the window of the commuter train.</t>
  </si>
  <si>
    <t>L47317</t>
  </si>
  <si>
    <t>No thank you Mr. Sheldrake. As a matter of fact I've got some money for you -- a hundred dollars --</t>
  </si>
  <si>
    <t>L47127</t>
  </si>
  <si>
    <t>That's impossible.  You'll have to handle this situation yourself -- as a matter of fact I'm counting on you --</t>
  </si>
  <si>
    <t>L47126</t>
  </si>
  <si>
    <t>I thought maybe you'd like to be here when she wakes up.</t>
  </si>
  <si>
    <t>L47119</t>
  </si>
  <si>
    <t>I hate to disturb you but something came up -- it's rather important -- and I think it would be a good idea if you could see me -- at the apartment -- as soon as possible.</t>
  </si>
  <si>
    <t>L46840</t>
  </si>
  <si>
    <t>The mirror is broken.  It was broken when I found it.</t>
  </si>
  <si>
    <t>L46838</t>
  </si>
  <si>
    <t>I mean -- the young lady -- whoever she may be -- it was on the couch when I got home last night.</t>
  </si>
  <si>
    <t>L46677</t>
  </si>
  <si>
    <t>That's good thinking Baxter. Next month there's going to be a shift in personnel around here -- and as far as I'm concerned you're executive material.</t>
  </si>
  <si>
    <t>L46661</t>
  </si>
  <si>
    <t>Well I don't want to intrude -- and I thought -- since it's all straightened out anyway --</t>
  </si>
  <si>
    <t>L46648</t>
  </si>
  <si>
    <t>Well about six months ago -- I was going to night school taking this course in Advanced Accounting -- and one of the guys in our department -- he lives in Jersey -- he was going to a banquet at the Biltmore -- his wife was meeting him in town and he needed someplace to change into a tuxedo -- so I gave him the key    and word must have gotten around -- because the next thing I knew all sorts of guys were suddenly going to banquets -- and when you give the key to one guy you can't say no to another and the whole thing got out of hand -- pardon me.</t>
  </si>
  <si>
    <t>L47439</t>
  </si>
  <si>
    <t>Now wait a minute. I know what you're thinking -- but it's not as bad as it looks -- MATUSCHKA  It's none of my business what you do Fran -- you're over twenty- one -- but your sister happens to think you're a lady.</t>
  </si>
  <si>
    <t>L46815</t>
  </si>
  <si>
    <t>Well after all it's my apartment -- it's private property -- it's not a public playground.</t>
  </si>
  <si>
    <t>L46570</t>
  </si>
  <si>
    <t>Thank you Mr. Vanderhof. But I'm sick -- I have this terrible cold -- and a fever -- and I got to go to bed right after work.</t>
  </si>
  <si>
    <t>L47569</t>
  </si>
  <si>
    <t>u3729</t>
  </si>
  <si>
    <t>DR. DREYFUSS</t>
  </si>
  <si>
    <t>Forget it -- I didn't do it as a doctor -- I did it as a neighbor.  By the way whatever happened to her?</t>
  </si>
  <si>
    <t>L47089</t>
  </si>
  <si>
    <t>Well as a doctor I guess I can't prove it wasn't an accident.  But as your neighbor I'd like to kick your keester clear around the block.  Mind if I cool this off?</t>
  </si>
  <si>
    <t>L47088</t>
  </si>
  <si>
    <t>It's just that she's got a family -- and there's the people in the office -- look Doc can't you forget you're a doctor -- let's just say you're here as a neighbor --</t>
  </si>
  <si>
    <t>L47077</t>
  </si>
  <si>
    <t>Just as long as she's okay.</t>
  </si>
  <si>
    <t>L47076</t>
  </si>
  <si>
    <t>She'll sleep on and off for the next twenty-four hours. Of course she'll have a dandy hangover when she wakes up --</t>
  </si>
  <si>
    <t>L46475</t>
  </si>
  <si>
    <t>When you make out your will -- and the way you're going you should -- would you mind leaving your body to the University?</t>
  </si>
  <si>
    <t>L46469</t>
  </si>
  <si>
    <t>As a matter of fact you must be an iron man all around. From what I hear through the walls you got something going for you every night.</t>
  </si>
  <si>
    <t>L47024</t>
  </si>
  <si>
    <t>u3732</t>
  </si>
  <si>
    <t>You bet I will. And when I tell him how you treated me he'll push your face in.  You fink!</t>
  </si>
  <si>
    <t>L46997</t>
  </si>
  <si>
    <t>Ask anybody around here. As a matter of fact when it's time for me to go -- and I may go just like that --  -- I have promised my body to the Columbia Medical Center.</t>
  </si>
  <si>
    <t>L46982</t>
  </si>
  <si>
    <t>Poor Mickey -- when I think of him all by himself in that jail in Havana --  -- want to see his picture?</t>
  </si>
  <si>
    <t>L46981</t>
  </si>
  <si>
    <t>Might as well go to mine -- everybody else does.</t>
  </si>
  <si>
    <t>L46930</t>
  </si>
  <si>
    <t>Because as far as I'm concerned he's a no good fink. Two weeks ago I wrote him a letter -- never even answered me.</t>
  </si>
  <si>
    <t>L46883</t>
  </si>
  <si>
    <t>u3734</t>
  </si>
  <si>
    <t>MISS OLSEN</t>
  </si>
  <si>
    <t>And before me there was Miss Rossi in Auditing -- and after me there was Miss Koch in Disability -- and just before you there was Miss What's-Her-Name on the twenty- fifth floor --</t>
  </si>
  <si>
    <t>L46881</t>
  </si>
  <si>
    <t>So you don't have to play innocent with me. He used to tell his wife that I was the branch manager from Seattle -- four years ago when we were having a little ring-a-ding- ding.</t>
  </si>
  <si>
    <t>L47584</t>
  </si>
  <si>
    <t>That little punk -- after all I did for him! He said I couldn't bring anybody to his apartment -- especially not Miss Kubelik. What's he got against you anyway?</t>
  </si>
  <si>
    <t>L47331</t>
  </si>
  <si>
    <t xml:space="preserve">There you go again -- you know I didn't mean it that way Fran. Just get well -- do what the nurse tells you -- I mean Baxter -- and I'll see you as soon as I can. Bye Fran. </t>
  </si>
  <si>
    <t>L46962</t>
  </si>
  <si>
    <t>Okay.  I just thought as long as it was paid for --</t>
  </si>
  <si>
    <t>L46953</t>
  </si>
  <si>
    <t>How could I be so stupid? You'd think I would have learned by now -- when you're in love with a married man you shouldn't wear mascara.</t>
  </si>
  <si>
    <t>L46951</t>
  </si>
  <si>
    <t>And just think -- right now there's some lucky girl in the building who's going to come after me --</t>
  </si>
  <si>
    <t>L46949</t>
  </si>
  <si>
    <t>I was never very good at history. Let me see -- there was Miss Olsen and then there was Miss Rossi -- no she came before -- it was Miss Koch who came after Miss Olsen --</t>
  </si>
  <si>
    <t>L46752</t>
  </si>
  <si>
    <t>You don't know what it's like -- standing next to you in that elevator day after day -- Good morning Miss Kubelik -- Good night Mr. Sheldrake -- I'm still crazy about you Fran.</t>
  </si>
  <si>
    <t>L47311</t>
  </si>
  <si>
    <t>I'd appreciate it if you'd be out of here as soon as you can.</t>
  </si>
  <si>
    <t>L47760</t>
  </si>
  <si>
    <t>u3745</t>
  </si>
  <si>
    <t>m247</t>
  </si>
  <si>
    <t>CHEF</t>
  </si>
  <si>
    <t>It's really too much -- I mean I've collected every picture of her since she was Miss December.</t>
  </si>
  <si>
    <t>L48469</t>
  </si>
  <si>
    <t>When you kill Cong don't you feel something.</t>
  </si>
  <si>
    <t>L48097</t>
  </si>
  <si>
    <t>u3763</t>
  </si>
  <si>
    <t>WILLARD</t>
  </si>
  <si>
    <t>Chef -- since you're such a fan of Miss December's I think you should be detailed with Lance and Clean to take the first drum up there.</t>
  </si>
  <si>
    <t>L48021</t>
  </si>
  <si>
    <t>Mangoes? There as a fucking tiger in the woods -- I could've been eaten alive. I'm never going into that jungle again. I gotta remember never get out of the boat; never get outta the boat.</t>
  </si>
  <si>
    <t>L48379</t>
  </si>
  <si>
    <t>Two hours after the fog lifted we moved slowly to a spot we thought was roughly a mile and a half below Kurtz's camp. We approached a long sand-bank stretching down the middle of the river.</t>
  </si>
  <si>
    <t>L48363</t>
  </si>
  <si>
    <t>Whoever put'em there didn't do it to kill people -- They put 'em up as signs --</t>
  </si>
  <si>
    <t>L47765</t>
  </si>
  <si>
    <t>u3748</t>
  </si>
  <si>
    <t>CLEAN</t>
  </si>
  <si>
    <t>Yeah -- he really dug his Playboy mag man -- I mean like he was there when it arrived -- He just knew.</t>
  </si>
  <si>
    <t>L47719</t>
  </si>
  <si>
    <t>u3747</t>
  </si>
  <si>
    <t>CIVILIAN</t>
  </si>
  <si>
    <t>Exactly -- you'll go up the Nung River in a Navy P.B.R. -- appear at Nu Mung Ba as if by accident re-establish your acquintance with Colonel Kurtz find out what's happened -- and why. Then terminate his command.</t>
  </si>
  <si>
    <t>L47663</t>
  </si>
  <si>
    <t>Captain B.L. Willard G-4 Headquarters reporting as ordered sir.</t>
  </si>
  <si>
    <t>L48303</t>
  </si>
  <si>
    <t>u3751</t>
  </si>
  <si>
    <t>When I was a boy my father would take me there to hunt. There are a few savages but no man can live there no white man.</t>
  </si>
  <si>
    <t>L48290</t>
  </si>
  <si>
    <t>Attacks repulsed as I was saying.  This is only  for this war Captain. Viet Cong -- 54; North Vietnamese regular forces -- 15; South Vietnamese -- 28 -- regular forces and otherwise.  Americain -- 6. Of course they were perhaps mistakes Captain.</t>
  </si>
  <si>
    <t>L48275</t>
  </si>
  <si>
    <t>It is very good -- there is no current -- It is very good. I have never seen one like it in all Indochina. I was in Paris when it arrived -- do you know what might have caused --</t>
  </si>
  <si>
    <t>L48261</t>
  </si>
  <si>
    <t>We took them from the dead.  Now -- I assume you want to rest to shower. We'll attend to your repairs after dinner.</t>
  </si>
  <si>
    <t>L48254</t>
  </si>
  <si>
    <t>As I said we can pay you in gold.</t>
  </si>
  <si>
    <t>L47801</t>
  </si>
  <si>
    <t>u3755</t>
  </si>
  <si>
    <t>LANCE</t>
  </si>
  <si>
    <t>I haven't surfed since I got here.</t>
  </si>
  <si>
    <t>L47814</t>
  </si>
  <si>
    <t>When did you hear?</t>
  </si>
  <si>
    <t>L47812</t>
  </si>
  <si>
    <t>No. They put out two or three for every one I needed. When you get to the one you'll use you just stake it out. If something feels wrong you just pass it up. On one mission I had to pass up three and ended up living on rats and chocolate bars.</t>
  </si>
  <si>
    <t>L48503</t>
  </si>
  <si>
    <t>u3753</t>
  </si>
  <si>
    <t>KURTZ</t>
  </si>
  <si>
    <t>The truth that you were sent here to murder me ans so far you haven't done it. And do you know why?  Yes you know why.  Your mission makes about as much sense as those idiots who sent you on it. Asshole ! Schmuck ! How long does it take you to figure out that nobody knows what they're doing here.  Except me.</t>
  </si>
  <si>
    <t>L48496</t>
  </si>
  <si>
    <t>You can't have water after morphine.</t>
  </si>
  <si>
    <t>L48573</t>
  </si>
  <si>
    <t>His death was -- yes he died as he lived.</t>
  </si>
  <si>
    <t>L48572</t>
  </si>
  <si>
    <t>u3754</t>
  </si>
  <si>
    <t>KURTZ'S WIFE</t>
  </si>
  <si>
    <t>Men looked up to him...  He died as he lived...</t>
  </si>
  <si>
    <t>L47986</t>
  </si>
  <si>
    <t>It's a feeling you get in the jungle. When you get good you can find a track and tell not only how many they are but their morale how far they're going whether they're near their camp the weapons they're carrying.</t>
  </si>
  <si>
    <t>L47985</t>
  </si>
  <si>
    <t>And you could just tell when the supplies were booby trapped?</t>
  </si>
  <si>
    <t>L48127</t>
  </si>
  <si>
    <t>u3756</t>
  </si>
  <si>
    <t>LIEUTENANT</t>
  </si>
  <si>
    <t>I'd just clear out as soon as I could if I were you sir. They're gonna start working on the bridge with torches again. Charlie will start throwing it in hard --</t>
  </si>
  <si>
    <t>L48418</t>
  </si>
  <si>
    <t>u3758</t>
  </si>
  <si>
    <t>MOONBY</t>
  </si>
  <si>
    <t>I've asked myself that question. I said to myself why didn't he shoot me? He didn't shoot me because I had a stash like you wouldn't believe. I hid it in the jungle; the wealth of the Orient: Marijuana -- Hashish -- Opium -- cocaine -- uncut Heroin; the Gold of the Golden Triangle. and Acid -- I make Koolaid that makes purple Owsley come on like piss. Now I'm Kurtz' own Disciple -- I listen he talks. About everything ! Everything. I forgot there's such a thing as sleep. Everything. Of love too.</t>
  </si>
  <si>
    <t>L48317</t>
  </si>
  <si>
    <t>u3760</t>
  </si>
  <si>
    <t>ROXANNE</t>
  </si>
  <si>
    <t>What will you do after the war?</t>
  </si>
  <si>
    <t>L48300</t>
  </si>
  <si>
    <t>We were going upriver when we got caught in a storm ma'am.</t>
  </si>
  <si>
    <t>L49992</t>
  </si>
  <si>
    <t>u3766</t>
  </si>
  <si>
    <t>m248</t>
  </si>
  <si>
    <t>CORBETT</t>
  </si>
  <si>
    <t>Used to see the natives eating roots when I was a kid in Nome.</t>
  </si>
  <si>
    <t>L49646</t>
  </si>
  <si>
    <t>u3775</t>
  </si>
  <si>
    <t>WILDER</t>
  </si>
  <si>
    <t>Question is why they sat here when the storm moved in.  Check their stuff while I sniff around.</t>
  </si>
  <si>
    <t>L49637</t>
  </si>
  <si>
    <t>Watch it with Meyerling.  Man's as mean and corrupt as they get. Cut his mother's throat if it'd get him a couple votes.</t>
  </si>
  <si>
    <t>L49801</t>
  </si>
  <si>
    <t>u3765</t>
  </si>
  <si>
    <t>ANNE MARIE</t>
  </si>
  <si>
    <t>That's why I left moved to Washington.  When I met Eric I was doing day shoots -- products and fashion mostly.  Pretty dull.  Eric was teaching college and then he got the job with Northland Oil.  We wanted to stay together so we talked them into funding some wilderness photography... and here I am.</t>
  </si>
  <si>
    <t>L49796</t>
  </si>
  <si>
    <t>Had some good years.  Met her in '66.  She showed up one day in Coldfoot.  No one knew her.  One Sunday morning she marched into a bar and announced she was available as a wife to the highest bidder.  Didn't work out in three months she'd return the money and leave no hard feelings.  My bid was eight thousand dollars.  Beautiful girl.</t>
  </si>
  <si>
    <t>L50166</t>
  </si>
  <si>
    <t>u3767</t>
  </si>
  <si>
    <t>ERIC</t>
  </si>
  <si>
    <t>When you ran off I thought you'd keep going 'til you were back home in Washington.</t>
  </si>
  <si>
    <t>L49731</t>
  </si>
  <si>
    <t>I still can't believe I'm being financed by an oil company. Especially when they get a look at these pictures.  Technology in the wilderness; not too pretty.  What's that?</t>
  </si>
  <si>
    <t>L49714</t>
  </si>
  <si>
    <t>Look why get into this again. As long as it's working let's leave it alone.  It's been nice so far.  We're together --</t>
  </si>
  <si>
    <t>L49710</t>
  </si>
  <si>
    <t>I'll wear it for you.  And I can wear it when we go home.  We won't be here forever.</t>
  </si>
  <si>
    <t>L49705</t>
  </si>
  <si>
    <t>Going after killers isn't the same as chasing poachers Eric.</t>
  </si>
  <si>
    <t>L49634</t>
  </si>
  <si>
    <t>I call it 'the Turtle' as in carrying your home on your back.</t>
  </si>
  <si>
    <t>L49623</t>
  </si>
  <si>
    <t>Go ahead.  Take the jeep.  I'll come to Cache with Bob when he gets here.</t>
  </si>
  <si>
    <t>L50227</t>
  </si>
  <si>
    <t>We'll get you to a hospital soon as we get to Fairbanks.</t>
  </si>
  <si>
    <t>L50152</t>
  </si>
  <si>
    <t>Snow's to their advantage kid. You can't see them but soon as that plane comes they'll sure as hell know where we're going. Wise up.  Take me to the Yukon. I'll give you that money and guarantee you'll walk away.</t>
  </si>
  <si>
    <t>L50018</t>
  </si>
  <si>
    <t>Maybe...maybe not.  I'll tell you what scares me -- stumbling through life like an ordinary jerk.  That's why I want to work on the front lines where what I do means something.  Soon as I got here I realized my job was bullshit.  Oil company propaganda.  I was ready to leave then I thought screw it I'll outsmart them do the work anyway.  I don't know anymore.  Maybe I am fooling myself.  That's what I'm afraid of most of all.</t>
  </si>
  <si>
    <t>L50001</t>
  </si>
  <si>
    <t>What do you know about people? You live like an animal!  A savage goddamn throwback like you belongs out here as far away from the rest of us as possible.</t>
  </si>
  <si>
    <t>L49994</t>
  </si>
  <si>
    <t>Told that's what our old man was. Planned on going to sea me and Bob 'til I read Jack London. Started trapping when I was ten. Mailed the furs to Sears.  Eight bucks for a skunk three for a muskrat.  That was fine money.</t>
  </si>
  <si>
    <t>L49972</t>
  </si>
  <si>
    <t>An appetite.  Maybe you won't die after all.</t>
  </si>
  <si>
    <t>L49918</t>
  </si>
  <si>
    <t>Damn lucky this storm didn't blow down when we were on those baldheaded mountains.  It continues we better stay put.</t>
  </si>
  <si>
    <t>L49861</t>
  </si>
  <si>
    <t>I've been on ice like this when I was a kid skating.  Spread your weight keep moving.  Go on.</t>
  </si>
  <si>
    <t>L50078</t>
  </si>
  <si>
    <t>u3770</t>
  </si>
  <si>
    <t>MEYERLING</t>
  </si>
  <si>
    <t>This miserable wilderness is a state of the union.  Policy's made here the same way as in the civilized world: at the ballot box.  That's the beauty of it -- these icebox cowboys are living a century too late.  Get them on your side it's like buying Manhattan for beads.  With a handful of votes you control the greatest frontier since white men stumbled onto the New World.</t>
  </si>
  <si>
    <t>L50009</t>
  </si>
  <si>
    <t>u3768</t>
  </si>
  <si>
    <t>KENAI</t>
  </si>
  <si>
    <t>I just as soon he stay gone. Fool could've got us all killed arresting Ben Corbett here in town.</t>
  </si>
  <si>
    <t>L49905</t>
  </si>
  <si>
    <t>u3774</t>
  </si>
  <si>
    <t>VIKING BOB</t>
  </si>
  <si>
    <t>I called the cops in Fairbanks see when Ben is standing trial. They don't know shit about Ben or Wilder!</t>
  </si>
  <si>
    <t>L49980</t>
  </si>
  <si>
    <t>Musta wanted to keep him from the bears.  If Ben killed him he sure as hell wouldn't hang him up like this.</t>
  </si>
  <si>
    <t>L51613</t>
  </si>
  <si>
    <t>u3776</t>
  </si>
  <si>
    <t>m249</t>
  </si>
  <si>
    <t>Call me as soon as you're settled.</t>
  </si>
  <si>
    <t>L51523</t>
  </si>
  <si>
    <t>u3777</t>
  </si>
  <si>
    <t>CAROL</t>
  </si>
  <si>
    <t>Leave me be! Why are you doing this? Why are you picking at my sores... What is it that you want?... You want what? What's with you? I hope getting me thinking of everything that's wrong when all I want is to not do this has some purpose.  What is it Mom? No kidding.</t>
  </si>
  <si>
    <t>L51521</t>
  </si>
  <si>
    <t>... moving in the wrong direction... Away from when I even remembered what it was like to have a man to... anything... hold fucking -- sorry -- hands with for Christ's sake. I was feeling like really bad that Dr. Bettes is married.  Which is probably why I make poor Spencer hug me more than he wants to... Like the poor kid doesn't have enough problems. He has to make up for his mom not getting any.  Oh boy. Who needs these thoughts?</t>
  </si>
  <si>
    <t>L51451</t>
  </si>
  <si>
    <t>Come on. Why fight when we know how it will come out. This isn't like stocking or a string of pearls. You don't send this one back.</t>
  </si>
  <si>
    <t>L51418</t>
  </si>
  <si>
    <t>u3780</t>
  </si>
  <si>
    <t>DR. BETTES</t>
  </si>
  <si>
    <t>Only in the emergency room or when he was well.</t>
  </si>
  <si>
    <t>L51415</t>
  </si>
  <si>
    <t>Since forever.</t>
  </si>
  <si>
    <t>L51398</t>
  </si>
  <si>
    <t>Tell me how bad it is. I let him go out last night when it was so cool without an overshirt -- just and underone with just the straps and I know better...  and I let him talk me into it. He was whining and...  you don't need this. Give me a second to catch hold.</t>
  </si>
  <si>
    <t>L51741</t>
  </si>
  <si>
    <t>That wasn't payment. When you first came into breakfast when I saw you -- I thought you were handsome... Then of course you spoke... So now that your soft li'l underbelly is all exposed. Tell me why did you bring me?</t>
  </si>
  <si>
    <t>L51714</t>
  </si>
  <si>
    <t>u3784</t>
  </si>
  <si>
    <t>MELVIN</t>
  </si>
  <si>
    <t>I've been thinking about that since you brought it up before.</t>
  </si>
  <si>
    <t>L51643</t>
  </si>
  <si>
    <t>I'm sure Simon they did something real off for you to feel this way... But when it comes to your partners -- or your kid -- things will always be off for you unless you set it straight. Maybe this thing happened to you just to give you that chance.</t>
  </si>
  <si>
    <t>L51586</t>
  </si>
  <si>
    <t>You take off when you have to.</t>
  </si>
  <si>
    <t>L51574</t>
  </si>
  <si>
    <t>I also wrote one part... I wrote I'm sorry... I was talking about I was sorry when I got mad at you when you came over and you told my son that he ought to answer back so I wrote that.  I was sorry for busting you on that... and I'm sorry for busting in on you that night... when I said I was never... I was sorry and I'm sorry every time your food was cold and that you had to wait two seconds for a coffee filler...</t>
  </si>
  <si>
    <t>L51352</t>
  </si>
  <si>
    <t>I hear you talk when I'm waiting!!!</t>
  </si>
  <si>
    <t>L51348</t>
  </si>
  <si>
    <t>Yes I do as a matter of fact... and to prove it I have not gotten personal and you have. Why aren't you at work? You're not sick -- you don't look sick... just very tired and bitter.</t>
  </si>
  <si>
    <t>L51289</t>
  </si>
  <si>
    <t>Okay pal...  I accept the compliment but go easy -- my knees start a-knocking when you turn on the charm full blast.</t>
  </si>
  <si>
    <t>L51287</t>
  </si>
  <si>
    <t>And if I had to guess by your eyes. I'd say you were kind. So so much for eyes. But as long as you bring up age...  how old are you?</t>
  </si>
  <si>
    <t>L51220</t>
  </si>
  <si>
    <t>He's gotta fight to breathe. His asthma can just shoot off the charts -- he's allergic to dust and this is New York and his immune system bails on him when there's trouble so an ear infection...  Is this bothering you?</t>
  </si>
  <si>
    <t>L51326</t>
  </si>
  <si>
    <t>u3779</t>
  </si>
  <si>
    <t>I also regrew my beard...  but you're not interested in changes in me... so it's like I always told you...  when it comes to people you...</t>
  </si>
  <si>
    <t>L51551</t>
  </si>
  <si>
    <t>u3781</t>
  </si>
  <si>
    <t>Yeah but it's all about Simon now... you helped with the dog... And now there are other things. I'm just as concerned as you are about Simon.</t>
  </si>
  <si>
    <t>L51253</t>
  </si>
  <si>
    <t>Thanks for looking after him.</t>
  </si>
  <si>
    <t>L51140</t>
  </si>
  <si>
    <t>Shhhh now. I like Simon. I like him enough to batter you unrecognizable if you verbally abuse him or so much as touch his dog again. Meanwhile I'll try and think how you can make this up to him.  I hate doing this. I'm an art dealer.  Have a nice day. Party!</t>
  </si>
  <si>
    <t>L51101</t>
  </si>
  <si>
    <t>What I know is that as long as you keep your work zipped up around me I don't give a fuck what or where you shove your show. Are we being neighbors for now?</t>
  </si>
  <si>
    <t>L51377</t>
  </si>
  <si>
    <t>u3783</t>
  </si>
  <si>
    <t>Frank loves you. You know that... but I've spoken to him and he feels that --  -- as a businessman with limited resources...</t>
  </si>
  <si>
    <t>L51788</t>
  </si>
  <si>
    <t>u3787</t>
  </si>
  <si>
    <t>... so Mom. Truly no grudges -- truly. A little odd that you didn't come to see me when you heard I was hurt but the important thing I want you to know is your son is happy. I'm working again. I'll make do -- I don't want a thing. Wouldn't take it if it was offered. I'll drop you a note from wherever I land and then it's up to you. I hope we patch things up but know that if we don't I wish you both the very best... I can't hear you. You heard me though right? Good -- take good care. 'Bye.</t>
  </si>
  <si>
    <t>L51508</t>
  </si>
  <si>
    <t>But sick -- nauseous -- where everything looks distorted and everything inside just aches -- when you can barely get up the will to complain.</t>
  </si>
  <si>
    <t>L51128</t>
  </si>
  <si>
    <t>Do you like to be interrupt when you are danging around in your little garden?</t>
  </si>
  <si>
    <t>L51210</t>
  </si>
  <si>
    <t>No...  Okay. What I do is watch and wait for um... You ever watch someone who doesn't know you're watching...  an old woman on a bus kids going to school and you see this flash come over them and you know immediately that it has nothing to do with anything external -- that it's in respond to a private thought they just had? They are just sort of realer and more alive. And when you notice it so are you. If you look at someone long enough you discover their humanity.</t>
  </si>
  <si>
    <t>L52742</t>
  </si>
  <si>
    <t>u3791</t>
  </si>
  <si>
    <t>m250</t>
  </si>
  <si>
    <t>BAIN</t>
  </si>
  <si>
    <t>I'll tell you this.  After Cleveland I thought I was lucky to be alive.  But now here I just realized that you were the lucky one.</t>
  </si>
  <si>
    <t>L52724</t>
  </si>
  <si>
    <t>u3798</t>
  </si>
  <si>
    <t>RATH</t>
  </si>
  <si>
    <t>Listen to me Bain.  Two days ago you contacted your contractor who told you that they knew when and where I was going to pick up the transferred money from MicroCell. You don't know how they got the information.  It bothered you but you didn't care.  How do I know this?  Because ten years ago I was sitting in that chair as scared shitless as you are now.</t>
  </si>
  <si>
    <t>L52127</t>
  </si>
  <si>
    <t>After those cops you'll never be able to come back to Cleveland.</t>
  </si>
  <si>
    <t>L52122</t>
  </si>
  <si>
    <t>Oh!  I got a question.  Jesus this has been driving me crazy for years -- shit listen to me.  I sound like some fucking fanboy.  I'm sorry but I just got to ask you.  Everybody talks about how you left the Agency and got into the business and then how you went after the Russian Nicholai Talinkov --</t>
  </si>
  <si>
    <t>L52662</t>
  </si>
  <si>
    <t>When I gave you my gun and you almost shot me.</t>
  </si>
  <si>
    <t>L52659</t>
  </si>
  <si>
    <t>u3794</t>
  </si>
  <si>
    <t>ELECTRA</t>
  </si>
  <si>
    <t>L52654</t>
  </si>
  <si>
    <t>After her I realized that to survive I had to live without... It's dangerous to let things become complicated.</t>
  </si>
  <si>
    <t>L52624</t>
  </si>
  <si>
    <t>He believed it all went back to one night when as a little girl.  I watched my parents have this big fight really big.  I thought my mother was going to kill my father. Then they went into their room and made up.  And I watched them make love through the keyhole.</t>
  </si>
  <si>
    <t>L52618</t>
  </si>
  <si>
    <t>I don't know.  When I was in college I was forced to go to a psychiatrist because I was caught drilling holes in my dorm room floor.</t>
  </si>
  <si>
    <t>L52612</t>
  </si>
  <si>
    <t>Isn't it interesting though?  I mean look at us in this room.  Or yesterday when we were walking in the plaza market.  I mean we look like just another couple.  But what are we?  Doesn't it seem so crazy?</t>
  </si>
  <si>
    <t>L52601</t>
  </si>
  <si>
    <t>When I first saw them I thought they were married.</t>
  </si>
  <si>
    <t>L52551</t>
  </si>
  <si>
    <t>And with the mikes I'll tell you when he leaves the hotel and you'll tell me when he leaves the bank.</t>
  </si>
  <si>
    <t>L52546</t>
  </si>
  <si>
    <t>He won't be able to.  He'll have to go inside.  He'll have to see with his own eyes whether or not I am there.  If the bank closes he won't know for sure.  He'll come.  I'm sure.  And when he does you'll go into the hotel go upstairs and take the gun.</t>
  </si>
  <si>
    <t>L52539</t>
  </si>
  <si>
    <t>You'll be here.  A restaurant.  A public place far enough away that he won't notice you but with a good enough view you'll be able to see him when he moves inside.</t>
  </si>
  <si>
    <t>L52529</t>
  </si>
  <si>
    <t>Cheap as shit.</t>
  </si>
  <si>
    <t>L52452</t>
  </si>
  <si>
    <t>I've never been to the Gulf of Mexico.  Is it as nice as they say?</t>
  </si>
  <si>
    <t>L52401</t>
  </si>
  <si>
    <t>After that?</t>
  </si>
  <si>
    <t>L52390</t>
  </si>
  <si>
    <t>Yes.  It didn't matter much to them as long as I disappeared.</t>
  </si>
  <si>
    <t>L52366</t>
  </si>
  <si>
    <t>They recruited me when I was in high school.</t>
  </si>
  <si>
    <t>L52360</t>
  </si>
  <si>
    <t>Yes.  As soon as you get into this business all you can think about is getting to the top.  That's all there is.  Until then there is nothing.  You are nothing.</t>
  </si>
  <si>
    <t>L52348</t>
  </si>
  <si>
    <t>He was Russian.  Nicholai Tachlinkov.  A legend in the business when I was just starting. I admired him.  When I heard he loved chess I became obsessed with the game.</t>
  </si>
  <si>
    <t>L52333</t>
  </si>
  <si>
    <t>As in daughter of Agamemnon?</t>
  </si>
  <si>
    <t>L52321</t>
  </si>
  <si>
    <t>Right now as we sit here he is tearing through your apartment.  He is digging through your drawers emptying your closets.  He will take your telephone and address books your appointment books.  If you keep a diary he is reading it.  He'll go into the kitchen and find out what kind of food you eat liquor you drink cigarettes you smoke.  In the bathroom he will find any prescription drugs you take and where you get them filled.  If you have video tape or recordings he will watch and listen to all of them.</t>
  </si>
  <si>
    <t>L52315</t>
  </si>
  <si>
    <t>If you walk out that door Bain will still come after you.</t>
  </si>
  <si>
    <t>L52295</t>
  </si>
  <si>
    <t>He stole the contract knowing that I would come after him.</t>
  </si>
  <si>
    <t>L52293</t>
  </si>
  <si>
    <t>No.  They hired Bain.  The contract would have been mine but Bain took it from me as he took the previous one.</t>
  </si>
  <si>
    <t>L51991</t>
  </si>
  <si>
    <t>But when you finLsh a job afterwards do you think about them?</t>
  </si>
  <si>
    <t>L51954</t>
  </si>
  <si>
    <t>u3796</t>
  </si>
  <si>
    <t>KETCHAM</t>
  </si>
  <si>
    <t>When I thought about this that was always there in the back of my head that image of me on my knees crying.  It wouldn't go away and it would really upset me. It was something that I could never get away from... but now I feel it's okay.  I feel good.</t>
  </si>
  <si>
    <t>L51946</t>
  </si>
  <si>
    <t>I'm thinking about Moonpies.  Ain't that funny?  I haven't had a Moonpie since I was ten years old. Right now I'm thinking how much I'd love one.</t>
  </si>
  <si>
    <t>L51937</t>
  </si>
  <si>
    <t>'Taken.'  That's nice.  When I had someone taken I would call our General Contractor transfer the money and as soon as I hung up the phone I forgot about them.</t>
  </si>
  <si>
    <t>L53407</t>
  </si>
  <si>
    <t>u3810</t>
  </si>
  <si>
    <t>m251</t>
  </si>
  <si>
    <t>KATKA</t>
  </si>
  <si>
    <t>It won't last believe me. And you when will you go back to the States?</t>
  </si>
  <si>
    <t>L53403</t>
  </si>
  <si>
    <t>It's okay they're training me on the cash register and after I hope to work on one of the jewellery counters.</t>
  </si>
  <si>
    <t>L54139</t>
  </si>
  <si>
    <t>u3803</t>
  </si>
  <si>
    <t>If I cut a deal I'm not staying in this country and I want Holly to come with me. So if she doesn't come here today you're going to have to get her to me tomorrow; after I call promise?</t>
  </si>
  <si>
    <t>L54117</t>
  </si>
  <si>
    <t>You know there is one thing I can't figure out. All along they've been bugging me about those files and when I told them I'd burned all that stuff they went nuts - they told the Consul guy they were medical records?</t>
  </si>
  <si>
    <t>L54000</t>
  </si>
  <si>
    <t>The performance is free what more do you want....I've set that old phone up as a donation box and I'll get Jahn to write out a sign....Okay let's get going.</t>
  </si>
  <si>
    <t>L53972</t>
  </si>
  <si>
    <t>u3801</t>
  </si>
  <si>
    <t>CHRIS</t>
  </si>
  <si>
    <t>Nothing it's just that's when things usually start to go wrong.</t>
  </si>
  <si>
    <t>L53965</t>
  </si>
  <si>
    <t>She's as American as apple pie too. Have you figured out exactly what it is you despise about them?</t>
  </si>
  <si>
    <t>L53759</t>
  </si>
  <si>
    <t>Fancy some lunch after we_re through with this Meccano shit?</t>
  </si>
  <si>
    <t>L53743</t>
  </si>
  <si>
    <t>When your ready Son!</t>
  </si>
  <si>
    <t>L53721</t>
  </si>
  <si>
    <t>Stealing's stealing we might as well get what we need. This'll do for the floor and the walkway too.</t>
  </si>
  <si>
    <t>L53616</t>
  </si>
  <si>
    <t>Yes but it suddenly clicked this is going to be a crazy place and since the Commies are used to seeking asylum we can use that in the marketing.</t>
  </si>
  <si>
    <t>L53615</t>
  </si>
  <si>
    <t>I've been saying that since we met.</t>
  </si>
  <si>
    <t>L53521</t>
  </si>
  <si>
    <t>Well we might as well start filling it in now. As long as you leave enough room around that end of the pipe - so I can get to it we're set. Use them wooden boards to stop it all spilling into the space - We'll neaten it up later.</t>
  </si>
  <si>
    <t>L53519</t>
  </si>
  <si>
    <t>Somehow I'm going to have to band-aid that thing since we can't really replace it and then put a walkway over it.</t>
  </si>
  <si>
    <t>L53518</t>
  </si>
  <si>
    <t>Sure....As for the crap I've got an idea.</t>
  </si>
  <si>
    <t>L53514</t>
  </si>
  <si>
    <t>Don't worry I'll give you a hand as soon as I can.</t>
  </si>
  <si>
    <t>L53513</t>
  </si>
  <si>
    <t>I feel like a mole in this joint so I guess I might as well come out lookin' like one!</t>
  </si>
  <si>
    <t>L53452</t>
  </si>
  <si>
    <t>Chris what if I were to cut you in as partner in this project - together we could make it swing all it needs is a good clean out and the power on then we're in business.</t>
  </si>
  <si>
    <t>L54059</t>
  </si>
  <si>
    <t>u3802</t>
  </si>
  <si>
    <t>DIPLOMAT</t>
  </si>
  <si>
    <t>Well I'll try and get that clarified. As I understand it though the charges include break and enter theft trespass operating an unlicensed facility vandalism and destruction of government documents - Whatever possessed you to start destroying people's medical records?</t>
  </si>
  <si>
    <t>L54047</t>
  </si>
  <si>
    <t>I don't know what it is with you bloody hooligans. Not content with causing trouble back home YOU idiots have to go off and wreak havoc throughout the whole of Europe. And when finally the police do catch up with you you expect us to wave a magic wand and get you out well not this time I'm sorry.</t>
  </si>
  <si>
    <t>L53485</t>
  </si>
  <si>
    <t>It's bad news when you can't even bribe kids.</t>
  </si>
  <si>
    <t>L53325</t>
  </si>
  <si>
    <t>Why don't you read something after the break? DOUG What here? Weren't you listening to what I just said?</t>
  </si>
  <si>
    <t>L53429</t>
  </si>
  <si>
    <t>And since it's only two streets away I suggest we go take a look. Now!</t>
  </si>
  <si>
    <t>L53859</t>
  </si>
  <si>
    <t>No I'm just running scared same as everyone else.</t>
  </si>
  <si>
    <t>L53856</t>
  </si>
  <si>
    <t>u3805</t>
  </si>
  <si>
    <t>I figured you more as a Socialist?</t>
  </si>
  <si>
    <t>L53853</t>
  </si>
  <si>
    <t>Well I've failed at everything else I've done and I can't hack it as a journalist even for the Bugler.</t>
  </si>
  <si>
    <t>L53824</t>
  </si>
  <si>
    <t>The way I look at it I've carried the camel to water and stuffed it's head under - if it doesn't drink now we might as well shoot the thing and call it a day.</t>
  </si>
  <si>
    <t>L53690</t>
  </si>
  <si>
    <t>Sure as long as you don't bring that prick Josh. Thanks Lawrence.</t>
  </si>
  <si>
    <t>L53296</t>
  </si>
  <si>
    <t>No act of love but willing violence demanded by one and begged by the other. As life turned to fantasy and reality to ecstasy a need so deep no light could reach surfaced like a nocturnal creature unearthed for momentary and glorious display. Left alone in a rose-tinted afterglow dimming fast she tasted the moisture of her body and wondered why light came to day and such desires to her pale-skin body.</t>
  </si>
  <si>
    <t>L54171</t>
  </si>
  <si>
    <t>u3813</t>
  </si>
  <si>
    <t>PAVEL</t>
  </si>
  <si>
    <t>Good try Mr. Greenwell but a little late. We have analyzed the contents of that drum the remains of the disks are there just as you said.</t>
  </si>
  <si>
    <t>L54090</t>
  </si>
  <si>
    <t>u3809</t>
  </si>
  <si>
    <t>Alright I'll see to it and things'll be just as they were okay?</t>
  </si>
  <si>
    <t>L54086</t>
  </si>
  <si>
    <t>You really are a piece of work you know that? You walk out on me and my family for some worthless bum and you expect us to help him when he screws up.</t>
  </si>
  <si>
    <t>L53952</t>
  </si>
  <si>
    <t>Shall I look after the rest?</t>
  </si>
  <si>
    <t>L53304</t>
  </si>
  <si>
    <t>When the hell did you write that?</t>
  </si>
  <si>
    <t>L58805</t>
  </si>
  <si>
    <t>u3816</t>
  </si>
  <si>
    <t>m252</t>
  </si>
  <si>
    <t>That's eight years of school and training -- after college. And all that doesn't necessarily make you a better human being.</t>
  </si>
  <si>
    <t>L58802</t>
  </si>
  <si>
    <t>u3820</t>
  </si>
  <si>
    <t>LANDON</t>
  </si>
  <si>
    <t>I could take after Dad too.</t>
  </si>
  <si>
    <t>L58801</t>
  </si>
  <si>
    <t>Honey some of this is... farfetched. You take after me. People skills and common sense. Good dependable qualities.</t>
  </si>
  <si>
    <t>L58607</t>
  </si>
  <si>
    <t>After he moved out I invited him to every practice every game every parent-teacher conference you ever had. He didn't show not once.</t>
  </si>
  <si>
    <t>L58856</t>
  </si>
  <si>
    <t>u3819</t>
  </si>
  <si>
    <t>JAMIE</t>
  </si>
  <si>
    <t>The doctors said to do everything the same as long as possible.  I didn't want anyone being -- weird around me.</t>
  </si>
  <si>
    <t>L58769</t>
  </si>
  <si>
    <t>In my back yard.  I lied before. It's hardly started. But when it's done it will have twice the power of this one --</t>
  </si>
  <si>
    <t>L58764</t>
  </si>
  <si>
    <t>When did you build this?</t>
  </si>
  <si>
    <t>L58676</t>
  </si>
  <si>
    <t>Yes. But not as a date date.</t>
  </si>
  <si>
    <t>L58617</t>
  </si>
  <si>
    <t>When I have something to say.</t>
  </si>
  <si>
    <t>L58570</t>
  </si>
  <si>
    <t>Healthy as can be.</t>
  </si>
  <si>
    <t>L58950</t>
  </si>
  <si>
    <t>When Mom died you told me God wanted her more loved her more --</t>
  </si>
  <si>
    <t>L58821</t>
  </si>
  <si>
    <t>Since I was five. My mom's a cocktail waitress.</t>
  </si>
  <si>
    <t>L58818</t>
  </si>
  <si>
    <t>Okay. Sure.  My grandfather. When he was seven he shook the hand of an old guy a war vet or something who had once shaken President Lincoln's hand.  Made a big impression on him.</t>
  </si>
  <si>
    <t>L58325</t>
  </si>
  <si>
    <t>When do I get time for me?</t>
  </si>
  <si>
    <t>L58321</t>
  </si>
  <si>
    <t>I'm as underprivileged as they are --</t>
  </si>
  <si>
    <t>L58318</t>
  </si>
  <si>
    <t>u3822</t>
  </si>
  <si>
    <t>MR. KELLY</t>
  </si>
  <si>
    <t>Besides attending all your regular classes I'd like you to help our janitorial staff after school --</t>
  </si>
  <si>
    <t>L58532</t>
  </si>
  <si>
    <t>Am I at the same angle to you and the basket as before?</t>
  </si>
  <si>
    <t>L61012</t>
  </si>
  <si>
    <t>u3824</t>
  </si>
  <si>
    <t>m253</t>
  </si>
  <si>
    <t>BIFF</t>
  </si>
  <si>
    <t>Well well he smirked when Marty opened the door. If it isn't the neighborhood bootlegger Al Capone McFly?</t>
  </si>
  <si>
    <t>L61482</t>
  </si>
  <si>
    <t>u3829</t>
  </si>
  <si>
    <t>Well Eileen...jeez that's hard for me to say. Have you ever been in a situation where -- well -- you know you have to act a certain way but when you get there you don't know if you can go through with it?</t>
  </si>
  <si>
    <t>L61647</t>
  </si>
  <si>
    <t>u3833</t>
  </si>
  <si>
    <t>PROFESSOR EMMETT BROWN</t>
  </si>
  <si>
    <t>You see I never rebuilt the time machine after it was destroyed in 1952. I decided that experimenting with time and possibly changing history was too risky. Anyway experiments in time travel were banned in all 87 states after the governor of Cuba caught Dr. Felstien fooling around in the Bermuda Triangle -- that was back in '64.</t>
  </si>
  <si>
    <t>L61469</t>
  </si>
  <si>
    <t>Professor if something does go wrong tonight... if I don't get my parents back together... when do you think I'd cease to exist?</t>
  </si>
  <si>
    <t>L61462</t>
  </si>
  <si>
    <t>Good. Professor Brown tested the tarp noting in satisfaction that it was secure. I'll pick you up in front of the school at midnight. Don't be late -- we're cutting it close as it is. We've got a long drive ahead of us.</t>
  </si>
  <si>
    <t>L61061</t>
  </si>
  <si>
    <t>The appropriate question to ask is when the hell is he! You see Shemp has just become the world's first time traveller. I've sent Shemp into the future -- two minutes into the future to be exact.</t>
  </si>
  <si>
    <t>L60919</t>
  </si>
  <si>
    <t>Nope. The way I figure it doors are made to be opened. See you after school.</t>
  </si>
  <si>
    <t>L60913</t>
  </si>
  <si>
    <t>The power of a million hydrogen bombs!  ...and we get twenty four measly volts. It's not fair! I've been working on this power converter since 1949 and you'd think in all that time I could find the right chemicals that would efficiently convert radiation into electric energy! But no! Thirty three years of dedication and research and all I've got to show for it is a bootleg video operation!</t>
  </si>
  <si>
    <t>L61031</t>
  </si>
  <si>
    <t>Hell no! The way my mom carries on about sex -- you even mention the word and she goes into cardiac arrest. You shoulda seen her face when I told her we were gonna stay up all night Saturday he added. Always afraid something is going to happen.</t>
  </si>
  <si>
    <t>L61026</t>
  </si>
  <si>
    <t>u3834</t>
  </si>
  <si>
    <t>SUZY</t>
  </si>
  <si>
    <t>No self confidence I guess... At least you don't take after him.</t>
  </si>
  <si>
    <t>L62253</t>
  </si>
  <si>
    <t>u3837</t>
  </si>
  <si>
    <t>m254</t>
  </si>
  <si>
    <t>CATO</t>
  </si>
  <si>
    <t>Oh flies... grasshoppers when I can catch 'em.</t>
  </si>
  <si>
    <t>L62457</t>
  </si>
  <si>
    <t>u3843</t>
  </si>
  <si>
    <t>KIT</t>
  </si>
  <si>
    <t>Long as my ammo held out... Right there's where you caught me.</t>
  </si>
  <si>
    <t>L62137</t>
  </si>
  <si>
    <t>Listen. I got a lot of respect for her sir.  That's about as good a one as I know to tell you.</t>
  </si>
  <si>
    <t>L62406</t>
  </si>
  <si>
    <t>Nothing... I was just running off at the mouth... as usual.</t>
  </si>
  <si>
    <t>L62380</t>
  </si>
  <si>
    <t>Well I'll catch you a big trout. Soon as we get to the mountains.</t>
  </si>
  <si>
    <t>L62364</t>
  </si>
  <si>
    <t>Soon as I start the car... and fix my hat.</t>
  </si>
  <si>
    <t>L62299</t>
  </si>
  <si>
    <t>Yeah you look tired... Listen honey. when all this is over I'm going to sit down and buy you a big thick steak.</t>
  </si>
  <si>
    <t>L62074</t>
  </si>
  <si>
    <t>Yeah well I'm going to work as a cowboy now... Or thinking about it. It's a routine like anything. What do you think?</t>
  </si>
  <si>
    <t>L62039</t>
  </si>
  <si>
    <t>Hey wait a minute. When am I going to see you again?</t>
  </si>
  <si>
    <t>L62342</t>
  </si>
  <si>
    <t>Good a way to kill time as any... She okay?</t>
  </si>
  <si>
    <t>L62316</t>
  </si>
  <si>
    <t>u3844</t>
  </si>
  <si>
    <t>RICH MAN</t>
  </si>
  <si>
    <t>Stay as long as you like.</t>
  </si>
  <si>
    <t>L63985</t>
  </si>
  <si>
    <t>u3849</t>
  </si>
  <si>
    <t>m255</t>
  </si>
  <si>
    <t>BUCKAROO BANZAI</t>
  </si>
  <si>
    <t>Ever since that phony phone call from the President.  Look at this. What is it?</t>
  </si>
  <si>
    <t>L63833</t>
  </si>
  <si>
    <t>And his soul black as the Ace of Spades.</t>
  </si>
  <si>
    <t>L64245</t>
  </si>
  <si>
    <t>These antidote filters the Professor's whipped up will let you to see them like I have since yesterday as arachtoidal creatures. They won't be pretty nothing personal John Parker.  But just remember...if we fail tonight there's no tomorrow.</t>
  </si>
  <si>
    <t>L64419</t>
  </si>
  <si>
    <t>And ask the American taxpayer to foot the bill?  No way.  Send 'em back to the Eighth Dimension as soon as we find the Overthruster.  It wasn't in Penny's purse...so if we have to run this joint upside down and inside out...</t>
  </si>
  <si>
    <t>L64087</t>
  </si>
  <si>
    <t>Stole his body?  When Doctor Lizardo's hair turned red and his mind snapped?  Of course!  What else?</t>
  </si>
  <si>
    <t>L64086</t>
  </si>
  <si>
    <t>u3862</t>
  </si>
  <si>
    <t>RENO</t>
  </si>
  <si>
    <t>...but he wasn't the real Doctor Lizardo...just this arachtoid creep that stole the good doc's body the year before in the Eighth Dimension when Prof. Hikita's lab exploded...</t>
  </si>
  <si>
    <t>L63873</t>
  </si>
  <si>
    <t>u3857</t>
  </si>
  <si>
    <t>PENNY PRIDDY</t>
  </si>
  <si>
    <t>Somewhere.  See I was taken away by the Priddies when I was a baby.  I was adopted.</t>
  </si>
  <si>
    <t>L63805</t>
  </si>
  <si>
    <t>Do I look like that kinda girl?  I lost my room this morning.  I don't know where I'm gonna sleep tonight but I keep going.  What the hell else can I do?  I've still got my figure and like this bozo said as long as there's a sidewalk I'll always have a job.</t>
  </si>
  <si>
    <t>L63803</t>
  </si>
  <si>
    <t>Did I say anything was wrong? I just sponged up a little too much Vat 69 okay? I'm down to my last nickel in this lousy town I can't get my luggage outta hock 'cause I met this jerk who said he was a record producer when all he had was a record.  He offered to set me up for life and like a fool well I...</t>
  </si>
  <si>
    <t>L65705</t>
  </si>
  <si>
    <t>u3864</t>
  </si>
  <si>
    <t>m256</t>
  </si>
  <si>
    <t>And my input was mostly... EDITORIAL really when he'd been drinking-</t>
  </si>
  <si>
    <t>L65556</t>
  </si>
  <si>
    <t>He'll wander back when he's sober and apologize. He always does.</t>
  </si>
  <si>
    <t>L65451</t>
  </si>
  <si>
    <t>He will be... When he can't write he drinks.</t>
  </si>
  <si>
    <t>L65827</t>
  </si>
  <si>
    <t>u3865</t>
  </si>
  <si>
    <t>Well as a matter of fact I write for the pictures.</t>
  </si>
  <si>
    <t>L65523</t>
  </si>
  <si>
    <t>u3874</t>
  </si>
  <si>
    <t>MAYHEW</t>
  </si>
  <si>
    <t>Mmm. Wal me I just enjoy maikn' things up. Yessir. Escape... It's when I can't write can't escape m'self that I want to tear m'head off and run screamin' down the street with m'balls in a fruitpickers pail. Mm...</t>
  </si>
  <si>
    <t>L65520</t>
  </si>
  <si>
    <t>...Still I must say. I haven't felt peace like this since the grand productive days. Don't you find it so Barton? Ain't writin' peace?</t>
  </si>
  <si>
    <t>L65630</t>
  </si>
  <si>
    <t>u3870</t>
  </si>
  <si>
    <t>GEISLER</t>
  </si>
  <si>
    <t>Well he's taken an interest!  That means he'll make your life hell which I could care less about but since I drew the short straw to supervise this turkey he's gonna be all over me too! Fat-assed sonofabitch called me yesterday to ask how it's going Â– don't worry I covered for you. Told him you were making progress and we were all very excited. I told him it was great so now MY ass is on the line.  He wants you to tell him all about it tomorrow.</t>
  </si>
  <si>
    <t>L65262</t>
  </si>
  <si>
    <t>u3869</t>
  </si>
  <si>
    <t>GARLAND</t>
  </si>
  <si>
    <t>We have to talk a little business. I've just been on the phone to Los Angeles.  Barton Capitol Pictures wants to put you under contract. They've offered you a thousand dollars a week. I think I can get them to go as high as two.</t>
  </si>
  <si>
    <t>L65803</t>
  </si>
  <si>
    <t>u3866</t>
  </si>
  <si>
    <t>Funny huh when everything that's important to a guy everything he wants to keep from a lifetime Â– when he can fit it into a little box like that. I guess... I guess it's kind of pathetic.</t>
  </si>
  <si>
    <t>L65588</t>
  </si>
  <si>
    <t>In a few days. Out to your stompin' grounds as a matter of fact Â– New York City. Things have gotten all balled up at the Head Office.</t>
  </si>
  <si>
    <t>L65575</t>
  </si>
  <si>
    <t>...Listen to me belly-achin'. As if my problems amounted to a hill of beans. How goes the life of the mind?</t>
  </si>
  <si>
    <t>L65563</t>
  </si>
  <si>
    <t>Yeah as a matter of fact they did. Come on in.</t>
  </si>
  <si>
    <t>L65397</t>
  </si>
  <si>
    <t>...And look I'm sorry as hell about the interruption. Too much revelry late at night you forget there are other people in the world.</t>
  </si>
  <si>
    <t>L65387</t>
  </si>
  <si>
    <t>Sure you could!  And yet many writers do everything in their power to insulate themselves from the common man Â– from where they live from where they trade from where they fight and love and converse and Â– and Â– and... so naturally their work suffers and regresses into empty formalism and Â– well I'm spouting off again but to put it in your language the theater becomes as phony as a three dollar bill.</t>
  </si>
  <si>
    <t>L65381</t>
  </si>
  <si>
    <t>And that's the point that we all have stories. The hopes and dreams of the common man are as noble as those of any king. It's the stuff of life Â– why shouldn't it be the stuff of theater?  Goddamnit why should that be a hard pill to swallow? Don't call it new theater Charlie; call it real theater. Call it our theater.</t>
  </si>
  <si>
    <t>L65376</t>
  </si>
  <si>
    <t>Well that's a good question. Strange as it may seem Charlie I guess I write about people like you. The average working stiff. The common man.</t>
  </si>
  <si>
    <t>L65992</t>
  </si>
  <si>
    <t>u3871</t>
  </si>
  <si>
    <t>LIPNIK</t>
  </si>
  <si>
    <t>You didn't let ME down. Or even Lou. We don't live or die by what you scribble Fink. You let Ben Geisler down. He liked you. Trusted you. And that's why he's gone. Fired.  That guy had a heart as big as the outdoors and you fucked him. He tried to convince me to fire you too but that would be too easy. No you're under contract and you're gonna stay that way.  Anything you write will be the property of Capitol Pictures. And Capitol Pictures will not produce anything you write. Not until you grow up a little. You ain't no writer Fink Â– you're a goddamn write-off.</t>
  </si>
  <si>
    <t>L65986</t>
  </si>
  <si>
    <t>I had to call Beery this morning let him know we were pushing the picture back.  After all I'd told him about quality about that Barton Fink feeling. How disappointed we were. Wally was heartbroken. The man was devastated. He was Â– well I didn't actually call him Lou did. But that's a fair description isn't it Lou?</t>
  </si>
  <si>
    <t>L65850</t>
  </si>
  <si>
    <t>u3873</t>
  </si>
  <si>
    <t>MASTRIONOTTI</t>
  </si>
  <si>
    <t>Funny. As in he likes to ventilate people with a shotgun and then cut their heads off.</t>
  </si>
  <si>
    <t>L65847</t>
  </si>
  <si>
    <t>Also known as Madman Mundt.</t>
  </si>
  <si>
    <t>L65338</t>
  </si>
  <si>
    <t>Ah hell let Bart take a crack at it.  He'll get into the swing of things or I don't know writers. Let's make it a dame Bart keep it simple. We don't gotta tackle the world our first time out. The important thing is we all have that Barton Fink feeling but since you're Barton Fink I'm assuming you have it in spades.  Seriously Bart I like you. We're off to a good start. Dammit if all our writers were like you I wouldn't have to get so goddamn involved. I'd like to see something by the end of the week.</t>
  </si>
  <si>
    <t>L67511</t>
  </si>
  <si>
    <t>u3876</t>
  </si>
  <si>
    <t>m257</t>
  </si>
  <si>
    <t>AN I.A. MAN</t>
  </si>
  <si>
    <t>Going after him before gets you off the hook for killing him that's your alibi.</t>
  </si>
  <si>
    <t>L67501</t>
  </si>
  <si>
    <t>When did you start drinking again?</t>
  </si>
  <si>
    <t>L67488</t>
  </si>
  <si>
    <t>u3884</t>
  </si>
  <si>
    <t>Okay.  I went after him.  I lost my temper.</t>
  </si>
  <si>
    <t>L67148</t>
  </si>
  <si>
    <t>My sex life is fine.  My sex life is pretty shitty actually since I stopped seeing you -- maybe I should think about my Electrolux again.</t>
  </si>
  <si>
    <t>L67142</t>
  </si>
  <si>
    <t>u3878</t>
  </si>
  <si>
    <t>As long as Internal Affairs wants you to I suppose.  Sit down Nick.</t>
  </si>
  <si>
    <t>L67723</t>
  </si>
  <si>
    <t>u3879</t>
  </si>
  <si>
    <t>I would've paid more.  I wanted to know everything about you.  Then you came down here after Johnny got killed... it gave me a chance to get to know my character better.</t>
  </si>
  <si>
    <t>L67696</t>
  </si>
  <si>
    <t>I should have known.  I came into the house when you were down on the beach.  She looked at me so strangely.  She left right after you.  I shouldn't have let her watch us. She wanted to watch me all the time.  She tried to kill you didn't she?</t>
  </si>
  <si>
    <t>L67587</t>
  </si>
  <si>
    <t>When did you write it?</t>
  </si>
  <si>
    <t>L67283</t>
  </si>
  <si>
    <t>How did you feel when I told you Johnny Boz had died -- that day at the beach.</t>
  </si>
  <si>
    <t>L67281</t>
  </si>
  <si>
    <t>How did you feel when he died?</t>
  </si>
  <si>
    <t>L67214</t>
  </si>
  <si>
    <t>Only when they make interesting reading.</t>
  </si>
  <si>
    <t>L67263</t>
  </si>
  <si>
    <t>I'd have to be pretty stupid to write a book about a killing and then kill him the way I described in my book. I'd be announcing myself as the killer.  I'm not stupid.</t>
  </si>
  <si>
    <t>L67466</t>
  </si>
  <si>
    <t>She knows where I live and breathe. She's coming after me.</t>
  </si>
  <si>
    <t>L67408</t>
  </si>
  <si>
    <t>u3882</t>
  </si>
  <si>
    <t>GUS</t>
  </si>
  <si>
    <t>Hell yes!  Couldn't get it outta my head for years.  Still can't. Nice little kids -- nice husband wasn't porkin' around -- no financial problems.  One day -- outta the clear blue sky -- she does 'em.  All of 'em.  Used a knife. He got for a wedding present. Didn't even deny it.  Sweet as honey.  Said she didn't know why she done it.</t>
  </si>
  <si>
    <t>L67085</t>
  </si>
  <si>
    <t>Talcott doesn't usually show up at the office 'till after his 18 holes. What are they nervous about?</t>
  </si>
  <si>
    <t>L67101</t>
  </si>
  <si>
    <t>When was the last time you saw John Boz?</t>
  </si>
  <si>
    <t>L67741</t>
  </si>
  <si>
    <t>How old was she when this happened?</t>
  </si>
  <si>
    <t>L68638</t>
  </si>
  <si>
    <t>u3887</t>
  </si>
  <si>
    <t>m258</t>
  </si>
  <si>
    <t>ALBERT MILO</t>
  </si>
  <si>
    <t>As long as I've known Andy he's never asked me for anything except to speak to you about getting off drugs. He's painted my picture we've eaten dinner in God knows how many places together. But he doesn't care about me. He cares about you. You're the only person he cares about. He's your friend. Fuck that article. You want a toasted bagel with cream cheese?</t>
  </si>
  <si>
    <t>L68637</t>
  </si>
  <si>
    <t>u3891</t>
  </si>
  <si>
    <t>BASQUIAT</t>
  </si>
  <si>
    <t>I haven't felt like talking to him since that thing came out.</t>
  </si>
  <si>
    <t>L68636</t>
  </si>
  <si>
    <t>You're asking me this because of the 'lapdog' remark. I read that. The person that wrote that has the compassion of a housefly. That's your enemy not your audience. Your audience hasn't even been born yet. It's a lie that art is popular. The only thing popular about it is that it's written about in newspapers. I'm surprised when anybody comes to my openings. There're about ten people on the planet who know anything about painting and Andy's one of them.</t>
  </si>
  <si>
    <t>L68630</t>
  </si>
  <si>
    <t>This is painted on a backdrop from the Kabuki theater in Japan. I painted it after Joseph Beuys died. A rebirth painting. I felt like he could've painted it or maybe someone else was painting it instead of me. The Chinese calligraphers used to change their name mid-career so they could start over as someone else..</t>
  </si>
  <si>
    <t>L68537</t>
  </si>
  <si>
    <t>After the show we should take a nice long vacation. Maybe go to Hawaii. That's what I'm gonna do. I'm going to give up painting and start playing music again. I wanna sing.</t>
  </si>
  <si>
    <t>L68532</t>
  </si>
  <si>
    <t>When I was poor everybody doubted I could make it. When I got rich everyone said `yeah but he'll never keep it up.' Now everyone says `he's killing himself.' So I clean up and then they say `Look. His art's dead.' I don't take drugs anyway. I'm healthy now.</t>
  </si>
  <si>
    <t>L68439</t>
  </si>
  <si>
    <t>u3901</t>
  </si>
  <si>
    <t>INTERVIEWER</t>
  </si>
  <si>
    <t>Hmmmm. Interesting. And when you grew up were there any primitives hanging in your home?</t>
  </si>
  <si>
    <t>L68429</t>
  </si>
  <si>
    <t>Yes but as a black painter Â–</t>
  </si>
  <si>
    <t>L68235</t>
  </si>
  <si>
    <t>'Uppity?' Like as in 'uppity nigger?'</t>
  </si>
  <si>
    <t>L68486</t>
  </si>
  <si>
    <t>u3899</t>
  </si>
  <si>
    <t>So. Are you ready? I start Columbia next fall. Of course there's like a year of pre-med stuff but Â– whatever. I'm really excited.  And: Rene gave me a job as his secretary. His poems are getting published.</t>
  </si>
  <si>
    <t>L68363</t>
  </si>
  <si>
    <t>u3906</t>
  </si>
  <si>
    <t>You fucking little whore! You sold my painting! I'm gonna tell you something brother Â– when you're climbing up the ladder of success don't kick out the rungs! Believe that shit.</t>
  </si>
  <si>
    <t>L68259</t>
  </si>
  <si>
    <t>I can't. After the show.</t>
  </si>
  <si>
    <t>L68252</t>
  </si>
  <si>
    <t>You're news. I want the scoop. I write it down. When I speak no one believes me. But when I write it down people know it's true.  There's never been a black painter in art history that's been considered really important you know?</t>
  </si>
  <si>
    <t>L69665</t>
  </si>
  <si>
    <t>u3913</t>
  </si>
  <si>
    <t>m259</t>
  </si>
  <si>
    <t>CATWOMAN</t>
  </si>
  <si>
    <t>As I was saying:  I'm a woman and can't be taken for granted.  Are you listening you Batman you?</t>
  </si>
  <si>
    <t>L69884</t>
  </si>
  <si>
    <t>u3918</t>
  </si>
  <si>
    <t>SELINA</t>
  </si>
  <si>
    <t>Now don't give me a killing-Max- won't-solve-anything speech because it will.  Aren't you tired of this sanctimonious robber baron always coming out on top?  When he should be six feet under?</t>
  </si>
  <si>
    <t>L69547</t>
  </si>
  <si>
    <t>u3912</t>
  </si>
  <si>
    <t>Good time too.  Everyone but the bandits seem to be slacking off till after New Years'.</t>
  </si>
  <si>
    <t>L69963</t>
  </si>
  <si>
    <t>u3916</t>
  </si>
  <si>
    <t>Selina!  Selina Kyle!?  You're fired!  And Bruce -- Bruce Wayne! Why are you dressed up as Batman?</t>
  </si>
  <si>
    <t>L69719</t>
  </si>
  <si>
    <t>He napalmed my arm.  He knocked me off a building just when I was starting to feel good about myself. I want to play an integral part in his degradation.</t>
  </si>
  <si>
    <t>L69709</t>
  </si>
  <si>
    <t>He'd have more power as a martyr. No to destroy Batman we must first turn him into what he hates most.  Meaning us.</t>
  </si>
  <si>
    <t>L69708</t>
  </si>
  <si>
    <t>u3917</t>
  </si>
  <si>
    <t>PENGUIN</t>
  </si>
  <si>
    <t>We're gonna disassemble his spiffy old Batmobile then reassemble it as an H-bomb on wheels.  Capiche? Yesterday's victor is tomorrow's vapor.</t>
  </si>
  <si>
    <t>L69628</t>
  </si>
  <si>
    <t>Precisely.  But they must come and go via the plumbing ducts that I've provided.  That shall be as sacred as the separation between church and state.</t>
  </si>
  <si>
    <t>L72785</t>
  </si>
  <si>
    <t>u3919</t>
  </si>
  <si>
    <t>m260</t>
  </si>
  <si>
    <t>ALFRED</t>
  </si>
  <si>
    <t>As I've missed you.  Sleep well child.</t>
  </si>
  <si>
    <t>L72783</t>
  </si>
  <si>
    <t>I have been trying to reach Wilfred with no success.  As one grows older one yearns for family.</t>
  </si>
  <si>
    <t>L72751</t>
  </si>
  <si>
    <t>Joanna and I were in love in London. But when I realized our age difference was too extreme -</t>
  </si>
  <si>
    <t>L73143</t>
  </si>
  <si>
    <t>u3923</t>
  </si>
  <si>
    <t>Passion.  Of course.  Find the photo of Ivy after the flower ball.</t>
  </si>
  <si>
    <t>L72998</t>
  </si>
  <si>
    <t>I am as well as can be expected.</t>
  </si>
  <si>
    <t>L72771</t>
  </si>
  <si>
    <t>Don't be silly Alfred. After all she's family.</t>
  </si>
  <si>
    <t>L72697</t>
  </si>
  <si>
    <t>Despite all your talents you are still a novice in the ways of family. Dick follows the same ends as you but gets there by his own course.  You must learn to trust him.  For that is the nature of family.</t>
  </si>
  <si>
    <t>L72953</t>
  </si>
  <si>
    <t>u3920</t>
  </si>
  <si>
    <t>BARBARA</t>
  </si>
  <si>
    <t>I started racing after my parents died.  There was something about the speed the danger that took me out of myself that made the hurt go away.  You wouldn't understand.</t>
  </si>
  <si>
    <t>L72951</t>
  </si>
  <si>
    <t>I guess the truth is I'm just not comfortable with the idle rich.  Even when they try to act like heroes.</t>
  </si>
  <si>
    <t>L73284</t>
  </si>
  <si>
    <t>u3925</t>
  </si>
  <si>
    <t>FREEZE</t>
  </si>
  <si>
    <t>Go on kill me too.  Just as you killed my wife.</t>
  </si>
  <si>
    <t>L73224</t>
  </si>
  <si>
    <t>Mr. Bane I'll finish off the city. You as they say in showbiz are on.  Take the boys and kill the kids. But bring me the Bat.</t>
  </si>
  <si>
    <t>L72626</t>
  </si>
  <si>
    <t>After you have frozen your icy tomb will plummet back to Gotham.</t>
  </si>
  <si>
    <t>L73299</t>
  </si>
  <si>
    <t>u3924</t>
  </si>
  <si>
    <t>One question.  When Batgirl and I rolled off the telescope how come you didn't try and save us? It was the first time I fell and you weren't there to catch me.</t>
  </si>
  <si>
    <t>L73087</t>
  </si>
  <si>
    <t>I'm late for the dedication.  Then I go after Freeze and Ivy.  Alone.</t>
  </si>
  <si>
    <t>L72688</t>
  </si>
  <si>
    <t>Absolutely.  Just as soon as you take ten hours training in the simulator.</t>
  </si>
  <si>
    <t>L72683</t>
  </si>
  <si>
    <t>Let me get this straight. A brilliant citizen disfigured by a horrible accident re-emerges as a psychotic super-villain bent on theft revenge and destruction. You see a pattern here?</t>
  </si>
  <si>
    <t>L73074</t>
  </si>
  <si>
    <t>u3926</t>
  </si>
  <si>
    <t>IVY</t>
  </si>
  <si>
    <t>As a team the duncely duo protect each other.  But the Robin is young. Impetuous.  If I could get him alone-</t>
  </si>
  <si>
    <t>L72670</t>
  </si>
  <si>
    <t>u3929</t>
  </si>
  <si>
    <t>Join you?  I've spent my life trying to protect plants from extinction and now you corrupt my research into some maniacal scheme for world domination. When I get through you won't be able to get a job teaching high school chemistry do you hear me you psycho?</t>
  </si>
  <si>
    <t>L73913</t>
  </si>
  <si>
    <t>u3934</t>
  </si>
  <si>
    <t>m261</t>
  </si>
  <si>
    <t>I'm Batman? I remember my life as Bruce Wayne.  But all this. It's like the life of a stranger.</t>
  </si>
  <si>
    <t>L73907</t>
  </si>
  <si>
    <t>As well as can be expected I guess. Give me the bad news.</t>
  </si>
  <si>
    <t>L73905</t>
  </si>
  <si>
    <t>Not that young. It's been a long time since you've called me that.</t>
  </si>
  <si>
    <t>L73836</t>
  </si>
  <si>
    <t>How? As Batman knowing she wants me? Or as Bruce Wayne and hope...?</t>
  </si>
  <si>
    <t>L73604</t>
  </si>
  <si>
    <t>Take any three you like. After you get settled we can...</t>
  </si>
  <si>
    <t>L74002</t>
  </si>
  <si>
    <t>u3939</t>
  </si>
  <si>
    <t>RIDDLER</t>
  </si>
  <si>
    <t>Oh please. You're blind as a bat.</t>
  </si>
  <si>
    <t>L74001</t>
  </si>
  <si>
    <t>u3933</t>
  </si>
  <si>
    <t>BATMAN</t>
  </si>
  <si>
    <t>I see without seeing. To me darkness is as clear as daylight. What am I?</t>
  </si>
  <si>
    <t>L73785</t>
  </si>
  <si>
    <t>u3937</t>
  </si>
  <si>
    <t>Gracious even in defeat. How vaguely disappointing. When all this could have been ours together.</t>
  </si>
  <si>
    <t>L73569</t>
  </si>
  <si>
    <t>Me? I'm easy. Especially after a couple of martinis.</t>
  </si>
  <si>
    <t>L73861</t>
  </si>
  <si>
    <t>And when you finally get Two-Face?</t>
  </si>
  <si>
    <t>L73825</t>
  </si>
  <si>
    <t>u3936</t>
  </si>
  <si>
    <t>I saved your life. You owe me. So either you let me be your partner or I'm going after Harvey on my own.</t>
  </si>
  <si>
    <t>L73823</t>
  </si>
  <si>
    <t>...I missed Two-Face by a heartbeat. When we catch him you gotta let me kill him!</t>
  </si>
  <si>
    <t>L73765</t>
  </si>
  <si>
    <t>You don't understand. It's an addiction. You fight night after night trying to fill the emptiness. But the pain's back in the morning. And somewhere along the way it stops being a choice.  I want better for you.</t>
  </si>
  <si>
    <t>L73659</t>
  </si>
  <si>
    <t>Harvey. You need me. Since you've gotten out of Arkham you've managed what? To bungle stealing a safe? Wreck a statue? And correct me if I'm wrong here but weren't you outsmarted by an acned acrobat at the circus?</t>
  </si>
  <si>
    <t>L74572</t>
  </si>
  <si>
    <t>u3951</t>
  </si>
  <si>
    <t>m262</t>
  </si>
  <si>
    <t>JOKER</t>
  </si>
  <si>
    <t>Batman! Don't you even recognize your old pal Jack? After all...  ... You made me what I am today.</t>
  </si>
  <si>
    <t>L74409</t>
  </si>
  <si>
    <t>u3943</t>
  </si>
  <si>
    <t>The Joker is a murderer. And you were as good as dead. So --</t>
  </si>
  <si>
    <t>L74541</t>
  </si>
  <si>
    <t>u3944</t>
  </si>
  <si>
    <t>I've had an automatic tracer on this number ever since he tracked you to the museum.</t>
  </si>
  <si>
    <t>L74515</t>
  </si>
  <si>
    <t>u3956</t>
  </si>
  <si>
    <t>I don't understand it. You can do so much good for people. As Bruce Wayne.</t>
  </si>
  <si>
    <t>L74236</t>
  </si>
  <si>
    <t>God.  You would.  Come on Bruce.  I just want to get two drinks in you.  As an experiment.</t>
  </si>
  <si>
    <t>L74231</t>
  </si>
  <si>
    <t>I see.  If I know how you really feel I won't like you as much.</t>
  </si>
  <si>
    <t>L74230</t>
  </si>
  <si>
    <t>As much as I do.  It's not that.  I don't want to be depressing that's all.</t>
  </si>
  <si>
    <t>L74228</t>
  </si>
  <si>
    <t>Bruce really when I say these things I don't mean to criticize you.</t>
  </si>
  <si>
    <t>L74222</t>
  </si>
  <si>
    <t>Well.  A couple of years ago when their president was requesting aid I went down there for Newsweek. The beaches were nice.  And at nights -- they had a band -- I danced on the hotel patio.  Of course I never saw what was really happening there. When the war broke out I had to go back. And I promised myself that this time... I wouldn't look away.</t>
  </si>
  <si>
    <t>L74164</t>
  </si>
  <si>
    <t>As far as I know.</t>
  </si>
  <si>
    <t>L74578</t>
  </si>
  <si>
    <t>He'll be ready when you do. Remember what happened at the apartment.</t>
  </si>
  <si>
    <t>L74047</t>
  </si>
  <si>
    <t>u3948</t>
  </si>
  <si>
    <t>I dunno man.  After what happened to Johnny Gobs - -</t>
  </si>
  <si>
    <t>L74349</t>
  </si>
  <si>
    <t>Strong stomach huh?  I like that in a woman -- Maybe we can do business after all.</t>
  </si>
  <si>
    <t>L74345</t>
  </si>
  <si>
    <t>A visual record yes.  A before-and- after kind of thing.  This could make your reputation.</t>
  </si>
  <si>
    <t>L76619</t>
  </si>
  <si>
    <t>u3957</t>
  </si>
  <si>
    <t>m263</t>
  </si>
  <si>
    <t>ALISON</t>
  </si>
  <si>
    <t>It was nothing.  We're not ... He just makes me laugh.  When was the last time we laughed?  Any of us?</t>
  </si>
  <si>
    <t>L76344</t>
  </si>
  <si>
    <t>u3961</t>
  </si>
  <si>
    <t>I was sort of half way through the sentence in which I would have asked him when it suddenly seemed like a mistake.</t>
  </si>
  <si>
    <t>L76217</t>
  </si>
  <si>
    <t>What's wrong with you David?  All you have to do is say Excuse me I've been sitting here since the start of the Millennium and I'd really like some action from you before the end of the world. I'll go.</t>
  </si>
  <si>
    <t>L76171</t>
  </si>
  <si>
    <t>Jennifer can stay and look after Kevin</t>
  </si>
  <si>
    <t>L76665</t>
  </si>
  <si>
    <t>Look at all this - publicity expenditure ... catering ... all completely fictional ... back as far as June 93 ...</t>
  </si>
  <si>
    <t>L76472</t>
  </si>
  <si>
    <t>Yes look I wanted to talk to you about this.  I'm sure we haven't been doing as badly as all that.</t>
  </si>
  <si>
    <t>L76395</t>
  </si>
  <si>
    <t>u3960</t>
  </si>
  <si>
    <t>BERNIE</t>
  </si>
  <si>
    <t>It's great when people who work together can become real friends.</t>
  </si>
  <si>
    <t>L76607</t>
  </si>
  <si>
    <t>We have.  In fact we've been sitting here since the start of the Millennium and I'd really like some action from you before the end of the world.</t>
  </si>
  <si>
    <t>L76673</t>
  </si>
  <si>
    <t>u3965</t>
  </si>
  <si>
    <t>GRIERSON</t>
  </si>
  <si>
    <t>I owe you a very serious apology young man.  It wouldn't surprise me if you wanted to leave us after this.  I sincerely hope that you do not.</t>
  </si>
  <si>
    <t>L76448</t>
  </si>
  <si>
    <t>I think you're wrong David.  She looks as fine as she's ever looked. Worth every cent of the 10 million dollar-s.</t>
  </si>
  <si>
    <t>L76303</t>
  </si>
  <si>
    <t>Very pleased you've taken him in David.  At a time when no-one's job is safe it really identifies you as a team player.</t>
  </si>
  <si>
    <t>L76153</t>
  </si>
  <si>
    <t>I thought perhaps as Vice-President and in view of the unfortunate attendance's for the summer show this year... the MASSIVE financial LOSS ...</t>
  </si>
  <si>
    <t>L76489</t>
  </si>
  <si>
    <t>u3964</t>
  </si>
  <si>
    <t>ELMER</t>
  </si>
  <si>
    <t>No - but when you've torn out a man's throat with your bare hands you learn to appreciate the beautiful things in life.</t>
  </si>
  <si>
    <t>L76376</t>
  </si>
  <si>
    <t>You've known me five years Elmer. When do you get to calling me David?</t>
  </si>
  <si>
    <t>L76375</t>
  </si>
  <si>
    <t>Not in one piece anyway.  I see Mrs Whistler as kind of ... like my own dear mother.  I'd kill any man that tried to interfere with her.  The Vice President here will vouch for that.</t>
  </si>
  <si>
    <t>L76374</t>
  </si>
  <si>
    <t>As you can see security's pretty tight in this section.  Nobody gets past Elmer here.  Isn't that right?</t>
  </si>
  <si>
    <t>L77186</t>
  </si>
  <si>
    <t>u3970</t>
  </si>
  <si>
    <t>m264</t>
  </si>
  <si>
    <t>BEAVIS</t>
  </si>
  <si>
    <t>Okay. I'll go right after you.</t>
  </si>
  <si>
    <t>L77185</t>
  </si>
  <si>
    <t>u3973</t>
  </si>
  <si>
    <t>BUTT-HEAD</t>
  </si>
  <si>
    <t>C'mon Beavis just start running really fast when you hit the ground. It'll work.</t>
  </si>
  <si>
    <t>L76860</t>
  </si>
  <si>
    <t>That's Butt-Head. Don't you get it Beavis. These dudes have the same name as us.</t>
  </si>
  <si>
    <t>L76765</t>
  </si>
  <si>
    <t>u3978</t>
  </si>
  <si>
    <t>That's alright. I'd rather not know your real names anyways. I'm Muddy. Look I'm gonna get right to the point. I'll pay you ten grand plus expenses all payable after you do her...</t>
  </si>
  <si>
    <t>L77253</t>
  </si>
  <si>
    <t>u3976</t>
  </si>
  <si>
    <t>FLEMMING</t>
  </si>
  <si>
    <t>Bork when this is all over remind me to make you an appointment with Agent Hurley.</t>
  </si>
  <si>
    <t>L76775</t>
  </si>
  <si>
    <t>Here she is. Her name's Dallas. She ain't as sweet as she looks. She stole everything from me. Ya gotta watch out 'cause she'll do you twice as fast as you'd do her.</t>
  </si>
  <si>
    <t>L76762</t>
  </si>
  <si>
    <t>Well Earl said you guys were young but jeez... Oh well as long as you can get the job done. So what are your names?</t>
  </si>
  <si>
    <t>L78183</t>
  </si>
  <si>
    <t>u3984</t>
  </si>
  <si>
    <t>m265</t>
  </si>
  <si>
    <t>Adam my booyy!  When you're really rich in what matters...  ... nothing matters!  My buyer has just made a killing in condos in the Village.  And he's got a little stress problem...  ... so his wife says they want the old peace and quiet!</t>
  </si>
  <si>
    <t>L78547</t>
  </si>
  <si>
    <t>u3979</t>
  </si>
  <si>
    <t>Think of them as death shrouds. And the moaning is important. Really &lt;u&gt;moan&lt;/u&gt;!  Practice practice practice.</t>
  </si>
  <si>
    <t>L78456</t>
  </si>
  <si>
    <t>... Not what I expected when we walked through that door.</t>
  </si>
  <si>
    <t>L78265</t>
  </si>
  <si>
    <t>Hon... I didn't want to die but really this is fine with me.  As long as I never have to wash dishes again.</t>
  </si>
  <si>
    <t>L78252</t>
  </si>
  <si>
    <t>u3980</t>
  </si>
  <si>
    <t>There are a thousand things... Why did you disappear when you walked off the front porch?  Is this a punishment?  Are we halfway to heaven or are we halfway to hell? And how long is this going to &lt;u&gt;last&lt;/u&gt;?</t>
  </si>
  <si>
    <t>L78250</t>
  </si>
  <si>
    <t>I don't like situations like this. I hate it when I'm not in control. So just tell me the basics.</t>
  </si>
  <si>
    <t>L78222</t>
  </si>
  <si>
    <t>This fire wasn't burning when we left the house.</t>
  </si>
  <si>
    <t>L78865</t>
  </si>
  <si>
    <t>u3985</t>
  </si>
  <si>
    <t>Forget him.  He'll remain with his whores until someone calls him.  You need to worry about people like &lt;u&gt;Otho&lt;/u&gt;.  There are a lot of phony trance mediums.  They usually can't make the formulas work but if Otho stumbles on the right words in that handbook... he could hurt you.  As in -- &lt;u&gt;exorcism&lt;/u&gt;.</t>
  </si>
  <si>
    <t>L78582</t>
  </si>
  <si>
    <t>We can't.  We haven't left the house since the funeral.</t>
  </si>
  <si>
    <t>L78170</t>
  </si>
  <si>
    <t>Look at me think of me as cash! This offer is really real!  From a rich man in New York City who only saw a photograph!</t>
  </si>
  <si>
    <t>L78848</t>
  </si>
  <si>
    <t>u3986</t>
  </si>
  <si>
    <t>Your name is &lt;u&gt;Beetle Juice&lt;/u&gt;?  Yecch! That's as bad as &lt;u&gt;Deee&lt;/u&gt;lia &lt;u&gt;Deee&lt;/u&gt;tz.</t>
  </si>
  <si>
    <t>L78802</t>
  </si>
  <si>
    <t>u3983</t>
  </si>
  <si>
    <t>DELIA</t>
  </si>
  <si>
    <t>Otho knows as much about the supernatural as he knows about interior decoration.</t>
  </si>
  <si>
    <t>L78799</t>
  </si>
  <si>
    <t>u3982</t>
  </si>
  <si>
    <t>CHARLES</t>
  </si>
  <si>
    <t>At least insofar as we have our first casualty.  Me.</t>
  </si>
  <si>
    <t>L78600</t>
  </si>
  <si>
    <t>Yes.  Except when you creep around in your mother's --</t>
  </si>
  <si>
    <t>L78382</t>
  </si>
  <si>
    <t>We'll be &lt;u&gt;the&lt;/u&gt; art center of summer New York.  I'll teach those phony gallery creeps to refuse my sculpture.  And when Otho and I get through with this house you people are not going to recognize it.</t>
  </si>
  <si>
    <t>L78340</t>
  </si>
  <si>
    <t>u3988</t>
  </si>
  <si>
    <t>OTHO</t>
  </si>
  <si>
    <t>Oh as long as we're here...</t>
  </si>
  <si>
    <t>L78325</t>
  </si>
  <si>
    <t>Blue-green!  Hydrated chromic oxide!  Remember I'm schooled in chemistry.  I was a hair analyst! Briefly.  Interior design is a &lt;u&gt;science&lt;/u&gt; Delia!  Think of me as Doctor Otho.  And this patient is truly &lt;u&gt;sick&lt;/u&gt;!</t>
  </si>
  <si>
    <t>L78304</t>
  </si>
  <si>
    <t>No time like the present as my wicked stepmother used to say.</t>
  </si>
  <si>
    <t>L78303</t>
  </si>
  <si>
    <t>The rest of the house is probably worse.  When can you and I get started?</t>
  </si>
  <si>
    <t>L78302</t>
  </si>
  <si>
    <t>Is the rest of the house as bad as this?</t>
  </si>
  <si>
    <t>L78394</t>
  </si>
  <si>
    <t>Well there's a Little Deetz at least.  Boy when you city people do something you do it right don't you?</t>
  </si>
  <si>
    <t>L78941</t>
  </si>
  <si>
    <t>As flies the lizard Serpent fell; As goblin vizard At the spell Of pale wizard Sinks to hell; The buried dead and slain... Rise again.</t>
  </si>
  <si>
    <t>L81020</t>
  </si>
  <si>
    <t>u3993</t>
  </si>
  <si>
    <t>m266</t>
  </si>
  <si>
    <t>CHANCE</t>
  </si>
  <si>
    <t>How do I know when it's ten o'clock?</t>
  </si>
  <si>
    <t>L80890</t>
  </si>
  <si>
    <t>u3990</t>
  </si>
  <si>
    <t>ALLENBY</t>
  </si>
  <si>
    <t>Good keep your weight off that leg Mr. Gardiner. In fact it would be best if you could stay here for a day or two if that would be would be possible. Since Benjamin became ill we have our own hospital downstairs. I can promise you the finest in care unless of course you would prefer to go elsewhere.</t>
  </si>
  <si>
    <t>L80874</t>
  </si>
  <si>
    <t>However with injuries such as this I have run into minor hemorrhaging which really isn't too serious at the time but can cause secondary problems if not looked after.</t>
  </si>
  <si>
    <t>L80937</t>
  </si>
  <si>
    <t>To everyone I'm afraid. The Government controls are so restricting that the Medical Profession as we know it is being legislated out of existence.</t>
  </si>
  <si>
    <t>L81470</t>
  </si>
  <si>
    <t>u4000</t>
  </si>
  <si>
    <t>FRANKLIN</t>
  </si>
  <si>
    <t>... And he told us that he had been living there since he was a child working as a gardener. He showed us a room in the garage where he said he stayed and I... Well I didn't really believe him of course - but why the act?</t>
  </si>
  <si>
    <t>L81200</t>
  </si>
  <si>
    <t>u4009</t>
  </si>
  <si>
    <t>MRS. AUBREY</t>
  </si>
  <si>
    <t>Fine. They felt that since you had such close ties with the President you would be a splendid choice.  ... Can I help you? Are you looking for something?</t>
  </si>
  <si>
    <t>L81576</t>
  </si>
  <si>
    <t>u3998</t>
  </si>
  <si>
    <t>Dearest you uncoil my wants; desire flows within me and when you watch me my passion dissolves it. You set me free. I reveal myself to myself and I am drenched and purged.</t>
  </si>
  <si>
    <t>L81567</t>
  </si>
  <si>
    <t>... But I've never done...  ... You mean...? When... When... When I do it? ... When I touch myself...?</t>
  </si>
  <si>
    <t>L81380</t>
  </si>
  <si>
    <t>I've never seen anyone handle the media as well as you Chauncey. You're so cool and detached - almost as if you were born to it.</t>
  </si>
  <si>
    <t>L81359</t>
  </si>
  <si>
    <t>... I guess I may as well be honest about my feelings Chauncey as I know you are I am in love with you... I love you and I want you... And I know that you know it and I'm grateful that you've decided to wait until... Until...</t>
  </si>
  <si>
    <t>L81349</t>
  </si>
  <si>
    <t>Well it seems you've been described as one of the architects of the President's speech. And your own comments from the 'This Evening' show are quoted side by side with the President's.</t>
  </si>
  <si>
    <t>L81143</t>
  </si>
  <si>
    <t>He was a very wealthy man he looked after me since I was young.</t>
  </si>
  <si>
    <t>L80994</t>
  </si>
  <si>
    <t>Yes. Are you going to leave and close the house when he dies?</t>
  </si>
  <si>
    <t>L80836</t>
  </si>
  <si>
    <t>I admire that in a person. As for myself I find there is so much to assimilate that it can become quite muddling at times...</t>
  </si>
  <si>
    <t>L80832</t>
  </si>
  <si>
    <t>... I'll feel so relieved after Dr. Allenby examines your leg. After that David can run you on home or to your office or wherever you'd prefer...  ... Is there anything special you would like to watch?</t>
  </si>
  <si>
    <t>L81184</t>
  </si>
  <si>
    <t>u3994</t>
  </si>
  <si>
    <t>COURTNEY</t>
  </si>
  <si>
    <t>I see. Then one more quick question Mr. Gardiner; since we at the Post would like to uh - update our profile on you - what exactly is your business?</t>
  </si>
  <si>
    <t>L81182</t>
  </si>
  <si>
    <t>Of course. But since he is ill I'm taking the liberty of asking you.</t>
  </si>
  <si>
    <t>L81180</t>
  </si>
  <si>
    <t>Good sir. And so it seems did the President - but we would like to have some facts; such as uh... What exactly is the relationship between yourself and that of the First American Financial Corporation?</t>
  </si>
  <si>
    <t>L81178</t>
  </si>
  <si>
    <t>Then I'll be brief. I covered the President's speech at the Financial Institute today and since the Post would like to be as exact as possible we would appreciate your comments on the meeting that took place between Mr. Rand the President and yourself.</t>
  </si>
  <si>
    <t>L81442</t>
  </si>
  <si>
    <t>u4013</t>
  </si>
  <si>
    <t>SKRAPINOV</t>
  </si>
  <si>
    <t>So you know your Krylov in Russian do you? Mr. Gardiner I must confess I had suspected as much all along - I know an educated man when I meet one!</t>
  </si>
  <si>
    <t>L81430</t>
  </si>
  <si>
    <t>Yes so I've heard a shame... As you know we in the Soviet Union have the keenest interest in developments of the First American Financial Corporation... We are pleased to hear that you may fill Benjamin's place should he fail to recover.  Be seated please Mr. Gardiner.</t>
  </si>
  <si>
    <t>L81046</t>
  </si>
  <si>
    <t>u4012</t>
  </si>
  <si>
    <t>RAND</t>
  </si>
  <si>
    <t>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t>
  </si>
  <si>
    <t>L80978</t>
  </si>
  <si>
    <t>Reluctant to speak eh Chauncey? Well I can understand that. When a man loses everything anger has a tendency to block out reason for a time. Just give it some thought work with the idea I'm sure you'll have plenty to say in a few days.</t>
  </si>
  <si>
    <t>L80946</t>
  </si>
  <si>
    <t>Oh. When you say 'Your house has been closed' you mean to say that your business was shut down?</t>
  </si>
  <si>
    <t>L80650</t>
  </si>
  <si>
    <t>u4008</t>
  </si>
  <si>
    <t>Dammit Boy! Is that all you got to say? More gobbledegook?  That Old Man's layin' up there dead as hell and it just don't make any difference to you!</t>
  </si>
  <si>
    <t>L80646</t>
  </si>
  <si>
    <t>Must of happened durin' the night I don't know... Lord he wasn't breathin' and as cold as a fish. I touched him just to see and you believe me Chance - that's doin' more than I get paid to do... Then I just covered him up pulled the sheet over his head...</t>
  </si>
  <si>
    <t>L81268</t>
  </si>
  <si>
    <t>u3997</t>
  </si>
  <si>
    <t>Don't we need a leader capable of guiding us through the seasons? The bad as well as the good?</t>
  </si>
  <si>
    <t>L81254</t>
  </si>
  <si>
    <t>Yes I know the garden very well. I have worked in it all my life. It is a good garden and a healthy one; its trees are healthy and so are its shrubs and flowers as long as they are trimmed and watered in the right seasons. The garden needs a lot of care. I do agree with the President; everything in it will grow strong and there is plenty of room in it for new trees and new flowers of all kinds.</t>
  </si>
  <si>
    <t>L81253</t>
  </si>
  <si>
    <t>Well let me rephrase the question; the President compared the economy of this country to a garden and stated that after a period of decline a time of growth would naturally follow. Do you go along with this belief?</t>
  </si>
  <si>
    <t>L80723</t>
  </si>
  <si>
    <t>Those trees were very young when I first arrived.</t>
  </si>
  <si>
    <t>L80715</t>
  </si>
  <si>
    <t>Come now Mr. Jennings had been bedridden for thirty-five years since he fractured his spine.</t>
  </si>
  <si>
    <t>L80709</t>
  </si>
  <si>
    <t>Yes. I remember when he came. He was very fat and had short hair and showed me some pictures from a funny little book.</t>
  </si>
  <si>
    <t>L80688</t>
  </si>
  <si>
    <t>Since you were a child?</t>
  </si>
  <si>
    <t>L80687</t>
  </si>
  <si>
    <t>Ever since I can remember since I was a child.</t>
  </si>
  <si>
    <t>L81097</t>
  </si>
  <si>
    <t>As long as the roots are not severed all is well and all will be well in the garden.</t>
  </si>
  <si>
    <t>L80854</t>
  </si>
  <si>
    <t>Oh Ben - I miss you so when I'm out... How are you feeling?</t>
  </si>
  <si>
    <t>L80843</t>
  </si>
  <si>
    <t>I'll see you after the doctor has a look at your leg Mr. Gardiner.</t>
  </si>
  <si>
    <t>L81508</t>
  </si>
  <si>
    <t>u3999</t>
  </si>
  <si>
    <t>FIRST LADY</t>
  </si>
  <si>
    <t>It's your damn job. It never happened when you were a senator...</t>
  </si>
  <si>
    <t>L81403</t>
  </si>
  <si>
    <t>u4011</t>
  </si>
  <si>
    <t>Yeah... I'll have a talk with him as soon as...</t>
  </si>
  <si>
    <t>L81407</t>
  </si>
  <si>
    <t>u4006</t>
  </si>
  <si>
    <t>KAUFMAN</t>
  </si>
  <si>
    <t>We have word that the Soviets have put out a top priority alert for information on Gardiner's background. So far they haven't come up with a thing - what's more as a result of their eagerness one of their ablest agents blew his cover we have him in custody at this time.</t>
  </si>
  <si>
    <t>L81344</t>
  </si>
  <si>
    <t>Well sir - it occurred to us that he might be an agent of a foreign power. But we ruled that out as they invariably are provided with too much documentation too much American identity... We uh...don't quite know what to make of it yet sir... But we'll keep on top of it Mr. President - we'll come up with the answer.</t>
  </si>
  <si>
    <t>L81123</t>
  </si>
  <si>
    <t>And put it through on a Code Red - I want it as soon as possible.</t>
  </si>
  <si>
    <t>L81093</t>
  </si>
  <si>
    <t>... There is no longer any margin for inflation it has gone as far as it can you've reached your limits on taxation dependence on foreign energy has reached a crisis and from where I see it Mr. President the Free Enterprise System has reached the breaking point. We are on the brink of another crash from which recovery might not be possible.</t>
  </si>
  <si>
    <t>L82769</t>
  </si>
  <si>
    <t>u4023</t>
  </si>
  <si>
    <t>m267</t>
  </si>
  <si>
    <t>ERROLL</t>
  </si>
  <si>
    <t>Oh I will and I have many many friends and associates my friend. All by the way in Overeaters Anonymous. All of them fat and alone like me all of them dream of being someone else all of them with John Malkovich as their second choice!</t>
  </si>
  <si>
    <t>L82756</t>
  </si>
  <si>
    <t>When you say I can be somebody else what do you mean exactly?</t>
  </si>
  <si>
    <t>L83235</t>
  </si>
  <si>
    <t>u4020</t>
  </si>
  <si>
    <t>You'll have me after all I've done to you?</t>
  </si>
  <si>
    <t>L83225</t>
  </si>
  <si>
    <t>Oh right. As long as you're happy. I'm sure he's a better lover than I ever was.</t>
  </si>
  <si>
    <t>L83220</t>
  </si>
  <si>
    <t>u4029</t>
  </si>
  <si>
    <t>LOTTE</t>
  </si>
  <si>
    <t>I'm in love. For the first time. It's funny but when it happens to you there's no question.</t>
  </si>
  <si>
    <t>L82744</t>
  </si>
  <si>
    <t>After dinner I'll show you my puppets.</t>
  </si>
  <si>
    <t>L82740</t>
  </si>
  <si>
    <t>You're right. You know I was thinking that we should have Maxine over for dinner. Since you two are partners and all. It might be a nice gesture.</t>
  </si>
  <si>
    <t>L82653</t>
  </si>
  <si>
    <t>Don't be ridiculous. There is no such thing as a portal into someone else's brain.</t>
  </si>
  <si>
    <t>L82571</t>
  </si>
  <si>
    <t>Sorry I'm so late. Lester just wouldn't let me go. WeÂ’re supposed to have dinner with him on Friday. I can get us out of it if you want. He's really amazing this insane old lech. It's actually sort of amusing when you get past just how disgusting it is.</t>
  </si>
  <si>
    <t>L82478</t>
  </si>
  <si>
    <t>Some sort of childhood trauma she thinks. Possible feelings of inadequacy as a chimp. Interesting huh?</t>
  </si>
  <si>
    <t>L82916</t>
  </si>
  <si>
    <t>Sure after a fashion.</t>
  </si>
  <si>
    <t>L82597</t>
  </si>
  <si>
    <t>u4028</t>
  </si>
  <si>
    <t>Ah Craig. Just the fellow I wanted to see.  Juicer! Easy as pie. Just keep your fingers clear of the blade and never never use it while bathing in a tub full of water.</t>
  </si>
  <si>
    <t>L82539</t>
  </si>
  <si>
    <t>Imagine a room full of women. Nubile blonde wet with desire Schwartz. A harem if you will. Me in leather. A harness if you like. I am the object of this desire and all eyes are on me as I speak. Â“LadiesÂ” I begin. Â“I am the love god Eros. I intoxicate you. My spunk is to you manna from heaven...</t>
  </si>
  <si>
    <t>L82521</t>
  </si>
  <si>
    <t>All right. Meet me at the Juicy-Juice Juice Bar after work today and I'll spill my goddamn guts for you.</t>
  </si>
  <si>
    <t>L82519</t>
  </si>
  <si>
    <t>I don't want to be your godamn link damn you. I want to feel Floris' naked thighs against my own. I want to know passion. I want my body to inspire lust in that beautiful complex woman. I want her to shiver in a spasm of ecstasy when I penetrate her. Oh God the agony of the flesh Schwartz.</t>
  </si>
  <si>
    <t>L82923</t>
  </si>
  <si>
    <t>What happens when a man climbs through his own portal?</t>
  </si>
  <si>
    <t>L82749</t>
  </si>
  <si>
    <t>u4032</t>
  </si>
  <si>
    <t>MAXINE</t>
  </si>
  <si>
    <t>Craig I just don't find you attractive. And Lotte I'm smitten with you but only when you're in Malkovich. When I looked into his eyes last night I could feel you peering out. Behind the stubble and the too-prominent brow and the male pattern baldness I sensed your feminine longing peering out and it just slew me.</t>
  </si>
  <si>
    <t>L82640</t>
  </si>
  <si>
    <t>Lots of things. He's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t>
  </si>
  <si>
    <t>L82636</t>
  </si>
  <si>
    <t>There's a tiny door in that empty office. It's a portal Maxine. It takes you inside John Malkovich. You see the world through John Malkovich's eyes then after about fifteen minutes you're spit out into a ditch on the side of The New Jersey Turnpike.</t>
  </si>
  <si>
    <t>L82604</t>
  </si>
  <si>
    <t>u4021</t>
  </si>
  <si>
    <t>DON</t>
  </si>
  <si>
    <t>That's right Wendy it is against floor policy but as long as you're here let me tell you what I know about our cute little door friend. Many years ago this very office was occupied by a kindly old watchmaker named Mr. White.</t>
  </si>
  <si>
    <t>L82455</t>
  </si>
  <si>
    <t>So that's the story of 7 1/2. Since the rents are considerably lower this floor has been adopted by businesses which for one reason or another are forced to cut corners After all... the overhead is low! Ha ha ha!</t>
  </si>
  <si>
    <t>['After ', 'Since ']</t>
  </si>
  <si>
    <t>L83078</t>
  </si>
  <si>
    <t>And as I said sir we can't very well exert physical persuasion upon the sacred vessel Malkovich.</t>
  </si>
  <si>
    <t>L82899</t>
  </si>
  <si>
    <t>u4027</t>
  </si>
  <si>
    <t>KEVIN BACON</t>
  </si>
  <si>
    <t>You're crazy to let go of a chick who calls you Lotte. I tell you that as a friend.</t>
  </si>
  <si>
    <t>L82897</t>
  </si>
  <si>
    <t>Ouch. Now that's hot. She's using you to channel some dead lesbian lover. Let me know when you're done with her. This is my type of chick.</t>
  </si>
  <si>
    <t>L83052</t>
  </si>
  <si>
    <t>I'm afraid that no physical harm must come to him as long as he inhabits the vessel.</t>
  </si>
  <si>
    <t>L82983</t>
  </si>
  <si>
    <t>No you don't understand. I've been inside Malkovich when I'm with Maxine...</t>
  </si>
  <si>
    <t>L82746</t>
  </si>
  <si>
    <t>After that I'll introduce you to my favorite monkey Elijah. He's got an ulcer due to a suppressed childhood trauma. But we're getting to the bottom of it.  Psychotherapy.</t>
  </si>
  <si>
    <t>L82702</t>
  </si>
  <si>
    <t>Don't stand in the way of my actualization as a man Craig.</t>
  </si>
  <si>
    <t>L83145</t>
  </si>
  <si>
    <t>u4031</t>
  </si>
  <si>
    <t>MANTINI</t>
  </si>
  <si>
    <t>Broadway's finest three hours. It's about the suppression of the individual. Conformity as God in modern society.</t>
  </si>
  <si>
    <t>L83141</t>
  </si>
  <si>
    <t>A friendly competition if you will. Your Malkovich puppet and my Harry S. Truman puppet appear opposite each other in a play. Not some Vegas Burly-Q pyrotechnics but a real play that requires actual acting. The audience decides who is more deserving of the title. The losing puppeteer bows out graciously. Goes back to obscurity as a file clerk.</t>
  </si>
  <si>
    <t>L83133</t>
  </si>
  <si>
    <t>u4030</t>
  </si>
  <si>
    <t>MALKOVICH</t>
  </si>
  <si>
    <t>Because if you missed any I just happen to have copies here you can take with you when you leave now.</t>
  </si>
  <si>
    <t>L83009</t>
  </si>
  <si>
    <t>Wait a minute! What if everybody knew? What if we presented Malkovich as the world's most complicated puppet and me as the only puppeteer sophisticated enough to work him? We'd wipe the floor with the Great Mantini!</t>
  </si>
  <si>
    <t>L82995</t>
  </si>
  <si>
    <t>Yeah. I've figured out how to hold on as long as I want. Oddly enough it's all in the wrists.</t>
  </si>
  <si>
    <t>L82453</t>
  </si>
  <si>
    <t>u4034</t>
  </si>
  <si>
    <t>TINY WOMAN</t>
  </si>
  <si>
    <t>Captain Mertin surely I am a God-fearing Christian woman like yourself but alas I am afraid that the world was not built with me in mind. Door knobs are too high chairs are unwieldy high-ceilinged rooms mock my stature. Nor am I a marrie lady Captain. after all who would marry a person of my diminutiveness? So I am forced to work for my few pennies a week as an optometrist. Why cannot there be a place for me to work safe and comfortable?</t>
  </si>
  <si>
    <t>L82450</t>
  </si>
  <si>
    <t>u4033</t>
  </si>
  <si>
    <t>MERTIN</t>
  </si>
  <si>
    <t>I see. Well it is not my fault that thou art tiny. So if it is charity yer after then be gone with ye ye foul demon.</t>
  </si>
  <si>
    <t>L83323</t>
  </si>
  <si>
    <t>u4037</t>
  </si>
  <si>
    <t>m268</t>
  </si>
  <si>
    <t>BABY SUGGS</t>
  </si>
  <si>
    <t>Those white things have taken all I had or dreamed. I'm saying ain't no bad luck in this world 'cept for white folks..They just don't know when to stop.</t>
  </si>
  <si>
    <t>L83318</t>
  </si>
  <si>
    <t>u4046</t>
  </si>
  <si>
    <t>STAMP PAID</t>
  </si>
  <si>
    <t>Then what? When you get through with blue and yellow then what?</t>
  </si>
  <si>
    <t>L83267</t>
  </si>
  <si>
    <t>Oh I remember bits and pieces of all of'em I guess..Halle of course..I had Halle a lifetime. Almost twenty years... My two girls sold and gone before I could even a heard about it and them without their grown up teeth yet. My third child my son after Halle...I let that straw boss have me for four months so's I could keep that boy. Next year he had him traded for lumber anyway and me pregnant with his child. I couldn't love that child. I wouldn't. Not any of the rest either. God take what He would....and He did...</t>
  </si>
  <si>
    <t>L83405</t>
  </si>
  <si>
    <t>u4039</t>
  </si>
  <si>
    <t>DENVER</t>
  </si>
  <si>
    <t>..I swallowed her blood right along with my mother's milk. She played with me and always came to be with me whenever I needed her. Me and her waited for our daddy. I love her. I do. She never hurt me. I love my mother but I know she killed one of her own and tender as she is with me I'm scared of her because of it. All the time I'm afraid the thing that happened that made it all right to kill her own could happen again. Whatever it is it comes from outside this house outside the yard. So I never leave this house and I watch over the yard so it can't happen again ... I have to keep it away from my sister...I'll protect Beloved...'Cause She's mine...</t>
  </si>
  <si>
    <t>L83512</t>
  </si>
  <si>
    <t>u4045</t>
  </si>
  <si>
    <t>SETHE</t>
  </si>
  <si>
    <t>No. Since mama lost her job we don't have no more pies..</t>
  </si>
  <si>
    <t>L83617</t>
  </si>
  <si>
    <t>Haven't seen her since that day. Ella thinks she might be waiting in the woods for another chance but..I don't think so. Mama thinks she's gone for good. Says she can feel it.</t>
  </si>
  <si>
    <t>L83611</t>
  </si>
  <si>
    <t>No. Not a bit all right. Hasn't gotten out of bed since that day.</t>
  </si>
  <si>
    <t>L83570</t>
  </si>
  <si>
    <t>u4041</t>
  </si>
  <si>
    <t>JANEY</t>
  </si>
  <si>
    <t>They getting older now and I can't take care of 'em like I used to. More and more they keep asking me to sleep over night. Now I don't want to quit these people but they can't have all my days and nights too. I got my own family needs me. It'll take some convincing but maybe you could come after supper - take care of your mama during the day then earn a little something at night how's that?</t>
  </si>
  <si>
    <t>L83564</t>
  </si>
  <si>
    <t>You know what? I've been here since I was fourteen and I remember like yesterday when Baby Suggs holy came here and sat right where you are. Whiteman name of Garner brought her. He and Mr. Bodwin were good friends. That's how she got that house you all live in. Other things too.</t>
  </si>
  <si>
    <t>L83401</t>
  </si>
  <si>
    <t>u4040</t>
  </si>
  <si>
    <t>ELLA</t>
  </si>
  <si>
    <t>You know as well as I do Stamp that people who die bad don't stay in the ground.</t>
  </si>
  <si>
    <t>L83396</t>
  </si>
  <si>
    <t>And he left when he found out what Sethe did?  What you say casts a different light on it I guess...I thought-</t>
  </si>
  <si>
    <t>L83393</t>
  </si>
  <si>
    <t>He didn't know nothing. And nobody. Except her from when they was at that place Baby Suggs was at.</t>
  </si>
  <si>
    <t>L83365</t>
  </si>
  <si>
    <t>Why? Why he have to ask? Can't nobody offer? What's going on? Since when a black man come to town have to sleep in the cellar like a dog?!</t>
  </si>
  <si>
    <t>L83363</t>
  </si>
  <si>
    <t>It's cold as charity in there! What he do that for? Any number'll take him in.</t>
  </si>
  <si>
    <t>L83350</t>
  </si>
  <si>
    <t>That's Baby's kin. I don't need no invite to look after her people.</t>
  </si>
  <si>
    <t>L83474</t>
  </si>
  <si>
    <t>u4043</t>
  </si>
  <si>
    <t>Stamp leave off I said! I knew her when she was a girl. She scares me and I knew her when she was a girl...</t>
  </si>
  <si>
    <t>L83467</t>
  </si>
  <si>
    <t>What yard? When who-</t>
  </si>
  <si>
    <t>L83466</t>
  </si>
  <si>
    <t>I was there Paul D...There in the yard. When she did it.</t>
  </si>
  <si>
    <t>L83461</t>
  </si>
  <si>
    <t>They'll know. They'll know as soon as they born. Cause it's inside usStamp. It'll be inside them. We'll pass it down. Schoolteacher didn't just change the outside he changed the mind..and the blood..and what it carries...and what it's worth..</t>
  </si>
  <si>
    <t>L83457</t>
  </si>
  <si>
    <t>I did. Down to the cent.$900. Always wondered though what Mrs. Garner got for my brother Paul F. Must of been more than nine hundred dollars cause she use that money for Sweet Home for almost two years. But then they hung my other brother Paul A. up on a tree so I guess he wasn't worth the same..I wonder what was Baby Suggs worth? And Halle? I wasn't surprised when I found out they tracked down Sethe all the way to Cincinatti. Her price must have been higher than all of us - her being property that reproduced itself without cost. A breeder.</t>
  </si>
  <si>
    <t>L84731</t>
  </si>
  <si>
    <t>u4050</t>
  </si>
  <si>
    <t>m269</t>
  </si>
  <si>
    <t>BRANDT</t>
  </si>
  <si>
    <t>Her life is in your hands Dude. And report back to us as soon as it's done.</t>
  </si>
  <si>
    <t>L84669</t>
  </si>
  <si>
    <t>Mr. Lebowski is prepared to make a generous offer to you to act as courier once we get instructions for the money.</t>
  </si>
  <si>
    <t>L84506</t>
  </si>
  <si>
    <t>u4067</t>
  </si>
  <si>
    <t>Mr. Lebowski is disabled yes.  And this picture was taken when Mrs. Reagan was first lady of the nation yes yes? Not of California.</t>
  </si>
  <si>
    <t>L84500</t>
  </si>
  <si>
    <t>That's a Los Angeles Chamber of Commerce Business Achiever award which is given--not necessarily given every year!  Given only when there's a worthy somebody especially--</t>
  </si>
  <si>
    <t>L84866</t>
  </si>
  <si>
    <t>u4057</t>
  </si>
  <si>
    <t>...Me I don't drink coffee.  But it's nice when they offer.</t>
  </si>
  <si>
    <t>L85271</t>
  </si>
  <si>
    <t>u4060</t>
  </si>
  <si>
    <t>Exactly.  What happened to your face? Did Jackie Treehorn do that as well?</t>
  </si>
  <si>
    <t>L85064</t>
  </si>
  <si>
    <t>I uh... money yeah I gotta respecfully 69 you know tender my resignation on that matter 'cause it looks like your mother really was kidnapped after all.</t>
  </si>
  <si>
    <t>L84885</t>
  </si>
  <si>
    <t>Yes I know about it.  And I know that you acted as courier.  And let me tell you something:  the whole thing stinks to high heaven.</t>
  </si>
  <si>
    <t>L84879</t>
  </si>
  <si>
    <t>In a sense yes.  Elfranco my robe. My art has been commended as being strongly vaginal.  Which bothers some men.  The word itself makes some men uncomfortable.  Vagina.</t>
  </si>
  <si>
    <t>L85358</t>
  </si>
  <si>
    <t>You thought Bunny'd been kidnapped and you could use it as a pretext to make some money disappear.  All you needed was a sap to pin it on and you'd just met me.  You thought hey a deadbeat a loser someone the square community won't give a shit about.</t>
  </si>
  <si>
    <t>L85338</t>
  </si>
  <si>
    <t>u4065</t>
  </si>
  <si>
    <t>I'm as Jewish as fucking Tevye</t>
  </si>
  <si>
    <t>L85336</t>
  </si>
  <si>
    <t>Yeah?  What do you think happens when you get divorced?  You turn in your library card?  Get a new driver's license?  Stop being Jewish?</t>
  </si>
  <si>
    <t>L85332</t>
  </si>
  <si>
    <t>What the fuck are you talking about? I converted when I married Cynthia! Come on Dude!</t>
  </si>
  <si>
    <t>L85120</t>
  </si>
  <si>
    <t>Yeah go figure.  Well we'll go out there after the uh the.</t>
  </si>
  <si>
    <t>L84957</t>
  </si>
  <si>
    <t>Fine Dude.  As if it's impossible to get some nail polish apply it to someone else's toe--</t>
  </si>
  <si>
    <t>L84828</t>
  </si>
  <si>
    <t>Saturday is shabbas.  Jewish day of rest.  Means I don't work I don't drive a car I don't fucking ride in a car I don't handle money I don't turn on the oven and I sure as shit don't fucking roll!</t>
  </si>
  <si>
    <t>L84804</t>
  </si>
  <si>
    <t>Aitz chaim he Dude.  As the ex used to say.</t>
  </si>
  <si>
    <t>L84775</t>
  </si>
  <si>
    <t>That's the simple part Dude.  When we make the handoff I grab the guy and beat  it out of him.</t>
  </si>
  <si>
    <t>L84773</t>
  </si>
  <si>
    <t>Yeah.  So as long as we get her back nobody's in a position to complain. And we keep the baksheesh.</t>
  </si>
  <si>
    <t>L84764</t>
  </si>
  <si>
    <t>Shutup Walter!  Don't fucking say peep when I'm doing business here.</t>
  </si>
  <si>
    <t>L84743</t>
  </si>
  <si>
    <t>My point Dude is why should we settle for twenty grand when we can keep the entire million.  Am I wrong?</t>
  </si>
  <si>
    <t>L84679</t>
  </si>
  <si>
    <t>When he moved down to Venice he had to go door-to-door to tell everyone he's a pederast.</t>
  </si>
  <si>
    <t>L84584</t>
  </si>
  <si>
    <t>I'm saying Cynthia's Pomeranian. I'm looking after it while Cynthia and Marty Ackerman are in Hawaii.</t>
  </si>
  <si>
    <t>L84780</t>
  </si>
  <si>
    <t>u4064</t>
  </si>
  <si>
    <t>You are approaching a vooden britch. When you cross it you srow ze bag from ze left vindow of ze moving kar.  Do not slow down.  Vee vatch you.</t>
  </si>
  <si>
    <t>L84940</t>
  </si>
  <si>
    <t>I--the royal we you know the editorial--I dropped off the money exactly as per--Look I've got certain information certain things have come to light and uh has it ever occurred to you man that given the nature of all this new shit that uh instead of running around blaming me that this whole thing might just be not you know not just such a simple but uh--you know?</t>
  </si>
  <si>
    <t>L84546</t>
  </si>
  <si>
    <t>u4058</t>
  </si>
  <si>
    <t>LEBOWSKI</t>
  </si>
  <si>
    <t>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can't solve your problems sir only you can.</t>
  </si>
  <si>
    <t>L86950</t>
  </si>
  <si>
    <t>u4070</t>
  </si>
  <si>
    <t>m270</t>
  </si>
  <si>
    <t>I came all the way down here same as you did.  Keep from gettin' killed. Happened to see those jarheads beatin' on a good collar--  Habla Ingles Tomas?</t>
  </si>
  <si>
    <t>L89996</t>
  </si>
  <si>
    <t>u4071</t>
  </si>
  <si>
    <t>m271</t>
  </si>
  <si>
    <t>BLADE</t>
  </si>
  <si>
    <t>Get real.  I was useful to Damaskinos as long as the hunt was still on.  Now that it's over all bets are off.</t>
  </si>
  <si>
    <t>L89869</t>
  </si>
  <si>
    <t>u4076</t>
  </si>
  <si>
    <t>NYSSA</t>
  </si>
  <si>
    <t>I've never seen anything like this.  The Reapers are as different from us as we are from you.  It's almost as if the virus is re-wiring their bodies creating new parasitic organs which consume the old ones.</t>
  </si>
  <si>
    <t>L89825</t>
  </si>
  <si>
    <t>how long since he was bitten?</t>
  </si>
  <si>
    <t>L89759</t>
  </si>
  <si>
    <t>We're going to be working as a unit you people will be taking orders from me.  So let's get it over with.  I'll give you a free shot Reinhardt.</t>
  </si>
  <si>
    <t>L89892</t>
  </si>
  <si>
    <t>It means I'm starting to wonder if the vampires still have their hooks in you. You've been acting strange ever since I gave you the cure.  Reckless quick to anger --  You said it yourself Whistler.  Those vampires knew our defense system backwards and forwards.  Where'd they get their intel?</t>
  </si>
  <si>
    <t>L89889</t>
  </si>
  <si>
    <t>u4080</t>
  </si>
  <si>
    <t>WHISTLER</t>
  </si>
  <si>
    <t>I am worrying.  Seems to me you're starting to get confused as to which side of the line you're standing on.</t>
  </si>
  <si>
    <t>L89882</t>
  </si>
  <si>
    <t>You don't have a choice.  You're just going to have to protect yourselves as best you can.</t>
  </si>
  <si>
    <t>L89950</t>
  </si>
  <si>
    <t>u4072</t>
  </si>
  <si>
    <t>CHUPA</t>
  </si>
  <si>
    <t>Ain't nobody here but you and me chicken wing.  I'd say this is as good a time as any to settle up.</t>
  </si>
  <si>
    <t>L89734</t>
  </si>
  <si>
    <t>u4073</t>
  </si>
  <si>
    <t>DAMASKINOS</t>
  </si>
  <si>
    <t>Thiavolos as we used to say in Greece. The Devil.  Pure Thirst.  Nothing more. He was born a vampire but he is an anomaly.  Like you.  Unlike the rest of us however he feeds on not just humans but vampires as well.</t>
  </si>
  <si>
    <t>L89854</t>
  </si>
  <si>
    <t>u4079</t>
  </si>
  <si>
    <t>STEVENS</t>
  </si>
  <si>
    <t>As scripted?  You've already lost two of your own.  How many more are you willing to sacrifice?</t>
  </si>
  <si>
    <t>L89853</t>
  </si>
  <si>
    <t>You worry too much Stevens.  I have assurance from our friend inside that events are unfolding as scripted.</t>
  </si>
  <si>
    <t>L90054</t>
  </si>
  <si>
    <t>u4078</t>
  </si>
  <si>
    <t>SCUD</t>
  </si>
  <si>
    <t>Back when Blade had me hunting down your puckered old ass.  What's up with your hair anyway?  Fucking Willie Nelson look-a-like?</t>
  </si>
  <si>
    <t>L90053</t>
  </si>
  <si>
    <t>You little shit.  When did they get to you?</t>
  </si>
  <si>
    <t>L89929</t>
  </si>
  <si>
    <t>After last night?  Dude I'm a lover not a fighter.</t>
  </si>
  <si>
    <t>L89683</t>
  </si>
  <si>
    <t>The pimp-mobile?  Just made a few after market modifications.  Nitrous-oxide injection system forged aluminum pistons and crankshaft higher flowing fuel pump.</t>
  </si>
  <si>
    <t>L89623</t>
  </si>
  <si>
    <t>u4081</t>
  </si>
  <si>
    <t>m272</t>
  </si>
  <si>
    <t>Guess you're not quite as invulnerable as you thought.</t>
  </si>
  <si>
    <t>L89213</t>
  </si>
  <si>
    <t>u4086</t>
  </si>
  <si>
    <t>You used me as bait?!</t>
  </si>
  <si>
    <t>L89212</t>
  </si>
  <si>
    <t>Figured they'd send someone after you. Thought I'd wait around and see who showed up.</t>
  </si>
  <si>
    <t>L89176</t>
  </si>
  <si>
    <t>Not anymore. You've seen one of them. You won't be allowed to live after that.</t>
  </si>
  <si>
    <t>L89574</t>
  </si>
  <si>
    <t>u4088</t>
  </si>
  <si>
    <t>I wish you could see the world as I do. Deacon opened my eyes. There's no turning back from that.</t>
  </si>
  <si>
    <t>L89146</t>
  </si>
  <si>
    <t>u4084</t>
  </si>
  <si>
    <t>FROST</t>
  </si>
  <si>
    <t>Someone who's sick of living off scraps. The coming age belongs to us not the humans!  When the final war between our races comes who do you want leading the charge?</t>
  </si>
  <si>
    <t>L89517</t>
  </si>
  <si>
    <t>Only as a last resort. Preserved blood is inferior. There's no flavor left to it no life.  Fortunately I've found a way around that particular obstacle.</t>
  </si>
  <si>
    <t>L89514</t>
  </si>
  <si>
    <t>There's no need for any of this. Your condition can be treated. Whistler and I were working on a cure when --</t>
  </si>
  <si>
    <t>L89510</t>
  </si>
  <si>
    <t>That's right. The answers were there all along of course scribbled down in the forgotten languages of my kind. Waiting for someone with the patience to decipher them. My elders were foolish enough to dismiss them as wives tales. But I knew better.  Imagine my surprise when Blade turned out to be the key which would set that force free.</t>
  </si>
  <si>
    <t>L89506</t>
  </si>
  <si>
    <t>A few thousand scattered about the globe. In the past we've had to restrict our numbers for fear of discovery. That won't be necessary after tonight.</t>
  </si>
  <si>
    <t>L89369</t>
  </si>
  <si>
    <t>u4089</t>
  </si>
  <si>
    <t>I wouldn't go in there if I were you. It's best to leave him alone when he's like this.</t>
  </si>
  <si>
    <t>L89156</t>
  </si>
  <si>
    <t>My name is Abraham Whistler.  This is Blade. As for our little homunculus here --</t>
  </si>
  <si>
    <t>L91674</t>
  </si>
  <si>
    <t>u4092</t>
  </si>
  <si>
    <t>m273</t>
  </si>
  <si>
    <t>DOMINI</t>
  </si>
  <si>
    <t>To stand up--I'm exhausted. Been on the road since yesterday.</t>
  </si>
  <si>
    <t>L91959</t>
  </si>
  <si>
    <t>u4094</t>
  </si>
  <si>
    <t>INTERN</t>
  </si>
  <si>
    <t>Any number of reasons--pick one it's as good as the other.</t>
  </si>
  <si>
    <t>L91905</t>
  </si>
  <si>
    <t>u4091</t>
  </si>
  <si>
    <t>COTTER</t>
  </si>
  <si>
    <t>You can be goddamn sure though I'm going to be looking at every second of 'em when I get back to Baltimore--I get proof who stole my shit and I call the cops!</t>
  </si>
  <si>
    <t>L91749</t>
  </si>
  <si>
    <t>u4096</t>
  </si>
  <si>
    <t>The rest of the family was crazy as Rusty Parr.</t>
  </si>
  <si>
    <t>L91747</t>
  </si>
  <si>
    <t>--brother of Rustin Parr's maternal grandfather somewhere after 1858--</t>
  </si>
  <si>
    <t>L92066</t>
  </si>
  <si>
    <t>I got the tape enhanced--and I managed to sleaze a photo blow-up. Jesus he's gonna kill me when he finds out about the camera.</t>
  </si>
  <si>
    <t>L91779</t>
  </si>
  <si>
    <t>u4093</t>
  </si>
  <si>
    <t>Three people: two guys a girl-- sleeping in the same motel room the same tent night after night.</t>
  </si>
  <si>
    <t>L91770</t>
  </si>
  <si>
    <t>Hadn't even opened the thing since Cub scouts.</t>
  </si>
  <si>
    <t>L92122</t>
  </si>
  <si>
    <t>No one's been in or out since you left. Would've heard the dogs.</t>
  </si>
  <si>
    <t>L91843</t>
  </si>
  <si>
    <t>Look guys we're cold we're tired we're &lt;u&gt;shook&lt;/u&gt;--we just want to get out of here as soon as there's light. We saw something up at Coffin Rock today--</t>
  </si>
  <si>
    <t>L92094</t>
  </si>
  <si>
    <t>Go to the store. When you get back I'll try to make sense of it for you.</t>
  </si>
  <si>
    <t>L92319</t>
  </si>
  <si>
    <t>--the marks appear then you disappear. Like the little Kurth boy like Domini as soon as they come to full bloom--and mine &lt;u&gt;are&lt;/u&gt;!</t>
  </si>
  <si>
    <t>L93991</t>
  </si>
  <si>
    <t>u4105</t>
  </si>
  <si>
    <t>m274</t>
  </si>
  <si>
    <t>Abby never point a gun at anyone unless you're gonna shoot him. And when you shoot him you better make sure he's dead...</t>
  </si>
  <si>
    <t>L93903</t>
  </si>
  <si>
    <t>u4099</t>
  </si>
  <si>
    <t>ABBY</t>
  </si>
  <si>
    <t>When you don't they're usually nice.</t>
  </si>
  <si>
    <t>L93901</t>
  </si>
  <si>
    <t>Except when he doesn't say things they're usually nasty.</t>
  </si>
  <si>
    <t>L93736</t>
  </si>
  <si>
    <t>u4100</t>
  </si>
  <si>
    <t>DEBRA</t>
  </si>
  <si>
    <t>You want to hustle me. I don't want to be hustled. It's as simple as that. Now that I've communicated why don't you leave?</t>
  </si>
  <si>
    <t>L93776</t>
  </si>
  <si>
    <t>Well... if you're not gonna fire me I might as well quit.</t>
  </si>
  <si>
    <t>L93850</t>
  </si>
  <si>
    <t>u4107</t>
  </si>
  <si>
    <t>VISSER</t>
  </si>
  <si>
    <t>Go down to Corpus for a few days. Get yourself noticed. I'll give you a call when it's done... You just find a way to cover that money.</t>
  </si>
  <si>
    <t>L94026</t>
  </si>
  <si>
    <t>u4104</t>
  </si>
  <si>
    <t>MEURICE</t>
  </si>
  <si>
    <t>...and Abby. Maybe. But as far as I'm concerned that only leaves one fucking possibility.</t>
  </si>
  <si>
    <t>L94587</t>
  </si>
  <si>
    <t>u4115</t>
  </si>
  <si>
    <t>m275</t>
  </si>
  <si>
    <t>L95062</t>
  </si>
  <si>
    <t>u4111</t>
  </si>
  <si>
    <t>Because of your information I alerted internal affairs to check out Detective Gordon.  I had to keep on with him as if nothing was different.  He slipped off on his own when he found out we were going to raid Frank's place.</t>
  </si>
  <si>
    <t>L95056</t>
  </si>
  <si>
    <t>L94239</t>
  </si>
  <si>
    <t>I was the same way when I was you age. I guess that's what got me into this business.</t>
  </si>
  <si>
    <t>L94237</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</si>
  <si>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</si>
  <si>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L94203</t>
  </si>
  <si>
    <t>L94788</t>
  </si>
  <si>
    <t>u4112</t>
  </si>
  <si>
    <t>If I die then they'll be free. It's getting late isn't it? I can tell. it's a cold feeling when it's late. It's warm then it gets cold. Jeffrey. I feel it getting cold.</t>
  </si>
  <si>
    <t>L95067</t>
  </si>
  <si>
    <t>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t>
  </si>
  <si>
    <t>L94878</t>
  </si>
  <si>
    <t>u4114</t>
  </si>
  <si>
    <t>Don't look at me Fuck. I shoot when I see the whites of the eyes.  You like me?.</t>
  </si>
  <si>
    <t>L94683</t>
  </si>
  <si>
    <t>u4121</t>
  </si>
  <si>
    <t>No silly - I'm still in school you know. but I'll meet you after school and you can tell me what you've learned. You better be careful Jeffrey.</t>
  </si>
  <si>
    <t>L94347</t>
  </si>
  <si>
    <t>I owe you. since I goofed up this one.</t>
  </si>
  <si>
    <t>L94338</t>
  </si>
  <si>
    <t>L94314</t>
  </si>
  <si>
    <t>L94313</t>
  </si>
  <si>
    <t>L94278</t>
  </si>
  <si>
    <t>L94528</t>
  </si>
  <si>
    <t>u4118</t>
  </si>
  <si>
    <t>L94168</t>
  </si>
  <si>
    <t>L94164</t>
  </si>
  <si>
    <t>L95737</t>
  </si>
  <si>
    <t>u4124</t>
  </si>
  <si>
    <t>m276</t>
  </si>
  <si>
    <t>AUGUSTO</t>
  </si>
  <si>
    <t>The word is that soon he is to be king of the middle empire.  He is doing multiple runs right now and using the island as a jump-off point.</t>
  </si>
  <si>
    <t>L95319</t>
  </si>
  <si>
    <t>u4136</t>
  </si>
  <si>
    <t>I'm taking you to the doctor when we get home and I don't want to hear any arguments.</t>
  </si>
  <si>
    <t>L95851</t>
  </si>
  <si>
    <t>I want my kid out of protective custody. Now.  No fucking around.  My wife and my kid on a plane tonight.  I sign when they call me safe and sound.</t>
  </si>
  <si>
    <t>L95573</t>
  </si>
  <si>
    <t>What the fuck is going on?  When did you get out of jail?</t>
  </si>
  <si>
    <t>L95529</t>
  </si>
  <si>
    <t>And what happens when these guys stop paying?  Sooner or later these guys are going to cut us out.  Then where are we?</t>
  </si>
  <si>
    <t>L95527</t>
  </si>
  <si>
    <t>It is bad.  It's chump change.  We might as well be hauling suitcases across the border.  We're getting screwed.</t>
  </si>
  <si>
    <t>L95458</t>
  </si>
  <si>
    <t>Do we need a plane?  How does this work? When do I see you?</t>
  </si>
  <si>
    <t>L95788</t>
  </si>
  <si>
    <t>u4133</t>
  </si>
  <si>
    <t>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t>
  </si>
  <si>
    <t>L95600</t>
  </si>
  <si>
    <t>As much as I can give you?  Ha ha.  Very good.  I like that.  Come George.  Let us drive.  We have much to talk about.</t>
  </si>
  <si>
    <t>L95599</t>
  </si>
  <si>
    <t>Yes sir.  As much as you can give me.</t>
  </si>
  <si>
    <t>L96017</t>
  </si>
  <si>
    <t>u4134</t>
  </si>
  <si>
    <t>Did you know I died two weeks after you sent me that tape?</t>
  </si>
  <si>
    <t>L96008</t>
  </si>
  <si>
    <t>And that FBI agent Trout?  When he had to get on his knees to put my boots on? You said...</t>
  </si>
  <si>
    <t>L96099</t>
  </si>
  <si>
    <t>After everything.  After everything the only thing left out of my whole life is you.</t>
  </si>
  <si>
    <t>L95971</t>
  </si>
  <si>
    <t>Yeah.  Go out there check it out see what it's like.  I've got some stuff to do this week but I'm thinking maybe Thursday.  Thursday after school.</t>
  </si>
  <si>
    <t>L96053</t>
  </si>
  <si>
    <t>Shortly after I arrived at Danbury Federal Correctional Institute I related to Diego that the crime I was in for was smuggling marijuana. Diego told me he had high level connections in Colombia and they needed to find someone to help them transport cocaine into America...</t>
  </si>
  <si>
    <t>L95269</t>
  </si>
  <si>
    <t>u4143</t>
  </si>
  <si>
    <t>SANTIAGO</t>
  </si>
  <si>
    <t>Marijuana is illegal in my country and I believe in yours as well.  We must be careful.</t>
  </si>
  <si>
    <t>L95266</t>
  </si>
  <si>
    <t>All of it.  As much as you've got.  A couples thousand pounds.  I'll be back in a week with a plane.</t>
  </si>
  <si>
    <t>L95983</t>
  </si>
  <si>
    <t>Are we good?  Yeah we're good.  We're beautiful.  We're perfect.  This is A grade one-hundred percent pure Colombian cocaine Ladies and Gentlemen. Disco shit.  Pure as the driven snow. Good riddance.</t>
  </si>
  <si>
    <t>L95926</t>
  </si>
  <si>
    <t>That was it.  Seeing Dulli after fourteen years sealed the deal for me. The rest was just details.  My end was roughly five-hundred thousand.  Kristina and I could have a good life for five hundred grand.  Start over somewhere. One final score.  That's all I needed.</t>
  </si>
  <si>
    <t>L95211</t>
  </si>
  <si>
    <t>u4138</t>
  </si>
  <si>
    <t>When there's something to move it's too easy not to.  Do you know how many colleges are in a twenty mile radius? U. Mass Amherst B.U....</t>
  </si>
  <si>
    <t>L95195</t>
  </si>
  <si>
    <t>Well I'll tell you.  I was walking down the beach minding my business when who did I see but this fucking guy.  I didn't know you guys were living in California.</t>
  </si>
  <si>
    <t>L98955</t>
  </si>
  <si>
    <t>u4145</t>
  </si>
  <si>
    <t>m277</t>
  </si>
  <si>
    <t>2ND JOURNALIST</t>
  </si>
  <si>
    <t>But the NLF has always spoken of a strike as a demonstration ...</t>
  </si>
  <si>
    <t>L98961</t>
  </si>
  <si>
    <t>u4156</t>
  </si>
  <si>
    <t>MATHIEU</t>
  </si>
  <si>
    <t>It is an inevitable stage in revolutionary war; from terrorism one passes to insurrection ... as from open guerrilla warfare one passes to real war the latter being the determining factor ...</t>
  </si>
  <si>
    <t>L99014</t>
  </si>
  <si>
    <t>u4155</t>
  </si>
  <si>
    <t>KADER</t>
  </si>
  <si>
    <t>No. Not you or any one of us. As long as we are free the NLF continues to exist in the Casbah. If they manage to take us too there won't be anything left ... And from nothing comes nothing ...</t>
  </si>
  <si>
    <t>L99012</t>
  </si>
  <si>
    <t>Of course. As soon as possible.</t>
  </si>
  <si>
    <t>L98719</t>
  </si>
  <si>
    <t>Let's suppose you were a spy. In prison when the NLF contacts you you pretend to support the revolution and then the French help you to escape ...</t>
  </si>
  <si>
    <t>L98928</t>
  </si>
  <si>
    <t>u4148</t>
  </si>
  <si>
    <t>ALI</t>
  </si>
  <si>
    <t>Because they told us that we mustn't use weapons now when the time is right.</t>
  </si>
  <si>
    <t>L99895</t>
  </si>
  <si>
    <t>u4166</t>
  </si>
  <si>
    <t>m278</t>
  </si>
  <si>
    <t>DULANEY</t>
  </si>
  <si>
    <t>Under the law a person cannot profit from their own wrong doing.  Since Rebecca Lawson is the sole beneficiary of the new will if she is found guilty the will is void and Joanne Braslow could make a very good case to have the old will reinstated.</t>
  </si>
  <si>
    <t>L99836</t>
  </si>
  <si>
    <t>u4161</t>
  </si>
  <si>
    <t>BIGGS</t>
  </si>
  <si>
    <t>I'm sorry to barge in -- but I figured after that bombshell that got laid on you today you could use some good news?</t>
  </si>
  <si>
    <t>L99720</t>
  </si>
  <si>
    <t>It's very good -- because when the D.A's office saw it they assumed it was the end of the tape otherwise they would have buried it.</t>
  </si>
  <si>
    <t>L99193</t>
  </si>
  <si>
    <t>u4177</t>
  </si>
  <si>
    <t>SATTLER</t>
  </si>
  <si>
    <t>Because he wasn't dead when she left and even if he was not reporting a natural death in a timely fashion isn't a crime.</t>
  </si>
  <si>
    <t>L99182</t>
  </si>
  <si>
    <t>u4179</t>
  </si>
  <si>
    <t>TROXELL</t>
  </si>
  <si>
    <t>He can remember at least one occasion -- and the receptionist can recall two times when she accompanied Marsh to the office.</t>
  </si>
  <si>
    <t>L99180</t>
  </si>
  <si>
    <t>Marsh's Cardiologist told me that after Marsh was diagnosed with heart disease he quit smoking quit drinking and started exercising every day.  Does that sound like a guy who'd start shoveling cocaine up his nose?</t>
  </si>
  <si>
    <t>L99514</t>
  </si>
  <si>
    <t>u4171</t>
  </si>
  <si>
    <t>MCCURDY</t>
  </si>
  <si>
    <t>It would be the same as shooting a gun at him.</t>
  </si>
  <si>
    <t>L99507</t>
  </si>
  <si>
    <t>u4162</t>
  </si>
  <si>
    <t>CARDENAS</t>
  </si>
  <si>
    <t>Your Honor the State enters this evidence as exhibit A.  Were any fingerprints found on the bottle?</t>
  </si>
  <si>
    <t>L99173</t>
  </si>
  <si>
    <t>We know Marsh had a head cold.   We found cocaine mixed with water in a nasal spray container on the nightstand.  The coke would contract the nasal membrane the same as any decongestant but for a much shorter time.  He'd keep using more and more -- never knowing what he was taking.</t>
  </si>
  <si>
    <t>L99805</t>
  </si>
  <si>
    <t>Your Honor I'm trying to establish the sense of betrayal Miss Lawson felt when she discovered the man she lived with was a different person than she thought he was.</t>
  </si>
  <si>
    <t>L99739</t>
  </si>
  <si>
    <t>Your Honor I don't see a Mr. Roston listed as a prosecution witness.</t>
  </si>
  <si>
    <t>L99703</t>
  </si>
  <si>
    <t>I'm talking to you as a friend now. Don't ruin your life your career for her.  She'll spit you out when this is over.</t>
  </si>
  <si>
    <t>L99310</t>
  </si>
  <si>
    <t>Then she's not as smart as I thought she was.  You've seen her in the depositions.  Tell me you don't have any doubts?</t>
  </si>
  <si>
    <t>L99306</t>
  </si>
  <si>
    <t>The M.E.'s report stated that Marsh's nasal membranes showed no sign of prior cocaine use.  Without the nasal spray we would have still treated it as a poisoning.  We would have looked for motive and the trail would have still led back to her.</t>
  </si>
  <si>
    <t>L99304</t>
  </si>
  <si>
    <t>Because she's clever.  Because she knows that even if we didn't find it we'd have suspicions as to why a man in Marsh's condition would use cocaine.</t>
  </si>
  <si>
    <t>L99300</t>
  </si>
  <si>
    <t>You're bluffing.  John it's me remember?  I've known you since your name was Juan Carlos.</t>
  </si>
  <si>
    <t>L99153</t>
  </si>
  <si>
    <t>u4168</t>
  </si>
  <si>
    <t>JOANNE</t>
  </si>
  <si>
    <t>A little after eleven.</t>
  </si>
  <si>
    <t>L99523</t>
  </si>
  <si>
    <t>Did Mr. Marsh change his lifestyle after that?</t>
  </si>
  <si>
    <t>L99521</t>
  </si>
  <si>
    <t>Doctor Trammel when did you first diagnose that Mr. Marsh had heart disease?</t>
  </si>
  <si>
    <t>L99792</t>
  </si>
  <si>
    <t>What happened after that?</t>
  </si>
  <si>
    <t>L99780</t>
  </si>
  <si>
    <t>u4176</t>
  </si>
  <si>
    <t>ROSTON</t>
  </si>
  <si>
    <t>It's hard to resist a woman as beautiful as she is.</t>
  </si>
  <si>
    <t>L99777</t>
  </si>
  <si>
    <t>It was like she was trying to push me as far as she could.  She called it opening new doors.</t>
  </si>
  <si>
    <t>L99776</t>
  </si>
  <si>
    <t>When you say your sexual relations with Miss Lawson were intense what exactly do you mean?</t>
  </si>
  <si>
    <t>L99768</t>
  </si>
  <si>
    <t>Well -- I think that after the operation she realized that...</t>
  </si>
  <si>
    <t>L99761</t>
  </si>
  <si>
    <t>How did your relationship with Miss Lawson progress after the surgery?</t>
  </si>
  <si>
    <t>L99589</t>
  </si>
  <si>
    <t>Did you ever see her again after that?</t>
  </si>
  <si>
    <t>L99614</t>
  </si>
  <si>
    <t>And after that didn't you continuously harass Miss Lawson?</t>
  </si>
  <si>
    <t>L99611</t>
  </si>
  <si>
    <t>u4163</t>
  </si>
  <si>
    <t>DR. PALEY</t>
  </si>
  <si>
    <t>Well -- as I remember it we had an argument.</t>
  </si>
  <si>
    <t>L99856</t>
  </si>
  <si>
    <t>A previous witness stated that she saw Miss Lawson pouring a white powder into her hand on October twenty-eighth.  According to your records when did you prescribe the drug?</t>
  </si>
  <si>
    <t>L99886</t>
  </si>
  <si>
    <t>u4173</t>
  </si>
  <si>
    <t>MISS SELLERS</t>
  </si>
  <si>
    <t>While I was seeing Dr. Paley I mentioned to him one night that someone was stealing drugs from the third floor dispensary.   Three days after I spoke to him in his office he went to the Head Nurse and told her he had witnessed me stealing drugs.</t>
  </si>
  <si>
    <t>L99882</t>
  </si>
  <si>
    <t>He laughed -- and basically said he would decide when it was over.</t>
  </si>
  <si>
    <t>L99872</t>
  </si>
  <si>
    <t>L99998</t>
  </si>
  <si>
    <t>To show you this.  It's a letter from that lawyer Koehler.  He wrote it to me the day after I saw him.  He's the one who told me I could get the money if Miss Lawson went to jail.</t>
  </si>
  <si>
    <t>L99944</t>
  </si>
  <si>
    <t>Isn't it true that you stopped by the house after you left the drug store and dropped off the items you bought?</t>
  </si>
  <si>
    <t>L99942</t>
  </si>
  <si>
    <t>You see that's what bothers me.  No other bottle of nasal spray was found in the house.  The police looked. There was only the one bottle.  But you say you didn't arrive until after Mr. Marsh was dead -- yet we know he was using the nasal spray prior to his death.  How do you think it got there?</t>
  </si>
  <si>
    <t>L99736</t>
  </si>
  <si>
    <t>I'm a practical woman Mr. Dulaney. Killing Andrew wasn't in my best interest.  As it is I'm out of a job and I'm not in his will.</t>
  </si>
  <si>
    <t>L99558</t>
  </si>
  <si>
    <t>Do you remember the date when you saw Miss Lawson in the bathroom?</t>
  </si>
  <si>
    <t>L99464</t>
  </si>
  <si>
    <t>I was at the house one morning -- I thought Miss Lawson was upstairs with Mr. Marsh.  When I went into the guest bathroom she was standing in front of the mirror pouring this white powder out of a vial.</t>
  </si>
  <si>
    <t>L99454</t>
  </si>
  <si>
    <t>I really don't know her that well. We would say hello to each other when I would come to the house but that was about it.</t>
  </si>
  <si>
    <t>L99815</t>
  </si>
  <si>
    <t>Would it be fair to say that when she did find out it was a shock to her?</t>
  </si>
  <si>
    <t>L99813</t>
  </si>
  <si>
    <t>And she left shortly after that?</t>
  </si>
  <si>
    <t>L100035</t>
  </si>
  <si>
    <t>How's it supposed to work Rebecca? You and Paley celebrate your victory. You get me over here and provoke a fight so he has to rush in and save you -- but then he's given himself away as your accomplice -- now he has to kill me.  After that I figure she'll tell the Police that you broke in.  That you were crazed because we humiliated you in court?</t>
  </si>
  <si>
    <t>L100022</t>
  </si>
  <si>
    <t>u4174</t>
  </si>
  <si>
    <t>So sue me.  Things have changed.  I think you should go home -- and after you leave I see no reason for us to ever have contact again.</t>
  </si>
  <si>
    <t>L100020</t>
  </si>
  <si>
    <t>I've been thinking about that.  I've decided to give it to you after I've collected the inheritance.  You can take that one if you want -- but there's another copy.</t>
  </si>
  <si>
    <t>L99823</t>
  </si>
  <si>
    <t>You're too weak Frank.  When you want something you have to do what- ever it takes to get it.  If something gets in your way you remove it.</t>
  </si>
  <si>
    <t>L99413</t>
  </si>
  <si>
    <t>Andrew loved this old cabin.  He always dreamed about moving to Tahiti -- living in a hut and becoming a beach-bum.  I could never imagine myself doing that -- but somehow when he talked about it he made it sound so alive - - so wonderful.  Soft ocean breezes and beautiful sunsets -- leaving the world and it's problems behind.  I wish he'd had a chance to do it.</t>
  </si>
  <si>
    <t>L99374</t>
  </si>
  <si>
    <t>We started talking.  In fact we talked until four in the morning.  We discovered we shared a lot of the same interests.  After that we were together all the time until he left. He used to call me every night after he came back.  Then after a few weeks he invited me to come visit him. I've never left.</t>
  </si>
  <si>
    <t>L99334</t>
  </si>
  <si>
    <t>When I was growing up we had a strawberry patch in our backyard. So did this family down the road.  I used to sneak in their yard and steal their strawberries.  It wasn't easy. The stone walls were high and I'd scrape my knees as I climbed over. On the other side were wild rose bushes.  The thorns would dig into my legs and cut my thighs as I lowered myself down.</t>
  </si>
  <si>
    <t>L99327</t>
  </si>
  <si>
    <t>As it pertains to you -- not me.  Did you always know you had different... tastes?</t>
  </si>
  <si>
    <t>L99240</t>
  </si>
  <si>
    <t>And that's exactly what the jury will see when they look at me.  That's why I need a very good lawyer Mr. Dulaney.</t>
  </si>
  <si>
    <t>L99227</t>
  </si>
  <si>
    <t>Well I guess that makes you the best.  Look Frank -- she stands to inherit three million dollars.  As executors of the estate and her attorneys that could generate a lot of legal fees for us.  All I'm asking you to do is talk to her.</t>
  </si>
  <si>
    <t>L99352</t>
  </si>
  <si>
    <t>You know how it is sometimes when you're out playing ball with your friends?  How you're really concentrating on what you're doing -- and you lose track of time and you come home late and Mom yells at you?</t>
  </si>
  <si>
    <t>L99216</t>
  </si>
  <si>
    <t>Hey you know better than that.  What did I teach you to say when someone is accused of doing something?</t>
  </si>
  <si>
    <t>L99909</t>
  </si>
  <si>
    <t>Your Honor -- the prosecution has introduced cocaine as one of the contributing reasons Mr. Marsh died. How it may have been introduced into the household is of vital importance.</t>
  </si>
  <si>
    <t>L99694</t>
  </si>
  <si>
    <t>u4169</t>
  </si>
  <si>
    <t>JUDGE BURNHAM</t>
  </si>
  <si>
    <t>Maybe you don't know what it's like where Mrs. Crawford comes from -- but I do.  I came from a neighborhood just like hers.  This is a whole other world for her.  She's a poor working woman who has been thrust into a room full of highly educated and mostly unsympathetic people.  So she puts on her best dress fixes her hair and tries to present herself as intelligently as possible.  Being poor and having pride is not a crime Mr. Dulaney -- and before you attempt to impeach another witness' testimony in my courtroom -- your foundations better be based on something other than semantics.</t>
  </si>
  <si>
    <t>L99897</t>
  </si>
  <si>
    <t>I was thinking that when the trial is over we'd all go skiing for a weekend.</t>
  </si>
  <si>
    <t>L99346</t>
  </si>
  <si>
    <t>u4178</t>
  </si>
  <si>
    <t>SHARON</t>
  </si>
  <si>
    <t>Frank -- I know you're busy but Michael asked me after dinner if you were angry with him.  He wanted to know why you weren't talking to him.</t>
  </si>
  <si>
    <t>L99254</t>
  </si>
  <si>
    <t>Attractive.  Bright.  Distant. Charming when she wants to be.</t>
  </si>
  <si>
    <t>L99340</t>
  </si>
  <si>
    <t>Michael you shouldn't be happy when someone else isn't feeling well.</t>
  </si>
  <si>
    <t>L100083</t>
  </si>
  <si>
    <t>u4188</t>
  </si>
  <si>
    <t>m279</t>
  </si>
  <si>
    <t>I nearly died when we split the bill.</t>
  </si>
  <si>
    <t>L100155</t>
  </si>
  <si>
    <t>u4180</t>
  </si>
  <si>
    <t>I do not need instructions from you to bathe!  I knew you'd do this! I knew I'd come all the way here and be shut out as usual! I came to be here for you! I didn't have to come!  Lord knows I was never much welcome in this house before. Apparently dead or alive nothing's changed.</t>
  </si>
  <si>
    <t>L100170</t>
  </si>
  <si>
    <t>Wait a minute! That was thirty years after daddy. Do you think...?</t>
  </si>
  <si>
    <t>L100168</t>
  </si>
  <si>
    <t>DAMN HIM! I knew mama wouldn't have thought of that herself. It was some damn perverted... photographic mind influencing her! When did the bastard die?</t>
  </si>
  <si>
    <t>L100163</t>
  </si>
  <si>
    <t>u4181</t>
  </si>
  <si>
    <t>CAROLYN</t>
  </si>
  <si>
    <t>Well he just gets on about how if mama ever needed him she could find him through the National Geographic magazine. He as a photographer. He promises not to write again. Then all it says is...  I love you... Robert.</t>
  </si>
  <si>
    <t>L100713</t>
  </si>
  <si>
    <t>u4183</t>
  </si>
  <si>
    <t>FRANCESCA</t>
  </si>
  <si>
    <t>Madge. Please. Something's happened. I've met someone. I've fallen in love in a way I've never thought could happen my entire life. It's our last day together. I feel like I'm going to die when he leaves. Please. Help me.</t>
  </si>
  <si>
    <t>L100746</t>
  </si>
  <si>
    <t>Robert. Please.  You don't understand -- no one does. When a woman makes the choice to marry to have children -- in one way her life begins but in another way it stops. You build a life of details. You become a mother a wife and you stop and stay steady so that your children can move. And when they leave they take your life of details with them. And then you're expected move again only you don't remember what moves you because no one has asked in so long. Not even yourself. You never in your life think that love like this can happen to you.</t>
  </si>
  <si>
    <t>L100692</t>
  </si>
  <si>
    <t>You have no idea what you've done to me do you? And after you leave I'm going to have to wonder for the rest of my life what happened here. If anything happened at all! And I'll have to wonder if you find yourself in some... housewife's kitchen in Romania if you'll sit there and tell her about your world of good friends and secretly include me in that group.</t>
  </si>
  <si>
    <t>L100646</t>
  </si>
  <si>
    <t>Just that it's been a perfect day and that I'd like to skip my fancy dessert and go home after this.</t>
  </si>
  <si>
    <t>L100636</t>
  </si>
  <si>
    <t>What were you like when you were younger?</t>
  </si>
  <si>
    <t>L100628</t>
  </si>
  <si>
    <t>On that one is beautiful. Look at their expressions. As if the camera weren't on them at all. As if they had no strength left to hide what they were feeling.</t>
  </si>
  <si>
    <t>L100514</t>
  </si>
  <si>
    <t>u4192</t>
  </si>
  <si>
    <t>ROBERT</t>
  </si>
  <si>
    <t>Listen I have to shoot Cedar Bridge until a little after sunset. I want a few night shots. Would you like to come with me? If you're interested...</t>
  </si>
  <si>
    <t>L100484</t>
  </si>
  <si>
    <t>That's not what you're saying. I know it's not the same. What you're saying is it's not as good. Or it's not as normal or proper.</t>
  </si>
  <si>
    <t>L100468</t>
  </si>
  <si>
    <t>Never touch the stuff. I've got friends all over the world. Good friends I can see when I want if I want.</t>
  </si>
  <si>
    <t>L100466</t>
  </si>
  <si>
    <t>I never got lost. For some reason I'm more at home everywhere than at one place. So I decided I'll think of myself as some kind of world citizen. I belong everywhere and nowhere. I'm kin to everyone and no one in particular. See once you get into the habit of not needing anyone it's kind of hard to break.</t>
  </si>
  <si>
    <t>L100437</t>
  </si>
  <si>
    <t>You've got it all right here you know. It's just as beautiful as any other place I've seen. God it knocks me out.</t>
  </si>
  <si>
    <t>L100352</t>
  </si>
  <si>
    <t>As long as it takes I might stay a week. No more I don't think. Where's your family?</t>
  </si>
  <si>
    <t>L100323</t>
  </si>
  <si>
    <t>Men sill give women flowers don't they? I mean as a sign of appreciation? I'm not that out of date am I?</t>
  </si>
  <si>
    <t>L100297</t>
  </si>
  <si>
    <t>After the divorce.</t>
  </si>
  <si>
    <t>L100296</t>
  </si>
  <si>
    <t>Oh. When did you move back?</t>
  </si>
  <si>
    <t>L100295</t>
  </si>
  <si>
    <t>Uh-huh. Lived there till I was twenty or so and then moved to Chicago when I got married.</t>
  </si>
  <si>
    <t>L100269</t>
  </si>
  <si>
    <t>I'm very sad but Richard said that since it's Cary Grant he completely understands. I'm also taking Mrs. Delaney away from this town. She'll be living with Cary and I in Beverly Hills.</t>
  </si>
  <si>
    <t>L100198</t>
  </si>
  <si>
    <t>u4191</t>
  </si>
  <si>
    <t>Now?!  It's after eleven.</t>
  </si>
  <si>
    <t>L100111</t>
  </si>
  <si>
    <t>When did she decide this?</t>
  </si>
  <si>
    <t>L101123</t>
  </si>
  <si>
    <t>u4201</t>
  </si>
  <si>
    <t>m280</t>
  </si>
  <si>
    <t>Yeah we can.  Least till after this weekend.  He ain't going nowhere.  We'll deal with it then.</t>
  </si>
  <si>
    <t>L101408</t>
  </si>
  <si>
    <t>u4194</t>
  </si>
  <si>
    <t>No brother.  I wouldn'ta.  I never done a man - any man.  Let alone a brother like that.  Course as you can see no good deed goes unfucked.  Now the question is if the good get fucked what we got saved up for the bad?  You about to find out.</t>
  </si>
  <si>
    <t>L101404</t>
  </si>
  <si>
    <t>I don't understand it.  You were my Man. Since we was grasshoppas.  I always looked after you.  You had a piece of everything I had.</t>
  </si>
  <si>
    <t>L101224</t>
  </si>
  <si>
    <t>Since we was just grasshoppers...</t>
  </si>
  <si>
    <t>L101210</t>
  </si>
  <si>
    <t>I don't need to hear the deal.  I don't need any partners.  I don't need new product.  And I sure as hell don't need this motherfucker's 'mattie in my face.</t>
  </si>
  <si>
    <t>L100951</t>
  </si>
  <si>
    <t>Go easy on Jay Bird.  I can remember when we was his age...</t>
  </si>
  <si>
    <t>L101328</t>
  </si>
  <si>
    <t>u4202</t>
  </si>
  <si>
    <t>PEARL</t>
  </si>
  <si>
    <t>Eddie Mack that cop.  And Jeremiah.  And even when he's done who knows.  He won't be satisfied.  Just like that demon dog. Feed it and it just grows hungrier. Feed his hunger for revenge - he just wants more.  Who knows where it'll stop. That kind of hunger ain't never satisfied.</t>
  </si>
  <si>
    <t>L101273</t>
  </si>
  <si>
    <t>You got his hands.  Beautiful hands.  I didn't even know.  That night.  When they - we - killed him that you were already alive inside me.  Life's like that. Grows right out of death.</t>
  </si>
  <si>
    <t>L101074</t>
  </si>
  <si>
    <t>u4195</t>
  </si>
  <si>
    <t>CINNABAR</t>
  </si>
  <si>
    <t>You mean as opposed to your life?</t>
  </si>
  <si>
    <t>L101132</t>
  </si>
  <si>
    <t>Believe me my old man'd rupture his spleen if he knew we was down here.  All he talks about is the medal he deserves for building us a life as far from this 'hood as possible.</t>
  </si>
  <si>
    <t>L101030</t>
  </si>
  <si>
    <t>Yeah.  But when something bad happens something really bad -- the wall breaks. The fabric tears.</t>
  </si>
  <si>
    <t>L101293</t>
  </si>
  <si>
    <t>u4197</t>
  </si>
  <si>
    <t>It's...it's a bad neighborhood.  As you can see now.</t>
  </si>
  <si>
    <t>L101377</t>
  </si>
  <si>
    <t>You sure we oughta save him?  Why not just let see how safe his gates and walls keep him when his past comes calling?</t>
  </si>
  <si>
    <t>L100922</t>
  </si>
  <si>
    <t>I was born near here.  But after my mother died my dad moved.  I grew up out in Rossmore Park.</t>
  </si>
  <si>
    <t>L106939</t>
  </si>
  <si>
    <t>u4212</t>
  </si>
  <si>
    <t>m281</t>
  </si>
  <si>
    <t>The money I bet it was nothing to get it clean after you made such a fucking big deal ...</t>
  </si>
  <si>
    <t>L106937</t>
  </si>
  <si>
    <t>Come on Pop all I want to know is one thing.  Just one thing after he made such a big deal out of it.  I bet it wasn't a big deal.  Was it Caesar?</t>
  </si>
  <si>
    <t>L107011</t>
  </si>
  <si>
    <t>u4208</t>
  </si>
  <si>
    <t>CAESAR</t>
  </si>
  <si>
    <t>They're just cops.  Stall them as long as you can.</t>
  </si>
  <si>
    <t>L106903</t>
  </si>
  <si>
    <t>It would have been so easy to let him in as you went out.</t>
  </si>
  <si>
    <t>L106832</t>
  </si>
  <si>
    <t>u4214</t>
  </si>
  <si>
    <t>VIOLET</t>
  </si>
  <si>
    <t>Caesar I know Johnnie.  It was him. I screamed when I saw him.  I couldn't believe I missed them.  I knew you were going to be upset so I thought I'd apologize and give Gino the Scotch.  I honked a couple of times but he didn't stop.</t>
  </si>
  <si>
    <t>L106828</t>
  </si>
  <si>
    <t>I was getting out of the car when I saw him in the Mercedes.</t>
  </si>
  <si>
    <t>L107165</t>
  </si>
  <si>
    <t>When I reach ten then I'll start with you.</t>
  </si>
  <si>
    <t>L107252</t>
  </si>
  <si>
    <t>Call me as soon as you get him.</t>
  </si>
  <si>
    <t>L106874</t>
  </si>
  <si>
    <t>u4210</t>
  </si>
  <si>
    <t>CORKY</t>
  </si>
  <si>
    <t>That's okay as long as he believes it was Johnnie.</t>
  </si>
  <si>
    <t>L106815</t>
  </si>
  <si>
    <t>Because of what you are going to tell him.  You have to make it as real as you can.  The moment you open the door with the Scotch in your hand you will be covered and that moment is the most important moment in the plan.</t>
  </si>
  <si>
    <t>L106810</t>
  </si>
  <si>
    <t>When I get the Scotch how do I know you won't take off?</t>
  </si>
  <si>
    <t>L106782</t>
  </si>
  <si>
    <t>And as you do the bottle will slip from your hands.  -- and shatter against the hardwood floor.</t>
  </si>
  <si>
    <t>L106740</t>
  </si>
  <si>
    <t>Marzzone?  As in Angelo Marzzone head of the Marzzone family?</t>
  </si>
  <si>
    <t>L106684</t>
  </si>
  <si>
    <t>I didn't say that but since you did let's say that you are.  It would have been easy to set Shelly up.  You could have got him killed knowing that Caesar would bring the money to the apartment.</t>
  </si>
  <si>
    <t>L106606</t>
  </si>
  <si>
    <t>All my life everyone has been telling me that when I have sex I'm not really having sex.  Not real sex. But they're wrong.  I know what is and isn't sex and what you heard was definitely not sex.</t>
  </si>
  <si>
    <t>L106586</t>
  </si>
  <si>
    <t>Yes there is.  I felt it this morning when I brought you the coffee.</t>
  </si>
  <si>
    <t>L106566</t>
  </si>
  <si>
    <t>That's what I tell someone when I'm trying to get them in my bed.</t>
  </si>
  <si>
    <t>L106493</t>
  </si>
  <si>
    <t>Because I want to.  I've wanted to since I first saw you in the elevator.</t>
  </si>
  <si>
    <t>L106398</t>
  </si>
  <si>
    <t>Oh he went home to India but as far as I know he'll be back.</t>
  </si>
  <si>
    <t>L106913</t>
  </si>
  <si>
    <t>You are as radiant as ever Violet.</t>
  </si>
  <si>
    <t>L108773</t>
  </si>
  <si>
    <t>u4218</t>
  </si>
  <si>
    <t>m282</t>
  </si>
  <si>
    <t>CONKLIN</t>
  </si>
  <si>
    <t>No.  Pursuit &lt;u&gt;ends&lt;/u&gt; when we know exactly where he is.</t>
  </si>
  <si>
    <t>L108837</t>
  </si>
  <si>
    <t>u4221</t>
  </si>
  <si>
    <t>MANAGER/PHONE</t>
  </si>
  <si>
    <t>...we actually we were unaware for several days that this had happened. When they came for his things it was made known for us you see?</t>
  </si>
  <si>
    <t>L108955</t>
  </si>
  <si>
    <t>u4226</t>
  </si>
  <si>
    <t>RAWLINS</t>
  </si>
  <si>
    <t>We also thought we hadn't heard from you -- we've had a bit of a publicity nightmare people have been talking.  Our offices were broken into -- vandalism mostly -- shortly after we last spoke.</t>
  </si>
  <si>
    <t>L108951</t>
  </si>
  <si>
    <t>We just picked up a job quite like the one we were bidding for you. Gorgeous boat hundred-and-seventy- five-foot pleasure cruiser.  I think we learned a few things that might allow us to make our proposal for your job as I said a bit more competitive.</t>
  </si>
  <si>
    <t>L108949</t>
  </si>
  <si>
    <t>Look our bid -- it was competitive -- but definitely at the high end of competitive -- when we didn't hear back from you we did some re-analysis of the numbers and honestly we'd really like a chance to do a bit better.  I'm assuming you're still in the market.  It's the same vessel?</t>
  </si>
  <si>
    <t>L108944</t>
  </si>
  <si>
    <t>Well...  I must admit when my assistant told me you were here I was really -- I was quite -- I was surprised.</t>
  </si>
  <si>
    <t>L108740</t>
  </si>
  <si>
    <t>u4222</t>
  </si>
  <si>
    <t>People do amazing things when they're scared.</t>
  </si>
  <si>
    <t>L108726</t>
  </si>
  <si>
    <t>When you think of it before the ship -- before you wake up on the ship what do you see?</t>
  </si>
  <si>
    <t>L108703</t>
  </si>
  <si>
    <t>Just so you know if you're gonna burn me on the money you might as well kill me.  I was supposed to have this car back three days ago.  It's not my car.</t>
  </si>
  <si>
    <t>L111299</t>
  </si>
  <si>
    <t>u4251</t>
  </si>
  <si>
    <t>m283</t>
  </si>
  <si>
    <t>SPOOR</t>
  </si>
  <si>
    <t>This is what you get when you have cowboys round yer ducts.</t>
  </si>
  <si>
    <t>L110822</t>
  </si>
  <si>
    <t>u4249</t>
  </si>
  <si>
    <t>He will be pleased when he comes home.</t>
  </si>
  <si>
    <t>L110937</t>
  </si>
  <si>
    <t>u4237</t>
  </si>
  <si>
    <t>HELPMANN</t>
  </si>
  <si>
    <t>Your father and I were very close. Of course Jeremiah was senior to me but we were close friends ... especially after the bombing  and I  keep his name alive at the office every day.</t>
  </si>
  <si>
    <t>L111267</t>
  </si>
  <si>
    <t>u4239</t>
  </si>
  <si>
    <t>Tell that to the wives of the Security men she blew up this afternoon. Listen we've also had a report just in from Central Services that Tuttle has wrecked an entire flat and sabotaged adjacent Central Services systems - as a matter of fact in your block. I'd keep my eyes open if I were you Sam. Bye.</t>
  </si>
  <si>
    <t>L111265</t>
  </si>
  <si>
    <t>I'm sorry Sam I'm afraid this whole case has become much more complicated since last we talked.</t>
  </si>
  <si>
    <t>L111075</t>
  </si>
  <si>
    <t>Right! Just between as and the Security Forces.</t>
  </si>
  <si>
    <t>L111055</t>
  </si>
  <si>
    <t>Look after that suit eh. Barbara chose it for me.</t>
  </si>
  <si>
    <t>L111051</t>
  </si>
  <si>
    <t>She witnessed the Tuttle arrest - the Buttle arrest - and since then she's been making wild allegations obviously trying to exploit the situation - she's working for somebody and she's not working for us.</t>
  </si>
  <si>
    <t>L111045</t>
  </si>
  <si>
    <t>You didn't know as much about this business as you pretended to did you?</t>
  </si>
  <si>
    <t>L111043</t>
  </si>
  <si>
    <t>He's a compulsive heating engineer. A maverick ex-Central Service repair man with a grudge against society. Now fortunately we're nearly out of the wood I think. At least we will be when I get this Layton woman under arrest.</t>
  </si>
  <si>
    <t>L111039</t>
  </si>
  <si>
    <t>What I've got to do now is pick up Tuttle interrogate him at the same voltage as Buttle to the same meter reading to the last penny and juggle the books in electrical banking.</t>
  </si>
  <si>
    <t>L111033</t>
  </si>
  <si>
    <t>I did not get the wrong man. I got the right man. The wrong man was delivered to me as the right man! I accepted him on trust as the right man. Was I wrong? Anyway to add to the confusion he died on us. Which had he been the right man he wouldn't have done.</t>
  </si>
  <si>
    <t>L110917</t>
  </si>
  <si>
    <t>{winking at Sam) She doesn't like me telling anyone but she's pleased as anything really.</t>
  </si>
  <si>
    <t>L110540</t>
  </si>
  <si>
    <t>Well since you disappeared up the ladder of Information Retrieval ... I don't expect to see you slumming in Records - what's the problem?</t>
  </si>
  <si>
    <t>L111281</t>
  </si>
  <si>
    <t>What happened to you after ...</t>
  </si>
  <si>
    <t>L111180</t>
  </si>
  <si>
    <t>What? I thought you were free to come and go as you please.</t>
  </si>
  <si>
    <t>L111148</t>
  </si>
  <si>
    <t>Ah ... Er ... It looks as if you're taking me.</t>
  </si>
  <si>
    <t>L111122</t>
  </si>
  <si>
    <t>Bloody hell! Do as I say!</t>
  </si>
  <si>
    <t>L111111</t>
  </si>
  <si>
    <t>u4240</t>
  </si>
  <si>
    <t>How can I act naturally when you've trying to break my arm?</t>
  </si>
  <si>
    <t>L110776</t>
  </si>
  <si>
    <t>u4241</t>
  </si>
  <si>
    <t>KURTZMAN</t>
  </si>
  <si>
    <t>Well that's it! I may as well go and hang myself! This sort of thing couldn't have happened before the stupid seventh tier reorganization! That was Simmons doing! And he and Jeffries always sit together at lunch! The bastards!  Ow!  Perhaps we can lose it ... behind the filing cabinet ... or destroy it ... burn it ... eat it ...</t>
  </si>
  <si>
    <t>L110765</t>
  </si>
  <si>
    <t>I've tried that! Population Census have got him down as dormanted the Central Collective Storehouse computer has got him down as deleted and the Information Retrieval have got him down as inoperative ... Security has him down as excised. Admin have him down as completed</t>
  </si>
  <si>
    <t>L110763</t>
  </si>
  <si>
    <t>We've got to get rid of it! There's been a balls-up somewhere and when the music stops they'll jump on whoever's holding the cheque!</t>
  </si>
  <si>
    <t>L110563</t>
  </si>
  <si>
    <t>It's not the machine. There's a mismatch on the personnel code numbers... Ah there we go! That's a B58/732 when it should be a T47/215 ... Tuttle ... he should have Å31.06 debited against his account for electrical procedures not Buttle.</t>
  </si>
  <si>
    <t>L110982</t>
  </si>
  <si>
    <t>u4242</t>
  </si>
  <si>
    <t>LIME</t>
  </si>
  <si>
    <t>Oh - yes. Look you're putting me off standing there! Go back to your office and I'll give you a knock when I've finished.</t>
  </si>
  <si>
    <t>L110979</t>
  </si>
  <si>
    <t>You must be joking -  When there's a woman involved - there's no stopping me. Now let me have that sheet.</t>
  </si>
  <si>
    <t>L110593</t>
  </si>
  <si>
    <t>u4244</t>
  </si>
  <si>
    <t>Mr Helpmann was very close to your poor father. He was very close to me. Still is. He'll take you under his wing at Information Retrieval. You'll like it when you get there.</t>
  </si>
  <si>
    <t>L110647</t>
  </si>
  <si>
    <t>u4246</t>
  </si>
  <si>
    <t>MRS TERRAIN</t>
  </si>
  <si>
    <t>Really Sam - when are you going to do something about these terrorists?</t>
  </si>
  <si>
    <t>L110737</t>
  </si>
  <si>
    <t>Not ... as such ...</t>
  </si>
  <si>
    <t>L110699</t>
  </si>
  <si>
    <t>u4252</t>
  </si>
  <si>
    <t>TUTTLE</t>
  </si>
  <si>
    <t>... but with all the new rules and regulations ... unncgh c'mon c'mon ... they can't get decent staff any more ... so ... they tend to turn a blind eye ... as long as I'm careful.  ... Mind you if ever they could prove I'd been working on their equipment ... well that's a different matter ... up a bit with the torch sir.</t>
  </si>
  <si>
    <t>L112737</t>
  </si>
  <si>
    <t>u4253</t>
  </si>
  <si>
    <t>m284</t>
  </si>
  <si>
    <t>CAPT. BARNEY</t>
  </si>
  <si>
    <t>I got some forms here to fill out about that accident when you get the time.  I'll fire you tomorrow. I promise.</t>
  </si>
  <si>
    <t>L112593</t>
  </si>
  <si>
    <t>u4254</t>
  </si>
  <si>
    <t>Two years. Ever since we left island.</t>
  </si>
  <si>
    <t>L112689</t>
  </si>
  <si>
    <t>u4255</t>
  </si>
  <si>
    <t>COATES</t>
  </si>
  <si>
    <t>I'm always interested in people in stressful occupations and being a paramedic is about as stressful as I can imagine. Here sit down. What's it like? Tell me some war stories.</t>
  </si>
  <si>
    <t>L112651</t>
  </si>
  <si>
    <t>u4263</t>
  </si>
  <si>
    <t>Don't say that. I wanted to cut my father loose too. They told me he almost died and five minutes later they say he's better and I go in. It's killing me seeing him fighting like that.  Look since you're here maybe you could do me a favor. I need you to wait for me outside this building okay? I have to visit a friend who's sick.</t>
  </si>
  <si>
    <t>L112557</t>
  </si>
  <si>
    <t>I better go check on my father. Thanks for the pizza. I owe you one. Maybe when he gets better you know when we're done with all this.</t>
  </si>
  <si>
    <t>L112541</t>
  </si>
  <si>
    <t>u4258</t>
  </si>
  <si>
    <t>We moved out after that. Upstate.</t>
  </si>
  <si>
    <t>L112537</t>
  </si>
  <si>
    <t>You remember that pizza place Joe's on Tenth Street maybe fifteen years ago?  When you ordered a pie it came with a little plastic madonna in the middle?</t>
  </si>
  <si>
    <t>L112536</t>
  </si>
  <si>
    <t>Not as good as Nino's.</t>
  </si>
  <si>
    <t>L112502</t>
  </si>
  <si>
    <t>I knew. I sensed it when I heard your voice.</t>
  </si>
  <si>
    <t>L112410</t>
  </si>
  <si>
    <t>It's crazy in there. What's wrong with that doctor? He keeps mumbling poking himself in the eye when he talks to me.</t>
  </si>
  <si>
    <t>L112330</t>
  </si>
  <si>
    <t>Even when you say the things there's always more things.</t>
  </si>
  <si>
    <t>L112329</t>
  </si>
  <si>
    <t>I'm not so sure. My father and I haven't spoken in three years. When my brother called to say my father was having a heart attack that he'd locked himself in the bathroom all the way going over I was thinking how I was gonna tell him what a bastard he was. Then when I got up the stairs and we moved him onto the bed I thought of all these other things I wanted to say.</t>
  </si>
  <si>
    <t>L112325</t>
  </si>
  <si>
    <t>It's the waiting that's killing me not knowing you know? It's really hard on my mother. The doctor doesn't think my father'll make it. He says he was dead too long after six minutes the brain starts to die and once that goes close the door.</t>
  </si>
  <si>
    <t>L112567</t>
  </si>
  <si>
    <t>u4262</t>
  </si>
  <si>
    <t>MARCUS</t>
  </si>
  <si>
    <t>Nice though pulling back her hood as we drive by. There's a mystery to it then she shows you.</t>
  </si>
  <si>
    <t>L112516</t>
  </si>
  <si>
    <t>I'm hungry too. We gotta get some food after this.</t>
  </si>
  <si>
    <t>L112494</t>
  </si>
  <si>
    <t>No you never listened. I was going man if someone on high hadn't pulled me in. I had put all I had into saving this dumbass lowlife suicidal that when he went down there was a part of me that wanted to go with him.</t>
  </si>
  <si>
    <t>L112450</t>
  </si>
  <si>
    <t>She only works when I'm on. I make her wait and it drives her crazy.</t>
  </si>
  <si>
    <t>L112443</t>
  </si>
  <si>
    <t>Nobody gets fired. Look at me. Only thing they might do is transfer you to the Bronx. You look like you aged ten years since I rode with you last.</t>
  </si>
  <si>
    <t>L112490</t>
  </si>
  <si>
    <t>u4259</t>
  </si>
  <si>
    <t>HAZMAT</t>
  </si>
  <si>
    <t>I wanted to bring them in to see if he'd respond to voices but they weren't in the waiting room. The guy's daughter was in my face all last night and when I finally have something positive to tell her she's gone.</t>
  </si>
  <si>
    <t>L112488</t>
  </si>
  <si>
    <t>Who knows? It's all lower-brain-stem- activity. The heart refuses to stabilize--he's coded eleven times since he got here. This guy's a fighter. Every time the Valium wears off he starts yanking those restraints.</t>
  </si>
  <si>
    <t>L112895</t>
  </si>
  <si>
    <t>u4267</t>
  </si>
  <si>
    <t>WALLS</t>
  </si>
  <si>
    <t>If he sees me he'll run so I'll get out here. You start talking to him about baseball or something while I sneak around behind and get down and you push him. When he falls we get him.</t>
  </si>
  <si>
    <t>L112893</t>
  </si>
  <si>
    <t>Look at that. Tell me that's a crazy person. Every move is calculated. He knows exactly what he's doing. This is the guy. I've been after him for weeks. He's quick runs like a rat tough for one person but with two of us--</t>
  </si>
  <si>
    <t>L112872</t>
  </si>
  <si>
    <t>As long as we keep moving. No standing still.</t>
  </si>
  <si>
    <t>L112759</t>
  </si>
  <si>
    <t>I'm sick Tom. I need a cure.  Vitamin B cocktail followed by an amp of glucose and a drop of adrenaline. Not as good as beer but all I got.</t>
  </si>
  <si>
    <t>L112346</t>
  </si>
  <si>
    <t>u4261</t>
  </si>
  <si>
    <t>Sure I'm taking the captain's exam next year. After the kids are in school Louise can go back to the post office and I thought what the hell I'll start my own medic service. Out on the Island the volunteers are becoming salaried municipal. It's just a matter of time and who you know. Someday it's going to be Chief Larry calling the shots.</t>
  </si>
  <si>
    <t>L112282</t>
  </si>
  <si>
    <t>You wanted it turned off. There's no such thing as a good fire. People get burned up. They can't breathe.</t>
  </si>
  <si>
    <t>L112261</t>
  </si>
  <si>
    <t>The Chinese close in five minutes. Beef lo mein. It's  been on my mind since I woke. Whatjathink?</t>
  </si>
  <si>
    <t>L112295</t>
  </si>
  <si>
    <t>Look Frank when I say don't answer it that means answer it.  You can do that for me at least.  Three Zebra.</t>
  </si>
  <si>
    <t>L113960</t>
  </si>
  <si>
    <t>u4268</t>
  </si>
  <si>
    <t>m285</t>
  </si>
  <si>
    <t>AARON</t>
  </si>
  <si>
    <t>No.  I don't know how much fun it will be when Martin Klein and Ernie have to drop off their credentials with the security guard.</t>
  </si>
  <si>
    <t>L113862</t>
  </si>
  <si>
    <t>u4281</t>
  </si>
  <si>
    <t>Everybody has one like that.  I thought it was great when you started to laugh at the end.</t>
  </si>
  <si>
    <t>L113677</t>
  </si>
  <si>
    <t>We sure do.  I don't mean it as a knock either.  Go ahead.  I'll just say what I think and you can disregard it if you want.</t>
  </si>
  <si>
    <t>L113676</t>
  </si>
  <si>
    <t>This is uncomfortable for me -- because well I don't mean it as a knock but we approach this differently.</t>
  </si>
  <si>
    <t>L113586</t>
  </si>
  <si>
    <t>I made one rule for myself when this started and I realized I was going to take a lot from you people because of being from sports...</t>
  </si>
  <si>
    <t>L113582</t>
  </si>
  <si>
    <t>I'm not buying into any of that.  I have a load to learn.  I'm not going to act as if...</t>
  </si>
  <si>
    <t>L113581</t>
  </si>
  <si>
    <t>You can't talk about feeling intimidated when you're on top of the world.  It's unseemly.</t>
  </si>
  <si>
    <t>L113577</t>
  </si>
  <si>
    <t>Great.  Network news Washington... I love it.  What do you do when your real life exceeds your dreams?</t>
  </si>
  <si>
    <t>L113334</t>
  </si>
  <si>
    <t>One source referred to it as a five billion dollar metal sculpture to ugly to look at and too big to bury.</t>
  </si>
  <si>
    <t>L113251</t>
  </si>
  <si>
    <t>You worked at one time as Foreign Service Trainee in the State Department.</t>
  </si>
  <si>
    <t>L113249</t>
  </si>
  <si>
    <t>I might as well ask you the questions on tape.  Is that all right?</t>
  </si>
  <si>
    <t>L113983</t>
  </si>
  <si>
    <t>Ernie told this story.  How he used to write obits and when the people in town called him up with death notices he cried.  He was till that way when they promoted him out of obits.  He says you're lucky if you can get out while you could still cry.  I should have quit this place  three years ago.</t>
  </si>
  <si>
    <t>L113981</t>
  </si>
  <si>
    <t>Stop.  Ernie thought I was good too -- he couldn't help.  My agent has a hot prospect -- the number two station in Portland.  The general manager says he wants to be every bit as good as the networks.  Personally I think he should aim higher.</t>
  </si>
  <si>
    <t>L113839</t>
  </si>
  <si>
    <t>I know you care about him.  I've never seen you like this about anyone so please don't take it wrong when I tell you that I believe that Tom while a very nice guy is the Devil.</t>
  </si>
  <si>
    <t>L113716</t>
  </si>
  <si>
    <t>u4278</t>
  </si>
  <si>
    <t>As good as humanly possible.</t>
  </si>
  <si>
    <t>L113548</t>
  </si>
  <si>
    <t>They're not that dumb after all.</t>
  </si>
  <si>
    <t>L113464</t>
  </si>
  <si>
    <t>Me again.  Hi.  Listen Gaddafi doesn't foam at the mouth or anything.  When you speak to him he's not at all nuts. He seems like a leader -- very impressive self-control...that's what's so strange.</t>
  </si>
  <si>
    <t>L112994</t>
  </si>
  <si>
    <t>Now listen Arnold just said that he's been making three million a movie now.  But he's not ever gonna change.  He's still the same person when he was making two million dollars a movie.  He feels no different.  He also bought a brand- new condo with Maria they gonna furnish tastefully.</t>
  </si>
  <si>
    <t>L113672</t>
  </si>
  <si>
    <t>u4274</t>
  </si>
  <si>
    <t>ERNIE</t>
  </si>
  <si>
    <t>It's been a while since you read the news -- I'll have somebody work with you.  Just on superficial performance things.</t>
  </si>
  <si>
    <t>L113396</t>
  </si>
  <si>
    <t>That's it.  I resign as of now.</t>
  </si>
  <si>
    <t>L113381</t>
  </si>
  <si>
    <t>I had the strangest thing happen yesterday.  Anne and I have been married what? -- Thirty-six years... Everything fine -- two days after the promotion came through I was checking myself in the mirror and she was making a face at me behind my back. So yesterday I looked in the mirror and she was doing it again.</t>
  </si>
  <si>
    <t>L113014</t>
  </si>
  <si>
    <t>How long has it been since you've been home.</t>
  </si>
  <si>
    <t>L113909</t>
  </si>
  <si>
    <t>u4269</t>
  </si>
  <si>
    <t>I'd like to take everyone out after the show.</t>
  </si>
  <si>
    <t>L113907</t>
  </si>
  <si>
    <t>Just when do you start telling people?</t>
  </si>
  <si>
    <t>L113322</t>
  </si>
  <si>
    <t>u4272</t>
  </si>
  <si>
    <t>Okay.  And look in the future I can call you when I have news for you. Don't feel you have to spend time with me just to get the information.  Well that wasn't as hard to say as you thought was it Buddy?</t>
  </si>
  <si>
    <t>L112963</t>
  </si>
  <si>
    <t>u4276</t>
  </si>
  <si>
    <t>GERALD</t>
  </si>
  <si>
    <t>As long as that's your only problem you're...</t>
  </si>
  <si>
    <t>L112962</t>
  </si>
  <si>
    <t>Proud?  I'm just embarrassed that I like when they say those things.</t>
  </si>
  <si>
    <t>L112961</t>
  </si>
  <si>
    <t>You know Tom I feel a little proud when people comment on your looks.  Maybe you should feel that way.</t>
  </si>
  <si>
    <t>L114047</t>
  </si>
  <si>
    <t>It's better when you let me say it.</t>
  </si>
  <si>
    <t>L114039</t>
  </si>
  <si>
    <t>You're lucky I came after you so you got that off your...</t>
  </si>
  <si>
    <t>L114034</t>
  </si>
  <si>
    <t>You keep coming after me and looking down on me.  It's starting to make me batty.</t>
  </si>
  <si>
    <t>L114030</t>
  </si>
  <si>
    <t>It's amazing.  You commit this incredible breach of ethics and you act as if I'm nitpicking.  Try and get this.  When you edited that...</t>
  </si>
  <si>
    <t>L114029</t>
  </si>
  <si>
    <t>This is a one-way argument.  We've got six days; if you go and we fight and we hate it -- we'll come home.  If you don't go?  Well that's a much bigger deal.  I go to London right after that. So it'd be very big deal if you stay here.  The plane's boarding.  You're good at deadline.  Here's your ticket.</t>
  </si>
  <si>
    <t>L114019</t>
  </si>
  <si>
    <t>I felt funny about it afterwards.  It's verboten huh?  I thought since I did it for real the first time -- but I get you.  That's not the reason you're not coming?</t>
  </si>
  <si>
    <t>L114018</t>
  </si>
  <si>
    <t>I saw the taped outtakes of the interview with the girl.  I know you 'acted' your reaction after the interview.</t>
  </si>
  <si>
    <t>L113857</t>
  </si>
  <si>
    <t>It wasn't as bad as he think was it? -- it wasn't unprecedented or anything?</t>
  </si>
  <si>
    <t>L113795</t>
  </si>
  <si>
    <t>No.  I'll see you at your apartment as soon as I can.</t>
  </si>
  <si>
    <t>L113777</t>
  </si>
  <si>
    <t>At least kiss me when you do that.</t>
  </si>
  <si>
    <t>L113648</t>
  </si>
  <si>
    <t>It moved me.  I did relate to it -- I really did.  It was unusual for you to cut to yourself when you tear up -- and that might not have been my choice...but it's real and it got me...and I think a lot of the time I'm too conservative about that kind of stuff.  Okay?</t>
  </si>
  <si>
    <t>L113633</t>
  </si>
  <si>
    <t>I like you as much as I can like anyone who thinks I'm an asshole.</t>
  </si>
  <si>
    <t>L113493</t>
  </si>
  <si>
    <t>Indescribable -- you knew just when to feed me the next thing just a split second before I needed it.  There was a rhythm we got into like great sex.</t>
  </si>
  <si>
    <t>L113081</t>
  </si>
  <si>
    <t>It's hard for me to advise you since you personify something that I truly think is dangerous.</t>
  </si>
  <si>
    <t>L113055</t>
  </si>
  <si>
    <t>Totally understood.  Totally wrong of me to talk shop after the day you've had.  Totally sorry.</t>
  </si>
  <si>
    <t>L113050</t>
  </si>
  <si>
    <t>I kept thinking what a great break it was for me to get to see you tonight.  More than a great break maybe just what I needed...just when I needed it...Angel of mercy -- godsend...lifesaver...what?</t>
  </si>
  <si>
    <t>L113314</t>
  </si>
  <si>
    <t>u4279</t>
  </si>
  <si>
    <t>I didn't have the guts to ask when I first came up.  I'll get you a great tour.</t>
  </si>
  <si>
    <t>L114005</t>
  </si>
  <si>
    <t>...that way we have someplace to go when we cut.  And I just sit here I nod my head and look nerdy.</t>
  </si>
  <si>
    <t>L114620</t>
  </si>
  <si>
    <t>u4295</t>
  </si>
  <si>
    <t>m286</t>
  </si>
  <si>
    <t>I decided to make a female figure after all!  I want you to pose for it.</t>
  </si>
  <si>
    <t>L114831</t>
  </si>
  <si>
    <t>u4286</t>
  </si>
  <si>
    <t>CARLA</t>
  </si>
  <si>
    <t>Now calm down Walter!  Now let's go in there and when the show's over maybe we can talk about it.</t>
  </si>
  <si>
    <t>L114822</t>
  </si>
  <si>
    <t>Oh...f-for a long time.  Ever since you first came to the club.</t>
  </si>
  <si>
    <t>L114687</t>
  </si>
  <si>
    <t>When did you make this Walter?</t>
  </si>
  <si>
    <t>L114491</t>
  </si>
  <si>
    <t>Listen I'm going over to Walter's after the place closes.  I want to get a look at Murdered Man.  Do you want to come along?</t>
  </si>
  <si>
    <t>L114454</t>
  </si>
  <si>
    <t>When do we get to see it? WALTER Well...any time I guess.</t>
  </si>
  <si>
    <t>L114418</t>
  </si>
  <si>
    <t>u4287</t>
  </si>
  <si>
    <t>CUFF</t>
  </si>
  <si>
    <t>But it bugs me when someone rips off our ideas our concepts and people freak out about it you know and tell us ours stinks!</t>
  </si>
  <si>
    <t>L114776</t>
  </si>
  <si>
    <t>u4288</t>
  </si>
  <si>
    <t>LEONARD</t>
  </si>
  <si>
    <t>When Carla comes by I'll talk to her.  She'll make up some nice invitations.  We'll have them printed up.</t>
  </si>
  <si>
    <t>L114293</t>
  </si>
  <si>
    <t>No it's Ok...you came in early.  Besides you're creating an incident. When people are applauding they don't order anything.</t>
  </si>
  <si>
    <t>L114245</t>
  </si>
  <si>
    <t>Alright get a grip on yourself Now since you're here why don't you start early the kitchen needs cleaning.</t>
  </si>
  <si>
    <t>L114241</t>
  </si>
  <si>
    <t>Sure!  So I guess that means I'm an artist after all.</t>
  </si>
  <si>
    <t>L114783</t>
  </si>
  <si>
    <t>u4291</t>
  </si>
  <si>
    <t>MAXWELL</t>
  </si>
  <si>
    <t>After that we go no more!</t>
  </si>
  <si>
    <t>L114137</t>
  </si>
  <si>
    <t>I know that - I know that! I also believe in burning the creative candle you understand down to the end - to be uncreative you might as well be dead...a walking machine toiling in a factory!</t>
  </si>
  <si>
    <t>L114395</t>
  </si>
  <si>
    <t>u4293</t>
  </si>
  <si>
    <t>MRS. SWICKER</t>
  </si>
  <si>
    <t>She doesn't have to be pretty... just as long as she takes good care of you...</t>
  </si>
  <si>
    <t>L115279</t>
  </si>
  <si>
    <t>u4308</t>
  </si>
  <si>
    <t>m287</t>
  </si>
  <si>
    <t>LOTHOS</t>
  </si>
  <si>
    <t>Not as single-minded as the others not as sybaritic.  Almost thoughtful. She's useless.</t>
  </si>
  <si>
    <t>L115161</t>
  </si>
  <si>
    <t>u4298</t>
  </si>
  <si>
    <t>BENNY</t>
  </si>
  <si>
    <t>When you get your car together man let's bail.</t>
  </si>
  <si>
    <t>L115759</t>
  </si>
  <si>
    <t>u4300</t>
  </si>
  <si>
    <t>BUFFY</t>
  </si>
  <si>
    <t>You're staying here.  Some of them might not come after me.  If they don't this place is gonna turn into a total stain.</t>
  </si>
  <si>
    <t>L115447</t>
  </si>
  <si>
    <t>Because you clash Merrick.  You clash with everything.  I mean you might as well go around with a sign 'Slayers trained her.'  Honestly you look like something out of... Pasadena.</t>
  </si>
  <si>
    <t>L115420</t>
  </si>
  <si>
    <t>u4310</t>
  </si>
  <si>
    <t>As for example what?</t>
  </si>
  <si>
    <t>L115418</t>
  </si>
  <si>
    <t>And it makes it worse when I die right?</t>
  </si>
  <si>
    <t>L115417</t>
  </si>
  <si>
    <t>Buffy don't... don't start thinking of me as your friend.  It interferes with the work and it...</t>
  </si>
  <si>
    <t>L115413</t>
  </si>
  <si>
    <t>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t>
  </si>
  <si>
    <t>L115390</t>
  </si>
  <si>
    <t>Nice conversationalist!  Yeah I felt 'em a little but I ain't due for two weeks since you're so excited about the subject.</t>
  </si>
  <si>
    <t>L115325</t>
  </si>
  <si>
    <t>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t>
  </si>
  <si>
    <t>L115247</t>
  </si>
  <si>
    <t>Meet me at this address after school.</t>
  </si>
  <si>
    <t>L115245</t>
  </si>
  <si>
    <t>Go to school tomorrow.  Try to act normal.  Don't let anyone know what's happening.  This is important. When the vampires find out who you are... you won't be hunting them anymore.</t>
  </si>
  <si>
    <t>L114919</t>
  </si>
  <si>
    <t>u4309</t>
  </si>
  <si>
    <t>But as long as there have been vampire there has been the Coven; the line of Slayers.  Ones with the strength and the skill to kill them to find them where they gather and stop the swell of their numbers. One dies the next is called.</t>
  </si>
  <si>
    <t>L114918</t>
  </si>
  <si>
    <t>Ever since Adam and Eve first left the garden he followed: the serpent. Satan.  He sends his legion in the shape of men to feed on us to breed his Hell on our earth.  They are a plague upon us.</t>
  </si>
  <si>
    <t>L114915</t>
  </si>
  <si>
    <t>She has died.  You are the next to be called.  Why do you think you were sent to me?  Trained as you were?  You bear the mark.</t>
  </si>
  <si>
    <t>L115829</t>
  </si>
  <si>
    <t>u4306</t>
  </si>
  <si>
    <t>She was even crazier after that.  I mean it you wouldn't even have recognized her.</t>
  </si>
  <si>
    <t>L115709</t>
  </si>
  <si>
    <t>u4307</t>
  </si>
  <si>
    <t>KIMBERLY</t>
  </si>
  <si>
    <t>As long as there's room for three in it.  What didn't you bring your new friends?</t>
  </si>
  <si>
    <t>L115637</t>
  </si>
  <si>
    <t>Weird?  You mean like you hanging out with that homeless Poke?  I saw you last night after the game.</t>
  </si>
  <si>
    <t>L115622</t>
  </si>
  <si>
    <t>Oh please!  When she ran onto the field in the middle of the game? Was that the most out-of-it thing ever or did I blink?</t>
  </si>
  <si>
    <t>L117347</t>
  </si>
  <si>
    <t>u4325</t>
  </si>
  <si>
    <t>m288</t>
  </si>
  <si>
    <t>NUKE</t>
  </si>
  <si>
    <t>I'll be back when we lose.</t>
  </si>
  <si>
    <t>L117083</t>
  </si>
  <si>
    <t>u4315</t>
  </si>
  <si>
    <t>They did when they were in the Carolina League.</t>
  </si>
  <si>
    <t>L117077</t>
  </si>
  <si>
    <t>I want you to wear these on the road trip when you pitch.</t>
  </si>
  <si>
    <t>L116997</t>
  </si>
  <si>
    <t>Mmm hmmm.  You shoulda seen how many people came to the airport to see me off.  When I got drafted first it was the happiest day of my Father's life.  He likes baseball more than I do...</t>
  </si>
  <si>
    <t>L116996</t>
  </si>
  <si>
    <t>You see how nice things are when we go slow?</t>
  </si>
  <si>
    <t>L116992</t>
  </si>
  <si>
    <t>Honey don't ever listen to a woman when she's making love. They'll say the strangest things.</t>
  </si>
  <si>
    <t>L117600</t>
  </si>
  <si>
    <t>u4317</t>
  </si>
  <si>
    <t>CRASH</t>
  </si>
  <si>
    <t>You think I could make it to the Show as a manager?</t>
  </si>
  <si>
    <t>L117387</t>
  </si>
  <si>
    <t>Are you gonna be waking up next to 20 year old ballplayers when you're 60?</t>
  </si>
  <si>
    <t>L117375</t>
  </si>
  <si>
    <t>I was raised in a Baptist church got dipped in the water when I was 5-- born again before kindergarten...by the time I was 10 I knew it was bullshit and at 15 I ran away from home...</t>
  </si>
  <si>
    <t>L117369</t>
  </si>
  <si>
    <t>I said when I think about you I get wet.</t>
  </si>
  <si>
    <t>L117368</t>
  </si>
  <si>
    <t>--and as soon as we lose a game he'll be back in your arms.</t>
  </si>
  <si>
    <t>L116954</t>
  </si>
  <si>
    <t>When you're hitting you shouldn't think about anything but hitting.  But you shouldn't think about it too much.  The trick is to use your brain to not use your brain.</t>
  </si>
  <si>
    <t>L116887</t>
  </si>
  <si>
    <t>After 12 years in the minor leagues I don't tryout.  Besides-- I don't believe in Quantum Physics when it comes to matters of the heart...or loins.</t>
  </si>
  <si>
    <t>L116903</t>
  </si>
  <si>
    <t>When you know how to make love you'll know how to pitch.  Shh.  I love this part.</t>
  </si>
  <si>
    <t>L117540</t>
  </si>
  <si>
    <t>You will.  Look Nuke--these Big League hitters are gonna light you up like a pin ball machine for awhile-- don't worry about it.  Be cocky and arrogant even when you're getting beat.  That's the secret.  You gotta play this game with fear and arrogance.</t>
  </si>
  <si>
    <t>L117095</t>
  </si>
  <si>
    <t>A gift.  When you were a baby the gods reached down and turned your left arm into a thunderbolt.</t>
  </si>
  <si>
    <t>L117006</t>
  </si>
  <si>
    <t>Drive off your back leg.  You pitch with your legs as much as your arms-</t>
  </si>
  <si>
    <t>L116805</t>
  </si>
  <si>
    <t>The Crash Davis. ) And you Larry Hockett should recognize me 'cause five years ago in the Texas League when you were pitching for El Paso and I was hitting cleanup for Shreveport you hung a curve on an 0-2 pitch of a 3-2 game in bottom of the 8th and I tattooed it over the Goodyear Tire sign beat you 4-3-- and I got a free wheel alignment from Goodyear.</t>
  </si>
  <si>
    <t>L117308</t>
  </si>
  <si>
    <t>u4321</t>
  </si>
  <si>
    <t>Have you accepted Jesus Christ as your personal savior?</t>
  </si>
  <si>
    <t>L120737</t>
  </si>
  <si>
    <t>u4331</t>
  </si>
  <si>
    <t>m289</t>
  </si>
  <si>
    <t>ACE</t>
  </si>
  <si>
    <t>It turned out Phil Green Mr Integrity had a partner nobody knew about... and when she showed up and started demanding some money from the Tangiers...</t>
  </si>
  <si>
    <t>L120539</t>
  </si>
  <si>
    <t>Phil I can understand. You're in the finances you're upstairs but you are not on the floor. I got thousands of players. I got five hundred dealers.  They're all lookin' to rob me blind twenty-four hours a day. I have to let them know I'm watching all the details all the time; that there is not one single thing I will not catch as I am over here.</t>
  </si>
  <si>
    <t>L120535</t>
  </si>
  <si>
    <t>I mean the guy is history as far as I'm concerned. History.</t>
  </si>
  <si>
    <t>L121039</t>
  </si>
  <si>
    <t>u4365</t>
  </si>
  <si>
    <t>SENATOR</t>
  </si>
  <si>
    <t>The only time I was at the Tangiers was when I had dinner with Barney Greenstein.</t>
  </si>
  <si>
    <t>L121108</t>
  </si>
  <si>
    <t>u4369</t>
  </si>
  <si>
    <t>STONE</t>
  </si>
  <si>
    <t>The old man said 'Maybe your friend should give in.'  And when the old man says 'maybe' that's like a papal bull. Not only should you quit you should run!</t>
  </si>
  <si>
    <t>L119585</t>
  </si>
  <si>
    <t>But what happens when they do find out?</t>
  </si>
  <si>
    <t>L119572</t>
  </si>
  <si>
    <t>But Andy also took orders. And when he was told to give a pension fund loan to Philip Green...</t>
  </si>
  <si>
    <t>L119566</t>
  </si>
  <si>
    <t>As far as the world was concerned Andy Stone the head of the Teamsters' Pension Fund was a legitimate guy.</t>
  </si>
  <si>
    <t>L119851</t>
  </si>
  <si>
    <t>Even after a little vacation they hassled him at the airport.</t>
  </si>
  <si>
    <t>L121655</t>
  </si>
  <si>
    <t>You don't know? What time did your mother do this? When did she leave?</t>
  </si>
  <si>
    <t>L121653</t>
  </si>
  <si>
    <t>When did this happen honey?</t>
  </si>
  <si>
    <t>L121176</t>
  </si>
  <si>
    <t>u4359</t>
  </si>
  <si>
    <t>Back - Back up back up a fuckin' minute here. One minute. I asked you?! When the fuck did I ever ask you if I could come out here?! Get this through your head you -</t>
  </si>
  <si>
    <t>L121173</t>
  </si>
  <si>
    <t>No it - it - Nicky when you asked me if you could come out here what did I tell you? I mean you asked me and I knew you were going to come out no matter what I said but what did I tell you? Do you remember what I told...</t>
  </si>
  <si>
    <t>L120889</t>
  </si>
  <si>
    <t>Nicky wanted to take over. He wanted to go after Gaggi go after the skim go after everything and everybody.</t>
  </si>
  <si>
    <t>L120884</t>
  </si>
  <si>
    <t>Yeah that's right the way you need me to vouch for you as a citizen and get you out of one of your jams. I'm gonna have to straighten out what you just did with this guy.</t>
  </si>
  <si>
    <t>L120883</t>
  </si>
  <si>
    <t>A week ago it was my business now it's none of my business. In other words when you need me to take care of somethin' for you then you need me.</t>
  </si>
  <si>
    <t>L120317</t>
  </si>
  <si>
    <t>' ...detrimental to gaming. And he will be ejected from any casino in Las Vegas...  and the casinos can be fined as much as a hundred thousand every time he shows up.'  Do you believe this shit?</t>
  </si>
  <si>
    <t>L120065</t>
  </si>
  <si>
    <t>When I married Ginger I knew all the stories but I didn't give a fuck. 'I'm Sam Rothstein' I said. 'I can change her.'</t>
  </si>
  <si>
    <t>L119908</t>
  </si>
  <si>
    <t>Yeah he had a fool-proof scheme all right. It wasn't very scientific but it worked. When he won he collected. When he lost he told the bookies to go fuck themselves. What were they gonna do? Muscle Nicky?  Nicky was the muscle.</t>
  </si>
  <si>
    <t>L119907</t>
  </si>
  <si>
    <t>But I saw it another. I saw it as untouched. I mean they had bookies pimps and drug dealers I could shake down. Who the fuck were they gonna run to?  So I started getting everybody in line. Best of all for the first time in my life I figured out a way not to lose.</t>
  </si>
  <si>
    <t>L119896</t>
  </si>
  <si>
    <t>After we ate we left Jennifer and Ginger alone and we took a ride to talk. And then... he hit me with it.</t>
  </si>
  <si>
    <t>L120667</t>
  </si>
  <si>
    <t>u4373</t>
  </si>
  <si>
    <t>WEBB</t>
  </si>
  <si>
    <t>You have got me there. Old Don is as useless as tits on a boar.  But he is my brother-in-law and I would look on it as a personal favor if you'd think some more on hirin' him back.</t>
  </si>
  <si>
    <t>L121118</t>
  </si>
  <si>
    <t>...as soon as Andy got back home Nicky heard about our talk in the car.</t>
  </si>
  <si>
    <t>L120233</t>
  </si>
  <si>
    <t>u4368</t>
  </si>
  <si>
    <t>STAGE MANAGER</t>
  </si>
  <si>
    <t>Mr Rothstein... well sometimes when you reach that pressure point when you put that pressure point on them you know it shows...</t>
  </si>
  <si>
    <t>L119521</t>
  </si>
  <si>
    <t>I hired an old casino pal Billy Sherbert as my manager and I went to work.</t>
  </si>
  <si>
    <t>L121892</t>
  </si>
  <si>
    <t>After all the threats and all the bullshit it turned out Ginger didn't tell 'em anything. But by then the Feds didn't need her anyway.</t>
  </si>
  <si>
    <t>L121416</t>
  </si>
  <si>
    <t>I'll get your cash. You haven't been straight with me ever since I met you! You never loved me in the first place!  I need eyes in the back of my fuckin' head with you you fuckin' bitch!</t>
  </si>
  <si>
    <t>L121383</t>
  </si>
  <si>
    <t>First of all he's not gonna wear f- thousand-dollar suits. But let's say he did which he won't. How you gonna get fitted for twenty-five suits in three days?  I um I mean how could you get fitted that fast? I can't get fitted that fast and I pay twice as much.</t>
  </si>
  <si>
    <t>L121128</t>
  </si>
  <si>
    <t>...routine calls they have to click off after a few minutes.</t>
  </si>
  <si>
    <t>L120699</t>
  </si>
  <si>
    <t>How could you say that?  You're a beautiful woman. You're destroying yourself. You don't need that stuff. You don't need that fuckin' leech livin' off you. I know you better than you know yourself. You're a tiger you're stronger than I am. And when you set your mind on doing something you do it better than anybody.  You can do it.  You can do it.</t>
  </si>
  <si>
    <t>L120679</t>
  </si>
  <si>
    <t>Look - for my ulcer I take a half a one of these a half a one of these. And that's when I have extreme pain. I had a three-month supply. What'd you do with 'em?</t>
  </si>
  <si>
    <t>L120587</t>
  </si>
  <si>
    <t>You remember when you called him that night? When you said goodbye to him?  He didn't say 'Don't get married I'll be right down we'll get married.'  He didn't say that to you did he?</t>
  </si>
  <si>
    <t>L120290</t>
  </si>
  <si>
    <t>But as much as they loved her...</t>
  </si>
  <si>
    <t>L120094</t>
  </si>
  <si>
    <t>u4349</t>
  </si>
  <si>
    <t>GINGER</t>
  </si>
  <si>
    <t>I'm okay. I just -  You just have to understand. I've been with Lester since I was a kid. I just wanted to say goodbye. I - I just...  I don't... I think I have a right to do that. Okay?</t>
  </si>
  <si>
    <t>L120060</t>
  </si>
  <si>
    <t>No I - I... mean...  that can grow as I - as long as there's a mutual respect... that kind of thing can grow. I'm realistic. I can accept that. But you know what is... What is love anyway?  It's a... it's a mutual respect. It's - it's a devotion. It's a... it's a caring from one person to another. And if we could set up some kind of foundation...  based on that mutual respect...  I feel that eventually you would care enough about me... that I could live with that.</t>
  </si>
  <si>
    <t>L120047</t>
  </si>
  <si>
    <t>Within no time everything was set in place. We got rid of the freelance scamsters. The per was way up.  The gods were happy or as happy as the gods can ever be.  And I I decided to complicate my life. For a guy who likes sure things I was about to bet the rest of my life on a real longshot.</t>
  </si>
  <si>
    <t>L121056</t>
  </si>
  <si>
    <t>Don't you remember? You promised me a fair hearing when you were gettin' comped at my hotel and you were asking me for copies of your bills so -</t>
  </si>
  <si>
    <t>L121052</t>
  </si>
  <si>
    <t>u4346</t>
  </si>
  <si>
    <t>FEMALE NEWSCASTER</t>
  </si>
  <si>
    <t>Good evening everyone I'm Paige Novodor.  What should have been a routine licensing hearing turned into bedlam yesterday when the flamboyant Tangiers Casino executive Sam</t>
  </si>
  <si>
    <t>L120528</t>
  </si>
  <si>
    <t>Listen you fuckin' yokel I've had it with you. I've been carryin' your ass in this place ever since I got here. Get your ass and get your things and get out of here.</t>
  </si>
  <si>
    <t>L120939</t>
  </si>
  <si>
    <t>u4334</t>
  </si>
  <si>
    <t>You've been very open with us. I mean uh your books and papers and... that - that's gonna mean something when you go before the Commission.</t>
  </si>
  <si>
    <t>L120439</t>
  </si>
  <si>
    <t>u4332</t>
  </si>
  <si>
    <t>When I left here with the money...</t>
  </si>
  <si>
    <t>L120731</t>
  </si>
  <si>
    <t>u4336</t>
  </si>
  <si>
    <t>BORELLI</t>
  </si>
  <si>
    <t>You're goin' out to Las Vegas you're havin' a good time at my expense. What the fuck? I mean after all you're the one having a good time not me.</t>
  </si>
  <si>
    <t>L119940</t>
  </si>
  <si>
    <t>Yeah well that's exactly what I keep tellin' him but that's the kind of kid he is ever since he's born.</t>
  </si>
  <si>
    <t>L121483</t>
  </si>
  <si>
    <t>I'm not as tough as you think I am.</t>
  </si>
  <si>
    <t>L120629</t>
  </si>
  <si>
    <t>Look I'll try to find out what the hell's goin' on. When I see him I'll talk to him.</t>
  </si>
  <si>
    <t>L120314</t>
  </si>
  <si>
    <t>u4353</t>
  </si>
  <si>
    <t>Well you might as well get somethin' out of it.</t>
  </si>
  <si>
    <t>L119761</t>
  </si>
  <si>
    <t>Thank you sir I appreciate that. Everybody thanks. Gives some chips as tips to the dealer and box man. Thanks. Take care Steve. Take chances and drive fast.</t>
  </si>
  <si>
    <t>L121627</t>
  </si>
  <si>
    <t>And when I'm ready I'll say the words 'Go see the Jew.'</t>
  </si>
  <si>
    <t>L121219</t>
  </si>
  <si>
    <t>You should pay as fast as you collect you know.</t>
  </si>
  <si>
    <t>L120917</t>
  </si>
  <si>
    <t>But hey what do they care as long as I keep sendin' money back.</t>
  </si>
  <si>
    <t>L120959</t>
  </si>
  <si>
    <t>u4362</t>
  </si>
  <si>
    <t>PISCANO'S MOTHER</t>
  </si>
  <si>
    <t>Since when do you talk like that?</t>
  </si>
  <si>
    <t>L123406</t>
  </si>
  <si>
    <t>u4386</t>
  </si>
  <si>
    <t>m290</t>
  </si>
  <si>
    <t>Tonight somewhere in the city innocent people will die--but then one of you knows that; for one of you is a vicious pirate-terrorist posing as the beloved superhero Captain God.</t>
  </si>
  <si>
    <t>L123136</t>
  </si>
  <si>
    <t>I'm sorry I went off like that I get passionate. I--I guess I'm a passionate person. One of those things I had forgotten.  When you were a little boy did you want to grow up to be a superhero?</t>
  </si>
  <si>
    <t>L123132</t>
  </si>
  <si>
    <t>u4376</t>
  </si>
  <si>
    <t>BROCK</t>
  </si>
  <si>
    <t>You're very special. Selina I'm not a very good liar. I feel very strongly about you...forgive me use of architecture metaphors but I instantly know a good foundation when I see one..</t>
  </si>
  <si>
    <t>L123045</t>
  </si>
  <si>
    <t>Strange--you seemed so close. I wonder what's happened since yesterday..</t>
  </si>
  <si>
    <t>L123484</t>
  </si>
  <si>
    <t>I guess we did. When you were a little boy did you want to be a superhero?</t>
  </si>
  <si>
    <t>L123425</t>
  </si>
  <si>
    <t>Quiet Blender Boy. I told you from the beginning Selina I'm not a very good liar. I am not Captain God or whatever else he may be calling himself this month but when I find out who is--The Man will pay.  My sister died in that Museum attack. You can check the Atlanta obituaries. I've tracked these monsters from city to city waiting for a time to exact my revenge. Why else would I come to Oasisburg and create the most obnoxious casino in the world?</t>
  </si>
  <si>
    <t>L123598</t>
  </si>
  <si>
    <t>You were right all along--the two parts to a person are the reality and the lie.  I was making good money as a top architect--but that's not who I am. I'm not an architect I'm a..</t>
  </si>
  <si>
    <t>L123595</t>
  </si>
  <si>
    <t>u4379</t>
  </si>
  <si>
    <t>Oh Honey it's so much better when we do it without the helmet.</t>
  </si>
  <si>
    <t>L123368</t>
  </si>
  <si>
    <t>u4387</t>
  </si>
  <si>
    <t>SPOOKY</t>
  </si>
  <si>
    <t>Why are you--I fought for you with honor.  Why should it matter if I'm a man or a woman as long as I'm a good warrior.</t>
  </si>
  <si>
    <t>L123198</t>
  </si>
  <si>
    <t>I hate it when you get like this. This Catwoman is becoming an obsession. I say we call it a night. Tomorrow is a big day for us...</t>
  </si>
  <si>
    <t>L122957</t>
  </si>
  <si>
    <t>u4378</t>
  </si>
  <si>
    <t>CAPTAIN GOD</t>
  </si>
  <si>
    <t>Well we spent enough time building the damn thing might as well use it.</t>
  </si>
  <si>
    <t>L123223</t>
  </si>
  <si>
    <t>My those little ears pick up a lot. The Cult of Good will die heroically preventing a world-class heist. Since we will be the ones performing the heist our deaths will obviously be fake. But have no fear. There will be many other deaths tomorrow...and those will be quite real. I'm afraid these questions of yours put you in a position not unlike a long-tailed tabby in room full of rocking chairs.</t>
  </si>
  <si>
    <t>L123379</t>
  </si>
  <si>
    <t>For when the..Uh yeah thanks a little gold piece of...gold. Uh...</t>
  </si>
  <si>
    <t>L123378</t>
  </si>
  <si>
    <t>For when the time comes..</t>
  </si>
  <si>
    <t>L123247</t>
  </si>
  <si>
    <t>I don't want to hurt you Catwoman. Yet.  After tomorrow you can do anything you want but please just stay out of sight for the next 24 hours. I won't stand by and watch my leader get all emotional over an animal like you. I warn you don't tempt Captain God when he is angry. Let is complete our mission in peace.</t>
  </si>
  <si>
    <t>L123423</t>
  </si>
  <si>
    <t>u4383</t>
  </si>
  <si>
    <t>LANE</t>
  </si>
  <si>
    <t>Okay. Let's get serious. Of course I know the Cult of Good is not good. Ever since I saw what they did in Atlanta it has been my mission to expose them. I've followed them to Oasisburg and soon will have enough hard evidence to bring them to real justice. That computer disc could be the final piece to the puzzle. This isn't just a story Selina--another damn Pulitzer--this is my life.</t>
  </si>
  <si>
    <t>L123418</t>
  </si>
  <si>
    <t>Then there's you Louis sneaking through back alleys and surprise visiting me at my home..Both of you have been way too frisky from the get- go. I'm actually a pretty amazing person--funny smart attractive when I get my sleep--but you two had no way of knowing that-- when I met you both I was basically a morose depressed amnesiac incapable of any human feeling. The only reason one of you wanted to go out with me is because you knew I was Catwoman.</t>
  </si>
  <si>
    <t>L123409</t>
  </si>
  <si>
    <t>I'm not through. This will come as a shock. Again to one of you. I am Catwoman. The Catwoman.</t>
  </si>
  <si>
    <t>L123267</t>
  </si>
  <si>
    <t>I said I saw you last night. What were you doing hiding in that alley running off when the superhero alarm sounded...</t>
  </si>
  <si>
    <t>L123076</t>
  </si>
  <si>
    <t>Most articles focus on the first half of her name--describing some feline monster.  I want the woman of Catwoman. After all if it was a man dressed as a cat the story would be on page 23--just another loony. Oh I want this one. I want her bad..</t>
  </si>
  <si>
    <t>L123550</t>
  </si>
  <si>
    <t>u4385</t>
  </si>
  <si>
    <t>I hate it when you let your hair just hang like that...you have such pretty eyes...</t>
  </si>
  <si>
    <t>L123303</t>
  </si>
  <si>
    <t>I'm not sad no I owe the Captain my life. It's just you think you want to help prevent crime but you realize that's too complicated. It's a lot more fun to punish crime. Then after a while you don't care what's a crime and what's not what you became a Warrior for. You just want the kicks. The rush.</t>
  </si>
  <si>
    <t>L124412</t>
  </si>
  <si>
    <t>u4389</t>
  </si>
  <si>
    <t>m291</t>
  </si>
  <si>
    <t>CAITLIN</t>
  </si>
  <si>
    <t>He ran out on me to be with you? Well fuck him!  Everything worked twice as good without him.  We didn't need him then and I don't need him now.</t>
  </si>
  <si>
    <t>L123821</t>
  </si>
  <si>
    <t>u4392</t>
  </si>
  <si>
    <t>KLINGER</t>
  </si>
  <si>
    <t>Any trouble we whip out our Treasury Department badges -- show them the wire I'm wearing and read them their rights.  Theo seizes the Krugerands as evidence. Naturally they start negotiating. Offer to give us up somebody else. And we listen.  Take notes on who bought what stolen art and tell them we have to clear it with our superiors at Justice.  We pick up their passports -- escort them to their room and leave them all in the bathroom handcuffed to the plumbing.</t>
  </si>
  <si>
    <t>L124366</t>
  </si>
  <si>
    <t>u4391</t>
  </si>
  <si>
    <t>GRILLO</t>
  </si>
  <si>
    <t>In case you crapped out it was my job to go after that briefcase.</t>
  </si>
  <si>
    <t>L124281</t>
  </si>
  <si>
    <t>u4396</t>
  </si>
  <si>
    <t>NELSON</t>
  </si>
  <si>
    <t>We'll toss it when we make the blind curve.</t>
  </si>
  <si>
    <t>L124517</t>
  </si>
  <si>
    <t>u4393</t>
  </si>
  <si>
    <t>LENORE</t>
  </si>
  <si>
    <t>I picked the wrong number when I chose you ... didn't I?</t>
  </si>
  <si>
    <t>L124419</t>
  </si>
  <si>
    <t>u4398</t>
  </si>
  <si>
    <t>Think about what's going to happen to your valuables when that trunk flies open at 75 miles per?</t>
  </si>
  <si>
    <t>L124399</t>
  </si>
  <si>
    <t>That's a skill you acquire when you do fantasy phone sex for a living. I must've had thirty regulars salivating at 4.99 per minute.</t>
  </si>
  <si>
    <t>L124347</t>
  </si>
  <si>
    <t>I'm going to cuff you and leave you in that house.  It may take awhile but you'll be found after we're long gone.</t>
  </si>
  <si>
    <t>L124319</t>
  </si>
  <si>
    <t>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t>
  </si>
  <si>
    <t>L124317</t>
  </si>
  <si>
    <t>I need a break.  I've been on a marathon run ever since I had the misfortune to strike up a conversation with you.</t>
  </si>
  <si>
    <t>L124203</t>
  </si>
  <si>
    <t>As they say -- no good deed goes unpunished.</t>
  </si>
  <si>
    <t>L124199</t>
  </si>
  <si>
    <t>Plus they'll remember you going after his daughter at school.</t>
  </si>
  <si>
    <t>L124161</t>
  </si>
  <si>
    <t>Rachel was terrified when I left her.  I could see it in her eyes.</t>
  </si>
  <si>
    <t>L124133</t>
  </si>
  <si>
    <t>Lenore -- you promised you'd follow instructions.  We're almost there.  Simply get out when they slide the van open and walk to me.</t>
  </si>
  <si>
    <t>L123972</t>
  </si>
  <si>
    <t>When they first started questioning Jack -- he answered them in that tone he usually reserves for me.  And they began beating him.  And I watched.  And I didn't feel anything ... What kind of a person am I?</t>
  </si>
  <si>
    <t>L123950</t>
  </si>
  <si>
    <t>Jack was only at that branch once when he took the box years ago.</t>
  </si>
  <si>
    <t>L123929</t>
  </si>
  <si>
    <t>When Jack sees they've got Rachel HE'LL tell them what they want to know.</t>
  </si>
  <si>
    <t>L123865</t>
  </si>
  <si>
    <t>I sure as hell got my wish.  She doesn't exist.  So maybe you reached the appropriate person after all.</t>
  </si>
  <si>
    <t>L123764</t>
  </si>
  <si>
    <t>Rachel!  They're going after Rachel now -- and I can't stop them.</t>
  </si>
  <si>
    <t>L123708</t>
  </si>
  <si>
    <t>He pulled us over as we left the Riviera Tennis Club.  Claimed we'd run a stop sign.  And when Elliot was reaching for his license --</t>
  </si>
  <si>
    <t>L124053</t>
  </si>
  <si>
    <t>Take my number.  When you see me -- call me and I'll walk you through the exchange.  It's 308-9962 -- Repeat it back.</t>
  </si>
  <si>
    <t>L124032</t>
  </si>
  <si>
    <t>You can rely on them to keep quiet because this is undeclared money that could land Jack there in federal prison.  He can't afford for you to get caught and have this briefcase appear as evidence.</t>
  </si>
  <si>
    <t>L124260</t>
  </si>
  <si>
    <t>Okay Nels you can always keep what you've got and haul ass leaving the lovely lady for me to worry about.  I'll bet she can be friendly when it's in her best interests.</t>
  </si>
  <si>
    <t>L124060</t>
  </si>
  <si>
    <t>Since when did you guys start changing tires?</t>
  </si>
  <si>
    <t>L125368</t>
  </si>
  <si>
    <t>u4401</t>
  </si>
  <si>
    <t>m292</t>
  </si>
  <si>
    <t>COL</t>
  </si>
  <si>
    <t>When a girl runs out like that she generally wants to be followed.</t>
  </si>
  <si>
    <t>L124965</t>
  </si>
  <si>
    <t>u4403</t>
  </si>
  <si>
    <t>DEVEROUX</t>
  </si>
  <si>
    <t>Jim Pat Mick what the fuck. Long as you remember you're not at Lords.</t>
  </si>
  <si>
    <t>L125654</t>
  </si>
  <si>
    <t>u4405</t>
  </si>
  <si>
    <t>FERGUS</t>
  </si>
  <si>
    <t>As the man said it's in my nature.</t>
  </si>
  <si>
    <t>L125653</t>
  </si>
  <si>
    <t>u4404</t>
  </si>
  <si>
    <t>DIL</t>
  </si>
  <si>
    <t>Can't help it. You're doing time for me. No greater love as the man says. Wish you'd tell me why.</t>
  </si>
  <si>
    <t>L125561</t>
  </si>
  <si>
    <t>Wondered why you came on to me like that when you gave me the look.</t>
  </si>
  <si>
    <t>L125247</t>
  </si>
  <si>
    <t>Kind of liked you as a girl.</t>
  </si>
  <si>
    <t>L125219</t>
  </si>
  <si>
    <t>And the fact that you didn't know is basically the fault of yours truly. And even when you were throwing up I could tell you cared.</t>
  </si>
  <si>
    <t>L125217</t>
  </si>
  <si>
    <t>See I was always best looking after someone. Must be something in the genes.</t>
  </si>
  <si>
    <t>L125161</t>
  </si>
  <si>
    <t>He looks after me. He's a gentleman too.</t>
  </si>
  <si>
    <t>L125132</t>
  </si>
  <si>
    <t>Want to look after you.</t>
  </si>
  <si>
    <t>L125095</t>
  </si>
  <si>
    <t>As different as it's possible to be.</t>
  </si>
  <si>
    <t>L125353</t>
  </si>
  <si>
    <t>u4408</t>
  </si>
  <si>
    <t>JUDE</t>
  </si>
  <si>
    <t>Absolutely. Long as she can keep it. Isn't that right James...</t>
  </si>
  <si>
    <t>L125347</t>
  </si>
  <si>
    <t>That's good. I'm glad. Young love as they say.</t>
  </si>
  <si>
    <t>L125422</t>
  </si>
  <si>
    <t>We'll be on the other side. We'll move when you do.</t>
  </si>
  <si>
    <t>L125376</t>
  </si>
  <si>
    <t>u4409</t>
  </si>
  <si>
    <t>MAGUIRE</t>
  </si>
  <si>
    <t>And who's Dave when he's at home?</t>
  </si>
  <si>
    <t>L124854</t>
  </si>
  <si>
    <t>I thought as a child. But when I became a man I put away childish things...</t>
  </si>
  <si>
    <t>L124852</t>
  </si>
  <si>
    <t>When I was a child...</t>
  </si>
  <si>
    <t>L124813</t>
  </si>
  <si>
    <t>u4407</t>
  </si>
  <si>
    <t>JODY</t>
  </si>
  <si>
    <t>But they will. As sure as night follows day. They have to. I want you to find her out. Tell her I was thinking of her.</t>
  </si>
  <si>
    <t>L124789</t>
  </si>
  <si>
    <t>It's as simple as that?</t>
  </si>
  <si>
    <t>L124709</t>
  </si>
  <si>
    <t>So when you come to shoot me Paddy remember you're getting rid of a shit- hot bowler.</t>
  </si>
  <si>
    <t>L124603</t>
  </si>
  <si>
    <t>See if we took the hood off we'd have to shoot you. As it is you've got a fifty-fifty chance.</t>
  </si>
  <si>
    <t>L126934</t>
  </si>
  <si>
    <t>u4411</t>
  </si>
  <si>
    <t>m293</t>
  </si>
  <si>
    <t>What makes you think they're even interested? It's only a quarter of a million -- it'll cost more than that to fix up their bookkeeping. As a taxpayer --</t>
  </si>
  <si>
    <t>L126924</t>
  </si>
  <si>
    <t>u4421</t>
  </si>
  <si>
    <t>I'm sorry I thought you were the murderer Adam -- how did I know that he was as big a liar as you are?</t>
  </si>
  <si>
    <t>L126682</t>
  </si>
  <si>
    <t>That wraps it up -- Tex has the money. Go back to bed -- I'll let you know when I've found him.</t>
  </si>
  <si>
    <t>L126663</t>
  </si>
  <si>
    <t>When you come on you really come on.</t>
  </si>
  <si>
    <t>L126631</t>
  </si>
  <si>
    <t>It's simple. I like what I do -- I enjoy doing it. There aren't many men who love their work as much as I do. Look around some time.</t>
  </si>
  <si>
    <t>L126838</t>
  </si>
  <si>
    <t>u4412</t>
  </si>
  <si>
    <t>BARTHOLOMEW</t>
  </si>
  <si>
    <t>The envelope -- imagine that.  Mrs. Lampert listen to me -- you're not safe as long as you've got these stamps. Go to the Embassy right away -- wait I'd better meet you halfway -- it's quicker. Now let's see -- do you know the center garden at the Palais Royal? -- yes by the colonnade -- as soon as you can get there. Hurry Mrs. Lampert.</t>
  </si>
  <si>
    <t>L126273</t>
  </si>
  <si>
    <t>Well if I'm going to die I might as well do it for my country.</t>
  </si>
  <si>
    <t>L126272</t>
  </si>
  <si>
    <t>I wouldn't advise that Mrs. Lampert. You'd better consider what happened to your husband when he tried to leave. Those men won't be very far away -- no matter where you go. In fact I don't even see any point in your changing hotels. Please help us Mrs. Lampert. Your government is counting on you.</t>
  </si>
  <si>
    <t>L126266</t>
  </si>
  <si>
    <t>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t>
  </si>
  <si>
    <t>L126255</t>
  </si>
  <si>
    <t>By burying it and then reporting that the Germans had captured it. All they had to do was come back after the war dig it up and split it five ways -- a quarter of a million dollars with no questions asked.</t>
  </si>
  <si>
    <t>L126007</t>
  </si>
  <si>
    <t>Here's where you're to call me -- day or night. It's a direct line to both my office and my apartment. Don't lose it Mrs. Lampert -- and please don't tell anyone about coming to see me. It could prove fatal for them as well as yourself.</t>
  </si>
  <si>
    <t>L126006</t>
  </si>
  <si>
    <t>Look for it Mrs. Lampert -- look just as hard and as fast as you can. You may not have a great deal of time. Those men know you have it just as surely as we do. You won't be safe until the money's in our hands. Is that clear?</t>
  </si>
  <si>
    <t>L125969</t>
  </si>
  <si>
    <t>u4422</t>
  </si>
  <si>
    <t>REGGIE'S VOICE</t>
  </si>
  <si>
    <t>He looks so young -- when was this taken?</t>
  </si>
  <si>
    <t>L126977</t>
  </si>
  <si>
    <t>You did too say it -- I heard you. Oh I love you Adam -- I mean Alex -- er Peter -- Brian. I hope we have lots of boys -- we can name them all after you.</t>
  </si>
  <si>
    <t>L126950</t>
  </si>
  <si>
    <t>u4414</t>
  </si>
  <si>
    <t>CRUIKSHANK</t>
  </si>
  <si>
    <t>When did you see him -- what time I mean?</t>
  </si>
  <si>
    <t>L126442</t>
  </si>
  <si>
    <t>u4415</t>
  </si>
  <si>
    <t>DYLE</t>
  </si>
  <si>
    <t>But he'd have to. If he left he'd be admitting his guilt -- and the others would know what happened. Whoever it is has to wait here pretending to look for the money waiting for the rest of us to give up and go home. That's when he'll be safe and not a minute before.</t>
  </si>
  <si>
    <t>L126619</t>
  </si>
  <si>
    <t>When a man has no profession except the one he loathes what's left? I began looking for people with more money than they'd ever need -- including some they'd barely miss.</t>
  </si>
  <si>
    <t>L126615</t>
  </si>
  <si>
    <t>After I graduated college I was all set to go into my father business. Umbrella frames -- that's what he made. It was a sensible business I suppose but I didn't have the sense to be interested in anything sensible.</t>
  </si>
  <si>
    <t>L126599</t>
  </si>
  <si>
    <t>How can I believe it when you don't even know who the killer is? I've got that right haven't I? You don't know who did it.</t>
  </si>
  <si>
    <t>L126575</t>
  </si>
  <si>
    <t>I usually sing a medley of old favorites when I bathe -- any requests?</t>
  </si>
  <si>
    <t>L126390</t>
  </si>
  <si>
    <t>Serious. When a man gets to be my age that's the last word he ever wants to hear. I don't want to be serious -- and I especially don't want you to be.</t>
  </si>
  <si>
    <t>L126312</t>
  </si>
  <si>
    <t>How can I? You lied to me -- the way Charles did -- and after promising you wouldn't. Oh I want to believe you Peter... oh but I can't call you that anymore can I? It will take me a while to get used to your new name -- which I don't even know yet. What is it?  Aren't you going to tell me?  Hello -- ?</t>
  </si>
  <si>
    <t>L126821</t>
  </si>
  <si>
    <t>u4416</t>
  </si>
  <si>
    <t>FÃ‰LIX</t>
  </si>
  <si>
    <t>A two-penny Mauritius -- issued in 1856. Not so rare as the others -- $30000 perhaps.</t>
  </si>
  <si>
    <t>L126809</t>
  </si>
  <si>
    <t>I know them as one knows his own face even though I have never seen them. This yellow one -- a Swedish four shilling -- called 'De Gula Fyraskillingen' -- issued in 1854.</t>
  </si>
  <si>
    <t>L125837</t>
  </si>
  <si>
    <t>u4418</t>
  </si>
  <si>
    <t>GRANDPIERRE</t>
  </si>
  <si>
    <t>I am Inspector Edouard Grandpierre of the Police Judiciaire. Would you be so kind as to come with me please?</t>
  </si>
  <si>
    <t>L126192</t>
  </si>
  <si>
    <t>u4420</t>
  </si>
  <si>
    <t>I don't -- but as long as they think you have the money or know where it is or have it without knowing where it is or don't even know you have it --</t>
  </si>
  <si>
    <t>L126081</t>
  </si>
  <si>
    <t>He said if I told anybody it could prove fatal for them as well as me.</t>
  </si>
  <si>
    <t>L126078</t>
  </si>
  <si>
    <t>You haven't said a word since we left the club -- what happened back there?</t>
  </si>
  <si>
    <t>L125903</t>
  </si>
  <si>
    <t>Something modest but clean -- and near enough to UNESCO so you can take a cab when it rains -- okay?</t>
  </si>
  <si>
    <t>L125803</t>
  </si>
  <si>
    <t>Yes I am -- I'm compulsive about it -- dishonesty infuriates me. Like when you go into a drugstore.</t>
  </si>
  <si>
    <t>L126772</t>
  </si>
  <si>
    <t>u4424</t>
  </si>
  <si>
    <t>SYLVIE</t>
  </si>
  <si>
    <t>He was so excited -- when he got the stamps you gave him this morning. He said he had never seen any like them.</t>
  </si>
  <si>
    <t>L126145</t>
  </si>
  <si>
    <t>u4425</t>
  </si>
  <si>
    <t>TEX</t>
  </si>
  <si>
    <t>Shoot no not after all these years.</t>
  </si>
  <si>
    <t>L127108</t>
  </si>
  <si>
    <t>u4427</t>
  </si>
  <si>
    <t>m294</t>
  </si>
  <si>
    <t>As fucking if.</t>
  </si>
  <si>
    <t>L127057</t>
  </si>
  <si>
    <t>u4448</t>
  </si>
  <si>
    <t>Fine just don't mention the carving This is going to be a tough enough day as it is.</t>
  </si>
  <si>
    <t>L127067</t>
  </si>
  <si>
    <t>u4428</t>
  </si>
  <si>
    <t>BRENT</t>
  </si>
  <si>
    <t>I want you to head right home after school.</t>
  </si>
  <si>
    <t>L127399</t>
  </si>
  <si>
    <t>u4432</t>
  </si>
  <si>
    <t>DEPUTY</t>
  </si>
  <si>
    <t>As bizarre as it may sound seems someone is planning to have a big party tonight.</t>
  </si>
  <si>
    <t>L127038</t>
  </si>
  <si>
    <t>Two kids were found mutilated in the woods. Lock the door after me.</t>
  </si>
  <si>
    <t>L127483</t>
  </si>
  <si>
    <t>u4429</t>
  </si>
  <si>
    <t>CARETAKER</t>
  </si>
  <si>
    <t>No pictures. No mirrors. Was she a crazy woman when you knew her?</t>
  </si>
  <si>
    <t>L127573</t>
  </si>
  <si>
    <t>u4437</t>
  </si>
  <si>
    <t>Yes that's the whole point. This is what I was put on this earth to do. Rape the town that raped my mother. Steal its pristine innocence like it stole hers. I've planned this since I was a very little boy. You have no real freedom either. Your father has cast a shadow that you've never eluded.</t>
  </si>
  <si>
    <t>L127571</t>
  </si>
  <si>
    <t>I was born nine months after she was raped. One of the four men who raped her is my father. I have no idea which one.</t>
  </si>
  <si>
    <t>L127255</t>
  </si>
  <si>
    <t>u4445</t>
  </si>
  <si>
    <t>The phone just went dead. I called the police and ran right over as fast as I could.</t>
  </si>
  <si>
    <t>L127148</t>
  </si>
  <si>
    <t>u4434</t>
  </si>
  <si>
    <t>I promised I'd go right home after school.</t>
  </si>
  <si>
    <t>L127146</t>
  </si>
  <si>
    <t>How do you know what to type back when they start to cyber with you.</t>
  </si>
  <si>
    <t>L127419</t>
  </si>
  <si>
    <t>u4440</t>
  </si>
  <si>
    <t>MISS DUNLOP</t>
  </si>
  <si>
    <t>You're sweet. I really wish someone had thrown a party like that when I was your age. My life might have been very different.</t>
  </si>
  <si>
    <t>L127511</t>
  </si>
  <si>
    <t>And when I finally agree to spread my legs you accuse me of treating you like meat.</t>
  </si>
  <si>
    <t>L127495</t>
  </si>
  <si>
    <t>u4435</t>
  </si>
  <si>
    <t>I think this is a big part of growing up. It's losing your spiritual virginity. It's when you finally discover that your parents aren't anything they told you they were. They're even bigger hypocrites than your friends.</t>
  </si>
  <si>
    <t>L127493</t>
  </si>
  <si>
    <t>All our parents are weirdoes. I think my dad is into hookers. I know he lit cats on fire when he was a kid.</t>
  </si>
  <si>
    <t>L127360</t>
  </si>
  <si>
    <t>I have to go home after school. I have something really important I have to ask my mom.</t>
  </si>
  <si>
    <t>L127359</t>
  </si>
  <si>
    <t>I feel like I NEED YOU DAD'S permission just to kiss you. Jody it's time to assert yourself To be a big girl. An individual. I'm going to this party tonight. Jimmy's my ride. Come over to my house after school. We'll go together.</t>
  </si>
  <si>
    <t>L127356</t>
  </si>
  <si>
    <t>I'm not using him as an excuse.</t>
  </si>
  <si>
    <t>L127355</t>
  </si>
  <si>
    <t>If you don't want to go with me just say so. Say 'Kenny I DON'T WANT TO MAKE LOVE TO YOU' but don't use your dad as an excuse. I'm so sick of it.</t>
  </si>
  <si>
    <t>L127354</t>
  </si>
  <si>
    <t>No I'm really grounded. When I got in late the other night my father was waiting up for me.</t>
  </si>
  <si>
    <t>L127451</t>
  </si>
  <si>
    <t>u4438</t>
  </si>
  <si>
    <t>Two men left town right after it happened.</t>
  </si>
  <si>
    <t>L127433</t>
  </si>
  <si>
    <t>Years ago something horrible happened in this town. When I was still in high school. A girl named Elizabeth Sherman was attacked by four drunken seniors.</t>
  </si>
  <si>
    <t>L127384</t>
  </si>
  <si>
    <t>No. I think she lived her a long time ago. Like twenty-eight years ago. When dad was eighteen.</t>
  </si>
  <si>
    <t>L129620</t>
  </si>
  <si>
    <t>u4449</t>
  </si>
  <si>
    <t>m295</t>
  </si>
  <si>
    <t>ARLO</t>
  </si>
  <si>
    <t>I was undercover as a tennis player.</t>
  </si>
  <si>
    <t>L129614</t>
  </si>
  <si>
    <t>You know it's uh-it's very hush-hush as we say in the spy game.</t>
  </si>
  <si>
    <t>L128869</t>
  </si>
  <si>
    <t>...Long.  Somethin' about that look in his eye when he talked about that Elvis...</t>
  </si>
  <si>
    <t>L128867</t>
  </si>
  <si>
    <t>...loaded I didn't buy you as a shoot- ...</t>
  </si>
  <si>
    <t>L128815</t>
  </si>
  <si>
    <t>u4460</t>
  </si>
  <si>
    <t>MASON</t>
  </si>
  <si>
    <t>We were celebrating right after the draft going from bar to bar.  I was drivin'.</t>
  </si>
  <si>
    <t>L128781</t>
  </si>
  <si>
    <t>Nobody's lookin' out for my interests.  My credit was fucked!  And then when he promoted Sam over me I just snapped.  So I split.</t>
  </si>
  <si>
    <t>L128764</t>
  </si>
  <si>
    <t>Hey you didn't happen to lock the truck up when you got out...</t>
  </si>
  <si>
    <t>L128467</t>
  </si>
  <si>
    <t>Probably because they know a psycho when they hear one.</t>
  </si>
  <si>
    <t>L128251</t>
  </si>
  <si>
    <t>What did you do that for?  It makes him mean as a snake.</t>
  </si>
  <si>
    <t>L128224</t>
  </si>
  <si>
    <t xml:space="preserve">...is as dangerous as you seem to think it is I'm gettin' my ass as far away from you and it as possible. </t>
  </si>
  <si>
    <t>L128052</t>
  </si>
  <si>
    <t>Since today.  New policy.</t>
  </si>
  <si>
    <t>L128050</t>
  </si>
  <si>
    <t>Since when does...</t>
  </si>
  <si>
    <t>L128509</t>
  </si>
  <si>
    <t>I got three thousand dollars of highly perishable ice cream products that taste bad enough when it's...</t>
  </si>
  <si>
    <t>L128108</t>
  </si>
  <si>
    <t>u4459</t>
  </si>
  <si>
    <t>...about the man who did this he's-he's comin' after it.</t>
  </si>
  <si>
    <t>L128042</t>
  </si>
  <si>
    <t>Sure as hell have met a few assholes like that though.</t>
  </si>
  <si>
    <t>L127915</t>
  </si>
  <si>
    <t>All right.  After they put you away...</t>
  </si>
  <si>
    <t>L127911</t>
  </si>
  <si>
    <t>...men every time I've closed my eyes?  But after you went away I--</t>
  </si>
  <si>
    <t>L127813</t>
  </si>
  <si>
    <t>u4451</t>
  </si>
  <si>
    <t>BRYNNER</t>
  </si>
  <si>
    <t>There's nothing to say doctor.  Someone had to take the fall and they still need you whereas...I've never been anything more than a thorn in their collective side as you once said.</t>
  </si>
  <si>
    <t>L129045</t>
  </si>
  <si>
    <t>And I don't like deviations from plans Leo as I'm sure you re-...</t>
  </si>
  <si>
    <t>L129043</t>
  </si>
  <si>
    <t>u4467</t>
  </si>
  <si>
    <t>VITELLI</t>
  </si>
  <si>
    <t>As soon as I heard Elvis was on the loose you came to mind.</t>
  </si>
  <si>
    <t>L128120</t>
  </si>
  <si>
    <t>Dennis radio the bikes.  I wanna know if so much as a squirrel...</t>
  </si>
  <si>
    <t>L129082</t>
  </si>
  <si>
    <t>Having witnessed the effects myself I can assure you it'll be very useful when the bidding starts.</t>
  </si>
  <si>
    <t>L129005</t>
  </si>
  <si>
    <t>Just when we have all the cards Vaughn.  Take these two behind the van.</t>
  </si>
  <si>
    <t>L128175</t>
  </si>
  <si>
    <t>...look like you're after something more dangerous.</t>
  </si>
  <si>
    <t>L127855</t>
  </si>
  <si>
    <t>u4453</t>
  </si>
  <si>
    <t>DARLENE</t>
  </si>
  <si>
    <t>...and then my night man shows up when he feels like...</t>
  </si>
  <si>
    <t>L128152</t>
  </si>
  <si>
    <t>u4454</t>
  </si>
  <si>
    <t>DENNIS</t>
  </si>
  <si>
    <t>It's after five...</t>
  </si>
  <si>
    <t>L128450</t>
  </si>
  <si>
    <t>u4462</t>
  </si>
  <si>
    <t>PAPPAS</t>
  </si>
  <si>
    <t>After that re-...</t>
  </si>
  <si>
    <t>L128445</t>
  </si>
  <si>
    <t>Missoula's reporting the refrigerator truck as a stolen vehicle.  I told you Mason was walking shit.</t>
  </si>
  <si>
    <t>L128444</t>
  </si>
  <si>
    <t>u4458</t>
  </si>
  <si>
    <t>LEWIS</t>
  </si>
  <si>
    <t>It must've happened right after we left.</t>
  </si>
  <si>
    <t>L127829</t>
  </si>
  <si>
    <t>And I'm good at this.  Been doing it since I was a kid.  But you I don't know.  Somehow you think...</t>
  </si>
  <si>
    <t>L127828</t>
  </si>
  <si>
    <t>...but you pull twice as many fish out of the water as I do.</t>
  </si>
  <si>
    <t>L129749</t>
  </si>
  <si>
    <t>u4477</t>
  </si>
  <si>
    <t>m296</t>
  </si>
  <si>
    <t>GITTES</t>
  </si>
  <si>
    <t>I don't know how that got in the paper as a matter of fact Â– it surprised me it was so quick. I make an honest living.</t>
  </si>
  <si>
    <t>L130729</t>
  </si>
  <si>
    <t>u4470</t>
  </si>
  <si>
    <t>CROSS</t>
  </si>
  <si>
    <t>The future Mr. Gittes. The future. Now where's the girl?... I want the only daughter I have left... as you found out Evelyn was lost to me a long time ago.</t>
  </si>
  <si>
    <t>L130723</t>
  </si>
  <si>
    <t>Just incorporate the Valley into the city so the water goes to L.A. after all. It's very simple.</t>
  </si>
  <si>
    <t>L130720</t>
  </si>
  <si>
    <t>There's going to be some irate citizens when they find out they're paying for water they're not getting.</t>
  </si>
  <si>
    <t>L130717</t>
  </si>
  <si>
    <t>That's where life begins... marshes sloughs tide-pools... he was fascinated by them...  you know when we first came out here he figured that if you dumped water onto desert sand it would percolate down into the bedrock and stay there instead of evaporating the way it does in most reservoirs. You'd lose only twenty percent instead of seventy or eighty. He made this city.</t>
  </si>
  <si>
    <t>L130255</t>
  </si>
  <si>
    <t>I'll look into it as soon as I check out some avocado groves.</t>
  </si>
  <si>
    <t>L130238</t>
  </si>
  <si>
    <t>When was the last time?</t>
  </si>
  <si>
    <t>L130231</t>
  </si>
  <si>
    <t>Doesn't that strike you as odd?</t>
  </si>
  <si>
    <t>L130208</t>
  </si>
  <si>
    <t>Far as it goes. Of course he has to swim in the same water we all do.</t>
  </si>
  <si>
    <t>L130196</t>
  </si>
  <si>
    <t>Fine as long as you don't serve chicken that way.</t>
  </si>
  <si>
    <t>L130567</t>
  </si>
  <si>
    <t>u4471</t>
  </si>
  <si>
    <t>CROSS' VOICE</t>
  </si>
  <si>
    <t>Two hours... tell me will Evelyn be there as well?</t>
  </si>
  <si>
    <t>L130696</t>
  </si>
  <si>
    <t>Tell Mrs. Mulwray to wait for half an hour after you get there. Then if I don't show take her down to the boat.</t>
  </si>
  <si>
    <t>L130681</t>
  </si>
  <si>
    <t>u4472</t>
  </si>
  <si>
    <t>CURLY</t>
  </si>
  <si>
    <t>Sure as soon as we eat.</t>
  </si>
  <si>
    <t>L129646</t>
  </si>
  <si>
    <t>What can I tell you Kid? You're right. When you're right you're right and you're right.</t>
  </si>
  <si>
    <t>L130528</t>
  </si>
  <si>
    <t>u4475</t>
  </si>
  <si>
    <t>I want those photographs Gittes. We're talking about accessory after the fact conspiracy and extortion. Minimum.</t>
  </si>
  <si>
    <t>L130522</t>
  </si>
  <si>
    <t>You were following him night and day. You saw who killed him. You even took pictures of it. It was Evelyn Mulwray. She's been paying you off like a slot machine ever since her husband died.</t>
  </si>
  <si>
    <t>L129938</t>
  </si>
  <si>
    <t>When I do you'll hear about it.</t>
  </si>
  <si>
    <t>L129884</t>
  </si>
  <si>
    <t>Since I made Lieutenant.</t>
  </si>
  <si>
    <t>L129883</t>
  </si>
  <si>
    <t>Since when?</t>
  </si>
  <si>
    <t>L129905</t>
  </si>
  <si>
    <t>u4476</t>
  </si>
  <si>
    <t>He... we did... he wouldn't tell me her name.  We quarreled over her... of course. It came as a complete surprise to me.</t>
  </si>
  <si>
    <t>L130617</t>
  </si>
  <si>
    <t>Hollis came and took... care of me... after she was born... he said... he took care of her... I couldn't see her... I wanted to but I couldn't... I just want to see her once in a while... take care of her... that's all...  but I don't want her to know... I don't want her to know...</t>
  </si>
  <si>
    <t>L130586</t>
  </si>
  <si>
    <t>You're going to miss your train!  Lou meet me at 1412 Adelaide. It's above Santa Monica Canyon... yeah soon as you can.</t>
  </si>
  <si>
    <t>L130405</t>
  </si>
  <si>
    <t>As little as possible.</t>
  </si>
  <si>
    <t>L130398</t>
  </si>
  <si>
    <t>L130131</t>
  </si>
  <si>
    <t>Yes of course. It was quite a while after. I was just out of grade school when they did that.</t>
  </si>
  <si>
    <t>L130040</t>
  </si>
  <si>
    <t>Where you were when your husband died.</t>
  </si>
  <si>
    <t>L130030</t>
  </si>
  <si>
    <t>Look I do matrimonial work It's my metiay.  When a wife tells me she's happy her husband is cheating on her it runs contrary to my experience.</t>
  </si>
  <si>
    <t>L130010</t>
  </si>
  <si>
    <t>Yes. As I said I was very grateful.</t>
  </si>
  <si>
    <t>L129772</t>
  </si>
  <si>
    <t>Yes that Mulwray Mr. Gittes. And since you agree with me we've never met you must also agree that I haven't hired you to do anything. Certainly not spy on my husband. I see you like publicity Mr. Gittes. Well you're going to get it.</t>
  </si>
  <si>
    <t>L129996</t>
  </si>
  <si>
    <t>When did you come in?</t>
  </si>
  <si>
    <t>L130345</t>
  </si>
  <si>
    <t>u4482</t>
  </si>
  <si>
    <t>PALMER</t>
  </si>
  <si>
    <t>We don't reveal the names of our guests as a matter of policy. I know you'd appreciate that if your father came to live with us.</t>
  </si>
  <si>
    <t>L130114</t>
  </si>
  <si>
    <t>u4492</t>
  </si>
  <si>
    <t>YELBURTON</t>
  </si>
  <si>
    <t>Wait. Please sit down Mr. Gittes. We're... well we're not anxious for this to get around but we have been diverting a little water to irrigate avocado and walnut groves in the northwest valley. As you know the farmers there have no legal right to our water and since the drought we've had to cut them off. The city comes first naturally.  But well we've been trying to help some of them out keep them from going under. Naturally when you divert water you get a little runoff.</t>
  </si>
  <si>
    <t>[' since ', 'As ', ' when ']</t>
  </si>
  <si>
    <t>L130106</t>
  </si>
  <si>
    <t>Only when you breathe... don't tell me you're still working for Mrs. Mulwray?</t>
  </si>
  <si>
    <t>L130105</t>
  </si>
  <si>
    <t>Only when I breathe.</t>
  </si>
  <si>
    <t>L129806</t>
  </si>
  <si>
    <t>After all you work with a man for a certain length of time you come to know him his habits his values and so forth. Well either he's the kind who chases after women or he isn't.</t>
  </si>
  <si>
    <t>L129968</t>
  </si>
  <si>
    <t>When it comes? What'd you tell him?</t>
  </si>
  <si>
    <t>L129967</t>
  </si>
  <si>
    <t>u4488</t>
  </si>
  <si>
    <t>THE BOY</t>
  </si>
  <si>
    <t>When it comes.</t>
  </si>
  <si>
    <t>L129798</t>
  </si>
  <si>
    <t>u4485</t>
  </si>
  <si>
    <t>Since lunch.</t>
  </si>
  <si>
    <t>L129786</t>
  </si>
  <si>
    <t>When I find out who that phony bitch was.</t>
  </si>
  <si>
    <t>L130164</t>
  </si>
  <si>
    <t>u4483</t>
  </si>
  <si>
    <t>No he's only got one I remember her age I read it in the newspapers when she ran away.</t>
  </si>
  <si>
    <t>L133158</t>
  </si>
  <si>
    <t>u4494</t>
  </si>
  <si>
    <t>m297</t>
  </si>
  <si>
    <t>ALFREDO</t>
  </si>
  <si>
    <t xml:space="preserve">Whatever you do love it like you loved that projection booth of the Paradiso when you were little... </t>
  </si>
  <si>
    <t>L133153</t>
  </si>
  <si>
    <t xml:space="preserve">Do like the soldier Toto! Go away! This land is cursed.  When you're here every day you feel like you're at the center of the universe it seems like nothing ever changes. Then you go away one year two...And when you come back everything's different. The thread has broken. You don't find those you were looking for your things no longer exist. Isn't that the case?...You've got to go away a long time for many many years before coming back and finding your people again the land where you were born...But not now it's impossible. Now you're blinder than I am. </t>
  </si>
  <si>
    <t>L133146</t>
  </si>
  <si>
    <t>Toto sooner or later there comes a time when talking or keeping quiet is the same thing. So it's better to shut up.  It's hot in here. Toto take me to the beach.</t>
  </si>
  <si>
    <t>L133063</t>
  </si>
  <si>
    <t>I want to make you happy Toto! I'm going to tell you a story.  Once upon a time a king gave a feast and there were all the most beautiful princesses of the realm. Basta one of the guards saw the king's daughter: she was the loveliest of all! And he immediately fell in love with her. But what could a poor soldier do compared with a king's daughter?!...One day he managed to meet her and told her he couldn't live without her. The princess was so struck by the depth of his feeling that she said to the soldier  'If you will wait a hundred days and a hundred nights beneath my balcony then in the end I'll be yours.' Christ the soldier ran off there and waited! One day two days ten twenty...Every night she looked out of her window but he never budged. Come rain wind snow never budged! The birds shat on him and the bees ate him alive! After ninety nights he was gaunt and pale and tears streamed from his eyes but he couldn't hold them back. He didn't even have the strength to sleep any more. The princess kept watch...And on the ninety-ninth night the soldier got up picked up his chair and left!</t>
  </si>
  <si>
    <t>L133060</t>
  </si>
  <si>
    <t>u4498</t>
  </si>
  <si>
    <t>SALVATORE</t>
  </si>
  <si>
    <t xml:space="preserve">Stop it! I've had enough of your sermons! You act as if you created the world! </t>
  </si>
  <si>
    <t>L133035</t>
  </si>
  <si>
    <t xml:space="preserve">Eh! Love...what a mystery!  I understand you Toto...The ones with blue eyes are the most beautiful. Whatever you do you can't make friends with them.  Eh there's nothing to be done about it! The heavier a man is the deeper his footprints. And if he's in love he suffers because he knows he's up a one-way street. Because love is a meaningless thing when a man gets it into his head to do what he wants... </t>
  </si>
  <si>
    <t>L133025</t>
  </si>
  <si>
    <t xml:space="preserve">I've shown it so many times I know it by heart. The first time I showed it in 1940 was the Sunday my first wife died. They kept it hidden from me all day so they wouldn't have to close down the movie house. I only found out that night after the last show. Those are things you never forget...  So Toto how are these home movies going? </t>
  </si>
  <si>
    <t>L132905</t>
  </si>
  <si>
    <t xml:space="preserve">With time...you get used to it. Besides when you hear from up here that there's a full house and that people are laughing having fun... Then you're happy too.  So I've been wasting my breath? You pretend to agree with me but as soon as my back is turned you do what you want!  Get out of here! I don't want to lay eyes on you again! This is the last straw!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 </t>
  </si>
  <si>
    <t>L132901</t>
  </si>
  <si>
    <t>Because I'm an idiot. How many other guys in town know how to be a projectionist? None! Only a jerk like me could do it. Besides I wasn't lucky. When I was a kid there was the war! When I grew up another war! Now it's all different. Times have changed. And you want to be a dope like me? Huh? Answer me!</t>
  </si>
  <si>
    <t>L132897</t>
  </si>
  <si>
    <t>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t>
  </si>
  <si>
    <t>L132882</t>
  </si>
  <si>
    <t xml:space="preserve">All right all right! When I've got kids that's what I'm telling them! </t>
  </si>
  <si>
    <t>L132880</t>
  </si>
  <si>
    <t>'I choose my friends for their looks and my enemies for their brains...'  You're too smart to be my friend. Besides as I always tell my kids be careful to pick the right friends!</t>
  </si>
  <si>
    <t>L133246</t>
  </si>
  <si>
    <t>u4495</t>
  </si>
  <si>
    <t>ELENA</t>
  </si>
  <si>
    <t xml:space="preserve">No Salvatore...there is no future. There's only the past. Even meeting last night was nothing but a dream a beautiful dream.  We never did it when we were kids remember?  Now that it's happened I don't think there could have been a better ending. </t>
  </si>
  <si>
    <t>L133235</t>
  </si>
  <si>
    <t xml:space="preserve">Oh how I looked for you Elena! You'll never know. I wrote telephoned nothing. Nobody ever answered. But I dreamt of you for years! That's why I went away...and never came back here.  Even as the years passed in all the women I met I was only looking for you. I had success it's true but there was always something missing...  I'd never have imagined that all this had to end because of the man who was like a father to me. A crazy lunatic! </t>
  </si>
  <si>
    <t>L133212</t>
  </si>
  <si>
    <t>I saw your daughter. She's beautiful! Who knows how many Salvatores must be running after her...</t>
  </si>
  <si>
    <t>L133119</t>
  </si>
  <si>
    <t>The army says that as a war orphan I don't have to serve in the military but nothing can be done. It's a bureaucratic error. I have to leave. Day after tomorrow morning. They're sending me to Rome. But they'll discharge me ten days later. Let's go...</t>
  </si>
  <si>
    <t>L133094</t>
  </si>
  <si>
    <t>You have a great future as a driver. If they don't arrest you first!!</t>
  </si>
  <si>
    <t>L133083</t>
  </si>
  <si>
    <t>For you to fall in love with me too. Listen carefully. Every night when I get off work I'll come and wait beneath your window. Every night. When you change your mind open your window. That's all. I'll understand...</t>
  </si>
  <si>
    <t>L133185</t>
  </si>
  <si>
    <t>No...It's nothing to do with you. It's just that I was scared of coming back. Now after all these years I thought I was strong that I had forgotten lots of things. Instead I find it's quite the opposite as if I had never left. And yet I look at Lia and feel as if I didn't know her and you Mamma...I abandoned you ran away like a thief thought only of myself and never gave you an explanation...</t>
  </si>
  <si>
    <t>L133166</t>
  </si>
  <si>
    <t>u4496</t>
  </si>
  <si>
    <t>You shouldn't tell me that now. After all these years!  I put all your things in here. Go in go in...</t>
  </si>
  <si>
    <t>L133878</t>
  </si>
  <si>
    <t>u4500</t>
  </si>
  <si>
    <t>m298</t>
  </si>
  <si>
    <t>I do.  I do.  I mean since you're running for Governor - and you want to be elected -  I think it's wonderful you're going to be elected.  Only -  -  Can I say something?</t>
  </si>
  <si>
    <t>L133649</t>
  </si>
  <si>
    <t>u4505</t>
  </si>
  <si>
    <t>KANE</t>
  </si>
  <si>
    <t>We certainly do.  Vacation's over - starting right after dinner.  But right now - that lady over there -  - that's the new society editor I take it?  You think I could interrupt her a moment Mr. Bernstein?</t>
  </si>
  <si>
    <t>L133425</t>
  </si>
  <si>
    <t>That's all right.  We have no secrets from our readers.  Mr. Thatcher is one of our most devoted readers Mr. Bernstein.  He knows what's wrong with every issue since I've taken charge. What's the cable?</t>
  </si>
  <si>
    <t>L133532</t>
  </si>
  <si>
    <t>Oh yes.  He saw to that.  I tell you Mr. Thompson he was a hard man to figure out.  He had that funny sense of humor.  And then too maybe he thought by finishing that piece he could show Leland he was an honest man. You see Leland didn't think so.  I guess he showed him all right.  He's a nice fellow but he's a dreamer.  They were always together in those early days when we just started the Enquirer.</t>
  </si>
  <si>
    <t>L133530</t>
  </si>
  <si>
    <t>He thought she was great Mr. Thompson. He really believed that.  He put all his ambition on that girl.  After she came along he never really cared for himself like he used to.  Oh I don't blame Susie -</t>
  </si>
  <si>
    <t>L133463</t>
  </si>
  <si>
    <t>Susie?  I called her myself the day after he died.  I thought maybe somebody ought to...  She couldn't even come to the 'phone.</t>
  </si>
  <si>
    <t>L133584</t>
  </si>
  <si>
    <t>u4501</t>
  </si>
  <si>
    <t>I've been a newspaperman my whole life and I don't intend -  - if it's your intention that I should continue to be harassed by this - this -  I warn you Mr. Kane it would go against my grain to desert you when you need me so badly - but I would feel obliged to ask that my resignation be accepted.</t>
  </si>
  <si>
    <t>L133549</t>
  </si>
  <si>
    <t>But a morning newspaper Mr. Kane. After all we're practically closed twelve hours a day - except for the business offices -</t>
  </si>
  <si>
    <t>L133548</t>
  </si>
  <si>
    <t>I'm going to live right here.  As long as I have to.</t>
  </si>
  <si>
    <t>L133506</t>
  </si>
  <si>
    <t>Has he said when he'll finish?</t>
  </si>
  <si>
    <t>L133920</t>
  </si>
  <si>
    <t>u4514</t>
  </si>
  <si>
    <t>ROGERS</t>
  </si>
  <si>
    <t>I'm protecting myself every way I know how Mrs. Kane.  This last week I finally found out how I can stop your husband from being elected. If the people of this state learn what I found out this week he wouldn't have a chance to - he couldn't be elected Dog Catcher.  Well what I'm interested in is seeing that he's not elected.  I don't care whether they know what I know about him.  Let him keep right on being the Great Noble Moral -  Champeen of the people.  Just as long as -</t>
  </si>
  <si>
    <t>L133986</t>
  </si>
  <si>
    <t>u4504</t>
  </si>
  <si>
    <t>EMILY</t>
  </si>
  <si>
    <t>If you're asking me to sympathize with him Brad you're wasting your time.  There's only one person I'm sorry for as a matter of fact.  That - that shabby little girl.  I'm really sorry for her Brad.</t>
  </si>
  <si>
    <t>L133978</t>
  </si>
  <si>
    <t>There aren't any personal lives for people like us.  He made that very clear to me nine years ago - If I'd thought of my life with Charles as a personal life I'd have left him then -</t>
  </si>
  <si>
    <t>L133976</t>
  </si>
  <si>
    <t>Why should anyone vote for him? He's made it quite clear to the people what he thinks of them. Children - to be told one thing one day something else the next as the whim seizes him.  And they're supposed to be grateful and love and adore him - because he sees to it that they get cheap ice and only pay a nickel in the street cars.</t>
  </si>
  <si>
    <t>L133857</t>
  </si>
  <si>
    <t>They won't hurt you darling. Mother's with you!  Mother's looking after you!</t>
  </si>
  <si>
    <t>L134156</t>
  </si>
  <si>
    <t>As far as you're concerned Susan I've never wanted anything -  I don't want anything now - except what you want.</t>
  </si>
  <si>
    <t>L134155</t>
  </si>
  <si>
    <t>u4515</t>
  </si>
  <si>
    <t>I'll discuss what's on my mind when I want to.  You're not going to keep on running my life the way you want it.</t>
  </si>
  <si>
    <t>L134150</t>
  </si>
  <si>
    <t>I've got more than a right as far as you're concerned Susan.</t>
  </si>
  <si>
    <t>L134141</t>
  </si>
  <si>
    <t>Invite everybody!  Order everybody you mean and make them sleep in tents!  Who wants to sleep in tents when they have a nice room of their own - with their own bath where they know where everything is?</t>
  </si>
  <si>
    <t>L134140</t>
  </si>
  <si>
    <t>I was referring to myself.  I thought we might have a picnic tomorrow - it might be a nice change after the Wild West party tonight.  Invite everybody to go to the Everglades -</t>
  </si>
  <si>
    <t>L134122</t>
  </si>
  <si>
    <t>That's when you've got to fight them. That's when you've got to make them. That's -</t>
  </si>
  <si>
    <t>L134121</t>
  </si>
  <si>
    <t>I couldn't make you see how I felt Charlie.  I just couldn't -  I couldn't go threw with singing again. You don't know what it means to feel - to know that people - that an audience don't want you.  That if you haven't got what they want - a real voice - they just don't care about you.  Even when they're polite - and they don't laugh or get restless or - you know... They don't want you.  They just 0</t>
  </si>
  <si>
    <t>L134081</t>
  </si>
  <si>
    <t>As a matter of fact I do sing a little.</t>
  </si>
  <si>
    <t>L134064</t>
  </si>
  <si>
    <t>And I know too many people.  Obviously we're both lonely.  Would you like to know where I was going tonight - when you ran into me and ruined my Sunday clothes?</t>
  </si>
  <si>
    <t>L134047</t>
  </si>
  <si>
    <t>I've got a brush in the closet.  As soon as the mud on your trousers is all dry - you just brush it off.</t>
  </si>
  <si>
    <t>L134040</t>
  </si>
  <si>
    <t>I always like to see the funny side of things.  No sense crying when you don't have to.  And you're so funny.  Looking at you I forget all about my toothache.</t>
  </si>
  <si>
    <t>L133748</t>
  </si>
  <si>
    <t>u4518</t>
  </si>
  <si>
    <t>I know the facts Mr. Kane.  And I happen to have the incredible insolence to differ with you as to what they mean.  You're a man of great talents Mr. Kane.</t>
  </si>
  <si>
    <t>L133443</t>
  </si>
  <si>
    <t>On the other hand -  I am the publisher of the Enquirer. As such it is my duty - I'll let you in on a little secret it is also my pleasure - to see to it that decent hard-working people of this city are not robbed blind by a group of money- mad pirates because God help them they have no one to look after their interests!  I'll let you in on another little secret Mr. Thatcher.  I think I'm the man to do it.  You see I have money and property -</t>
  </si>
  <si>
    <t>L134176</t>
  </si>
  <si>
    <t>u4512</t>
  </si>
  <si>
    <t>Marie has been packing since morning Mr. Kane.</t>
  </si>
  <si>
    <t>L133842</t>
  </si>
  <si>
    <t>u4507</t>
  </si>
  <si>
    <t>LELAND</t>
  </si>
  <si>
    <t>I couldn't possibly live on as little as that Charlie.  We'll let the salary stay where it is.</t>
  </si>
  <si>
    <t>L133832</t>
  </si>
  <si>
    <t>She can leave me.  As a matter of fact I've already left her.  Don't worry Brad - I'll live.</t>
  </si>
  <si>
    <t>L133824</t>
  </si>
  <si>
    <t>You talk about the people of the United States as though they belonged to you.  When you find out they don't think they are you'll lose interest.  You talk about giving them their rights as though you could make a present of liberty. Remember the working man?  You used to defend him quite a good deal. Well he's turning into something called organized labor and you don't like that at all.  And listen when your precious underprivileged really get together - that's going to add up to something bigger than - than your privilege and then I don't know what you'll do - sail away to a desert island probably and lord it over the monkeys.</t>
  </si>
  <si>
    <t>[' as ', ' when ', 'When ']</t>
  </si>
  <si>
    <t>L133813</t>
  </si>
  <si>
    <t>Emily's going south next week with the child.  As far as anybody's to know it's a holiday.  When they get back -</t>
  </si>
  <si>
    <t>L133811</t>
  </si>
  <si>
    <t>I don't think so Brad.  We've just had word that the President is out of danger.  It seems I didn't kill him after all.</t>
  </si>
  <si>
    <t>L133861</t>
  </si>
  <si>
    <t>u4513</t>
  </si>
  <si>
    <t>REILLY</t>
  </si>
  <si>
    <t>You made it out to him last week after he left for Chicago.</t>
  </si>
  <si>
    <t>L134000</t>
  </si>
  <si>
    <t>I guess maybe I'm not as hard to see through as I think.  Anyway I never even answered his letter. Maybe I should have.  I guess he was pretty lonely down there those last years.  He hadn't finished it when she left him - he never finished it - he never finished anything.  Of course he built it for her -</t>
  </si>
  <si>
    <t>L133743</t>
  </si>
  <si>
    <t>He married for love -  That's why he did everything.  That's why he went into politics.  It seems we weren't enough.  He wanted all the voters to love him too.  All he really wanted out of life was love. That's Charlie's story - it's the story of how he lost it.  You see he just didn't have any to give.  He loved Charlie Kane of course very dearly - and his mother I guess he always loved her.  As for Emily - well all I can tell you is Emily's story as she told it to me which probably isn't fair - there's supposed to be two sides to every story - and I guess there are.  I guess there's more than two sides -</t>
  </si>
  <si>
    <t>L133740</t>
  </si>
  <si>
    <t>I am in receipt of your favor of yesterday.  I beg you to do me the courtesy of accepting my assurance that Mrs. Whitehall cannot be induced to contribute any more information on the career of Charles Foster Kane. She has authorized me to state on previous occasions that she regards their brief marriage as a distateful episode in her life that she prefers to forget.  With assurances of the highest esteem -</t>
  </si>
  <si>
    <t>L133677</t>
  </si>
  <si>
    <t>I can remember everything.  That's my curse young man.  It's the greatest curse that's ever been inflicted on the human race.  Memory -  I was his oldest friend.  As far as I was concerned he behaved like swine.  Maybe I wasnt' his friend.  If I wasn't he never had one.  Maybe I was what nowadays you call a stooge -</t>
  </si>
  <si>
    <t>L133320</t>
  </si>
  <si>
    <t>u4511</t>
  </si>
  <si>
    <t>RAWLSTON</t>
  </si>
  <si>
    <t>Nothing is ever better than finding out what makes people tick.  Go after the people that knew Kane well.  That manager of his - the little guy Bernstein those two wives all the people who knew him had worked for him who loved him who hated his guts -  I don't mean go through the City Directory of course -</t>
  </si>
  <si>
    <t>L134237</t>
  </si>
  <si>
    <t>u4520</t>
  </si>
  <si>
    <t>THOMPSON</t>
  </si>
  <si>
    <t>We're leaving tonight.  As soon as they're through photographing the stuff -</t>
  </si>
  <si>
    <t>L134193</t>
  </si>
  <si>
    <t>They haven't been tough on me.  I just lost my money.  But when I compare these last ten years with the twenty I spent with him -</t>
  </si>
  <si>
    <t>L134094</t>
  </si>
  <si>
    <t>He was in love with me.  But he never told me so until after it all came out in the papers about us - and he lost the election and that Norton woman divorced him.</t>
  </si>
  <si>
    <t>L134089</t>
  </si>
  <si>
    <t>I did a lot of singing after that. I sang for Charlie -  I sang for teachers at a hundred bucks an hour - the teachers got that I didn't -</t>
  </si>
  <si>
    <t>L133343</t>
  </si>
  <si>
    <t>I'll come down in a week or so and see her again.  Say you might be able to help me.  When she used to talk about Kane - did she ever happen to say anything - about Rosebud?</t>
  </si>
  <si>
    <t>L133342</t>
  </si>
  <si>
    <t>u4517</t>
  </si>
  <si>
    <t>THE CAPTAIN</t>
  </si>
  <si>
    <t>She'll snap out of it.  Why until he died she'd just as soon talk about Mr. Kane as about anybody.  Sooner.</t>
  </si>
  <si>
    <t>L134312</t>
  </si>
  <si>
    <t>u4521</t>
  </si>
  <si>
    <t>m299</t>
  </si>
  <si>
    <t>ACTIVIST</t>
  </si>
  <si>
    <t>It's a trach ring. It's what they install in your throat when throat cancer takes your voice box. This one came out of a sixty-year-old man.</t>
  </si>
  <si>
    <t>L135504</t>
  </si>
  <si>
    <t>u4535</t>
  </si>
  <si>
    <t>RANDAL</t>
  </si>
  <si>
    <t>Children's programming. What did your mom say when you told her you weren't engaged anymore?</t>
  </si>
  <si>
    <t>L135549</t>
  </si>
  <si>
    <t>u4522</t>
  </si>
  <si>
    <t>When you just lie perfectly still and let me do everything.</t>
  </si>
  <si>
    <t>L135544</t>
  </si>
  <si>
    <t>Do you always talk weird after you violate women?</t>
  </si>
  <si>
    <t>L135441</t>
  </si>
  <si>
    <t>u4525</t>
  </si>
  <si>
    <t>DANTE</t>
  </si>
  <si>
    <t>I'll ask Randal to close up for me when he gets back.</t>
  </si>
  <si>
    <t>L135420</t>
  </si>
  <si>
    <t>The key word here is talk Dante. I think the idea the conception of us dating is more idyllic than what actually happens when we date.</t>
  </si>
  <si>
    <t>L135419</t>
  </si>
  <si>
    <t>Cute. Tell me you wouldn't want to go out again. After all the talking we've been doing.</t>
  </si>
  <si>
    <t>L135416</t>
  </si>
  <si>
    <t>It's just the shock of seeing me after three years. Believe me you'll get over it.</t>
  </si>
  <si>
    <t>L135408</t>
  </si>
  <si>
    <t>I had to bring you down from that cloud you were floating on. When I say I don't want to get married I mean just that. I don't want to marry anybody. Not for years.</t>
  </si>
  <si>
    <t>L135394</t>
  </si>
  <si>
    <t>I don't want to marry him. I don't want to get married now. I'm on the verge of graduation. I want to go to grad school after this. And then I want to start a career. I don't want to be a wife first and then have to worry about when I'm going to fit in all of the other stuff.  I've come way too far and studied too hard to let my education go to waste as a housewife. And I know that's what I'd become. Sang's already signed with a major firm and he's going to be pulling a huge salary which would give me no reason to work and he's so traditional anyway...</t>
  </si>
  <si>
    <t>[' after ', ' as ', ' when ']</t>
  </si>
  <si>
    <t>L135382</t>
  </si>
  <si>
    <t>Then my mother called me this morning and told me the announcement was in the paper. That's when I hopped the train to come back here because I knew you'd be a wreck.</t>
  </si>
  <si>
    <t>L135370</t>
  </si>
  <si>
    <t>I know I'm sorry. But when we started talking... it's like I forgot I had a boyfriend. And then he proposed last month...</t>
  </si>
  <si>
    <t>L135346</t>
  </si>
  <si>
    <t>When did you get back?</t>
  </si>
  <si>
    <t>L135610</t>
  </si>
  <si>
    <t>u4523</t>
  </si>
  <si>
    <t>CORONER</t>
  </si>
  <si>
    <t>Shock trauma. She's going to need years of therapy after this. My question is How did she come to have sex with the dead man?</t>
  </si>
  <si>
    <t>L135606</t>
  </si>
  <si>
    <t>I can't say for certain until we get him back to the lab but my guess is he was masturbating his heart seized and he died. That's when the girl found him.  Something smells like shoe polish.</t>
  </si>
  <si>
    <t>L135790</t>
  </si>
  <si>
    <t>Do you need a hug or something? 'Cause I would have no hang-ups about hugging you... you know you being a guy and all. Just don't knead my ass when you do it.</t>
  </si>
  <si>
    <t>L135784</t>
  </si>
  <si>
    <t>You wanna grab something to eat tomorrow night... after I get out of here?</t>
  </si>
  <si>
    <t>L135664</t>
  </si>
  <si>
    <t>My mother told me once that when I as three my potty lid was closed and instead of lifting it I chose to shit my pants.</t>
  </si>
  <si>
    <t>L135657</t>
  </si>
  <si>
    <t>Melodrama coming from you seems about as natural as an oral bowel movement.</t>
  </si>
  <si>
    <t>L135640</t>
  </si>
  <si>
    <t>As if it's that easy.</t>
  </si>
  <si>
    <t>L135624</t>
  </si>
  <si>
    <t>I'm stuck in this pit earning less than slave wages working on my day off dealing with every backward fuck on the planet the goddamn steel shutters are locked all day I smell like shoe polish I've got an ex- girlfriend who's catatonic after fucking a dead guy and my present girlfriend has sucked thirty-six dicks.</t>
  </si>
  <si>
    <t>L135466</t>
  </si>
  <si>
    <t>As opposed to the hundreds of other children you let buy cigarettes whenever you work here.</t>
  </si>
  <si>
    <t>L135221</t>
  </si>
  <si>
    <t>If title dictated my behavior as a clerk serving the public I wouldn't be allowed to spit a mouthful of water at that guy. But I did so my point is that people dictate their own behavior. Hence even though I'm a clerk in this video store I choose to go rent videos at Big Choice.  Agreed?</t>
  </si>
  <si>
    <t>L135217</t>
  </si>
  <si>
    <t>Two reasons: one I hate when the people can't shut up about the stupid tabloid headlines.</t>
  </si>
  <si>
    <t>L135190</t>
  </si>
  <si>
    <t>We are employees of Quick Stop Convenience and RST video respectively. As such we have certain responsibilities which-though it may seem cruel and unusual-does include manning our posts until closing.</t>
  </si>
  <si>
    <t>L135153</t>
  </si>
  <si>
    <t>I can't help it. At least when we were playing hockey outside I could see if anyone wanted to go in.</t>
  </si>
  <si>
    <t>L135137</t>
  </si>
  <si>
    <t>No because you won't admit to it. As if a guy's a fucking pervert because he tries to go down on himself. You're as curious as the rest of us pal. You've tried it.</t>
  </si>
  <si>
    <t>L135120</t>
  </si>
  <si>
    <t>Twenty-two; same as us.</t>
  </si>
  <si>
    <t>L135101</t>
  </si>
  <si>
    <t>Wait wait wait. Has it occurred to you that I might bereaved as well?</t>
  </si>
  <si>
    <t>L135087</t>
  </si>
  <si>
    <t>She was swimming at the YMCA pool when it happened. Died mid-backstroke.</t>
  </si>
  <si>
    <t>L135075</t>
  </si>
  <si>
    <t>After an exhausting game like that I can believe it.</t>
  </si>
  <si>
    <t>L134953</t>
  </si>
  <si>
    <t>Yes you do. You always back down. You assume blame that isn't yours you come in when called as opposed to enjoying your day off you buckle like a belt.</t>
  </si>
  <si>
    <t>L134943</t>
  </si>
  <si>
    <t>He didn't mention it when he called you this morning?</t>
  </si>
  <si>
    <t>L134883</t>
  </si>
  <si>
    <t>The women that go through every gallon of milk looking for a later date. As if somewhere-beyond all the other gallons-is a container of milk that won't go bad for like a decade.</t>
  </si>
  <si>
    <t>L134854</t>
  </si>
  <si>
    <t>He's the guy in those nudie-booth joints who cleans up after each guy that jerks off.</t>
  </si>
  <si>
    <t>L134766</t>
  </si>
  <si>
    <t>So when they blew it up no prob. Evil is punished.</t>
  </si>
  <si>
    <t>L134760</t>
  </si>
  <si>
    <t>And the second one was still being built when they blew it up.</t>
  </si>
  <si>
    <t>L134648</t>
  </si>
  <si>
    <t>They are. When she calls me now she's a different person-she's frightened and vulnerable. She's about to finish college and enter the real world. That's got to be scary for anyone.</t>
  </si>
  <si>
    <t>L134640</t>
  </si>
  <si>
    <t>The two moved to Idaho together after graduation. They raise sheep.</t>
  </si>
  <si>
    <t>L134599</t>
  </si>
  <si>
    <t>I'm a firm believer in the philosophy of a ruling class especially since I rule.  Is the Pelican flying?</t>
  </si>
  <si>
    <t>L135305</t>
  </si>
  <si>
    <t>What? When? When did all this shit happen?</t>
  </si>
  <si>
    <t>L135291</t>
  </si>
  <si>
    <t>u4538</t>
  </si>
  <si>
    <t>TRAINER</t>
  </si>
  <si>
    <t>While you two were dating in high school. We're talking four five years ago back when I drove a Trans- Am.</t>
  </si>
  <si>
    <t>L135232</t>
  </si>
  <si>
    <t>Oh I do. You made the same noise when you reached across the counter for my cash. Your muscles are thin and sadly underutilized.</t>
  </si>
  <si>
    <t>L135228</t>
  </si>
  <si>
    <t>I heard you strain when you put the milk in the bag. That milk only weighs about seven pounds.</t>
  </si>
  <si>
    <t>L135697</t>
  </si>
  <si>
    <t>u4531</t>
  </si>
  <si>
    <t>Probably saw that Caitlin chick. I know I felt like beatin' it when I saw her.  Come here bitch! You like this? Is this what you want? Hunhh?</t>
  </si>
  <si>
    <t>L135746</t>
  </si>
  <si>
    <t>u4540</t>
  </si>
  <si>
    <t>VERONICA</t>
  </si>
  <si>
    <t>Of course not; not now! You're caught and now you're trying to snake out of doing what you wanted to do. Well I won't let you. I want you to follow through on this just so you can find out what a fucking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t>
  </si>
  <si>
    <t>L135744</t>
  </si>
  <si>
    <t>You don't know what you want but I'm not going to sit here anymore holding your hand until you figure it out! I've encouraged you to get out of this fucking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whore dumped you oh so many years ago. And now you want to go back to her so she can fuck you over some more?</t>
  </si>
  <si>
    <t>L134931</t>
  </si>
  <si>
    <t>Good.  I'll see you when you close then. Enjoy the lasagne.</t>
  </si>
  <si>
    <t>L134541</t>
  </si>
  <si>
    <t>...And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t>
  </si>
  <si>
    <t>L134524</t>
  </si>
  <si>
    <t>All right! Shut up a second and I'll tell you! Jesus! I didn't freak like this when you told me how many girls you fucked.</t>
  </si>
  <si>
    <t>L134498</t>
  </si>
  <si>
    <t>After he gets a blow job he likes to have the cum spit back into his mouth while kissing. It's called snowballing.</t>
  </si>
  <si>
    <t>L134480</t>
  </si>
  <si>
    <t>Jesus would you stop? You make my head hurt when you talk about this.</t>
  </si>
  <si>
    <t>L134477</t>
  </si>
  <si>
    <t>To school. There's a seminar about getting back into a scholastic program after a lapse in enrollment.</t>
  </si>
  <si>
    <t>L134473</t>
  </si>
  <si>
    <t>After dropping a bombshell like that you owe me. Big.</t>
  </si>
  <si>
    <t>L134458</t>
  </si>
  <si>
    <t>Do I get to hit you after you tell me?</t>
  </si>
  <si>
    <t>L134429</t>
  </si>
  <si>
    <t>Women? Women as lovers are all basically the same: they just have to be there.</t>
  </si>
  <si>
    <t>L135265</t>
  </si>
  <si>
    <t>I've been here since six o'clock this morning. Why?</t>
  </si>
  <si>
    <t>L135725</t>
  </si>
  <si>
    <t>After all that I've done for that fuck! And he wants to be with that slut? Fine! He can have his slut!</t>
  </si>
  <si>
    <t>L134567</t>
  </si>
  <si>
    <t>Man! I hate it when I can't rent videos!</t>
  </si>
  <si>
    <t>L134566</t>
  </si>
  <si>
    <t>u4539</t>
  </si>
  <si>
    <t>V.A. CUSTOMER</t>
  </si>
  <si>
    <t>I know. I've been here since eleven.</t>
  </si>
  <si>
    <t>L137036</t>
  </si>
  <si>
    <t>u4544</t>
  </si>
  <si>
    <t>m300</t>
  </si>
  <si>
    <t>Man I hate work even when somebody else does it!</t>
  </si>
  <si>
    <t>L137615</t>
  </si>
  <si>
    <t>u4547</t>
  </si>
  <si>
    <t>Thanks for staying around when you didn't have to.</t>
  </si>
  <si>
    <t>L137219</t>
  </si>
  <si>
    <t>u4546</t>
  </si>
  <si>
    <t>GABE</t>
  </si>
  <si>
    <t>And you weren't looking into her eyes when she fell.  Now drop it!</t>
  </si>
  <si>
    <t>L137207</t>
  </si>
  <si>
    <t>When we get this group down I'm gone.</t>
  </si>
  <si>
    <t>L136972</t>
  </si>
  <si>
    <t>u4552</t>
  </si>
  <si>
    <t>Can I count as fast as I like?</t>
  </si>
  <si>
    <t>L136971</t>
  </si>
  <si>
    <t>Just keep lookin' at me and only think about the distance &lt;u&gt;across&lt;/u&gt;. Count it as you go:  One two...by eight you'll be there.</t>
  </si>
  <si>
    <t>L137431</t>
  </si>
  <si>
    <t>For the record whenever you hear me sliding out of control I'm never alright.  When I secure the line come on up.</t>
  </si>
  <si>
    <t>L137420</t>
  </si>
  <si>
    <t>What was God thinking when he built this place?</t>
  </si>
  <si>
    <t>L137372</t>
  </si>
  <si>
    <t>Sure just give it back when you're done.</t>
  </si>
  <si>
    <t>L137312</t>
  </si>
  <si>
    <t>u4548</t>
  </si>
  <si>
    <t>JESSIE</t>
  </si>
  <si>
    <t>I can't.  The radio's at the bottom of the shaft.  But Frank'll be looking for me soon. When he gets here I'll contact everybody from the chopper.</t>
  </si>
  <si>
    <t>L137172</t>
  </si>
  <si>
    <t>If he gets up there and the weather gets as bad as it can they'll never make it down.  He needs someone who has emergency medical training and knows every handhold on these peaks.</t>
  </si>
  <si>
    <t>L137082</t>
  </si>
  <si>
    <t>You come back after being gone almost a year and you expect me to just leave...  This was &lt;u&gt;our&lt;/u&gt; home now it's &lt;u&gt;my&lt;/u&gt; home.  I can't leave.  You can stay with me and believe me I want you to but to just take off for the wrong reasons I can't do it.  And you shouldn't either.</t>
  </si>
  <si>
    <t>L137054</t>
  </si>
  <si>
    <t>I was there you were the only one who didn't panic.  So do everyone a favor don't hog all the guilt.  You held on as long as you could.  Yes everything did go wrong starting with Hal. I mean what was he doing up on the Tower with a girl who could barely climb?</t>
  </si>
  <si>
    <t>L137047</t>
  </si>
  <si>
    <t>After the funeral I just had to leave.</t>
  </si>
  <si>
    <t>L137046</t>
  </si>
  <si>
    <t>Maybe I can help. Let's see... if one night I got up and packed up all my things and drove away without leaving so much as a note and stayed away for months I think what I'd want to do is come up with a well thought-out reason.</t>
  </si>
  <si>
    <t>L137043</t>
  </si>
  <si>
    <t>When you call me Gabriel I know I've got trouble.</t>
  </si>
  <si>
    <t>L136943</t>
  </si>
  <si>
    <t>And when I came down my morals were corrupted forever.</t>
  </si>
  <si>
    <t>L137628</t>
  </si>
  <si>
    <t>u4551</t>
  </si>
  <si>
    <t>QUALEN</t>
  </si>
  <si>
    <t>No the goddamn game's not over! It's never over when you're playing against a team that doesn't care if they win or lose-- how do you negotiate with someone like that?!</t>
  </si>
  <si>
    <t>L137533</t>
  </si>
  <si>
    <t>When he finds the money you're as dead as me.</t>
  </si>
  <si>
    <t>L137400</t>
  </si>
  <si>
    <t>Kill a few people they call you a murderer.  When you kill millions you're called a conqueror.  Go figure.  Move on Tucker time is short.</t>
  </si>
  <si>
    <t>L137293</t>
  </si>
  <si>
    <t>The only faster way up is the East Face and it's smooth as glass.  Maybe a dozen guys in the world could do it in good weather only a psycho would try it in a storm.</t>
  </si>
  <si>
    <t>L137264</t>
  </si>
  <si>
    <t>The best he can since you gave him nothing.</t>
  </si>
  <si>
    <t>L137279</t>
  </si>
  <si>
    <t>You gotta be kidding me!  Do you want me to fly up after you? Over.</t>
  </si>
  <si>
    <t>L137169</t>
  </si>
  <si>
    <t>Bob and Rick are in Denver.  I gotta get up there as fast as possible.  Frank get me a load of flares.</t>
  </si>
  <si>
    <t>L136992</t>
  </si>
  <si>
    <t>Go after her.</t>
  </si>
  <si>
    <t>L137267</t>
  </si>
  <si>
    <t>Kill him when he gets down.</t>
  </si>
  <si>
    <t>L137019</t>
  </si>
  <si>
    <t>u4554</t>
  </si>
  <si>
    <t>WRIGHT</t>
  </si>
  <si>
    <t>Matheson has been transferred from the Denver office to Frisco. As a professional courtesy between offices I was asked if he could hitch a ride.</t>
  </si>
  <si>
    <t>L138190</t>
  </si>
  <si>
    <t>u4555</t>
  </si>
  <si>
    <t>m301</t>
  </si>
  <si>
    <t>I just don't get this all. It was them that went for me brothers. You're not on their side and can't be. You can't be Dim. It was someone we fillied with back in the old days... Trying to get his own malenky bit of revenge after all this time. You remember Dim?</t>
  </si>
  <si>
    <t>L137780</t>
  </si>
  <si>
    <t>Lets get things nice and sparkling clear. This sarcasm if I may call it such does not become you O my brothers. As I am your droog and leader I am entitled to know what goes on eh? Now then Dim what does that great big horsy gape of a grin portend?</t>
  </si>
  <si>
    <t>L138220</t>
  </si>
  <si>
    <t>It was very kind of you to leave this out for me sir. There was no-one around when I finished my bath so I started. I hope that's alright sir.</t>
  </si>
  <si>
    <t>L138207</t>
  </si>
  <si>
    <t>Yes sir that's exactly who I am sir... and what I am... a victim sir. Mr. Alexander becomes frenzied as the speech progresses.</t>
  </si>
  <si>
    <t>L137821</t>
  </si>
  <si>
    <t>u4556</t>
  </si>
  <si>
    <t>CATLADY</t>
  </si>
  <si>
    <t>Now listen here you little bastard just you turn around and walk out of here the same way as you came in. Alex eyes a giant white fibreglass phallic sculpture on the table beside him.</t>
  </si>
  <si>
    <t>L137813</t>
  </si>
  <si>
    <t>I... I'm very sorry but I never open. I'm very sorry but I never open the door to strangers after dark.</t>
  </si>
  <si>
    <t>L138268</t>
  </si>
  <si>
    <t>u4561</t>
  </si>
  <si>
    <t>DOLIN</t>
  </si>
  <si>
    <t>Well as I've said we've heard about you. We are interested in your case. We want to help you.</t>
  </si>
  <si>
    <t>L137734</t>
  </si>
  <si>
    <t>Bit of pain in the gulliver Mum. Leave us be and I'll try to sleep it off... then I'll be as right as dodgers for this after.</t>
  </si>
  <si>
    <t>L137763</t>
  </si>
  <si>
    <t>As an unmuddied lake sir. Clear as an azure sky of deepest summer. You can rely on me sir. Deltoid drinks again but this time sees the teeth in the glass. He groans and retches.</t>
  </si>
  <si>
    <t>L137759</t>
  </si>
  <si>
    <t>u4559</t>
  </si>
  <si>
    <t>DELTOID</t>
  </si>
  <si>
    <t>Cut out all this clever talk about milicents. Just because the Police haven't picked you up lately doesn't as you very well know mean that you've not been up to some nastiness. There was a bit of a nastiness last night yes. Some very extreme nastiness yes. A few of a certain Billyboy's friends were ambluenced off late last night yes. Your name was mentioned the word's got thru to me by the usual channels. Certain friends of yours were named also. Oh nobody can prove anything about anybody as usual but I'm warning you little Alex being a good friend to you as always the one man in this sore and sick community who wants to save you from yourself. Deltoid makes a grab for Alex's joint but finds his hand instead. Alex laughs. Derisively and rises. Deltoid distractedly reaches for a glass of water on the night table and fails to notice a set of false teeth soaking in them. He drinks from the glass. The clink of the teeth sounding like ice-cubes.</t>
  </si>
  <si>
    <t>L138282</t>
  </si>
  <si>
    <t>u4573</t>
  </si>
  <si>
    <t>RUBINSTEIN</t>
  </si>
  <si>
    <t>When you say this funny feeling you mean the state of mind brought on by the treatment they gave you?</t>
  </si>
  <si>
    <t>L138281</t>
  </si>
  <si>
    <t>That's right. Er... I can't listen to the 9th any more at all. When I hear the 9th I get like this funny feeling.</t>
  </si>
  <si>
    <t>L138278</t>
  </si>
  <si>
    <t>So now you have the same reaction to music as you do to sex and violence?</t>
  </si>
  <si>
    <t>L137791</t>
  </si>
  <si>
    <t>Good. Real horrorshow. Initiative comes to them as waits. I've taught you much my little droogies. Now tell me what you have in mind Georgie Boy.</t>
  </si>
  <si>
    <t>L137778</t>
  </si>
  <si>
    <t>Appy polly loggies. I had something of a pain in the gulliver so had to sleep. I was not awakened when I gave orders for awakening.</t>
  </si>
  <si>
    <t>L138377</t>
  </si>
  <si>
    <t>u4569</t>
  </si>
  <si>
    <t>MINISTER</t>
  </si>
  <si>
    <t>One I think you will like... as a how shall I put it as a symbol of our new understanding. An understanding between two friends.</t>
  </si>
  <si>
    <t>L138374</t>
  </si>
  <si>
    <t>As an unmuddied lake Fred. As clear as an azure sky of deepest summer. You can rely on me Fred.</t>
  </si>
  <si>
    <t>L138373</t>
  </si>
  <si>
    <t>My name is Frederick. As I was saying Alex you can be instrumental in changing the public verdict. Do you understand Alex? Have I made myself clear?</t>
  </si>
  <si>
    <t>L138367</t>
  </si>
  <si>
    <t>You must have an interesting job at a salary which you would regard as adequate. Not only for the job which you are going to do and in compensation for what you believe you have suffered but also because you are helping us.</t>
  </si>
  <si>
    <t>L138365</t>
  </si>
  <si>
    <t>We put him away where he can do you no harm. You see we are looking after your interests. We are interested in you and when you leave here you will have no further worries. We shall see to everything... a good job on a good salary.</t>
  </si>
  <si>
    <t>L138363</t>
  </si>
  <si>
    <t>I can tell you that I... and the Government of which I am a member are deeply sorry about this my boy. Deeply sorry. We tried to help you. We followed recommendations had been made to us that turned out to be wrong. An enquiry will place the responsibility where it belongs. We want you to regard us as friends. We've put you right you're the best of treatments. We never wished you harm but there are some that did and do and I think you know who those are. There are certain people who wanted to use you for political ends. People who would have been glad to have you dead because then they would have been able to blame it all on the Government. I think you know who those are. There is also a certain man - a writer of subversive literature - who has been howling for your blood. He's been mad with desire to stick a knife into you but you're safe from him now we've put him away. He found out that you had done wrong to him - at least he believed you had done wrong. He had formed this idea in his head that you h</t>
  </si>
  <si>
    <t>L138358</t>
  </si>
  <si>
    <t>Yes sir and a very lovely place it is too sir when I wake up in the middle of the night with my pain.</t>
  </si>
  <si>
    <t>L138114</t>
  </si>
  <si>
    <t>She came towards me with the light like it was the like light of heavenly grace and the first thing that flashed into my gulliver was that I would like to have her right down there on the floor with the old in-out real savage. But quick as a shot came the sickness like a detective that had been watching around the corner and now followed to make his arrest. Alex retching. Minister rises.</t>
  </si>
  <si>
    <t>L138307</t>
  </si>
  <si>
    <t>u4571</t>
  </si>
  <si>
    <t>PEE</t>
  </si>
  <si>
    <t>There there mother it's alright. He doesn't mean it. You were in the papers again son. It said they had done great wrong to you. It said how the Government drove you to try and do yourself in... and when you think about it son... maybe it was our fault too in a way... your home's your home when it's all said and done son. Em sobs.</t>
  </si>
  <si>
    <t>L138026</t>
  </si>
  <si>
    <t>The next morning I was taken to the Ludovico Medical Facility outside the town centre and I felt a malenky bit sad having to say goodbye to the old Staja as you always will when you leave a place you've like gotten used to. Chief Guard briskly leads the way for Alex and escort. They move into reception hall where the Doctor stands.</t>
  </si>
  <si>
    <t>L137887</t>
  </si>
  <si>
    <t>u4558</t>
  </si>
  <si>
    <t>CHIEF GUARD</t>
  </si>
  <si>
    <t>The chocolate and cigarettes you brought in - you lose that as you are now convicted. Now go over to the table and get undressed. Alex walks to table and undresses. Chief Guard moves to table with his clipboard.</t>
  </si>
  <si>
    <t>L137868</t>
  </si>
  <si>
    <t>You are now in H.M. Prison Parkmoor and from this moment you will address all prison officers as sir! Name?</t>
  </si>
  <si>
    <t>L138069</t>
  </si>
  <si>
    <t>u4562</t>
  </si>
  <si>
    <t>DR. BRANOM</t>
  </si>
  <si>
    <t>You felt ill this afternoon because you're getting better. You see when we're healthy we respond to the presence of the hateful with fear and nausea. You're becoming healthy that's all. By this time tomorrow you'll be healthier still.</t>
  </si>
  <si>
    <t>L138048</t>
  </si>
  <si>
    <t>Something like that. You are a little undernourished so after each meal were going to give you a shot. Roll over on your right side please loosen your pyjama pants and pull them half-way down. He does somewhat reluctantly. She gives him a shot in the bum.</t>
  </si>
  <si>
    <t>L138346</t>
  </si>
  <si>
    <t>And when do I get out of here then?</t>
  </si>
  <si>
    <t>L138321</t>
  </si>
  <si>
    <t>Well when I was all like ashamed up and half awake and unconscious like I kept having this dream like all these doctors were playing around with me gulliver. You know... like the inside of me brain. I seemed to have this dream over and over again. D'you think it means anything?</t>
  </si>
  <si>
    <t>L138061</t>
  </si>
  <si>
    <t>u4563</t>
  </si>
  <si>
    <t>DR. BRODSKY</t>
  </si>
  <si>
    <t>Very soon now the drug will cause the subject to experience a death- like paralysis together with deep feelings of terror and helplessness. One of our earlier test subjects described it as being like death a sense of stifling and drowning and it is during this period we have found the subject will make his most rewarding associations between his catastrophic experience and environment and the violence he sees. Alex retching violently and struggling against his strait jacket.</t>
  </si>
  <si>
    <t>L137676</t>
  </si>
  <si>
    <t>One thing I could never stand is to see a filthy dirty old drunkie howling away at the filthy songs of his fathers and going blerp blerp in between as it might be a filthy old orchestra in his stinking rotten guts. I could never stand to see anyone like that whatever his age might be but more especially when he was real old like this one was. The boys stop and applaud him.</t>
  </si>
  <si>
    <t>L137975</t>
  </si>
  <si>
    <t>u4572</t>
  </si>
  <si>
    <t>The question is weather or not this technique really makes a man good. Goodness comes from within. Goodness is chosen. When a man cannot chose he ceases to be a man.</t>
  </si>
  <si>
    <t>L137968</t>
  </si>
  <si>
    <t>These things get around Father. Two Warders talk as it might be and somebody can't help overhearing what they say. Then somebody picks up a scrap of newspaper in the workshops and the newspaper tells all about it. How about putting me in for this new treatment Father?</t>
  </si>
  <si>
    <t>L138021</t>
  </si>
  <si>
    <t>Answer when the Governor asks you a question you filthy young swine!</t>
  </si>
  <si>
    <t>L138193</t>
  </si>
  <si>
    <t>u4560</t>
  </si>
  <si>
    <t>DIM</t>
  </si>
  <si>
    <t>This is to make sure you stay cured. Georgie hits Alex in the stomach with his blackjack. Then they push his head under the water and methodically start to beat him with their blackjacks. After a full minute of this they drag him out halt-drowned</t>
  </si>
  <si>
    <t>L137744</t>
  </si>
  <si>
    <t>u4565</t>
  </si>
  <si>
    <t>EM</t>
  </si>
  <si>
    <t>Well like he says it's mostly odd things he does helping like... here and there as it might be.</t>
  </si>
  <si>
    <t>L137996</t>
  </si>
  <si>
    <t>Not a chance my dear fellow. The Ggovernment can't be concerned any longer with outmoded penological theories. Soon we may be needing all of out prison space for political offenders. Common criminals like these are best dealt with on a purely curative basis. Kill the criminal reflex that's all. Full implementation in a year's time. Punishment means nothing to them you can see that... they enjoy their so-called punishment. Alex seizes his chance as they pass by.</t>
  </si>
  <si>
    <t>L140713</t>
  </si>
  <si>
    <t>u4584</t>
  </si>
  <si>
    <t>m302</t>
  </si>
  <si>
    <t>Dmitri hired him!  He's already killed all your witnesses now he's coming after you!  He was stalking you when I dropped you off.  I don't know what happened but he diverted and got into my cab instead.</t>
  </si>
  <si>
    <t>L140018</t>
  </si>
  <si>
    <t>u4575</t>
  </si>
  <si>
    <t>When was the last time you took one?</t>
  </si>
  <si>
    <t>L139994</t>
  </si>
  <si>
    <t>Why'd you do that?  Don't tell me you're a gentleman Max. I thought chivalry was dead as a necessary consequence of gender politics...</t>
  </si>
  <si>
    <t>L140323</t>
  </si>
  <si>
    <t>u4577</t>
  </si>
  <si>
    <t>DANIEL</t>
  </si>
  <si>
    <t>He'd come over from Queens to do the Ed Sullivan show.  After he decides to come on up to Harlem and hang with the common folk.  That's how he was you see.  Never forgot where he came from.  Money and fame an' all that?  Meant nothin' long as he could blow that horn.  So before you it he's up on that stage doin' his thing.</t>
  </si>
  <si>
    <t>L140572</t>
  </si>
  <si>
    <t>As a token of my appreciation for your understanding in this matter I'd like to offer you a discount for my services tonight.  Twenty five percent.</t>
  </si>
  <si>
    <t>L140548</t>
  </si>
  <si>
    <t>u4578</t>
  </si>
  <si>
    <t>Neither do I.  But my children they're still young.  Do you know who they like even more than jolly old Saint Nicholas?  His helper Black Peter. An old Russian fairy tale tells of how Santa got so busy looking after all the good kids he had to hire a helper to punish all the bad kids.  That was Black Peter's job.  He was given the list of all the bad children and he would visit them in their homes late at night.  And if he caught them not saying their prayers he would leave a bundle of wooden switches outside their door.  That was a warning.  If they continued to misbehave he would swoop down and take the children away. And they would never be seen again.</t>
  </si>
  <si>
    <t>L140589</t>
  </si>
  <si>
    <t>u4579</t>
  </si>
  <si>
    <t>HELLER</t>
  </si>
  <si>
    <t>...so his description of Max the cabdriver matches the guy who walked out of Villa Rodeo.  That guy?  That guy is a cabbie.  And you're telling me this cabbie walks into a phone booth and emerges as a meat eater assassin with heavy trigger time? What's he do squeeze 'em in between fares?</t>
  </si>
  <si>
    <t>L140426</t>
  </si>
  <si>
    <t>u4587</t>
  </si>
  <si>
    <t>VINCENT</t>
  </si>
  <si>
    <t>Client?  I like to think of myself as more of a friend.  A mentor.</t>
  </si>
  <si>
    <t>L140420</t>
  </si>
  <si>
    <t>I was with Max when he got the call.</t>
  </si>
  <si>
    <t>L140663</t>
  </si>
  <si>
    <t xml:space="preserve">As in...? </t>
  </si>
  <si>
    <t>L140504</t>
  </si>
  <si>
    <t>When he finds out you tossed his list? I would.</t>
  </si>
  <si>
    <t>L140487</t>
  </si>
  <si>
    <t>See I've got bills.  My mother's been dying of the same disease since I was a kid.</t>
  </si>
  <si>
    <t>L140486</t>
  </si>
  <si>
    <t>Well this big stake's got to be big by now.  When you leaving?</t>
  </si>
  <si>
    <t>L140483</t>
  </si>
  <si>
    <t>I've always been good.  Ever since I started.  Gave up piano.  Easy money. I'm putting a stake together get something started.  Go figure it all out...</t>
  </si>
  <si>
    <t>L140082</t>
  </si>
  <si>
    <t>No shit.  Since he has two .45s double- tapped through the sternum and fell six floors onto his head...</t>
  </si>
  <si>
    <t>L141716</t>
  </si>
  <si>
    <t>u4592</t>
  </si>
  <si>
    <t>m303</t>
  </si>
  <si>
    <t>Geronimo.  When you're really in love you'll jump.  Off the top of the Empire State.  Screaming 'Geronimo' the whole way down.</t>
  </si>
  <si>
    <t>L142357</t>
  </si>
  <si>
    <t>He kept it in the side table in the front hallway.  He showed me.  I visited a few times.  Then one of Jonas's guys visited.  When I arrived your dad was dying.</t>
  </si>
  <si>
    <t>L142353</t>
  </si>
  <si>
    <t>I don't know what it was.  All I know is I had a gun in my hand but when I saw you standing with him I couldn't do it.  If that's love it's not so bad.  I found a part of myself that day. I couldn't go back.</t>
  </si>
  <si>
    <t>L142308</t>
  </si>
  <si>
    <t>After you.  It's okay.  I'm the one who left it here.</t>
  </si>
  <si>
    <t>L142206</t>
  </si>
  <si>
    <t>It's Geronimo.  Love. It lets you see things.  It gives you insight. I've loved you since the first time I saw you.</t>
  </si>
  <si>
    <t>L142202</t>
  </si>
  <si>
    <t>You're wrong.  Since I met you I don't dream about holes anymore.</t>
  </si>
  <si>
    <t>L142168</t>
  </si>
  <si>
    <t>There are all kinds of groups all kinds of initials.  But they're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t>
  </si>
  <si>
    <t>L142097</t>
  </si>
  <si>
    <t>Johnny Dancer right?  You don't ride him anymore do you?  Not since your dad died.</t>
  </si>
  <si>
    <t>L142010</t>
  </si>
  <si>
    <t>u4595</t>
  </si>
  <si>
    <t>LIZA</t>
  </si>
  <si>
    <t>So why are they after you?</t>
  </si>
  <si>
    <t>L141974</t>
  </si>
  <si>
    <t>As opposed to?</t>
  </si>
  <si>
    <t>L141963</t>
  </si>
  <si>
    <t>That's how long it takes to turn a hospital inside out.  A lot of people are after you Jerry.</t>
  </si>
  <si>
    <t>L141882</t>
  </si>
  <si>
    <t>I won't be here when you get back but I'll be in touch.  And thanks.</t>
  </si>
  <si>
    <t>L142111</t>
  </si>
  <si>
    <t>You should think of me as Liza Sutton's guardian angel.</t>
  </si>
  <si>
    <t>L142238</t>
  </si>
  <si>
    <t>u4593</t>
  </si>
  <si>
    <t>JONAS</t>
  </si>
  <si>
    <t>As in 'resulting in death.'  We pushed the envelope until it wasn't even an envelope anymore.</t>
  </si>
  <si>
    <t>L142235</t>
  </si>
  <si>
    <t>I am impressed.  We used the distinctive cover as a sort of mental flash card.</t>
  </si>
  <si>
    <t>L142234</t>
  </si>
  <si>
    <t>As in &lt;u&gt;Catcher in the Rye&lt;/u&gt;?</t>
  </si>
  <si>
    <t>L142224</t>
  </si>
  <si>
    <t>If you're as impressed to see me as I am to see you you're very impressed indeed.  How's Jerry feeling this morning?</t>
  </si>
  <si>
    <t>L141815</t>
  </si>
  <si>
    <t>u4594</t>
  </si>
  <si>
    <t>LAWYER</t>
  </si>
  <si>
    <t>Night after that?</t>
  </si>
  <si>
    <t>L141985</t>
  </si>
  <si>
    <t>When I'm ready to compare notes I'll let you know.</t>
  </si>
  <si>
    <t>L141946</t>
  </si>
  <si>
    <t>u4596</t>
  </si>
  <si>
    <t>LOWRY</t>
  </si>
  <si>
    <t>That's the book Hinkley had on him when he shot Reagan.</t>
  </si>
  <si>
    <t>L143386</t>
  </si>
  <si>
    <t>u4602</t>
  </si>
  <si>
    <t>m304</t>
  </si>
  <si>
    <t>I don't know.  Ultimately their motives may be as incomprehensible as their technology.</t>
  </si>
  <si>
    <t>L143380</t>
  </si>
  <si>
    <t>u4600</t>
  </si>
  <si>
    <t>CHAIRMAN</t>
  </si>
  <si>
    <t>All the elements are there.  A woman orphaned young under a great deal of stress.  The failure of a project she's staked her self-worth and very sense of identity on -- induces a fantasy of reuniting with her 'father in heaven' as it were. Is it possible?</t>
  </si>
  <si>
    <t>L143374</t>
  </si>
  <si>
    <t>... And this is how the extraterrestrial presented himself to you?  As your father?</t>
  </si>
  <si>
    <t>L143132</t>
  </si>
  <si>
    <t>u4601</t>
  </si>
  <si>
    <t>DRUMLIN</t>
  </si>
  <si>
    <t>Ellie... we both know that if I was any kind of a man I never would've entered this race.  That I would have told the President straight out:  Helen Eleanor Arroway is naive and strident and an enormous pain in the ass... but she's got more courage and intelligence than the rest of us put together.  That more then anyone else on the planet she's earned this.  And that she should be the one to go because she's the best we have.  But that's not who I am.  I like to think it's who I might've been if things had gone a different way; that I might have been worthy really worthy of what I've been given...  You do what you have to do.  And in the end as with everything it comes down to power.  And it isn't fair...</t>
  </si>
  <si>
    <t>L143017</t>
  </si>
  <si>
    <t>They knew our level of development. If as you say they've done this many times they'd be well aware of the implications.</t>
  </si>
  <si>
    <t>L143014</t>
  </si>
  <si>
    <t>... I can't believe they wouldn't take something as basic as our biological needs into account...</t>
  </si>
  <si>
    <t>L143013</t>
  </si>
  <si>
    <t>... Two years is still a hell of a long time -- and as far as we can tell there aren't any provisions in the machine design for storing food water even air...</t>
  </si>
  <si>
    <t>L142989</t>
  </si>
  <si>
    <t>As of three o'clock this afternoon. I submitted my resignation.</t>
  </si>
  <si>
    <t>L142986</t>
  </si>
  <si>
    <t>I'm asking for your help David.  I want to go.  They'll need someone relatively young unattached -- and probably a scientist.  As the President's Science Advisor you have enormous weight... I'm asking if you'll support my candidacy.</t>
  </si>
  <si>
    <t>L142984</t>
  </si>
  <si>
    <t>David... I know we've had our differences... but I've always thought of you as a fair man even when we've disagreed -- and It's in that light I'm hoping you'll consider my request...</t>
  </si>
  <si>
    <t>L142845</t>
  </si>
  <si>
    <t>The theological ramifications of all this are obvious; the President feels we need to include religious interests rather than alienate them. She's also named Palmer Joss as their liaison; he's requested a meeting with you.</t>
  </si>
  <si>
    <t>L142757</t>
  </si>
  <si>
    <t>It's hardly yesterday; the signal's been traveling for over twenty-six years.  As for why...  I'm hoping your own expertise in decryption algorithms will help us find out -- to see if there's another message buried deeper in the signal.</t>
  </si>
  <si>
    <t>L142702</t>
  </si>
  <si>
    <t>Then why haven't you detected any signals?  If as you claim there have been thousands millions of advanced civilizations out there for millions of years then why hasn't one signal gotten through?  It'll take a month or two for the paperwork to go through; you're welcome to stay until then.</t>
  </si>
  <si>
    <t>L142699</t>
  </si>
  <si>
    <t>The difference being what -- that I refuse to adopt the standard line that I don't care about the results of my work?  Well I do care.  Of course any discovery has to be verifiable of course it must be subject to all rigors of scientific method but I refuse to go around pretending I'm some kind of dispassionate automaton when it's obvious to anyone with a brain I'm just not.</t>
  </si>
  <si>
    <t>L142682</t>
  </si>
  <si>
    <t>Very well; since my appointment he's been made interim director.</t>
  </si>
  <si>
    <t>L142607</t>
  </si>
  <si>
    <t>What if you're wrong?  No -- I'll grant you probabilities but as a scientist without all the evidence -- you can't deny the possibility -- and I believe even the remotest possibility of something this profoundly... profound is worth investigation -- and worth taking a few risks.</t>
  </si>
  <si>
    <t>L142859</t>
  </si>
  <si>
    <t>u4608</t>
  </si>
  <si>
    <t>LUNACHARSKY</t>
  </si>
  <si>
    <t>I don't know.  Maybe there is a fourth layer in there somewhere but if there is I sure as hell can't find it.</t>
  </si>
  <si>
    <t>L142833</t>
  </si>
  <si>
    <t>Maybe it'll be at the end of the data when the message recycles.</t>
  </si>
  <si>
    <t>L142813</t>
  </si>
  <si>
    <t>In ancient times when parchment was in short supply people would write over old writing... it was called a palimpsest.</t>
  </si>
  <si>
    <t>L143261</t>
  </si>
  <si>
    <t>But you're so... I mean how could you possibly...?  When I was unconscious.  You... downloaded... my thoughts my memories even...  This beach.  I've never been here but I remember... it's how I always imagined...  Pensacola.</t>
  </si>
  <si>
    <t>L143158</t>
  </si>
  <si>
    <t>u4603</t>
  </si>
  <si>
    <t>HADDEN</t>
  </si>
  <si>
    <t>As each component was tested and shipped off to Texas a duplicate was maintained and assembled in Hokkaido -- for backup purposes of course. We've been right behind you the entire time.  You see my problem:  I couldn't appear to control too large a percentage; my enemies wouldn't stand for it.  So I simply made sure the Japanese consortium received the systems integration contract.  Of course no one had to know the corporations involved were recently acquired wholly-owned subsidiaries --</t>
  </si>
  <si>
    <t>L143144</t>
  </si>
  <si>
    <t>Poor tired spinning girl... How we feasted on her.  And now that we've had our fill and given her a giant dose of the clap... we're pulling out.  That's Paris where my daughter was born.  Moscow where gangsters rule the night and I gave up smoking.  So many battles so many lives... all that sturm and drang.  As if it never happened.  If it weren't for a few power grids you wouldn't know we existed.</t>
  </si>
  <si>
    <t>L142890</t>
  </si>
  <si>
    <t>That would seem to be the question of the hour.  I want to build it Doctor.  Of course I'm already lobbying through the usual channels of influence and corruption -- but as I said my colorful past has made many of those channels... difficult to navigate. I need someone on the inside.</t>
  </si>
  <si>
    <t>L142880</t>
  </si>
  <si>
    <t>Page after page of data -- over sixty-three thousand in all if I'm not mistaken... and at the end of each...</t>
  </si>
  <si>
    <t>L142868</t>
  </si>
  <si>
    <t>I find it convenient to keep my interests... mobile.  Anyway I've had my fill of life on the ground. After spending much of this century pursuing the evils and pleasures the world has to offer -- after outliving three wives and two children...  I find I've had quite enough of planet Earth.</t>
  </si>
  <si>
    <t>L143118</t>
  </si>
  <si>
    <t>u4604</t>
  </si>
  <si>
    <t>JEAN-CLAUDE</t>
  </si>
  <si>
    <t>Perhaps.  But on the off-chance that it is a 'doomsday device' of some kind I plan to be very far away from your lovely Texas when it is activated.</t>
  </si>
  <si>
    <t>L143020</t>
  </si>
  <si>
    <t>We've just lived through a century of incredible violence and self- destruction.  Do you call it 'interventionist' when you stop a toddler from walking in front of a truck?</t>
  </si>
  <si>
    <t>L143316</t>
  </si>
  <si>
    <t>u4609</t>
  </si>
  <si>
    <t>Thank God.  When we lost contact I thought -- we thought... but you're okay.  We're still trying to determine the nature of the malfunction.  Did you notice anything at all that --</t>
  </si>
  <si>
    <t>L142642</t>
  </si>
  <si>
    <t>Ellie -- I'm getting married.  Her name's Laura.  She came up to Owens Valley to do her post-doc about six months after you left.</t>
  </si>
  <si>
    <t>L142635</t>
  </si>
  <si>
    <t>Please you're just as ambitious as I am more --</t>
  </si>
  <si>
    <t>L142619</t>
  </si>
  <si>
    <t>If we lived at any previous time in human history we wouldn't even have the option of failing -- we'd have to wonder our whole lives unable to do anything about it.  This time right now is unique in our history in any civilization's history -- the moment of the acquisition of technology.  The moment when contact becomes possible.  We've already beaten incredible odds by being lucky enough to be alive now.</t>
  </si>
  <si>
    <t>L142617</t>
  </si>
  <si>
    <t>... We've been going after some of the big multi-nationals but without much luck; got a donation from a New York dowager... We've even been thinking about selling T-shirts.</t>
  </si>
  <si>
    <t>L142593</t>
  </si>
  <si>
    <t>They can't.  I think it's against human nature to admit to that level of... insignificance; to not see yourself as basically the center of the universe.</t>
  </si>
  <si>
    <t>L142592</t>
  </si>
  <si>
    <t>... I'm just so sick of feeling defensive about the things I care about!  Or being lumped in with the lunatic fringe by people like Drumlin when if they'd just put aside their preconceptions for two seconds and look at the facts...</t>
  </si>
  <si>
    <t>L142589</t>
  </si>
  <si>
    <t>Keep it down okay?  Drumlin thinks I'm enough of a flake as it is.  Look -- everyone here has their little fetishes.  Caven goes to topless bars Vernon's got his carnivorous plants... mine just happens to be extraterrestrial intelligence.</t>
  </si>
  <si>
    <t>L143408</t>
  </si>
  <si>
    <t>Something my dad -- they -- said. 'After all the suffering after all the desolation of the void -- the one thing that makes the vastness tolerable is each other.'  The one thing that makes it bearable is love.</t>
  </si>
  <si>
    <t>L143401</t>
  </si>
  <si>
    <t>u4605</t>
  </si>
  <si>
    <t>JOSS</t>
  </si>
  <si>
    <t>Maybe what you experienced can't be reduced to images on a videotape. Maybe they still plan to grant your request only in their own way in their own time... Or maybe it's just like you said:  ultimately their motives may be as incomprehensible as their technology.</t>
  </si>
  <si>
    <t>L143354</t>
  </si>
  <si>
    <t>It also makes God enormous.  I think of the scope of your universe Ellie... and it takes my breath away.  As it will everyone else's.</t>
  </si>
  <si>
    <t>L143103</t>
  </si>
  <si>
    <t>What if their answer is 'Oh that's easy.  A thousand years ago our world was in terrible shape our population out of control violent crime no food... so we called a general council and decided to eliminate the anit-social.  The weak.  The sick.  The unwanted.  And ever since we've been doing great.'</t>
  </si>
  <si>
    <t>L143100</t>
  </si>
  <si>
    <t>... Another question I would ask would be a very simple one.  How did you do it?  How did you evolve as far as you have and not destroy yourselves?</t>
  </si>
  <si>
    <t>L143092</t>
  </si>
  <si>
    <t>I don't know.  But as a scientist I have to consider that possibility.</t>
  </si>
  <si>
    <t>L143085</t>
  </si>
  <si>
    <t>I won't deny I was ambitious.  When I had my... experience... I wanted to tell my story to as many people as possible.  I'm the first to admit that process included making some compromises.  You didn't answer my question.</t>
  </si>
  <si>
    <t>L143072</t>
  </si>
  <si>
    <t>Relativity.  Explain this to me one more time... even if you traveled near the speed of light when you came back --</t>
  </si>
  <si>
    <t>L142965</t>
  </si>
  <si>
    <t>I never knew my mother.  My father died when I was nine.</t>
  </si>
  <si>
    <t>L142962</t>
  </si>
  <si>
    <t>Look I'm a reasonable person and reasonably intelligent.  But this experience went beyond both.  For the first time I had to consider the possibility that intellect as wonderful as it is is not the only way of comprehending the universe. That it was too small and inadequate a tool to deal with what it was faced with.</t>
  </si>
  <si>
    <t>L142958</t>
  </si>
  <si>
    <t>... It's an old story.  I grew up in South Boston more or less on the streets.  By the time I was thirteen I'd tried my first hit of heroin by fifteen I'd stopped using but I was dealing full-time.  By the time I was nineteen I decided I didn't want to live any more at least not in a world like that.  One day I got on a bus; I got as far as Ohio before my money ran out and after that I just kept walking.  Didn't eat didn't sleep... just walked.  I ended up collapsing in a wheat field.  There was a storm... I woke up...  And that's about as far as words'll go.</t>
  </si>
  <si>
    <t>L142951</t>
  </si>
  <si>
    <t>So if I let the pendulum go when it swings back you wouldn't flinch.</t>
  </si>
  <si>
    <t>L143047</t>
  </si>
  <si>
    <t>u4611</t>
  </si>
  <si>
    <t>PROJECT OFFICIAL</t>
  </si>
  <si>
    <t>It's designed purely as a defensive device.  Call it a reasonable precaution.</t>
  </si>
  <si>
    <t>L143339</t>
  </si>
  <si>
    <t>u4607</t>
  </si>
  <si>
    <t>KITZ</t>
  </si>
  <si>
    <t>... as have all attempts at internal analysis.  We've tried sonargrams magnetic resonance gamma rays; it's completely impenetrable.</t>
  </si>
  <si>
    <t>L143526</t>
  </si>
  <si>
    <t>u4614</t>
  </si>
  <si>
    <t>m305</t>
  </si>
  <si>
    <t>ALIBI</t>
  </si>
  <si>
    <t>I've got this weak heart. Too much drinking I guess. As soon as they find out about it they'll probably send me someplace else.</t>
  </si>
  <si>
    <t>L143784</t>
  </si>
  <si>
    <t>u4623</t>
  </si>
  <si>
    <t>Tried to live always just as free and aboveboard as you been and well they ain't that much elbow room.</t>
  </si>
  <si>
    <t>L143774</t>
  </si>
  <si>
    <t>u4615</t>
  </si>
  <si>
    <t>ARLETTA</t>
  </si>
  <si>
    <t>I ain't askin' what you'll do after you get out because I'm gonna be dead and it don't matter.</t>
  </si>
  <si>
    <t>L143763</t>
  </si>
  <si>
    <t>Sometimes I wisht people was like dogs Luke. Comes a time a day like when the bitch just don't recognize her pups no more so she don't have no hopes nor love to bring her pain. She just don't give a damn. They let you smoke?</t>
  </si>
  <si>
    <t>L143574</t>
  </si>
  <si>
    <t>u4625</t>
  </si>
  <si>
    <t>TATTOO</t>
  </si>
  <si>
    <t>I did three hitches in the Navy. It ain't bad. After a while you get used to it and the time --</t>
  </si>
  <si>
    <t>L143552</t>
  </si>
  <si>
    <t>Had it done in Singapore. Bunch of us drunk as coots --</t>
  </si>
  <si>
    <t>L144212</t>
  </si>
  <si>
    <t>u4620</t>
  </si>
  <si>
    <t>DRAGLINE</t>
  </si>
  <si>
    <t>Luke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t>
  </si>
  <si>
    <t>L144206</t>
  </si>
  <si>
    <t>But what am I gonna do all by myself?  Oh if'n I hadn't lost mah head. I only had two more years to go. But when I saw you tearin' down with that truck... But you right Luke. We oughta split up. Be safer for us both.</t>
  </si>
  <si>
    <t>L143707</t>
  </si>
  <si>
    <t>Nuthin'! A handfull of nuthin'!  You stupid mullet-head. He beat you with nuthin'! Just like today when he kept coming back at me.</t>
  </si>
  <si>
    <t>L143590</t>
  </si>
  <si>
    <t>Course not. He ain't in the box 'cause a the joke played on him. He's there 'cause he back sassed a Free Man. They got their rules and we ain't got nothing to do with that. Woulda probably happened to him sooner or later to a complainer like him. He's gotta learn the rules same as anybody else.</t>
  </si>
  <si>
    <t>L143873</t>
  </si>
  <si>
    <t>You jus' may be great at hangin' paper around the big cities but us country boys is not entirely brainless. When it comes to the law nothin' is understood.</t>
  </si>
  <si>
    <t>L143815</t>
  </si>
  <si>
    <t>He's the champeen hog-gut of this camp. Hell I seen him eat ten choc'lat bars and seven cold drinks in fifteen minutes. He kin eat busted bottles and rusty nails any damn thing. If you'd so kindly oblige as to let me cut off your yankee head he'd even eat that.</t>
  </si>
  <si>
    <t>L143484</t>
  </si>
  <si>
    <t>u4624</t>
  </si>
  <si>
    <t>SOCIETY RED</t>
  </si>
  <si>
    <t>Dragline gives out the names here. You'll get yours when he figures you out.</t>
  </si>
  <si>
    <t>L144137</t>
  </si>
  <si>
    <t>You've been having bad luck with masters haven't you? Your last one left you when the cops came... and now Luke. You should complain to the S.P.C.A.</t>
  </si>
  <si>
    <t>L144128</t>
  </si>
  <si>
    <t>He doesn't know when to give in. They'll kill him.</t>
  </si>
  <si>
    <t>L144468</t>
  </si>
  <si>
    <t>u4626</t>
  </si>
  <si>
    <t>m306</t>
  </si>
  <si>
    <t>When are you going to call them?</t>
  </si>
  <si>
    <t>L144359</t>
  </si>
  <si>
    <t>When was the last time you washed your hair?</t>
  </si>
  <si>
    <t>L144357</t>
  </si>
  <si>
    <t>u4630</t>
  </si>
  <si>
    <t>Andy?  When a three-year-old says there's a monster under the bed you don't say 'forget it'.  You look under the bad.  I'm three years old.  Call the prison.</t>
  </si>
  <si>
    <t>L144443</t>
  </si>
  <si>
    <t>u4627</t>
  </si>
  <si>
    <t>ATTORNEY</t>
  </si>
  <si>
    <t>And you believed him when he told you he had done that.</t>
  </si>
  <si>
    <t>L144442</t>
  </si>
  <si>
    <t>When he was seventeen.</t>
  </si>
  <si>
    <t>L144441</t>
  </si>
  <si>
    <t>L144435</t>
  </si>
  <si>
    <t>The same as the first time...</t>
  </si>
  <si>
    <t>L144814</t>
  </si>
  <si>
    <t>u4628</t>
  </si>
  <si>
    <t>CONRAD</t>
  </si>
  <si>
    <t>The door was open swear to God I'm just looking for her when you come charging up the stairs...</t>
  </si>
  <si>
    <t>L144917</t>
  </si>
  <si>
    <t>I will.  I'll call you Daryll and talk to you about it after I've read it.  Right now I have a question... Peter Kurten.</t>
  </si>
  <si>
    <t>L144912</t>
  </si>
  <si>
    <t>u4629</t>
  </si>
  <si>
    <t>DARYLL</t>
  </si>
  <si>
    <t>You read my book which as you know hit the stands a couple of weeks ago.  You read it yet.</t>
  </si>
  <si>
    <t>L145195</t>
  </si>
  <si>
    <t>u4634</t>
  </si>
  <si>
    <t>Back in the driver's seat again Doctor?  That old dream -- study us to see what makes us sick.  So you can find a cure -- they'd name it after you?  Death is the only cure for people like me.</t>
  </si>
  <si>
    <t>L145099</t>
  </si>
  <si>
    <t>If there's a one percent possibil- ity can you live with yourself when he kills again?</t>
  </si>
  <si>
    <t>L145022</t>
  </si>
  <si>
    <t>Yes.  Dahmer!  And after that...</t>
  </si>
  <si>
    <t>L144878</t>
  </si>
  <si>
    <t>'...great dark hall of fame... all our greatest killers...'  His greatest &lt;u&gt;heroes&lt;/u&gt;?  He wants to be famous.  When they're caught and people like me write about them we give them a kind of immortality. They get thousands of letters. Ramirez kills eight women and gets a hundred marriage proposals a month.  They're like film stars.</t>
  </si>
  <si>
    <t>L144868</t>
  </si>
  <si>
    <t>u4631</t>
  </si>
  <si>
    <t>M.J.</t>
  </si>
  <si>
    <t>It's also the major piece of evidence and it makes you a key part of his plan.  You can't run away from it anymore.  Look at the order he's doing them... He did three as the Boston Strangler just to tell us a copycat serial killer was at work.  Then he did one like the Hillside Strang- ler.  And then one as Son of Sam. To lead us on -- to where and what end?  And he's doing more than that -- he's imitating each killer's method as closely as he can -- in details.  Injecting Windex.  Using .44.  Playing Abba.</t>
  </si>
  <si>
    <t>L144729</t>
  </si>
  <si>
    <t>Who's going to catch him?  You?  And if you do there'll be another one.  And one after that.</t>
  </si>
  <si>
    <t>L144707</t>
  </si>
  <si>
    <t>That little Winona Ryder manner... you're more convincing as Clint Eastwood.</t>
  </si>
  <si>
    <t>L144589</t>
  </si>
  <si>
    <t>MaryJane.  You think that logic and police procedure order and science and method will hold back the horrors of a world gone mad and the sickness of the night.  I did once. But you know how he'll get caught? He'll have an accident or some cop will get lucky.  You can't catch him by being intelligent and working hard.  Or the worst:  there are dozens of women slaughtered in the most horrible way month after month.  The news stories grow more grotesque and bizarre and in the city people lock their doors and windows and hurry home before dark.  And then one day there are no more.  What happened?  Did he just stop?  Get tired and disgusted and decide not to kill any more? Did he kill himself?  Did he die in an auto accident?  Or a fight.  Or get sick and die?  It's like the murderer walked off the edge of the earth.  And you never know.  But you keep asking yourself -- when you read about a new murder -- is he back?</t>
  </si>
  <si>
    <t>L144509</t>
  </si>
  <si>
    <t>u4636</t>
  </si>
  <si>
    <t>RUBEN</t>
  </si>
  <si>
    <t>The Boston Strangler when was that...?</t>
  </si>
  <si>
    <t>L144293</t>
  </si>
  <si>
    <t>Who came in after you?</t>
  </si>
  <si>
    <t>L144292</t>
  </si>
  <si>
    <t>u4632</t>
  </si>
  <si>
    <t>Well there's something missing in there.  There was something around her neck when I came in there but it's gone now.</t>
  </si>
  <si>
    <t>L144485</t>
  </si>
  <si>
    <t>God you're cute when you're mad.</t>
  </si>
  <si>
    <t>L144955</t>
  </si>
  <si>
    <t>I'll talk to Conrad myself.  I'll be in the jail when you wind this up...</t>
  </si>
  <si>
    <t>L144639</t>
  </si>
  <si>
    <t>She's blue as hell.  No marks on her neck.  Asphyxiated?  not the same -- no ligature marks.  Outdoors...</t>
  </si>
  <si>
    <t>L144415</t>
  </si>
  <si>
    <t>Sure.  She likes &lt;u&gt;you&lt;/u&gt; Rube.  She likes the way you move.  She sure as hell isn't in love with me.</t>
  </si>
  <si>
    <t>L144258</t>
  </si>
  <si>
    <t>You know M.J. when I watch you shoot I realize I've got a little problem with my stance... could you just move over here and critique my legs?</t>
  </si>
  <si>
    <t>L145046</t>
  </si>
  <si>
    <t>That was Bundy.  He killed forty of them identical long hair parted in the middle alike as Barbie dolls.  ...this is hopeless.  Let's try to get time for a police spokesman to appear on college radio and TV hookups and broadcast a warning?</t>
  </si>
  <si>
    <t>L144951</t>
  </si>
  <si>
    <t>u4635</t>
  </si>
  <si>
    <t>QUINN</t>
  </si>
  <si>
    <t>Saks.  If he knew you did that! They're all asking me 'what is she doing' as it is.</t>
  </si>
  <si>
    <t>L144566</t>
  </si>
  <si>
    <t>With the F.B.I. there's no such thing as a little help.  They bury you with help.  Explain to me about this virus no don't tell me about the virus.  Thing is you saw it the pictures.</t>
  </si>
  <si>
    <t>L144447</t>
  </si>
  <si>
    <t>The same as the firs two. Definitely a serial.</t>
  </si>
  <si>
    <t>L144304</t>
  </si>
  <si>
    <t>u4638</t>
  </si>
  <si>
    <t>... third Bay Area woman has been strangled but the police continue to deny that this is the work of one killer.  Lt. Thomas Quinn declares that the murders will be treated as unrelated crimes unless new evidence...</t>
  </si>
  <si>
    <t>L145615</t>
  </si>
  <si>
    <t>u4642</t>
  </si>
  <si>
    <t>m307</t>
  </si>
  <si>
    <t>No. But when he's in that car...</t>
  </si>
  <si>
    <t>L145515</t>
  </si>
  <si>
    <t>Is the traffic heavier now? There seem to be three times as many cars as there were before the accident.</t>
  </si>
  <si>
    <t>L145499</t>
  </si>
  <si>
    <t>After being bombarded endlessly by road- safety propaganda it's almost a relief to have found myself in-an actual accident.</t>
  </si>
  <si>
    <t>L145483</t>
  </si>
  <si>
    <t>u4640</t>
  </si>
  <si>
    <t>The other man the dead man his wife is a doctor - Dr. Helen Remington. She's here somewhere. As a patient of course. Maybe you'll find her in the hallways tomorrow on your walk.</t>
  </si>
  <si>
    <t>L145624</t>
  </si>
  <si>
    <t>And did you fantasize that Vaughan was photographing all these sex acts? As though they were traffic accidents?</t>
  </si>
  <si>
    <t>L145579</t>
  </si>
  <si>
    <t>u4641</t>
  </si>
  <si>
    <t>When I first met Vaughan he was a specialist in international computerized traffic systems. I don't know what he is now.</t>
  </si>
  <si>
    <t>L145562</t>
  </si>
  <si>
    <t>That's the point. Besides I know I can give something now that I wasn't remotely aware of before. It's not a matter of duty so much as of commitment.</t>
  </si>
  <si>
    <t>L145553</t>
  </si>
  <si>
    <t>It's much worse now. You noticed that did you? The day I left the hospital I had the extraordinary feeling that all these cars were gathering for some special reason I didn't understand. There seemed to be ten times as much traffic.</t>
  </si>
  <si>
    <t>L145535</t>
  </si>
  <si>
    <t>After this sort of thing how do people manage to look at a car let alone drive one?  I'm trying to find Charles's car.</t>
  </si>
  <si>
    <t>L145631</t>
  </si>
  <si>
    <t>Is that why you drive this car? I take it that you see Kennedy's assassination as a special kind of car-crash?</t>
  </si>
  <si>
    <t>L146373</t>
  </si>
  <si>
    <t>u4646</t>
  </si>
  <si>
    <t>m308</t>
  </si>
  <si>
    <t>LETTY</t>
  </si>
  <si>
    <t>I thought about calling but I want to wait until I know when I'll be out.</t>
  </si>
  <si>
    <t>L146193</t>
  </si>
  <si>
    <t>u4645</t>
  </si>
  <si>
    <t>DR. EMLEE</t>
  </si>
  <si>
    <t>Drugs can help suppress symptoms. But lots of patients stop taking them when they're on their own because the side effects are so harsh.  And Michael's condition is often worsened by periods of stress. He's been in and out of...</t>
  </si>
  <si>
    <t>L145953</t>
  </si>
  <si>
    <t>We discourage family visits for the first 48 hours after an emotional trauma like the kind you've experienced.</t>
  </si>
  <si>
    <t>L146520</t>
  </si>
  <si>
    <t>I'm going to take that as an honest effort at being open minded.</t>
  </si>
  <si>
    <t>L146518</t>
  </si>
  <si>
    <t>He's been looking everywhere for weeks Mom.   It's not that easy after you've been locked away.</t>
  </si>
  <si>
    <t>L146251</t>
  </si>
  <si>
    <t>u4649</t>
  </si>
  <si>
    <t>MRS. MAYER</t>
  </si>
  <si>
    <t>L146250</t>
  </si>
  <si>
    <t>I haven't had a crush since I was</t>
  </si>
  <si>
    <t>L146007</t>
  </si>
  <si>
    <t>As soon as Dr. Emlee says.</t>
  </si>
  <si>
    <t>L146001</t>
  </si>
  <si>
    <t>Paul said he'd call the school.  And your father thinks he's convinced the guard not to press charges as long as you get help.</t>
  </si>
  <si>
    <t>L145992</t>
  </si>
  <si>
    <t>I'm so glad to see you. You can't believe the people in here. They've got patients posing as doctors...</t>
  </si>
  <si>
    <t>L145858</t>
  </si>
  <si>
    <t>I gather he's late as usual.</t>
  </si>
  <si>
    <t>L146616</t>
  </si>
  <si>
    <t>I've been thinking I could try to visit you at night after work and then there'd be more time on weekends to see...</t>
  </si>
  <si>
    <t>L146545</t>
  </si>
  <si>
    <t>When he could get time off from the restaurant business.</t>
  </si>
  <si>
    <t>L146468</t>
  </si>
  <si>
    <t>u4647</t>
  </si>
  <si>
    <t>Promise.  As long as we have steak.</t>
  </si>
  <si>
    <t>L146292</t>
  </si>
  <si>
    <t>How can you even mention Spaghetti- O's after eating Grandma Rosa's dinner tonight?</t>
  </si>
  <si>
    <t>L146287</t>
  </si>
  <si>
    <t>That's where I always go when I get out.</t>
  </si>
  <si>
    <t>L146214</t>
  </si>
  <si>
    <t>My Grandma Rosa says that some trees get planted in rich top soil and they grow right up to the sun tall and straight. Other trees they start as seeds in the crevices between rocks so they have to twist and bend to reach the light.  But even though they end up crooked they're still trees just like the straight ones.</t>
  </si>
  <si>
    <t>L146109</t>
  </si>
  <si>
    <t>And I'm not covering for you when you sneak out to call Dominos.</t>
  </si>
  <si>
    <t>L146019</t>
  </si>
  <si>
    <t>I'm not the one who's masquerading as a doctor. I'm not the one who's who's...</t>
  </si>
  <si>
    <t>L145918</t>
  </si>
  <si>
    <t>I know this can be a real drag but the attending physician on day shift is required to do his own prelim exam when a patient is admitted during the night.</t>
  </si>
  <si>
    <t>L146338</t>
  </si>
  <si>
    <t>u4651</t>
  </si>
  <si>
    <t>Of all the crazy things. I understood when you dropped out of law school. And during this whole mess I've tried to be supportive. But really Letty what can you be thinking?</t>
  </si>
  <si>
    <t>L146078</t>
  </si>
  <si>
    <t>Sure. We'll save the formal announcement for when you're out. I already told your mother. I hope you don't mind.</t>
  </si>
  <si>
    <t>L145809</t>
  </si>
  <si>
    <t>Of course it will. Remember the big talent show you planned last year? And what about the Christmas benefit when Santa canceled at the last minute? But you still pulled it off.</t>
  </si>
  <si>
    <t>L147393</t>
  </si>
  <si>
    <t>u4654</t>
  </si>
  <si>
    <t>m309</t>
  </si>
  <si>
    <t>AGENT HADLEY</t>
  </si>
  <si>
    <t>When this is over you can say whatever the hell you want. I'll be long gone. Besides who's going to believe you? You're just a two-bit crook.</t>
  </si>
  <si>
    <t>L147377</t>
  </si>
  <si>
    <t>u4667</t>
  </si>
  <si>
    <t>SAMI</t>
  </si>
  <si>
    <t>Bullshit! She was alive when we left her with you.</t>
  </si>
  <si>
    <t>L147183</t>
  </si>
  <si>
    <t>What for? The minute I get him some other Gavone will take his place. I've been doing this for twenty years. When I retire it's not going to be to some trailer park in the suburbs.</t>
  </si>
  <si>
    <t>L146743</t>
  </si>
  <si>
    <t>u4655</t>
  </si>
  <si>
    <t>BASTALDI</t>
  </si>
  <si>
    <t>I don't trust anyone. You don't get to the top of this game by trusting people... and after all you are a thief. It's in your nature to steal. I'm just protecting my investment.</t>
  </si>
  <si>
    <t>L146858</t>
  </si>
  <si>
    <t>u4672</t>
  </si>
  <si>
    <t>ZAMMITO</t>
  </si>
  <si>
    <t>You told me that on the phone. What the hell are you doing here? Showing off your communication skills? Go back to your people and tell them when they're serious to put a number on the table.</t>
  </si>
  <si>
    <t>L146843</t>
  </si>
  <si>
    <t>When you return please extend my regards to Mr. Maranzano and his family.</t>
  </si>
  <si>
    <t>L147288</t>
  </si>
  <si>
    <t>u4657</t>
  </si>
  <si>
    <t>BONANNO</t>
  </si>
  <si>
    <t>They knew who you were when they broke in your house?</t>
  </si>
  <si>
    <t>L147540</t>
  </si>
  <si>
    <t>I only ask so I can call you when the arrangements are made.</t>
  </si>
  <si>
    <t>L147536</t>
  </si>
  <si>
    <t>u4658</t>
  </si>
  <si>
    <t>I'll destroy them when we get back to Paris.</t>
  </si>
  <si>
    <t>L147475</t>
  </si>
  <si>
    <t>u4673</t>
  </si>
  <si>
    <t>And be careful when you get near the top. Zero has a very long one.</t>
  </si>
  <si>
    <t>L146811</t>
  </si>
  <si>
    <t>After the outside alarm is off we go in through the bedroom window.</t>
  </si>
  <si>
    <t>L147325</t>
  </si>
  <si>
    <t>I'll tell you when it's time.</t>
  </si>
  <si>
    <t>L147055</t>
  </si>
  <si>
    <t>Well you know when five guys break into my house in the middle of the night stick guns in my face tie me up and steal from me... it does irritate me.</t>
  </si>
  <si>
    <t>L146802</t>
  </si>
  <si>
    <t>What'd I tell you? Huh Vinny? What'd I tell you when you came to me for money? Didn't I ask you not to do it? Did I not say that?  What'd I say to him?</t>
  </si>
  <si>
    <t>L147260</t>
  </si>
  <si>
    <t>u4661</t>
  </si>
  <si>
    <t>JULIEN</t>
  </si>
  <si>
    <t>Don't tell me to be cool! We were supposed to be in and out. In and out! In the last twenty four hours we've managed to get the Mafia... the FBI... the Chicago Police Department and a group of Latin gang members after us. I haven't left out anyone have I?  I don't think so because we've already pissed off everyone in the fuckin' city!</t>
  </si>
  <si>
    <t>L147009</t>
  </si>
  <si>
    <t>C'mon get real will you. You think he's just going to forget about this? These guys are all about respect. All about honor. He's coming after us so we might as well take the money.</t>
  </si>
  <si>
    <t>L147400</t>
  </si>
  <si>
    <t>When we get to the next corner jump out.</t>
  </si>
  <si>
    <t>L146676</t>
  </si>
  <si>
    <t>u4666</t>
  </si>
  <si>
    <t>There's no reason to be abusive. You're projecting your anger on me as a defense mechanism.</t>
  </si>
  <si>
    <t>L147651</t>
  </si>
  <si>
    <t>This is great. After everything we've been through we've got eight hundred euros and an autographed baseball.</t>
  </si>
  <si>
    <t>L147579</t>
  </si>
  <si>
    <t>It's yours. A gift. A gift you could give to your brother... or anyone you owe money to as partial payment.</t>
  </si>
  <si>
    <t>L147411</t>
  </si>
  <si>
    <t>I say we make him pay first. After that you can do whatever you want to him.</t>
  </si>
  <si>
    <t>L147240</t>
  </si>
  <si>
    <t>I said knock it off! Now as far as I'm concerned you two girls can bitch slap yourselves silly when this is over but right now we've got to figure out what's going on.</t>
  </si>
  <si>
    <t>L147125</t>
  </si>
  <si>
    <t>u4668</t>
  </si>
  <si>
    <t>SOPHIE</t>
  </si>
  <si>
    <t>After last night I could say the same for you.</t>
  </si>
  <si>
    <t>L146886</t>
  </si>
  <si>
    <t>No. I got it in prison. I went in for three years. When I came out she was married to my best friend. Happy?</t>
  </si>
  <si>
    <t>L146883</t>
  </si>
  <si>
    <t>That's how you get to know someone.       Did it hurt when you got it?</t>
  </si>
  <si>
    <t>L146817</t>
  </si>
  <si>
    <t>When do we go?</t>
  </si>
  <si>
    <t>L147828</t>
  </si>
  <si>
    <t>u4687</t>
  </si>
  <si>
    <t>m310</t>
  </si>
  <si>
    <t>TSAI</t>
  </si>
  <si>
    <t>I'm looking for someone.  Jade Fox. I'm a police inspector from Shaan Xi Gen Su district.  Jade Fox is a master criminal.  I hear she infiltrated the Yus.  She must have come with them when they transferred here.  But with Yu's reputation I can't just go in and accuse her.</t>
  </si>
  <si>
    <t>L147929</t>
  </si>
  <si>
    <t>u4676</t>
  </si>
  <si>
    <t>FIGURE</t>
  </si>
  <si>
    <t>I do as I please.</t>
  </si>
  <si>
    <t>L147962</t>
  </si>
  <si>
    <t>u4681</t>
  </si>
  <si>
    <t>JEN</t>
  </si>
  <si>
    <t>Master... I started learning from you in secret when I was 10.  You enchanted me with the world of Giang Hu.  But once I realized I could surpass you I became so frightened!  Everything fell apart. I had no one to guide me no one to learn from.</t>
  </si>
  <si>
    <t>L147960</t>
  </si>
  <si>
    <t>You wouldn't have understood even if I had tried to explain.  You know... you've gone as far as you can go.  I hid my skills so as not to hurt you.</t>
  </si>
  <si>
    <t>L147950</t>
  </si>
  <si>
    <t>I'll never live as a thief!</t>
  </si>
  <si>
    <t>L147949</t>
  </si>
  <si>
    <t>u4678</t>
  </si>
  <si>
    <t>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t>
  </si>
  <si>
    <t>L148132</t>
  </si>
  <si>
    <t>What do I care?  You were never a real friend anyway.  But I wonder how long could you last as my enemy?</t>
  </si>
  <si>
    <t>L148123</t>
  </si>
  <si>
    <t>u4688</t>
  </si>
  <si>
    <t>YU</t>
  </si>
  <si>
    <t>Look at the trouble you've caused. Now you know what Giang Hu life is really like.  If you think of me as your sister let me give you some sisterly advice.  You can run from marriage but not your parents.</t>
  </si>
  <si>
    <t>L147821</t>
  </si>
  <si>
    <t>Then as a sister let me wish you happiness in your marriage.</t>
  </si>
  <si>
    <t>L147819</t>
  </si>
  <si>
    <t>I am not an aristocrat as you are... but I must still respect a woman's duties.</t>
  </si>
  <si>
    <t>L147817</t>
  </si>
  <si>
    <t>His name was Meng Si Zhao.  He was a brother to Li Mu Bai by oath. One day while in battle he was killed by the sword of Li Mu Bai's enemy.  After Li Mu Bai and I went through a lot together.  Our feelings for each other grew stronger.  But how could we dishonor Meng's memory?  So the freedom you talk about I too desire it.  But I have never tasted it.</t>
  </si>
  <si>
    <t>L147726</t>
  </si>
  <si>
    <t>My friend Li Mu Bai.  He's given it to Sir Te as a gift.</t>
  </si>
  <si>
    <t>L147723</t>
  </si>
  <si>
    <t>But I have had much practice.  As a child in the West a platoon lived with us.  They'd let me play with their weapons.  The scabbard is so beautiful.</t>
  </si>
  <si>
    <t>L148175</t>
  </si>
  <si>
    <t>u4682</t>
  </si>
  <si>
    <t>LI</t>
  </si>
  <si>
    <t>All right.  Hurry.  I will hold on as long as I can.</t>
  </si>
  <si>
    <t>L148174</t>
  </si>
  <si>
    <t>The antidote exists.  She taught it to me.  The formula is simple but it takes time to prepare.  Trust me. As you have helped me let me help you.</t>
  </si>
  <si>
    <t>L148028</t>
  </si>
  <si>
    <t>If you don't I'll come after you. And I won't let you off so easy.</t>
  </si>
  <si>
    <t>L148026</t>
  </si>
  <si>
    <t>Keep it safe.  Return it to me when we are together again.</t>
  </si>
  <si>
    <t>L148015</t>
  </si>
  <si>
    <t>u4683</t>
  </si>
  <si>
    <t>LO</t>
  </si>
  <si>
    <t>When I was a boy one night I saw a thousand shooting stars.  I thought where did they all go? I'm an orphan.  I used to look for stars alone.  I thought if I rode to the other end of the desert I'd find them.  I've been riding in the desert ever since.</t>
  </si>
  <si>
    <t>L147997</t>
  </si>
  <si>
    <t>Well there used to be!  What's your name?  I'm Lo.  The Hans call me Dark Cloud.  I'm not that tall or big but I'm quick as lightning.</t>
  </si>
  <si>
    <t>L148187</t>
  </si>
  <si>
    <t>I've already wasted my whole life. I want to tell you with my last breath... I have always loved you. I would rather be a ghost drifting by your side... as a condemned soul... than enter heaven without you.  Because of your love... I will never be a lonely spirit.</t>
  </si>
  <si>
    <t>L148186</t>
  </si>
  <si>
    <t>Use it to meditate.  Free yourself from this world as you have been taught.  Let your soul rise to eternity with your last breath.  Do not waste it... for me.</t>
  </si>
  <si>
    <t>L147967</t>
  </si>
  <si>
    <t>True.  But I must borrow it for one last mission.  Jade Fox must die at its edge.  Did you know what you were hiding when you covered for that girl?</t>
  </si>
  <si>
    <t>L147847</t>
  </si>
  <si>
    <t>So I shall avenge my master's death after all.</t>
  </si>
  <si>
    <t>L147692</t>
  </si>
  <si>
    <t>First I must visit my master's grave.  It's been many years since Jade Fox murdered him.  I have yet to avenge his death.  And yet I'm thinking of quitting.  I must pray for his forgiveness.</t>
  </si>
  <si>
    <t>L147714</t>
  </si>
  <si>
    <t>u4686</t>
  </si>
  <si>
    <t>SIR TE</t>
  </si>
  <si>
    <t>When it comes to emotions even great heroes can be idiots.  Tell me if Li Mu Bai is not more open the next time you see him.  I'll give him an earful!</t>
  </si>
  <si>
    <t>L147708</t>
  </si>
  <si>
    <t>Please do not be such a stranger. You'll stay the night as my guest. Now Shu Lien... tell me something. And forgive me for prying.  Your father was a great friend to me and I think of you as my own daughter.</t>
  </si>
  <si>
    <t>L147704</t>
  </si>
  <si>
    <t>All right.  I'll act as the sword's custodian.</t>
  </si>
  <si>
    <t>L147703</t>
  </si>
  <si>
    <t>Sir Te!  It has brought him as much trouble as glory.  Help him to leave these troubles behind. Otherwise he'll never be able to start anew.</t>
  </si>
  <si>
    <t>L149425</t>
  </si>
  <si>
    <t>u4693</t>
  </si>
  <si>
    <t>m311</t>
  </si>
  <si>
    <t>It's done. ALBRECHT I figured as much.  Did you cap off Funboy.</t>
  </si>
  <si>
    <t>L149318</t>
  </si>
  <si>
    <t>u4689</t>
  </si>
  <si>
    <t>ALBRECHT</t>
  </si>
  <si>
    <t>I'm sorry as hell man.</t>
  </si>
  <si>
    <t>L149191</t>
  </si>
  <si>
    <t>You must listen carefully:  the Fire Department will be here soon. There is an injured man in the alley who needs assistance.  As Shelly Webster once needed your assistance and as you are shortly going to need my assistance.</t>
  </si>
  <si>
    <t>L149460</t>
  </si>
  <si>
    <t>You brought flowers.  As long as you don't forget her Elly she lives.</t>
  </si>
  <si>
    <t>L149510</t>
  </si>
  <si>
    <t>u4697</t>
  </si>
  <si>
    <t>LAO</t>
  </si>
  <si>
    <t>Sooner or later my action were destined to bring me a genuine Fury.  And it turned out to be you. At last.  I appreciate your abilities as few mortals can. That's why I desire them.</t>
  </si>
  <si>
    <t>L149452</t>
  </si>
  <si>
    <t>Who is only invulnerable so long as he cares about the dead.  When he begins to care about the living you'll find his heart can bleed... and I want it to bleed for me.</t>
  </si>
  <si>
    <t>L149445</t>
  </si>
  <si>
    <t>I intend no slight to you but I cannot find the English to adequately express just what he is.  I suppose Western mythology would describe him as a Fury.</t>
  </si>
  <si>
    <t>L149387</t>
  </si>
  <si>
    <t>Do you think this childish machismo impresses me?  When I was a boy in Saigon I watched my country change one block at a time  one building at a time.  Whole lives erased.  A way of life polluted.  Today no one forces me to move.  I use my powers to change your country one block at a time  one building at a time.</t>
  </si>
  <si>
    <t>L149906</t>
  </si>
  <si>
    <t>u4704</t>
  </si>
  <si>
    <t>m312</t>
  </si>
  <si>
    <t>ANNETTE</t>
  </si>
  <si>
    <t>Yes but only when it's mutual. And this is far from mutual.</t>
  </si>
  <si>
    <t>L149830</t>
  </si>
  <si>
    <t>You know it amazes me that someone as bright as you can be so horrible.</t>
  </si>
  <si>
    <t>L149810</t>
  </si>
  <si>
    <t>u4717</t>
  </si>
  <si>
    <t>Several times. I'm not as dumb as I act you know. When Howard Roark makes love to Dominique Francon... most romantic scene in all of literature.</t>
  </si>
  <si>
    <t>L150189</t>
  </si>
  <si>
    <t>u4710</t>
  </si>
  <si>
    <t>KATHRYN</t>
  </si>
  <si>
    <t>So? Don't you want to make Ronald a happy pappy? Practice makes perfect Cecile. My advice is to sleep with as many people as possible.</t>
  </si>
  <si>
    <t>L150187</t>
  </si>
  <si>
    <t>Now listen. Now that you're on your way it would be stupid of you to stop. Think of Sebastian as a tutor. Let him instruct you.</t>
  </si>
  <si>
    <t>L149779</t>
  </si>
  <si>
    <t>Let's try it again only this time I'm going to stick my tongue in your mouth. When I do that I want you to massage my tongue with yours. That's what first base is.</t>
  </si>
  <si>
    <t>L150241</t>
  </si>
  <si>
    <t>Cecile. This is what I like to call quiet time. This is time when we reflect on what we've done.</t>
  </si>
  <si>
    <t>L150240</t>
  </si>
  <si>
    <t>u4707</t>
  </si>
  <si>
    <t>CECILE</t>
  </si>
  <si>
    <t>I like it better when I'm on top.</t>
  </si>
  <si>
    <t>L149877</t>
  </si>
  <si>
    <t>Your career? What about your family? Can you imagine the humiliation your father's going to feel when he finds out his pride and joy is a fudge- packer.</t>
  </si>
  <si>
    <t>L150455</t>
  </si>
  <si>
    <t>Will you stay here for the night? You can leave in the morning. That's when my parents get back and --</t>
  </si>
  <si>
    <t>L150451</t>
  </si>
  <si>
    <t>It's been going on for a while.  Then he called me a disgrace to our family and that's when he hit me.</t>
  </si>
  <si>
    <t>L149989</t>
  </si>
  <si>
    <t>Well let me know when you do. Until then.</t>
  </si>
  <si>
    <t>L149983</t>
  </si>
  <si>
    <t>I hate when things don't go my way. It makes me so horny.</t>
  </si>
  <si>
    <t>L149670</t>
  </si>
  <si>
    <t>I'll give you something you've been jerking off about ever since our parents got married.</t>
  </si>
  <si>
    <t>L149642</t>
  </si>
  <si>
    <t>Keep your friends close and your enemies closer. When I get through with her she'll be the premier Blow Job Queen of the Tri-State area and poor little Court's heart will be shattered.</t>
  </si>
  <si>
    <t>L149637</t>
  </si>
  <si>
    <t>In any event my feelings were hurt when I learned that he had fallen for someone else. Someone chaste... pure... innocent.</t>
  </si>
  <si>
    <t>L150019</t>
  </si>
  <si>
    <t>u4711</t>
  </si>
  <si>
    <t>MRS. CALDWELL</t>
  </si>
  <si>
    <t>I got your message and came as quick as I could.</t>
  </si>
  <si>
    <t>L149606</t>
  </si>
  <si>
    <t>Like your step-brother Sebastian. I can't believe they didn't expel him after what he did to the school nurse.</t>
  </si>
  <si>
    <t>L150425</t>
  </si>
  <si>
    <t>Do you know when she'll be back?</t>
  </si>
  <si>
    <t>L150125</t>
  </si>
  <si>
    <t>Right after we played backgammon.</t>
  </si>
  <si>
    <t>L150122</t>
  </si>
  <si>
    <t>u4713</t>
  </si>
  <si>
    <t>MRS. SUGERMAN</t>
  </si>
  <si>
    <t>Did I ever tell you the time when my late husband sent me -</t>
  </si>
  <si>
    <t>L151062</t>
  </si>
  <si>
    <t>u4724</t>
  </si>
  <si>
    <t>m313</t>
  </si>
  <si>
    <t>MISS CALLAHAN</t>
  </si>
  <si>
    <t>It's perfectly normal for a child to dream. I can see how a sensitive little girl finding this portrait would take the image of this woman and make of her an imaginary friend. That image dwells only in her imagination and that image can go as quickly as it was born.</t>
  </si>
  <si>
    <t>L151024</t>
  </si>
  <si>
    <t>u4718</t>
  </si>
  <si>
    <t>It's been ages since I've even thought of a mummers' play. When I was in college we used to do them every year Â— St. George and the Dragon all kinds of sword dances.</t>
  </si>
  <si>
    <t>L150769</t>
  </si>
  <si>
    <t>Yes. As a matter of fact I was on the point of telling you about it yesterday Â— about Oliver's first marriage Â— and his wife's death. It has so much to do with Amy Â— although he'll never realize it.</t>
  </si>
  <si>
    <t>L150555</t>
  </si>
  <si>
    <t>I'm so glad to have met you at last. You're just as nice as Amy told me you were.  I hope you'll come to see us.</t>
  </si>
  <si>
    <t>L150576</t>
  </si>
  <si>
    <t>u4726</t>
  </si>
  <si>
    <t>OLIVER</t>
  </si>
  <si>
    <t>It's nearly a quarter after four. The party was for four wasn't it?</t>
  </si>
  <si>
    <t>L150549</t>
  </si>
  <si>
    <t>No.  It's not that.  It's because I know what can happen when people begin to lie to themselves -- imagine things. I love Amy too much to let her lose herself in a dream world where butterflies become pals. I saw what happened to Irena with her Cat People.</t>
  </si>
  <si>
    <t>L150534</t>
  </si>
  <si>
    <t>Your birthday Amy --  as she goes) -- and I have something for you in my locker. A present.</t>
  </si>
  <si>
    <t>L151047</t>
  </si>
  <si>
    <t>Listen darling. I want you to look once more. Take as long as you want. Look very carefully and then I want you to tell me that no one's there.</t>
  </si>
  <si>
    <t>L150673</t>
  </si>
  <si>
    <t>Why didn't you run after them?</t>
  </si>
  <si>
    <t>L150600</t>
  </si>
  <si>
    <t>But I told you about that so long ago; you couldn't have been more than three when I told you that tree was a magic mailbox.</t>
  </si>
  <si>
    <t>L150567</t>
  </si>
  <si>
    <t>You'll see it when it's all lit and ready for you.</t>
  </si>
  <si>
    <t>L151122</t>
  </si>
  <si>
    <t>u4719</t>
  </si>
  <si>
    <t>She's dead! I know what it is now when people say somebody died. I know what they mean! And I'm afraid. She's dead; she's dead!</t>
  </si>
  <si>
    <t>L150876</t>
  </si>
  <si>
    <t>u4722</t>
  </si>
  <si>
    <t>IRENA</t>
  </si>
  <si>
    <t>For as long as you'll let me.</t>
  </si>
  <si>
    <t>L150986</t>
  </si>
  <si>
    <t>u4721</t>
  </si>
  <si>
    <t>It's a hard winter. All the animals are bold as brass coming down into the streets for food. You'll see a lot of deer this winter.</t>
  </si>
  <si>
    <t>L150830</t>
  </si>
  <si>
    <t>But I don't want you coming here alone. You get me to go with you when you want to come here. You promise?</t>
  </si>
  <si>
    <t>L150744</t>
  </si>
  <si>
    <t>Soon as I finish.</t>
  </si>
  <si>
    <t>L150989</t>
  </si>
  <si>
    <t>u4725</t>
  </si>
  <si>
    <t>MRS. FARREN</t>
  </si>
  <si>
    <t>A Christmas present. It's been so long since I've had a Christmas present.</t>
  </si>
  <si>
    <t>L150788</t>
  </si>
  <si>
    <t>Return it to me? Indeed you may not. I gave it to you as a present.</t>
  </si>
  <si>
    <t>L151074</t>
  </si>
  <si>
    <t>The storms have done everything they can to me I don't hate them. I don't even hear the wind. It blows beyond me. It was on such a night as this that Barbara died.</t>
  </si>
  <si>
    <t>L150833</t>
  </si>
  <si>
    <t>My daughter Barbara died when she was six. That was long ago. You're only the woman who keeps care of me. I know you.</t>
  </si>
  <si>
    <t>L150819</t>
  </si>
  <si>
    <t>On the dark nights Â— on the stormy nights -- you can hear him. He passes like the wind; The flapping and fluttering of his great cloak beating like gaunt wings. The thunder of his horse's hooves is loud loud and louder beating hard beating strong on the frozen ground as he comes riding riding riding.</t>
  </si>
  <si>
    <t>L150700</t>
  </si>
  <si>
    <t>Amy looks happy Â— seems almost as if she were playing with another child; like somebody else were running with her and playing.</t>
  </si>
  <si>
    <t>L150562</t>
  </si>
  <si>
    <t>When I first heard all that talk about you going down to the school to see the teacher I got really afeard.  I thought maybe you night call off this birthday party -- and me with the cake already in the oven.</t>
  </si>
  <si>
    <t>L151192</t>
  </si>
  <si>
    <t>u4727</t>
  </si>
  <si>
    <t>m314</t>
  </si>
  <si>
    <t>CARLTON</t>
  </si>
  <si>
    <t>Yeah and when your woman says you're an ass say yes I have Abundant Sperm Syndrome.</t>
  </si>
  <si>
    <t>L151573</t>
  </si>
  <si>
    <t>Don't apologize. It's great to see a woman really enjoying her food. I hate it when I buy a woman dinner and she won't even touch it.</t>
  </si>
  <si>
    <t>L151974</t>
  </si>
  <si>
    <t>u4732</t>
  </si>
  <si>
    <t>We were -- I was just so tempted... It was sort of a test. I think after sleeping with Benito I know I want to be with George. But now George knows about Benito and he doesn't want to be with me!</t>
  </si>
  <si>
    <t>L151959</t>
  </si>
  <si>
    <t>u4729</t>
  </si>
  <si>
    <t>FRIDA</t>
  </si>
  <si>
    <t>I tried to kill myself -- earlier. It doesn't work. I think I need silver bullets. So I got depressed and when I'm depressed I clean.</t>
  </si>
  <si>
    <t>L151664</t>
  </si>
  <si>
    <t>No last night I think I chased Carlton around as a wolf and killed him. I woke up with a taste of blood in my mouth and a severed arm in my bed. And my throat hurts.</t>
  </si>
  <si>
    <t>L151554</t>
  </si>
  <si>
    <t>It's just as well. I'm afraid of getting hurt again. Mark seemed great at first too. I don't want to get too attached to Peter and then find out he's a creep.</t>
  </si>
  <si>
    <t>L151553</t>
  </si>
  <si>
    <t>Frida this hair thing is all in your head. You're using it as an excuse not to get close to anyone.</t>
  </si>
  <si>
    <t>L151432</t>
  </si>
  <si>
    <t>Gross so this is Mark's flesh? When did you see him?</t>
  </si>
  <si>
    <t>L151181</t>
  </si>
  <si>
    <t>Frida I don't mean this as a criticism but you might not want to talk about PMS around men.</t>
  </si>
  <si>
    <t>L151162</t>
  </si>
  <si>
    <t>Every woman at some point has to date a musician. I wish you'd get rid of Mark for good. Every time you break up you see him more than when you were going out.</t>
  </si>
  <si>
    <t>L151154</t>
  </si>
  <si>
    <t>Come on we've been double dating since the fourth grade.</t>
  </si>
  <si>
    <t>L151327</t>
  </si>
  <si>
    <t>I'm not really hungry after all.</t>
  </si>
  <si>
    <t>L151748</t>
  </si>
  <si>
    <t>u4734</t>
  </si>
  <si>
    <t>I did something stupid. I had a courier job -- picking up a package from the airport. It turned out to be money -- so I kind of borrowed it to pay my rent and now these dudes are after me.</t>
  </si>
  <si>
    <t>L151288</t>
  </si>
  <si>
    <t>Since when do you care?</t>
  </si>
  <si>
    <t>L151942</t>
  </si>
  <si>
    <t>u4737</t>
  </si>
  <si>
    <t>No it's a good thing. I like it. Everything about you is great. I like how you don't shave your legs. Women are so much sexier when they're natural.</t>
  </si>
  <si>
    <t>L151653</t>
  </si>
  <si>
    <t>NO! I... I checked when I put my stuff in. I always look through the washer first.</t>
  </si>
  <si>
    <t>L151537</t>
  </si>
  <si>
    <t>I'm a cop -- I notice everything. That drawer's ajar that picture's been moved about an inch the closet wasn't closed when I left...</t>
  </si>
  <si>
    <t>L151498</t>
  </si>
  <si>
    <t>No she died when I was twelve.</t>
  </si>
  <si>
    <t>L151488</t>
  </si>
  <si>
    <t>Some decaf then? That was stupid. Obviously you said you were staying away from caffeine as a nice way of blowing me off.</t>
  </si>
  <si>
    <t>L151674</t>
  </si>
  <si>
    <t>u4738</t>
  </si>
  <si>
    <t>SHRINK</t>
  </si>
  <si>
    <t>And how did you feel when you ate this guy?</t>
  </si>
  <si>
    <t>L151205</t>
  </si>
  <si>
    <t>Yeah and when we're mad at each other we're out of sync. It only works if you're on good terms.</t>
  </si>
  <si>
    <t>L151204</t>
  </si>
  <si>
    <t>u4730</t>
  </si>
  <si>
    <t>He was saying that when women are close friends they get their periods at the same time.</t>
  </si>
  <si>
    <t>L151917</t>
  </si>
  <si>
    <t>Hard to tell. Looks like he's been cleaned up and he's decomposing as we speak. This case gets weirder by the minute.</t>
  </si>
  <si>
    <t>L151719</t>
  </si>
  <si>
    <t>u4733</t>
  </si>
  <si>
    <t>I still don't get when you gave her back the pillowcase.</t>
  </si>
  <si>
    <t>L151452</t>
  </si>
  <si>
    <t>Back in the '80's. You didn't see the pictures? They were from before she got famous. She was hairy as hell. Her pits her bush.</t>
  </si>
  <si>
    <t>L153135</t>
  </si>
  <si>
    <t>u4739</t>
  </si>
  <si>
    <t>m315</t>
  </si>
  <si>
    <t>BARBER</t>
  </si>
  <si>
    <t>Only two bucks.  Shave as well...</t>
  </si>
  <si>
    <t>L153094</t>
  </si>
  <si>
    <t>u4743</t>
  </si>
  <si>
    <t>MISS CRENSHAW</t>
  </si>
  <si>
    <t>IÃ­ve taken the liberty and had Inspector ThompsonÃ­s office searched as I believe you instructed.  All clear now sir.  They found several more traps and things were filed under pretty strange categories... Poor man.</t>
  </si>
  <si>
    <t>L153426</t>
  </si>
  <si>
    <t>u4740</t>
  </si>
  <si>
    <t>BUMSTEAD</t>
  </si>
  <si>
    <t>Why are they after you?</t>
  </si>
  <si>
    <t>L153423</t>
  </si>
  <si>
    <t>u4749</t>
  </si>
  <si>
    <t>WHITE</t>
  </si>
  <si>
    <t>People...  after me.</t>
  </si>
  <si>
    <t>L153164</t>
  </si>
  <si>
    <t>u4745</t>
  </si>
  <si>
    <t>I see.  Then who is after you?  What sins have you committed?</t>
  </si>
  <si>
    <t>L153161</t>
  </si>
  <si>
    <t>SomeoneÃ­s after me.</t>
  </si>
  <si>
    <t>L153351</t>
  </si>
  <si>
    <t>I thought it would make more sense. I'm getting the pieces but when I put it together it feels like... Like you're telling me about somebody else's life...</t>
  </si>
  <si>
    <t>L155671</t>
  </si>
  <si>
    <t>u4752</t>
  </si>
  <si>
    <t>m316</t>
  </si>
  <si>
    <t>I'm the President and as they say 'The buck stops here.'  So I take full responsibility for every one of my illegal acts.</t>
  </si>
  <si>
    <t>L155067</t>
  </si>
  <si>
    <t>u4751</t>
  </si>
  <si>
    <t>Now when she comes in we'll move you right out to the balcony.  All you have to say is  `thanks for doing this Ellen.'</t>
  </si>
  <si>
    <t>L155593</t>
  </si>
  <si>
    <t>... But as I began to investigate I realized that this pattern of corruption extended much higher...</t>
  </si>
  <si>
    <t>L155343</t>
  </si>
  <si>
    <t>Was he a senator? Is he on the Trilateral Commission? Was he in Who's Who In Washington NINE YEARS Reed wrestles him away from the door as Bob struggles to get free.  I'll destroy him Alan. I'll shred the bastard!!!</t>
  </si>
  <si>
    <t>L155193</t>
  </si>
  <si>
    <t>u4758</t>
  </si>
  <si>
    <t>I'm telling you Bob  it's a gift. When you got a Ferrari you don't leave it in the garage.</t>
  </si>
  <si>
    <t>L155186</t>
  </si>
  <si>
    <t>When does it break?</t>
  </si>
  <si>
    <t>L154996</t>
  </si>
  <si>
    <t>I told her his blood pressure went up after a little incident at  `the hotel.' She seems to hate him more than ever.</t>
  </si>
  <si>
    <t>L154988</t>
  </si>
  <si>
    <t>Oh I know. And then when our poor President gets another stroke - - of course much more serious this time - - the newly appointed V.P. becomes the Pres...</t>
  </si>
  <si>
    <t>L154986</t>
  </si>
  <si>
    <t>You mean we get `Dave' to nominate you as Vice President.</t>
  </si>
  <si>
    <t>L155273</t>
  </si>
  <si>
    <t>u4756</t>
  </si>
  <si>
    <t>MURRAY</t>
  </si>
  <si>
    <t>You know -- priorities.  Remember when you couldn't get your car fixed `cause you wanted to get that piano?</t>
  </si>
  <si>
    <t>L155057</t>
  </si>
  <si>
    <t>'... It's in the gentle kindness of the family kitchen as we gather together when the sun goes down...'</t>
  </si>
  <si>
    <t>L154925</t>
  </si>
  <si>
    <t>Look I'm sorry.  I know you said not to talk but when I saw the crowd I just got excited...</t>
  </si>
  <si>
    <t>L155555</t>
  </si>
  <si>
    <t>Oh... right...  You know ever since the stroke...</t>
  </si>
  <si>
    <t>L155369</t>
  </si>
  <si>
    <t>u4753</t>
  </si>
  <si>
    <t>Yeah but Bob found me when I was stuck in Firearms and Tobacco...</t>
  </si>
  <si>
    <t>L155457</t>
  </si>
  <si>
    <t>You mean when I'm not running the country?</t>
  </si>
  <si>
    <t>L155402</t>
  </si>
  <si>
    <t>u4754</t>
  </si>
  <si>
    <t>ELLEN</t>
  </si>
  <si>
    <t>When were you all planning to tell me? A year from now?   After the election...  What's going on here? Dave hesitates.</t>
  </si>
  <si>
    <t>L155226</t>
  </si>
  <si>
    <t>That's not just a works bill you vetoed -- that would have given these kids homes...  ... When I think about that little spectacle you pulled with those muppets and that magic trick...</t>
  </si>
  <si>
    <t>L155196</t>
  </si>
  <si>
    <t>Since when do you care about the homeless?</t>
  </si>
  <si>
    <t>L154754</t>
  </si>
  <si>
    <t>I wish I had better news... Our compassion index is off seven points from the last sample and that's down eighteen on the year.  The `Cares About People Like Me' numbers are really in the toilet.  We're off twenty points from March and that was right after we raised interest rates...</t>
  </si>
  <si>
    <t>L156789</t>
  </si>
  <si>
    <t>u4769</t>
  </si>
  <si>
    <t>m317</t>
  </si>
  <si>
    <t>RHODES</t>
  </si>
  <si>
    <t>After hanging up there a few days you will be mad for food...crazed! You will lust for it! YOU WILL BE WORSE THAN ANY OF THEM!</t>
  </si>
  <si>
    <t>L156788</t>
  </si>
  <si>
    <t>And if I don't? If I don't you'll come back after your death. You'll come back and find yourself hanging there...wanting to eat...needing to eat human flesh. You hate that thought don't you? That's the ultimate sin for most of you fools isn't it?</t>
  </si>
  <si>
    <t>L156751</t>
  </si>
  <si>
    <t>u4770</t>
  </si>
  <si>
    <t>No. I didn't stop the infection in time. I know.  Don't worry. When he dies I won't be like Maria. I'll shoot him.</t>
  </si>
  <si>
    <t>L156935</t>
  </si>
  <si>
    <t>u4765</t>
  </si>
  <si>
    <t>I have looked bad for four years. Everyone in the world has looked bad for four years. Thank God looks don't matter as much as they once did.</t>
  </si>
  <si>
    <t>L157001</t>
  </si>
  <si>
    <t>u4762</t>
  </si>
  <si>
    <t>GASPARILLA</t>
  </si>
  <si>
    <t>You'll find the ways Miss Mary. And when ya do...we'll sail on over to the mainland...or any other damn mainland fer that matter...and start us a recruitin' program. There's millions o' Bees out there jus' waitin' fer' a General ta lead 'em on ta vict'ry!</t>
  </si>
  <si>
    <t>L157000</t>
  </si>
  <si>
    <t>u4767</t>
  </si>
  <si>
    <t>It's not a very big army. And small as it is you won't be able to continue feeding it for very long. We've got to find ways of getting them to respond without relying on...</t>
  </si>
  <si>
    <t>L156999</t>
  </si>
  <si>
    <t>There's no place like this place. Warm climate. This facility. Christ there ain't nothin' like this no-damn-where! Even the Feds knew that. That's why they stored so much o' their shit down here. It's all mine now. All mine. Just let 'em try ta come after us down here which they will some day...take a likin' ta what all we got an' come after us. They'll hafta get past my army! An army that ain't afraid ta die...ha ha ha...'cause it's awreddy DAID! HA HA HA HA....</t>
  </si>
  <si>
    <t>L156997</t>
  </si>
  <si>
    <t>The great state of Florida. People came here fer years ta die. Retire and expire. The rest o' the country used ta think we was nothin' but a bunch o' farts and fogies. Hah! Now this here's the new Capital o' the World! Hah! They came here...died...went to hell...and the Devil sent 'em back as an army. Hah! General Gasparilla's army...MY ARMY!</t>
  </si>
  <si>
    <t>L157062</t>
  </si>
  <si>
    <t>Looks like just two. We can take 'em when the time comes.</t>
  </si>
  <si>
    <t>L156839</t>
  </si>
  <si>
    <t>u4763</t>
  </si>
  <si>
    <t>That's why we didn't use prayers on this here white coat 'til after he was destroyed. We ready to fight when we have to. And we gotta fight now.</t>
  </si>
  <si>
    <t>L156825</t>
  </si>
  <si>
    <t>Captain Rhodes and his Red Coat Bees. They could sting sister. We know you came up against 'em. We been watchin' you since you landed. Couldn't help. I'm sorry for that. We ain't supposed to be outside. If we was spotted it could....well it could be the end of everything.</t>
  </si>
  <si>
    <t>L156823</t>
  </si>
  <si>
    <t>That's the man. He's been holed up here ever since the shit hit the fan. Him and his family owned these islands 'round here. They was leasin' this one to the Fed. The whole underneath is dug out. There was missiles here and laboratories and bomb proof housing nuclear power all o' that. Now this is Dickerson's....Gasparilla's... private fortress. Him and a bunch o' his cronies from all the best golf courses in Tallahassee...and his private army of course.</t>
  </si>
  <si>
    <t>L157043</t>
  </si>
  <si>
    <t>We know what's down there. We did the loading' and unloadin' when the stuff came ashore in the early days. A direct hit oughta do more than a few weeks worth o' damage.</t>
  </si>
  <si>
    <t>L157040</t>
  </si>
  <si>
    <t>u4771</t>
  </si>
  <si>
    <t>TOBY</t>
  </si>
  <si>
    <t>Oh no. I'm tryin' to get off this island alive. I'll help you all I can but I'm not goin' in there on a suicide mission. What can you hope to accomplish? Some radios maybe? A supply room or two? You'll all be killed and in a few weeks they'll be back to business as usual. That place was built to withstand nuclear attack! What are you gonna do with a half-dozen guns and a few sticks of nitro?</t>
  </si>
  <si>
    <t>L157012</t>
  </si>
  <si>
    <t>Yeah. My stuff's all marked with red crosses so nobody gets too nosey. Meet me at the hospital after the supplies come in. Maybe we can find a place there to talk.</t>
  </si>
  <si>
    <t>L156866</t>
  </si>
  <si>
    <t>The purpose of decapitation is to preserve as much...food...as possible. The purpose for feeding is to keep the beasts on our side. The fact that they can be taught to clean up our garbage or to fire a gun is a convenient side benefit not the primary goal. The primary goal is to keep ourselves from becoming their supper. Keep them fed and they behave. Keep them hungry and they revert back to being the animals that they have always been. You saw them in there.</t>
  </si>
  <si>
    <t>L156881</t>
  </si>
  <si>
    <t>Rhodes you and I had a roll in the hay together when I first got here. It was a wholly unsatisfying experience which I do not want to and which I never will repeat! So give up mister! I'm going home...to that roommate you mentioned.</t>
  </si>
  <si>
    <t>L157015</t>
  </si>
  <si>
    <t>u4773</t>
  </si>
  <si>
    <t>TRICKS</t>
  </si>
  <si>
    <t>Not as bad as yours pal.</t>
  </si>
  <si>
    <t>L157438</t>
  </si>
  <si>
    <t>u4775</t>
  </si>
  <si>
    <t>m318</t>
  </si>
  <si>
    <t>I'm in as long as we're careful.</t>
  </si>
  <si>
    <t>L157320</t>
  </si>
  <si>
    <t>u4783</t>
  </si>
  <si>
    <t>MEEKS</t>
  </si>
  <si>
    <t>How about a trig study group?  Right after dinner.</t>
  </si>
  <si>
    <t>L157249</t>
  </si>
  <si>
    <t>u4776</t>
  </si>
  <si>
    <t>It's every bit as hard as they say. Unless you're a genius like Meeks.</t>
  </si>
  <si>
    <t>L157771</t>
  </si>
  <si>
    <t>u4779</t>
  </si>
  <si>
    <t>GLORIA</t>
  </si>
  <si>
    <t>No!  Anybody else would have jumped my bones by now but you're after my soul. Make me up some more poetry.</t>
  </si>
  <si>
    <t>L157787</t>
  </si>
  <si>
    <t>u4786</t>
  </si>
  <si>
    <t>Mr. Dalton if you think you're the first to try to get thrown out of this school think again.  Others have had similar actions and they have failed just as surely as you will fail.  Bend over and grab your shins.</t>
  </si>
  <si>
    <t>L157463</t>
  </si>
  <si>
    <t>u4785</t>
  </si>
  <si>
    <t>NEIL</t>
  </si>
  <si>
    <t>To put the rout all that was not life.  And not when I came to die discover that I had not lived.  Pledge Overstreet.</t>
  </si>
  <si>
    <t>L157276</t>
  </si>
  <si>
    <t>Then don't tell me how to talk to my father when you're the same way.  All right?!</t>
  </si>
  <si>
    <t>L157982</t>
  </si>
  <si>
    <t>u4782</t>
  </si>
  <si>
    <t>KNOX</t>
  </si>
  <si>
    <t>Chet won't know anything.  We'll sit in back and sneak away as soon as it's over.</t>
  </si>
  <si>
    <t>L157978</t>
  </si>
  <si>
    <t>Just give me one chance.  If you don't like me after tonight I'll stay away forever.</t>
  </si>
  <si>
    <t>L157970</t>
  </si>
  <si>
    <t>Of course just like that.  That's how you always know when it's right.</t>
  </si>
  <si>
    <t>L157833</t>
  </si>
  <si>
    <t>u4781</t>
  </si>
  <si>
    <t>KEATING</t>
  </si>
  <si>
    <t>Rahesh Non never existed Mr. Meeks. You make him or someone like him up.  No self important college professor such as this one would dare admit ignorance of such an obviously important figure and you will probably receive a comment similar to the one I received:</t>
  </si>
  <si>
    <t>L157556</t>
  </si>
  <si>
    <t>And don't limit poetry to the word. Poetry can be found in a work of art music a photograph in the way a meal is prepared--anything with the stuff of revelation in it.  It can exist in the most everyday things but it must never never be ordinary  By all means write about the sky or a girl's smile but when you do let your poetry conjure up salvation day doomsday any day I don't care as long as it enlightens us thrills us and--if it's inspired--makes us feel a bit immortal.</t>
  </si>
  <si>
    <t>L157589</t>
  </si>
  <si>
    <t>u4788</t>
  </si>
  <si>
    <t>From the moment we enter crying to the moment we leave dying  It will cover just your head as you wail and cry and scream!</t>
  </si>
  <si>
    <t>L157573</t>
  </si>
  <si>
    <t>All right!  Very good!  There's a barbarian in there after all!</t>
  </si>
  <si>
    <t>L157948</t>
  </si>
  <si>
    <t>Yeah.  He didn't like it one bit but at least he's letting me stay in the play. Of course he won't be able to come. He'll be in Chicago on business.  But I think he's gonna let me stay with acting.  As long as I keep my grades up.</t>
  </si>
  <si>
    <t>L157904</t>
  </si>
  <si>
    <t>Mr. Keating my father is making me quit the play at Henley Hall.  When I think about carpe diem and all that I feel like I'm in prison!  I mean I can see his point.  We're not a rich family like Charlie's.  But he's planned the rest of my life for me and he's never even asked me what I want!</t>
  </si>
  <si>
    <t>L157274</t>
  </si>
  <si>
    <t>Yeah you just do everything they say! You'll be in daddy's law firm as sure as I'm standing here.  And you'll be approving loans till you croak.</t>
  </si>
  <si>
    <t>L157857</t>
  </si>
  <si>
    <t>Nobody-  I thought I'd surprise you. I've got all As and-</t>
  </si>
  <si>
    <t>L157264</t>
  </si>
  <si>
    <t>u4784</t>
  </si>
  <si>
    <t>MR. PERRY</t>
  </si>
  <si>
    <t>When you've finished medical school and you're on your own you can do as you please.  Until then you will listen to me.</t>
  </si>
  <si>
    <t>L157641</t>
  </si>
  <si>
    <t>I mean this is one special gift!  Who would want a football or a baseball bat or a car when they could get a desk set as wonderful as this one!</t>
  </si>
  <si>
    <t>L157634</t>
  </si>
  <si>
    <t>They gave me the exact same thing as last year!</t>
  </si>
  <si>
    <t>L157507</t>
  </si>
  <si>
    <t>Listen Neil I appreciate your interest in me but I'm not like you.  When you say things people pay attention.  People follow you.  I'm not like that.</t>
  </si>
  <si>
    <t>L157504</t>
  </si>
  <si>
    <t>Being in the club means being stirred up by things.  You look about as stirred up as a cesspool.</t>
  </si>
  <si>
    <t>L157493</t>
  </si>
  <si>
    <t>As far as I'm concerned he won't have to know about any of it.</t>
  </si>
  <si>
    <t>L157487</t>
  </si>
  <si>
    <t>So I'm gonna act!  Ever since I can remember I've wanted to try it.  Last summer I even tried to go to summer stock auditions but of course my father wouldn't let me.</t>
  </si>
  <si>
    <t>L159657</t>
  </si>
  <si>
    <t>u4791</t>
  </si>
  <si>
    <t>m319</t>
  </si>
  <si>
    <t>HANOVER</t>
  </si>
  <si>
    <t>No it just struck me as odd...I don't see you for all these years and you've still got the same tape stuck in the box.</t>
  </si>
  <si>
    <t>L160239</t>
  </si>
  <si>
    <t>u4795</t>
  </si>
  <si>
    <t>TRILLIAN</t>
  </si>
  <si>
    <t>Soon as I get over the heart attack...</t>
  </si>
  <si>
    <t>L160022</t>
  </si>
  <si>
    <t>Since I'm a kid I had this dream... I want to own my own tropical island... Beaches warm ocean lots of food little clothes...population of one...</t>
  </si>
  <si>
    <t>L159823</t>
  </si>
  <si>
    <t>u4794</t>
  </si>
  <si>
    <t>PANTUCCI</t>
  </si>
  <si>
    <t>You know what I'm gonna do after this...I'm gonna get a normal life...</t>
  </si>
  <si>
    <t>L159653</t>
  </si>
  <si>
    <t>I know...I know...if the cash is there we don't care...  Finnegan this is as mean a pile of shit as we ever carried...</t>
  </si>
  <si>
    <t>L159802</t>
  </si>
  <si>
    <t>u4793</t>
  </si>
  <si>
    <t>MULLIGAN</t>
  </si>
  <si>
    <t>I thought the plan was we'd evacuate them after we got through.</t>
  </si>
  <si>
    <t>L160807</t>
  </si>
  <si>
    <t>u4808</t>
  </si>
  <si>
    <t>m320</t>
  </si>
  <si>
    <t>Worse since she talked to who?</t>
  </si>
  <si>
    <t>L160805</t>
  </si>
  <si>
    <t>u4803</t>
  </si>
  <si>
    <t>Worse since she talked to him.</t>
  </si>
  <si>
    <t>L160677</t>
  </si>
  <si>
    <t>u4806</t>
  </si>
  <si>
    <t>Mais certainment... A great deal of money. Naturally I do not do it myself. I myself do not possess the nerve.  But I am always... how do you say... looking out for those who do... It is a thing quite rare. Champagne perhaps? Tch tch. Don't say no. When a man says no to champagne he says no to life and that no man must ever do.  Where did you play?</t>
  </si>
  <si>
    <t>L160597</t>
  </si>
  <si>
    <t>u4807</t>
  </si>
  <si>
    <t>MERLE</t>
  </si>
  <si>
    <t>When you get the AK open up. You got me? Open up.</t>
  </si>
  <si>
    <t>L160595</t>
  </si>
  <si>
    <t>I'll pick the moment Nick. The game goes on until I move. When I start shooting go for the nearest guard and get his gun.</t>
  </si>
  <si>
    <t>L160582</t>
  </si>
  <si>
    <t>Forget Sal... Listen to me -- forget Sal! I've been working on Sal since dawn Nick. Sal's in a dream and he won't come out. LISTEN!!! From here on you gotta go for you. You hear me? For you!</t>
  </si>
  <si>
    <t>L160352</t>
  </si>
  <si>
    <t>Yeah.  When it comes to hunting that's true.</t>
  </si>
  <si>
    <t>L160950</t>
  </si>
  <si>
    <t>John Wayne's great... Listen Sal. Jesus. When are you getting out?</t>
  </si>
  <si>
    <t>L160286</t>
  </si>
  <si>
    <t>As soon as you're hitched Sal. First we get you hitched.</t>
  </si>
  <si>
    <t>L161595</t>
  </si>
  <si>
    <t>u4816</t>
  </si>
  <si>
    <t>m321</t>
  </si>
  <si>
    <t>This is a war Wade.  You against him.  Vengeance time.  The City's just in the way.  Kill the fucker. You and me.  We'll work things out when the time is right.</t>
  </si>
  <si>
    <t>L161324</t>
  </si>
  <si>
    <t>u4821</t>
  </si>
  <si>
    <t>I'm going to kill you when this is all over.</t>
  </si>
  <si>
    <t>L161318</t>
  </si>
  <si>
    <t>When you bring in Doucet.</t>
  </si>
  <si>
    <t>L161306</t>
  </si>
  <si>
    <t>I'm going to bring this down hard. I've got an A-1 badass killer loose an election day after tomorrow and I'm risking everything on you. You're going to bring him in.  I don't care how.  If you do you'll get your freedom.  An official pardon from me.  A clean slate.  A good job.  A chance to get back with your family.  If you don't want to I'll put your ass back in the freezer so fast you'll forget you were ever defrosted.</t>
  </si>
  <si>
    <t>L161305</t>
  </si>
  <si>
    <t>I told you.  I'm out of the cops and robbers business.  Retired twenty years ago.  I've been trained as a bus driver.  Got a whole route planned and everything.  Even nailed down the lingo - '&lt;u&gt;Exact change please&lt;/u&gt;'.</t>
  </si>
  <si>
    <t>L161300</t>
  </si>
  <si>
    <t>Jury found you guilty not me.  I just called it as I saw it.  Fuck that.  You were brought here for a reason.  Doucet's escaped.  Re-animated for his parole hearing.  Killed a lot of people.  Most of them cops.</t>
  </si>
  <si>
    <t>L161162</t>
  </si>
  <si>
    <t>I don't want any press on this.  I've got an election to win day after to- morrow.</t>
  </si>
  <si>
    <t>L161157</t>
  </si>
  <si>
    <t>u4822</t>
  </si>
  <si>
    <t>It's a real mess down here.  Some- thing must a'gone wrong.  No man could possess that kind of strength after being frozen for twenty years.</t>
  </si>
  <si>
    <t>L161525</t>
  </si>
  <si>
    <t>Fire up that thing of yours and tell me all credit card trans- actions after eight o'clock.</t>
  </si>
  <si>
    <t>L161507</t>
  </si>
  <si>
    <t>With all this technology you don't even have to show up for work.  Who needs cops when you've got gizmos.</t>
  </si>
  <si>
    <t>L161456</t>
  </si>
  <si>
    <t>Nothing makes sense when you're a cop.</t>
  </si>
  <si>
    <t>L161443</t>
  </si>
  <si>
    <t>u4819</t>
  </si>
  <si>
    <t>NPA metamorphosis should biologically slow him down.  That's when we'll get him.</t>
  </si>
  <si>
    <t>L161431</t>
  </si>
  <si>
    <t>When you're frozen you're legally dead right?</t>
  </si>
  <si>
    <t>L161349</t>
  </si>
  <si>
    <t>Whoa.  Don't touch that.  &lt;u&gt;Pursuit&lt;/u&gt; &lt;u&gt;Mode&lt;/u&gt;.  Auto pilot.  Computerized steering and driving system used in high speed pursuits.  Installed Fall 2006.  Underground rumor has it they modeled it after you sir.</t>
  </si>
  <si>
    <t>L164803</t>
  </si>
  <si>
    <t>u4839</t>
  </si>
  <si>
    <t>m322</t>
  </si>
  <si>
    <t>WEBSTER</t>
  </si>
  <si>
    <t>No siree it didn't. And it won't -- no matter what happens -- just as long as the folks at the fair believe in freedom and Union. So --  Giddyap Constitution -- and let's keep going Mr. Stone.</t>
  </si>
  <si>
    <t>L164801</t>
  </si>
  <si>
    <t>You're wrong Mr. Stone. There are people who live and die without e'er seeing it. They can't see the country for the money in their pockets -- And some think their state's the country or the way they live is the country and they're willing to split the country because of that. Well I hope you'll meet all those when you're grown. You'll meet the fire-eaters and the Circassian beauties -- that's part of the fair to be sure. But if we'd had to depend on them in a permanent way the country would have stopped at the Allegheny mountains.</t>
  </si>
  <si>
    <t>L164690</t>
  </si>
  <si>
    <t>u4831</t>
  </si>
  <si>
    <t>Daniel! ...  I've stood just about as much as I can bear!</t>
  </si>
  <si>
    <t>L164680</t>
  </si>
  <si>
    <t>u4826</t>
  </si>
  <si>
    <t>Granny when do we move to the new house?</t>
  </si>
  <si>
    <t>L164854</t>
  </si>
  <si>
    <t>u4836</t>
  </si>
  <si>
    <t>-- of what happens after we die!</t>
  </si>
  <si>
    <t>L164849</t>
  </si>
  <si>
    <t>Well -- it seems to me -- I remember when you paid me--</t>
  </si>
  <si>
    <t>L164896</t>
  </si>
  <si>
    <t>u4828</t>
  </si>
  <si>
    <t>JABEZ</t>
  </si>
  <si>
    <t>Are they all as -- small -- as that?</t>
  </si>
  <si>
    <t>L164297</t>
  </si>
  <si>
    <t>u4833</t>
  </si>
  <si>
    <t>SCRATCH</t>
  </si>
  <si>
    <t>That's right Mr. Stone -- there is --  -- just one little formality. I'd like your signature here -- see. And when it's done -- it's done for seven years.  It's our usual form. Of course -- we may be able to take up the question of a renewal in due time.</t>
  </si>
  <si>
    <t>L164275</t>
  </si>
  <si>
    <t>You've had a lot of bad luck these days. And yet -- it's all so unnecessary. When I think of your opportunities --</t>
  </si>
  <si>
    <t>L164877</t>
  </si>
  <si>
    <t>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t>
  </si>
  <si>
    <t>L164395</t>
  </si>
  <si>
    <t>I don't seem to be so very popular after all -- in Cross Corners.</t>
  </si>
  <si>
    <t>L164698</t>
  </si>
  <si>
    <t>Jabez -- how can you let her talk like that when the boy is present? He won't respect me any more.</t>
  </si>
  <si>
    <t>L164510</t>
  </si>
  <si>
    <t>But it's not very becoming to you to have your hands in the suds -- when the Squire and his wife --</t>
  </si>
  <si>
    <t>L164157</t>
  </si>
  <si>
    <t>He's stubborn as a Stone.</t>
  </si>
  <si>
    <t>L164150</t>
  </si>
  <si>
    <t>I remember Dad used to say sometimes when they were handing out hard luck the farmers got there first.</t>
  </si>
  <si>
    <t>L164139</t>
  </si>
  <si>
    <t>Now Jabez! I've got on my Sunday bonnet and I'm going to church with my husband. Almost the first time since the beginning of winter -- and if that isn't an occasion I don't know what is.</t>
  </si>
  <si>
    <t>L164654</t>
  </si>
  <si>
    <t>u4829</t>
  </si>
  <si>
    <t>MA STONE</t>
  </si>
  <si>
    <t>And I say she won't! I'll not have the scorn of God on this place -- with the smell of fish in it polluting up the Sabbath!  And as for you -- let me tell you young woman...!</t>
  </si>
  <si>
    <t>L164551</t>
  </si>
  <si>
    <t>You see son? I'm old and I've lived. When a man gets his money in bad ways -- when he sees the better course and takes the worse -- then the devil is in his heart -- and that fixes him.</t>
  </si>
  <si>
    <t>L164538</t>
  </si>
  <si>
    <t>Oh go along with you! As if it mattered to a grandma! But p'raps you got an even chance.</t>
  </si>
  <si>
    <t>L164161</t>
  </si>
  <si>
    <t>Now Jabez Stone -- as for what you're calling hard luck -- well we made New England out of it. That and codfish.</t>
  </si>
  <si>
    <t>L164167</t>
  </si>
  <si>
    <t>Land sakes I don't mind. I never did hold much with Job even if he is Scripture. He took on too much to suit me. I don't want to malign the man but he always sounded to me as if he came from Massachusetts. Yes Mary you go ahead and read.</t>
  </si>
  <si>
    <t>L164410</t>
  </si>
  <si>
    <t>Of course. And you tell your father for me -- we may be on opposite sides of the fence but I'm always glad to hear of a man who holds to his own opinions. As long as people do that -- the country's all right. Do you understand Martin?</t>
  </si>
  <si>
    <t>L164870</t>
  </si>
  <si>
    <t>Are you Mary?  Well I guess I'm glad myself -- seeing as how you feel this way.  Party seems to be quite a success.  Lots of guests anyhow.</t>
  </si>
  <si>
    <t>L164739</t>
  </si>
  <si>
    <t>Mary -- you've talked to me as you might have talked to your father and I believe he wants me to help you a little. You see sometimes we think we're licked in this life -- but we weren't put here to be licked. Don't you believe it. Sometimes the shadows seem to get hold of us -- the shadows and the evil -- but it is still up to us to fight. Now I was thinking before you came of coming over to Cross Corners end of the month to get acquainted with my Godson -- and other things.</t>
  </si>
  <si>
    <t>L164738</t>
  </si>
  <si>
    <t>You see I don't care if we are rich or poor -- I don't care if we're big or small all I care about is Jabez. He was the first man I loved. He never used to care about money -- we were poor as Job's turkey but none of us minded. Now I've seen him drive the poor from the door and we used to be poor ourselves. I've seen him get hard and mean and he isn't hard or mean. I've heard him mock at the church bells -- the bells that rang for our wedding. That's not like him Mr. Webster -- It must be my fault somehow -- my fault.</t>
  </si>
  <si>
    <t>L164734</t>
  </si>
  <si>
    <t>Why -- yes -- it's hard to put it into words Mr. Webster. There's this matter of little Daniel's schooling and the new house -- and well -- there's something else that's wrong -- it gets worse year after year -- it's like a shadow growing -- I can't really talk about it even to Ma -- she puts it all on Jabez and I won't stand for that.</t>
  </si>
  <si>
    <t>L165015</t>
  </si>
  <si>
    <t>My congratulations -- as between two gentlemen.</t>
  </si>
  <si>
    <t>L164966</t>
  </si>
  <si>
    <t>And who with better right? When the first wrong was done to the first Indian I was there. When the first slaver put out for the Congo I stood on the deck. Am I not spoken of still in every church in New England? 'Tis true the North claims me for a Southerner and the South for a Northerner but I am neither. To tell the truth Mr. Webster though I don't like to boast of it my name is older in the country than yours.</t>
  </si>
  <si>
    <t>L165102</t>
  </si>
  <si>
    <t>u4840</t>
  </si>
  <si>
    <t>m323</t>
  </si>
  <si>
    <t>Just remember that when you sign for the tip.  They're paying for it so don't be shy.</t>
  </si>
  <si>
    <t>L165096</t>
  </si>
  <si>
    <t>So you go on upstairs to the party your lady sees you you run into each other's arms.  Music comes up you live happily ever after that it?</t>
  </si>
  <si>
    <t>L165082</t>
  </si>
  <si>
    <t>Hey I'm sorry.  When I was a cabdriver see people expected a little chit chat a little eccentricity and comaraderie I forgot how stuck up you limo guys were so excuse me.</t>
  </si>
  <si>
    <t>L165487</t>
  </si>
  <si>
    <t>u4842</t>
  </si>
  <si>
    <t>ELLIS</t>
  </si>
  <si>
    <t>John how can you say that after all these years--?  John?  John?</t>
  </si>
  <si>
    <t>L165505</t>
  </si>
  <si>
    <t>u4843</t>
  </si>
  <si>
    <t>HANS</t>
  </si>
  <si>
    <t>I read about them in Time magazine.  When these Revolutionary Brothers and Sisters are Free the hostages in this building will be taken to the roof and they will accompany us in helicopters to the Los Angeles International Airport where you will be given further instructions.  You have two hours to comply.</t>
  </si>
  <si>
    <t>L165449</t>
  </si>
  <si>
    <t>u4845</t>
  </si>
  <si>
    <t>KARL</t>
  </si>
  <si>
    <t>-- you wouldn't let me kill him when I had the chance --</t>
  </si>
  <si>
    <t>L165181</t>
  </si>
  <si>
    <t>It's beautiful.  I always enjoyed models as a boy.  The exactness the attention to every foreseeable detail... perfection.</t>
  </si>
  <si>
    <t>L165320</t>
  </si>
  <si>
    <t>I'm afraid not.  But you have me at a loss -- you know my name but who are you?  Just another American who saw too many movies as a child.  Another orphan of a bankrupt culture who thinks he's John Wayne...Rambo... Marshal Dillion.</t>
  </si>
  <si>
    <t>L165599</t>
  </si>
  <si>
    <t>u4850</t>
  </si>
  <si>
    <t>When you're hot you're hot.</t>
  </si>
  <si>
    <t>L165657</t>
  </si>
  <si>
    <t>u4844</t>
  </si>
  <si>
    <t>After all your posturing all your speeches...you're nothing but a common thief.</t>
  </si>
  <si>
    <t>L165153</t>
  </si>
  <si>
    <t>You want to know my idea of a marriage? It's a partnership where people help each other over the rough spots -- console each other when there's a down...and when there's an up well hell a little Goddamn applause or an attaboy wouldn't be too bad.  I needed that John.  I deserved that.</t>
  </si>
  <si>
    <t>L165146</t>
  </si>
  <si>
    <t>u4846</t>
  </si>
  <si>
    <t>Especially my name.  You must miss it every time you write a check.  When did you start calling yourself 'Ms. Gennero'?</t>
  </si>
  <si>
    <t>L165626</t>
  </si>
  <si>
    <t>Look...I'm getting a bad feeling up here...I'd like you to do something for me.  Look up my wife...don't ask how you'll know by then...and tell her...tell her...I've been a jerk. When things panned out for her I should've been behind her all the way ...We had something great going until I screwed it up...She was the best thing that ever happened to a bum like me.  She's heard me say I love you a thousand times but she never got to hear this...honey...I'm sorry.  You get all that?</t>
  </si>
  <si>
    <t>L165516</t>
  </si>
  <si>
    <t>u4847</t>
  </si>
  <si>
    <t>Don't tell me partner.  I'm just a desk jockey who was on the way home when you rang.</t>
  </si>
  <si>
    <t>L165389</t>
  </si>
  <si>
    <t>I said we'll talk later Roy.  If you're what I think you are you should know when to listen when to shut up... and when to pray.</t>
  </si>
  <si>
    <t>L167375</t>
  </si>
  <si>
    <t>u4853</t>
  </si>
  <si>
    <t>m324</t>
  </si>
  <si>
    <t>HEIDI</t>
  </si>
  <si>
    <t>Listen it's late already when I realize it's not just a couple of ordinary faggots it's just you and Sal.  I couldn't get a baby sitter.</t>
  </si>
  <si>
    <t>L167374</t>
  </si>
  <si>
    <t>u4866</t>
  </si>
  <si>
    <t>They're not after you they're after me.</t>
  </si>
  <si>
    <t>L167364</t>
  </si>
  <si>
    <t>They don't know I sent them to the neighbors.  Sonny Jesus it's not like you.  I can't believe because you never hurt anybody since the day I knew you.</t>
  </si>
  <si>
    <t>L167049</t>
  </si>
  <si>
    <t>u4856</t>
  </si>
  <si>
    <t>JESUS FREAK</t>
  </si>
  <si>
    <t>That's why I can talk to you as an equal Sonny.  You got to merge your whole soul with God.  And then you are Him and one with the Holy Ghost.</t>
  </si>
  <si>
    <t>L167289</t>
  </si>
  <si>
    <t>I'm not on the phone to talk to you about that.  Well I don't know what to say Leon.  When you gimme that... when you hit me with that shit.  I mean what am I supposed to say?</t>
  </si>
  <si>
    <t>L167288</t>
  </si>
  <si>
    <t>u4857</t>
  </si>
  <si>
    <t>Yeah... obviously you don't... when you put a gun to somebody's head... and you say go to sleep so that it won't hurt when I pull the trigger. Death?  Don't talk about death to me.  I have been living with death for the last six months.  Why do you think I'm in the hospital?  I take a handful of pills to get away from you.  And then here I am out of the hospital talking to you on the phone... again.  I have no friends left.  No job.  I can't live.  I have to live with people. This death business... I'm sorry!</t>
  </si>
  <si>
    <t>L167282</t>
  </si>
  <si>
    <t>What?  What are you talking about? You are dying?  Did you ever listen to yourself when you say that?</t>
  </si>
  <si>
    <t>L167184</t>
  </si>
  <si>
    <t>It made him crazy - so much demand he'd fly into this rages.  And I got more depressed than ever; I saw I'd never get the operation.  So I tried to take my life - I swallowed about a half pound of pills ... blues reds yellows downers uppers screamers ... you name it. But I just threw them up and wound up in the hospital.  Sonny comes there and looks at me and just says: 'Wow!'  So when I hear he's in the bank I almost go crazy because I know he's doin' it for me.</t>
  </si>
  <si>
    <t>L167180</t>
  </si>
  <si>
    <t>He's scared.  It's crazy.  I never met anyone like him.  His wife he's a wonderful father to his children.  His mother - you should see her - his mother and father together are like a bad car wreck - he lets it all slide off his back he sees them he pays their rent. Unbelievable.  I wanted to get married ... He didn't really want it ... he's married already!  But he did it.  I don't know why.  I thought it would help me but it didn't.  I was just as confused and unhappy was before; I did terrible things.</t>
  </si>
  <si>
    <t>L167174</t>
  </si>
  <si>
    <t>He won't listen to anybody.  He's been very crazy all summer.  Since June he's been trying to kill me.</t>
  </si>
  <si>
    <t>L167029</t>
  </si>
  <si>
    <t>Nothin' doin'.  I give you one hostage when you bring my wife and one for the helicopter one for the jet and the rest can come home on the jet.</t>
  </si>
  <si>
    <t>L166919</t>
  </si>
  <si>
    <t>When I'm bein' fucked I like to be kissed a lot.  Who the fuck are you tryin' to con me into some deal?  You're a city cop where's the FBI?  This is a federal offense I got kidnapping armed robbery they're gonna bury me!  You know it you can't talk for them you're some flunky pig tryin' to bullshit me.  Now God damn it get somebody in charge here to talk to me!</t>
  </si>
  <si>
    <t>L167403</t>
  </si>
  <si>
    <t>You know I don't know him very well - but he's not gay ... and he's not going back to prison ... One time when he was in prison they gang-banged him; 13 years old and eight guys gave it to him ... So Sal isn't goin' back to prison no way.</t>
  </si>
  <si>
    <t>L167548</t>
  </si>
  <si>
    <t>u4862</t>
  </si>
  <si>
    <t>PAULINE</t>
  </si>
  <si>
    <t>No not until after they killed him.</t>
  </si>
  <si>
    <t>L167545</t>
  </si>
  <si>
    <t>u4861</t>
  </si>
  <si>
    <t>NEWSMAN</t>
  </si>
  <si>
    <t>When was the last time you saw Sal?</t>
  </si>
  <si>
    <t>L167139</t>
  </si>
  <si>
    <t>u4867</t>
  </si>
  <si>
    <t>For God's sake!  As soon as I'm outta this bank robbery I'm gonna stop ... okay?</t>
  </si>
  <si>
    <t>L166822</t>
  </si>
  <si>
    <t>Well I stalled him for a while. When it comes the time then we'll work it out.  Okay?</t>
  </si>
  <si>
    <t>L167218</t>
  </si>
  <si>
    <t>u4865</t>
  </si>
  <si>
    <t>SHELDON</t>
  </si>
  <si>
    <t>Okay when do I get them?</t>
  </si>
  <si>
    <t>L167443</t>
  </si>
  <si>
    <t>u4869</t>
  </si>
  <si>
    <t>VI</t>
  </si>
  <si>
    <t>If she comes down here so help me I'm gonna mash her brains in. Everything in your life was sunlight and roses until you met her.  Since then forget it.</t>
  </si>
  <si>
    <t>L167439</t>
  </si>
  <si>
    <t>What's wrong with that?  The FBI was very understanding when I explained it to him.  Everybody knows it isn't you ... It's the pressures from your home life.</t>
  </si>
  <si>
    <t>L167938</t>
  </si>
  <si>
    <t>u4874</t>
  </si>
  <si>
    <t>m325</t>
  </si>
  <si>
    <t>DOMINO</t>
  </si>
  <si>
    <t>&lt;i&gt;Choco grew up on the streets of El Salvador. When he was four years old... he stabbed another kid in the eye-ball with a pencil.&lt;/i&gt;  &lt;i&gt;There were wires crossed somewhere in his soul.&lt;/i&gt;</t>
  </si>
  <si>
    <t>L167760</t>
  </si>
  <si>
    <t>I've been training since I was twelve. Knives. Guns. Throwing stars. You name it... I can fight with it. I'm a hard worker and a fast learner.  Nothing scares me. I'm not afraid to die.</t>
  </si>
  <si>
    <t>L167773</t>
  </si>
  <si>
    <t>u4875</t>
  </si>
  <si>
    <t>Will you speak the fucking English language? The poor girl has no clue what you're talking about.  The boy speaks English you know. Reads writes I swear it. He does this when he's around girls. Thinks it's cute.</t>
  </si>
  <si>
    <t>L167769</t>
  </si>
  <si>
    <t>Bail jumper's name is Cookie Kincaid. Nineteen years old. His mommie posted bail when he was arrested for allegedly partaking in a drive-by shooting in Hawthorne.</t>
  </si>
  <si>
    <t>L168424</t>
  </si>
  <si>
    <t>Take us to Vegas. &lt;b&gt; EXT. DESERT ROAD -- DAY &lt;/b&gt; The crew rides in the back of the Wanderer's truck toward Vegas. &lt;b&gt; INT. VEGAS SECURITY LOCKDOWN -- NIGHT &lt;/b&gt; Domino stares at Taryn as she returns to the table.</t>
  </si>
  <si>
    <t>L168408</t>
  </si>
  <si>
    <t>u4884</t>
  </si>
  <si>
    <t>TARYN</t>
  </si>
  <si>
    <t>That's the only way you can cope with the route your life has taken. The fact that you made the choice to pursue this life- style... much to the chagrin of your mother... who is so clearly ashamed of you.  Imagine her shame when we cart you off to prison because you won't just tell the truth about what really happened. &lt;b&gt; EXT. NEVADA DESERT -- DAY FOR NIGHT [MESCALINE TRIP]</t>
  </si>
  <si>
    <t>L168392</t>
  </si>
  <si>
    <t>Make us a pot of coffee Edna.  It's gonna be a long night. &lt;b&gt; EXT. FENDER COMPOUND -- MOMENTS LATER &lt;/b&gt; Edna stands next to her MAIMED SON near the burning barrels as they watch the Winnebago drive off into the desert. Locus is sobbing... latching onto his mother's sweater.</t>
  </si>
  <si>
    <t>L167859</t>
  </si>
  <si>
    <t>What the fuck is your problem? Bitch!! &lt;b&gt; INT. SOPHIE TROMAS MANSION -- KITCHEN -- DAY &lt;/b&gt; Domino is loading her GUN at the kitchen table as Sophie serves breakfast. Domino wolfs it down.</t>
  </si>
  <si>
    <t>L167753</t>
  </si>
  <si>
    <t>What the... &lt;i&gt;who is this bitch?&lt;/i&gt; &lt;b&gt; EXT. HAWTHORNE COMMUNITY CENTER -- PARKING LOT -- NEXT &lt;/b&gt; Ed and Choco exit the El Camino just as Domino retrieves her knife from the windshield. She grips it in her right hand... threatening them.</t>
  </si>
  <si>
    <t>L167669</t>
  </si>
  <si>
    <t>&lt;i&gt;My real father was an actor. He died when I was a little girl.&lt;/i&gt;</t>
  </si>
  <si>
    <t>L168229</t>
  </si>
  <si>
    <t>u4880</t>
  </si>
  <si>
    <t>LASHANDRA</t>
  </si>
  <si>
    <t>Just like Billy Ocean says. &lt;i&gt;When the going gets tough...&lt;/i&gt;</t>
  </si>
  <si>
    <t>L169445</t>
  </si>
  <si>
    <t>u4887</t>
  </si>
  <si>
    <t>m326</t>
  </si>
  <si>
    <t>BUGGIN' OUT</t>
  </si>
  <si>
    <t>Sal that might be fine you own this but rarely do I see any Italian Americans eating in here. All I've ever seen is Black folks. So since we spend much money here we do have some say.</t>
  </si>
  <si>
    <t>L169607</t>
  </si>
  <si>
    <t>u4889</t>
  </si>
  <si>
    <t>COCONUT SID</t>
  </si>
  <si>
    <t>As I was saying before we were so rudely interrupted by the finest.</t>
  </si>
  <si>
    <t>L169425</t>
  </si>
  <si>
    <t>u4895</t>
  </si>
  <si>
    <t>ML</t>
  </si>
  <si>
    <t>Don't worry about it.  But when it happens and I'm in my boat and ya black ass is drowning don't ask me to throw you a lifesaver either.</t>
  </si>
  <si>
    <t>L169750</t>
  </si>
  <si>
    <t>u4892</t>
  </si>
  <si>
    <t>JADE</t>
  </si>
  <si>
    <t>I just don't want you to lose the one job you've been able to keep that's all.  I'm carrying you as it is.</t>
  </si>
  <si>
    <t>L169336</t>
  </si>
  <si>
    <t>Good!  Leave me alone when I'm sleeping.  I'm gonna get a lock on my door to keep ya ass outta here.</t>
  </si>
  <si>
    <t>L169332</t>
  </si>
  <si>
    <t>Don't you have enough sense not to bother people when they're sleeping?</t>
  </si>
  <si>
    <t>L169430</t>
  </si>
  <si>
    <t>u4901</t>
  </si>
  <si>
    <t>SWEET DICK WILLIE</t>
  </si>
  <si>
    <t>So when is all this ice suppose to melt?</t>
  </si>
  <si>
    <t>L169428</t>
  </si>
  <si>
    <t>You're raggedy as a roach.  You eat the holes out of donuts.</t>
  </si>
  <si>
    <t>L170131</t>
  </si>
  <si>
    <t>u4896</t>
  </si>
  <si>
    <t>MOOKIE</t>
  </si>
  <si>
    <t>I can dig it.  It's gonna be HOT as a motherfucker.</t>
  </si>
  <si>
    <t>L169715</t>
  </si>
  <si>
    <t>u4900</t>
  </si>
  <si>
    <t>SAL</t>
  </si>
  <si>
    <t>Tonight when we close.</t>
  </si>
  <si>
    <t>L169718</t>
  </si>
  <si>
    <t>I'll be back after I make this delivery.</t>
  </si>
  <si>
    <t>L169757</t>
  </si>
  <si>
    <t>Since when do you know what's best for us?</t>
  </si>
  <si>
    <t>L172564</t>
  </si>
  <si>
    <t>u4913</t>
  </si>
  <si>
    <t>m327</t>
  </si>
  <si>
    <t>MRS. DUNNE</t>
  </si>
  <si>
    <t>It could be anything. You're going to discover a whole new world when you get to school.</t>
  </si>
  <si>
    <t>L172847</t>
  </si>
  <si>
    <t>u4910</t>
  </si>
  <si>
    <t>When you live in the basement of the school you breathe in a lot of chalk dust. It writes out all the answers on your brain.  Now how about a slushee?</t>
  </si>
  <si>
    <t>L172774</t>
  </si>
  <si>
    <t>I can't help my heart. And when I'm your dad you'll have to do as I say.</t>
  </si>
  <si>
    <t>L172714</t>
  </si>
  <si>
    <t>u4906</t>
  </si>
  <si>
    <t>...oh also we even have a slogan. 'S' and 'P' stands for 'Special People' which is the kind of kids we are. 'A' and 'Z' is for 'Aren't Zeros' because that is less then one and when you put it all together it spells...</t>
  </si>
  <si>
    <t>L172590</t>
  </si>
  <si>
    <t>Yeah she must do all the flying around when I'm asleep.  HARRY Dunne.</t>
  </si>
  <si>
    <t>L172925</t>
  </si>
  <si>
    <t>u4907</t>
  </si>
  <si>
    <t>Well when 200 students are hospitalized with stomach cramps I think it's newsworthy.</t>
  </si>
  <si>
    <t>L172924</t>
  </si>
  <si>
    <t>u4914</t>
  </si>
  <si>
    <t>MS. HELLER</t>
  </si>
  <si>
    <t>I'm not interested. Not after the smear story you did on my chicken sushi.</t>
  </si>
  <si>
    <t>L173349</t>
  </si>
  <si>
    <t>LLOYD when we were in Principal Collins's office did you see any kind of chest?</t>
  </si>
  <si>
    <t>L173137</t>
  </si>
  <si>
    <t>So when can we do it?</t>
  </si>
  <si>
    <t>L172688</t>
  </si>
  <si>
    <t>Your assignment is to pick the class. Find some other students just as special as you.</t>
  </si>
  <si>
    <t>L172973</t>
  </si>
  <si>
    <t>u4911</t>
  </si>
  <si>
    <t>No it actually fit quite nicely.  Well except for the fact that it wasn't really as long as it was wide.</t>
  </si>
  <si>
    <t>L172957</t>
  </si>
  <si>
    <t>Museum huh haven't been there since my husband left me. I love art.</t>
  </si>
  <si>
    <t>L173421</t>
  </si>
  <si>
    <t>u4915</t>
  </si>
  <si>
    <t>PRINCIPAL COLLINS</t>
  </si>
  <si>
    <t>Yes. So as soon as Zimmer shows up we'll get our check and blow this pop stand before anyone finds out anything.</t>
  </si>
  <si>
    <t>L173878</t>
  </si>
  <si>
    <t>u4930</t>
  </si>
  <si>
    <t>m328</t>
  </si>
  <si>
    <t>PITER</t>
  </si>
  <si>
    <t>The ring?... he was brought to us as is Baron.  I...</t>
  </si>
  <si>
    <t>L173681</t>
  </si>
  <si>
    <t>He wishes to inform you that Vendetta -- as he puts it using the ancient tongue the art of Kanly -- is still alive. He does not wish to meet or speak with you.</t>
  </si>
  <si>
    <t>L173531</t>
  </si>
  <si>
    <t>u4923</t>
  </si>
  <si>
    <t>EMPEROR</t>
  </si>
  <si>
    <t>I shall want telepathy during his visit and a report when we're finished.</t>
  </si>
  <si>
    <t>L173583</t>
  </si>
  <si>
    <t>u4929</t>
  </si>
  <si>
    <t>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t>
  </si>
  <si>
    <t>L173940</t>
  </si>
  <si>
    <t>u4932</t>
  </si>
  <si>
    <t>STILGAR</t>
  </si>
  <si>
    <t>Stop!  Get back!!  She has the weirding way.  Why didn't you tell us!  Great gods... if you can do this to the strongest of us you're worth ten times your weight of water.  As a leader of my people I give you my bond: teach us this weirding way and you both shall have sanctuary.  Your water shall mingle with our water.</t>
  </si>
  <si>
    <t>L173939</t>
  </si>
  <si>
    <t>I will take the boy-man... he shall have sanctuary in my tribe... -- A LOW NOTE on a dip stick is blown by one of the Fremen tribe.  Jessica shifts Paul sees it and just as Stilgar begins a reach for his weapon Jessica turns slashes out utters a SOUND whirls again and with rock behind her holds Stilgar helpless in front of her -- her hand at his throat. Paul moves on her first move.  He races up a rocky incline.</t>
  </si>
  <si>
    <t>L173738</t>
  </si>
  <si>
    <t>u4927</t>
  </si>
  <si>
    <t>MAPES</t>
  </si>
  <si>
    <t>My lady when one has lived with prophecy for so long the moment of revelation is a shock.</t>
  </si>
  <si>
    <t>L173736</t>
  </si>
  <si>
    <t>u4925</t>
  </si>
  <si>
    <t>Here is why this Fremen has taken service with me to ask that one question. Delay is as dangerous as the wrong answer. Shadout is Chakobsa... knife in Chakobsa is... maker of death.  It's a maker...</t>
  </si>
  <si>
    <t>L173729</t>
  </si>
  <si>
    <t>As the legend says.</t>
  </si>
  <si>
    <t>L173770</t>
  </si>
  <si>
    <t>u4926</t>
  </si>
  <si>
    <t>KYNES</t>
  </si>
  <si>
    <t>That it is.  He shall know your ways as if born to them.</t>
  </si>
  <si>
    <t>L174020</t>
  </si>
  <si>
    <t>Usul... these are fifteen of our fiercest fighters to serve you as your guard... the Fedaykin.</t>
  </si>
  <si>
    <t>L174019</t>
  </si>
  <si>
    <t>My own name is a killing word.  Will it be a healing word as well?</t>
  </si>
  <si>
    <t>L173956</t>
  </si>
  <si>
    <t>Greater than treasure Usul.  We have thousands of such caches.  Only a few of us know them all.  When we have enough... we shall change the face of Arrakis. Listen!...</t>
  </si>
  <si>
    <t>L173949</t>
  </si>
  <si>
    <t>Could I be known as Paul Muad'dib?</t>
  </si>
  <si>
    <t>L173946</t>
  </si>
  <si>
    <t>You have strength... real strength... You shall be known as Usul which is the strength of the base of the pillar.  This is your secret name in our troop.  But you must choose the name of manhood which we will call you openly.</t>
  </si>
  <si>
    <t>L173671</t>
  </si>
  <si>
    <t>I've heard enough of my safety... What about my father?... I heard you talking. You speak as if he was dead. Well he isn't!</t>
  </si>
  <si>
    <t>L173657</t>
  </si>
  <si>
    <t>I see the truth of it. -- REVEREND MOTHER  Could he be the one?... Maybe... but will he be ours to control?  You know when people speak the truth?</t>
  </si>
  <si>
    <t>L175780</t>
  </si>
  <si>
    <t>u4934</t>
  </si>
  <si>
    <t>m329</t>
  </si>
  <si>
    <t>BELA</t>
  </si>
  <si>
    <t>Eddie I wanna make another picture. When are we gonna make another picture?</t>
  </si>
  <si>
    <t>L175762</t>
  </si>
  <si>
    <t>Fine.  Let them!  There is no such thing as bad press.  A man from New York even said he's putting me on the front page!  First celebrity to ever check into rehab.  When I get out of here I will be healthy.  Strong!  I will be primed for my comeback!</t>
  </si>
  <si>
    <t>L175760</t>
  </si>
  <si>
    <t>Isn't it wonderful?  After all these years the press is showing an interest again in Bela Lugosi.</t>
  </si>
  <si>
    <t>L175591</t>
  </si>
  <si>
    <t>u4941</t>
  </si>
  <si>
    <t>Bela somebody misplaced the motor. So when you wrestle the octopus shake the legs a bit to make it look like it's killing you.</t>
  </si>
  <si>
    <t>L175501</t>
  </si>
  <si>
    <t>I didn't know if it was a trick. They might arrest me and throw me in a gulag.  I am Hungary's most famous emigrant. they'd use me as a lesson to anyone who tries to leave.</t>
  </si>
  <si>
    <t>L174966</t>
  </si>
  <si>
    <t>Boy Mr. Lugosi you must lead such an exciting life.  When is your next picture coming out?</t>
  </si>
  <si>
    <t>L174962</t>
  </si>
  <si>
    <t>I apologize.  When I play Dracula I put myself into a trance.  It takes me much time to re-emerge.</t>
  </si>
  <si>
    <t>L175328</t>
  </si>
  <si>
    <t>u4938</t>
  </si>
  <si>
    <t>CRISWELL</t>
  </si>
  <si>
    <t>There's no such thing as a psychic. People believe my folderol because I wear a turban and a black tuxedo.</t>
  </si>
  <si>
    <t>L175539</t>
  </si>
  <si>
    <t>Oh.  Er... well you're the file clerk.  You're hurrying into the next room when you bump into Janet.</t>
  </si>
  <si>
    <t>L175073</t>
  </si>
  <si>
    <t>u4940</t>
  </si>
  <si>
    <t>DOLORES</t>
  </si>
  <si>
    <t>&lt;u&gt;That's not the issue&lt;/u&gt;!!  Ugh!  How can you act so casual when you're dressed like that?!</t>
  </si>
  <si>
    <t>L175065</t>
  </si>
  <si>
    <t>Since I was a kid.  My mom wanted a girl so she used to dress me in girlie clothing.  It just kinda became a habit.</t>
  </si>
  <si>
    <t>L175060</t>
  </si>
  <si>
    <t>Ed I'm so proud!  I'll read it as soon as I get home.</t>
  </si>
  <si>
    <t>L174901</t>
  </si>
  <si>
    <t>I know... But sometimes I get scared this is as good as it's gonna get...</t>
  </si>
  <si>
    <t>L174900</t>
  </si>
  <si>
    <t>Ed you're still young.  This is the part of your life when you're &lt;u&gt;supposed&lt;/u&gt; to be struggling.</t>
  </si>
  <si>
    <t>L175897</t>
  </si>
  <si>
    <t>Okay -- you know what you do?  You produce a film in a commercially proven genre.  And after it's a hit you take the profits from &lt;u&gt;that&lt;/u&gt; and make the twelve Apostles' movies.</t>
  </si>
  <si>
    <t>L175656</t>
  </si>
  <si>
    <t>u4954</t>
  </si>
  <si>
    <t>TOR</t>
  </si>
  <si>
    <t>Forget her!  Move on.  A good lookink boy like you as you can have any girl you wish.</t>
  </si>
  <si>
    <t>L175424</t>
  </si>
  <si>
    <t>Here's the scene.  Loretta you're in a trance.  You glide in and get on the operating table.  Now Tor you're supposed to tie her down.  But you have an angora fetish... and when you rub that swatch of angora it makes you refuse so Bela has to discipline you.</t>
  </si>
  <si>
    <t>L175261</t>
  </si>
  <si>
    <t>I like.  When do movie shoot?</t>
  </si>
  <si>
    <t>L176028</t>
  </si>
  <si>
    <t>u4949</t>
  </si>
  <si>
    <t>ORSON WELLES</t>
  </si>
  <si>
    <t>Ugh I hate when that happens.</t>
  </si>
  <si>
    <t>L175918</t>
  </si>
  <si>
    <t>You know when you rewrite a script it just gets better and better!</t>
  </si>
  <si>
    <t>L175883</t>
  </si>
  <si>
    <t>I might as well be.  I made shitty movies that nobody wanted to see.  I blew it.  All he wanted was a comeback... that last glory...</t>
  </si>
  <si>
    <t>L175814</t>
  </si>
  <si>
    <t>I had to sleep with the lights on for a month.  But I never missed a Lugosi picture after that.</t>
  </si>
  <si>
    <t>L175813</t>
  </si>
  <si>
    <t>u4945</t>
  </si>
  <si>
    <t>That &lt;u&gt;is&lt;/u&gt; incredible!  You know I had to sleep with the lights on for a week after seeing that movie.</t>
  </si>
  <si>
    <t>L175462</t>
  </si>
  <si>
    <t>No!  I don't want you to show the movie I want you to be &lt;u&gt;in it&lt;/u&gt;!  See maybe I should explain: We started shooting but then after three days we got shut down.  So we're having a backers party to raise some more money.  Perhaps you'd like to come next door and meet some of the backers...?</t>
  </si>
  <si>
    <t>L175581</t>
  </si>
  <si>
    <t>u4950</t>
  </si>
  <si>
    <t>PAUL MARCO</t>
  </si>
  <si>
    <t>Hey don't blame me!  You didn't say anything about no motor when I was up on that ceiling!</t>
  </si>
  <si>
    <t>L175991</t>
  </si>
  <si>
    <t>u4951</t>
  </si>
  <si>
    <t>REVEREND LEMON</t>
  </si>
  <si>
    <t>Doesn't this strike you as a bit morbid?</t>
  </si>
  <si>
    <t>L175959</t>
  </si>
  <si>
    <t>...Do you accept the Lord Jesus Christ as your savior?</t>
  </si>
  <si>
    <t>L175669</t>
  </si>
  <si>
    <t>u4955</t>
  </si>
  <si>
    <t>VAMPIRA</t>
  </si>
  <si>
    <t>Look you seem like a nice guy Ed but you're just not my type.  But keep in touch.  Let me know when your movie opens.</t>
  </si>
  <si>
    <t>L177235</t>
  </si>
  <si>
    <t>u4956</t>
  </si>
  <si>
    <t>m330</t>
  </si>
  <si>
    <t>I'm going to be living with my brother. He's not in such good shape as I am but... I'm looking forward to the pillow fights.</t>
  </si>
  <si>
    <t>L176232</t>
  </si>
  <si>
    <t>u4960</t>
  </si>
  <si>
    <t>No. The bathroom is off limits -and when I go to sleep they go to other programming. Unless I get up. Then they go back on the air. Unless I get up to go to the bathroom I guess then -</t>
  </si>
  <si>
    <t>L177127</t>
  </si>
  <si>
    <t>Yeah but when they went off people weren't making fun of them. They weren't bozos! I'm Pumpkin Ass again!</t>
  </si>
  <si>
    <t>L176989</t>
  </si>
  <si>
    <t>u4958</t>
  </si>
  <si>
    <t>Pursued not harassed. Give it some space. Can I tell you something -- as a friend? My sister was going with a guy they hit a little rough spot they started seeing other people they got back together and last month they had their third child For what it's worth.</t>
  </si>
  <si>
    <t>L176645</t>
  </si>
  <si>
    <t>I feel like when I was a kid and my mother sent me to school in orange corduroy pants.</t>
  </si>
  <si>
    <t>L177168</t>
  </si>
  <si>
    <t>u4959</t>
  </si>
  <si>
    <t>DR. GELLER</t>
  </si>
  <si>
    <t>According to your mother. When the paramedics got to the hotel she told them that --</t>
  </si>
  <si>
    <t>L176103</t>
  </si>
  <si>
    <t>u4965</t>
  </si>
  <si>
    <t>We're the guys who clean up after the parade.</t>
  </si>
  <si>
    <t>L176867</t>
  </si>
  <si>
    <t>u4963</t>
  </si>
  <si>
    <t>JEANETTE</t>
  </si>
  <si>
    <t>He... apologized he begged me. He can be very... charming when it suits his purpose.</t>
  </si>
  <si>
    <t>L176587</t>
  </si>
  <si>
    <t>You and Al lived together a few months before you got married -- after Dad left.</t>
  </si>
  <si>
    <t>L176972</t>
  </si>
  <si>
    <t>Well when will she be back?</t>
  </si>
  <si>
    <t>L177291</t>
  </si>
  <si>
    <t>u4968</t>
  </si>
  <si>
    <t>MR. SCHARLACH</t>
  </si>
  <si>
    <t>Well no. You agreed to stay on the air as long as we asked you to. The station entered into this on that understanding. If you had refused we'd have begun this with somebody else. You can't just change the rules in the middle of the game son. It's not fair to us. More importantly it's not fair to the viewers. They're interested in you. They've devoted hours and days and weeks of their lives to you.</t>
  </si>
  <si>
    <t>L176174</t>
  </si>
  <si>
    <t>u4966</t>
  </si>
  <si>
    <t>Hey. I went as far as I felt comfortable. I mean you know let's face it -- you come and go here as you please. You work when you feel like it -- you know Bruce Springsteen's birthday is not a legal holiday.</t>
  </si>
  <si>
    <t>L176170</t>
  </si>
  <si>
    <t>Ed look uh... you're not getting the job. They're gonna transfer someone from another store to manage this store when I leave to manage the new store. I'm sorry.</t>
  </si>
  <si>
    <t>L176667</t>
  </si>
  <si>
    <t>u4972</t>
  </si>
  <si>
    <t>SHARI</t>
  </si>
  <si>
    <t>You should see the one we wear when it rains.</t>
  </si>
  <si>
    <t>L176527</t>
  </si>
  <si>
    <t>L176264</t>
  </si>
  <si>
    <t>I saw this show once. It was about logging. I was home sick there was nothing else on. Do you know how they break up really bad log jams? You know when they're really tangled... ?</t>
  </si>
  <si>
    <t>L176379</t>
  </si>
  <si>
    <t>u4969</t>
  </si>
  <si>
    <t>While I'm gone tell them about our cousin Lenny who's gay. We knew from when he was five.</t>
  </si>
  <si>
    <t>L176222</t>
  </si>
  <si>
    <t>Hey. You know-- we're not the same. I got a good life this job suits me. I come and go when I please --</t>
  </si>
  <si>
    <t>L177087</t>
  </si>
  <si>
    <t>u4962</t>
  </si>
  <si>
    <t>I need help. How many times if just one little thing that I needed would've happened it would've changed everything. If I had a few dollars when an opportunity came along or... the tumblers just never clicked for me.</t>
  </si>
  <si>
    <t>L179175</t>
  </si>
  <si>
    <t>u4979</t>
  </si>
  <si>
    <t>m331</t>
  </si>
  <si>
    <t>Dave I'm just saying this as your friend.  What you're doing is really really wrong and you've got to stop.</t>
  </si>
  <si>
    <t>L179151</t>
  </si>
  <si>
    <t>u4988</t>
  </si>
  <si>
    <t>TRACY</t>
  </si>
  <si>
    <t>One night he took us editors out to celebrate after a deadline. Eventually Dave and I were left alone and we got to talking - not like teacher and student but like two adults.</t>
  </si>
  <si>
    <t>L179228</t>
  </si>
  <si>
    <t>Thank God for Diane.  She was my best friend my source of love and strength. Oh sure we'd had our share of bumpy times but we'd always seen them through.  After nine years of marriage we were closer than ever.  And the secret? Good communication.</t>
  </si>
  <si>
    <t>L179674</t>
  </si>
  <si>
    <t>u4981</t>
  </si>
  <si>
    <t>I didn't make a mistake. Every vote was there when you sac down</t>
  </si>
  <si>
    <t>L179836</t>
  </si>
  <si>
    <t>Take as much room as you want</t>
  </si>
  <si>
    <t>L179812</t>
  </si>
  <si>
    <t>Anywhere you want.  Just so long as we're not gone more than a half-hour.</t>
  </si>
  <si>
    <t>L179498</t>
  </si>
  <si>
    <t>I don't.  I just know they were there when I left.  I'm giving you helpful information is all.  You know instead of wasting time interrogating me we should be out there trying to find out who did this.</t>
  </si>
  <si>
    <t>L179496</t>
  </si>
  <si>
    <t>I was.  So?  Mr. Pecharda let me in. As you know with all my responsibilities I often come in on the weekend and have permission to do so. But I left very early around 6:30.</t>
  </si>
  <si>
    <t>L179384</t>
  </si>
  <si>
    <t>As far as I know they--</t>
  </si>
  <si>
    <t>L179222</t>
  </si>
  <si>
    <t>You know Mr. M. when I win the presidency that means you and I are going to be spending a lot of time together next year.  And I for one would like that time to be harmonious and productive. Wouldn't you?</t>
  </si>
  <si>
    <t>L179521</t>
  </si>
  <si>
    <t>And when did you do it?</t>
  </si>
  <si>
    <t>L179460</t>
  </si>
  <si>
    <t>u4986</t>
  </si>
  <si>
    <t>SHERRY</t>
  </si>
  <si>
    <t>Easy tiger.  Come by after school. I'll leave Darryl with the sitter.</t>
  </si>
  <si>
    <t>L179189</t>
  </si>
  <si>
    <t>After Dave got fired Sherry kicked him out of the house and filed for divorce.</t>
  </si>
  <si>
    <t>L179723</t>
  </si>
  <si>
    <t>u4985</t>
  </si>
  <si>
    <t>Just one more thing.  So Mr. M. uh do you think Tracy's going to be okay? I saw her face after the assembly and I think she's taking it pretty hard.</t>
  </si>
  <si>
    <t>L179250</t>
  </si>
  <si>
    <t>Let me give you a clue.  You're a born leader.  You're one of the most popular students at Millard.  You're honest and straightforward.  You don't choke under pressure as we all saw in that amazing fourth quarter against Westside.  The other kids look up to you.  What does that spell?</t>
  </si>
  <si>
    <t>L179244</t>
  </si>
  <si>
    <t>Paul I know you've been pretty down since your accident.</t>
  </si>
  <si>
    <t>L183268</t>
  </si>
  <si>
    <t>u5016</t>
  </si>
  <si>
    <t>m333</t>
  </si>
  <si>
    <t>It started with the information you gave me on DePinto. After we talked he agreed to resign. Next a phony detective asked me about Daniel Zavitz. Then an investigator questioned me about an extortion scheme they claimed Zavitz was behind. The FBI started looking into mob connections. A doctored picture in the paper. Overnight I'm ruined. Wife. job bank accounts everything gone.</t>
  </si>
  <si>
    <t>L182789</t>
  </si>
  <si>
    <t>u5013</t>
  </si>
  <si>
    <t>ALFONSO</t>
  </si>
  <si>
    <t>When can you get it here?</t>
  </si>
  <si>
    <t>L182786</t>
  </si>
  <si>
    <t>u5045</t>
  </si>
  <si>
    <t>ZAVITZ</t>
  </si>
  <si>
    <t>Clear as day.</t>
  </si>
  <si>
    <t>L182779</t>
  </si>
  <si>
    <t>They keep taking the bird seed. I thought since you're the expert on--</t>
  </si>
  <si>
    <t>L183647</t>
  </si>
  <si>
    <t>We're gonna lead Albert by the nose to one conclusion. And then when he's pissed as hell we're gonna drop the tape in his lap. How fast can you teach me what I need to know?</t>
  </si>
  <si>
    <t>L183562</t>
  </si>
  <si>
    <t>u5015</t>
  </si>
  <si>
    <t>BRILL</t>
  </si>
  <si>
    <t>In the warehouse. They're hiding in a duct on the third floor. When we go back inside they're gonna kill us. When they notice that we're moving toward the car they'll come running out of the building.</t>
  </si>
  <si>
    <t>L183550</t>
  </si>
  <si>
    <t>Remember when Senator Hamersley died in an accident up near Shenandoah?</t>
  </si>
  <si>
    <t>L183540</t>
  </si>
  <si>
    <t>They come after you?</t>
  </si>
  <si>
    <t>L183533</t>
  </si>
  <si>
    <t>They can tap anything as along as it's an airwave intercept. Cellulars and pagers your kid can do.  Hard-line calls we'd pick off the relays as they were being fed into ground cables or fired up to the SATs. We'd suck in everything. All foreign most domestic.  Domestic was my group. Druggies radicals loud-mouths. Anyone we wanted.</t>
  </si>
  <si>
    <t>L183526</t>
  </si>
  <si>
    <t>The NSA's been in bed with the entire tele-communications industry since the 40's. They've infected everything: Banks computers phones mail name it.  The more technology we buy into the easier it is keeping tabs on us. It's a brave new world.  At least it better be.</t>
  </si>
  <si>
    <t>L183346</t>
  </si>
  <si>
    <t>If I knew they'd be after &lt;u&gt;me&lt;/u&gt;. Which they probably are right now. 'Bye.</t>
  </si>
  <si>
    <t>L183345</t>
  </si>
  <si>
    <t>Why are they after &lt;u&gt;me&lt;/u&gt;?</t>
  </si>
  <si>
    <t>L183688</t>
  </si>
  <si>
    <t>Jerry's on vacation 'till Monday. I can give him the message when he gets back. That was Patrick and the last name--</t>
  </si>
  <si>
    <t>L183693</t>
  </si>
  <si>
    <t>Well sir I'm afraid it's not as simple as that. Your average newspaper guy or Hard Copy lady or whatever they can't buy this stuff.</t>
  </si>
  <si>
    <t>L182830</t>
  </si>
  <si>
    <t>u5039</t>
  </si>
  <si>
    <t>SALES CLERK</t>
  </si>
  <si>
    <t>You'd like to buy your wife some lingerie as a Christmas gift.</t>
  </si>
  <si>
    <t>L183208</t>
  </si>
  <si>
    <t>Well I need to find out as much about Daniel as possible.</t>
  </si>
  <si>
    <t>L183468</t>
  </si>
  <si>
    <t>You're as bad as Eric. I've got an entire family of people who root through--</t>
  </si>
  <si>
    <t>L182953</t>
  </si>
  <si>
    <t>A guy named Brill. Same guy as always.</t>
  </si>
  <si>
    <t>L182910</t>
  </si>
  <si>
    <t>The thing is when I saw him it seemed like he wanted to tell me...  ...he was upset about something and he said...  Doesn't matter now.  I'm gonna wash up.</t>
  </si>
  <si>
    <t>L183239</t>
  </si>
  <si>
    <t>u5036</t>
  </si>
  <si>
    <t>Fuck you. When you needed information I got it. You didn't care how.</t>
  </si>
  <si>
    <t>L182724</t>
  </si>
  <si>
    <t>When do I get to meet him?</t>
  </si>
  <si>
    <t>L182705</t>
  </si>
  <si>
    <t>u5027</t>
  </si>
  <si>
    <t>L.T.</t>
  </si>
  <si>
    <t>Last night Larry Spinks he works the Steel Press he goes to a bar with his wife Rosalie to have a glass of chianti 'cause it's his birthday and these two guys these Guido mother-fuckers they jump him when he goes to the bathroom.</t>
  </si>
  <si>
    <t>L183202</t>
  </si>
  <si>
    <t>u5022</t>
  </si>
  <si>
    <t>FRANKIE</t>
  </si>
  <si>
    <t>Because we and our associates have paid out hundreds of thousands of dollars to shyster lawyers like you &lt;u&gt;because&lt;/u&gt; of shyster lawyers like you and we'd just as soon sit back and sip a beer while you get ass-banged by as many people as possible.</t>
  </si>
  <si>
    <t>L182697</t>
  </si>
  <si>
    <t>u5023</t>
  </si>
  <si>
    <t>HAMERSLEY</t>
  </si>
  <si>
    <t>You're gonna finger me as soft on terrorism? &lt;i&gt;Terrorism&lt;/i&gt; you unconscionable asshole?</t>
  </si>
  <si>
    <t>L182692</t>
  </si>
  <si>
    <t>u5037</t>
  </si>
  <si>
    <t>It's a bi-partisan issue. Everyone needs to swallow hard. No one including you wants to be fingered as the one obstructing efforts to crack down on terrorism and--</t>
  </si>
  <si>
    <t>L182925</t>
  </si>
  <si>
    <t>u5024</t>
  </si>
  <si>
    <t>HICKS</t>
  </si>
  <si>
    <t>Several indiscriminates and one primary who we've ID'd as Robert Dean. A Crystal City attorney.  Mr. Reynolds?  Sir?</t>
  </si>
  <si>
    <t>L184587</t>
  </si>
  <si>
    <t>u5046</t>
  </si>
  <si>
    <t>m334</t>
  </si>
  <si>
    <t>ALMÃSY</t>
  </si>
  <si>
    <t>I've watched you - on verandahs at Garden Parties at the Races - how can you stand there?  How can you ever smile?  As if your life hadn't capsized?</t>
  </si>
  <si>
    <t>L184404</t>
  </si>
  <si>
    <t>Of course.  You didn't need to slap my face to make me feel as if you'd slapped my face.</t>
  </si>
  <si>
    <t>L184271</t>
  </si>
  <si>
    <t>Ownership.  Being owned.  When you leave you should forget me.</t>
  </si>
  <si>
    <t>L184263</t>
  </si>
  <si>
    <t>When were you least happy?</t>
  </si>
  <si>
    <t>L184261</t>
  </si>
  <si>
    <t>When were you most happy?</t>
  </si>
  <si>
    <t>L184226</t>
  </si>
  <si>
    <t>L184152</t>
  </si>
  <si>
    <t>The Ostrich is a detour.  A poor man hunts an ostrich it's the method.  Nothing to do with Zerzura.  To catch an ostrich you must appear not to move.  The man finds a place where the ostrich feeds a wadi and stands where the ostrich can see him on the horizon and doesn't move doesn't eat - otherwise the ostrich will run.  At nightfall he moves fifty sixty yards.  When the ostrich comes the next day the man is there but he's nearer.  Haunting the ostrich.</t>
  </si>
  <si>
    <t>L184080</t>
  </si>
  <si>
    <t>As the wife of one of our party.</t>
  </si>
  <si>
    <t>L184078</t>
  </si>
  <si>
    <t>I was concerned.  As I said women in that part of Cairo a European women I felt obliged to.</t>
  </si>
  <si>
    <t>L184077</t>
  </si>
  <si>
    <t>u5054</t>
  </si>
  <si>
    <t>KATHARINE</t>
  </si>
  <si>
    <t>After the market you followed me to the hotel.</t>
  </si>
  <si>
    <t>L183961</t>
  </si>
  <si>
    <t>Yes thank you Gyges son of Daskylus - Candaules said to him I don't think you believe me when I tell you how beautiful my wife is. And although Gyges replied he did find the Queen magnificent the King insisted he would find some way to prove beyond dispute that she was fairest of all women.  Do you all know this story?</t>
  </si>
  <si>
    <t>L184180</t>
  </si>
  <si>
    <t>u5049</t>
  </si>
  <si>
    <t>CLIFTON</t>
  </si>
  <si>
    <t>I've known Katharine since she was three my aunt is her aunt we were practically brother and sister before we were man and wife.  I think I'd know what is and what isn't too much for her.  I think she's know herself.</t>
  </si>
  <si>
    <t>L184663</t>
  </si>
  <si>
    <t>There is no God.  But I hope someone looks after you.</t>
  </si>
  <si>
    <t>L184656</t>
  </si>
  <si>
    <t>Yes.  It was.  Thanks for the compass. I'll look after it for you.</t>
  </si>
  <si>
    <t>L184199</t>
  </si>
  <si>
    <t>u5057</t>
  </si>
  <si>
    <t>MADOX</t>
  </si>
  <si>
    <t>I'll be back as quick as I can. Thirty-six hours at the outside.</t>
  </si>
  <si>
    <t>L184807</t>
  </si>
  <si>
    <t>u5048</t>
  </si>
  <si>
    <t>CARAVAGGIO</t>
  </si>
  <si>
    <t>She can take you as far as Florence.</t>
  </si>
  <si>
    <t>L184139</t>
  </si>
  <si>
    <t>You should be happy.  What were you going to do for him when it ran out? He pulls out more phials from his jacket.</t>
  </si>
  <si>
    <t>L184133</t>
  </si>
  <si>
    <t>Supper. Hana calls after him.</t>
  </si>
  <si>
    <t>L184759</t>
  </si>
  <si>
    <t>You get to the morning and the poison leaks away doesn't it? Black nights fucking black nights when you want to howl like a dog. I thought I would kill you.  You killed my friends you ruined my hands.  But the girl was always here like some Guardian Angel.</t>
  </si>
  <si>
    <t>L184672</t>
  </si>
  <si>
    <t>I'd seen you writing in that book. At the Embassy in Cairo when I had thumbs and you had a face. And a name.</t>
  </si>
  <si>
    <t>L184367</t>
  </si>
  <si>
    <t>u5051</t>
  </si>
  <si>
    <t>HANA</t>
  </si>
  <si>
    <t>I liked it better when there were just the two of us.</t>
  </si>
  <si>
    <t>L184272</t>
  </si>
  <si>
    <t>u5062</t>
  </si>
  <si>
    <t>THE PATIENT</t>
  </si>
  <si>
    <t>Could I ask you to move?  I'm sorry - but when you turn the sheets I can't really bear the sheets moving over me. Sorry.</t>
  </si>
  <si>
    <t>L184120</t>
  </si>
  <si>
    <t>No I can't go but if it if you weren't offended it would be very good of you to allow us - every other cabin is crammed. This is as private as we'll get.</t>
  </si>
  <si>
    <t>L184042</t>
  </si>
  <si>
    <t>He won't disturb us then.  I think he's after morphine.  There's a war.  Where you come from becomes important.  And besides - we're vulnerable here. I keep hearing noises in the night. Voices.</t>
  </si>
  <si>
    <t>L184039</t>
  </si>
  <si>
    <t>Why are people always so happy when they collide with someone from the same place?  What happened in Montreal when you passed a man in the street - did you invite him to live with you?</t>
  </si>
  <si>
    <t>L183988</t>
  </si>
  <si>
    <t>Zerzura the White City of Acacias the Oasis of Little Birds.  As me about the scent of acacia - it's in this room.  I can smell it.  The taste of tea so black it falls into your mouth.  I can taste it. I'm chewing the mint.  Is there sand in my eyes?  Are you cleaning sand from my ears?</t>
  </si>
  <si>
    <t>L183966</t>
  </si>
  <si>
    <t>When my wife comes to lie down she always lays her garments one by one on a seat near the entrance of the room and from where you stand you will be able to gaze on her at your leisureÂ…</t>
  </si>
  <si>
    <t>L184752</t>
  </si>
  <si>
    <t>u5055</t>
  </si>
  <si>
    <t>KIP</t>
  </si>
  <si>
    <t>When I went to England I was amazed at what went on the waste - I'd been taught to re-use everything the dung from a cow to cool a radiator a fork to fix a typewriter - India could live for a hundred years on what I saw thrown away.</t>
  </si>
  <si>
    <t>L184357</t>
  </si>
  <si>
    <t>I see.  Then may be you're safe as long as you only play Bach.  He's German. Kip is looking around the piano. Hana giggles.</t>
  </si>
  <si>
    <t>L183877</t>
  </si>
  <si>
    <t>When he dies I'll catch up.</t>
  </si>
  <si>
    <t>L184425</t>
  </si>
  <si>
    <t>Since Caravaggio turned up - food seems to appear so please.</t>
  </si>
  <si>
    <t>L184131</t>
  </si>
  <si>
    <t>I thought that was for when we were very very old?</t>
  </si>
  <si>
    <t>L184018</t>
  </si>
  <si>
    <t>u5061</t>
  </si>
  <si>
    <t>STUART</t>
  </si>
  <si>
    <t>We can do that when we're very very old.</t>
  </si>
  <si>
    <t>L184440</t>
  </si>
  <si>
    <t>It's still there the cannon outside the museum. It was made of metal cups and bowls taken from every household in the city as tax then melted down. Then later they fired the cannon at my people - comma - The natives.</t>
  </si>
  <si>
    <t>L184439</t>
  </si>
  <si>
    <t>L184856</t>
  </si>
  <si>
    <t>u5063</t>
  </si>
  <si>
    <t>m335</t>
  </si>
  <si>
    <t>CRUZ</t>
  </si>
  <si>
    <t>Give me a break. Remember Manzini? When he stole Montezuma's scepter he left a Pepto Bismal bottle. The best ones always copy Mac.</t>
  </si>
  <si>
    <t>L184847</t>
  </si>
  <si>
    <t>u5064</t>
  </si>
  <si>
    <t>GIN</t>
  </si>
  <si>
    <t>Meaning no one arranges calalilies like that. He left the window open when he came in. His only mistake.</t>
  </si>
  <si>
    <t>L184828</t>
  </si>
  <si>
    <t>There are times when you don't answer the phone.</t>
  </si>
  <si>
    <t>L185655</t>
  </si>
  <si>
    <t>China will think it happened before midnight. Britain will swear it happened after midnight...</t>
  </si>
  <si>
    <t>L185654</t>
  </si>
  <si>
    <t>u5065</t>
  </si>
  <si>
    <t>And when eventually everyone discovers what transaction XJ6 was really about...</t>
  </si>
  <si>
    <t>L185592</t>
  </si>
  <si>
    <t>No. You'll see when we get inside.</t>
  </si>
  <si>
    <t>L185556</t>
  </si>
  <si>
    <t>That's the beauty of it. There's only one tiny window of time when this will work. At the handover of Hong Kong--from Britain to China. The handover from them to us.</t>
  </si>
  <si>
    <t>L185539</t>
  </si>
  <si>
    <t>Every wire transfer gets rocketed through a series of multiple switches. As soon as each deposit lands somewhere it's shot somewhere else. It ends up so clean the Mafia couldn't find it.</t>
  </si>
  <si>
    <t>L185387</t>
  </si>
  <si>
    <t>Now's when you tell me who you really are.</t>
  </si>
  <si>
    <t>L185290</t>
  </si>
  <si>
    <t>When I was a girl my father took me to the edge of El Capitan. Three thousand feet of granite. Straight down. I was so scared my mouth was full of cotton. I couldn't talk just stood there shivering...like this.</t>
  </si>
  <si>
    <t>L185245</t>
  </si>
  <si>
    <t>Twenty four seconds--as long as it takes the clock to strike twelve.</t>
  </si>
  <si>
    <t>L185160</t>
  </si>
  <si>
    <t>You need a partner for this job. You'll never find one as good as me.</t>
  </si>
  <si>
    <t>L185135</t>
  </si>
  <si>
    <t>That's when we'll do it. And we'll need every single day.</t>
  </si>
  <si>
    <t>L185131</t>
  </si>
  <si>
    <t>Years ago if memory serves. When does the exhibit end?</t>
  </si>
  <si>
    <t>L185130</t>
  </si>
  <si>
    <t>As I recall you've robbed it before.</t>
  </si>
  <si>
    <t>L185100</t>
  </si>
  <si>
    <t>You really don't believe I'd take on a partner after all these years without a little...insurance?</t>
  </si>
  <si>
    <t>L184997</t>
  </si>
  <si>
    <t>That old pirate Chiang Kai Shek personally took this to Taiwan when he was run out of China in 1949. Peking would dearly love to have this back...</t>
  </si>
  <si>
    <t>L184976</t>
  </si>
  <si>
    <t>Because you young Americans think the world began when you were born. You fall apart when you don't get your own way.</t>
  </si>
  <si>
    <t>L184889</t>
  </si>
  <si>
    <t>A billion people speak Chinese. Don't be too impressed with yourself. As for that scroll I can resell it for double. In 30 minutes.</t>
  </si>
  <si>
    <t>L185452</t>
  </si>
  <si>
    <t>You should know when I come back here with the Mask--if anything goes wrong a detailed description of everything you've done goes to the PRC.</t>
  </si>
  <si>
    <t>L185756</t>
  </si>
  <si>
    <t>u5067</t>
  </si>
  <si>
    <t>THIBADEAUX</t>
  </si>
  <si>
    <t>I been meaning to tell you far as I'm concerned you're over the hill.</t>
  </si>
  <si>
    <t>L185490</t>
  </si>
  <si>
    <t>We wear so many goddam masks after a while they get stuck to our faces you know? And they don't come off. But when you find the one person who really knows you and then you lose her...</t>
  </si>
  <si>
    <t>L185464</t>
  </si>
  <si>
    <t>She's good. Give her that. Almost as good as she thinks she is.</t>
  </si>
  <si>
    <t>L185331</t>
  </si>
  <si>
    <t>Suspicious after all these years?</t>
  </si>
  <si>
    <t>L185226</t>
  </si>
  <si>
    <t>That's it I sure as hell ain't no personal shopper.</t>
  </si>
  <si>
    <t>L185219</t>
  </si>
  <si>
    <t>Let me ask you this Mask when they made it--was the old bitch dead or alive?</t>
  </si>
  <si>
    <t>L185216</t>
  </si>
  <si>
    <t>We might not want to cash in our chips just yet. She has another job after this one. A big one.</t>
  </si>
  <si>
    <t>L190161</t>
  </si>
  <si>
    <t>u5076</t>
  </si>
  <si>
    <t>m336</t>
  </si>
  <si>
    <t>I'm gonna assume that was meant as a compliment Anna and just say thank you.</t>
  </si>
  <si>
    <t>L189686</t>
  </si>
  <si>
    <t>u5073</t>
  </si>
  <si>
    <t>Thank you.  I think so too.  That's why I'm being such a stickler on this house price thing.  I don't mean to be a pain in PG&amp;E's backside especially after all they've done for Hinkley but I look around here and I think if they want this place they're gonna have to pay for it.  And I don't just mean pay for the house; I'd like them to pay me for the trouble of starting over.</t>
  </si>
  <si>
    <t>L190474</t>
  </si>
  <si>
    <t>You know what Mr. Potter?  I completely forgot your birthday this year.  And seeing as how you've been so good to me I think that is a terrible oversight.  So what I been doing over the last few days is I've been putting together a present for you.</t>
  </si>
  <si>
    <t>L190385</t>
  </si>
  <si>
    <t>No I'm serious.  You know what Kurt Potter is?  He's the kind of guy who never would have taken this case in the first place. He's the kind of guy who would have sold these plaintiffs down the river when PG&amp;E offered 20 million.  He doesn't work like us Ed.  There's no little voice in his head telling him to do the right thing.</t>
  </si>
  <si>
    <t>L190330</t>
  </si>
  <si>
    <t>Bullshit.  You stuck me in Siberia dictating to some God damn steno clerk so you could finish this thing without me.  After all I've done for you that's the thanks I get.</t>
  </si>
  <si>
    <t>L190115</t>
  </si>
  <si>
    <t>u5074</t>
  </si>
  <si>
    <t>Me too.  That's why I like it.  It's been a long time since I had a case I cared about.</t>
  </si>
  <si>
    <t>L190104</t>
  </si>
  <si>
    <t>Hey I got a staff to pay plus rent plus I haven't billed a minute of my time since I started on this case so you can quit hitting me up like I'm rich or something.</t>
  </si>
  <si>
    <t>L190095</t>
  </si>
  <si>
    <t>I guess it was a little too inconvenient. So for fourteen years this stuff flowed into the groundwater free as you please.</t>
  </si>
  <si>
    <t>L190090</t>
  </si>
  <si>
    <t>They covered 'em over.  And not too carefully either cause you dig one inch under the surface and the dirt is green as a fucking shamrock.</t>
  </si>
  <si>
    <t>L190088</t>
  </si>
  <si>
    <t>They used the hex chrom here in these cooling tanks as an anti-corrosive.  Then they dumped it here in these six ponds.</t>
  </si>
  <si>
    <t>L190017</t>
  </si>
  <si>
    <t>Yeah yeah.  Remind me of that when I'm filing for bankruptcy.</t>
  </si>
  <si>
    <t>L190012</t>
  </si>
  <si>
    <t>Well -- I found one document at the water board that had a toxic test well reading from 1967.  A hell of a lot of people have lived on that land since then.</t>
  </si>
  <si>
    <t>L189914</t>
  </si>
  <si>
    <t>That wasn't an offer.  A million would've been an offer.  When they send the God damn mail clerk down to jerk me off waste my time it's a fuck you.</t>
  </si>
  <si>
    <t>L189895</t>
  </si>
  <si>
    <t>It sure as hell sounded like they were sitting up and taking notice.</t>
  </si>
  <si>
    <t>L189557</t>
  </si>
  <si>
    <t>I don't need pity.  I need a paycheck.  And I've looked but when you've spent the last six years raising babies it's real hard to convince someone to give you a job that pays worth a damn.  So I figure since you're the one who said I was gonna be okay you should be the one to hire me.</t>
  </si>
  <si>
    <t>L190468</t>
  </si>
  <si>
    <t>How come you didn't say anything when you found these things?</t>
  </si>
  <si>
    <t>L190465</t>
  </si>
  <si>
    <t>u5075</t>
  </si>
  <si>
    <t>EMBRY</t>
  </si>
  <si>
    <t>Course as it turns out I'm not a very good employee.</t>
  </si>
  <si>
    <t>L190055</t>
  </si>
  <si>
    <t>The fuck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night.</t>
  </si>
  <si>
    <t>L189927</t>
  </si>
  <si>
    <t>u5087</t>
  </si>
  <si>
    <t>ROSALIND</t>
  </si>
  <si>
    <t>Hey just so long as you see Him.</t>
  </si>
  <si>
    <t>L190342</t>
  </si>
  <si>
    <t>I never forget honey.  I try real hard. It's just for some reason I don't seem to be able to organize things right and -- when it comes to you guys I end up falling short.</t>
  </si>
  <si>
    <t>L190195</t>
  </si>
  <si>
    <t>u5078</t>
  </si>
  <si>
    <t>I know.  But still.  Six months.  I think you oughta either find a different job or a different boyfriend.  Cause there may be men who don't mind being the maid and getting nothing in return but I'm sure as shit not one of 'em.</t>
  </si>
  <si>
    <t>L189815</t>
  </si>
  <si>
    <t>Well I'm sure as hell not what I thought I was gonna be.  I was supposed to have one of those great lives with everything all laid- out and perfect.  I mean hell -- I was Miss Wichita for God's sakes.  Did I tell you that?  You live next door to a real live beauty queen.  I still got the tiara.  I kept it cause I thought it meant something.  I thought it meant I was gonna do something great with my life.  I thought it proved I was gonna grow up to be someone.</t>
  </si>
  <si>
    <t>L189640</t>
  </si>
  <si>
    <t>I'm not a deadbeat.  I work when I need to.</t>
  </si>
  <si>
    <t>L189638</t>
  </si>
  <si>
    <t>I was serious before you know.  If you need someone to keep an eye on them -- after school or something -- I don't have a job now so I'm around in the afternoons.</t>
  </si>
  <si>
    <t>L189586</t>
  </si>
  <si>
    <t>Just think of me as the person next door who likes it quiet and we'll get along fine.</t>
  </si>
  <si>
    <t>L190209</t>
  </si>
  <si>
    <t>Now how'm I supposed to do that when I'm not in here most mornings and nights?</t>
  </si>
  <si>
    <t>L189934</t>
  </si>
  <si>
    <t>u5082</t>
  </si>
  <si>
    <t>MANDY</t>
  </si>
  <si>
    <t>When Donna told us about you and what you told her about the chromium we figured that might have something to do with this too.</t>
  </si>
  <si>
    <t>L189730</t>
  </si>
  <si>
    <t>u5085</t>
  </si>
  <si>
    <t>PAULSEN</t>
  </si>
  <si>
    <t>I gotta say Erin -- first time I saw you I did not peg you as the kind to go off and conduct her own epidemiological study.</t>
  </si>
  <si>
    <t>L189726</t>
  </si>
  <si>
    <t>... and when I realized our area's just as bad as Hinkley I thought maybe my neighbors are all sick too.  So I went and asked.</t>
  </si>
  <si>
    <t>L192352</t>
  </si>
  <si>
    <t>u5092</t>
  </si>
  <si>
    <t>m337</t>
  </si>
  <si>
    <t>Luke use The Force only for knowledge and for defense not as a weapon.  Don't give in to hate or anger or fear ... they lead the way to the dark side ... Luke nods and climbs back into his ship.</t>
  </si>
  <si>
    <t>L192343</t>
  </si>
  <si>
    <t>Only a fully trained Jedi Knight with The Force as his ally will conquer Vader and his Emperor. If you end your training now if you choose the quick and easy path ... as Vader did ... you will become an agent of evil ... and the galaxy will be plunged deeper into the abyss of hate despair and pain that you feel your friends suffering now.</t>
  </si>
  <si>
    <t>L192341</t>
  </si>
  <si>
    <t>Luke I will not lose you to the Emperor as I lost Vader.</t>
  </si>
  <si>
    <t>L192157</t>
  </si>
  <si>
    <t>u5097</t>
  </si>
  <si>
    <t>HAN</t>
  </si>
  <si>
    <t>Good.  Soon as we're clear we'll kick this baby into hyperdrive.</t>
  </si>
  <si>
    <t>L192043</t>
  </si>
  <si>
    <t>u5099</t>
  </si>
  <si>
    <t>LEIA</t>
  </si>
  <si>
    <t>Sometimes maybe ... occasionally when you aren't acting like a scoundrel.</t>
  </si>
  <si>
    <t>L191933</t>
  </si>
  <si>
    <t>Well you said you wanted to be there when I was wrong.</t>
  </si>
  <si>
    <t>L191625</t>
  </si>
  <si>
    <t>Spare me please!  Don't tell me about the Rebellion again.  I've had it with your noble mission. All you let yourself think about is the Rebellion.  The result is you're as cold as this planet.</t>
  </si>
  <si>
    <t>L191622</t>
  </si>
  <si>
    <t>I'd just as soon kiss a wookiee.</t>
  </si>
  <si>
    <t>L191621</t>
  </si>
  <si>
    <t>Am I?  I say you came running after me because you were afraid I was leaving you without even a kiss.</t>
  </si>
  <si>
    <t>L191610</t>
  </si>
  <si>
    <t>He'll know when he gets back ... Don't give me that look.  Every day more bounty hunters are searching for me.  If I don't pay off Jabba soon there'll be too many to stop ... Remotes Gank killers and who knows what else.  I've got to get that price off my head while I still have a head.</t>
  </si>
  <si>
    <t>L192387</t>
  </si>
  <si>
    <t>u5098</t>
  </si>
  <si>
    <t>LANDO</t>
  </si>
  <si>
    <t>He doesn't want you at all.  He's after someone named Skywalker.</t>
  </si>
  <si>
    <t>L192271</t>
  </si>
  <si>
    <t>Not as well as I'd like.  We're a small outpost and not very self- sufficient.  I've had supply problems of every kind and ...  What's so funny?</t>
  </si>
  <si>
    <t>L192480</t>
  </si>
  <si>
    <t>What chance have we got in here? What are we going to do when they cut ...</t>
  </si>
  <si>
    <t>L192435</t>
  </si>
  <si>
    <t>And when do you betray us again?</t>
  </si>
  <si>
    <t>L191746</t>
  </si>
  <si>
    <t>First Han now you.  When am I going to learn not to count on anyone but myself? ...</t>
  </si>
  <si>
    <t>L191730</t>
  </si>
  <si>
    <t>u5100</t>
  </si>
  <si>
    <t>I'm fine.  Really.  Leia ... when I was out there and it looked pretty bad ... well it made me think about things.</t>
  </si>
  <si>
    <t>L192338</t>
  </si>
  <si>
    <t>I've learned so much since then.  And I'll return to finish ... I promise that master.</t>
  </si>
  <si>
    <t>L192197</t>
  </si>
  <si>
    <t>u5105</t>
  </si>
  <si>
    <t>YODA</t>
  </si>
  <si>
    <t>You will know.  When you are at peace ... calm ... passive.  A Jedi uses The Force for knowledge and defense.  Never for attack.</t>
  </si>
  <si>
    <t>L192193</t>
  </si>
  <si>
    <t>The dark side beckons.  But if once start down the dark path forever will it dominate your destiny.  Consume you it will ... as it did Obi-wan's apprentice.</t>
  </si>
  <si>
    <t>L192457</t>
  </si>
  <si>
    <t>u5104</t>
  </si>
  <si>
    <t>VADER</t>
  </si>
  <si>
    <t>All too easy.  Perhaps you are not as strong as The Emperor thought.</t>
  </si>
  <si>
    <t>L193463</t>
  </si>
  <si>
    <t>u5110</t>
  </si>
  <si>
    <t>m338</t>
  </si>
  <si>
    <t>And Earth will be destroyed -- just as we saw it.  Only since fleeing it we have passed through a....backward disturbance in time -- did you notice the Date Meter clicking down after the shock wave hit our ship? -- and we have returned to Earth almost two thousand years before its destruction.  That is another reason for keeping silence.  Our human captors would not be edified to know that one day their world will crack like an egg and fry to a cinder because of an Ape war of aggression.</t>
  </si>
  <si>
    <t>[' after ', ' since ', ' as ']</t>
  </si>
  <si>
    <t>L193526</t>
  </si>
  <si>
    <t>u5109</t>
  </si>
  <si>
    <t>I mean that in our 'primitive' civilization apes just don't talk. I mean I think it's important that when our 'primitive' security precautions are lifted the first time you say something in public you should talk to what we 'primitively' call the Right People.</t>
  </si>
  <si>
    <t>L193574</t>
  </si>
  <si>
    <t>u5113</t>
  </si>
  <si>
    <t>m339</t>
  </si>
  <si>
    <t>BRAZEN</t>
  </si>
  <si>
    <t>Utopia became depressed after her mother's suicide began to withdraw into her virtual reality simulator. She'd punch up her own little world in cyberspace and stay in it for days at a time.  Somebody else was in there with her.</t>
  </si>
  <si>
    <t>L193795</t>
  </si>
  <si>
    <t>u5114</t>
  </si>
  <si>
    <t>CUERVO JONES</t>
  </si>
  <si>
    <t>Go on now. Do as I say.</t>
  </si>
  <si>
    <t>L193954</t>
  </si>
  <si>
    <t>u5115</t>
  </si>
  <si>
    <t>HERSHE</t>
  </si>
  <si>
    <t>You always were a loser Plissken. Makin' things up as you go along. That's why I cut out on you in Cleveland. You're just a bum like the rest of us.</t>
  </si>
  <si>
    <t>L194036</t>
  </si>
  <si>
    <t>u5121</t>
  </si>
  <si>
    <t>You're free Plissken. But if you even so much as break wind on a country road I'll crush you like a bug.</t>
  </si>
  <si>
    <t>L193870</t>
  </si>
  <si>
    <t>u5119</t>
  </si>
  <si>
    <t>PIPELINE</t>
  </si>
  <si>
    <t>Anaheim. Headquarters for everything. The whole town's gonna be there. Things changin' fast around here Snake. It's not the same as the old days man.</t>
  </si>
  <si>
    <t>L193754</t>
  </si>
  <si>
    <t>u5123</t>
  </si>
  <si>
    <t>TASLIMA</t>
  </si>
  <si>
    <t>It's where they live. I guess after everything happened they just needed to do what they'd always done before. During the daytime they just pull down the shades on their windows and sleep.</t>
  </si>
  <si>
    <t>L193698</t>
  </si>
  <si>
    <t>They live here used to be like us. But after too many silicon implants their muscles turned to jelly. The only way they survive is to have body parts transplanted over and over again.  Snake nobody who comes into Beverly Hills gets out alive.</t>
  </si>
  <si>
    <t>L193594</t>
  </si>
  <si>
    <t>u5120</t>
  </si>
  <si>
    <t>PLISSKEN</t>
  </si>
  <si>
    <t>I've been doin' that all my life. Might as well do it in L.A. Everybody else there is.</t>
  </si>
  <si>
    <t>L197359</t>
  </si>
  <si>
    <t>u5125</t>
  </si>
  <si>
    <t>m340</t>
  </si>
  <si>
    <t>--By itself it is only a piece of steel. Its power comes from he who wields it. For now there is no one. Do as I have ordered!</t>
  </si>
  <si>
    <t>L197356</t>
  </si>
  <si>
    <t>When you threw it in what did you see?</t>
  </si>
  <si>
    <t>L197031</t>
  </si>
  <si>
    <t>u5129</t>
  </si>
  <si>
    <t>LANCELOT</t>
  </si>
  <si>
    <t>These men repented before God for their evil deeds. Those who would not met their fate at the end of my sword.  Accept the fruit of my first quest as my wedding gift.</t>
  </si>
  <si>
    <t>L196991</t>
  </si>
  <si>
    <t>It is you sir who knows not the virtue of humility as a true king must.</t>
  </si>
  <si>
    <t>L197309</t>
  </si>
  <si>
    <t>I dreamed of him too... Merlin lives! He lives in our dreams now in that dark and shadowy place that is as strong and real as this more solid one. He speaks to us from there.</t>
  </si>
  <si>
    <t>L197179</t>
  </si>
  <si>
    <t>I am alone and betrayed. By my wife by my beloved friend by my knights. And by you. Perhaps most of all by you. For you made me you forged this wretched life. And like a child tired of a toy you toss me aside a babbling lecher trotting after my sister...</t>
  </si>
  <si>
    <t>L197108</t>
  </si>
  <si>
    <t>Then answer me this. For years peace has reigned in the land. Crops grow in abundance there is no want. Every one of my subjects enjoys his portion of happiness and justice even those whose tiresome misunderstandings we must resolve here each day. Tell me Merlin: have we defeated evil as it seems?</t>
  </si>
  <si>
    <t>L196958</t>
  </si>
  <si>
    <t>u5130</t>
  </si>
  <si>
    <t>MERLIN</t>
  </si>
  <si>
    <t>You're not listening. Your heart is not. Love is deaf as well as blind.</t>
  </si>
  <si>
    <t>L196954</t>
  </si>
  <si>
    <t>There are maidens as fair and fairer than Guenevere. If I put my mind to it I could see them now many of them weeping for love of you watching the hills for you coming from the high towers of their castles. Offering you their every favor. Rich clever--but if it is to be Guenevere so be it.</t>
  </si>
  <si>
    <t>L196951</t>
  </si>
  <si>
    <t>A king must marry after all.</t>
  </si>
  <si>
    <t>L196930</t>
  </si>
  <si>
    <t>Then as knight to knight I can offer you mercy.</t>
  </si>
  <si>
    <t>L196900</t>
  </si>
  <si>
    <t>Well there. You don't need me half as much as you think you do. You already know what must not happen.</t>
  </si>
  <si>
    <t>L197261</t>
  </si>
  <si>
    <t>u5131</t>
  </si>
  <si>
    <t>MORDRED</t>
  </si>
  <si>
    <t>And I offer only this Father. To commit with passion and pleasure all the evils that you failed to commit as man and king.</t>
  </si>
  <si>
    <t>L197258</t>
  </si>
  <si>
    <t>The very spear that pierced the side of Christ as he died on the cross.</t>
  </si>
  <si>
    <t>L197256</t>
  </si>
  <si>
    <t>I recognize you only as my son no more.</t>
  </si>
  <si>
    <t>L196878</t>
  </si>
  <si>
    <t>u5134</t>
  </si>
  <si>
    <t>SIR ECTOR</t>
  </si>
  <si>
    <t>I don't know. Merlin brought you to me when you were newly born and charged me to raise you as my own. At first I did so because I feared Merlin later because I loved you.</t>
  </si>
  <si>
    <t>L197284</t>
  </si>
  <si>
    <t>u5127</t>
  </si>
  <si>
    <t>GUENEVERE</t>
  </si>
  <si>
    <t>I loved you much as King and sometimes as husband but one cannot gaze too long at the sun in the sky.</t>
  </si>
  <si>
    <t>L197137</t>
  </si>
  <si>
    <t>If I am your judge I cannot be your champion. When I act as your King I cannot be your husband.</t>
  </si>
  <si>
    <t>L197057</t>
  </si>
  <si>
    <t>I cannot love as a woman the lady who will be wife to my King and my friend. And in pledging my love to you I cannot love any other woman.</t>
  </si>
  <si>
    <t>L197135</t>
  </si>
  <si>
    <t>L197196</t>
  </si>
  <si>
    <t>When Arthur built the castle I carved out a place for myself where I could laugh or sleep and no one would bother me.</t>
  </si>
  <si>
    <t>L196837</t>
  </si>
  <si>
    <t>u5135</t>
  </si>
  <si>
    <t>UTHER</t>
  </si>
  <si>
    <t>You strike me with words as hard as steel.</t>
  </si>
  <si>
    <t>L196781</t>
  </si>
  <si>
    <t>I have walked my way since the beginning of time. Sometimes I give sometimes I take. It is mine to know which and when.</t>
  </si>
  <si>
    <t>L196760</t>
  </si>
  <si>
    <t>Behold the sword of power Excalibur. Before Uther it belonged to Lud before Lud to Beowulf before Beowulf to Baldur the Good before Baldur to Thor himself and that was when the world was young and there were more than seven colors in the rainbow.  Speak the words.</t>
  </si>
  <si>
    <t>L198070</t>
  </si>
  <si>
    <t>u5137</t>
  </si>
  <si>
    <t>m341</t>
  </si>
  <si>
    <t>CARDINAL</t>
  </si>
  <si>
    <t>Let's see whose around. In the meantime I'll call you as soon as I know.</t>
  </si>
  <si>
    <t>L197856</t>
  </si>
  <si>
    <t>u5139</t>
  </si>
  <si>
    <t>CLINIC DIRECTOR</t>
  </si>
  <si>
    <t>It's a stylized ritual in which rabbis or priests try to drive out the so-called invading spirit. It's pretty much discarded these days except by the Catholics who keep it in the closet as a sort of embarrassment. It has worked in fact although not for the reason they think of course. It was purely the force of suggestion. The victim's belief in possession helped cause it; and just in the same way this belief in the power of exorcism can make it disappear.</t>
  </si>
  <si>
    <t>L197752</t>
  </si>
  <si>
    <t>u5153</t>
  </si>
  <si>
    <t>Well when I went to get the Thorazine I had him to stay with her and... Oh I should of known better.</t>
  </si>
  <si>
    <t>L197895</t>
  </si>
  <si>
    <t>u5138</t>
  </si>
  <si>
    <t>When she's well enough I'll ask.</t>
  </si>
  <si>
    <t>L197879</t>
  </si>
  <si>
    <t>u5145</t>
  </si>
  <si>
    <t>KINDERMAN</t>
  </si>
  <si>
    <t>Strange...strange...so baffling. The deceased comes to visit stays only twenty minutes and leaves all alone a very sick girl. And speaking plainly Mrs. MacNeil as you say it's not likely he would fall from a window. Besides that a fall wouldn't do to his neck what we found except maybe a chance in a thousand. My hunch? My opinion? I believe he was killed by a very powerful man: point one. And the fracturing of the skull - point two - plus the various things I have mentioned would make it very probable - probable not certain - that the deceased was killed and then pushed from your daughter's window. But no-one was here except your daughter. So how could this be? It could be one way: if someone came calling between the time Miss Spencer left and the time you returned. The servants they have visitors?</t>
  </si>
  <si>
    <t>L197875</t>
  </si>
  <si>
    <t>Watch out for drafts. A draft in the fall when the house is hot is a magic carpet for bacteria.</t>
  </si>
  <si>
    <t>L197740</t>
  </si>
  <si>
    <t>No. I'm building a new house the old one's been sold. I was going to take Regan to Europe for a while after she finished school here. Why d'you ask?</t>
  </si>
  <si>
    <t>L197993</t>
  </si>
  <si>
    <t>u5144</t>
  </si>
  <si>
    <t>KARRAS</t>
  </si>
  <si>
    <t>There are no experts. You probably know as much about possession than most priests. Look your daughter doesn't say she's a demon she says she's the devil himself and if you've seen as many psychotics as I have you'd know it's like saying you're Napoleon Bonaparte. You ask me what I think is best for your daughter. Six months under observation in the best hospital you can find.</t>
  </si>
  <si>
    <t>L197987</t>
  </si>
  <si>
    <t>I can't do it. I need evidence that the church would accept as signs of possession.</t>
  </si>
  <si>
    <t>L197965</t>
  </si>
  <si>
    <t>Yes I could I could see her as a psychiatrist...</t>
  </si>
  <si>
    <t>L197954</t>
  </si>
  <si>
    <t>Since we learned about mental illness paranoia schizophrenia. All the things they taught me in Harvard. Mrs. MacNeil since the day I joined the Jesuits I've never met one priest who has performed an exorcism not one.</t>
  </si>
  <si>
    <t>L197953</t>
  </si>
  <si>
    <t>Oh yeah since when?</t>
  </si>
  <si>
    <t>L197448</t>
  </si>
  <si>
    <t>u5151</t>
  </si>
  <si>
    <t>REGAN</t>
  </si>
  <si>
    <t>When can I have one?</t>
  </si>
  <si>
    <t>L197447</t>
  </si>
  <si>
    <t>We'll see when we get home okay.</t>
  </si>
  <si>
    <t>L197642</t>
  </si>
  <si>
    <t>u5142</t>
  </si>
  <si>
    <t>FATHER DYER</t>
  </si>
  <si>
    <t>Listen I don't need any encouragement but my idea of heaven is a solid white night club with me as the head liner for all eternity and they love me.</t>
  </si>
  <si>
    <t>L198108</t>
  </si>
  <si>
    <t>As it was in the begin is now and ever shall be world without end amen.</t>
  </si>
  <si>
    <t>L198105</t>
  </si>
  <si>
    <t>u5146</t>
  </si>
  <si>
    <t>MERRIN</t>
  </si>
  <si>
    <t>Hallowed be thy name. Thy kingdom come thy will be done on earth as it is in heaven. Give us this day our daily bread and forgive us our trespasses as we forgive those who trespass against us. And lead us not into temptation.</t>
  </si>
  <si>
    <t>L198467</t>
  </si>
  <si>
    <t>u5161</t>
  </si>
  <si>
    <t>m342</t>
  </si>
  <si>
    <t>Now?  Why not tomorrow?  After the show.</t>
  </si>
  <si>
    <t>L199483</t>
  </si>
  <si>
    <t>u5160</t>
  </si>
  <si>
    <t>You're a real tough guy when the ladies are around aren't you Ace?</t>
  </si>
  <si>
    <t>L198430</t>
  </si>
  <si>
    <t>I had a boy down at the camera shop cut them all together.  Boy old man Henderson didn't fool around when he gave a haircut did he Jack?</t>
  </si>
  <si>
    <t>L198402</t>
  </si>
  <si>
    <t>u5170</t>
  </si>
  <si>
    <t>MRS. BAKER</t>
  </si>
  <si>
    <t>Yes yes.  It's just that John is so much nicer. Jack sounds so ... crude. When I was a little girl we had a pig on the farm named Jack. I guess I just can't help making the association.</t>
  </si>
  <si>
    <t>L198396</t>
  </si>
  <si>
    <t>A little stiffer but just as sturdy.</t>
  </si>
  <si>
    <t>L198347</t>
  </si>
  <si>
    <t>When they coming in?</t>
  </si>
  <si>
    <t>L199621</t>
  </si>
  <si>
    <t>Jesus when was the last time we played the Mallory?</t>
  </si>
  <si>
    <t>L199605</t>
  </si>
  <si>
    <t>Hey what do you know.  Looks like we can have that drink after all.  What's your pleasure?  We got the downtown Ramada. We got the Travelodge on Route 41. And ... the Mallory.</t>
  </si>
  <si>
    <t>L199598</t>
  </si>
  <si>
    <t>u5164</t>
  </si>
  <si>
    <t>Bought it on the way over.  Clean as a nun.</t>
  </si>
  <si>
    <t>L199491</t>
  </si>
  <si>
    <t>Look.  I didn't know when we were going to be on until yesterday.  What was I supposed to do? I had the pianos anyway.</t>
  </si>
  <si>
    <t>L199463</t>
  </si>
  <si>
    <t>We're on after Meadowlark.  What's wrong?</t>
  </si>
  <si>
    <t>L199234</t>
  </si>
  <si>
    <t>Drove me crazy when we were kids. The way you never looked at the music. Miss Simpson would just play it and ...</t>
  </si>
  <si>
    <t>L199158</t>
  </si>
  <si>
    <t>Dedications.  I came up with the idea on the road. See every morning the maids drop one of these cards in each room.  The guest fills out the card leaves it at the front desk and that night we play it.  Daniels went crazy for the idea.  And that's not all.  Last night after the nine o'clock he corners me right and starts asking about our availability.  Like he wants to line something up. I think he's got a hard-on for Susie.</t>
  </si>
  <si>
    <t>L199075</t>
  </si>
  <si>
    <t>I don't know.  I mean I always did it as a kid. I figured it was no big deal.  Is it?  A big deal?</t>
  </si>
  <si>
    <t>L199060</t>
  </si>
  <si>
    <t>We might as well do the towels the same way.</t>
  </si>
  <si>
    <t>L199029</t>
  </si>
  <si>
    <t>Come on Jack.  It's not like it's the first time we've bunked together.  It'll be like when we were kids.  Relax.  Enjoy the view.</t>
  </si>
  <si>
    <t>L198802</t>
  </si>
  <si>
    <t>And it's especially nice to be among friends tonight because well tonight's a very special night for my brother and I. This evening we've asked a young lady to join us a lady Jack and I are sure will soon seem like just another old friend to you all.  She's making her debut here this evening and as far as I'm concerned she couldn't be doing it in a better place. Because there's one place that's always been for us a very special place and that place is this place the Ambassador Lounge.  Ladies and gentlemen please welcome a very special lady with a very special way of singing a song Miss Susie Diamond.</t>
  </si>
  <si>
    <t>L198522</t>
  </si>
  <si>
    <t>Yeah ... we're gonna paint in the spring. After the rains.  Look good as new.</t>
  </si>
  <si>
    <t>L198489</t>
  </si>
  <si>
    <t>So talk to me tomorrow.  After the gig.</t>
  </si>
  <si>
    <t>L198360</t>
  </si>
  <si>
    <t>You know I think it's been five years since I saw you eat anything. That's the God's truth.</t>
  </si>
  <si>
    <t>L199160</t>
  </si>
  <si>
    <t>u5176</t>
  </si>
  <si>
    <t>I'm sorry to interrupt but when I saw you sitting here I just had to come over.  Florence Simmons.</t>
  </si>
  <si>
    <t>L199031</t>
  </si>
  <si>
    <t>As Charlie Steinway is my witness.</t>
  </si>
  <si>
    <t>L198636</t>
  </si>
  <si>
    <t>When we know.</t>
  </si>
  <si>
    <t>L198310</t>
  </si>
  <si>
    <t>Uh ... You don't know when you'll be wanting us back do you Lloyd?</t>
  </si>
  <si>
    <t>L199340</t>
  </si>
  <si>
    <t>They'd been out dancing all night and he took her to the train station -- she lived over in Brookhaven.  Usually held ride with her but this time he didn't.  Anyway he starts walking home only as he's walking he starts getting nervous.</t>
  </si>
  <si>
    <t>L199327</t>
  </si>
  <si>
    <t>u5173</t>
  </si>
  <si>
    <t>Yeah they got a convention for everything. At least he was clean.  Boy the guys I met when I was with the service you wouldn't believe.  The older ones they were okay.  Nice.  Polite.  Pulled the chair out for you.  But the younger ones ...  Mama used to say dance with a man once but if you can feel calluses on his fingers don't dance with him again.  She thought she had it all figured out. But she wasn't so smart.  There are killers with palms like a baby.</t>
  </si>
  <si>
    <t>L199318</t>
  </si>
  <si>
    <t>Like diamonds huh?  I never get over it. When I was a little girl my mama'd stand me before the window and tell me to close my eyes and make a wish.Like I could reach out and grab all the lights of the city and string them into-a necklace for myself.  She'd take my hand and when she closed her eyes I don't know it was like she really believed it.</t>
  </si>
  <si>
    <t>L198911</t>
  </si>
  <si>
    <t>Hey listen.  You're not going soft on me are you? I mean you're not gonna start dreaming about me and waking up all sweaty and looking at me like I'm some kinda princess when I burp.</t>
  </si>
  <si>
    <t>L198905</t>
  </si>
  <si>
    <t>Paris Opals.  Twelve-and-a-half cents.  I sat down with a pencil and added it one day.  But I figure if you're gonna be sticking something in your mouth you might as well make it the best.  Ah here's a lost soul.</t>
  </si>
  <si>
    <t>L198899</t>
  </si>
  <si>
    <t>He takes after our mother.</t>
  </si>
  <si>
    <t>L198898</t>
  </si>
  <si>
    <t>I don't know.  It's hard figuring you two as brothers.  Seems like the hospital might've scrambled the babies somewhere.</t>
  </si>
  <si>
    <t>L201113</t>
  </si>
  <si>
    <t>u5187</t>
  </si>
  <si>
    <t>m343</t>
  </si>
  <si>
    <t>SASHA</t>
  </si>
  <si>
    <t>Like I had a choice with that anal-retentive Jon Archer rising my ass at the probation hearing.  At least he took an interest. You took off without leaving so much as a Post-it.</t>
  </si>
  <si>
    <t>L200888</t>
  </si>
  <si>
    <t>u5177</t>
  </si>
  <si>
    <t>ARCHER</t>
  </si>
  <si>
    <t>Being stuck in this rat-hole when it blows.  Bro what you built was a work of art. That little fucker belongs in the Smithsonian.</t>
  </si>
  <si>
    <t>L200881</t>
  </si>
  <si>
    <t>u5186</t>
  </si>
  <si>
    <t>POLLUX</t>
  </si>
  <si>
    <t>After that.  You promised you'd always take care of me.</t>
  </si>
  <si>
    <t>L201193</t>
  </si>
  <si>
    <t>u5182</t>
  </si>
  <si>
    <t>He freaked out when he thought I had seen this stuff.  I think it's a list of cities -- Santiago Ho Chi Minh City Nandi ...</t>
  </si>
  <si>
    <t>L200794</t>
  </si>
  <si>
    <t>Must've been after we got engaged.</t>
  </si>
  <si>
    <t>L200710</t>
  </si>
  <si>
    <t>u5181</t>
  </si>
  <si>
    <t>DR. GARDNER</t>
  </si>
  <si>
    <t>You're supposed to make time. When was the last time you told her you love her?  When was the last time you two had sex?</t>
  </si>
  <si>
    <t>L200941</t>
  </si>
  <si>
    <t>u5183</t>
  </si>
  <si>
    <t>L200949</t>
  </si>
  <si>
    <t>No -- the best part is since it's a government job -- they can't fire you!  But how can you be sure you'll get the appointment?</t>
  </si>
  <si>
    <t>L200948</t>
  </si>
  <si>
    <t>u5179</t>
  </si>
  <si>
    <t>CASTOR</t>
  </si>
  <si>
    <t>-- I'll be one of the most powerful men in the country. Didn't matter how much cash I made pulling wet jobs -- I was still too low on the food chain -- always with somebody like Jon Archer after me.  The best part is -- I'm the GOOD guy.</t>
  </si>
  <si>
    <t>L200978</t>
  </si>
  <si>
    <t>I had doubts too.  I always looked at a desk as though it were a ball-and-chain. But something happened ...</t>
  </si>
  <si>
    <t>L200925</t>
  </si>
  <si>
    <t>It didn't work out as planned. Where are you off to?</t>
  </si>
  <si>
    <t>L200924</t>
  </si>
  <si>
    <t>As much as ever.  Nothing.</t>
  </si>
  <si>
    <t>L202046</t>
  </si>
  <si>
    <t>u5192</t>
  </si>
  <si>
    <t>m344</t>
  </si>
  <si>
    <t>Her assistant said you could call her at home after eight.</t>
  </si>
  <si>
    <t>L202650</t>
  </si>
  <si>
    <t>u5194</t>
  </si>
  <si>
    <t>One year he had a solar system named after her...</t>
  </si>
  <si>
    <t>L202382</t>
  </si>
  <si>
    <t>This is day care.  ItÂ’s where babies go when their parents are at work.</t>
  </si>
  <si>
    <t>L202573</t>
  </si>
  <si>
    <t>u5195</t>
  </si>
  <si>
    <t>ARNIE</t>
  </si>
  <si>
    <t>Look maybe IÂ’m not as good a consigliere as you are but you have to trust me on this one.  A little flirtationÂ’s harmless but youÂ’re playing with fire here.  The Fidelity Bank and Trust is a tough creditor.  You make a deposit somewhere else they close your account forever.</t>
  </si>
  <si>
    <t>L202538</t>
  </si>
  <si>
    <t>u5200</t>
  </si>
  <si>
    <t>Hey IÂ’m doing the best I can...  IÂ’d like to see you hit a squash ball after seventeen beers...</t>
  </si>
  <si>
    <t>L202214</t>
  </si>
  <si>
    <t>u5197</t>
  </si>
  <si>
    <t>CASH</t>
  </si>
  <si>
    <t>As long as it takes to figure it out.  Which in your case could be considerable.</t>
  </si>
  <si>
    <t>L202316</t>
  </si>
  <si>
    <t>u5198</t>
  </si>
  <si>
    <t>CÂ’mon as soon as I put them down youÂ’re gonna grab a couple...you always do...</t>
  </si>
  <si>
    <t>L202847</t>
  </si>
  <si>
    <t>I can do that.  I want to do that.  For all of us. I need to do that as a man...  Think about it.  No more lousy restaurants no more clipping coupons no more shoveling snow...</t>
  </si>
  <si>
    <t>L202840</t>
  </si>
  <si>
    <t>This is New York City itÂ’s like the needy people capital of the world.  Those Jersey clients of yours arenÂ’t a tenth as pathetic as the ones you could get here...</t>
  </si>
  <si>
    <t>L202704</t>
  </si>
  <si>
    <t>u5201</t>
  </si>
  <si>
    <t>CÂ’mon Jack you think there arenÂ’t mornings when I wake up and wonder what the hell IÂ’m doing in New Jersey...</t>
  </si>
  <si>
    <t>L202523</t>
  </si>
  <si>
    <t>Charles Street?  In the Village?  When we were living in Greenwich Village...?  Great times.  WhyÂ’d we ever leave?</t>
  </si>
  <si>
    <t>L202509</t>
  </si>
  <si>
    <t>Look IÂ’m sorry.  IÂ’m sorry I was such a saint before and IÂ’m such a prick now.  Maybe IÂ’m just not the same guy I was when we got married...</t>
  </si>
  <si>
    <t>L202503</t>
  </si>
  <si>
    <t>I pick up the kids walk the dog which by the way carries the added bonus of carting away her monstrous crap...I play with the kids take out the garbage get six hours of sleep if IÂ’m lucky and then it starts all over again...and why is it that I always have to drive everyone everywhere?  I spend practically my entire day in that slow as hell mini-van listening to Raffi tapes and trying to figure out how the cup holders work...IÂ’m sick of it.</t>
  </si>
  <si>
    <t>L202021</t>
  </si>
  <si>
    <t>ItÂ’s because IÂ’m shy Betty.  So when are you going to leave that old corpse Mr. Peterson and run away with me?</t>
  </si>
  <si>
    <t>L202766</t>
  </si>
  <si>
    <t>u5203</t>
  </si>
  <si>
    <t>LASSITER</t>
  </si>
  <si>
    <t>...weÂ’re really more of a boutique operation as you can see...</t>
  </si>
  <si>
    <t>L202068</t>
  </si>
  <si>
    <t>That'll happen when you're about to spend thirty billion dollars on some aspirin...</t>
  </si>
  <si>
    <t>L202972</t>
  </si>
  <si>
    <t>You didnÂ’t seem to mind offering to help me on Christmas day when you were unwrapping that Prada bag I gave you.</t>
  </si>
  <si>
    <t>L204598</t>
  </si>
  <si>
    <t>u5210</t>
  </si>
  <si>
    <t>m345</t>
  </si>
  <si>
    <t>Tell me.  When you grew up in Brooklyn how many astronauts did you know?  You went your own way then.  You didn't listen to people.  So why start now...?</t>
  </si>
  <si>
    <t>L204590</t>
  </si>
  <si>
    <t>My step-dad's.  I'm strictly into stone.  I was wondering when you'd walk by.</t>
  </si>
  <si>
    <t>L204794</t>
  </si>
  <si>
    <t>u5211</t>
  </si>
  <si>
    <t>Forget it egghead.  I'm good as is.</t>
  </si>
  <si>
    <t>L204783</t>
  </si>
  <si>
    <t>u5216</t>
  </si>
  <si>
    <t>Time for &lt;u&gt;your&lt;/u&gt; lesson Vic.  Chem 101: what happens when you &lt;u&gt;supercool&lt;/u&gt; hot metal...?  Ben...</t>
  </si>
  <si>
    <t>L204646</t>
  </si>
  <si>
    <t>L203979</t>
  </si>
  <si>
    <t>L203978</t>
  </si>
  <si>
    <t>L204011</t>
  </si>
  <si>
    <t>u5214</t>
  </si>
  <si>
    <t>L204008</t>
  </si>
  <si>
    <t>L203967</t>
  </si>
  <si>
    <t>L204356</t>
  </si>
  <si>
    <t>L204120</t>
  </si>
  <si>
    <t>L204668</t>
  </si>
  <si>
    <t>u5218</t>
  </si>
  <si>
    <t>As soon as you stop &lt;u&gt;acting&lt;/u&gt; like one. Come on you're &lt;u&gt;smarter&lt;/u&gt; than this. You think those people out there &lt;u&gt;care&lt;/u&gt; about you?  You're just a &lt;u&gt;fad&lt;/u&gt; to them.</t>
  </si>
  <si>
    <t>L203987</t>
  </si>
  <si>
    <t>L204334</t>
  </si>
  <si>
    <t>u5220</t>
  </si>
  <si>
    <t>Didn't go as &lt;u&gt;planned&lt;/u&gt;?  It was a &lt;u&gt;catastrophe&lt;/u&gt;.  You ruined the lives of four people --</t>
  </si>
  <si>
    <t>L204620</t>
  </si>
  <si>
    <t>When I walked out I waited &lt;u&gt;ten&lt;/u&gt; &lt;u&gt;minutes&lt;/u&gt; outside your door.  Ten. Waiting for you to come find me.</t>
  </si>
  <si>
    <t>L204375</t>
  </si>
  <si>
    <t>I'm saying if you had a little more self control you could locate the trigger.  Can you remember the exact emotions when --</t>
  </si>
  <si>
    <t>L203971</t>
  </si>
  <si>
    <t>L203965</t>
  </si>
  <si>
    <t>Well uh based on our history...you can handle the biogenetics and I'll focus on the molecular physics.  Or uhm maybe I should take the biotech you work the microscopes since you have some background in electropho--</t>
  </si>
  <si>
    <t>L204050</t>
  </si>
  <si>
    <t>Sue I've lived my life unafraid of taking big steps.  And this is the biggest step yet.  If it helps think of this as a &lt;u&gt;promotion&lt;/u&gt;.  A merger of sorts...  Four little words that can change our lives...</t>
  </si>
  <si>
    <t>L204042</t>
  </si>
  <si>
    <t>L204928</t>
  </si>
  <si>
    <t>u5221</t>
  </si>
  <si>
    <t>m346</t>
  </si>
  <si>
    <t>There'll be a team of Surgeons standing by. We're prepared to remove you immediately should anything go wrong. In any event you must be out within sixty minutes. After that you'll be in danger of attack.</t>
  </si>
  <si>
    <t>L204884</t>
  </si>
  <si>
    <t>As part of the Crew.</t>
  </si>
  <si>
    <t>L204858</t>
  </si>
  <si>
    <t>u5224</t>
  </si>
  <si>
    <t>But why take the chance when there must be other doctors?</t>
  </si>
  <si>
    <t>L204833</t>
  </si>
  <si>
    <t>Before or after what he wanted to tell you?</t>
  </si>
  <si>
    <t>L205298</t>
  </si>
  <si>
    <t>u5226</t>
  </si>
  <si>
    <t>MICHAELS</t>
  </si>
  <si>
    <t>No danger of attack as long as you don't trigger them off by any injury to the System.</t>
  </si>
  <si>
    <t>L205079</t>
  </si>
  <si>
    <t>u5222</t>
  </si>
  <si>
    <t>CORA</t>
  </si>
  <si>
    <t>Doctor...you can't mean that! Not when we've come this far. And if we give up there'll be no way of saving Mr. Benes --</t>
  </si>
  <si>
    <t>L205353</t>
  </si>
  <si>
    <t>Oh no. Plenty of cause. He won't follow the herd or change his convictions -- even when they're not popular. And he believes in an absolutely free interchange of information between scientists of different countries -- and these days there's nothing more suspicious than that.</t>
  </si>
  <si>
    <t>L205350</t>
  </si>
  <si>
    <t>As obvious as that? Our Security people will jump for joy.  I suppose Duval's onto me too?</t>
  </si>
  <si>
    <t>L204992</t>
  </si>
  <si>
    <t>I've been with him since I got out of school. He brought me into the CMDF over five years ago.</t>
  </si>
  <si>
    <t>L204980</t>
  </si>
  <si>
    <t>You sound as if you're not looking forward to it.</t>
  </si>
  <si>
    <t>L205368</t>
  </si>
  <si>
    <t>As usual you want everything your way. Except this time there's more than your damned ego at stake.</t>
  </si>
  <si>
    <t>L205362</t>
  </si>
  <si>
    <t>Better Judgment?! To wait until the actual operation -- when it may be too late?</t>
  </si>
  <si>
    <t>L205435</t>
  </si>
  <si>
    <t>The ship's good as finished. We'll have to get out on our own! Is there a quick way out?</t>
  </si>
  <si>
    <t>L205402</t>
  </si>
  <si>
    <t>Nothing has changed as far as &lt;my&gt; authority goes! He is &lt;not&gt; going to operate! Not in the little time we have left! There's no chance of success! It's sheer suicide for all of us!</t>
  </si>
  <si>
    <t>L205392</t>
  </si>
  <si>
    <t>Once time's up De-Miniaturization begins. In a matter of seconds the ship will grow big enough to become a danger to the System. Then White Corpuscles will swarm to destroy it as they would any invader.</t>
  </si>
  <si>
    <t>L205254</t>
  </si>
  <si>
    <t>I saw the laser just before we started. It was fastened down securely. You don't suppose what happened was an 'accident?' Any more than my safety line snapping after it was tied off to the sub?</t>
  </si>
  <si>
    <t>L205249</t>
  </si>
  <si>
    <t>We're safe -- long as it remains that color...  We're in the Pleural Sac.  It keeps the Lungs from rubbing against the Wall of the Chest up there. When those membranes become inflamed we wind up with Pleurisy -- and a wracking cough.</t>
  </si>
  <si>
    <t>L205211</t>
  </si>
  <si>
    <t>All right now -- push the snorkel through as soon as I get inside.</t>
  </si>
  <si>
    <t>L205203</t>
  </si>
  <si>
    <t>In a way -- yes. Those are impurities imbedded in the Lung after a lifetime of 'Civilization.' Carbon from smoke and smog -- specks of dust --</t>
  </si>
  <si>
    <t>L205176</t>
  </si>
  <si>
    <t>If those Corpuscles can take on air no reason why we can't.  All we have to do is hook up the snorkel to that air chamber you were talk1ng about and when Benes inhales there should be plenty of pressure to force the oxygen into the tank.  How's that sound to you Skipper?</t>
  </si>
  <si>
    <t>L205126</t>
  </si>
  <si>
    <t>Fasten yourselves in. There should be a tremendous surge when the Heart starts up again.</t>
  </si>
  <si>
    <t>L205066</t>
  </si>
  <si>
    <t>A forced joining of an Artery and Vein. Must've happened when Benes was hurt.</t>
  </si>
  <si>
    <t>L204925</t>
  </si>
  <si>
    <t>The only danger of turbulence is in the Heart -- and we're not going through it.  Once in the Carotid Artery we'll remain in the Arterial System... until we reach the point of damage --  -- where Dr. Duval will attempt to dissolve the clot with a laser beam. After the operation we'll return by way of the Venous System --  -- until we reach the base of the neck --  -- where we'll be removed right here -- with a hypodermic.</t>
  </si>
  <si>
    <t>L206049</t>
  </si>
  <si>
    <t>u5232</t>
  </si>
  <si>
    <t>m347</t>
  </si>
  <si>
    <t>I decided not to - I'm uh not taking the trip as it turns out.</t>
  </si>
  <si>
    <t>L205673</t>
  </si>
  <si>
    <t>...Look at that. Twin Cities.  IDS Building the big glass one.  Tallest skyscraper in the Midwest.  After the Sears uh Chicago...  You never been to Minneapolis?</t>
  </si>
  <si>
    <t>L205524</t>
  </si>
  <si>
    <t>u5240</t>
  </si>
  <si>
    <t>Yah but the deal was the car first see then the forty thousand like as if it was the ransom. I thought Shep told you -</t>
  </si>
  <si>
    <t>L205611</t>
  </si>
  <si>
    <t>Well he never done this before but seein' as it's special circumstances and all he says I can knock one hunnert off that TruCoat.</t>
  </si>
  <si>
    <t>L205729</t>
  </si>
  <si>
    <t>u5253</t>
  </si>
  <si>
    <t>You're sayin' that we put in all the money and you collect when it pays off?</t>
  </si>
  <si>
    <t>L206407</t>
  </si>
  <si>
    <t>u5243</t>
  </si>
  <si>
    <t>When they're stuck with a bunch a the old ones!</t>
  </si>
  <si>
    <t>L212226</t>
  </si>
  <si>
    <t>u5262</t>
  </si>
  <si>
    <t>m348</t>
  </si>
  <si>
    <t>Six months ago Bob's testicles were removed.  Then hormone therapy.  He developed bitch tits because his testosterone was too high and his body upped the estrogen.  That was where my head fit -- into his huge sweating tits that hung enormous the way we think of God's as big.</t>
  </si>
  <si>
    <t>L212888</t>
  </si>
  <si>
    <t>What about this?  Keep me on payroll as an outside consultant.  In exchange for my salary I'll keep my mouth shut.  I won't need to come to the office.  I can do this job from home.</t>
  </si>
  <si>
    <t>L212886</t>
  </si>
  <si>
    <t>Let's pretend.  You're the Department of Transportation and you discover that our company intentionally did nothing about leather seats cured in third world countries with chemicals we know cause birth defects?  Brake linings that fail after a thousand miles.  Fuel injectors that burn people alive.</t>
  </si>
  <si>
    <t>L212608</t>
  </si>
  <si>
    <t>After fight club everything else in your life gets the volume turned down.  You can deal with anything.</t>
  </si>
  <si>
    <t>L213344</t>
  </si>
  <si>
    <t>You have to get out of here.  Leave as soon as possible.  Go to any rural town away from any major city...</t>
  </si>
  <si>
    <t>L212332</t>
  </si>
  <si>
    <t>I... I don't know.  I guess... when people think you're dying they really listen instead...</t>
  </si>
  <si>
    <t>L213221</t>
  </si>
  <si>
    <t>u5272</t>
  </si>
  <si>
    <t>WOUNDED BARTENDER</t>
  </si>
  <si>
    <t>You were standing right where you are now asking how good our security is. It's tight as a drum.</t>
  </si>
  <si>
    <t>L212434</t>
  </si>
  <si>
    <t>u5268</t>
  </si>
  <si>
    <t>SECURITY TFM</t>
  </si>
  <si>
    <t>Baggage handlers.  But when a suitcase vibrates the throwers have to call the police.</t>
  </si>
  <si>
    <t>L212275</t>
  </si>
  <si>
    <t>u5263</t>
  </si>
  <si>
    <t>LEADER</t>
  </si>
  <si>
    <t>...And you open the door and you step inside.  We're inside our hearts.  Now imaging your pain as a white ball of healing light.  That's right the pain itself is a ball of healing light.</t>
  </si>
  <si>
    <t>L213403</t>
  </si>
  <si>
    <t>u5269</t>
  </si>
  <si>
    <t>The buildings were evacuated thirty minutes ago.  Everything's proceeding exactly as planned.</t>
  </si>
  <si>
    <t>L213402</t>
  </si>
  <si>
    <t>Since when is Project Mayhem about murder?</t>
  </si>
  <si>
    <t>L213267</t>
  </si>
  <si>
    <t>But when you fall asleep I do things without you...</t>
  </si>
  <si>
    <t>L213046</t>
  </si>
  <si>
    <t>You're asking questions that don't have answers.  You know just as much about Project Mayhem as anybody else.</t>
  </si>
  <si>
    <t>L212784</t>
  </si>
  <si>
    <t>This clear layer in glycerin.  We'll mix it back in when we make the soap.</t>
  </si>
  <si>
    <t>L212782</t>
  </si>
  <si>
    <t>As the fat renders the tallow floats to the surface.  Remember the crap they taught you in Boy Scouts.</t>
  </si>
  <si>
    <t>L212613</t>
  </si>
  <si>
    <t>A guy came to fight club for the first time his ass was a wad of cookie dough.  After a few weeks he was carved out of wood.</t>
  </si>
  <si>
    <t>L212515</t>
  </si>
  <si>
    <t>In reel three right after the courageous dog and the snooty cag -- who have celebrity voices -- eat out of a garbage can there's the flash of Tyler's contribution...</t>
  </si>
  <si>
    <t>L212507</t>
  </si>
  <si>
    <t>I want you to hit me as hard as you can.</t>
  </si>
  <si>
    <t>L212505</t>
  </si>
  <si>
    <t>L212421</t>
  </si>
  <si>
    <t>You see when you travel everything is small self-contained--</t>
  </si>
  <si>
    <t>L215441</t>
  </si>
  <si>
    <t>u5273</t>
  </si>
  <si>
    <t>m349</t>
  </si>
  <si>
    <t>CLEAR</t>
  </si>
  <si>
    <t>I don't think so.  Alex's premonitions happened exactly as he saw them no matter how much we tried to change it.</t>
  </si>
  <si>
    <t>L215440</t>
  </si>
  <si>
    <t>u5281</t>
  </si>
  <si>
    <t>This makes no sense.  Isabella was supposed to crash her van into a lake.  Could we have altered her destiny when we had her arrested?</t>
  </si>
  <si>
    <t>L215431</t>
  </si>
  <si>
    <t>And when it was Rory's turn to die and Thomas was in the way?</t>
  </si>
  <si>
    <t>L215429</t>
  </si>
  <si>
    <t>What happened when Eugene tried to kill himself out of turn?</t>
  </si>
  <si>
    <t>L215117</t>
  </si>
  <si>
    <t>I didn't beat it; I hid from it. If you were smart you'd put a down payment on a burial plot and say goodbye to the dog because what little life you have left is over as you know it.  Don't make new friends don't fall in love and don't ever bother trying to save others.  That's the worst killer of them all.</t>
  </si>
  <si>
    <t>L215113</t>
  </si>
  <si>
    <t>If you have the same power as Alex you'll be seeing signs soon.  When you see anything creepy or ominous an in-your-face irony kinda thing? Don't ignore it.  It usually means the difference between life and death.</t>
  </si>
  <si>
    <t>L215096</t>
  </si>
  <si>
    <t>I had a premonition about the Route 18 pile up... I saved some people. And now I think Death is after me.</t>
  </si>
  <si>
    <t>L215442</t>
  </si>
  <si>
    <t>u5287</t>
  </si>
  <si>
    <t>THOMAS</t>
  </si>
  <si>
    <t>Then the only way to survive is to get to the hospital and protect Eugene and Isabella for as long as we can.</t>
  </si>
  <si>
    <t>L215374</t>
  </si>
  <si>
    <t>Being alive after our time caused an outward ripple - a rift in Death's design.</t>
  </si>
  <si>
    <t>L215061</t>
  </si>
  <si>
    <t>u5275</t>
  </si>
  <si>
    <t>DETECTIVE SUBY</t>
  </si>
  <si>
    <t>Evan Shaeffer's dead.  Guess he wasn't as lucky as we thought.</t>
  </si>
  <si>
    <t>L215341</t>
  </si>
  <si>
    <t>u5278</t>
  </si>
  <si>
    <t>ISABELLA</t>
  </si>
  <si>
    <t>Jorge.  When I get out of here I'm going to sue his cheating ass off.</t>
  </si>
  <si>
    <t>L215046</t>
  </si>
  <si>
    <t>u5284</t>
  </si>
  <si>
    <t>RORY</t>
  </si>
  <si>
    <t>Yeah I hate to love and leave ya but I've been over this X-Files shit since the sixth season.</t>
  </si>
  <si>
    <t>L215338</t>
  </si>
  <si>
    <t>You said she was going to drive into a lake.  How can she when she's in protective custody?</t>
  </si>
  <si>
    <t>L215206</t>
  </si>
  <si>
    <t>Shit I don't have her number.  She was never interviewed.  She took off right after the accident.</t>
  </si>
  <si>
    <t>L215331</t>
  </si>
  <si>
    <t>And you're gonna die after me right?</t>
  </si>
  <si>
    <t>L215329</t>
  </si>
  <si>
    <t>When I die.  Is it gonna hurt?</t>
  </si>
  <si>
    <t>L215083</t>
  </si>
  <si>
    <t>I used to have those feelings too. But that's when I'd think of Mom. Her strength...and courage.  And I'd pray that maybe I'd grow up to be as brave as she was.  And the bad thoughts would go away.</t>
  </si>
  <si>
    <t>L214883</t>
  </si>
  <si>
    <t>u5289</t>
  </si>
  <si>
    <t>m350</t>
  </si>
  <si>
    <t>When I do this.. it'll have skipped you... and it'll all be over.</t>
  </si>
  <si>
    <t>L214782</t>
  </si>
  <si>
    <t>I can't go home. After Lewton's they'll be after me.</t>
  </si>
  <si>
    <t>L214678</t>
  </si>
  <si>
    <t>No but it might as well be the same thing. This was a message... from someone or something... hinting... at the design.</t>
  </si>
  <si>
    <t>L214668</t>
  </si>
  <si>
    <t>u5292</t>
  </si>
  <si>
    <t>Wait. I thought you meant the time of your birth. Four/Twenty-five as in month and day... that's a reach.</t>
  </si>
  <si>
    <t>L214657</t>
  </si>
  <si>
    <t>As in flannels and plaids?</t>
  </si>
  <si>
    <t>L214611</t>
  </si>
  <si>
    <t>I've never dealt with death before. I wasn't alive when my grandparents died. I wish I could know. I mean all this... could just be in our heads. Now it feels like it's everywhere.</t>
  </si>
  <si>
    <t>L214848</t>
  </si>
  <si>
    <t>You should have been next. After Lewton you should've been next. That's the only pattern. You should be dead.</t>
  </si>
  <si>
    <t>L214569</t>
  </si>
  <si>
    <t>u5294</t>
  </si>
  <si>
    <t>Me too.  But my dad doesn't understand. When he's better; you and me road trip to the City. Catch the Yanks.</t>
  </si>
  <si>
    <t>L214448</t>
  </si>
  <si>
    <t>Dude get wisdom. We're about to board a seven hour flight. The toilets in coach are barely ventilated closets. What if your body wants that airplane food out of your system and you have to go torque a wicked cable and then right after you walks in Christa or Blake?  You want them to associate with you with that reflexive gag and the watery sting in their eyes?</t>
  </si>
  <si>
    <t>L214731</t>
  </si>
  <si>
    <t>No... I can't. As long as I'm in here it's outta my control.</t>
  </si>
  <si>
    <t>L214805</t>
  </si>
  <si>
    <t>u5291</t>
  </si>
  <si>
    <t>May as well go out under my own free will right?</t>
  </si>
  <si>
    <t>L216376</t>
  </si>
  <si>
    <t>u5298</t>
  </si>
  <si>
    <t>m351</t>
  </si>
  <si>
    <t>DE FRAVIO</t>
  </si>
  <si>
    <t>Yeah.  It's not hard once you get the hang of it.  In the wrist. Anyway I did what I always do when I get one...</t>
  </si>
  <si>
    <t>L216370</t>
  </si>
  <si>
    <t>I gotta tell you it's just luck you guys came when you did.  They move us around a lot... We only been at that camp a week.  Got a smoke?</t>
  </si>
  <si>
    <t>L216346</t>
  </si>
  <si>
    <t>u5296</t>
  </si>
  <si>
    <t>BREWER</t>
  </si>
  <si>
    <t>It's orders!  You remember... when they tell you to do something and then you do it.  John Wayne is dead man.</t>
  </si>
  <si>
    <t>L216178</t>
  </si>
  <si>
    <t>u5302</t>
  </si>
  <si>
    <t>RAMBO</t>
  </si>
  <si>
    <t>Show me in case you get zapped as soon as we land.</t>
  </si>
  <si>
    <t>L216169</t>
  </si>
  <si>
    <t>... then proceed downriver to extraction at point Echo Delta. Doyle takes us out by helicopter we all live happily ever after and that's the last time Rambo!  I swear to Christ.</t>
  </si>
  <si>
    <t>L216086</t>
  </si>
  <si>
    <t>u5300</t>
  </si>
  <si>
    <t>KIRKHILL</t>
  </si>
  <si>
    <t>Memo E-7 on top will cover the details.  An abandoned Vietnamese Army base in the North-central highlands may have a compound used as an internment camp.  As you can see the intelligence is soft.  These LANDSAT photos show huts... barracks.  It could be anything.</t>
  </si>
  <si>
    <t>L216062</t>
  </si>
  <si>
    <t>I don't work with spooks.  Not after that op in Cambodia.</t>
  </si>
  <si>
    <t>L216457</t>
  </si>
  <si>
    <t>Of course not.  You can't get approval to rescue a kitten from a tree after Tehran.</t>
  </si>
  <si>
    <t>L216452</t>
  </si>
  <si>
    <t>u5304</t>
  </si>
  <si>
    <t>TRAUTMAN</t>
  </si>
  <si>
    <t>Rambo and Brewer were selected as write-offs.</t>
  </si>
  <si>
    <t>L216117</t>
  </si>
  <si>
    <t>Listen up.  You two are married as of now.  Get used to it.</t>
  </si>
  <si>
    <t>L218052</t>
  </si>
  <si>
    <t>u5312</t>
  </si>
  <si>
    <t>m352</t>
  </si>
  <si>
    <t>I don't feel like I make any impression on people... At office parties I spend my time re-arranging the hors d'oeuvres as people eat them so the platters will always look full. I don't start conversations because I have no idea how to end them...I think I'm just meant to live in the background of things.</t>
  </si>
  <si>
    <t>L217961</t>
  </si>
  <si>
    <t>u5305</t>
  </si>
  <si>
    <t>This will last you one year after which you have the option to renew if... you like at a membership discount.</t>
  </si>
  <si>
    <t>L218184</t>
  </si>
  <si>
    <t>You can't even give me that?!  What were you gonna do Jack?... Just gonna organize your life...  ... walk out that door move in by yourself and what -- drop the news when you find somebody else?  What were you planning to do Jack?</t>
  </si>
  <si>
    <t>L218179</t>
  </si>
  <si>
    <t>First of all let me tell you something -- you don't know shit. Second of all as far as &lt;u&gt;we&lt;/u&gt; go what time do you need?  What have we been doing here except &lt;u&gt;time&lt;/u&gt;?  Have I ever... ever pressured you!?</t>
  </si>
  <si>
    <t>L217698</t>
  </si>
  <si>
    <t>Please... before you go on... let me tawk... okay... We've had a wonderful time together... When we first met you said this wasn't serious and I shouldn't get serious and then you moved in and we haven't been serious. And I just wanna say that I have no regrets.  None.  And don't wanna have any now so I want ya to be up front with me... I want the truth. If you're seein' somebody else let me know... You don't have to pour gasoline on yourself and light a match just to break up with me.  Just tell me the truth.</t>
  </si>
  <si>
    <t>L217516</t>
  </si>
  <si>
    <t>Are you in a mood today baby? Is this one of those days when you're in ...whadda call it... an emotional abyss?  Talk to me cause I don't understand these moods.</t>
  </si>
  <si>
    <t>L218200</t>
  </si>
  <si>
    <t>u5306</t>
  </si>
  <si>
    <t xml:space="preserve">Well it's not unusual in his case... Sometimes victims of tragedies are subject to the brain's replay system. The brain never loses anything - it just stores it up and waits. A person could actually re-experience the full effect of a tragedy long after the event took place. Are you relatives?  Well it doesn't matter. We'll take care of it. He'll have to be sent back to the same institution.. </t>
  </si>
  <si>
    <t>L217460</t>
  </si>
  <si>
    <t>u5307</t>
  </si>
  <si>
    <t>EDWIN</t>
  </si>
  <si>
    <t>I think she likes me... she gave me her number but she must work a lot cause when I call she's never home... But I think we'll go out this weekend... I've...</t>
  </si>
  <si>
    <t>L217673</t>
  </si>
  <si>
    <t>u5308</t>
  </si>
  <si>
    <t>Yeah well... I let him stay there. What else could I do after such a tragedy?</t>
  </si>
  <si>
    <t>L217483</t>
  </si>
  <si>
    <t>u5310</t>
  </si>
  <si>
    <t>About dinner as a concept or about dinner with...  &lt;u&gt;Raoul&lt;/u&gt;?</t>
  </si>
  <si>
    <t>L217480</t>
  </si>
  <si>
    <t>Can I ask that when you clean your hands you wipe the ink off the inside of the sink before it stains the stainless steel.</t>
  </si>
  <si>
    <t>L217992</t>
  </si>
  <si>
    <t>Okay... twenty dollars... When can you...</t>
  </si>
  <si>
    <t>L217990</t>
  </si>
  <si>
    <t>Well since you're a member we could...</t>
  </si>
  <si>
    <t>L218041</t>
  </si>
  <si>
    <t>u5313</t>
  </si>
  <si>
    <t>PARRY</t>
  </si>
  <si>
    <t>I'm sorry....I'm just so excited.  You must have felt this way when you first met Anne huh? Where did you two meet?</t>
  </si>
  <si>
    <t>L217881</t>
  </si>
  <si>
    <t>Maybe when we get the Grail...</t>
  </si>
  <si>
    <t>L217857</t>
  </si>
  <si>
    <t>Well that's stupid. This is my park just as much as it is theirs. You think it's fair they keep us out just because they make us think we'll get killed or something?</t>
  </si>
  <si>
    <t>L217766</t>
  </si>
  <si>
    <t>All right! Listen - please...don't start drooling or...rolling your eyes when I tell you this but - You shouldn't do this..There is no Holy Grail.</t>
  </si>
  <si>
    <t>L217659</t>
  </si>
  <si>
    <t>Thanks a mill --  And I'll give you a buzz as soon as I hear from the people upstairs and we'll get this thing off the ground... Thanks for stopping by Jack.  Give my love to the wife and kids.</t>
  </si>
  <si>
    <t>L217650</t>
  </si>
  <si>
    <t>I wish you all the luck in the world. When you get the Grail I'm sure I'll be seeing lots of you on various talk shows...</t>
  </si>
  <si>
    <t>L218142</t>
  </si>
  <si>
    <t>... It's not just from tonight.  I've known you for a long time.  I see you come out of work every day.  I walk with you to lunch.  I know what you order... I see you buy Baby Ruths before going back in...  I know how you feel on certain days by whether or not you go into the bookstore...  ... I know you hate your job and you don't have many friends and you sometimes feel like you're not as... as wonderful as everybody else and you're a little uncoordinated  ... and feeling like you're the only one who's as separate and... alone as you are... and I love you.   I love you.  I think you're the greatest thing since... spice racks and I would be knocked out several times if I even got just a first kiss.  But I'll be back in the morning.  And I won't be distant.  And I will call if you let me... But I still don't drink coffee.</t>
  </si>
  <si>
    <t>L218076</t>
  </si>
  <si>
    <t>...I..uh..I get to read some of the books but mostly I..just calculate production costs from first edition hard cover publication to paperback. After paperback it's basically someone else's problem.</t>
  </si>
  <si>
    <t>L218340</t>
  </si>
  <si>
    <t>u5317</t>
  </si>
  <si>
    <t>m353</t>
  </si>
  <si>
    <t>Your little friend's real sharp there...  Yeah I don't like to wear the wig on TV because with two and a half million people watching you you've gotta be sincere. I just like to wear it when I'm out slippin' around bowling alleys an' things like that. I think it gives me a little more class don't you?</t>
  </si>
  <si>
    <t>L218410</t>
  </si>
  <si>
    <t>I hope that's all you gotta say El 'cause I'm about as tired of your mouth as I am workin' this stinkin' hole!</t>
  </si>
  <si>
    <t>L218577</t>
  </si>
  <si>
    <t>u5322</t>
  </si>
  <si>
    <t>PALM</t>
  </si>
  <si>
    <t>It's just filthy. People are dirty. I think that's the biggest thing that's wrong with people. I think they wouldn't be as violent if they were clean because then they wouldn't have anybody to pick on... Oofh... Dirt...</t>
  </si>
  <si>
    <t>L218606</t>
  </si>
  <si>
    <t>Okay I'll make it as easy for you as I can. Give me an omelette plain and a chicken salad sandwich on wheat toast -- no butter no mayonnaise no lettuce -- and a cup of coffee.</t>
  </si>
  <si>
    <t>L218598</t>
  </si>
  <si>
    <t>u5329</t>
  </si>
  <si>
    <t>I'll come back when you've made up your mind...</t>
  </si>
  <si>
    <t>L218348</t>
  </si>
  <si>
    <t>u5328</t>
  </si>
  <si>
    <t>TWINKY</t>
  </si>
  <si>
    <t>I always tell everyone the same thing. I got rolled and beat up real bad recently and since then it's two for one an' I work strictly in tandem with Betty...</t>
  </si>
  <si>
    <t>L218709</t>
  </si>
  <si>
    <t>u5327</t>
  </si>
  <si>
    <t>TITA</t>
  </si>
  <si>
    <t>Actually it's very admirable the way she works. She'll probably be enormously successful because she's attractive as well not that that's so important in music but...</t>
  </si>
  <si>
    <t>L218705</t>
  </si>
  <si>
    <t>I probably am but I don't care. I mean I wasn't that blessed to begin with and when would I have had time to make any improvements...</t>
  </si>
  <si>
    <t>L218688</t>
  </si>
  <si>
    <t>He has ways of communicating Robert. I can tell when he's expressing approval or disapproval just from his eyes...</t>
  </si>
  <si>
    <t>L218480</t>
  </si>
  <si>
    <t>It's not funny. He permanently sprained his neck and since then it's been extremely difficult for him to tuck the violin.</t>
  </si>
  <si>
    <t>L218850</t>
  </si>
  <si>
    <t>u5319</t>
  </si>
  <si>
    <t>As a matter of fact he's the one who introduced me to Carl...  How are you?</t>
  </si>
  <si>
    <t>L218847</t>
  </si>
  <si>
    <t>I married him when I was 17. He was a cellist and I thought he was the most brilliant man I'd ever met... And I'm sure he was because at that age I hadn't met that many... But he was insidious you know. He had me convinced that I was a mediocrity musically as a woman as an intellect. But in this completely imperceptible pleasant way so that you weren't even sure he was doing it. Anyway I just woke up one morning and I said you know something Joseph you're full of beans and I left him...</t>
  </si>
  <si>
    <t>L218828</t>
  </si>
  <si>
    <t>I'm not conscious of having given you any meaningful looks. And as for the day after tomorrow this is the day after tomorrow and I am unfortunately seeing you... Now if you'll excuse me I'd like to take a bath.</t>
  </si>
  <si>
    <t>L218827</t>
  </si>
  <si>
    <t>Up to now what I've been getting from you are meaningful looks over the dinner table and a lot of vague suggestions about the day after tomorrow...</t>
  </si>
  <si>
    <t>L218808</t>
  </si>
  <si>
    <t>Nothing. It's just that... I picked the easiest piece I could remember. I think I first played it when I was 8 years old and I played it better then.</t>
  </si>
  <si>
    <t>L218752</t>
  </si>
  <si>
    <t>I have played a few times. Here and there. As a matter of fact I was once a rehearsal pianist for a Las Vegas musical revue.</t>
  </si>
  <si>
    <t>L218742</t>
  </si>
  <si>
    <t>The day after tomorrow.</t>
  </si>
  <si>
    <t>L218740</t>
  </si>
  <si>
    <t>Tomorrow's a full practice day...  But the day after is kind of open.</t>
  </si>
  <si>
    <t>L218738</t>
  </si>
  <si>
    <t>After that I plan to read some music and rest for awhile.</t>
  </si>
  <si>
    <t>L218737</t>
  </si>
  <si>
    <t>Then after that?</t>
  </si>
  <si>
    <t>L218665</t>
  </si>
  <si>
    <t>What have you been doing since then?</t>
  </si>
  <si>
    <t>L218882</t>
  </si>
  <si>
    <t>u5323</t>
  </si>
  <si>
    <t>RAYETTE</t>
  </si>
  <si>
    <t>I do eat slow as a bird whereas Bobby can put it away like a speed swing...  Is there any ketchup around?</t>
  </si>
  <si>
    <t>L218668</t>
  </si>
  <si>
    <t>u5318</t>
  </si>
  <si>
    <t>You know just after I came back off tour with the Betenthaller Quartet Dad myself and Herbert had a summit conference about you...</t>
  </si>
  <si>
    <t>L218921</t>
  </si>
  <si>
    <t>u5324</t>
  </si>
  <si>
    <t>SAMIA</t>
  </si>
  <si>
    <t>Well you're a romantic Catherine as are most musicians and what's more about to be married...</t>
  </si>
  <si>
    <t>L223817</t>
  </si>
  <si>
    <t>u5382</t>
  </si>
  <si>
    <t>m357</t>
  </si>
  <si>
    <t>The Westbury?  Balls.  I got him down at the subway at Times Square. What the hell's goin' on?  I make him coming right out of the hotel free as a bird.  Not a soul awake.</t>
  </si>
  <si>
    <t>L223580</t>
  </si>
  <si>
    <t>This could be it Walter.  This Candy Store guy putting on a big show in a fancy nightclub with known connections all over him. Then on our own after working the whole day and night we tail him out to Brooklyn and sit on him for a week practically and who do we come up with?  Joel Weinstock.  You gotta let us have it.</t>
  </si>
  <si>
    <t>L223631</t>
  </si>
  <si>
    <t>u5384</t>
  </si>
  <si>
    <t>LA VALLE</t>
  </si>
  <si>
    <t>I'm afraid the rest of Ward's Island isn't nearly as romantic - a pollution plant a hospital a training school for garbage men and that area over there where the old cars are kept prior to being processed for shipment to among other places The Charnier Shipping Company of Marseilles France.</t>
  </si>
  <si>
    <t>L223622</t>
  </si>
  <si>
    <t>Two railroads as part of a connecting railway which provided passage from New England to the South.  It was actually the first railroad through New York City.</t>
  </si>
  <si>
    <t>L223596</t>
  </si>
  <si>
    <t>No.  Many are involved in crimes and confiscated... or just abandoned. This is as you know your prime source of scrap metal M. Charnier.</t>
  </si>
  <si>
    <t>L224010</t>
  </si>
  <si>
    <t>u5399</t>
  </si>
  <si>
    <t>m358</t>
  </si>
  <si>
    <t>Nothing wrong with old age Frank...long as you get there.</t>
  </si>
  <si>
    <t>L224686</t>
  </si>
  <si>
    <t>u5394</t>
  </si>
  <si>
    <t>As nuts as that sounds yes.</t>
  </si>
  <si>
    <t>L224685</t>
  </si>
  <si>
    <t>u5400</t>
  </si>
  <si>
    <t>SATCH</t>
  </si>
  <si>
    <t>Uh huh...  Uh huh.  And you got this from the guy you were talking to on the radio when I came in?</t>
  </si>
  <si>
    <t>L224472</t>
  </si>
  <si>
    <t>u5397</t>
  </si>
  <si>
    <t>Sissy Clark 190 Riverside Dr. apartment 3C.  Tomorrow.  She's a nursing student.  Paying her way as a cocktail waitress at the Peppermint Lounge on west 63rd.  Left work at two A M...killed in her apartment between two thirty and five.</t>
  </si>
  <si>
    <t>L224421</t>
  </si>
  <si>
    <t>They'll question her.  Whatever they tell her could change what happens.  No I want you to follow her.  See if anybody's watching her hittin' on her. I'm betting somebody's gonna walk outta that bar with her.  When they do you call the cops.</t>
  </si>
  <si>
    <t>L224404</t>
  </si>
  <si>
    <t>Something we did changed the case...changed history.  Mom wasn't dead.  But then after you didn't die in the fire something must have happened.  And this guy this Nightingale guy he kept on killing...it was like a spree...seven more women.</t>
  </si>
  <si>
    <t>L224326</t>
  </si>
  <si>
    <t>What it was like when you died in the fire...</t>
  </si>
  <si>
    <t>L224322</t>
  </si>
  <si>
    <t>It's hard to explain.  Something happened today.  It was like a dream.  And when I woke up I had all these new memories. Good times.  Times we never had before.</t>
  </si>
  <si>
    <t>L224163</t>
  </si>
  <si>
    <t>My dad's name was Frank Patrick Sullivan he was a fire fighter and a die-hard Mets fan.  And every night when I went to bed he sang to me...  Take me out to the ball game take me out with the crowd...</t>
  </si>
  <si>
    <t>L224092</t>
  </si>
  <si>
    <t>Yeah.  It was all over after Buford nailed Seaver's first pitch outta the park.</t>
  </si>
  <si>
    <t>L224088</t>
  </si>
  <si>
    <t>Fed up?  Lemme tell you something in a 1000 years when school kids study America they're gonna learn about three things: the Constitution Rock 'n' Roll and Baseball.</t>
  </si>
  <si>
    <t>L224533</t>
  </si>
  <si>
    <t>I ran him through BCI...got a hit. Busted for sexual assault: March 22 1970.  Eight days after the last Nightingale murder.</t>
  </si>
  <si>
    <t>L224498</t>
  </si>
  <si>
    <t>My six year-old here keeps telling me he wants to be a policeman.  Right after he retires from the majors.  We just gave him a badge and a whistle for his birthday.</t>
  </si>
  <si>
    <t>L224063</t>
  </si>
  <si>
    <t>Hi this is Julia.  Please leave a message after the tone.</t>
  </si>
  <si>
    <t>L224639</t>
  </si>
  <si>
    <t>As a matter of fact I caught a case that goes back to your day...one of the Nightingale murders.</t>
  </si>
  <si>
    <t>L225743</t>
  </si>
  <si>
    <t>u5404</t>
  </si>
  <si>
    <t>m359</t>
  </si>
  <si>
    <t>Look Shelly you're my roommate and I like you... most of the time.  But you gotta stop doing these things.  Now I set this date up for you didn't I?  So don't embarrass me.  When you meet this woman just relax and be yourself.</t>
  </si>
  <si>
    <t>L226026</t>
  </si>
  <si>
    <t>u5406</t>
  </si>
  <si>
    <t>When you dropped me off at the house it was very late.  My parents were waiting up for me. As soon as I got in the door they starting yelling and cursing at me.  I was so upset... I told them I slept with you.  My mothers slapped me.  That was the first time she'd ever hit me.  I couldn't believe it.  I ran out of the house and into the woods as fast and as far as I could run. I was crying.  They had destroyed the most beautiful night of my life and I wanted to punish them for that.  I decided to hide out all night.  They'd be so worried that they'd be sorry for what they did to me.  The woods were cold and damp from the rain.  I found a dry spot under a rotted oak tree and I guess I fell asleep.  All I can remember next is being startled out of sleep by the sound of footsteps.  I thought it was my father so I hid behind the tree. But the footsteps just stopped. The woods were dark.  I couldn't see anything.  I heard a cracking noise behind me.  I turned around and... and... oh God... there was this hideous looking man.  So grotesque he was almost inhuman.  He had a knife and he started to slash away at me again and again.  I was so hysterical and I don't know how I was able to get away.  I ran and ran but he kept coming.  He was big but so fast.  He caught me and pulled me down to the ground and he... he... ripped my blouse off. I was screaming but who could hear me?  Then... oh God... he dragged me by the hair along the ground.  I was kicking and yelling.  He dragged me deeper and deeper into the woods.  Oh please... please...</t>
  </si>
  <si>
    <t>L226004</t>
  </si>
  <si>
    <t>u5409</t>
  </si>
  <si>
    <t>DEREK</t>
  </si>
  <si>
    <t>After you left me that night I didn't see you or talk to you again for a year.  No one would tell me anything.  All I know is what the police told me.  We have nowhere to go unless you let me in.  What happened?</t>
  </si>
  <si>
    <t>L226000</t>
  </si>
  <si>
    <t>I don't know.  I don't see you for months on end and when I do you put this wall between us.  How do I break through?</t>
  </si>
  <si>
    <t>L225835</t>
  </si>
  <si>
    <t>You haven't changed a bit.  Always so sure of yourself.  Even when we were kids when you wanted something nothing could stop you.</t>
  </si>
  <si>
    <t>L226038</t>
  </si>
  <si>
    <t>u5411</t>
  </si>
  <si>
    <t>I do like you.  But not when you act like a jerk.</t>
  </si>
  <si>
    <t>L225952</t>
  </si>
  <si>
    <t>u5410</t>
  </si>
  <si>
    <t>A few minor repairs and it'll be as good as new.</t>
  </si>
  <si>
    <t>L226275</t>
  </si>
  <si>
    <t>u5421</t>
  </si>
  <si>
    <t>m360</t>
  </si>
  <si>
    <t>No...Did Megan say when she's coming back from her...visit?</t>
  </si>
  <si>
    <t>L226126</t>
  </si>
  <si>
    <t>u5422</t>
  </si>
  <si>
    <t>SHERIFF</t>
  </si>
  <si>
    <t>And you've been at some psychiatric clinic ever since haven't you?</t>
  </si>
  <si>
    <t>L226582</t>
  </si>
  <si>
    <t>u5426</t>
  </si>
  <si>
    <t>m361</t>
  </si>
  <si>
    <t>CAMPBELL</t>
  </si>
  <si>
    <t>Mr. Duke tonight I'm prepared to offer you your sum of one hundred thousand dollars payable only after you provide American Casefile with incontrovertible proof of --</t>
  </si>
  <si>
    <t>L226658</t>
  </si>
  <si>
    <t>u5428</t>
  </si>
  <si>
    <t>Why don't you blow me Chief.  After your girlfriend gets through.</t>
  </si>
  <si>
    <t>L226719</t>
  </si>
  <si>
    <t>u5433</t>
  </si>
  <si>
    <t>STEVEN</t>
  </si>
  <si>
    <t>Listen since I got you on the phone -- ask the guys there if they wanna chip in for a hooker.  I'll send her right over.  Her name is Vicki.</t>
  </si>
  <si>
    <t>L226698</t>
  </si>
  <si>
    <t>u5431</t>
  </si>
  <si>
    <t>Hell when Steven was a kid he was like having strippers delivered to church Bingos and shit.</t>
  </si>
  <si>
    <t>L226775</t>
  </si>
  <si>
    <t>No -- she left me!  After her miscarriage I --</t>
  </si>
  <si>
    <t>L226771</t>
  </si>
  <si>
    <t>u5432</t>
  </si>
  <si>
    <t>That's a lie.  Diana would never talk to you about Jessica.  Not after what you did to her.</t>
  </si>
  <si>
    <t>L226700</t>
  </si>
  <si>
    <t>Disgusting?  Bingo night was sold out for six months after that!  They raised enough money to build a day care center.</t>
  </si>
  <si>
    <t>L226693</t>
  </si>
  <si>
    <t>You mean never as in really never or never as in it was just so stupid you don't want to tell us about it?</t>
  </si>
  <si>
    <t>L227187</t>
  </si>
  <si>
    <t>u5437</t>
  </si>
  <si>
    <t>m362</t>
  </si>
  <si>
    <t>MCCULLOCH</t>
  </si>
  <si>
    <t>That lunatic has been spouting off about Jason since we boarded...  It's no coincidence.</t>
  </si>
  <si>
    <t>L227000</t>
  </si>
  <si>
    <t>u5440</t>
  </si>
  <si>
    <t>RENNIE</t>
  </si>
  <si>
    <t>I don't even know why I'm afraid Uncle Charles. I can't even remember when it started. Don't you think it's time I found out and got over it?</t>
  </si>
  <si>
    <t>L227086</t>
  </si>
  <si>
    <t>u5438</t>
  </si>
  <si>
    <t>MISS VAN DEUSEN</t>
  </si>
  <si>
    <t>After your parents passed away?</t>
  </si>
  <si>
    <t>L227084</t>
  </si>
  <si>
    <t>When did this start?</t>
  </si>
  <si>
    <t>L226920</t>
  </si>
  <si>
    <t>Stephen King supposedly used it when he was in high school.</t>
  </si>
  <si>
    <t>L226916</t>
  </si>
  <si>
    <t>Since the school is closing anyway I'm going to write that novel I've been threatening on everybody.</t>
  </si>
  <si>
    <t>L226908</t>
  </si>
  <si>
    <t>I'm glad you decided to come after all.</t>
  </si>
  <si>
    <t>L227170</t>
  </si>
  <si>
    <t>u5439</t>
  </si>
  <si>
    <t>RADIO OFFICER</t>
  </si>
  <si>
    <t>The LORAN has a digital printout of your latitude and longitude. Give me the coordinates and we'll be there as quick as we can.</t>
  </si>
  <si>
    <t>L226990</t>
  </si>
  <si>
    <t>u5441</t>
  </si>
  <si>
    <t>SEAN</t>
  </si>
  <si>
    <t>I thought maybe we could hike to the top of the Statue when we got there if you felt like it. It's supposed to be 22 stories tall.</t>
  </si>
  <si>
    <t>L230311</t>
  </si>
  <si>
    <t>u5447</t>
  </si>
  <si>
    <t>m363</t>
  </si>
  <si>
    <t>ELLIOT</t>
  </si>
  <si>
    <t>`The most interesting thing about Elliot Litvak is that he writes the way he looks -- fuzzy grubby and shifty-eyed.'  I'm telling you as a friend.</t>
  </si>
  <si>
    <t>L230294</t>
  </si>
  <si>
    <t>u5455</t>
  </si>
  <si>
    <t>I used to carry a gun when I drove a cab.</t>
  </si>
  <si>
    <t>L230106</t>
  </si>
  <si>
    <t>The man has taken over my mind. He's not only out there. He's in my head and I can't get rid of him. I can't write a word without imagining his response. I'm paralyzed as an artist.</t>
  </si>
  <si>
    <t>L230035</t>
  </si>
  <si>
    <t>You will suffer because he is in the theater. And you will suffer a thousandfold when his review appears.</t>
  </si>
  <si>
    <t>L230026</t>
  </si>
  <si>
    <t>I'm trying to think. When did you start looking so terrible? You look awful.</t>
  </si>
  <si>
    <t>L229942</t>
  </si>
  <si>
    <t>The Red Sox blow a chance to win their first World Series since 1918. You expect me to miss that for an opening night?</t>
  </si>
  <si>
    <t>L229941</t>
  </si>
  <si>
    <t>u5450</t>
  </si>
  <si>
    <t>JOANNA</t>
  </si>
  <si>
    <t>I used to tell myself. Talent is more erotic when it's wasted. Will I see you tonight?</t>
  </si>
  <si>
    <t>L229932</t>
  </si>
  <si>
    <t>Three games to two. But if you know their history you realize there's a tragedy in the making. I've been carrying this franchise on my back since I was six years old.</t>
  </si>
  <si>
    <t>L229927</t>
  </si>
  <si>
    <t>Ever since he started reviewing the Broadway theater nobody in this business has been worried about anything else.</t>
  </si>
  <si>
    <t>L230568</t>
  </si>
  <si>
    <t>u5451</t>
  </si>
  <si>
    <t>Will I believe you when you tell me something?</t>
  </si>
  <si>
    <t>L230419</t>
  </si>
  <si>
    <t>u5452</t>
  </si>
  <si>
    <t>I never thought of Dr. Wetzel as having a sex life outside the office.</t>
  </si>
  <si>
    <t>L230382</t>
  </si>
  <si>
    <t>Two-all after six.</t>
  </si>
  <si>
    <t>L230288</t>
  </si>
  <si>
    <t>I was in a hurry to do big things make big mistakes. Any mistakes were okay as long as it was big. But I'm trying to see these things clearly and honestly. That's the play they're going to kill starting tonight. There's a guy out there getting ready to rip it apart. And that's us. Who we were and where we come from.</t>
  </si>
  <si>
    <t>L230287</t>
  </si>
  <si>
    <t>u5454</t>
  </si>
  <si>
    <t>You tell your friends your father used to work the docks. Callused hands. But you had an attitude when you were growing up that wasn't easy for your mother and me to understand.</t>
  </si>
  <si>
    <t>L230285</t>
  </si>
  <si>
    <t>You didn't think it was okay when you lived here. You wanted to get out so fast I thought you were running a marathon.</t>
  </si>
  <si>
    <t>L230276</t>
  </si>
  <si>
    <t>You're suppose to wear it when your back gives you trouble.</t>
  </si>
  <si>
    <t>L230271</t>
  </si>
  <si>
    <t>Since when did that matter?</t>
  </si>
  <si>
    <t>L230468</t>
  </si>
  <si>
    <t>All the times I died when the Red Sox lost an important game they should have won. All the awful things I said to my mother and father. To Tmy wife and daughter.</t>
  </si>
  <si>
    <t>L230433</t>
  </si>
  <si>
    <t>u5461</t>
  </si>
  <si>
    <t>TOYOTA</t>
  </si>
  <si>
    <t>You're afraid to risk believing. Believe in them. Believe in your self. Take a risk. It will humanize you as a person.</t>
  </si>
  <si>
    <t>L230371</t>
  </si>
  <si>
    <t>Go on tell him. Tell the truth. Tell him how you feel shooting a piece of hot metal in somebody's flesh who was once a child who was once the same age as this boy. Somebody's flesh who was innocent once.</t>
  </si>
  <si>
    <t>L230335</t>
  </si>
  <si>
    <t>Matthew look at him. When I lived in Roxbury the media followed this man everywhere. He was bigger than ten movie stars.  Where's your white Lincoln limo?</t>
  </si>
  <si>
    <t>L230585</t>
  </si>
  <si>
    <t>u5460</t>
  </si>
  <si>
    <t>When I traveled through Asia this summer I went to tremendous trouble and expense to rent a car with a phone so I could call up Sports Phone in New York and get the scores. I drove through the war in Afghanistan calling Sports Phone like every hour on the hour for updates.</t>
  </si>
  <si>
    <t>L230584</t>
  </si>
  <si>
    <t>I was six years old the day Pesky hesitated throwing home and Slaughter scored all the way from first. That's when I knew the Red Sox were my team. Pity and terror.</t>
  </si>
  <si>
    <t>L230583</t>
  </si>
  <si>
    <t>Because I can't bear to watch. When they lose I die inside. It's like some little person named Steve just crumples up and dies. I wait for the scores. I still die hearing the scores but it's over in a second. I can't survive the game pitch by pitch inning by inning. I've done it too many times. And I can't do it anymore.</t>
  </si>
  <si>
    <t>L230064</t>
  </si>
  <si>
    <t>When the Mets lose they just lose. It's a flat feeling. But the Red Sox -- here we have a rich history of interesting ways to lose a crucial game. Defeats that keep you awake that pound in your head like the hammer of fate.</t>
  </si>
  <si>
    <t>L230208</t>
  </si>
  <si>
    <t>Of course it's unfair. The truth is always unfair. Why do you think I live this way? Hiding out. Stealing electricity from a lamp post. Because people who write the truth are outcasts of society. I can't live openly in a nice clean doorman building with my name on the mailbox. They'd come after me in packs.</t>
  </si>
  <si>
    <t>L230671</t>
  </si>
  <si>
    <t>u5463</t>
  </si>
  <si>
    <t>m364</t>
  </si>
  <si>
    <t>BA</t>
  </si>
  <si>
    <t>As I told you about English policemen.</t>
  </si>
  <si>
    <t>L231432</t>
  </si>
  <si>
    <t>u5467</t>
  </si>
  <si>
    <t>GANDHI</t>
  </si>
  <si>
    <t>I expect you to show as much patience as I am now.</t>
  </si>
  <si>
    <t>L231431</t>
  </si>
  <si>
    <t>u5464</t>
  </si>
  <si>
    <t>BOURKE-WHITE</t>
  </si>
  <si>
    <t>What do you expect when you talk like that?</t>
  </si>
  <si>
    <t>L231419</t>
  </si>
  <si>
    <t>No -- prison is rather agreeable to me and there is no doubt that after the war independence will come. My only worry is what shape it will take. Jinnah has --</t>
  </si>
  <si>
    <t>L231017</t>
  </si>
  <si>
    <t>I'm sure your legs are quite as handsome as mine.</t>
  </si>
  <si>
    <t>L230724</t>
  </si>
  <si>
    <t>u5465</t>
  </si>
  <si>
    <t>I am. But I'm not so egotistical as to think He plans His day around my dilemmas.</t>
  </si>
  <si>
    <t>L230708</t>
  </si>
  <si>
    <t>Not anymore.  At first I was amazed... but when you are fighting in a just cause people seem to pop up -- like you -- right out of the pavement. Even when it is dangerous or --</t>
  </si>
  <si>
    <t>L230707</t>
  </si>
  <si>
    <t>Yes. I've -- I've met some very remarkable people in India... and -- and when I read what you've been doing here I -- I wanted to help.  Does that surprise you?</t>
  </si>
  <si>
    <t>L231283</t>
  </si>
  <si>
    <t>u5477</t>
  </si>
  <si>
    <t>WALKER</t>
  </si>
  <si>
    <t>...and I knew something had to give. And I was determined to be here when it did.</t>
  </si>
  <si>
    <t>L231400</t>
  </si>
  <si>
    <t>u5472</t>
  </si>
  <si>
    <t>NEHRU</t>
  </si>
  <si>
    <t>I say when is now -- and we will determine how.</t>
  </si>
  <si>
    <t>L231399</t>
  </si>
  <si>
    <t>They are only clinging to old dreams  and trying to split us in the old way. But the will has gone -- Independence will drop like a ripe apple. The only question is when  and how.</t>
  </si>
  <si>
    <t>L231340</t>
  </si>
  <si>
    <t>He's waiting. He's not prepared to accept it will mean as much as you think.</t>
  </si>
  <si>
    <t>L231313</t>
  </si>
  <si>
    <t>I've traveled so far -- and thought so much.  As you can see my city was a sea city -- always filled with Hindus and Muslims and Sikhs and Jews and Persians.  The temple where you were yesterday is of my family's sect the Pranami. It was Hindu of course but the priests used to read from the Muslim Koran and the Hindu Gita moving from one to the other as though it mattered not at all which book was read as long as God was worshipped.</t>
  </si>
  <si>
    <t>L231306</t>
  </si>
  <si>
    <t>Even as a boy I thought so.</t>
  </si>
  <si>
    <t>L230741</t>
  </si>
  <si>
    <t>There are unjust laws -- as there are unjust men.</t>
  </si>
  <si>
    <t>L231233</t>
  </si>
  <si>
    <t>u5469</t>
  </si>
  <si>
    <t>JINNAH</t>
  </si>
  <si>
    <t>After what they did at the massacre -- it's only an eye for an eye.</t>
  </si>
  <si>
    <t>L231403</t>
  </si>
  <si>
    <t>u5473</t>
  </si>
  <si>
    <t>PATEL</t>
  </si>
  <si>
    <t>That's when you take advantage.</t>
  </si>
  <si>
    <t>L230877</t>
  </si>
  <si>
    <t>Oh yes you are. It's been two hundred years since an Indian has cocked a snoot at the British Empire and got away with it. And stop calling me Mr. Patel you're not a junior clerk anymore.</t>
  </si>
  <si>
    <t>L230875</t>
  </si>
  <si>
    <t>I must say when I first saw you as a bumbling lawyer here in Bombay I never thought I'd be greeting you as a national hero.</t>
  </si>
  <si>
    <t>L230639</t>
  </si>
  <si>
    <t>You mean you employ Mr. Baker as your attorney but you can't walk down the street with him?</t>
  </si>
  <si>
    <t>L232110</t>
  </si>
  <si>
    <t>u5478</t>
  </si>
  <si>
    <t>m365</t>
  </si>
  <si>
    <t>ANTON</t>
  </si>
  <si>
    <t>Come with me now Vincent.  You've gone as far as you can go.</t>
  </si>
  <si>
    <t>L231628</t>
  </si>
  <si>
    <t>u5484</t>
  </si>
  <si>
    <t>GENETICIST</t>
  </si>
  <si>
    <t>Don't worry.  You'll probably do just as well singing to him in the womb.  We can implant the most successful pre-embryo tomorrow afternoon.</t>
  </si>
  <si>
    <t>L232037</t>
  </si>
  <si>
    <t>u5481</t>
  </si>
  <si>
    <t>DETECTIVE HUGO</t>
  </si>
  <si>
    <t>Positive saliva match.  The cup was definitely used since the original sweep.</t>
  </si>
  <si>
    <t>L231886</t>
  </si>
  <si>
    <t>With respect Sir many perfectly innocent citizens have left specimens at as many crime scenes.  Maybe he's just unlucky.</t>
  </si>
  <si>
    <t>L231885</t>
  </si>
  <si>
    <t>u5487</t>
  </si>
  <si>
    <t>INVESTIGATOR</t>
  </si>
  <si>
    <t>Since going underground traces of this In-Valid have shown up at the scene of four serious felonies.  Do you need any more than that?</t>
  </si>
  <si>
    <t>L231973</t>
  </si>
  <si>
    <t>No but since there aren't too many &lt;i&gt;live&lt;/i&gt; ones tonight either you won't mind us conducting one further sweep.  If he does not work here then there should be no other trace of him.  I think you'd better get some people out of bed Detective.  In the meantime we can re-check his favorite haunt.</t>
  </si>
  <si>
    <t>L231685</t>
  </si>
  <si>
    <t>u5483</t>
  </si>
  <si>
    <t>EUGENE</t>
  </si>
  <si>
    <t>At least you're honest.  Call me by my middle name--Eugene--If you're going to be Jerome you may as well start getting used to it.</t>
  </si>
  <si>
    <t>L231679</t>
  </si>
  <si>
    <t>I think I'd better choose the menu.  After all you're learning how to be me I'm not learning how to be &lt;i&gt;you&lt;/i&gt;.</t>
  </si>
  <si>
    <t>L232142</t>
  </si>
  <si>
    <t>No but you might need them when you get back.</t>
  </si>
  <si>
    <t>L231986</t>
  </si>
  <si>
    <t>u5489</t>
  </si>
  <si>
    <t>JEROME</t>
  </si>
  <si>
    <t>We'll still be able to talk when I'm away. The conversation will just keep getting longer.</t>
  </si>
  <si>
    <t>L231983</t>
  </si>
  <si>
    <t>You may as well invite her here.</t>
  </si>
  <si>
    <t>L231858</t>
  </si>
  <si>
    <t>How could they recognize you?  &lt;i&gt;I&lt;/i&gt; don't recognize you.  Anyway you don't have a choice.  You run you may as well sign a confession turn us both in right now.  No we stick this out-- find out what we can but change nothing.  This is a minor inconvenience is all it is.  We've taken worse heat than this.  Jesus if I'd known you were going to go belly up on me at the last fucking gasp I wouldn't have bothered.  You can't quit on me now.  I've put too much into this.  Besides this stuff is &lt;i&gt;mine&lt;/i&gt;.  I had other offers you know.  I could have rented myself out to somebody with a spine.  You want me to wheel in there and finish the job myself?  We'll take off all right from pad 18 just like we planned.</t>
  </si>
  <si>
    <t>L231781</t>
  </si>
  <si>
    <t>You know I wasn't drunk--I knew what I was doing when I walked in front of that car--</t>
  </si>
  <si>
    <t>L231738</t>
  </si>
  <si>
    <t>He was still warm when they confirmed.</t>
  </si>
  <si>
    <t>L231703</t>
  </si>
  <si>
    <t>Listen I bag this stuff anyway.  It may as well pay my rent.</t>
  </si>
  <si>
    <t>L231698</t>
  </si>
  <si>
    <t>Leave?  Just a few million years ago every atom in this hair--in our bodies--was a part of a star. I don't see it as leaving.  I see it as going home.</t>
  </si>
  <si>
    <t>L231608</t>
  </si>
  <si>
    <t>First we may as well decide on gender. Have you given it any thought?</t>
  </si>
  <si>
    <t>L231661</t>
  </si>
  <si>
    <t>u5485</t>
  </si>
  <si>
    <t>GERMAN</t>
  </si>
  <si>
    <t>It happened in Australasia.  He checked in yesterday.  No family complications no record he ever broke his neck.  As far as anybody's concerned he's still a walking talking fully-productive member of society. You just have to get him off the pipe and fill in the last two years of his life.  Excuse me &lt;i&gt;your&lt;/i&gt; life.</t>
  </si>
  <si>
    <t>L232026</t>
  </si>
  <si>
    <t>u5488</t>
  </si>
  <si>
    <t>IRENE</t>
  </si>
  <si>
    <t>So you're not so smart after all.  I want you to know--if it ever came to it-- I'd be willing to get an ovum from the Egg Bank.  In fact I'd &lt;i&gt;rather&lt;/i&gt; use a donor egg--  --&lt;i&gt;if&lt;/i&gt; it came to it.</t>
  </si>
  <si>
    <t>L231958</t>
  </si>
  <si>
    <t>So you didn't do it after all.</t>
  </si>
  <si>
    <t>L231834</t>
  </si>
  <si>
    <t>It was a mercy-killing after all.</t>
  </si>
  <si>
    <t>L234452</t>
  </si>
  <si>
    <t>u5494</t>
  </si>
  <si>
    <t>m366</t>
  </si>
  <si>
    <t>BEYNON</t>
  </si>
  <si>
    <t>Don't think too badly of her... After all you were in jail a long time and she is a healthy young woman.</t>
  </si>
  <si>
    <t>L234442</t>
  </si>
  <si>
    <t>u5496</t>
  </si>
  <si>
    <t>DOC</t>
  </si>
  <si>
    <t>I knew that life didn't add up to the obvious when I was 8.</t>
  </si>
  <si>
    <t>L234600</t>
  </si>
  <si>
    <t>From now on you just shut up and do as you're told.</t>
  </si>
  <si>
    <t>L234596</t>
  </si>
  <si>
    <t>When are you going to learn?</t>
  </si>
  <si>
    <t>L234573</t>
  </si>
  <si>
    <t>When they find it they find it.</t>
  </si>
  <si>
    <t>L234572</t>
  </si>
  <si>
    <t>u5495</t>
  </si>
  <si>
    <t>You've got all the answers. What about when they find the body on the train?</t>
  </si>
  <si>
    <t>L234564</t>
  </si>
  <si>
    <t>When we had trouble before it was different.</t>
  </si>
  <si>
    <t>L234459</t>
  </si>
  <si>
    <t>When I got out why didn't you tell me where it was?</t>
  </si>
  <si>
    <t>L234322</t>
  </si>
  <si>
    <t>Usually on the right side as you go in.</t>
  </si>
  <si>
    <t>L234279</t>
  </si>
  <si>
    <t>I laugh when I feel happy. Sometimes just thinking of you made me laugh. I had a lot of that. And other times that wasn't enough. I had a lot of that too. I know you find it hard to believe I'm happy just loving you.</t>
  </si>
  <si>
    <t>L234259</t>
  </si>
  <si>
    <t>Listen I'm just as nervous as you are.</t>
  </si>
  <si>
    <t>L234247</t>
  </si>
  <si>
    <t>After four years and now the question comes up.</t>
  </si>
  <si>
    <t>L234243</t>
  </si>
  <si>
    <t>Nothing's been boring since you found me.</t>
  </si>
  <si>
    <t>L234727</t>
  </si>
  <si>
    <t>When she gets here have that kid of yours help her with the suitcase.</t>
  </si>
  <si>
    <t>L234829</t>
  </si>
  <si>
    <t>u5502</t>
  </si>
  <si>
    <t>SLIM</t>
  </si>
  <si>
    <t>Wish you hadn't said that. When Slim Canfield's lips are sealed they're sealed.</t>
  </si>
  <si>
    <t>L234486</t>
  </si>
  <si>
    <t>u5500</t>
  </si>
  <si>
    <t>After you come back I'll listen while you make some phone calls tell a few friends you've got to leave for a week or two... You have to call another Vet about the animals. You tell him to come over and take good care of them starting tomorrow... no slip-ups on that. They got to be looked after...</t>
  </si>
  <si>
    <t>L235462</t>
  </si>
  <si>
    <t>u5507</t>
  </si>
  <si>
    <t>m367</t>
  </si>
  <si>
    <t>When did you find out?</t>
  </si>
  <si>
    <t>L235100</t>
  </si>
  <si>
    <t>u5505</t>
  </si>
  <si>
    <t>He was drunk. Drunk as a lord.</t>
  </si>
  <si>
    <t>L235389</t>
  </si>
  <si>
    <t>u5506</t>
  </si>
  <si>
    <t>BRUMBY</t>
  </si>
  <si>
    <t>Last night after you'd gone I did a little bit of asking around. Seeing as you weren't very forthcoming  It seems that you are concerned about the death of your brother?  I got to thinking it would be nice if the bloke you were after was the same bloke I wanted off my back  You know my life. Machines. The arcades. Nice business. Looks after itself. People put money in. I take it out. Not much rough stuff. It's a business that makes me very happy. But recently I've had a spot of bother  One of my lads gets a bit over- anxious and flogs some machines in a club that's already got some. The upshot is I've had to eat shit and stop flogging my machines to other clubs.  So far as I'm concerned that's it. Apparently not. These people I've offended get the idea that it would be good to take over my whole outfit  So I'm worried. I can't fight them Â— I haven't that kind of set-up. But I've got to fix them before they fix me. Trouble is if I try and they find out I'm dead.</t>
  </si>
  <si>
    <t>L234924</t>
  </si>
  <si>
    <t>What do you mean? You've been Frank's bird ever since her mother cleared off. You're closer to her than anyone.</t>
  </si>
  <si>
    <t>L235414</t>
  </si>
  <si>
    <t>u5514</t>
  </si>
  <si>
    <t>GLENDA</t>
  </si>
  <si>
    <t>Especially when I play the lead.</t>
  </si>
  <si>
    <t>L235055</t>
  </si>
  <si>
    <t>Oh yes. When he came up on business.</t>
  </si>
  <si>
    <t>L234914</t>
  </si>
  <si>
    <t>u5510</t>
  </si>
  <si>
    <t>It's a bloody funny thing. You know a bloke for six bloody years and all the time he's as calm as gentle Jesus...  ...then he goes and does a thing like that.  It's a bloody funny thing.</t>
  </si>
  <si>
    <t>L235201</t>
  </si>
  <si>
    <t>Ten to one it belonged to Cliff Brumby and like as not the bloody arcade as well. Right along the coast. Isn't that right Thorpey?</t>
  </si>
  <si>
    <t>L234942</t>
  </si>
  <si>
    <t>Since when did he drink whisky?</t>
  </si>
  <si>
    <t>L234911</t>
  </si>
  <si>
    <t>u5516</t>
  </si>
  <si>
    <t>I mean I was surprised when he didn't turn up for work.  He was always on time.</t>
  </si>
  <si>
    <t>L234909</t>
  </si>
  <si>
    <t>I couldn't believe it when I heard. Carter is suddenly attentive.</t>
  </si>
  <si>
    <t>L235263</t>
  </si>
  <si>
    <t>You're lucky. They kill as well.</t>
  </si>
  <si>
    <t>L234881</t>
  </si>
  <si>
    <t>u5511</t>
  </si>
  <si>
    <t>EDNA</t>
  </si>
  <si>
    <t>Don't be bloody silly. You're the first since Monday.</t>
  </si>
  <si>
    <t>L234880</t>
  </si>
  <si>
    <t>Very nice.  I'll pay you for tonight as well.</t>
  </si>
  <si>
    <t>L235087</t>
  </si>
  <si>
    <t>u5512</t>
  </si>
  <si>
    <t>He's thinking Sid and Gerald won't like it much when they hear you've been sticking your nose in.</t>
  </si>
  <si>
    <t>L235021</t>
  </si>
  <si>
    <t>u5517</t>
  </si>
  <si>
    <t>KINNEAR</t>
  </si>
  <si>
    <t>Oh... I think I'll stay as I am.</t>
  </si>
  <si>
    <t>L244155</t>
  </si>
  <si>
    <t>u5522</t>
  </si>
  <si>
    <t>m368</t>
  </si>
  <si>
    <t>AARONOW</t>
  </si>
  <si>
    <t>They'll know when you go over to Graff...</t>
  </si>
  <si>
    <t>L244144</t>
  </si>
  <si>
    <t>u5526</t>
  </si>
  <si>
    <t>That's right the guys are moving them downtown.  After the thirtieth. Murray and Mitch.  After the contest.</t>
  </si>
  <si>
    <t>L244102</t>
  </si>
  <si>
    <t>As a robbery.</t>
  </si>
  <si>
    <t>L244100</t>
  </si>
  <si>
    <t>Talking about it as a...</t>
  </si>
  <si>
    <t>L244096</t>
  </si>
  <si>
    <t>As an idea.</t>
  </si>
  <si>
    <t>L244095</t>
  </si>
  <si>
    <t>We're just speaking about it.  As an idea.</t>
  </si>
  <si>
    <t>L244063</t>
  </si>
  <si>
    <t>Look look look look when they build your business then you can't fucking turn around enslave them treat them like children fuck them up the ass leave them to fend for themselves... no.  No.  You're absolutely right and I want to tell you something.</t>
  </si>
  <si>
    <t>L244062</t>
  </si>
  <si>
    <t>When they...</t>
  </si>
  <si>
    <t>L243999</t>
  </si>
  <si>
    <t>I know it's not.  I'll tell you you got you know you got...what did I learn as a kid on Western? Don't sell a guy one car.  Sell him five cars over fifteen years.</t>
  </si>
  <si>
    <t>L244342</t>
  </si>
  <si>
    <t>When I talk to the police I get nervous.</t>
  </si>
  <si>
    <t>L244606</t>
  </si>
  <si>
    <t>u5527</t>
  </si>
  <si>
    <t>ROMA</t>
  </si>
  <si>
    <t>Listen to me the statute it's for your protection.  I have no complaints with that in fact I was a member of the board when we drafted it so quite the opposite. It says that you can change your mind three working days from the time the deal is closed.</t>
  </si>
  <si>
    <t>L244781</t>
  </si>
  <si>
    <t>u5528</t>
  </si>
  <si>
    <t>WILLIAMSON</t>
  </si>
  <si>
    <t>Where have you been Shelly?  Bruce and Harriet Nyborg.  Do you want to see the memos...?  They're nuts... they used to call in every week. When I was with Webb.  And we were selling Arizona...they're nuts...did you see how they were living?  How can you delude yours...</t>
  </si>
  <si>
    <t>L244776</t>
  </si>
  <si>
    <t>u5524</t>
  </si>
  <si>
    <t>LEVENE</t>
  </si>
  <si>
    <t>I...what?  Are you are you that's why...?  Are you nuts?  I'm...I'm going to close for you I'm going to...  Here here I'm going to make this office...I'm going to be back there Number One...Hey hey hey!  This is only the beginning...List...list... listen. Listen.  Just one moment. List...here's what...here's what we're going to do.  Twenty percent. I'm going to give you twenty percent of my sales...  Twenty percent.  For as long as I am with the firm.  Fifty percent.  You're going to be my partner.  Fifty percent.  Of all my sales.</t>
  </si>
  <si>
    <t>L244733</t>
  </si>
  <si>
    <t>...excuse me nothing you be as cold as you want but you just fucked a good man out of six thousand dollars and his goddamn bonus 'cause you didn't know the shot if you can do that and you aren't man enough that it gets you then I don't know what if you can't take some thing from that...  you're scum you're fucking white- bread.  You be as cold as you want. A child would know it he's right.  You're going to make something up be sure it will help or keep your mouth closed.</t>
  </si>
  <si>
    <t>L244485</t>
  </si>
  <si>
    <t>How could I tell 'em your sale?  Eh? I don't have a tel...I'll tell 'em your sale when they bring in the leads.  Alright?  Shelly.  Alright? We had a little... You closed a deal.  You made a good sale.  Fine.</t>
  </si>
  <si>
    <t>L243936</t>
  </si>
  <si>
    <t>I'm asking you.  As a favor to me?  John.  John: my daughter...</t>
  </si>
  <si>
    <t>L243932</t>
  </si>
  <si>
    <t>You fucking asshole.  I haven't got it.  I haven't got it John.  I'll pay you tomorrow.  I'm coming in here with the sales I'll pay you tomorrow.  I haven't got it when I pay the gas...I get back the hotel I'll bring it in tomorrow.</t>
  </si>
  <si>
    <t>L243893</t>
  </si>
  <si>
    <t>I've seen those leads.  I saw them when I was at Homestead we pitched those cocksuckers Rio Rancho nineteen sixty-nine they wouldn't buy.  They couldn't buy a fucking toaster.  They're broke John. They're cold.  They're deadbeats you can't judge on that.  Even so. Even so.  Alright.  Fine.  Fine. Even so.  I go in FOUR FUCKING LEADS they got their money in a sock.  They're fucking Polacks John.  Four leads.  I close two. Two.  Fifty per...</t>
  </si>
  <si>
    <t>L243882</t>
  </si>
  <si>
    <t>Money.  A fortune.  Money lying on the ground.  Murray?  When was the last time he went out on a sit? Sales contest?  It's laughable. It's cold out there now John. It's tight.  Money is tight.  This ain't sixty-five.  It ain't.  It just ain't.  See?  See?  Now I'm a good man--but I need a...</t>
  </si>
  <si>
    <t>L244510</t>
  </si>
  <si>
    <t>I own the property my mother owns the property I put her into it. I'm going to show you on the plats. You look when you get home A-3 through A-14 and 26 through 30. You take your time and if you still feel.</t>
  </si>
  <si>
    <t>L244498</t>
  </si>
  <si>
    <t>Yes.  I did.  This morning.  What I'm saying to you: things can change.  You see?  This is where you fuck up because this is something you don't know.  You can't look down the road.  And see what's coming.  Might be someone else John.  It might be someone new eh?  Someone new.  And you can't look back. 'Cause you don't know history.  You ask them.  When we were at Rio Rancho who was top man?  A month...?  Two months...? Eight months in twelve for three years in a row.  You know what that means?  You know what that means? Is that luck?  Is that some some some purloined leads?  That's skill. That's talent that's that's...</t>
  </si>
  <si>
    <t>L244599</t>
  </si>
  <si>
    <t>Today.  Today.  Which in any case it was not as there were a couple of points on the agreement I wanted to go over with you in any case.</t>
  </si>
  <si>
    <t>L244595</t>
  </si>
  <si>
    <t>And when was that check cashed?</t>
  </si>
  <si>
    <t>L244591</t>
  </si>
  <si>
    <t>When did you write the check?</t>
  </si>
  <si>
    <t>L244205</t>
  </si>
  <si>
    <t>...all train compartments smell vaguely of shit.  It gets so you don't mind it.  That's the worst thing that I can confess.  You know how long it took me to get there? A long time.  When you die you're going to regret the things you don't do.  You think you're queer...? I'm going to tell you something: we're all queer.  You think that you're a thief?  So what?  You get befuddled by a middle-class morality...?  Get shut of it.  Shut it out.  You cheated on your wife...?  You did it live with it.  You fuck little girls so be it. There's an absolute morality?  May be.  And then what?  If you think there is then be that thing.  Bad people go to hell?  I don't think so.  If you think that act that way.  A hell exists on earth?  Yes. I won't live in it.  That's me. You ever take a dump made you feel you'd just slept for twelve hours...?</t>
  </si>
  <si>
    <t>L244708</t>
  </si>
  <si>
    <t>Your check as cashed yesterday afternoon.  And we're completely insured as you know in any case.</t>
  </si>
  <si>
    <t>L245984</t>
  </si>
  <si>
    <t>u5529</t>
  </si>
  <si>
    <t>m369</t>
  </si>
  <si>
    <t>I was taller than you when I was fourteen.</t>
  </si>
  <si>
    <t>L245692</t>
  </si>
  <si>
    <t>u5531</t>
  </si>
  <si>
    <t>Go on answer him when he talks to you.  Tell him: Columbus Marconi... Garibaldi.</t>
  </si>
  <si>
    <t>L245173</t>
  </si>
  <si>
    <t xml:space="preserve"> Then after that what?  Joe 'Little Knife' Pisani; Willie Bufalino maybe Mr. Maranzalla himself c'mon!</t>
  </si>
  <si>
    <t>L245062</t>
  </si>
  <si>
    <t>u5533</t>
  </si>
  <si>
    <t>These Eye-ties are really crazy when it comes to their wives.</t>
  </si>
  <si>
    <t>L246017</t>
  </si>
  <si>
    <t>u5534</t>
  </si>
  <si>
    <t>I know.  I know Michael.  It's Christmas your brothers and sister are all here -- we are happy. Let's not spoil this.  Go your own way but when you are ready come to me the way a son should.  I have hopes for you...</t>
  </si>
  <si>
    <t>L246015</t>
  </si>
  <si>
    <t>Anyone not in your family is a stranger.  Believe me when trouble comes your country won't take care of you.</t>
  </si>
  <si>
    <t>L245158</t>
  </si>
  <si>
    <t>u5559</t>
  </si>
  <si>
    <t>VITO</t>
  </si>
  <si>
    <t>But thank you for speaking to me as a Godfather.</t>
  </si>
  <si>
    <t>L245154</t>
  </si>
  <si>
    <t xml:space="preserve"> My two friends have my share of the money.  I'll have to speak to them after we deliver these to the wholesaler.</t>
  </si>
  <si>
    <t>L245153</t>
  </si>
  <si>
    <t>u5536</t>
  </si>
  <si>
    <t>FANUCCI</t>
  </si>
  <si>
    <t>Otherwise the police will come to see you and your wife and children will be dishonored and destitute. Of course if my information as to your gains is incorrect I'll dip my beak just a little.  Just a little but no less than one hundred dollars and don't try to deceive me eh paisan?</t>
  </si>
  <si>
    <t>L245797</t>
  </si>
  <si>
    <t>u5537</t>
  </si>
  <si>
    <t>FBI MAN #1</t>
  </si>
  <si>
    <t>Why'd you do it Frankie?  After all these years why'd you turn against him?</t>
  </si>
  <si>
    <t>L245792</t>
  </si>
  <si>
    <t>u5548</t>
  </si>
  <si>
    <t>PENTANGELI</t>
  </si>
  <si>
    <t>My life won't be worth a nickel after tomorrow.</t>
  </si>
  <si>
    <t>L245819</t>
  </si>
  <si>
    <t>u5545</t>
  </si>
  <si>
    <t>You're nothing to me now Fredo; not a brother not a friend I don't want to know you or what happens to you.  I don't want to see you at the hotels or near my home.  When you visit our Mother I want to know a day in advance so I won't be there.  Do you understand?</t>
  </si>
  <si>
    <t>L245612</t>
  </si>
  <si>
    <t>To go tonight with me as though we know nothing.  I've already made my move.</t>
  </si>
  <si>
    <t>L245610</t>
  </si>
  <si>
    <t>It was never Pentangeli... I've always known that.  It was Roth all along.  He talks to me as a son; as his successor but the old man thinks he'll live forever.</t>
  </si>
  <si>
    <t>L245606</t>
  </si>
  <si>
    <t>Tonight we've been invited to a reception at the Presidential Palace; to bring in the New Year. You and I will go in a special car that's being sent.  They'll have cocktails... then dinner and a reception with the President.  When it's over it will be suggested that you take Questadt and his friends from Washington to spend the night with some women.  I'll go home alone in the car; and before I reach the hotel I'll be assassinated.</t>
  </si>
  <si>
    <t>L245572</t>
  </si>
  <si>
    <t>u5538</t>
  </si>
  <si>
    <t>FREDO</t>
  </si>
  <si>
    <t>Mikey why would they ever hit poor old Frankie Five-Angels?  I loved that ole sonuvabitch.  I remember when he was just a 'button' when we were kids.  We used to put bedsheets on our heads you know like we were ghosts.  An' ole Frankie come peek into our room we'd jump up and he'd always pretend like he was really scared. You remember?</t>
  </si>
  <si>
    <t>L245108</t>
  </si>
  <si>
    <t>In Sicily when you attack a man you had better finish him.</t>
  </si>
  <si>
    <t>L245481</t>
  </si>
  <si>
    <t>u5541</t>
  </si>
  <si>
    <t>When is it finally over?  I want it to be over before my baby is born.</t>
  </si>
  <si>
    <t>L245477</t>
  </si>
  <si>
    <t>He's not the same as when I met him.</t>
  </si>
  <si>
    <t>L244995</t>
  </si>
  <si>
    <t>u5540</t>
  </si>
  <si>
    <t>It's as though he blames me for the ground the family lost when I was Consigliere to Sonny.</t>
  </si>
  <si>
    <t>L244993</t>
  </si>
  <si>
    <t>Just now when Johnny Ola showed up he asked me to leave them alone. Ola is Hyman Roth's Sicilian contact.  I was on the inside of ten twenty meetings with him.  But today Mike asked me to leave like an outsider.</t>
  </si>
  <si>
    <t>L245914</t>
  </si>
  <si>
    <t>I don't like it when you use the word impossible; nothing is impossible...</t>
  </si>
  <si>
    <t>L245716</t>
  </si>
  <si>
    <t>No.  But if they do have somebody you'll do three years for perjury if you give them so much as a wrong middle name.</t>
  </si>
  <si>
    <t>L245233</t>
  </si>
  <si>
    <t>I've prepared this; have had it for over a month.  It won't explain everything; but indicates where I will be so in a sense it is my life.  Also there are three tasks that must be executed immediately.  Pop would have given those to Luca -- You knew Pop as well as anyone act as though you were him.  It discusses Kay as well; that will be the most difficult.  The men who tried to kill me tonight will never leave the estate.</t>
  </si>
  <si>
    <t>L245231</t>
  </si>
  <si>
    <t>No Tom just listen.  All my people are businessmen; their loyalty is based on that.  One thing I learned from my father is to try to think as the people around you think...and on that basis anything is possible. Fredo has a good heart but he is weak...and stupid and stupid people are the most dangerous of all.  I've kept you out of things Tom because I've always known that your instincts were legitimate and I wanted you to know very little of things that would make you an accomplice for your own protection. I never blamed you for the setbacks the family took under Sonny; I know you were in a position of limited power and you did your best to advise and caution him.  What I am saying is that now for how long I do not know you will be the Don. If what I think has happened is true; I will leave tonight and absolutely no one will know how to contact me.  And even you are not to try to reach me unless it is absolutely necessary.  I give you complete power: over Neri... Fredo everyone.  I am trusting you with the lives of my wife and children and the future of this family solely resting on your judgment and talent.</t>
  </si>
  <si>
    <t>L245906</t>
  </si>
  <si>
    <t>u5546</t>
  </si>
  <si>
    <t>NERI</t>
  </si>
  <si>
    <t>The High Court of Israel turned down his request to live as a 'returned Jew.' His passport's been invalidated except for return to the U.S.  He landed in Buenos Aires yesterday offered a gift of one million dollars if they would give him citizenship.  They turned him down.</t>
  </si>
  <si>
    <t>L245390</t>
  </si>
  <si>
    <t>Al as far as you're concerned I'm the Don.</t>
  </si>
  <si>
    <t>L245944</t>
  </si>
  <si>
    <t>The Roman Empire... when a plot against the Emperor failed the plotters were always given a chance to let their families keep their fortunes.</t>
  </si>
  <si>
    <t>L245786</t>
  </si>
  <si>
    <t>Sir my client has answered every question asked by this committee with the utmost cooperation and sincerity.  He has not taken that Fifth Amendment as it was his right to do and which because of the extreme legal complexity of this hearing counsel advised him to do. So I think in all fairness this committee should hear his statement and put it in the record.</t>
  </si>
  <si>
    <t>L245870</t>
  </si>
  <si>
    <t>Oh I do feel things for you Michael; but now I think it's pity. For the first time since I've known you you seem so helpless.  You held me a prisoner once; will you try again?</t>
  </si>
  <si>
    <t>L245863</t>
  </si>
  <si>
    <t>When he saw his brother in the hearing room he knew what was at stake.  I don't think Vincenzo would have done it.  He loves the kids too. Omerta Kay.  Honor silence.  It had nothing to do with me.  It was between those brothers.</t>
  </si>
  <si>
    <t>L245224</t>
  </si>
  <si>
    <t>Leave her alone!  You're talking as though she has no right to be frightened when there are machine guns going off in her backyard.</t>
  </si>
  <si>
    <t>L245748</t>
  </si>
  <si>
    <t>Alright.  They bother me once in awhile.  Tell me when Pop had troubles... did he ever think even to himself that he had gone the wrong way; that maybe by trying to be strong and trying to protect his family that he could... that he could... lose it instead?</t>
  </si>
  <si>
    <t>L245549</t>
  </si>
  <si>
    <t>u5552</t>
  </si>
  <si>
    <t>ROTH</t>
  </si>
  <si>
    <t>There was this kid that I grew up with; he was a couple years younger than me and sort of looked up to me you know.  We did our first work together worked our way out of the street.  Things were good and we made the most of it.  During prohibition we ran molasses up to Canada and made a fortune; your father too.  I guess as much as anyone I loved him and trusted him. Later on he had an idea to make a city out of a desert stop-over for G.I.'s on the way to the West Coast. That kid's name was Moe Greene and the city he invented was Las Vegas. This was a great man; a man with vision and guts; and there isn't even a plaque or a signpost or a statue of him in that town.  Someone put a bullet through his eye; no one knows who gave the order.  When I heard about it I wasn't angry.  I knew Moe; I knew he was headstrong and talking loud and saying stupid things.  So when he turned up dead I let it go and said to myself: this is the business we've chosen. I never asked who gave the go ahead because it had nothing to do with business.</t>
  </si>
  <si>
    <t>L245543</t>
  </si>
  <si>
    <t>I've read it; I'm pleased that the government is doing so well.  As a heavy investor I'm pleased.  How did the doctor find you?</t>
  </si>
  <si>
    <t>L245540</t>
  </si>
  <si>
    <t>Still no word of your courier? We'll find him.  But at least this will satisfy our friends here. You've been invited to the New Year reception at the Presidential Home. I understand your brother is here as well; I hope he'll come.</t>
  </si>
  <si>
    <t>L245460</t>
  </si>
  <si>
    <t>Then you have to trace it.  Michael people here look at me as a reliable man.  I can't afford not to be looked on as a reliable man.  But you know all that; there's nothing you can learn from me.  You shouldn't have to put up with a sick old man as a partner.</t>
  </si>
  <si>
    <t>L245312</t>
  </si>
  <si>
    <t>Technically they are still under the Clemenza wing of the Corleone Family now run by Frankie Pentangeli.  After Clemenza died the Rosatos wanted territory of their own.  Pentangeli refused and came to me asking for permission to eliminate them.  I of course knew of their relationship with you and in gratitude for your help with the Tropicana matter turned him down.  Pentangeli was furious and paid one hundred and fifty thousand dollars to have me killed. I was lucky and he was stupid. I'll visit him soon.  The important thing is that nothing jeopardize our plans yours and mine.  This thing of ours that we will build.</t>
  </si>
  <si>
    <t>L245303</t>
  </si>
  <si>
    <t>I like sporting events -- I really enjoy watching them in the afternoon. One of the things I love about this country.  I loved baseball ever since Arnold Rothstein fixed the World Series of 1919...I heard you had some trouble.</t>
  </si>
  <si>
    <t>L245770</t>
  </si>
  <si>
    <t>u5557</t>
  </si>
  <si>
    <t>SENATOR KANE</t>
  </si>
  <si>
    <t>I'm sure we all agree with our esteemed colleague.  Now Mr. Corleone you have been advised as to your legal rights.  We have had testimony from a preceding witness who states you are head of the most powerful Mafia family in this country.  Are you?</t>
  </si>
  <si>
    <t>L245374</t>
  </si>
  <si>
    <t>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that's behind things.  Never.  If Hyman Roth sees that I interceded with you in the Rosato Brothers' favor he'll think his relationship with me is still sound.  I'm going somewhere to meet him tomorrow.  We have friends in some very important business that we're making.  Do this for me; you make the peace with the Rosato Brothers on their terms.  Let the word out that I forced you; you're not happy wit hit but acquiesced just because of me.  It will get back to Hyman Roth.  Do this Frankie.  You can trust me.</t>
  </si>
  <si>
    <t>L245366</t>
  </si>
  <si>
    <t>Trust me; do as I ask.</t>
  </si>
  <si>
    <t>L245042</t>
  </si>
  <si>
    <t>Clemenza promised Rosato three territories in the Bronx after he died and then you took over and welched.</t>
  </si>
  <si>
    <t>L245033</t>
  </si>
  <si>
    <t>After dinner.</t>
  </si>
  <si>
    <t>L245032</t>
  </si>
  <si>
    <t>When do we talk?</t>
  </si>
  <si>
    <t>L245012</t>
  </si>
  <si>
    <t>Senator Geary I speak to you as a businessman who has made a large investment in your state.  I have made that state my home; plan to raise my children here.  The license fee from the Gambling Commission costs one thousand dollars; why would I ever consider paying more?</t>
  </si>
  <si>
    <t>L245333</t>
  </si>
  <si>
    <t>u5551</t>
  </si>
  <si>
    <t>ROSATO</t>
  </si>
  <si>
    <t>We will release the hostages number one.  Number two we're here for you to count on when you need us.  We're independent but we're here if you need us.  In general we'll cooperate with you and your businesses and you in turn will cooperate with us.  Pari persu.</t>
  </si>
  <si>
    <t>L245648</t>
  </si>
  <si>
    <t>I told her I would speak to you that you are a reasonable man who acted out of some misunderstanding. She has gotten rid of the animal that caused all the trouble so why shouldn't she stay.  As one Italian to another I ask you the favor.</t>
  </si>
  <si>
    <t>L246382</t>
  </si>
  <si>
    <t>u5562</t>
  </si>
  <si>
    <t>m370</t>
  </si>
  <si>
    <t>This old guy -- he's the kind of person I expected to meet when I moved out here.  Someone who's done things with his life.</t>
  </si>
  <si>
    <t>L246975</t>
  </si>
  <si>
    <t>u5568</t>
  </si>
  <si>
    <t>HANNA</t>
  </si>
  <si>
    <t>It is my job.  I did it when he was happy and it was easy.  It is only fair I do it now when he is ill.  Enough talk.  I must wake up the master.</t>
  </si>
  <si>
    <t>L246484</t>
  </si>
  <si>
    <t>No.  I have children grandchildren too.  I visit when I can.  But now that Mr. Jimmy cannot be left very long I do not get away much.  Poor Mr. Jimmy.  There is much good in him but he will suffer the fires of hell.  Very sad.</t>
  </si>
  <si>
    <t>L246483</t>
  </si>
  <si>
    <t>Then you're as single as I am.</t>
  </si>
  <si>
    <t>L246959</t>
  </si>
  <si>
    <t>u5572</t>
  </si>
  <si>
    <t>WHALE</t>
  </si>
  <si>
    <t>When you die...be sure your brain is the last organ to fizzle --</t>
  </si>
  <si>
    <t>L246940</t>
  </si>
  <si>
    <t>No I don't want to die alone.  But to be killed by you -- that would make death bearable.  They say you never see the one with your name on it.  But I want to see death coming at me.  I want it to be sharp and hard with a human face.  Your face.  Think Clayton.  You'd be my second Monster.  Almost as famous as the first.  It would be the great adventure you've yearned for. A war story for both of us to share.</t>
  </si>
  <si>
    <t>L246898</t>
  </si>
  <si>
    <t>So it is going to happen after all.</t>
  </si>
  <si>
    <t>L246870</t>
  </si>
  <si>
    <t>You know what he did when I called him?  He laughed.  He laughed so hard he practically burst a blood vessel.  Said it was a good lesson for me.  Not to try to fill his shoes.</t>
  </si>
  <si>
    <t>L246864</t>
  </si>
  <si>
    <t>The morning after Pearl Harbor he drove down to St. Louis to reenlist.  He was so damn excited. World War II was going to be his second chance.  They told him he was too old...fat ...nearsighted.  Said he'd be more use to his country if he stayed home and looked after his family.</t>
  </si>
  <si>
    <t>L246847</t>
  </si>
  <si>
    <t>After dinner if Hanna isn't back? Can we try a few more sketches?</t>
  </si>
  <si>
    <t>L246672</t>
  </si>
  <si>
    <t>If you don't mind driving I'd like to take you as my guest.  There should be lots of pretty starlets to keep you amused.</t>
  </si>
  <si>
    <t>L246595</t>
  </si>
  <si>
    <t>Of course they weren't nearly as bashful.  No this room was once filled with bare buttocks.  And pricks.  Hard arrogant pricks --</t>
  </si>
  <si>
    <t>L246584</t>
  </si>
  <si>
    <t>After that I went out of fashion. I was no longer able to command the best projects so I walked away.  Why should I spend my time working in such a dreadful business?</t>
  </si>
  <si>
    <t>L246575</t>
  </si>
  <si>
    <t>The world is just one kiss-ass game after another.  A man has to make up his own life alone.</t>
  </si>
  <si>
    <t>L246552</t>
  </si>
  <si>
    <t>Don't be ridiculous.  I know a real man like you would break my neck if I so much as laid a hand on him. Besides you're not my type.</t>
  </si>
  <si>
    <t>L246533</t>
  </si>
  <si>
    <t>What is we say phooey to the hedges?  Could you spare an hour after lunch?  To sit for me?</t>
  </si>
  <si>
    <t>L246305</t>
  </si>
  <si>
    <t>You have to excuse me Mr. Boone. Since my stroke I am often overcome with nostalgia.</t>
  </si>
  <si>
    <t>L246293</t>
  </si>
  <si>
    <t>Of course not.  As I said only poor people --</t>
  </si>
  <si>
    <t>L246211</t>
  </si>
  <si>
    <t>When they stay in your employ too long servants begin to think they're married to you.  Please Mr. Boone.  Help yourself.</t>
  </si>
  <si>
    <t>L246194</t>
  </si>
  <si>
    <t>Sure everybody does.  When I was a kid I'd go with my sister twice a week.  Why?  Were you an actor or something?</t>
  </si>
  <si>
    <t>L246193</t>
  </si>
  <si>
    <t>But before I retired you might say I had a brief time in the sun. Fame as it were.  Tell me do you like motion pictures?</t>
  </si>
  <si>
    <t>L246191</t>
  </si>
  <si>
    <t>They were familiar when I painted them.  That one's copied from a Dutch still life done almost three hundred years ago.  And that's a Rembrandt.</t>
  </si>
  <si>
    <t>L246052</t>
  </si>
  <si>
    <t>Getting to be a warm day.  A scorcher as you Yanks call it.</t>
  </si>
  <si>
    <t>L246369</t>
  </si>
  <si>
    <t>I thought I'd give you a hand since I kept you open.</t>
  </si>
  <si>
    <t>L246751</t>
  </si>
  <si>
    <t>But I have no reputation.  I'm as free as the air.</t>
  </si>
  <si>
    <t>L246747</t>
  </si>
  <si>
    <t>I did.  But Princess Margaret was a doll.  We're all equals in her eyes.  As commoners I presume.</t>
  </si>
  <si>
    <t>L246745</t>
  </si>
  <si>
    <t>You should have seen Georgie's face when he met Clayton.</t>
  </si>
  <si>
    <t>L246029</t>
  </si>
  <si>
    <t>I wanted to be alert for your visit today.  Especially since I saw so little of you in the hospital.</t>
  </si>
  <si>
    <t>L246027</t>
  </si>
  <si>
    <t>It's the ridiculous pills they prescribe.  If I take them I spend the next day stupid as a stone. If I don't my mind seems to go off in a hundred directions at once --</t>
  </si>
  <si>
    <t>L246246</t>
  </si>
  <si>
    <t>u5564</t>
  </si>
  <si>
    <t>DR. PAYNE</t>
  </si>
  <si>
    <t>That's as good a way as any to describe it.  I've seen far worse cases.  You might even learn to enjoy these walks down memory lane.</t>
  </si>
  <si>
    <t>L246694</t>
  </si>
  <si>
    <t>I'll be out this afternoon remember?  Your family can visit as long as they like.</t>
  </si>
  <si>
    <t>L246157</t>
  </si>
  <si>
    <t>I do not think you anything anymore.  Just back from the hospital and already you are chasing after boys.</t>
  </si>
  <si>
    <t>L246063</t>
  </si>
  <si>
    <t>Yes Mr. Jimmy.  An interview.  After so many years. Very exciting.</t>
  </si>
  <si>
    <t>L246766</t>
  </si>
  <si>
    <t>I commend you.  If you're going to pursue poofs go after those who can do favors for you.  You waste everybody's time when you court dinosaurs.</t>
  </si>
  <si>
    <t>L246765</t>
  </si>
  <si>
    <t>u5570</t>
  </si>
  <si>
    <t>I interviewed him after I met you. I'm his social secretary now. Well assistant to his secretary.</t>
  </si>
  <si>
    <t>L246139</t>
  </si>
  <si>
    <t>He's one of the great images of the twentieth century.  As important as the Mona Lisa.</t>
  </si>
  <si>
    <t>L246133</t>
  </si>
  <si>
    <t>Maybe you'd like a swim when we're through.  I never swim myself so the pool tends to go to waste.</t>
  </si>
  <si>
    <t>L246129</t>
  </si>
  <si>
    <t>Can that count as one question?</t>
  </si>
  <si>
    <t>L246120</t>
  </si>
  <si>
    <t>You must understand how Hollywood was twenty years ago.  Nobody cared a tinker's cuss who slept with whom so long as you kept it out of the papers.  Outside of Hollywood who knows who George Cukor is much less what he does with those boys from the malt shops along Santa Monica?</t>
  </si>
  <si>
    <t>L246107</t>
  </si>
  <si>
    <t>It is isn't it?  My life as a game of strip poker.  Shall we play?</t>
  </si>
  <si>
    <t>L246078</t>
  </si>
  <si>
    <t>After you then.</t>
  </si>
  <si>
    <t>L246716</t>
  </si>
  <si>
    <t>u5571</t>
  </si>
  <si>
    <t>PRINCESS MARGARET</t>
  </si>
  <si>
    <t>I've changed my hair you see. Since our last session.  Those old snaps look rather dowdy now.</t>
  </si>
  <si>
    <t>L247909</t>
  </si>
  <si>
    <t>u5573</t>
  </si>
  <si>
    <t>m371</t>
  </si>
  <si>
    <t>ATLEY JACKSON</t>
  </si>
  <si>
    <t>Car-jacker. Neglected to clean up after himself ...</t>
  </si>
  <si>
    <t>L247798</t>
  </si>
  <si>
    <t>Only hurts when I breathe. Lookit you. Where are Barney Fife and Aunt Bea hanging out? And Opie ... Where's Opie at?</t>
  </si>
  <si>
    <t>L247922</t>
  </si>
  <si>
    <t>u5574</t>
  </si>
  <si>
    <t>CALITRI</t>
  </si>
  <si>
    <t>They gave me two weeks. I wasted most of it with your brother and his crew who not only lost what pitiful few they managed to boost but also alerted the heat as to our endeavor making this even more difficult to achieve ...</t>
  </si>
  <si>
    <t>L247917</t>
  </si>
  <si>
    <t>u5582</t>
  </si>
  <si>
    <t>MEMPHIS</t>
  </si>
  <si>
    <t>I could kill you. That occurred to me. When I first heard about this. That I would kill you ...</t>
  </si>
  <si>
    <t>L247899</t>
  </si>
  <si>
    <t>Randall Raines ... It's been a long time ...  frowns) 'though I do I recall you as a man with style. You remember your old friend Atley -- ?</t>
  </si>
  <si>
    <t>L248271</t>
  </si>
  <si>
    <t>u5577</t>
  </si>
  <si>
    <t>DONNY ASTRICKY</t>
  </si>
  <si>
    <t>You got a school teacher or Nancy from accounting you don't put on Sly Stone or James Brown. You put on Ravel. Rachmaninoff. But if you got some wild one you just picked up at the track you wouldn't put on Cat Stevens or James Taylor. You'd put on Prince. Or Isaac Hayes. Or if you really wanted to get after it: Miles.</t>
  </si>
  <si>
    <t>L247844</t>
  </si>
  <si>
    <t>u5579</t>
  </si>
  <si>
    <t>HELEN RAINES</t>
  </si>
  <si>
    <t>Kipling was sixteen when you left baby. I don't know what you remember of him. But you should brace yourself</t>
  </si>
  <si>
    <t>L248392</t>
  </si>
  <si>
    <t>As opposed to now Kid Car Crusher?</t>
  </si>
  <si>
    <t>L248391</t>
  </si>
  <si>
    <t>u5581</t>
  </si>
  <si>
    <t>The era when crime didn't pay --</t>
  </si>
  <si>
    <t>L248383</t>
  </si>
  <si>
    <t>After a while it became a little pathetic ... Figured I'd put you out of your misery ...</t>
  </si>
  <si>
    <t>L248108</t>
  </si>
  <si>
    <t>I like how you wallop back in here - after four years - and can still get all Clifford Huxtable on my shit ...</t>
  </si>
  <si>
    <t>L248016</t>
  </si>
  <si>
    <t>You just got crushed in a car. You're bleeding all over your self. And you sit there - eating olives and talking basketball as if at this very moment people weren't plotting your demise ...</t>
  </si>
  <si>
    <t>L248294</t>
  </si>
  <si>
    <t>Okay. We're all here. Today's Wednesday. D-Day is Friday night ... That gives us two days to prep ... We're going to find the ladies on our list find out where they live when they're home; that they're properly insured ... Let's get into the vans --</t>
  </si>
  <si>
    <t>L248368</t>
  </si>
  <si>
    <t>u5585</t>
  </si>
  <si>
    <t>SWAY</t>
  </si>
  <si>
    <t>Cos there were those dark days when I figured - my God how easy it was for him to just give it up; to make the deal; take the rot for the whole crew ... And give me up in the process.</t>
  </si>
  <si>
    <t>L248366</t>
  </si>
  <si>
    <t>We were good when you bailed weren't we?</t>
  </si>
  <si>
    <t>L248073</t>
  </si>
  <si>
    <t>u5584</t>
  </si>
  <si>
    <t>OTTO</t>
  </si>
  <si>
    <t>I remember I had a 1964 Buick Opal. worst car ever built. Value job. Everything broke and I-fixed it. A coma car - built to German specs. Plastic gas line. 3 speedometer head. On a quiet night you could hear it rusting in the garage. But when that car was gone I missed it. If it came driving back in here right now there'd be tears and laughter ...</t>
  </si>
  <si>
    <t>L248071</t>
  </si>
  <si>
    <t>The old crew. Go find them. I can't help you with that. Since I've cleaned up the act a bit they no longer come around... A pity how legitimacy makes you unpopular -</t>
  </si>
  <si>
    <t>L249511</t>
  </si>
  <si>
    <t>u5621</t>
  </si>
  <si>
    <t>m373</t>
  </si>
  <si>
    <t>She's sharp as a marble.</t>
  </si>
  <si>
    <t>L250198</t>
  </si>
  <si>
    <t>u5616</t>
  </si>
  <si>
    <t>SKYLAR</t>
  </si>
  <si>
    <t>See now this doesn't feel right.  When I made the decision to come over here it felt right. I had all these rationalizations... I just don't understand why Will never tells me anything he won't let me get close to him he tells me these weird lies--</t>
  </si>
  <si>
    <t>L249596</t>
  </si>
  <si>
    <t>u5607</t>
  </si>
  <si>
    <t>There's no problem. I was just hoping you could give me some insight into the evolution of the market economy in the early colonies. My contention is that prior to the Revolutionary War the economic modalities especially of the southern colonies could most aptly be characterized as agrarian pre- capitalist and...</t>
  </si>
  <si>
    <t>L250219</t>
  </si>
  <si>
    <t>u5611</t>
  </si>
  <si>
    <t>LAMBEAU</t>
  </si>
  <si>
    <t>Will on your own time you can do what you like. When I set up a meeting with my associates and you don't show up it reflects poorly on me.</t>
  </si>
  <si>
    <t>L249728</t>
  </si>
  <si>
    <t>Yeah when do I get my hypnosis? You guys been talkin' for twenty minutes.</t>
  </si>
  <si>
    <t>L249672</t>
  </si>
  <si>
    <t>Now it won't be as bad as it sounds Will.  I've already spoken to one therapist his name is Henry Lipkin and he's a friend of mine. He's also published four books and is widely considered to be one of the brightest men in his field.  I'm sure it'll be better than spending the next six months in jail.</t>
  </si>
  <si>
    <t>L250492</t>
  </si>
  <si>
    <t>Do you know when you'll be back?</t>
  </si>
  <si>
    <t>L250382</t>
  </si>
  <si>
    <t>u5615</t>
  </si>
  <si>
    <t>--I don't want your trophy and I don't give a shit about it! 'Cause I knew you when!! You and Jack and Tom Sanders. I knew you when you were homesick and pimply-faced and didn't know what side of the bed to piss on!</t>
  </si>
  <si>
    <t>L250380</t>
  </si>
  <si>
    <t>That's it. That's why I don't come to the goddamn reunions! Becaue I can't stand the look in your eye when you see me! You think I'm a failure! I know who I am. I'm proud of who I am. And all of you you think I'm some kind of pity case! You with your sycophant students following you around. And you Goddamn Medal!</t>
  </si>
  <si>
    <t>L250367</t>
  </si>
  <si>
    <t>What problems does he have Sean that he is better off as a janitor or in jail or hanging around with--</t>
  </si>
  <si>
    <t>L249782</t>
  </si>
  <si>
    <t>Since Nancy died.</t>
  </si>
  <si>
    <t>L249781</t>
  </si>
  <si>
    <t>You were missed.  How long has it been since we've seen each other?</t>
  </si>
  <si>
    <t>L250041</t>
  </si>
  <si>
    <t>u5612</t>
  </si>
  <si>
    <t>Will I can't believe you brought Skylar here when we're all wrecked. What's she gonna think about us?</t>
  </si>
  <si>
    <t>L250010</t>
  </si>
  <si>
    <t>No Will I'm not kiddin' you. If I had gone to see that game I'd be in here talkin' abouta girl I saw at a bar twenty years ago. And how I always regretted not goin' over there and talkin' to her. I don't regret the eighteen years we were married. I don't regret givin' up couseling for six years when she got sick. I don't regret being by her side for the last two years when things got real bad. And I sure as Hell don't regret missing that damn game.</t>
  </si>
  <si>
    <t>L250003</t>
  </si>
  <si>
    <t>So wait a minute. The Red Sox haven't won a World Series since nineteen eighteen you slept out for tickets games gonna start in twenty minutes in walks a girl you never seen before and you give your ticket away?</t>
  </si>
  <si>
    <t>L249997</t>
  </si>
  <si>
    <t>When did you know she was the one?</t>
  </si>
  <si>
    <t>L249992</t>
  </si>
  <si>
    <t>Lon? He got married. He has a kid. I kind of lost touch with him after Nancy got sick.</t>
  </si>
  <si>
    <t>L249986</t>
  </si>
  <si>
    <t>I gave that up when my wife got sick.</t>
  </si>
  <si>
    <t>L250265</t>
  </si>
  <si>
    <t>You don't want to hear that I got cigarettes put out on me when I was a little kid. That this isn't surgery</t>
  </si>
  <si>
    <t>L250254</t>
  </si>
  <si>
    <t>I inherited that money when I was thirteen when my father died.</t>
  </si>
  <si>
    <t>L250180</t>
  </si>
  <si>
    <t>L250176</t>
  </si>
  <si>
    <t>Well all right Beethoven. He looked at a piano and saw music. The fuckin' guy was deaf when he composed the Ode to Joy. They had to turn him around to take a bow because he couldn't hear the crowd going crazy behind him. Stone deaf. He saw all of that music in his head.</t>
  </si>
  <si>
    <t>L250029</t>
  </si>
  <si>
    <t>What about your friends? Or your brothers? When do I get to meet them?</t>
  </si>
  <si>
    <t>L249771</t>
  </si>
  <si>
    <t>Stanford. I'm leaving in June after I graduate.</t>
  </si>
  <si>
    <t>L249658</t>
  </si>
  <si>
    <t>Oh Will! I was wondering when you'd call.</t>
  </si>
  <si>
    <t>L249616</t>
  </si>
  <si>
    <t>When you think about it it's just as arbitrary as drinking coffee.</t>
  </si>
  <si>
    <t>L254753</t>
  </si>
  <si>
    <t>u5634</t>
  </si>
  <si>
    <t>m374</t>
  </si>
  <si>
    <t>All right mister. I'll go. You just show your license to contrack an' then you make out a order--where an' when an' how much you gonna pay--an' you sign it an' we'll go.</t>
  </si>
  <si>
    <t>L254809</t>
  </si>
  <si>
    <t>u5640</t>
  </si>
  <si>
    <t>MA</t>
  </si>
  <si>
    <t>Well you ain't a-goin'! Ain't *nobody* else a-goin'! We *got* here an' we gonna *stay* here together! As long as we got the fambly unbroke I ain't scared but it's a long bitter road we got ahead of us--  --an' I'm here to tell ya ef anybody else tries to bust us up anymore I'm a-goin' cat wild with this here piece a bar-arn!</t>
  </si>
  <si>
    <t>L255011</t>
  </si>
  <si>
    <t>u5623</t>
  </si>
  <si>
    <t>We just picked him up on the way in. He went away this mornin' when the rate dropped.</t>
  </si>
  <si>
    <t>L254939</t>
  </si>
  <si>
    <t>u5628</t>
  </si>
  <si>
    <t>CASY</t>
  </si>
  <si>
    <t>Well--tell the folks inside how it is Tom. Tell 'em they're starvin' us and stabbin' theirself in the back. An' as sure as God made little apples it's goin' back to two an' a half jus' as soon as they clear us out.</t>
  </si>
  <si>
    <t>L254935</t>
  </si>
  <si>
    <t>Lookie Tom. We come to work here. They tell us it's gonna be fi' cents. But they was a whole lot of us so the man says two an' a half cents. Well a fella can't even eat on that an' if he got kids...  So we says we won't take it. So they druv us off. Now they're payin' you five--but when they bust this strike ya think they'll pay five?</t>
  </si>
  <si>
    <t>L254356</t>
  </si>
  <si>
    <t>u5652</t>
  </si>
  <si>
    <t>It's hard to say. Stay here till mornin' an' then go on over to Uncle John's I reckon. After that I don't know.</t>
  </si>
  <si>
    <t>L254290</t>
  </si>
  <si>
    <t>This used to be mine. I give it to Grampa when I went away.  You reckon they could be dead?</t>
  </si>
  <si>
    <t>L254275</t>
  </si>
  <si>
    <t>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t>
  </si>
  <si>
    <t>L254273</t>
  </si>
  <si>
    <t>It don't matter. Ever since I lost the sperit it looks like I just as soon go one way as the other.  I'll go your way.</t>
  </si>
  <si>
    <t>L254271</t>
  </si>
  <si>
    <t>Ain't you seen your folks since then?</t>
  </si>
  <si>
    <t>L254259</t>
  </si>
  <si>
    <t>But you wasn't a preacher. A girl was just a girl to you. But to me they was holy vessels. I was savin' their souls.  I ast myself--what *is* this call the Holy Sperit? Maybe *that's* love. Why I love everybody so much I'm fit to bust sometimes!  So maybe there ain't no sin an' there ain't no virtue. There's just what people do. Some things folks do is nice and some ain't so nice. But that's as far as any man's got a right to say.</t>
  </si>
  <si>
    <t>L254258</t>
  </si>
  <si>
    <t>I never let one go by me when I could catch her.</t>
  </si>
  <si>
    <t>L254342</t>
  </si>
  <si>
    <t>u5643</t>
  </si>
  <si>
    <t>MULEY</t>
  </si>
  <si>
    <t>Have it your own way son but just as sure as you touch my house with that cat I'm gonna blow you plumb to kingdom come.</t>
  </si>
  <si>
    <t>L254233</t>
  </si>
  <si>
    <t>You know what I mean. You been givin' me a goin' over ever since I got in. Whyn't you go on and ask me where I been?</t>
  </si>
  <si>
    <t>L254651</t>
  </si>
  <si>
    <t xml:space="preserve">It don't take no nerve to do somep'n when there ain't nothin' else you can do. </t>
  </si>
  <si>
    <t>L254934</t>
  </si>
  <si>
    <t>Sure. We made a buck since midday.</t>
  </si>
  <si>
    <t>L254930</t>
  </si>
  <si>
    <t>Workin'. Pickin' peaches. But I seen a bunch a fellas yellin' when we come in so I come out to see what's goin' on. What's it all about?</t>
  </si>
  <si>
    <t>L255024</t>
  </si>
  <si>
    <t>I know honey an' just as soon as we get settled Al's gonna set out an' look for him. How 'bout gas Tommy?</t>
  </si>
  <si>
    <t>L254892</t>
  </si>
  <si>
    <t>This got a floor. Wouldn't leak when it rains.</t>
  </si>
  <si>
    <t>L254519</t>
  </si>
  <si>
    <t>Sometimes. A little. Only it ain't scairt so much. It's just waitin' an' wonderin'. But when sump'n happens that I got to do sump'n--  --I'll do it.</t>
  </si>
  <si>
    <t>L254844</t>
  </si>
  <si>
    <t>Sump'n got to happen soon. We got one day's more grease two day's flour an' ten potatoes. After that...  An' Rosasharn we got to remember she's gonna be due soon.</t>
  </si>
  <si>
    <t>L255208</t>
  </si>
  <si>
    <t>Then it don't matter. Then I'll be all aroun' in the dark. I'll be ever'where--wherever you look. Wherever there's a fight so hungry people can eat I'll be there. Wherever there's a cop beatin' up a guy I'll be there. I'll be in the way guys yell when they're mad--an' I'll be in the way kids laugh when they're hungry an' they know supper's ready. An' when our people eat the stuff they raise an' live in the houses they build why I'll be there too.</t>
  </si>
  <si>
    <t>L255204</t>
  </si>
  <si>
    <t>No Ma. Not that. That ain't it. But long as I'm a outlaw anyways maybe I can do sump'n. Maybe I can jus' fin' out sump'n. Jus' scrounge aroun' an' try to fin' out what it is that's wrong an then see if they ain't sump'n could be done about it.  But I ain't thought it out clear Ma. I can't. I don't know enough.</t>
  </si>
  <si>
    <t>L255194</t>
  </si>
  <si>
    <t>I'd like to stay. I'd like to be with ya--  --an' see your face when you an' Pa get settled in a nice little place. I sure wish I could see you then. But--  --I guess I won't never be able to do that. Not now.</t>
  </si>
  <si>
    <t>L254987</t>
  </si>
  <si>
    <t>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Al--he's a-hankerin' an' a- jibbitin' to go off on his own. An' Uncle John is just a-draggin' along. Pa's lost his place--he ain't the head no more. We're crackin' up Tom. They ain't no fambly now. Rosasharn--  --she gonna have her baby but *it* ain't gonna have no fambly. I been tryin' to keep her goin' but--Winfiel'-- what's he gonna be this-a-way? Growin' up wild an' Ruthie too-- like animals. Got nothin' to trus'. Don't go Tom. Stay an' help. Help me.</t>
  </si>
  <si>
    <t>L254984</t>
  </si>
  <si>
    <t>I'm sorry Ma. But--I didn't know what I was doin' no more'n when you take a breath. I didn't even know I was gonna do it.</t>
  </si>
  <si>
    <t>L254857</t>
  </si>
  <si>
    <t>You know I jus' can't remember when I felt so good before!</t>
  </si>
  <si>
    <t>L254830</t>
  </si>
  <si>
    <t>Ma they comes a time when a man gets mad.</t>
  </si>
  <si>
    <t>L254705</t>
  </si>
  <si>
    <t>I was afraid they'd stop us an' wouldn't let us cross. But I tol' Granma. I tol' her when she was dyin'. I tol' her the fambly had ta get acrost. I tol' her we couldn't take no chances on bein' stopped.</t>
  </si>
  <si>
    <t>L254703</t>
  </si>
  <si>
    <t>Since before they stopped us las' night.</t>
  </si>
  <si>
    <t>L254496</t>
  </si>
  <si>
    <t>Forget it Ma. I got her figgered out. Long as I keep outa trouble ain't nobody gonna say a thing. All I gotta do is keep my nose clean.</t>
  </si>
  <si>
    <t>L254348</t>
  </si>
  <si>
    <t>The rest of my fambly set out for the west--there wasn't nothin' to eat--but I couldn't leave. Somepin' wouldn't let me. So now I just wander around. Sleep wherever I am. I used to tell myself I was lookin' out for things so when they come back ever'thing would be all right. But I knowed that wan't true. There ain't nothin' to look out for. And ain't nobody comin' back. They're gone-- and me I'm just an 'ol graveyard ghost--that's all in the world I am.</t>
  </si>
  <si>
    <t>L254305</t>
  </si>
  <si>
    <t>Listen!  That's some of what done it--the dusters. Started it anyway. Blowin' like this year after year--blowin' the land away blowin' the crops away blowin' us away now.</t>
  </si>
  <si>
    <t>L254311</t>
  </si>
  <si>
    <t>But we couldn't *do* on any less'n what our share is now.  The chillun ain't gettin' enough to eat as it is and they're so ragged we'd be shamed if ever'body else's chillun wasn't the same way.</t>
  </si>
  <si>
    <t>L254310</t>
  </si>
  <si>
    <t>u5650</t>
  </si>
  <si>
    <t>THE MAN</t>
  </si>
  <si>
    <t>Fact of the matter Muley after what them dusters done to the land the tenant system don't work no more. It don't even break even much less show a profit. One man on a tractor can handle twelve or fourteen of these places. You just pay him a wage and take *all* the crop.</t>
  </si>
  <si>
    <t>L254618</t>
  </si>
  <si>
    <t>u5644</t>
  </si>
  <si>
    <t>PA</t>
  </si>
  <si>
    <t>How's Granma since we got her in the tent?</t>
  </si>
  <si>
    <t>L254420</t>
  </si>
  <si>
    <t>Easy. After all they ain't but about *twelve* of us is they?</t>
  </si>
  <si>
    <t>L254405</t>
  </si>
  <si>
    <t>Why she wasn't no more'n a kid when I went up.</t>
  </si>
  <si>
    <t>L256724</t>
  </si>
  <si>
    <t>u5659</t>
  </si>
  <si>
    <t>m375</t>
  </si>
  <si>
    <t>CLUB MEMBER #2</t>
  </si>
  <si>
    <t>He gets this way when he hits over eighty-five.</t>
  </si>
  <si>
    <t>L257263</t>
  </si>
  <si>
    <t>u5668</t>
  </si>
  <si>
    <t>Okay... Would you rather... commit yourself sexually to a four-by-nine cell with former President George Herbert Walker Bush dressed as a super-model for a month or make love to a otter on crank for a week?</t>
  </si>
  <si>
    <t>L257216</t>
  </si>
  <si>
    <t>u5661</t>
  </si>
  <si>
    <t>DEBI</t>
  </si>
  <si>
    <t>We haven't seen each other since high school.</t>
  </si>
  <si>
    <t>L257127</t>
  </si>
  <si>
    <t>As long as I get the laugh.</t>
  </si>
  <si>
    <t>L257049</t>
  </si>
  <si>
    <t>Well you'll have a ball. You seem to have everything everybody wants when they go back. The car the suit the watch. The look. That just leaves the little things like happiness character point of view...</t>
  </si>
  <si>
    <t>L256939</t>
  </si>
  <si>
    <t>Since you stood me up on prom night and vanished without saying a word?</t>
  </si>
  <si>
    <t>L257154</t>
  </si>
  <si>
    <t>u5662</t>
  </si>
  <si>
    <t>DR. OATMAN</t>
  </si>
  <si>
    <t>Okay. Repeat this after me.</t>
  </si>
  <si>
    <t>L256853</t>
  </si>
  <si>
    <t>So you're saying that Ulysses-- everything he said to his queen when he came back--everything was a lie? He just wanted to fuck around?</t>
  </si>
  <si>
    <t>L256764</t>
  </si>
  <si>
    <t>u5663</t>
  </si>
  <si>
    <t>DRIVER</t>
  </si>
  <si>
    <t>And when you think of it it's not so surprising that a small group of people control the whole world is it?</t>
  </si>
  <si>
    <t>L257123</t>
  </si>
  <si>
    <t>u5664</t>
  </si>
  <si>
    <t>GROCER</t>
  </si>
  <si>
    <t>Yeah-- after I shoot you through the fucking forehead I'm gonna fuck you in the bullethole.</t>
  </si>
  <si>
    <t>L257121</t>
  </si>
  <si>
    <t>Fine. But we're not going to let you do your job. Because we're gonna do it. And then after we do your job we're gonna do another little job...</t>
  </si>
  <si>
    <t>L257116</t>
  </si>
  <si>
    <t>But since we're both here I think it's time to take a fresh look at our relationship.</t>
  </si>
  <si>
    <t>L256784</t>
  </si>
  <si>
    <t>It's a free-market evolution. You'll wake up to it... c'mon Kid. We used to run together when you were a rookie. I don't want to run against you. This thing's real. Everybody's in.</t>
  </si>
  <si>
    <t>L256960</t>
  </si>
  <si>
    <t>u5666</t>
  </si>
  <si>
    <t>Well remember when Frysal's men paid off the Deejay in Cairo to announce a bogus press conference in the --</t>
  </si>
  <si>
    <t>L256879</t>
  </si>
  <si>
    <t>Here's the news: He hasn't been in Portugal since '90. I know that from the file. Why don't you read the file man?</t>
  </si>
  <si>
    <t>L257083</t>
  </si>
  <si>
    <t>Yes. It's the same as usual. Nothing remarkable about it at all.</t>
  </si>
  <si>
    <t>L256819</t>
  </si>
  <si>
    <t>Would you describe their position as inflexible?</t>
  </si>
  <si>
    <t>L257314</t>
  </si>
  <si>
    <t>When you see Debi tell her I'm sorry.</t>
  </si>
  <si>
    <t>L257308</t>
  </si>
  <si>
    <t>u5672</t>
  </si>
  <si>
    <t>As long as you had a good time.</t>
  </si>
  <si>
    <t>L257007</t>
  </si>
  <si>
    <t>So when are you authorized to use deadly force?</t>
  </si>
  <si>
    <t>L257138</t>
  </si>
  <si>
    <t>u5671</t>
  </si>
  <si>
    <t>MR. NEWBERRY</t>
  </si>
  <si>
    <t>I visualized you in a haze as one of the slackster flannel-wearing coffeehouse-misanthropes I've been seeing in Newsweek.</t>
  </si>
  <si>
    <t>L257136</t>
  </si>
  <si>
    <t>Martin I don't know where you've been since you abandoned my daughter ten years ago and I don't care. It was good that you left and I'm glad you did. So what do you want to talk about? You've grown up a bit. Maybe I had you figured wrong.</t>
  </si>
  <si>
    <t>L258611</t>
  </si>
  <si>
    <t>u5674</t>
  </si>
  <si>
    <t>m376</t>
  </si>
  <si>
    <t>Not really. I'd forgotten how long it's been since I've done this. And I couldn't get any Parmesan cheese.</t>
  </si>
  <si>
    <t>L258583</t>
  </si>
  <si>
    <t>We did at one point. When we thought we'd have more children. And we after tried. We tried everything but... wasn't meant to be.</t>
  </si>
  <si>
    <t>L258576</t>
  </si>
  <si>
    <t>u5684</t>
  </si>
  <si>
    <t>College. In Illinois. She was playing the cello. I hadn't heard cello music growing up. She had the reddest hair the bluest eyes. When she played it was...</t>
  </si>
  <si>
    <t>L258504</t>
  </si>
  <si>
    <t>Why don't you ride anymore? Grace told me you used to ride when she was younger.</t>
  </si>
  <si>
    <t>L258470</t>
  </si>
  <si>
    <t>When I was first married.</t>
  </si>
  <si>
    <t>L258464</t>
  </si>
  <si>
    <t>Well maybe I am laughing a bit... I just thought as long as you're here it would be nice for you to relax into the place a little.</t>
  </si>
  <si>
    <t>L258269</t>
  </si>
  <si>
    <t>You can make it as complicated or as easy as you like. But she's the one who's gonna be riding him am I right? So here's the deal. I'm not sure I can do anything but I'm prepared to give it a go --  -- if you'll help.  You have a problem with that?</t>
  </si>
  <si>
    <t>L258267</t>
  </si>
  <si>
    <t>When I work with a horse it's no good just me doing it. It doesn't work that way. The owner needs to be involved too.</t>
  </si>
  <si>
    <t>L258237</t>
  </si>
  <si>
    <t>Well... OK... here it is... Uh... I'd like you to take a look at my horse. Now -- it won't take long and if after that you still don't feel...</t>
  </si>
  <si>
    <t>L258090</t>
  </si>
  <si>
    <t>Ma'am first class to Montana is a waste of good money. Now am I being too polite here or when I say NO in Utah does that mean YES in New York City?</t>
  </si>
  <si>
    <t>L258083</t>
  </si>
  <si>
    <t>I went on the Internet and found this article about you... It says you're a Horse Whisperer that you... you help people with horse problems. And you have quite a success rate when it comes to traumatized --</t>
  </si>
  <si>
    <t>L258703</t>
  </si>
  <si>
    <t>u5678</t>
  </si>
  <si>
    <t>I felt it happen downstairs and when I went into the bathroom.</t>
  </si>
  <si>
    <t>L258696</t>
  </si>
  <si>
    <t>Well then I do apologize... But what I'm most sorry for is turning you into a spoiled brat who can only think about what she's feeling... who can't admit when she's wrong and who can't forgive when she's not.</t>
  </si>
  <si>
    <t>L258694</t>
  </si>
  <si>
    <t>Listen if... if there's a part of you as parent that... that takes pride in your child -- that you can look at them and see something you've accomplished as well... if that's wrong then I'm sorry.  But it wasn't my intention. I don't push for me. I do it for you... So you don't waste half your life feeling like you don't know where you belong.</t>
  </si>
  <si>
    <t>L258692</t>
  </si>
  <si>
    <t>I don't deserve that. I have never looked at you as a disappointment. If I'm on your back to do better if I push you to try harder it's because I want you to be the best you can be.</t>
  </si>
  <si>
    <t>L258690</t>
  </si>
  <si>
    <t>WHAT?! How can you --  I'm sorry if my friendship with Tom bothers you so much but I happen to value having someone to talk to especially when my own daughter ignores me night and day because no matter what I say it's wrong and no matter what I do it's wrong... I'm sorry I'm such a disappointment to you.</t>
  </si>
  <si>
    <t>L258190</t>
  </si>
  <si>
    <t>This'll be nice. We haven't seen any of the sights yet. It's history. When I was thirteen I used to love seeing things like this.</t>
  </si>
  <si>
    <t>L258179</t>
  </si>
  <si>
    <t>I already did.  This morning. When you went running.</t>
  </si>
  <si>
    <t>L258011</t>
  </si>
  <si>
    <t>Grace listen to me. Your body is just healing. You have to give the rest of you time as well...</t>
  </si>
  <si>
    <t>L258881</t>
  </si>
  <si>
    <t>u5682</t>
  </si>
  <si>
    <t>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t>
  </si>
  <si>
    <t>L258872</t>
  </si>
  <si>
    <t>Connecticut. I told the office I'd work out of there next week. When are you planning to start back?</t>
  </si>
  <si>
    <t>L258365</t>
  </si>
  <si>
    <t>L258148</t>
  </si>
  <si>
    <t>Robert we're losing her. We're losing her.  I don't care what the doctors say. The truth is they don't know anymore than we do -- less when it comes to Grace... This may not sound sensible or... logical but nobody's suggesting anything better. I can't explain it Robert. I just have this feeling... this annoying... bloody feeling that if... if somehow Pilgrim can be made all right... then so can Grace. I just know it!</t>
  </si>
  <si>
    <t>L258137</t>
  </si>
  <si>
    <t>I'm in charge. I went back very soon after the accident. They didn't expect me for a couple of months. I'll just take that time now... I can still oversee things from Montana... Take my fax... My computer...</t>
  </si>
  <si>
    <t>L258350</t>
  </si>
  <si>
    <t>u5677</t>
  </si>
  <si>
    <t>Well I know Peterson's. Old place is as good as falling down around your ears.</t>
  </si>
  <si>
    <t>L258348</t>
  </si>
  <si>
    <t>Nobody's using it. Silly for her to be driving back and forth when she don't know her way around that well...</t>
  </si>
  <si>
    <t>L258344</t>
  </si>
  <si>
    <t>Well get born a bull got a ninety percent chance of getting castrated and served up as hamburger. On a balance I reckon I'd choose being a cow.  Would you mind passing that salad young lady?</t>
  </si>
  <si>
    <t>L258343</t>
  </si>
  <si>
    <t>You know that's interesting. I always wondered when I went into a restaurant what was the difference between a regular steak or a Black Angus steak. I couldn't taste any difference although I could swear one was more tender. I didn't know there was that big a difference between cows...  I've never been on a cow farm before. I must say the bulls seem to have the best time of it. Just laying around the fields all day until they're asked to...  do their... work.</t>
  </si>
  <si>
    <t>L258798</t>
  </si>
  <si>
    <t>u5676</t>
  </si>
  <si>
    <t>DIANE</t>
  </si>
  <si>
    <t>I think I'm going to have my hands full with the son of mine when you leave. Just might be his first broken heart.</t>
  </si>
  <si>
    <t>L258779</t>
  </si>
  <si>
    <t>Well I am going to go after lunch.</t>
  </si>
  <si>
    <t>L258762</t>
  </si>
  <si>
    <t>Annie I'm not good at this kind of talk -- goes round and round a thing but never comes to it -- so let's just say what it is. When you first came here I didn't like you and I was worried. Tom means a lot to me and this family. Don't go looking here for whatever you looking for. Don't make that man go through something it took him a long time to see his way clear out of the first time.</t>
  </si>
  <si>
    <t>L258756</t>
  </si>
  <si>
    <t>I fell in love. After that I never thought about being anything but a rancher's wife. I never saw it like I was losing some other life just felt like I was gaining one. I know that's not a popular opinion nowadays and I ain't saying it's the right one. We all have to find the life meant for us.</t>
  </si>
  <si>
    <t>L258648</t>
  </si>
  <si>
    <t>But uh Egypt is well it's like nothing else. It's like going back in time.  I remember as a kid trying to imagine what a kid my age centuries ago walking over that same ground was wondering about or if they had the same problems as me... and I felt connected to... to time itself almost. Ha I never realized how hard it was to describe.</t>
  </si>
  <si>
    <t>L258444</t>
  </si>
  <si>
    <t>Ha she loves telling this story about how when he was two years old he ran off. They found him in the barn sleeping between two giant hooves of a Percheron stallion. She said that horse was protecting him and nobody could convince her otherwise.</t>
  </si>
  <si>
    <t>L258443</t>
  </si>
  <si>
    <t>Always did. I think she favored him a little. You tend to when you have more than one even though you love 'em all the same.</t>
  </si>
  <si>
    <t>L258346</t>
  </si>
  <si>
    <t>It's fine. Comfortable. I still can't get used to how dark it gets around here though. When we leave the ranch I always hold my breath until I can see the motel.</t>
  </si>
  <si>
    <t>L257949</t>
  </si>
  <si>
    <t>... I just don't know right now! Do whatever you can and when Grace is --</t>
  </si>
  <si>
    <t>L258854</t>
  </si>
  <si>
    <t>Oh Frank don't forget the wedding present -- it's behind the door in the laundry room.  I got her a pasta maker from the catalogue... Not that they'll know what to do with it in Branton Missouri... Probably use it as a planter.</t>
  </si>
  <si>
    <t>L258352</t>
  </si>
  <si>
    <t>It's got doors Diane. Private as can be. Tom?</t>
  </si>
  <si>
    <t>L258433</t>
  </si>
  <si>
    <t>Now son you tell 'em when it came from.</t>
  </si>
  <si>
    <t>L258289</t>
  </si>
  <si>
    <t>Weekend after next...</t>
  </si>
  <si>
    <t>L258288</t>
  </si>
  <si>
    <t>u5679</t>
  </si>
  <si>
    <t>When you figure on branding?</t>
  </si>
  <si>
    <t>L258225</t>
  </si>
  <si>
    <t>He says if you do it soon as they're born it makes them real easy to handle later on.</t>
  </si>
  <si>
    <t>L258223</t>
  </si>
  <si>
    <t>Sure. As long as she don't mind.</t>
  </si>
  <si>
    <t>L258222</t>
  </si>
  <si>
    <t>Can we take a look at Bronty's foal when we're done here Dad?</t>
  </si>
  <si>
    <t>L258825</t>
  </si>
  <si>
    <t>It's more or less how it sounds. Sometimes it's not pretty to watch. Some horses fight it real hard. Your fella's already shown us he likes a good fight. So if you don't want to watch I'll call you when it's done.</t>
  </si>
  <si>
    <t>L258737</t>
  </si>
  <si>
    <t>I know you do. Don't you disappear.  You do whatever you have to to hold on...  I'll tell you one more thing... When Pilgrim reared up to face that truck... you know what I think?... I think that damn horse loved you so much he was trying to protect you... That's what I think.</t>
  </si>
  <si>
    <t>L258735</t>
  </si>
  <si>
    <t>I won't tell you it'll stop feeling this bad... But I can tell you you didn't do anything wrong... The same thing would have happened to me... or Frank... or Joe... And there's no sense in looking for a reason why things happen...  I used to try and... always came up short. I don't think the why so's important as... what we do with what we get. I remember this boy I'd see up on the Blackfeet Reservation. He was sixteen. Great kid. Strong. He'd gone swimming and dived headfirst into a rock. Snapped his neck paralyzed him... After the accident I'd look in on him from time to time... and he wasn't there anymore. His mind his spirit whatever you want to call it it just disappeared. And what was left was nothing but anger... It's like the boy I knew just went away somewhere...</t>
  </si>
  <si>
    <t>L258768</t>
  </si>
  <si>
    <t>Hi. It's a pleasure. I'm very grateful for the way you took in my girls here. I bet you were surprised when they just showed up out of nowhere.</t>
  </si>
  <si>
    <t>L258076</t>
  </si>
  <si>
    <t>You know Rona we weren't all that good together even when we were good together.</t>
  </si>
  <si>
    <t>L259176</t>
  </si>
  <si>
    <t>u5689</t>
  </si>
  <si>
    <t>m377</t>
  </si>
  <si>
    <t>As you can see this is just a simple microcassette recorder.   Hook it up to the phone and drop in five bucks in quarters.</t>
  </si>
  <si>
    <t>L259100</t>
  </si>
  <si>
    <t>u5691</t>
  </si>
  <si>
    <t>DADE</t>
  </si>
  <si>
    <t>The Red Book. NSA Trusted Networks. Otherwise known as the Ugly Red Book that won't fit on a shelf.</t>
  </si>
  <si>
    <t>L259085</t>
  </si>
  <si>
    <t>u5702</t>
  </si>
  <si>
    <t>PHREAK</t>
  </si>
  <si>
    <t>Meet Cereal Killer. As in Froot Loops? But he does know things.</t>
  </si>
  <si>
    <t>L259441</t>
  </si>
  <si>
    <t>u5690</t>
  </si>
  <si>
    <t>CEREAL</t>
  </si>
  <si>
    <t>Nonononono. Truce you guys. Listen we got a higher purpose here alright? A wake up call for the Nintendo Generation. We demand free access to data well it comes with some responsibility. When I was a child I spake as a child I understood as a child I thought as a child but when I became a man I put away childish things.  What... It's Corinthians I Chapter 13 verse 11 no duh. Come on.</t>
  </si>
  <si>
    <t>L258985</t>
  </si>
  <si>
    <t>Well yeah I just haven't found one as charming as you yet.</t>
  </si>
  <si>
    <t>L259455</t>
  </si>
  <si>
    <t>u5703</t>
  </si>
  <si>
    <t>PLAGUE</t>
  </si>
  <si>
    <t>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t>
  </si>
  <si>
    <t>L259283</t>
  </si>
  <si>
    <t>Loser.  I can't believe you were only eleven when you wrote this. It's quite an impressive virus. Dade I know how you might feel about narking on your friends but we're hackers. For us there's no such thing as family and friends. We're each our own country with temporary allies and enemies. I'd like to make a treaty with you.</t>
  </si>
  <si>
    <t>L259479</t>
  </si>
  <si>
    <t>Joey got cut off before he got to that part. Check it out. By this point it's already running at what twice the speed as when it started.</t>
  </si>
  <si>
    <t>L259478</t>
  </si>
  <si>
    <t>u5695</t>
  </si>
  <si>
    <t>Right. And when the worm's ready it zips out with the money and erases its tracks.</t>
  </si>
  <si>
    <t>L259127</t>
  </si>
  <si>
    <t>As in what you hapless techno-weenie?</t>
  </si>
  <si>
    <t>L259340</t>
  </si>
  <si>
    <t>I disguised myself as an Alabama State Trooper and penetrated the FBI NCIC.</t>
  </si>
  <si>
    <t>L259206</t>
  </si>
  <si>
    <t>Someone didn't bother reading my carefully prepared memo on commonly used passwords. Now as I so meticulously pointed out the for most used passwords are love  sex secret and...  ...God. So would your holiness care to change her password?</t>
  </si>
  <si>
    <t>L260393</t>
  </si>
  <si>
    <t>u5706</t>
  </si>
  <si>
    <t>m378</t>
  </si>
  <si>
    <t>BRADY</t>
  </si>
  <si>
    <t>Can I come over after Jamie's asleep?</t>
  </si>
  <si>
    <t>L260388</t>
  </si>
  <si>
    <t>When did you find this out?</t>
  </si>
  <si>
    <t>L260303</t>
  </si>
  <si>
    <t>u5709</t>
  </si>
  <si>
    <t>DR. HOFFMAN</t>
  </si>
  <si>
    <t>L260249</t>
  </si>
  <si>
    <t>u5719</t>
  </si>
  <si>
    <t>Your mother used to baby-sit me when I was your age.  I bet you didn't know that.</t>
  </si>
  <si>
    <t>L260466</t>
  </si>
  <si>
    <t>u5716</t>
  </si>
  <si>
    <t>LOOMIS</t>
  </si>
  <si>
    <t>When he makes that call.</t>
  </si>
  <si>
    <t>L260458</t>
  </si>
  <si>
    <t>u5718</t>
  </si>
  <si>
    <t>MEEKER</t>
  </si>
  <si>
    <t>Myers has been locked up since before she was born. He's never laid eyes on her.</t>
  </si>
  <si>
    <t>L260450</t>
  </si>
  <si>
    <t>Loomis. Folks around here aren't likely to forget your face. At least not cops. So what brings you back here after 10 years?</t>
  </si>
  <si>
    <t>L260418</t>
  </si>
  <si>
    <t>u5721</t>
  </si>
  <si>
    <t>SAYER</t>
  </si>
  <si>
    <t xml:space="preserve">Oh your a pilgrim all right. I saw it on your face back there in the dust. I saw it clear as Breasts and blue suede shoes. Would you like a drink? </t>
  </si>
  <si>
    <t>L260677</t>
  </si>
  <si>
    <t>All right Rachel you stay by this radio. The state boys will send word once their in route. When that word comes you go tell deputy Logan.</t>
  </si>
  <si>
    <t>L259964</t>
  </si>
  <si>
    <t>u5722</t>
  </si>
  <si>
    <t>m379</t>
  </si>
  <si>
    <t>Well I just talked with Ben Tramer and he got real excited when I told him how attracted you were to him.</t>
  </si>
  <si>
    <t>L259899</t>
  </si>
  <si>
    <t>For that matter I might as well be a girl scout tonight. I plan on making popcorn and watching Doctor Dementia. Six straight hours of horror movies. Little Lindsey Wallace won't know what hit her.</t>
  </si>
  <si>
    <t>L260078</t>
  </si>
  <si>
    <t>u5728</t>
  </si>
  <si>
    <t>I watched him for fifteen years sitting in a room staring at a wall not seeing the wall seeing past it seeing THIS NIGHT. He's waited for it inhumanly patient. Hour after hour day after day waiting for some silent invisible alarm to trigger him. Death has arrived in your little town sheriff. You can ignore it or you can help me stop it.</t>
  </si>
  <si>
    <t>L259939</t>
  </si>
  <si>
    <t>I am.  I met him fifteen years ago. I was told there was nothing left no conscience no reason no understanding in even the most rudimentary sense of life or death or right or wrong. I met this six- year-old boy with a blank cold emotionless face and the blackest of eyes the Devil's eyes. I spent eight years trying to reach him and another seven trying to keep him locked away when I realized what was living behind that boy's eyes was purely and simply... evil.</t>
  </si>
  <si>
    <t>L259923</t>
  </si>
  <si>
    <t>u5725</t>
  </si>
  <si>
    <t>BRACKETT</t>
  </si>
  <si>
    <t>Not since 1963 since it happened. Every kid in Haddonfield thinks this place is haunted.</t>
  </si>
  <si>
    <t>L260104</t>
  </si>
  <si>
    <t>u5726</t>
  </si>
  <si>
    <t>LAURIE</t>
  </si>
  <si>
    <t>They probably stopped off somewhere. Have her call me when she gets back. I've got Lyndsey here and I want to know what time to put her to bed.</t>
  </si>
  <si>
    <t>L259797</t>
  </si>
  <si>
    <t>As usual I don't have anything to do.</t>
  </si>
  <si>
    <t>L260191</t>
  </si>
  <si>
    <t>No! Do as I say.</t>
  </si>
  <si>
    <t>L259988</t>
  </si>
  <si>
    <t>Tommy Halloween night is when you play tricks on people and scare them. It's all make believe.</t>
  </si>
  <si>
    <t>L259985</t>
  </si>
  <si>
    <t>u5733</t>
  </si>
  <si>
    <t>Richie said he was coming after me tonight.</t>
  </si>
  <si>
    <t>L259982</t>
  </si>
  <si>
    <t>After the Jack-O-Lantern.</t>
  </si>
  <si>
    <t>L259980</t>
  </si>
  <si>
    <t>After the movie.</t>
  </si>
  <si>
    <t>L259726</t>
  </si>
  <si>
    <t>u5730</t>
  </si>
  <si>
    <t>The only thin that ever bothers me is their jibberish. When they start raving on and on...</t>
  </si>
  <si>
    <t>L259716</t>
  </si>
  <si>
    <t>I think we should refer to 'it' as 'him.'</t>
  </si>
  <si>
    <t>L262113</t>
  </si>
  <si>
    <t>u5738</t>
  </si>
  <si>
    <t>m380</t>
  </si>
  <si>
    <t>DR. ABEL</t>
  </si>
  <si>
    <t>When did you first notice this?</t>
  </si>
  <si>
    <t>L262099</t>
  </si>
  <si>
    <t>u5750</t>
  </si>
  <si>
    <t>So so but it was when I was younger so--</t>
  </si>
  <si>
    <t>L262448</t>
  </si>
  <si>
    <t>u5739</t>
  </si>
  <si>
    <t>DUSTY</t>
  </si>
  <si>
    <t>I got a lot more to learn though. I really wasn't into art when I was a kid.</t>
  </si>
  <si>
    <t>L263044</t>
  </si>
  <si>
    <t>u5749</t>
  </si>
  <si>
    <t>It's been nearly a year since our first time and you're still married to my sister which...I now realize is fine because you're probably much more in love with her than you know.</t>
  </si>
  <si>
    <t>L263040</t>
  </si>
  <si>
    <t>Look I'm just as much at fault.</t>
  </si>
  <si>
    <t>L262632</t>
  </si>
  <si>
    <t>I want you to take care of me... And I love when you do things to me.</t>
  </si>
  <si>
    <t>L262631</t>
  </si>
  <si>
    <t>u5741</t>
  </si>
  <si>
    <t>Yes she's she's very warm but but it-it's me that wants to be giving to you.  I-I-I want to do things for you.  Hannah doesn't need me as much.  I'm being presumptuous.  Not that you need me.</t>
  </si>
  <si>
    <t>L262619</t>
  </si>
  <si>
    <t>I promised myself I wouldn't let this happen till you were living alone.  I was so torn when you called.</t>
  </si>
  <si>
    <t>L262759</t>
  </si>
  <si>
    <t>u5746</t>
  </si>
  <si>
    <t>Yes you were.  A-and when I when I brought up the idea of having a baby you just you jumped down my throat.</t>
  </si>
  <si>
    <t>L261801</t>
  </si>
  <si>
    <t>No she doesn't either.  You've got tons as well.</t>
  </si>
  <si>
    <t>L262888</t>
  </si>
  <si>
    <t>u5743</t>
  </si>
  <si>
    <t>I'll either be unconscious or I won't.  If not I'll deal with it then.  I'm not gonna worry now about what's gonna be when I'm unconscious.</t>
  </si>
  <si>
    <t>L262881</t>
  </si>
  <si>
    <t>Who thinks about such nonsense? Now I'm alive.  When I'm dead I'll be dead.</t>
  </si>
  <si>
    <t>L262873</t>
  </si>
  <si>
    <t>But why?  We raised you as a Jew.</t>
  </si>
  <si>
    <t>L262645</t>
  </si>
  <si>
    <t>u5744</t>
  </si>
  <si>
    <t>FREDERICK</t>
  </si>
  <si>
    <t>When you leave the nest I just want you to be ready to face the real world.</t>
  </si>
  <si>
    <t>L261985</t>
  </si>
  <si>
    <t>Elliot lusts after you.</t>
  </si>
  <si>
    <t>L261976</t>
  </si>
  <si>
    <t>Well there was a time  when you were very happy to be only with me.  You wanted to learn everything about poetry about music.</t>
  </si>
  <si>
    <t>L262594</t>
  </si>
  <si>
    <t>No I'm not dying now but but  you know when I ran out of the hospital I I was so thrilled because they told me I was going to be all right.  And I'm running down the street and suddenly I stop 'cause it hit me all right so you know I'm not going to go today. I'm okay.  I'm not going to go tomorrow.  But eventually I'm going to be in that position.</t>
  </si>
  <si>
    <t>L261926</t>
  </si>
  <si>
    <t xml:space="preserve">He was he's just as crazy as ever. He was on his way to get a blood test. </t>
  </si>
  <si>
    <t>L262418</t>
  </si>
  <si>
    <t>W-w-we-we've decided after a lot of discussion that we-we'd try with artificial insemination.</t>
  </si>
  <si>
    <t>L262579</t>
  </si>
  <si>
    <t>u5751</t>
  </si>
  <si>
    <t>No Holly's game for anything. Holly takes after me.</t>
  </si>
  <si>
    <t>L262571</t>
  </si>
  <si>
    <t>Yeah I know Mom. NORMA  But I I knew that he'd get up there and he'd flounder around with his expensive haircuts and hairdos and clothes.  He's all show!  Now how can you act when there's nothing inside to come out?!</t>
  </si>
  <si>
    <t>L262564</t>
  </si>
  <si>
    <t>No!  I like to joke around and have fun and he gets angry because I get the attention.  He's gotten sourer as he's gotten older and I've tried to stay young...at heart.</t>
  </si>
  <si>
    <t>L262798</t>
  </si>
  <si>
    <t>u5747</t>
  </si>
  <si>
    <t>...and then she just breaks down.  And he has this sweet daughter...and when she goes to college next year he's going to split permanently.  I mean...</t>
  </si>
  <si>
    <t>L261861</t>
  </si>
  <si>
    <t>When does Frederick ever come with her?</t>
  </si>
  <si>
    <t>L261853</t>
  </si>
  <si>
    <t>Maybe when she's eighty she'll stop straightening her garter belt when there's a guy around.</t>
  </si>
  <si>
    <t>L263191</t>
  </si>
  <si>
    <t>Gosh you really went through a crisis you know that?  H-how did you get over it?  I mean when I ran into you you seemed you seemed just perfectly fine.  Well you seem fine now.</t>
  </si>
  <si>
    <t>L263162</t>
  </si>
  <si>
    <t>You must be joking.  I've been doing all my own reading since I was forty...you know.</t>
  </si>
  <si>
    <t>L265594</t>
  </si>
  <si>
    <t>u5754</t>
  </si>
  <si>
    <t>m381</t>
  </si>
  <si>
    <t>BARNEY</t>
  </si>
  <si>
    <t>I asked you how you like your coffee...? We have black and bitter.  As the Soul of Man.  Or light and sweet as the world- view of the self-delusive.</t>
  </si>
  <si>
    <t>L265590</t>
  </si>
  <si>
    <t>u5771</t>
  </si>
  <si>
    <t>Did you ever think did you think after he escaped he would come after you?</t>
  </si>
  <si>
    <t>L265584</t>
  </si>
  <si>
    <t>You lasted eight years as Orderly in Dr. Lechter's prison ward.</t>
  </si>
  <si>
    <t>L265367</t>
  </si>
  <si>
    <t>Hard up as you are at your age?  Whadda &lt;u&gt;you&lt;/u&gt; care?  Surrender.</t>
  </si>
  <si>
    <t>L265912</t>
  </si>
  <si>
    <t>u5758</t>
  </si>
  <si>
    <t>CORDELL</t>
  </si>
  <si>
    <t>...then we won't need to tether Miss Starling as our lure.</t>
  </si>
  <si>
    <t>L265730</t>
  </si>
  <si>
    <t>u5773</t>
  </si>
  <si>
    <t>VERGER</t>
  </si>
  <si>
    <t>The puppy comes back.  If you lie on the ground.  The Puppy with return.  Why? Do you know why...?  TO KILL YOU.  IT THINKS YOU HAVE FALLEN AND ARE POWERLESS. IT COMES BACK TO TEAR YOUR THROAT. THAT'S WHY THE CHILD TURNED BACK.  As Lechter will return back.  You see?  To the sight of his oppressor &lt;u&gt;wounded&lt;/u&gt;. He will return to savage our beloved Miss Starling.  Bring me a drink.</t>
  </si>
  <si>
    <t>L265722</t>
  </si>
  <si>
    <t>Can we identify it as Dr. Lechter?</t>
  </si>
  <si>
    <t>L265657</t>
  </si>
  <si>
    <t>u5759</t>
  </si>
  <si>
    <t>CRAWFORD</t>
  </si>
  <si>
    <t>He requests your presence once again as part of...</t>
  </si>
  <si>
    <t>L265359</t>
  </si>
  <si>
    <t>Not for our Doctor Lechter.  This...  Purports to be an x-ray of the hand of a ...white male...mmmm....mmmm.... after the removal of a vestigial sixth digit. Left Hand.  It purports to be the x-ray of Dr. L...</t>
  </si>
  <si>
    <t>L266098</t>
  </si>
  <si>
    <t>u5768</t>
  </si>
  <si>
    <t>PAZZI</t>
  </si>
  <si>
    <t>I'm not a scholar Dottore.  But it seemed as if they as if they...</t>
  </si>
  <si>
    <t>L266012</t>
  </si>
  <si>
    <t>u5761</t>
  </si>
  <si>
    <t>FELL</t>
  </si>
  <si>
    <t>Back to &lt;u&gt;America&lt;/u&gt;...?   When first we met you'd just returned from America.</t>
  </si>
  <si>
    <t>L265532</t>
  </si>
  <si>
    <t>It was Adresa de Pazzi depicted as John the Baptist.  You have seen the chapel?</t>
  </si>
  <si>
    <t>L265836</t>
  </si>
  <si>
    <t>u5763</t>
  </si>
  <si>
    <t>GENTLEMAN</t>
  </si>
  <si>
    <t>...they eat the dummy sir they eat the &lt;u&gt;man&lt;/u&gt;... I keep them hungry.  When... when do we think this man arrives.</t>
  </si>
  <si>
    <t>L265056</t>
  </si>
  <si>
    <t>Sir I was as instructed waiting for the Arrival of the Strike Force. {PAUSE)</t>
  </si>
  <si>
    <t>L266315</t>
  </si>
  <si>
    <t>u5765</t>
  </si>
  <si>
    <t>LECHTER</t>
  </si>
  <si>
    <t>It is not that I care for &lt;u&gt;you&lt;/u&gt;--but that I posses an enquiring mind.  What will you &lt;u&gt;do&lt;/u&gt; when I am gone?  When you have nothing to occupy your thoughts save the memory of your own folly and more to the point stupidity.</t>
  </si>
  <si>
    <t>L266246</t>
  </si>
  <si>
    <t>u5766</t>
  </si>
  <si>
    <t>MAPP</t>
  </si>
  <si>
    <t>Cause I'm tired cleaning up after you.  Why dontcha gimme the gun?</t>
  </si>
  <si>
    <t>L265671</t>
  </si>
  <si>
    <t>You stay offa this Alphabet Soup Detail all this half-baked cowboy stuff till after you get your &lt;u&gt;mind&lt;/u&gt; cleared.... you don't wanna go out there a half-step &lt;u&gt;slow&lt;/u&gt;...</t>
  </si>
  <si>
    <t>L266047</t>
  </si>
  <si>
    <t>Yes but the &lt;u&gt;important&lt;/u&gt; thing as I've said...</t>
  </si>
  <si>
    <t>L266000</t>
  </si>
  <si>
    <t>Ask me when we get home.</t>
  </si>
  <si>
    <t>L266261</t>
  </si>
  <si>
    <t>But.  He was a night &lt;u&gt;watchman&lt;/u&gt;.  That's what he was.  N'They brought back his hat his &lt;u&gt;badge&lt;/u&gt; an his &lt;u&gt;timeclock&lt;/u&gt;.  N'then they took me off.  I &lt;u&gt;saw&lt;/u&gt;... I saw.  Clear as day do you do they call it a &lt;u&gt;delusion&lt;/u&gt;?  His hat an his badge.  Clear as day bulletholes and all.</t>
  </si>
  <si>
    <t>L266253</t>
  </si>
  <si>
    <t>u5769</t>
  </si>
  <si>
    <t>That's when you went to the Orphanage...</t>
  </si>
  <si>
    <t>L265305</t>
  </si>
  <si>
    <t>I have not I would &lt;u&gt;not&lt;/u&gt;.  For life  life goes on Starling.  And wait wait I wish to &lt;u&gt;talk&lt;/u&gt; to you... I'm...    One moment.  I was &lt;u&gt;afflicted&lt;/u&gt; do you see but my affliction was not in my meeting with your Dr. Lechter.  I was &lt;u&gt;afflicted&lt;/u&gt; before. Before.  Do you see?  In my arrogance. Do not  Do not curse God when you are humiliated.  Listen to me: &lt;u&gt;embrace&lt;/u&gt; it and you embrace &lt;u&gt;life&lt;/u&gt;.... &lt;u&gt;Listen&lt;/u&gt; and you hear the word of &lt;u&gt;God&lt;/u&gt;...</t>
  </si>
  <si>
    <t>L265301</t>
  </si>
  <si>
    <t>Isn't it funny?  You can look on my face  which you would grant me is the most hideous sight you will see in what I hope is a long life. You can look at me.  Which shows  a Strength which &lt;u&gt;must&lt;/u&gt; come from strong  strong convictions.   But you &lt;u&gt;shy&lt;/u&gt; when I say the name of God.</t>
  </si>
  <si>
    <t>L265288</t>
  </si>
  <si>
    <t>Sir various drawings done by Dr. Lechter while in prison stolen from the prison after his escape have surfaced and are being sold at auction.  Several large reserve bids have been placed on them.  I have to ask if you've placed those bids.</t>
  </si>
  <si>
    <t>L267091</t>
  </si>
  <si>
    <t>u5775</t>
  </si>
  <si>
    <t>m382</t>
  </si>
  <si>
    <t>But but that was before we started sharing stuff. Before I told you how I cried when Peepers died. I never told anyone that before.</t>
  </si>
  <si>
    <t>L267087</t>
  </si>
  <si>
    <t>It's funny when I first met you I thought you were such a weirdo...I still think you're a nut but you're my nut.</t>
  </si>
  <si>
    <t>L267144</t>
  </si>
  <si>
    <t>u5776</t>
  </si>
  <si>
    <t>ANDREW</t>
  </si>
  <si>
    <t>You mean you didn't have any gay thoughts when you were my age...</t>
  </si>
  <si>
    <t>L267153</t>
  </si>
  <si>
    <t>u5777</t>
  </si>
  <si>
    <t>DONALD</t>
  </si>
  <si>
    <t>Was there a night that I got really drunk and declared that I never loved anyone as much as I loved you?</t>
  </si>
  <si>
    <t>L266610</t>
  </si>
  <si>
    <t>Yeah his lack of intelligence. Sorry Wendy but as learning disabilities go stupidity is often overlooked.</t>
  </si>
  <si>
    <t>L266908</t>
  </si>
  <si>
    <t>u5785</t>
  </si>
  <si>
    <t>WICHITA</t>
  </si>
  <si>
    <t>She's still pissed at me and took it out on you. We should have taken it slower. It's hard to operate in the woods. Much easier in like a club.  Tell the girl you've got to go do something leave her view take way too long until she is worried that you're not coming back. Just as she starts feeling awful you come up from behind and touch her neck...</t>
  </si>
  <si>
    <t>L266821</t>
  </si>
  <si>
    <t>You know I think I left something by the lake. Could you check it out-- You'll know it when you see it...</t>
  </si>
  <si>
    <t>L267017</t>
  </si>
  <si>
    <t>u5780</t>
  </si>
  <si>
    <t>JASPER</t>
  </si>
  <si>
    <t>You're a little harsh on Todd. You're a little harsh on everybody. I know                         ] you like to think of yourself as                            ] the Anti-Oberon but man you're                            ] getting just as spooky. What was                            ] that speech in there?  Does Camp really                     ] have to be a revolutionary act?  Can't                      ] the children at their own pace                            ] discover...                                                 ] ] WICHITA                                            ] Yeah okay I was a little out of                           ] hand but come on you got to give me Todd.  Don't get me wrong I've learned to love the little Piggy but Todd is the most invincible loser I've ever come across. His greatest talent is lack thereof. No matter                           ] what the category bet against him                          ] and win.                                                    ]</t>
  </si>
  <si>
    <t>L266734</t>
  </si>
  <si>
    <t>You are to be executed at Dawn anyway.  Might as well commit the crime. Go to her Wichita...</t>
  </si>
  <si>
    <t>L266558</t>
  </si>
  <si>
    <t>When all else fails Jasper--Gum. Even now in these troubled times                           ] every child's drug of choice.                               ]</t>
  </si>
  <si>
    <t>L267056</t>
  </si>
  <si>
    <t>u5781</t>
  </si>
  <si>
    <t>PIXEL</t>
  </si>
  <si>
    <t>They're the easiest to shoplift okay?  No woman should have to pay for something forced-on-her-without- choice by Nature...what's the matter Hayley?                                                     ] ] As they playfully bicker Hayley gazes with a tinge of               ] longing to Vanessa and the Bombshellettes parked at a picnic         ] table flirting up a storm with their cute-boy-counterparts.          ] ] TALIA                                              ] What do you think--it's the Last                            ] Night of Camp Dance.                                        ] ] PIXEL                                              ] What are you saying?  She doesn't need                      ] some &lt;u&gt;boy&lt;/u&gt; to validate her summer                             ] experience!                                                 ] ] TALIA                                              ] Oh of course she does you dumb                             ] bitch.  Just because we're feminist                        ] doesn't mean we have to be totally                          ] abnormal.                                                   ] ] PIXEL                                              ] Hayley back me up...                                        ] ] HAYLEY                                             ]                                              ] One dance would be kind of                                  ] nice...Don't hate me Pixel.                                ] ] PIXEL                                              ]                                               ] I don't. Now go away Talia and I                           ] need to huddle...                                           ]</t>
  </si>
  <si>
    <t>L267054</t>
  </si>
  <si>
    <t>Don't forget when you get home O.B.'s. They're created by a female gynecologist.</t>
  </si>
  <si>
    <t>L266628</t>
  </si>
  <si>
    <t>u5782</t>
  </si>
  <si>
    <t>TALIA</t>
  </si>
  <si>
    <t>I don't know what I'm doing. I know he only likes me as a friend. He's just so...everything--I know he only likes me as a--but it came up that he used to be a camp counselor and I used to be a camp counselor...</t>
  </si>
  <si>
    <t>L267136</t>
  </si>
  <si>
    <t>It's just funny...who needs a serial psycho in the woods with a chainsaw when we have ourselves.</t>
  </si>
  <si>
    <t>L267034</t>
  </si>
  <si>
    <t>Exactly. When we get into the clearing I'll turn on my sexy moves. Wichita will go for it or he'll shoot me down.  Either way you come away with knowledge.</t>
  </si>
  <si>
    <t>L266792</t>
  </si>
  <si>
    <t>You remind me of me when I was...I guess I was never like you. So cute. So questioning.</t>
  </si>
  <si>
    <t>L266788</t>
  </si>
  <si>
    <t>When did pretending to be bored become a sign of superiority?  Are you mad at me for giving the cabin new haircuts or are you just still miserably pining for Wichita's lightning rod?</t>
  </si>
  <si>
    <t>L266546</t>
  </si>
  <si>
    <t>College was entertaining Wichita but after 40 days and 40 nights of this I really think we're going to get to know each...</t>
  </si>
  <si>
    <t>L266834</t>
  </si>
  <si>
    <t>When were you in Niagara Falls?</t>
  </si>
  <si>
    <t>L266760</t>
  </si>
  <si>
    <t>We have more in common than you think Wendy dear. I loved summer camp when I was young and I love it now. It's important. Between school family friends pot playstations basic cable and the goddamn Internet it's possible to go your whole life without listening to your soul. Out here in nature away from the shit surrounded by reminders of who I once was...I get recharged. Now who's the dork?</t>
  </si>
  <si>
    <t>L266757</t>
  </si>
  <si>
    <t>u5783</t>
  </si>
  <si>
    <t>WENDY</t>
  </si>
  <si>
    <t>Ann Taylor would have paid a lot more but I wouldn't trade this experience for the world. Sometimes the first time you understand anything is when you have to explain it to someone younger-- You think I'm a big dork don't you?</t>
  </si>
  <si>
    <t>L267114</t>
  </si>
  <si>
    <t>No. Fuck no. If you met yourself as a child would you hug her and say everything's going to be okay...</t>
  </si>
  <si>
    <t>L271743</t>
  </si>
  <si>
    <t>u5787</t>
  </si>
  <si>
    <t>m383</t>
  </si>
  <si>
    <t>I missed you. I know I'm not as as exciting as your other friends.</t>
  </si>
  <si>
    <t>L271328</t>
  </si>
  <si>
    <t>u5800</t>
  </si>
  <si>
    <t>I have a little prepared speech I give when my suitor wants more than I'd like to give him.... Gee Blank I had a nice....</t>
  </si>
  <si>
    <t>L271318</t>
  </si>
  <si>
    <t>Ever since Phil Collins did that MTV anti-drug commercial I refuse everything.</t>
  </si>
  <si>
    <t>L271493</t>
  </si>
  <si>
    <t>u5790</t>
  </si>
  <si>
    <t>So what was the first day after Heather's suicide like?</t>
  </si>
  <si>
    <t>L271166</t>
  </si>
  <si>
    <t>u5792</t>
  </si>
  <si>
    <t>HEATHER CHANDLER</t>
  </si>
  <si>
    <t>Like I give a shit. They all want me as a friend or a fuck. I'm worshipped at Westerburg and I'm only a Junior.</t>
  </si>
  <si>
    <t>L271817</t>
  </si>
  <si>
    <t>u5793</t>
  </si>
  <si>
    <t>HEATHER DUKE</t>
  </si>
  <si>
    <t>Hi everyone door was open. Veronica you missed it! Pauline and Whitney James were up there doing there suicide rap when the cops come in and announce that Martha Dumptruck tried to buy the farm. She gave the ticket girl at the Colfax theatre a suicide note then bellyflopped in front of a car.</t>
  </si>
  <si>
    <t>L271939</t>
  </si>
  <si>
    <t>u5795</t>
  </si>
  <si>
    <t>You want to wipe the slate clean as much as I do. Okay so maybe I am killing everyone in the school because nobody loves me. You have a purpose though! Remember? Let's face it the only place different social types can genuinely get along with each other is in heaven.</t>
  </si>
  <si>
    <t>L271597</t>
  </si>
  <si>
    <t>This is Ohio. If you don't have a brewsky in your hand after dark you might as well be wearing a dress.</t>
  </si>
  <si>
    <t>L271580</t>
  </si>
  <si>
    <t>So it looks like the person's been shot and killed when they're really just unconscious and bleeding.</t>
  </si>
  <si>
    <t>L271574</t>
  </si>
  <si>
    <t>I don't get the point of me writing a suicide note when we'll just be shooting them with blanks.</t>
  </si>
  <si>
    <t>L271411</t>
  </si>
  <si>
    <t>This is the last thing she'll ever write. She'll want to cash in on as many fifty-cent words as poss.</t>
  </si>
  <si>
    <t>L271407</t>
  </si>
  <si>
    <t>I can do Heather's handwriting as well as my own.</t>
  </si>
  <si>
    <t>L271369</t>
  </si>
  <si>
    <t>Trust me. She skips the Saturday morning trip to Grandma's even when she's not hungover.</t>
  </si>
  <si>
    <t>L271234</t>
  </si>
  <si>
    <t>u5796</t>
  </si>
  <si>
    <t>What did your &lt;u&gt;boyfriend&lt;/u&gt; say when you told him you were moving to Sherwood Ohio?</t>
  </si>
  <si>
    <t>L271810</t>
  </si>
  <si>
    <t>Everybody cares for youth but nobody cares about Joey Blow. When that news reporter gets home he'll scream at his son for not mowing the lawn in the right pattern.</t>
  </si>
  <si>
    <t>L272919</t>
  </si>
  <si>
    <t>u5802</t>
  </si>
  <si>
    <t>m384</t>
  </si>
  <si>
    <t>HERBERT</t>
  </si>
  <si>
    <t>This story of yours-maybe the school newspaper will print it when it's finished.</t>
  </si>
  <si>
    <t>L272889</t>
  </si>
  <si>
    <t>u5803</t>
  </si>
  <si>
    <t>HONORA</t>
  </si>
  <si>
    <t>whips off her pinny as HERBERT leads Juliet into the dining room.</t>
  </si>
  <si>
    <t>L272809</t>
  </si>
  <si>
    <t>sighs as HONORA puts the frying pan on the stove.</t>
  </si>
  <si>
    <t>L273188</t>
  </si>
  <si>
    <t>u5805</t>
  </si>
  <si>
    <t>The Hulmes will look after me. They want me to live with them!</t>
  </si>
  <si>
    <t>L273167</t>
  </si>
  <si>
    <t xml:space="preserve"> I'm bloody dressing as fast as I can for God's sake!</t>
  </si>
  <si>
    <t>L273060</t>
  </si>
  <si>
    <t>You ran off with Dad when you were only 17! Nana Parker told me!</t>
  </si>
  <si>
    <t>L273058</t>
  </si>
  <si>
    <t>Well I guess I take after you then!</t>
  </si>
  <si>
    <t>L272981</t>
  </si>
  <si>
    <t>But she'll have no one to look after her!</t>
  </si>
  <si>
    <t>L272867</t>
  </si>
  <si>
    <t>u5804</t>
  </si>
  <si>
    <t>JULIET</t>
  </si>
  <si>
    <t>To be known as He!</t>
  </si>
  <si>
    <t>L272860</t>
  </si>
  <si>
    <t>I wish James would do a religious picture . . . he'd be perfect as Jesus!</t>
  </si>
  <si>
    <t>L276284</t>
  </si>
  <si>
    <t>u5820</t>
  </si>
  <si>
    <t>m385</t>
  </si>
  <si>
    <t>No. She just would have loved it up here... Allison when I was under... did I ever talk?</t>
  </si>
  <si>
    <t>L276267</t>
  </si>
  <si>
    <t>Millions of people around the world get on busses every day. When was the last time you heard of anybody anywhere dying on a public transit bus?</t>
  </si>
  <si>
    <t>L276105</t>
  </si>
  <si>
    <t>u5806</t>
  </si>
  <si>
    <t>You need to get better first Trevor. Way better.  It's okay to miss somebody. It's okay to still love someone after they're gone. But you've got to quit blaming yourself okay...? Okay?</t>
  </si>
  <si>
    <t>L275991</t>
  </si>
  <si>
    <t>Still hallucinating as well. Hmm...</t>
  </si>
  <si>
    <t>L276327</t>
  </si>
  <si>
    <t>u5807</t>
  </si>
  <si>
    <t>BRET</t>
  </si>
  <si>
    <t>As much as he feels like. Its a much more pleasurable line of work.</t>
  </si>
  <si>
    <t>L276322</t>
  </si>
  <si>
    <t>Hey if you're not doing anything I'd like to buy you a beer after work. Be just like old times.</t>
  </si>
  <si>
    <t>L276124</t>
  </si>
  <si>
    <t>Serious as a heart attack my friend. I think she literally fucked me brains out.</t>
  </si>
  <si>
    <t>L276006</t>
  </si>
  <si>
    <t>Since what?</t>
  </si>
  <si>
    <t>L276005</t>
  </si>
  <si>
    <t>Hospital? You haven't been to the hospital since uh...</t>
  </si>
  <si>
    <t>L276383</t>
  </si>
  <si>
    <t>u5808</t>
  </si>
  <si>
    <t>DR. AMBROSE</t>
  </si>
  <si>
    <t>Why don't you relax for the next couple of hours? Barring any relapses you should be able to go home after that.</t>
  </si>
  <si>
    <t>L276161</t>
  </si>
  <si>
    <t>As in one minus one equals zero yes. Where are you going with this?</t>
  </si>
  <si>
    <t>L276012</t>
  </si>
  <si>
    <t>u5810</t>
  </si>
  <si>
    <t>Come on speak up Gooding I'm trying to run a business here. I can't have people flipping out in the break room when they should be slaving away at their desks.</t>
  </si>
  <si>
    <t>L276360</t>
  </si>
  <si>
    <t>u5811</t>
  </si>
  <si>
    <t>Trevor I've decided we have got to agree on a name before we reach my mother's. This poor kid's going to be starting preschool as student x if we don't make up our minds. So I've been thinking what about Daisy?</t>
  </si>
  <si>
    <t>L276317</t>
  </si>
  <si>
    <t>u5812</t>
  </si>
  <si>
    <t>LANGE</t>
  </si>
  <si>
    <t>The whackjob in the black lipstick who lives down the hall? She wanted you arrested for harassment. I told her to chill out and smoke a joint. I'd look the other way as long as she did you know?</t>
  </si>
  <si>
    <t>L276232</t>
  </si>
  <si>
    <t>u5813</t>
  </si>
  <si>
    <t>And as far as hiding a body goes? I find it hard to believe even the dirtiest of cops would keep a victim's remains hidden simply to get someone to confess. It's absolutely preposterous. Now I'm not saying I don't believe you I'm....ambiguous. There's quite alot of money behind all this.</t>
  </si>
  <si>
    <t>L276230</t>
  </si>
  <si>
    <t>Trevor barring the more outrageous aspects of your claim you are not the only widower the police have questioned when foul play is suspected.</t>
  </si>
  <si>
    <t>L276372</t>
  </si>
  <si>
    <t>You mean... when the car went off the bridge?</t>
  </si>
  <si>
    <t>L276466</t>
  </si>
  <si>
    <t>u5816</t>
  </si>
  <si>
    <t>PINHEAD</t>
  </si>
  <si>
    <t>You probably don't remember the night we played. Your first year as husband and wife.</t>
  </si>
  <si>
    <t>L276409</t>
  </si>
  <si>
    <t>I don't know what I'm doing here. I'm not even Catholic. I just had to tell somebody. It's like ever since my wife died I don't know what I've actually done or what I've imagined. But I do know if one tenth of what's happening to me is reality... I've done some really awful things in my life. Things that I've... I guess I've blocked out...</t>
  </si>
  <si>
    <t>L276347</t>
  </si>
  <si>
    <t>u5818</t>
  </si>
  <si>
    <t>SAGE</t>
  </si>
  <si>
    <t>My teacher told me once there's a puncture point on your body that can lock your soul within it even after you're dead. So that when you die you're trapped inside your body watching it corrode for all eternity.</t>
  </si>
  <si>
    <t>L278391</t>
  </si>
  <si>
    <t>u5822</t>
  </si>
  <si>
    <t>m386</t>
  </si>
  <si>
    <t>BUBBER</t>
  </si>
  <si>
    <t>I don't need to be a hero LaPlante but I can't face people... the looks in their eyes... after the trust they gave me!</t>
  </si>
  <si>
    <t>L277672</t>
  </si>
  <si>
    <t>u5821</t>
  </si>
  <si>
    <t>Some of it.  Right here.  I got some of it.  I'll get the rest as soon as I can.</t>
  </si>
  <si>
    <t>L277719</t>
  </si>
  <si>
    <t>When I was a kid I thought I was gonna be this fantastic wonderful heroic human being.</t>
  </si>
  <si>
    <t>L277927</t>
  </si>
  <si>
    <t>u5828</t>
  </si>
  <si>
    <t>How not all of them own apartment complexes how not all of them play the stock market how not all of them rent babies when they're panhandling.  He's ten years old Bernie!  Impressionable!</t>
  </si>
  <si>
    <t>L278327</t>
  </si>
  <si>
    <t>u5829</t>
  </si>
  <si>
    <t>GALE</t>
  </si>
  <si>
    <t>He had one &lt;u&gt;tiny&lt;/u&gt; uncharacteristic moment of weakness.  That's not the same thing as a lifetime of petty crime...</t>
  </si>
  <si>
    <t>L278511</t>
  </si>
  <si>
    <t>Mmmmm.  Well it's complicated. Maybe when you're older.  Anyhow what I'm gonna tell you here is in strict confidence okay?  It don't go no further.  What happened is you remember that night I was gonna take you to the movies an' it was raining like a sonofabitch ..?</t>
  </si>
  <si>
    <t>L278131</t>
  </si>
  <si>
    <t>It's been sometime since uh I received any uh of that kind of uh... attention.  A couple of... years.</t>
  </si>
  <si>
    <t>L278106</t>
  </si>
  <si>
    <t>Uh actually... yes... I... should never have come forward and presented myself as --</t>
  </si>
  <si>
    <t>L278010</t>
  </si>
  <si>
    <t>u5825</t>
  </si>
  <si>
    <t>DEAKINS</t>
  </si>
  <si>
    <t>We're gonna feature Gale's cast more.  The trick is gonna be keeping the upper hand on this piece. As long as we have Gale and there's no mystery guy we're the center of the story.  But if he shows up and somebody else gets him first or exclusive...</t>
  </si>
  <si>
    <t>L277742</t>
  </si>
  <si>
    <t>Saving people is not our job.  It's as wrong to step in and save someone as it would be to push someone off.</t>
  </si>
  <si>
    <t>L278024</t>
  </si>
  <si>
    <t>u5831</t>
  </si>
  <si>
    <t>My father didn't have his shoes on when he... when he came here.</t>
  </si>
  <si>
    <t>L277755</t>
  </si>
  <si>
    <t>I haven't won it yet.  I notice you've got me scheduled on a flight back an hour after the ceremony.</t>
  </si>
  <si>
    <t>L278843</t>
  </si>
  <si>
    <t>u5836</t>
  </si>
  <si>
    <t>m387</t>
  </si>
  <si>
    <t>Friend that animal will go after whoever's approaching the sound of that whistle.  And God help whoever it is.  Because that dog will not let up until there's dead meat on the ground.  Put your faith in that pal.</t>
  </si>
  <si>
    <t>L278838</t>
  </si>
  <si>
    <t>Listen you can kick 'em hit 'em pour water all over 'em -- &lt;u&gt;nothing&lt;/u&gt;.  I'm telling you under ordinary conditions they're &lt;u&gt;quiet&lt;/u&gt; they're nice to have around they're completely harmless -- but when you blow this whistle...  ... then look out.</t>
  </si>
  <si>
    <t>L278836</t>
  </si>
  <si>
    <t>You better believe it buddy. Your average Rolls Royce doesn't have to pass as many tests.  You want consistency?  You want dependability?  You want safety?</t>
  </si>
  <si>
    <t>L278827</t>
  </si>
  <si>
    <t>u5848</t>
  </si>
  <si>
    <t>And please don't for God's sake misinterpret that as being the voice of discouragement in any way --</t>
  </si>
  <si>
    <t>L278823</t>
  </si>
  <si>
    <t>As long as you keep remembering why.</t>
  </si>
  <si>
    <t>L278821</t>
  </si>
  <si>
    <t>That's terrific.  Don't be afraid to be demonstrative.  You're sounding a lot more confident than when we last spoke.</t>
  </si>
  <si>
    <t>L278820</t>
  </si>
  <si>
    <t>u5838</t>
  </si>
  <si>
    <t>HIDER</t>
  </si>
  <si>
    <t>Oh fine.  She's gone away for a little while and when she comes back I've sort of resolved to really tell her how much I care for her.</t>
  </si>
  <si>
    <t>L278667</t>
  </si>
  <si>
    <t>When I was a child... I got used to the closets.  The boxes.  The cabinet under the kitchen sink... with that persistent drip.  I used to the smell of the boxes. Wood.  Cardboard.  I got so I was comfortable there in the dark. Even... even that old refrigerator in the yard.  That smelled like rust and decay.  It was safe in the boxes.  It was when they took me out --</t>
  </si>
  <si>
    <t>L278666</t>
  </si>
  <si>
    <t>Listen no one ever said expressing yourself to the opposite sex is easy but when the time comes you have to do it and you &lt;u&gt;hope&lt;/u&gt; the outcome will be good for both of you. You come out of solitary and you rejoin the human race as difficult as that sometimes can be.</t>
  </si>
  <si>
    <t>L278540</t>
  </si>
  <si>
    <t>Yeah since I was a kid.  I had a woodwork class once when I was... in school that time.  Then I learned a lot more when I was in the --</t>
  </si>
  <si>
    <t>L278539</t>
  </si>
  <si>
    <t>I'm happy that you're working again.  As long as it comes naturally that's terrific. You've always liked working with your hands haven't you?</t>
  </si>
  <si>
    <t>L279010</t>
  </si>
  <si>
    <t>I was alone a lot as a child.  No one to compete with.  My parents ensured that I found happiness in the smallest things.  When you're all alone it's your own world you don't have to take orders from anybody.  You don't necessarily believe the stories people tell you.</t>
  </si>
  <si>
    <t>L278705</t>
  </si>
  <si>
    <t>u5840</t>
  </si>
  <si>
    <t>Yeah.  There's still a lot I want to do.  It's not quite... the kids aren't really settled in yet. Even the dog has been terribly high-strung and whines a lot since we've been here.  Look he hasn't even come in for his food today.</t>
  </si>
  <si>
    <t>L278782</t>
  </si>
  <si>
    <t>The pocket's a cinch -- I'll sew it up for you after dinner okay?</t>
  </si>
  <si>
    <t>L279046</t>
  </si>
  <si>
    <t>u5843</t>
  </si>
  <si>
    <t>Should I come home when I'm finished there?</t>
  </si>
  <si>
    <t>L278882</t>
  </si>
  <si>
    <t>&lt;u&gt;Everything&lt;/u&gt; -- that I've been talking to other people behind his back -- that's what he called me -- a back-stabber and a deceiver. To him and to the company. He called me a traitor in front of everybody and told me if I wanted to be a VP over at Lowenthal I might as well pack up and go -- only &lt;u&gt;Lowenthal never&lt;/u&gt; &lt;u&gt;showed up for our lunch&lt;/u&gt;!  It's like everybody got an anonymous poison-pen letter or some --  Do you smell smoke?</t>
  </si>
  <si>
    <t>L278880</t>
  </si>
  <si>
    <t>I get to the restaurant and he's not there. I waited for forty- five minutes.  When I called his office his secretary said they thought I had cancelled.  I had cancelled!  Then I get back to my office and &lt;u&gt;Aranson&lt;/u&gt; is waiting for me and he knows &lt;u&gt;everything&lt;/u&gt;.</t>
  </si>
  <si>
    <t>L278731</t>
  </si>
  <si>
    <t>I mean he's a smart kid he'll get by -- he takes after me. You're too sensitive.</t>
  </si>
  <si>
    <t>L278556</t>
  </si>
  <si>
    <t>You're thinking exactly what I thought when I first saw this house</t>
  </si>
  <si>
    <t>L278519</t>
  </si>
  <si>
    <t>u5844</t>
  </si>
  <si>
    <t>REAL-ESTATE LADY</t>
  </si>
  <si>
    <t>Oh yes well you know when developers remodel a house they often overestimate their costs at first.  It's not like it's been marked down or anything.</t>
  </si>
  <si>
    <t>L278518</t>
  </si>
  <si>
    <t>Because it caught my eye when it was in a higher price bracket in the listings.</t>
  </si>
  <si>
    <t>L278617</t>
  </si>
  <si>
    <t>We'll get cable when the cable company is good and ready -- you think you can survive till then?</t>
  </si>
  <si>
    <t>L281450</t>
  </si>
  <si>
    <t>u5849</t>
  </si>
  <si>
    <t>m388</t>
  </si>
  <si>
    <t>BEDSOE</t>
  </si>
  <si>
    <t>For Chrissake!  Gimme a break.  The guy disappears for seven years and as soon as he comes back it starts again.</t>
  </si>
  <si>
    <t>L281448</t>
  </si>
  <si>
    <t>You don't understand.  About seven years ago we found the body of a guy named Vasilnic in Jersey.  A week later in the parking lot of Madison Square Garden we found Iman Fasil. Three days after that Luman Castageer was found in an alley.  The fourth body we've never been able to identify.  All four men died from decapitation.  Nash was our primary suspect -- but he disappeared.</t>
  </si>
  <si>
    <t>L281786</t>
  </si>
  <si>
    <t>That doesn't mean you don't know what's going on.  You're connected to this guy somehow.  He's after you -- just like the others were.</t>
  </si>
  <si>
    <t>L281423</t>
  </si>
  <si>
    <t>L281626</t>
  </si>
  <si>
    <t>u5851</t>
  </si>
  <si>
    <t>CAVANAUGH</t>
  </si>
  <si>
    <t>No -- after you.</t>
  </si>
  <si>
    <t>L281376</t>
  </si>
  <si>
    <t>u5859</t>
  </si>
  <si>
    <t>MCCLEOD</t>
  </si>
  <si>
    <t>As friends -- always as friends.</t>
  </si>
  <si>
    <t>L281374</t>
  </si>
  <si>
    <t>For being a friend when I needed one. I hope our paths cross again.</t>
  </si>
  <si>
    <t>L281308</t>
  </si>
  <si>
    <t>Aye -- yet one such as I who has wandered this world for nearly nine centuries can remember back to other days of change.  Days of Robin of the Hood and Arthur Pendragon.  They were real enough once but they drifted into men's dreams and became legend - - as we shall do one day.</t>
  </si>
  <si>
    <t>L281287</t>
  </si>
  <si>
    <t>Since we hardly know each other I'm sure you'll understand if I hold one to it for awhile.</t>
  </si>
  <si>
    <t>L281237</t>
  </si>
  <si>
    <t>Your words are kind and they flatter me -- but I think of her as a sister. Besides you hardly know me.</t>
  </si>
  <si>
    <t>L281565</t>
  </si>
  <si>
    <t>u5855</t>
  </si>
  <si>
    <t>ISABELLE</t>
  </si>
  <si>
    <t>Where do you go when your mind drifts?</t>
  </si>
  <si>
    <t>L281318</t>
  </si>
  <si>
    <t>u5856</t>
  </si>
  <si>
    <t>He's fine.  He swears he never left his post for a moment.  He heard a noise and when he went back to look they were already inside.</t>
  </si>
  <si>
    <t>L281280</t>
  </si>
  <si>
    <t>u5862</t>
  </si>
  <si>
    <t>PROFESSOR DAJORSKI</t>
  </si>
  <si>
    <t>They've had a little car trouble. I'm afraid they won't be here until after dark.</t>
  </si>
  <si>
    <t>L281201</t>
  </si>
  <si>
    <t>u5861</t>
  </si>
  <si>
    <t>It does not come off as easily as the young ones.</t>
  </si>
  <si>
    <t>L281643</t>
  </si>
  <si>
    <t>u5857</t>
  </si>
  <si>
    <t>KILVARA</t>
  </si>
  <si>
    <t>You cannot hide from me.  You will not stand between me and my destiny. After I have your head the power will let me hold any form as long as I want.  Do you know what that means? I can become the President -- I can become anyone I want.  The world will be mine.</t>
  </si>
  <si>
    <t>L281641</t>
  </si>
  <si>
    <t>It was not by choice.  A small matter of a mountain falling down on us.  We were trapped inside.  When the time of the Gathering came the urge to go was so strong we tried to claw through rock with our bare hands.  What you thought was the end -- was not.  This is the end.  We are the last of our kind Macleod.</t>
  </si>
  <si>
    <t>L281414</t>
  </si>
  <si>
    <t>Yes -- when their troubles can harm them.</t>
  </si>
  <si>
    <t>L281413</t>
  </si>
  <si>
    <t>u5863</t>
  </si>
  <si>
    <t>Is it a mistake for someone to go to the ones who love them when they're in trouble?</t>
  </si>
  <si>
    <t>L287768</t>
  </si>
  <si>
    <t>u5891</t>
  </si>
  <si>
    <t>m389</t>
  </si>
  <si>
    <t>TALLEY</t>
  </si>
  <si>
    <t>Call the Palmdale City Attorney for a telephonic search warrant.  When you get the warrant have Mikkelson and Dreyer search his house.</t>
  </si>
  <si>
    <t>L288326</t>
  </si>
  <si>
    <t>u5871</t>
  </si>
  <si>
    <t>BELDONE</t>
  </si>
  <si>
    <t>You wanted to let Sonny handle it.  I would've moved in when we first found out.</t>
  </si>
  <si>
    <t>L288178</t>
  </si>
  <si>
    <t>u5874</t>
  </si>
  <si>
    <t>Then we might as well die rich.</t>
  </si>
  <si>
    <t>L288019</t>
  </si>
  <si>
    <t>You've already helped yourself once Dennis; be smart again.  If you save his life it'll help when you get to court.</t>
  </si>
  <si>
    <t>L288018</t>
  </si>
  <si>
    <t>You'll cap my ass as soon as I step out the door!</t>
  </si>
  <si>
    <t>L287883</t>
  </si>
  <si>
    <t>The Mexican police would arrest you as soon as it landed.  There's only one way out and you're doing it right now--just keep talking to us.  I think we could make the transition now. Maddox you good to go?</t>
  </si>
  <si>
    <t>L288250</t>
  </si>
  <si>
    <t>&lt;u&gt;Shit&lt;/u&gt;!  That &lt;u&gt;fuck&lt;/u&gt;!  Even when I want to turn myself in he screws it up!  Did he take the kids with him?</t>
  </si>
  <si>
    <t>L288248</t>
  </si>
  <si>
    <t>You mean he &lt;u&gt;left&lt;/u&gt; as in went out the front door?</t>
  </si>
  <si>
    <t>L287763</t>
  </si>
  <si>
    <t>Have Louise run the name 'Mars Krupchek' through DMV and NCIC.  Tell her to list the tattoo as an identifier.</t>
  </si>
  <si>
    <t>L288351</t>
  </si>
  <si>
    <t>You get the other one when I have my girls.  Not &lt;u&gt;talk&lt;/u&gt; to them; &lt;u&gt;have&lt;/u&gt; them.</t>
  </si>
  <si>
    <t>L287693</t>
  </si>
  <si>
    <t>Why don't you guys grab some dinner at the Thai place?  I'll meet you there as soon as I can.</t>
  </si>
  <si>
    <t>L287690</t>
  </si>
  <si>
    <t>The Sheriffs will take over when they get here.</t>
  </si>
  <si>
    <t>L287688</t>
  </si>
  <si>
    <t>I should've called.  This thing broke right after we spoke then everything happened so fast --</t>
  </si>
  <si>
    <t>L287536</t>
  </si>
  <si>
    <t>Can we talk some more when you get here?</t>
  </si>
  <si>
    <t>L288149</t>
  </si>
  <si>
    <t>I'm Jeff Talley the Bristo chief of police.  So far as we know your children are okay.</t>
  </si>
  <si>
    <t>L288084</t>
  </si>
  <si>
    <t>u5887</t>
  </si>
  <si>
    <t>-- then when you get him you damn near assault the man in the ambulance!  &lt;u&gt;What&lt;/u&gt; &lt;u&gt;is going on&lt;/u&gt;?</t>
  </si>
  <si>
    <t>L288218</t>
  </si>
  <si>
    <t>u5889</t>
  </si>
  <si>
    <t>You and I are gonna straighten this out with the Sheriffs and then we'll wait for the man to call.  When he gives the word we move.</t>
  </si>
  <si>
    <t>L287965</t>
  </si>
  <si>
    <t>u5892</t>
  </si>
  <si>
    <t>THE WATCHMAN</t>
  </si>
  <si>
    <t>When this phone rings you answer.  It will be me.  I'll tell you what to do. When I have what I want you get your family.</t>
  </si>
  <si>
    <t>L288795</t>
  </si>
  <si>
    <t>u5900</t>
  </si>
  <si>
    <t>m390</t>
  </si>
  <si>
    <t>COLONEL OLIVER</t>
  </si>
  <si>
    <t>Unfortunately we're here as peace-keepers not peace makers we can't take an aggressive role.</t>
  </si>
  <si>
    <t>L288804</t>
  </si>
  <si>
    <t>I'm sorry I can't possibly take them Paul. I'm overrun with refugees. As soon as we can stabilize the situation we'll take them.</t>
  </si>
  <si>
    <t>L288782</t>
  </si>
  <si>
    <t>Get him a room but tell no one he is here.  Paul will look after you.</t>
  </si>
  <si>
    <t>L289336</t>
  </si>
  <si>
    <t>u5909</t>
  </si>
  <si>
    <t>When the Europeans left their soldiers gathered lists.</t>
  </si>
  <si>
    <t>L289334</t>
  </si>
  <si>
    <t>The Americans and the UN they have you as a war criminal. You are on a list.</t>
  </si>
  <si>
    <t>L289307</t>
  </si>
  <si>
    <t>u5901</t>
  </si>
  <si>
    <t>GENERAL BIZIMUNGU</t>
  </si>
  <si>
    <t>After the Diplomat! Paul clambers in the back.</t>
  </si>
  <si>
    <t>L289033</t>
  </si>
  <si>
    <t>I understand General but when I last talked to the president of Sabena he promised me that anyone who helped protect Belgian property would be rewarded.</t>
  </si>
  <si>
    <t>L289025</t>
  </si>
  <si>
    <t>The Americans! Who are they to put us on trial. Let us imagine Paul when their president Kennedy was shot they said it was a black man. Then their politicians their radio stations gave orders Â‘we must wipe out these black people before they wipe out us.Â’ What do you think would have happened? No different.</t>
  </si>
  <si>
    <t>L289009</t>
  </si>
  <si>
    <t>As long as it is scotch.  Your white friends have abandoned you Paul.</t>
  </si>
  <si>
    <t>L288843</t>
  </si>
  <si>
    <t>u5903</t>
  </si>
  <si>
    <t>Great.  No kidding When will they be here? Excellent. Yes call then.</t>
  </si>
  <si>
    <t>L288845</t>
  </si>
  <si>
    <t>When will they be here?</t>
  </si>
  <si>
    <t>L288966</t>
  </si>
  <si>
    <t>The guest list. It hasn't been updated since the murder of the president.</t>
  </si>
  <si>
    <t>L288863</t>
  </si>
  <si>
    <t>u5908</t>
  </si>
  <si>
    <t>MR. GARINDI</t>
  </si>
  <si>
    <t>No blood. As I left a neighbor an old woman waved to me. I went to her house. She has the little girls. They are safe.</t>
  </si>
  <si>
    <t>L288766</t>
  </si>
  <si>
    <t>This would be an enormous favor to me. I am a man of means Mr. Garandi. When this nonsense is over I will be most grateful.</t>
  </si>
  <si>
    <t>L289358</t>
  </si>
  <si>
    <t>u5915</t>
  </si>
  <si>
    <t>XAVIER</t>
  </si>
  <si>
    <t>They should go one truck at a time. When the first truck gets through to the airport then the others will follow.</t>
  </si>
  <si>
    <t>L289001</t>
  </si>
  <si>
    <t>Yes they are. However if the army return they will expect important people such as yourself to be in these grand rooms.</t>
  </si>
  <si>
    <t>L289136</t>
  </si>
  <si>
    <t>Yes when you worked as the nurse.</t>
  </si>
  <si>
    <t>L289134</t>
  </si>
  <si>
    <t>I have a confession. When we met...</t>
  </si>
  <si>
    <t>L289076</t>
  </si>
  <si>
    <t>I have to Tatiana we are only as valuable as the service we provide.</t>
  </si>
  <si>
    <t>L288936</t>
  </si>
  <si>
    <t>Do as I say. I will be there soon.</t>
  </si>
  <si>
    <t>L288742</t>
  </si>
  <si>
    <t>Them. They almost got us all killed. I have done enough for them! We cannot look after them anymore.</t>
  </si>
  <si>
    <t>L289221</t>
  </si>
  <si>
    <t>u5916</t>
  </si>
  <si>
    <t>ZOZO</t>
  </si>
  <si>
    <t>As the trucks go.</t>
  </si>
  <si>
    <t>L291203</t>
  </si>
  <si>
    <t>u5919</t>
  </si>
  <si>
    <t>m391</t>
  </si>
  <si>
    <t>No need for divorce and that messy division-of-assets thing when they kick before you do.</t>
  </si>
  <si>
    <t>L290989</t>
  </si>
  <si>
    <t>u5918</t>
  </si>
  <si>
    <t>As a tumor.</t>
  </si>
  <si>
    <t>L291221</t>
  </si>
  <si>
    <t>So you're saying as long as that door stays locked we're okay?</t>
  </si>
  <si>
    <t>L291068</t>
  </si>
  <si>
    <t>u5923</t>
  </si>
  <si>
    <t>Right here Mr. Pritchett. As well as five other bona fide bank drafts for one million dollars each. Made out to cash.</t>
  </si>
  <si>
    <t>L291487</t>
  </si>
  <si>
    <t>u5925</t>
  </si>
  <si>
    <t>Everyone that was invited is related to one of the staff who was here when the place burned. There are five of us...</t>
  </si>
  <si>
    <t>L291182</t>
  </si>
  <si>
    <t>And you're not really as large and useless as you seem.</t>
  </si>
  <si>
    <t>L291339</t>
  </si>
  <si>
    <t>Funky little house ain't it?  Friends your hostess is now going to retire for what's left of the night. If you need me I'll be in the bedroom upstairs -- but try and fight that need: the door'll be locked I'll be trying to sleep and if anyone so much as breathes in the keyhole I'm gonna empty this thing into their fucking head. Thank you all for the bestest birthday a girl could have.</t>
  </si>
  <si>
    <t>L291338</t>
  </si>
  <si>
    <t>They weren't loaded when I put them in there!</t>
  </si>
  <si>
    <t>L291065</t>
  </si>
  <si>
    <t>Now there's the simple country gal I married. Let's go back down and greet your guests -- show them the real you: corny as Kansas on the Fourth of July.</t>
  </si>
  <si>
    <t>L291356</t>
  </si>
  <si>
    <t>u5924</t>
  </si>
  <si>
    <t>PRITCHETT</t>
  </si>
  <si>
    <t>I remember...it was a long time ago...my father said: when the House was finally completed make sure...we-christen-it- with-this-bottle-of-dirt-cheap-champagne- that-should-still-be-in a cupboard somewhere!</t>
  </si>
  <si>
    <t>L291100</t>
  </si>
  <si>
    <t>L291436</t>
  </si>
  <si>
    <t>I was chasing after somebody I saw in the salon.</t>
  </si>
  <si>
    <t>L291422</t>
  </si>
  <si>
    <t>-- no -- that's when everything went ragtime -- whoever else is in this house has been doing everything since -- I thought it was Evelyn --</t>
  </si>
  <si>
    <t>L291072</t>
  </si>
  <si>
    <t>You're forgetting my lovely wife; she's part of the same winner-take-all as the rest of you.</t>
  </si>
  <si>
    <t>L291207</t>
  </si>
  <si>
    <t>I said we shouldn't come down here. Very treacherous -- physical and metaphysical levels both. There've been no refurbishments to this part of the house -- it's exactly as it was in 1931.</t>
  </si>
  <si>
    <t>L292021</t>
  </si>
  <si>
    <t>u5933</t>
  </si>
  <si>
    <t>m392</t>
  </si>
  <si>
    <t>Well I guess this whole thing was as strange for you as it was for us.</t>
  </si>
  <si>
    <t>L292235</t>
  </si>
  <si>
    <t>Aubrey run! Aubrey stares in horror at Maura - just then the knife FADES AWAY as Maura rolls over returned to normal -</t>
  </si>
  <si>
    <t>L292103</t>
  </si>
  <si>
    <t>Fight it back Aubrey.  Fight it back as hard as you can!</t>
  </si>
  <si>
    <t>L291866</t>
  </si>
  <si>
    <t>u5930</t>
  </si>
  <si>
    <t>MAURA</t>
  </si>
  <si>
    <t>Maybe Eliza wasn't so crazy after all.</t>
  </si>
  <si>
    <t>L291943</t>
  </si>
  <si>
    <t>u5932</t>
  </si>
  <si>
    <t>SHEA</t>
  </si>
  <si>
    <t>I'm not sure but I can check.  Did the events start before or after you discovered this?</t>
  </si>
  <si>
    <t>L292088</t>
  </si>
  <si>
    <t>u5931</t>
  </si>
  <si>
    <t>SEAMUS</t>
  </si>
  <si>
    <t>Now you must listen to me. This force is like a parasite or a virus. It feeds on doubt suspicion discord... you must clear your mind as we reach out for her.</t>
  </si>
  <si>
    <t>L292627</t>
  </si>
  <si>
    <t>u5936</t>
  </si>
  <si>
    <t>m393</t>
  </si>
  <si>
    <t>ELLIOTT</t>
  </si>
  <si>
    <t>Because - monster as I was - I was bound by Laws.  The protocol of Hell.  The Box had to be opened to let me out.  The truly innocent were safe.  That's no longer true.  The shell of the beast has been fleshed.  What I was is out there Joey.  In your world.  Unbound. Unstoppable.</t>
  </si>
  <si>
    <t>L292394</t>
  </si>
  <si>
    <t>u5937</t>
  </si>
  <si>
    <t>I don't know his name ...  I saw the whole story.  A wounded bird was on his roof.  I could hear its cries from here. He went straight to it.  I couldn't've. I'd be frozen between pity and fear. But he wasn't.  Its pain spoke directly to him.  He picked it up.  Nursed it. Fed it.  And it got better.  Everyday he'd watch the pigeon.  Everyday the pigeon would watch him. I saw him learn. Learn that there was one more thing he had to do to make the rescue complete. And one day just as afternoon became evening he leaned over opened the cage and walked away.  Didn't look back.  But he heard the sound of its wings.</t>
  </si>
  <si>
    <t>L292383</t>
  </si>
  <si>
    <t>u5942</t>
  </si>
  <si>
    <t>TERRI</t>
  </si>
  <si>
    <t>Jeez I've never owned anything.  I haven't even had a room of my own since I was fifteen years old.</t>
  </si>
  <si>
    <t>L292361</t>
  </si>
  <si>
    <t>Wait a minute.  He was already ... wounded ... when you found him?</t>
  </si>
  <si>
    <t>L292426</t>
  </si>
  <si>
    <t>u5939</t>
  </si>
  <si>
    <t>Everything sold as is.  No guarantees. No returns.</t>
  </si>
  <si>
    <t>L292513</t>
  </si>
  <si>
    <t>u5940</t>
  </si>
  <si>
    <t>Because you want to.  You've always wanted to.  Look at your pictures.  Look at your sculptures.  Look at those tawdry representations and then ... Imagine.  Imagine a world of the body as canvas.  The body as clay.  Your will and mine as the brush and the knife. Oh I have such sights to show you.</t>
  </si>
  <si>
    <t>L292498</t>
  </si>
  <si>
    <t>What did you see?  The same as I. Appetite sated.  Desire indulged.  You saw the working of the world in miniature.</t>
  </si>
  <si>
    <t>L292570</t>
  </si>
  <si>
    <t>u5938</t>
  </si>
  <si>
    <t>JP</t>
  </si>
  <si>
    <t>No.  But as you can see I'm having some work done on it.  You found a real treasure for me Terri.  I hope I can show you how grateful I am.</t>
  </si>
  <si>
    <t>L293175</t>
  </si>
  <si>
    <t>u5943</t>
  </si>
  <si>
    <t>m394</t>
  </si>
  <si>
    <t>It was so beautiful!  When the blanks went off they...</t>
  </si>
  <si>
    <t>L293198</t>
  </si>
  <si>
    <t>u5951</t>
  </si>
  <si>
    <t>Rio Alex?  After all they've done to...Hey these tickets are for Moscow!</t>
  </si>
  <si>
    <t>L293179</t>
  </si>
  <si>
    <t>Don't act like you've never committed a crime before Hawkins?  I know I made call when Anna tracked me down I...</t>
  </si>
  <si>
    <t>L292799</t>
  </si>
  <si>
    <t>It's Captain Bob's steering wheel! Remember when the Captain.....</t>
  </si>
  <si>
    <t>L293204</t>
  </si>
  <si>
    <t>u5952</t>
  </si>
  <si>
    <t>KAPLAN</t>
  </si>
  <si>
    <t>As for our plan of action anybody'd be insane to go in from the ground floor...</t>
  </si>
  <si>
    <t>L293052</t>
  </si>
  <si>
    <t>u5945</t>
  </si>
  <si>
    <t>ALMOND JOY</t>
  </si>
  <si>
    <t>Actually we're in Italy Snickers she said as if it made a difference.</t>
  </si>
  <si>
    <t>L293147</t>
  </si>
  <si>
    <t>u5947</t>
  </si>
  <si>
    <t>I'm sorry for losing it back there but you must remember sister you have vows to God as well as a mission to the world.</t>
  </si>
  <si>
    <t>L293020</t>
  </si>
  <si>
    <t>Let me be the one to quote Scripture.  ....As an agent of our organization you are put in awkward situations.  Just remember Hudson Hawk is an evil evil man.</t>
  </si>
  <si>
    <t>L293017</t>
  </si>
  <si>
    <t>u5946</t>
  </si>
  <si>
    <t>No your Eminence.  I think he's going to steal the Codex as early as next week.</t>
  </si>
  <si>
    <t>L293321</t>
  </si>
  <si>
    <t>Oh Hudson I'm a sister of the Catholic church as well as an agent.</t>
  </si>
  <si>
    <t>L293193</t>
  </si>
  <si>
    <t>Selfish attitude?  I'm just some guy who wants a little nap and a cappuccino for when he wakes up not too much foam...</t>
  </si>
  <si>
    <t>L293086</t>
  </si>
  <si>
    <t>Does everyone in the world know more than me?  Jesus I'm just some guy who happens to be good at swiping stuff.....Lifted a piece of licorice when I was one and a half.  Who knew it would lead... They even got the CIA involved!</t>
  </si>
  <si>
    <t>L293012</t>
  </si>
  <si>
    <t>Secret passageways don't mean as much as they used to.  There's a place two blocks east of here. Enzo's.  Say 10:30.</t>
  </si>
  <si>
    <t>L292998</t>
  </si>
  <si>
    <t>Whoa.  Name's Hawkins Eddie Hawkins. My nickname's Hudson Hawk but don't call me Hudson not even as a joke. The Nuns at St. Agnes called me that and they're the ones who helped make me what I am today. Not a compliment...</t>
  </si>
  <si>
    <t>L292990</t>
  </si>
  <si>
    <t>As you know the Da Vinci Codex has lived in the Vatican for centuries and will continue to live here for centuries more.</t>
  </si>
  <si>
    <t>L293101</t>
  </si>
  <si>
    <t>Anna.  Anna.  Anna.  If that were true Almond Joy would have handed you your heart right after you handed me the Codex. Now get some sleep.  Kit Kat...</t>
  </si>
  <si>
    <t>L293096</t>
  </si>
  <si>
    <t>When the Mayflowers find out we have the Codex they're going to want to make a deal...</t>
  </si>
  <si>
    <t>L292735</t>
  </si>
  <si>
    <t>u5948</t>
  </si>
  <si>
    <t>CESAR</t>
  </si>
  <si>
    <t>You're hitting Rutherford's Auction House.  Easy as my brother's wife.  Directions are in the bag.  Just open the seventh floor safe and take out the thingie...</t>
  </si>
  <si>
    <t>L292973</t>
  </si>
  <si>
    <t>u5949</t>
  </si>
  <si>
    <t>DARWIN</t>
  </si>
  <si>
    <t>Listen Hawk this might be hard to believe but I'm a regular joe.  I just want to be happy and happiness comes from the achieving of goals. It's just when you make your first billion by the age of 19 it's hard to keep coming up with new ones.  But now finally I got my new goal.  World domination.  With your help...Bunny....quit that!</t>
  </si>
  <si>
    <t>L292959</t>
  </si>
  <si>
    <t>Whatever.  You own Boardwalk you own Park Place you own the four railroads.  You think you're God. For all I know you're probably right.  I just wanted to have a damn cappuccino maybe play some Nintendo after I find out what it is.  Man why didn't you just &lt;u&gt;buy&lt;/u&gt; the horse?  What am I saying you did buy it...</t>
  </si>
  <si>
    <t>L292782</t>
  </si>
  <si>
    <t>u5950</t>
  </si>
  <si>
    <t>GATES</t>
  </si>
  <si>
    <t>You wouldn't be out if it wasn't for me!  I did dog and pony for you!  You think they would have let you out after what you did you told the board members they looked like the Three Stooges...</t>
  </si>
  <si>
    <t>L292778</t>
  </si>
  <si>
    <t>Why do you show your parole officer such disrespect? Especially after I got you such a nice job.</t>
  </si>
  <si>
    <t>L293133</t>
  </si>
  <si>
    <t>Two minutes 35 seconds.  Damnit I'm involved in this thing so I just wanna know what this thing is. I wanna be treated as an adult.</t>
  </si>
  <si>
    <t>L292926</t>
  </si>
  <si>
    <t>u5954</t>
  </si>
  <si>
    <t>SNICKERS</t>
  </si>
  <si>
    <t>When it rains it pours.  Name's Snickers.  The plane leaves in 40.</t>
  </si>
  <si>
    <t>L293039</t>
  </si>
  <si>
    <t>Yeah right.  By the way as long as I'm getting things off my chest I'm the one who killed your little monkey.  Made it look like a Mafia hit.  Did it for fun. Ciao.</t>
  </si>
  <si>
    <t>L292937</t>
  </si>
  <si>
    <t>I used you as a diversion.  while you were getting captured upstairs I was shredding documents in the basement.  Deep down I guess I was just jealous.  You were one incredible thief...</t>
  </si>
  <si>
    <t>L293836</t>
  </si>
  <si>
    <t>u5958</t>
  </si>
  <si>
    <t>m395</t>
  </si>
  <si>
    <t>Well in connection with my job sometimes I have to go undercover as it were --</t>
  </si>
  <si>
    <t>L293833</t>
  </si>
  <si>
    <t>u5968</t>
  </si>
  <si>
    <t>MOSES</t>
  </si>
  <si>
    <t>An' only some kind a knucklehead thinks she knows things 'bout things she uh -- when she don't uh -- How'd that go?</t>
  </si>
  <si>
    <t>L294183</t>
  </si>
  <si>
    <t>u5971</t>
  </si>
  <si>
    <t>NORVILLE</t>
  </si>
  <si>
    <t>Aww what's the difference. I'm all washed up... When you're dead ya stay dead... Hey fella!</t>
  </si>
  <si>
    <t>L294180</t>
  </si>
  <si>
    <t>Norville I'm sorry I... I tried to tell you... so many times... It's hard to admit when you've been wrong. If you could just... find it in your heart to -- to give me another chance --</t>
  </si>
  <si>
    <t>L294073</t>
  </si>
  <si>
    <t>Shutup! -- after all! You haven't talked to me for a week and now I'm going to say my piece. I've got a prediction for you Norville Barnes: I predict that since you've decided to dedicate yourself to greed and sloth and everything bad you're going to lose all the good things that your good ideas brought you. You're going to throw them all away chasing after money and ease and the respect of a Board that wouldn't give you the time of day if you... if you...</t>
  </si>
  <si>
    <t>L294071</t>
  </si>
  <si>
    <t>Shutup! -- but then I figured out you were a swell guy a little slow maybe but a swell guy! Well maybe you're not so slow but you're not so swell either and it looks like you're an imbecile after --</t>
  </si>
  <si>
    <t>L294066</t>
  </si>
  <si>
    <t>You're awful kind to yourself Norville Barnes -- the fact is you've slowed down sitting up here like a sultan not doing a lick of work! Why you know it's ideas that are the lifeblood of industry and you haven't come up with one since the hoop and the reason's plain to see! You've forgotten what made your ideas exciting for you in the first place -- it wasn't for the fame and the wealth and the mindless adulation of -- would you get out of here?!</t>
  </si>
  <si>
    <t>L293933</t>
  </si>
  <si>
    <t>That kind of person would come back as a wildebeest or a warthog. No I think it more likely that you were a gazelle with long graceful legs gamboling through the underbrush. Perhaps we met once a chance encounter in a forest glade. I must have been an antelope or an ibex. What times we must have had -- foraging together for sustenance picking the grubs and burrs from one another's coats. Or perhaps we simply touched our horns briefly and went our separate ways...</t>
  </si>
  <si>
    <t>L293927</t>
  </si>
  <si>
    <t>Well the Hindus say -- and the beatniks also -- that in the next life some of us will come back as ants. Some will be butterflies. Others will be elephants or creatures of the sea.</t>
  </si>
  <si>
    <t>L293911</t>
  </si>
  <si>
    <t>I understand that you're not very skilled yet in the secretarial arts. I'm not that skilled as president. Oh sure I put up a big front --  -- not that everyone's buying it.</t>
  </si>
  <si>
    <t>L293811</t>
  </si>
  <si>
    <t>I bet that's exactly what she tells herself! But you and I both know she's just a dried-up bitter old maid. Say how about you and I grab a little dinner and a show after work? I was thinking maybe The King and I --</t>
  </si>
  <si>
    <t>L293786</t>
  </si>
  <si>
    <t>L293784</t>
  </si>
  <si>
    <t>The picture was fine! It's what that knuckle-headed dame wrote underneath! Of all the irresponsible... Amy take this down: Dear Miss Archer. I call you 'Miss' because you seem to have 'missed' the boat completely on this one! How on earth would you know whether I'm an imbecile when you don't even have the guts to come in here and interview me man to man! No change 'guts' to 'courage.' No make it 'common decency.' These wild speculations about my intelligence --</t>
  </si>
  <si>
    <t>L293691</t>
  </si>
  <si>
    <t>Not at all. You're light as a feather.</t>
  </si>
  <si>
    <t>L293615</t>
  </si>
  <si>
    <t>u5964</t>
  </si>
  <si>
    <t>EDITOR</t>
  </si>
  <si>
    <t>Yeah well monkey or not I'm still editor of this rag. Amy I thought you were doing that piece on the F.B.I. -- J. Edgar Hoover: When Will He Marry?</t>
  </si>
  <si>
    <t>L293608</t>
  </si>
  <si>
    <t>As a three-dollar bill.</t>
  </si>
  <si>
    <t>L293505</t>
  </si>
  <si>
    <t>u5962</t>
  </si>
  <si>
    <t>BUZZ</t>
  </si>
  <si>
    <t>Waring Hudsucker! Na-ha-ha-ha-ha! Say buddy! When is the sidewalk fully dressed? When it's 'wearing' Hudsucker! Na-ha-ha-ha!</t>
  </si>
  <si>
    <t>L294262</t>
  </si>
  <si>
    <t>'...And so Sid the future does not belong to such as I -- nor even you. We have made our compromises with time. The future belongs to the young who may more energetically wage the battle against corruption. Accordingly in the spirit of hope and the ringing in of the new I hereby bequeath my entire interest in the company and my seat on the board to whomever is Hudsucker's most recent employee at the time of my demise. I know this will disappoint you -- you Sid who have served so diligently and for so long. But --'</t>
  </si>
  <si>
    <t>L294258</t>
  </si>
  <si>
    <t>'Many years uh... I know that you will be wondering why I have decided to move on ending my tenure at Hudsucker and here on Earth. You will be thinking Why now when things are going so well? Granted from the standpoint of our balance sheet and financials sure sure we're doing fine. However Sid. These things have long since ceased to give me pleasure. I look at myself now and no longer see the idealistic young man who started this company. Now I see only an empty shell whom others call a 'success.' How has this come to pass? When and why did I trade all of my hopes dreams and aspirations for the emptiness of power and wealth? What the heck have I done?</t>
  </si>
  <si>
    <t>[' since ', ' when ', 'When ']</t>
  </si>
  <si>
    <t>L293970</t>
  </si>
  <si>
    <t>u5970</t>
  </si>
  <si>
    <t>MUSSBURGER</t>
  </si>
  <si>
    <t>...Congratulations kid you've really outdone yourself. Reinvented the wheel. I'm going to recommend to the Board that we proceed immediately with this uh... with the uh... that the dingus be mass-produced with all deliberate speed. Of course as president of the company the ultimate decision is yours.</t>
  </si>
  <si>
    <t>L296229</t>
  </si>
  <si>
    <t>u5975</t>
  </si>
  <si>
    <t>m396</t>
  </si>
  <si>
    <t>They even cure nonsense Miss Betsy.  Mama Rose was mindless.  I was at the Houmfort when the Houngan brought her mind back.</t>
  </si>
  <si>
    <t>L296073</t>
  </si>
  <si>
    <t>I do my best.  Every day I dress her just as beautifully as if she was well.  It's just like dressing a great big doll.</t>
  </si>
  <si>
    <t>L296004</t>
  </si>
  <si>
    <t>u5977</t>
  </si>
  <si>
    <t>COACHMAN</t>
  </si>
  <si>
    <t>No miss.  He's just as he was in the beginning -- on the front part of an enormous boat.</t>
  </si>
  <si>
    <t>L296260</t>
  </si>
  <si>
    <t>u5981</t>
  </si>
  <si>
    <t>MRS. RAND</t>
  </si>
  <si>
    <t>--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t>
  </si>
  <si>
    <t>L296160</t>
  </si>
  <si>
    <t>u5976</t>
  </si>
  <si>
    <t>Thank you Mrs. Rand.  I think you're every bit as nice as Wes says you are.</t>
  </si>
  <si>
    <t>L296096</t>
  </si>
  <si>
    <t>u5978</t>
  </si>
  <si>
    <t>DR. MAXWELL</t>
  </si>
  <si>
    <t>Fortunately not.  This is my first experience with it as a physician. But I have seen half-witted field hands -- whom the other peasants call Zombies.  I am sure they suffer from a similar destruction of spinal nerves as the result of high fever.</t>
  </si>
  <si>
    <t>L296092</t>
  </si>
  <si>
    <t>I don't know.  I prefer to think of her as a sleepwalker who can never be awakened -- feeling nothing knowing nothing.</t>
  </si>
  <si>
    <t>L295979</t>
  </si>
  <si>
    <t>u5983</t>
  </si>
  <si>
    <t>WILKENS</t>
  </si>
  <si>
    <t>Very well.  That means that you have met all Mr. Holland's requirements.  Now as to salary -- it's quite good -- two hundred dollars a month.</t>
  </si>
  <si>
    <t>L296385</t>
  </si>
  <si>
    <t>u5982</t>
  </si>
  <si>
    <t>Jessica was never any good for Paul.  You will be you are.  And Mother -- seeing Jessica day after day -- never able to escape never able to forget.  Please Betsy -- it's only merciful.</t>
  </si>
  <si>
    <t>L296380</t>
  </si>
  <si>
    <t>Please Wes do as I ask.  You must rest you must sleep.</t>
  </si>
  <si>
    <t>L296122</t>
  </si>
  <si>
    <t>I'm a nurse.  I always watch people when they pour something.  I watched Ti-Joseph and it was exactly two ounces.</t>
  </si>
  <si>
    <t>L296031</t>
  </si>
  <si>
    <t>Yes the redoubtable Paul.  He has the plantation and I as you must have noticed have all the charm.</t>
  </si>
  <si>
    <t>L296027</t>
  </si>
  <si>
    <t>As a matter of fact it means the sugar syrup is ready to be poured off.  You'll have to excuse me.</t>
  </si>
  <si>
    <t>L296025</t>
  </si>
  <si>
    <t>We're half-brothers.  Paul is mother's first child.  When his father died she married my father. Dr. Rand the missionary.  And you know what they say about missionaries' children.</t>
  </si>
  <si>
    <t>L296012</t>
  </si>
  <si>
    <t>It seems we are having dinner by ourselves Miss Connell.  But I may as well introduce everyone to you anyway.  There -- in the master's chair sits the master -- my half-brother Paul Holland.  But you've already met him.</t>
  </si>
  <si>
    <t>L296307</t>
  </si>
  <si>
    <t>u5979</t>
  </si>
  <si>
    <t>HOLLAND</t>
  </si>
  <si>
    <t>How do you know I'm not?  I was cruel to Jessica.  When I got to know her -- when I found out how empty and ungenerous she was there was something about her -- something smooth and false -- that made we want to hurt her.</t>
  </si>
  <si>
    <t>L296305</t>
  </si>
  <si>
    <t>I have no defense.  So far as I know -- it is true.</t>
  </si>
  <si>
    <t>L296195</t>
  </si>
  <si>
    <t>You have helped me.  I want you to know I'm sorry I brought you here. When I thought of a nurse I thought of someone hard and impersonal.</t>
  </si>
  <si>
    <t>L296180</t>
  </si>
  <si>
    <t>I'm afraid it's not very frightening.  They have their songs and dances and carry on and finally as I understand it one of the gods comes down and speaks through one of the people.</t>
  </si>
  <si>
    <t>L296177</t>
  </si>
  <si>
    <t>Still I feel you should remove the decanter.  Wes is not an alcoholic yet Mr. Holland. But as a nurse I can tell you that it won't be long before he is.</t>
  </si>
  <si>
    <t>L296699</t>
  </si>
  <si>
    <t>u5984</t>
  </si>
  <si>
    <t>m397</t>
  </si>
  <si>
    <t>And as usual no one believed me...</t>
  </si>
  <si>
    <t>L296993</t>
  </si>
  <si>
    <t>You know Paul I've been thinking maybe this is as good a time as any to have a little talk you know about -- well --</t>
  </si>
  <si>
    <t>L297163</t>
  </si>
  <si>
    <t>u5991</t>
  </si>
  <si>
    <t>Listen Benjamin Hood. I have obligations that precede your... from before you showed up. One or two you know good-natured encounters that doesn't mean I'm... I'm not just some toy for you. When I remembered some chores I wanted to get done before the party I just did them that's all because I wanted to do them before I saw Jimmy.</t>
  </si>
  <si>
    <t>L297028</t>
  </si>
  <si>
    <t>After the Thanksgiving I had I need it. You having one?</t>
  </si>
  <si>
    <t>L296813</t>
  </si>
  <si>
    <t>It's like farming. I am basically chewing up large tracts of expensively landscaped scenery with overpriced sticks and George Clair has obviously in the mere two years since he joined the firm he has obviously been taking secret lessons with a golf pro and I assume the entirety of his disposable income has been devoted to humiliating me on the golf course. And the guy talks - incessantly -- throughout the entirety of the miserable 18 holes - on topics that are the supposed domain of my department --</t>
  </si>
  <si>
    <t>L297068</t>
  </si>
  <si>
    <t>I mean he's not serious he'll end up living off Janey and Jim you watch. It's just that you develop a sense when you get older if things are going to work out or if they won't and sometimes it's not worth the mess...</t>
  </si>
  <si>
    <t>L296905</t>
  </si>
  <si>
    <t>u5990</t>
  </si>
  <si>
    <t>Jesus Benjamin you're still as gullible as ever.</t>
  </si>
  <si>
    <t>L296902</t>
  </si>
  <si>
    <t>Oh. Elena wanted to know when we could expect you on Thanksgiving. It's just going to be you this year.</t>
  </si>
  <si>
    <t>L296779</t>
  </si>
  <si>
    <t>-- 73 and divorce is as easy as paying off a traffic ticket and for crying out loud Ben be a man and just get it over with. I would have if I'd had the chance.</t>
  </si>
  <si>
    <t>L296708</t>
  </si>
  <si>
    <t>u5985</t>
  </si>
  <si>
    <t>You know it's a California thing. That scuzzy husband of hers dragged her kicking and screaming to one when they were out in L.A. you know the men put their car keys in a bowl and then at the end of the evening the women line up and fish them out and go home with whoever's keys they've got. Anyhow that's how she met this Rod person or whatever his name is and he's left his wife and she's packing for California. Irwin is devastated. It's so ironic.</t>
  </si>
  <si>
    <t>L297298</t>
  </si>
  <si>
    <t>u5986</t>
  </si>
  <si>
    <t>Now don't make me feel as if I'm being too forward OK? If you don't --</t>
  </si>
  <si>
    <t>L297297</t>
  </si>
  <si>
    <t>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t>
  </si>
  <si>
    <t>L297293</t>
  </si>
  <si>
    <t>u5992</t>
  </si>
  <si>
    <t>Somehow it was different in my imagination when I thought about it. Actually I didn't think about it at all really.</t>
  </si>
  <si>
    <t>L297292</t>
  </si>
  <si>
    <t>You couldn't have hoped for much better when you came up the walk.</t>
  </si>
  <si>
    <t>L296841</t>
  </si>
  <si>
    <t>Well I'm sure your father and I would love to hear what you're playing these days. Maybe after dinner.</t>
  </si>
  <si>
    <t>L296834</t>
  </si>
  <si>
    <t>u5999</t>
  </si>
  <si>
    <t>I know. They're rich drug addicts and celebrities. When I saw James Taylor there and --</t>
  </si>
  <si>
    <t>L296829</t>
  </si>
  <si>
    <t>Weightless almost -- as if I were seeing my own memories of being a girl. There was something internal about it.</t>
  </si>
  <si>
    <t>L296796</t>
  </si>
  <si>
    <t>My daughter. I haven't been on a bike for years.  When was the last time you rode a bike?</t>
  </si>
  <si>
    <t>L296651</t>
  </si>
  <si>
    <t>u5987</t>
  </si>
  <si>
    <t>My man I speak to you solely as a comrade in arms offering unconditional aid. I've been giving this one a lot of thought and I believe that the two of you together might just reach that higher ground that --</t>
  </si>
  <si>
    <t>L296640</t>
  </si>
  <si>
    <t>And remember with your erogenous zones lubricated as such with the mighty herb do not attempt terrestrial contact with members of the opposite sex -- because you drone on like a motherfucker when you're stoned.</t>
  </si>
  <si>
    <t>L296635</t>
  </si>
  <si>
    <t>u5996</t>
  </si>
  <si>
    <t>No more man. I'm about to drop as it is.</t>
  </si>
  <si>
    <t>L296613</t>
  </si>
  <si>
    <t>Man Francis you are one drug addled elitist freak and when the revolution comes I do not want to be lined up with you and shot 'cause you're fucking ripe for political reeducation you know like in the fields.</t>
  </si>
  <si>
    <t>L296611</t>
  </si>
  <si>
    <t>The water as you call it is a special mixture of amaretto and Ben&amp;Ben blended for just the exact chemical interaction with the last of our precious Thai stick.</t>
  </si>
  <si>
    <t>L296874</t>
  </si>
  <si>
    <t>Hell I guess he takes after me huh?</t>
  </si>
  <si>
    <t>L296873</t>
  </si>
  <si>
    <t>Tonight? Jim he's been out of it since he was born.</t>
  </si>
  <si>
    <t>L296633</t>
  </si>
  <si>
    <t>u5994</t>
  </si>
  <si>
    <t>Since he sleeps with every girl you ever show an interest in why don't you just keep your Libbets thing a secret from him?</t>
  </si>
  <si>
    <t>L296625</t>
  </si>
  <si>
    <t>Yeah well you've been in love with like every other girl here I was wondering when you'd get around to Libbets.</t>
  </si>
  <si>
    <t>L297213</t>
  </si>
  <si>
    <t>u5995</t>
  </si>
  <si>
    <t>MIKEY</t>
  </si>
  <si>
    <t>Yeah. When it freezes I guess that means the molecules are not moving. So when you breathe there's nothing in the air you know to breathe in to your body. The molecules have stopped. So it's clean.</t>
  </si>
  <si>
    <t>L297056</t>
  </si>
  <si>
    <t>4:30 movie. When Worlds Collide.</t>
  </si>
  <si>
    <t>L297054</t>
  </si>
  <si>
    <t>When worlds collide.</t>
  </si>
  <si>
    <t>L296952</t>
  </si>
  <si>
    <t>Then why'd you come after me?</t>
  </si>
  <si>
    <t>L297369</t>
  </si>
  <si>
    <t>I don't know either. You spin around when you lie down.</t>
  </si>
  <si>
    <t>L297364</t>
  </si>
  <si>
    <t>That's the name for when you wake up and find this little pool of sticky stuff like after a sexy dream.</t>
  </si>
  <si>
    <t>L304694</t>
  </si>
  <si>
    <t>u6009</t>
  </si>
  <si>
    <t>m398</t>
  </si>
  <si>
    <t>Just after Leland Street.</t>
  </si>
  <si>
    <t>L304785</t>
  </si>
  <si>
    <t>It's all about the small stuff.  Small lies.  Small mistakes.  Small oversights. People give themselves away in a traffic violation just as much as they do in a murder case.  It's human nature.</t>
  </si>
  <si>
    <t>L304766</t>
  </si>
  <si>
    <t>We say nothing.  It goes away.  Simple as that.</t>
  </si>
  <si>
    <t>L304756</t>
  </si>
  <si>
    <t>We'll talk when we get back to Seattle.</t>
  </si>
  <si>
    <t>L305178</t>
  </si>
  <si>
    <t>We're under investigation now.  Back in Seattle.  Hap wanted to talk.  As soon as we got back.  Thought he could work out some kind of deal.</t>
  </si>
  <si>
    <t>L304823</t>
  </si>
  <si>
    <t>After that she left the party to go to him.</t>
  </si>
  <si>
    <t>L305068</t>
  </si>
  <si>
    <t>u6007</t>
  </si>
  <si>
    <t>TANYA</t>
  </si>
  <si>
    <t>Long as it's fun.</t>
  </si>
  <si>
    <t>L305060</t>
  </si>
  <si>
    <t>Since grade school.</t>
  </si>
  <si>
    <t>L305300</t>
  </si>
  <si>
    <t>u6008</t>
  </si>
  <si>
    <t>It was when I went to kiss her.  She started laughing.  I got angry.  After all I'd given her.  All I'd shared with her.  I just wanted to make her stop. That's all.</t>
  </si>
  <si>
    <t>L306103</t>
  </si>
  <si>
    <t>u6013</t>
  </si>
  <si>
    <t>m399</t>
  </si>
  <si>
    <t>I understand you only too well. You let them do it as I let Lestat turn a child into a demon. As I let her rip Lestat's heart to pieces! Well I am no longer that passive fool that has spun evil from evil till the web traps the one who made it. Your melancholy spirit of this century! I know what I must do. And i warn you - you saved me tonight so I return the favour - do not go near your cell in the Theatre Des Vampires again.</t>
  </si>
  <si>
    <t>L306030</t>
  </si>
  <si>
    <t>u6010</t>
  </si>
  <si>
    <t>ARMAND</t>
  </si>
  <si>
    <t>A vampire with a human soul. An immortal with a mortal's passion. You are beautiful my friend. Lestat must have wept when he made you --</t>
  </si>
  <si>
    <t>L305966</t>
  </si>
  <si>
    <t>My God... So it's as I always feared. Nothing leading to nothing.</t>
  </si>
  <si>
    <t>L305965</t>
  </si>
  <si>
    <t>None that I've ever known. I know nothing of God or the Devil I have never seen a vision nor learnt a secret that would damn or save my soul. And as far as I know after four hundred years I am the oldest living vampire in the world.</t>
  </si>
  <si>
    <t>L305958</t>
  </si>
  <si>
    <t>I understand. I saw you in the theatre your suffering your sympathy for that girl. I saw you with the boy. You die when you kill you feel you deserve to die and you stint on nothing. But does that make you evil? Or since you comprehend what you call goodness does it not make you good?</t>
  </si>
  <si>
    <t>L305945</t>
  </si>
  <si>
    <t>You don't want to answer... Two vampires from the new world come to guide us into the new era as all we love slowly rots and fades away.</t>
  </si>
  <si>
    <t>L305795</t>
  </si>
  <si>
    <t>u6011</t>
  </si>
  <si>
    <t>Drunk on brandy wine. A thimblefull. I thought of you when I saw them.</t>
  </si>
  <si>
    <t>L305788</t>
  </si>
  <si>
    <t>I came to make peace with you even if you're the father of lies. I want things to be as they were.</t>
  </si>
  <si>
    <t>L305727</t>
  </si>
  <si>
    <t>But it wasn't always so! I had a mother once! And Louis - he had a wife! He was mortal the same as she! And so was I!</t>
  </si>
  <si>
    <t>L305716</t>
  </si>
  <si>
    <t>I have. Or there would be twice as many.</t>
  </si>
  <si>
    <t>L306049</t>
  </si>
  <si>
    <t>And who will care for me my love my dark angel when you are gone?</t>
  </si>
  <si>
    <t>L305995</t>
  </si>
  <si>
    <t>Do you know what his soul said to me without saying a word? When he put me in that trance...</t>
  </si>
  <si>
    <t>L305993</t>
  </si>
  <si>
    <t>He wants you as you want him. He's been waiting for you. He wants you for a companion. He bides his time that place. he finds them as dull and lifeless as we do.</t>
  </si>
  <si>
    <t>L305829</t>
  </si>
  <si>
    <t>I can't bear it when you do - I would die rather than lose you Louis. I would die the way he died.</t>
  </si>
  <si>
    <t>L306142</t>
  </si>
  <si>
    <t>u6012</t>
  </si>
  <si>
    <t>LESTAT</t>
  </si>
  <si>
    <t>I tried to tell you Louis... that night in Paris... when I first came to you... no-one can refuse the dark gift Louis... not even you.</t>
  </si>
  <si>
    <t>L305677</t>
  </si>
  <si>
    <t>L305635</t>
  </si>
  <si>
    <t>Evil is a point of view. God kills indiscriminately and so shall we. For no creatures under God are as we are none so like him as ourselves.</t>
  </si>
  <si>
    <t>L305632</t>
  </si>
  <si>
    <t>Do what it is in your nature to do. And you will feel as you felt with that child in your arms.</t>
  </si>
  <si>
    <t>L305554</t>
  </si>
  <si>
    <t>Tell me about him. You must have lernt something from him! It had to happen for you as it did for me!</t>
  </si>
  <si>
    <t>L305553</t>
  </si>
  <si>
    <t>As did the one who made me.</t>
  </si>
  <si>
    <t>L305535</t>
  </si>
  <si>
    <t>The dark gift is different for each of us. But one thing is true of everyone. We grow stronger as we go along.</t>
  </si>
  <si>
    <t>L305494</t>
  </si>
  <si>
    <t>You must get into it. It's the only safe place for you when the light comes.</t>
  </si>
  <si>
    <t>L305450</t>
  </si>
  <si>
    <t>Because you're as strong as I was when I was alive.</t>
  </si>
  <si>
    <t>L306156</t>
  </si>
  <si>
    <t>Is this what you want? You ask me for this after all I've told you?</t>
  </si>
  <si>
    <t>L305672</t>
  </si>
  <si>
    <t>Perhaps. He knew me. He knew I would love her more than the waking world. But there was more to it than that. Perhaps in the end he did it -- to show me that he could. For he lavished affection on her there was no doubt about that. Life was very different with madame Claudia as you can imagine...</t>
  </si>
  <si>
    <t>L305582</t>
  </si>
  <si>
    <t>I was human then. Might as well ask can an angel feel love. Both are blesses or cursed with a certain... detachment. Though whether angels take as long to learn it as I I will never know.</t>
  </si>
  <si>
    <t>L305487</t>
  </si>
  <si>
    <t>The same. As you would say today... Bull shit.</t>
  </si>
  <si>
    <t>L305387</t>
  </si>
  <si>
    <t>What can I do to put you at ease? Shall we begin like David Copperfield? I am born I grow up. Or shall we begin when I was born to darkness as I call it. That's really where we should start don't you think?</t>
  </si>
  <si>
    <t>L308570</t>
  </si>
  <si>
    <t>u6020</t>
  </si>
  <si>
    <t>m400</t>
  </si>
  <si>
    <t>I think we can classify this as an emergency situation.</t>
  </si>
  <si>
    <t>L308170</t>
  </si>
  <si>
    <t>No. When I put these skinny pants on my body...Now that's heart attack time.</t>
  </si>
  <si>
    <t>L308719</t>
  </si>
  <si>
    <t>u6027</t>
  </si>
  <si>
    <t>Estes came after me with a gaffing hook.</t>
  </si>
  <si>
    <t>L308372</t>
  </si>
  <si>
    <t>u6019</t>
  </si>
  <si>
    <t>Sure. It's fine. As long as you don't snore.</t>
  </si>
  <si>
    <t>L309242</t>
  </si>
  <si>
    <t>u6028</t>
  </si>
  <si>
    <t>m401</t>
  </si>
  <si>
    <t>May life be good to you both. As for the others Â—Â— they will be quiet here Â—Â— and I will be with them.</t>
  </si>
  <si>
    <t>L309215</t>
  </si>
  <si>
    <t>Go ahead. I'll wake you up when I go to bed. Then you can watch him.</t>
  </si>
  <si>
    <t>L308796</t>
  </si>
  <si>
    <t>I took it for granted you gentlemen were refugees as are my other guests.</t>
  </si>
  <si>
    <t>L309060</t>
  </si>
  <si>
    <t>u6030</t>
  </si>
  <si>
    <t>DR. DROSSOS</t>
  </si>
  <si>
    <t>I just came to see if your prayer would entertain me as much as my medicine seems to amuse you.</t>
  </si>
  <si>
    <t>L308997</t>
  </si>
  <si>
    <t>The ancient Greeks had just as good an explanation -- that the gods sent the plague to punish mortals for harboring Vrykolaka --</t>
  </si>
  <si>
    <t>L308958</t>
  </si>
  <si>
    <t>u6031</t>
  </si>
  <si>
    <t>GENERAL</t>
  </si>
  <si>
    <t>Did you hear what Thea said -- as if she knew what threatens us.</t>
  </si>
  <si>
    <t>L308943</t>
  </si>
  <si>
    <t>We will know when the next one sickens.  Until then you and I remain here. I will not bring the plague to my troops.</t>
  </si>
  <si>
    <t>L309218</t>
  </si>
  <si>
    <t>u6029</t>
  </si>
  <si>
    <t>When I close my eyes I see Miss Wollsten. I can't think of anything else.</t>
  </si>
  <si>
    <t>L308927</t>
  </si>
  <si>
    <t>u6035</t>
  </si>
  <si>
    <t>THEA</t>
  </si>
  <si>
    <t>I will let him go. He is dead to me as he is to all my mother's people. I turn my hand against him.</t>
  </si>
  <si>
    <t>L308923</t>
  </si>
  <si>
    <t>I don't know. As a child. I longed for a father and now Â—- I don't know Â—Â—</t>
  </si>
  <si>
    <t>L308922</t>
  </si>
  <si>
    <t>Come Thea if you're going to claim him as your father you've got to make up your mind. They'll be leaving any minute.</t>
  </si>
  <si>
    <t>L308919</t>
  </si>
  <si>
    <t>Thea your choice is a very simple one. Either you want to claim him as your father or you do not.</t>
  </si>
  <si>
    <t>L309171</t>
  </si>
  <si>
    <t>When I tell him that you're unfit to live a normal life with normal people Â—- a cataleptic!</t>
  </si>
  <si>
    <t>L309155</t>
  </si>
  <si>
    <t>Never fear -- when you are dead you will remain dead. I will see to it that you do not walk about again. I promise you that. There is another one here who can not die. I will watch you both. Never fear.</t>
  </si>
  <si>
    <t>L309198</t>
  </si>
  <si>
    <t>u6033</t>
  </si>
  <si>
    <t>Come Â—- you'll feel yourself again as soon as we get off this dismal island.</t>
  </si>
  <si>
    <t>L309055</t>
  </si>
  <si>
    <t>When you make sense I'll listen.</t>
  </si>
  <si>
    <t>L309046</t>
  </si>
  <si>
    <t>I don' t know. When I was gone the people from her village came to my home seeking vengeance. They bore her away with them. Months later she came back Â—Â—pale -- sick -- she died --</t>
  </si>
  <si>
    <t>L309044</t>
  </si>
  <si>
    <t>She was beautiful. There was blood between her family and my kin. But that did not stop me from taking her when I saw her beauty nor did it stop her from loving me.</t>
  </si>
  <si>
    <t>L308792</t>
  </si>
  <si>
    <t>Maybe you've got the wrong crypt Â—Â— after all it's twenty years when you wore last here.</t>
  </si>
  <si>
    <t>L308787</t>
  </si>
  <si>
    <t>I'll only go as far as the shore and wait for you.</t>
  </si>
  <si>
    <t>L308783</t>
  </si>
  <si>
    <t>You were at those battles as a spectator Â— Â— I wonder if you can think what that sound might mean to me Â—Â— those men out there Â—Â— dead or dying Â—Â— by my order -- because I willed it so.</t>
  </si>
  <si>
    <t>L308782</t>
  </si>
  <si>
    <t>I heard the same sound at Ladysmith at Nukden Port Arthur.  What do you expect after a battle?</t>
  </si>
  <si>
    <t>L309137</t>
  </si>
  <si>
    <t>Let me tell him. When he knows you are his child he'll forget these insane notions -Â—</t>
  </si>
  <si>
    <t>L309136</t>
  </si>
  <si>
    <t>For a moment when he looked at me so sadly I felt that I had wronged him. But then --</t>
  </si>
  <si>
    <t>L309122</t>
  </si>
  <si>
    <t>Oh that Vrykolaka business. You mustn't be too angry with him Thea. He's an old man and now with all this trouble Â—Â— the disappointment in not being able to lead his own army to victory -- cooped up here waiting for death - naturally his mind goes back to the things he believed when he was an ignorant lad in some mountain village.</t>
  </si>
  <si>
    <t>L309037</t>
  </si>
  <si>
    <t>Sometimes when he looks at me in that strange way I'm afraid of him.</t>
  </si>
  <si>
    <t>L312580</t>
  </si>
  <si>
    <t>u6045</t>
  </si>
  <si>
    <t>m402</t>
  </si>
  <si>
    <t>It's stopped snowing out hasn't it? What's happened here?  Come on soon as these clothes of ours are dry . . .</t>
  </si>
  <si>
    <t>L312577</t>
  </si>
  <si>
    <t>Well that's the doggonedest thing . . . I haven't heard anything out of that ear since I was a kid. Must have been that jump in the cold water.</t>
  </si>
  <si>
    <t>L312333</t>
  </si>
  <si>
    <t>u6049</t>
  </si>
  <si>
    <t>JOSEPH'S VOICE</t>
  </si>
  <si>
    <t>. . . two of them as they were about to crash into a transport full of soldiers.</t>
  </si>
  <si>
    <t>L311640</t>
  </si>
  <si>
    <t>That's him when he was twelve back in 1919. Something happens here you'll have to remember later on.</t>
  </si>
  <si>
    <t>L311979</t>
  </si>
  <si>
    <t>u6042</t>
  </si>
  <si>
    <t>DR. CAMPBELL</t>
  </si>
  <si>
    <t>You can keep him on. That's all right. As secretary you can hire anyone you like.</t>
  </si>
  <si>
    <t>L311977</t>
  </si>
  <si>
    <t>That's the best part of it. They've appointed George here as executive secretary to take his father's place.</t>
  </si>
  <si>
    <t>L312689</t>
  </si>
  <si>
    <t>u6050</t>
  </si>
  <si>
    <t>MA BAILEY</t>
  </si>
  <si>
    <t>That's a lie. He's been in the insane asylum ever since he lost his business. And if you ask me that's where you belong.</t>
  </si>
  <si>
    <t>L312466</t>
  </si>
  <si>
    <t>There it is good as new.</t>
  </si>
  <si>
    <t>L311845</t>
  </si>
  <si>
    <t>u6060</t>
  </si>
  <si>
    <t>Yeah Â–Â– old Joe College Wainwright they call me. Well freshman looks like you're going to make it after all.</t>
  </si>
  <si>
    <t>L311842</t>
  </si>
  <si>
    <t>Oh oh. Sam Wainwright! How are you? When did you get here?</t>
  </si>
  <si>
    <t>L311749</t>
  </si>
  <si>
    <t>That's my trick ear Joe. It sounded as if you said no charge.</t>
  </si>
  <si>
    <t>L311747</t>
  </si>
  <si>
    <t>Now you're talkin'. Gee whiz I could use this as a raft in case the boat sunk. How much does this cost?</t>
  </si>
  <si>
    <t>L311824</t>
  </si>
  <si>
    <t>u6058</t>
  </si>
  <si>
    <t>Still after that first million before you're thirty.</t>
  </si>
  <si>
    <t>L311822</t>
  </si>
  <si>
    <t>I say maybe you were born older. I suppose you've decided what you're going to do when you get out of college.</t>
  </si>
  <si>
    <t>L311815</t>
  </si>
  <si>
    <t>Father did I act like that when I graduated from high school?</t>
  </si>
  <si>
    <t>L311799</t>
  </si>
  <si>
    <t>I thought when we put him on the Board of Directors he'd ease up on us a little bit.</t>
  </si>
  <si>
    <t>L312398</t>
  </si>
  <si>
    <t>What do you want to do hock your furs and that hat? Want to walk to New York? You know they charge for meals and rent up there just the same as they do in Bedford Falls.</t>
  </si>
  <si>
    <t>L312416</t>
  </si>
  <si>
    <t>All right. All right. Now we'll go over every step you took since you left the house.</t>
  </si>
  <si>
    <t>L311961</t>
  </si>
  <si>
    <t>Just a minute Â–Â– just a minute. Now hold on Mr. Potter. You're right when you say my father was no business man. I know that. Why he ever started this cheap penny-ante Building and Loan I'll never know. But neither you nor anybody else can say anything against his character because his whole life was . . . Why in the twenty-five years since he and Uncle Billy started this thing he never once thought of himself. Isn't that right Uncle Billy? He didn't save enough money to send Harry to school let alone me. But he did help a few people get out of your slums Mr. Potter. And what's wrong with that? Why . . . Here you're all businessmen here. Doesn't it make them better citizens? Doesn't it make them better customers? You . . . you said . . . What'd you say just a minute ago? . . . They had to wait and save their money before they even ought to think of a decent home. Wait! Wait for what? Until their children grow up and leave them? Until they're so old and broken-down that they . . . Do you know how long it takes a working man to save five thousand dollars? Just remember this Mr. Potter that this rabble you're talking about . . . they do most of the working and paying and living and dying in this community. Well is it too much to have them work and pay and live and die in a couple of decent rooms and a bath? Anyway my father didn't think so. People were human beings to him but to you a warped frustrated old man they're cattle. Well in my book he died a much richer man than you'll ever be!</t>
  </si>
  <si>
    <t>L312132</t>
  </si>
  <si>
    <t>u6061</t>
  </si>
  <si>
    <t>SAM'S VOICE</t>
  </si>
  <si>
    <t>Well now listen. I want you to put every cent you've got into our stock you hear? And George I may have a job for you; that is unless you're still married to that broken-down Building and Loan. This is the biggest thing since radio and I'm letting you in on the ground floor. Oh Mary . . . Mary . . .</t>
  </si>
  <si>
    <t>L312129</t>
  </si>
  <si>
    <t>Oh I don't know . . . why not right here? You remember that old tool and machinery works? You tell your father he can get that for a song. And all the labor he wants too. Half the town was thrown out of work when they closed down.</t>
  </si>
  <si>
    <t>L312124</t>
  </si>
  <si>
    <t>I have a big deal coming up that's going to make us all rich. George you remember that night in Martini's bar when you told me you read someplace about making plastics out of soybeans?</t>
  </si>
  <si>
    <t>L312149</t>
  </si>
  <si>
    <t>u6054</t>
  </si>
  <si>
    <t>After that who cares?</t>
  </si>
  <si>
    <t>L312082</t>
  </si>
  <si>
    <t>L311915</t>
  </si>
  <si>
    <t>Well not just one wish. A whole hatful Mary. I know what I'm going to do tomorrow and the next day and the next year and the year after that. I'm shaking the dust of this crummy little town off my feet and I'm going to see the world. Italy Greece the Parthenon the Colosseum. Then I'm coming back here and go to college and see what they know . . . and then I'm going to build things. I'm gonna build air fields. I'm gonna build skyscrapers a hundred stories high. I'm gonna build bridges a mile long . . .</t>
  </si>
  <si>
    <t>L311913</t>
  </si>
  <si>
    <t>I wouldn't live in it as a ghost. Now watch . . . right on the second floor there.</t>
  </si>
  <si>
    <t>L311893</t>
  </si>
  <si>
    <t>Do I look as funny as you do?</t>
  </si>
  <si>
    <t>L311877</t>
  </si>
  <si>
    <t>Hello. You look at me as if you didn't know me.</t>
  </si>
  <si>
    <t>L320793</t>
  </si>
  <si>
    <t>u6076</t>
  </si>
  <si>
    <t>m403</t>
  </si>
  <si>
    <t>When do we get to the lighthouse?</t>
  </si>
  <si>
    <t>L320192</t>
  </si>
  <si>
    <t>u6066</t>
  </si>
  <si>
    <t>Same as always -- glub-glub bubble-bubble stroke-stroke. There sure is some weird shit on the bottom of the ocean.</t>
  </si>
  <si>
    <t>L320994</t>
  </si>
  <si>
    <t>u6077</t>
  </si>
  <si>
    <t>As soon as you get us on the island you got to call in.  My dad's the mayor....</t>
  </si>
  <si>
    <t>L320243</t>
  </si>
  <si>
    <t>u6068</t>
  </si>
  <si>
    <t>If I had a $100000 boat I sure as hell wouldn't leave it anchored alone in the channel.</t>
  </si>
  <si>
    <t>L320614</t>
  </si>
  <si>
    <t>Maybe I don't make as much money as some bullshit rip-off artists around here but I don't work the same way.</t>
  </si>
  <si>
    <t>L320592</t>
  </si>
  <si>
    <t>u6082</t>
  </si>
  <si>
    <t>PETERSON</t>
  </si>
  <si>
    <t>Is Jeff Hendricks qualified to fill in as an interim Chief of Police in your absence?</t>
  </si>
  <si>
    <t>L320409</t>
  </si>
  <si>
    <t>u6073</t>
  </si>
  <si>
    <t>ELKINS</t>
  </si>
  <si>
    <t>Not when it's like this.  This animal has been ashore for 10 12 hours and drifting for a day at least.  Every little nibbler in the sea's taken a bite.</t>
  </si>
  <si>
    <t>L320358</t>
  </si>
  <si>
    <t>After we've looked we'll talk.</t>
  </si>
  <si>
    <t>L320357</t>
  </si>
  <si>
    <t>As soon as I heard about it I called you.  This thing is big! His arms indicate big.</t>
  </si>
  <si>
    <t>L320643</t>
  </si>
  <si>
    <t>...Everybody wants the job.  No one wants the authority. Except Hendricks.  Fine.  He can go out there in that precious boat and when he looks whitey in his big mouth he can just call me.  Call me in New York...tell him to kiss my ass....</t>
  </si>
  <si>
    <t>L320641</t>
  </si>
  <si>
    <t>Showed them the photo showed them the goddamn Shark big as life. They didn't see it.  Not like me. Not like the poor son-of-a-bitch who snapped this li'l picture...He's out there somewhere... I shot off my gun shot off my big mouth so they fired me....</t>
  </si>
  <si>
    <t>L320147</t>
  </si>
  <si>
    <t>u6074</t>
  </si>
  <si>
    <t>As far as the office.</t>
  </si>
  <si>
    <t>L320440</t>
  </si>
  <si>
    <t>u6090</t>
  </si>
  <si>
    <t>VAUGHN</t>
  </si>
  <si>
    <t>What am I an ass?  When you called me I called Elkins and her bosses. Nothing she saw is proof of anything.</t>
  </si>
  <si>
    <t>L320432</t>
  </si>
  <si>
    <t>Martin when we build up our tax base a little you can have every- thing you want; right now the town's broke.</t>
  </si>
  <si>
    <t>L320843</t>
  </si>
  <si>
    <t>u6081</t>
  </si>
  <si>
    <t>PATROL VOICE</t>
  </si>
  <si>
    <t>10-4   soon as I can raise him.</t>
  </si>
  <si>
    <t>L321042</t>
  </si>
  <si>
    <t>u6071</t>
  </si>
  <si>
    <t>By 7:46 when the tide turns around we'll be twenty miles out.  More with this wind.</t>
  </si>
  <si>
    <t>L320766</t>
  </si>
  <si>
    <t>u6072</t>
  </si>
  <si>
    <t>They'll be there when we get there. Might even have a fire started.</t>
  </si>
  <si>
    <t>L320809</t>
  </si>
  <si>
    <t>u6075</t>
  </si>
  <si>
    <t>HENDRICKS</t>
  </si>
  <si>
    <t>Right after the Kids went out?</t>
  </si>
  <si>
    <t>L320883</t>
  </si>
  <si>
    <t>u6080</t>
  </si>
  <si>
    <t>Might as well.</t>
  </si>
  <si>
    <t>L320067</t>
  </si>
  <si>
    <t>u6084</t>
  </si>
  <si>
    <t>POLO</t>
  </si>
  <si>
    <t>When are we going out?  You and me?</t>
  </si>
  <si>
    <t>L322188</t>
  </si>
  <si>
    <t>u6098</t>
  </si>
  <si>
    <t>m404</t>
  </si>
  <si>
    <t>After this has opened when everything's settled down you and I are going away.  Just the two of us.  No dolphins no sharks no whales no penguins. Just you and me.</t>
  </si>
  <si>
    <t>L322118</t>
  </si>
  <si>
    <t>After what happened to us?</t>
  </si>
  <si>
    <t>L322446</t>
  </si>
  <si>
    <t>u6101</t>
  </si>
  <si>
    <t>PHILIP</t>
  </si>
  <si>
    <t>He's big as a bloody bus!</t>
  </si>
  <si>
    <t>L322234</t>
  </si>
  <si>
    <t>The grenade's just to intimidate Whitey.  He knows I have it so he watches out.  Same is true when I film lions tigers rhinos...</t>
  </si>
  <si>
    <t>L322221</t>
  </si>
  <si>
    <t>I like it when they wake up.</t>
  </si>
  <si>
    <t>L322214</t>
  </si>
  <si>
    <t>Just watch it when he does.</t>
  </si>
  <si>
    <t>L322164</t>
  </si>
  <si>
    <t>u6095</t>
  </si>
  <si>
    <t>I know it and I will not go down into this lagoon as long as you carry that!</t>
  </si>
  <si>
    <t>L322310</t>
  </si>
  <si>
    <t>L321983</t>
  </si>
  <si>
    <t>Kelly could you look after Sean for a while?  Show him around for me?</t>
  </si>
  <si>
    <t>L322343</t>
  </si>
  <si>
    <t>u6103</t>
  </si>
  <si>
    <t>L321976</t>
  </si>
  <si>
    <t>Goes back to when I was a kid. Mike's okay he's gotten over his fears but I haven't.  I can't even drink it.</t>
  </si>
  <si>
    <t>L322507</t>
  </si>
  <si>
    <t>After all that's how you catch fish isn't it?</t>
  </si>
  <si>
    <t>L322151</t>
  </si>
  <si>
    <t>Let us know as soon as you have anything.</t>
  </si>
  <si>
    <t>L324877</t>
  </si>
  <si>
    <t>u6114</t>
  </si>
  <si>
    <t>m405</t>
  </si>
  <si>
    <t>I've always wanted to make love to an angry welder.  I've dreamed of nothing else since I was a small boy.</t>
  </si>
  <si>
    <t>L324953</t>
  </si>
  <si>
    <t>u6109</t>
  </si>
  <si>
    <t>I always thought when I grew up I'd know what to do about things like this...I don't even know if he's serious....</t>
  </si>
  <si>
    <t>L324811</t>
  </si>
  <si>
    <t>I don't like him chasing around after you...I don't trust him....</t>
  </si>
  <si>
    <t>L324399</t>
  </si>
  <si>
    <t>Oh it looks like my uncle's.  He taught me how to sail when I was a kid....</t>
  </si>
  <si>
    <t>L324316</t>
  </si>
  <si>
    <t>He died from fear...From having to go out there after it....</t>
  </si>
  <si>
    <t>L324896</t>
  </si>
  <si>
    <t>u6110</t>
  </si>
  <si>
    <t>HOAGIE</t>
  </si>
  <si>
    <t>I tried winter once.  Burlington Vermont.  Flew a run to New York.  I have a bone in my foot that still hasn't thawed.  When I was a small boy....</t>
  </si>
  <si>
    <t>L324654</t>
  </si>
  <si>
    <t>When it killed Sean it was like a stab in the heart.  I knew with absolute certainty that it had come for him. I knew that.  I know it's coming....</t>
  </si>
  <si>
    <t>L324379</t>
  </si>
  <si>
    <t>First time for everything is the best.  After that you know too much and it's never quite the same.</t>
  </si>
  <si>
    <t>L324376</t>
  </si>
  <si>
    <t>u6117</t>
  </si>
  <si>
    <t>How come it bumps up and down when there's no road?</t>
  </si>
  <si>
    <t>L325127</t>
  </si>
  <si>
    <t>When we find her we'll radio her position...The Coast Guard will pick her up.  Don't worry....</t>
  </si>
  <si>
    <t>L325123</t>
  </si>
  <si>
    <t>You're going after her in that? You're crazy...It'll take all day in that bathtub....</t>
  </si>
  <si>
    <t>L325121</t>
  </si>
  <si>
    <t>u6112</t>
  </si>
  <si>
    <t>A shark attacked Thea and some kids...She's going after it....</t>
  </si>
  <si>
    <t>L325080</t>
  </si>
  <si>
    <t>Tough shit.  'When the shark bites with his teeth dear...'</t>
  </si>
  <si>
    <t>L324927</t>
  </si>
  <si>
    <t>As long as he's been here....</t>
  </si>
  <si>
    <t>L324841</t>
  </si>
  <si>
    <t>When I invited you...</t>
  </si>
  <si>
    <t>L324840</t>
  </si>
  <si>
    <t>When I signed on....</t>
  </si>
  <si>
    <t>L324839</t>
  </si>
  <si>
    <t>When I got the grant.....</t>
  </si>
  <si>
    <t>L324838</t>
  </si>
  <si>
    <t>When we got the grant....</t>
  </si>
  <si>
    <t>L324833</t>
  </si>
  <si>
    <t>As the sun slowly sets in the West we bid a fond farewell to the family of conch....</t>
  </si>
  <si>
    <t>L324526</t>
  </si>
  <si>
    <t>May your sex life be as busy as your shirt....</t>
  </si>
  <si>
    <t>L324792</t>
  </si>
  <si>
    <t>u6113</t>
  </si>
  <si>
    <t>LOUISA</t>
  </si>
  <si>
    <t>When he has a pillow over his head....</t>
  </si>
  <si>
    <t>L326443</t>
  </si>
  <si>
    <t>u6121</t>
  </si>
  <si>
    <t>m407</t>
  </si>
  <si>
    <t>BERLIN</t>
  </si>
  <si>
    <t>I'm sorry to worry you with this but we had a real serious robbery and we- 're chasing a white V.W. van? You guy came up an the computer so as a matt- er of routine we have to check. Could you tell me who's driven it recently?</t>
  </si>
  <si>
    <t>L326438</t>
  </si>
  <si>
    <t>u6120</t>
  </si>
  <si>
    <t>As I said Sergeant you nearly ran into &lt;u&gt;me&lt;/u&gt;? What's the problem?</t>
  </si>
  <si>
    <t>L326194</t>
  </si>
  <si>
    <t>Don't give me that! &lt;u&gt;Not another&lt;/u&gt; &lt;u&gt;word&lt;/u&gt;! When you had the Fat Lady in there and I asked you if she was lying you looked me right in the eyes and said &lt;u&gt;yes&lt;/u&gt;. So as far as I was concerned &lt;u&gt;she's ly-&lt;/u&gt; &lt;u&gt;ing&lt;/u&gt;. And if the King of fucking England had walked in &amp; told me different I wouldn't have bel- ieved him - because &lt;u&gt;you&lt;/u&gt; told me ..</t>
  </si>
  <si>
    <t>L326140</t>
  </si>
  <si>
    <t>u6127</t>
  </si>
  <si>
    <t>ROSS</t>
  </si>
  <si>
    <t>You don't need me to tell you what hap- pens when you get emotionally involved?</t>
  </si>
  <si>
    <t>L326049</t>
  </si>
  <si>
    <t>I dunno I daren't go in there - just about get her wired up and the fucking mayor walks in - mad as hell - what are we doing fuck- ing with his staff? We should be out chasing major violators ..</t>
  </si>
  <si>
    <t>L325948</t>
  </si>
  <si>
    <t>Had a seeing Eye Dog since she was eighteen .. didn't I tell you those dogs meant something ..</t>
  </si>
  <si>
    <t>L325926</t>
  </si>
  <si>
    <t>&lt;u&gt;What&lt;/u&gt;? She's &lt;u&gt;blind&lt;/u&gt; Bro. You may as well ask one of these Beethoven guys on the piano?</t>
  </si>
  <si>
    <t>L325884</t>
  </si>
  <si>
    <t>Worrying - clicking - picking - You may as well be back in Los Angeles.</t>
  </si>
  <si>
    <t>L326178</t>
  </si>
  <si>
    <t>u6128</t>
  </si>
  <si>
    <t>Well her it ain't. That bitch is blind as a blonde fucken bat.</t>
  </si>
  <si>
    <t>L326167</t>
  </si>
  <si>
    <t>Don't you know nothing about this guy? He &lt;u&gt;reads&lt;/u&gt; the newspapers. Col- lects the cuttings. When are they gonna find her? Now he's reading Helena Robertson's name phrased like she's a fucking witness. You couldn't have done anything more stupid if you'd sat down &amp; tried ..</t>
  </si>
  <si>
    <t>L325907</t>
  </si>
  <si>
    <t>u6124</t>
  </si>
  <si>
    <t>GOODRIDGE</t>
  </si>
  <si>
    <t>As she's a member of my staff may I ask what this is about?</t>
  </si>
  <si>
    <t>L325899</t>
  </si>
  <si>
    <t>Then you could have saved yourself a lot of driving Sergeant. What I said on the phone's the same as I'm saying now. I got no idea where Amb- er is or who it was took her there.</t>
  </si>
  <si>
    <t>L325898</t>
  </si>
  <si>
    <t>I was hopin since we spoke that you might have remembered something that would give us an idea where she is?</t>
  </si>
  <si>
    <t>L325896</t>
  </si>
  <si>
    <t>I'm afraid I can't give you an ans- wer to that Mr Goodridge. As I ex- plained to your secretary we're do- ing a lotta looking but we're not even sure it's her we're lookin for ..</t>
  </si>
  <si>
    <t>L325895</t>
  </si>
  <si>
    <t>As recent as we have .. What ex- actly is your interest in Amber?</t>
  </si>
  <si>
    <t>L326421</t>
  </si>
  <si>
    <t>It's not as bad as it sounds .. They can't refuse me bail. Raise bail of my own cognizance &amp; find the best damned lawyer there is ..</t>
  </si>
  <si>
    <t>L326150</t>
  </si>
  <si>
    <t>u6125</t>
  </si>
  <si>
    <t>HELENA</t>
  </si>
  <si>
    <t>Coz you hardly said a word since you got here. But you been thinking pretty loud ..</t>
  </si>
  <si>
    <t>L325939</t>
  </si>
  <si>
    <t>Sometimes I look after friends dogs if they go to dances or something?</t>
  </si>
  <si>
    <t>L325918</t>
  </si>
  <si>
    <t>When we spoke on the phone did you know I was blonde?</t>
  </si>
  <si>
    <t>L325782</t>
  </si>
  <si>
    <t>u6123</t>
  </si>
  <si>
    <t>CITRINE</t>
  </si>
  <si>
    <t>.. we got a body part. We don't know what it is - probably some kind of hospital debris - we're gonna try and check it out. O.K. Now you know as much as we do ..</t>
  </si>
  <si>
    <t>L326219</t>
  </si>
  <si>
    <t>I haven't worn heels since I was 16. I don't think I could walk in these?</t>
  </si>
  <si>
    <t>L326211</t>
  </si>
  <si>
    <t>When did John divorce?</t>
  </si>
  <si>
    <t>L326948</t>
  </si>
  <si>
    <t>u6130</t>
  </si>
  <si>
    <t>m408</t>
  </si>
  <si>
    <t>AVERY</t>
  </si>
  <si>
    <t>What was our deal when we first got together?  Brutal truth remember?</t>
  </si>
  <si>
    <t>L326784</t>
  </si>
  <si>
    <t>I'm sorry.  I was on a roll.  I meant something else.  When do you want to leave?</t>
  </si>
  <si>
    <t>L327455</t>
  </si>
  <si>
    <t>u6136</t>
  </si>
  <si>
    <t>This used to be my specialty. I was good in a living room.  Send me in there I'll do it alone. And now I just... I don't know... but on what was supposed to be the happiest night of my business life it wasn't complete wasn't nearly close to being in the same vicinity as complete because I couldn't share it with you.  I couldn't hear your voice or laugh about it with you.  I missed my wife.  We live in a cynical world and we work in a business of tough competitors so try not to laugh --  I love you.  You complete me.</t>
  </si>
  <si>
    <t>L327365</t>
  </si>
  <si>
    <t>Well when you wonder ask me.</t>
  </si>
  <si>
    <t>L327130</t>
  </si>
  <si>
    <t>u6134</t>
  </si>
  <si>
    <t>Exactly because I know this is a time when you need to be alone with your thoughts.  _ 86.</t>
  </si>
  <si>
    <t>L327195</t>
  </si>
  <si>
    <t>u6137</t>
  </si>
  <si>
    <t>Guys are just different people when they're hanging onto the bottom rung.</t>
  </si>
  <si>
    <t>L327027</t>
  </si>
  <si>
    <t>As opposed to twenty angry women?</t>
  </si>
  <si>
    <t>L326919</t>
  </si>
  <si>
    <t>u6139</t>
  </si>
  <si>
    <t>Hey I'm learning as I go.</t>
  </si>
  <si>
    <t>L327349</t>
  </si>
  <si>
    <t>Airight.  Here's why you don't have your ten million dollars yet. You are a paycheck player.  You play with your head.  Not your heart.  In your personal life?  Heart. But when you get on the field --  _ 113.</t>
  </si>
  <si>
    <t>L327338</t>
  </si>
  <si>
    <t>u6143</t>
  </si>
  <si>
    <t>TIDWELL</t>
  </si>
  <si>
    <t>Then why'd you get married?  I'm asking you as a friend.</t>
  </si>
  <si>
    <t>L327262</t>
  </si>
  <si>
    <t>You know when you know.  It makes you shivver it eats at your insides. You know?</t>
  </si>
  <si>
    <t>L327105</t>
  </si>
  <si>
    <t>Rod I'm not a rascist.  I'm telling you to be the best version of you to get back to the guy who first started playing this game. Way back when you were a kid.  It wasn't just about the money was it?</t>
  </si>
  <si>
    <t>L326560</t>
  </si>
  <si>
    <t>u6144</t>
  </si>
  <si>
    <t>That's when you need to cement and define define define.</t>
  </si>
  <si>
    <t>L326549</t>
  </si>
  <si>
    <t>It's the death rattle of my singlehood right? Because I finally see the white picket fence looming and I love it/hate it/love it/hate it/ love it... you're right I'll know when I see him. Why is it so easy to talk with you?!  Tell me about your fiancee.</t>
  </si>
  <si>
    <t>L326548</t>
  </si>
  <si>
    <t>I think you'll know when you see him at the gate.</t>
  </si>
  <si>
    <t>L328982</t>
  </si>
  <si>
    <t>u6149</t>
  </si>
  <si>
    <t>m409</t>
  </si>
  <si>
    <t>After what you've seen today you really think your son could be alive?</t>
  </si>
  <si>
    <t>L329160</t>
  </si>
  <si>
    <t>u6150</t>
  </si>
  <si>
    <t>I loaned it to Nash. He must have had it on him when he...</t>
  </si>
  <si>
    <t>L329155</t>
  </si>
  <si>
    <t>u6145</t>
  </si>
  <si>
    <t>When did you have it last?</t>
  </si>
  <si>
    <t>L329022</t>
  </si>
  <si>
    <t>Fine...and when the Tricyclatops comes after you don't come crying to me.</t>
  </si>
  <si>
    <t>L328876</t>
  </si>
  <si>
    <t>First off let me say as a dinosaur enthusiasts Amanda and I have admired your work for years.</t>
  </si>
  <si>
    <t>L329149</t>
  </si>
  <si>
    <t>He's probably has a better chance by the coast as it is. Figures that all the big dinosaurs would live in the center of the island.  Right?</t>
  </si>
  <si>
    <t>L329005</t>
  </si>
  <si>
    <t>u6146</t>
  </si>
  <si>
    <t>So Mr. Kirby tell me when you climbed K2 did you base camp at 25- or 30000 feet?</t>
  </si>
  <si>
    <t>L328902</t>
  </si>
  <si>
    <t>The bones will be there when we get back. That's the nice thing about them. They never run away.  And besides you got me into this. I don't intend to be alone with these people.</t>
  </si>
  <si>
    <t>L328899</t>
  </si>
  <si>
    <t>It was this strap alone that saved my life. Got caught on a rock as I was falling.</t>
  </si>
  <si>
    <t>L328835</t>
  </si>
  <si>
    <t>u6147</t>
  </si>
  <si>
    <t>When I met you I thought that one day millions of years ago all the dinosaurs became extinct. Wiped out. But you told me otherwise. When conditions changed dinosaurs changed. They became other things. They evolved.</t>
  </si>
  <si>
    <t>L328822</t>
  </si>
  <si>
    <t>We've done cranial scans and raptors actually had a quite sophisticated resonating chamber. I have a theory that their ability to vocalize is the key to their social intelligence. The way they can work together as a team.</t>
  </si>
  <si>
    <t>L329112</t>
  </si>
  <si>
    <t>u6148</t>
  </si>
  <si>
    <t>When InGen cleared out they left a lot of stuff behind.</t>
  </si>
  <si>
    <t>L329107</t>
  </si>
  <si>
    <t>You'd be surprised what people can do when they have too.</t>
  </si>
  <si>
    <t>L329106</t>
  </si>
  <si>
    <t>They'll never make it. I mean they can't manage when the cable goes out.</t>
  </si>
  <si>
    <t>L328929</t>
  </si>
  <si>
    <t>Mr. Kirby trust me on this island there is no such thing as safe. We have to get back in this plane...</t>
  </si>
  <si>
    <t>L328887</t>
  </si>
  <si>
    <t>I'm flattered but I've taken this little adventure tour. And with the air restrictions they've imposed after the incident in San Diego you canÂ’t fly low enough to see anything of interest.</t>
  </si>
  <si>
    <t>L330401</t>
  </si>
  <si>
    <t>u6159</t>
  </si>
  <si>
    <t>m410</t>
  </si>
  <si>
    <t>ROLAND</t>
  </si>
  <si>
    <t>If the nest is upwind so are we. When he comes back he'll know we're here before we have a chance.  The truck --</t>
  </si>
  <si>
    <t>L330215</t>
  </si>
  <si>
    <t>u6151</t>
  </si>
  <si>
    <t>AJAY</t>
  </si>
  <si>
    <t>You.  Tell me Roland when was the last time you answered your phone?</t>
  </si>
  <si>
    <t>L330197</t>
  </si>
  <si>
    <t>u6153</t>
  </si>
  <si>
    <t>Ian you are my last chance to give something of real value to the world. I can't walk so far and leave no footprints; die and leave nothing with my name on it.  I will not  be known only for my failures.  And you will not allow yourself to go down in history as a lunatic.  You're too smart.  You'e too proud.  Dr. Malcolm.  Please.  This is a chance at redemption.  For both of us. There's no time to equivocate we must seize it now before --</t>
  </si>
  <si>
    <t>L330194</t>
  </si>
  <si>
    <t>You'll need an animal behaviorist someone with unimpeachable credentials.  I believe you already know Sarah Harding.  She's got theories about parenting and nurturing among hunter/scavengers I bet she'd be dying to prove on a scale like this.  If you convince her to go it'll be a major coup.  When she publishes the scientific community must take it seriously.</t>
  </si>
  <si>
    <t>L330192</t>
  </si>
  <si>
    <t>I've been putting this together for over a year.  I have personal suggestions for your entire team phone numbers contact people.  They won't believe you about what they're going to see so don't bother trying to convince them.  Just use my checkbook to get them there. I'll fund your expedition through my personal accounts as such money and equipment as you need but only if you leave immediately.  If we hesitate all will be lost.</t>
  </si>
  <si>
    <t>L330188</t>
  </si>
  <si>
    <t>After the accident at the park a hurricane wiped out our facility on Site B.  We had to evacuate and leave the animals to fend for themselves. And they did.  For four years I've fought to keep them safe from human meddling now I want you to go there and document them.</t>
  </si>
  <si>
    <t>L330180</t>
  </si>
  <si>
    <t>You were right -- and I was wrong. There!  Did you ever think you'd hear me say that?  Spectacularly wrong. Instead of observing those animals I tried to control them.  I squandered an opportunity and we still know next to nothing about their lives.  Not their lives as man would have them behind electric fences but in the wild.  Behavior in their natural habitat the impossible dream of any paleontologist.  I could have had it but I let it slip away.  Thank God for Site B.</t>
  </si>
  <si>
    <t>L330176</t>
  </si>
  <si>
    <t>When you have a lot of time to think it's funny who you remember.  It's the people who challenged you.  It is the quality of our opponents that gives our accomplishments meaning.  I never told you how sorry I was about what happened after we returned.</t>
  </si>
  <si>
    <t>L330320</t>
  </si>
  <si>
    <t>u6160</t>
  </si>
  <si>
    <t>And let's forget about the high hide. We can't do this kind of work up in a tower we need to be out in the field as close to the animals as possible.</t>
  </si>
  <si>
    <t>L330308</t>
  </si>
  <si>
    <t>That was a pair bond!  A family group even long after that infant was nestbound!</t>
  </si>
  <si>
    <t>L330265</t>
  </si>
  <si>
    <t>u6155</t>
  </si>
  <si>
    <t>I'm your daughter all the time you know.  Not just when it's convenient.</t>
  </si>
  <si>
    <t>L330258</t>
  </si>
  <si>
    <t>u6157</t>
  </si>
  <si>
    <t>Okay Karen is expecting you in half an hour.  You only have to stay with her one night she'll put you on a bus in the morning and your mother will be at the station when you get there.</t>
  </si>
  <si>
    <t>L330428</t>
  </si>
  <si>
    <t>My father's .600 Nitro Express.  Made in 1904.  Karimojo Bell gave it to him after he took down his last elephant.  8700 foot pound striking force.</t>
  </si>
  <si>
    <t>L330362</t>
  </si>
  <si>
    <t>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t>
  </si>
  <si>
    <t>L330361</t>
  </si>
  <si>
    <t>u6156</t>
  </si>
  <si>
    <t>LUDLOW</t>
  </si>
  <si>
    <t>You heard his Dieter.  Find a new spot.  And remember we're after herbivores only -- no unnecessary risks.</t>
  </si>
  <si>
    <t>L330210</t>
  </si>
  <si>
    <t>InGen is my livelihood Dr. Malcolm and I will jealously defend its interests.  People will know what I want them to know when I want them to know it.</t>
  </si>
  <si>
    <t>L330665</t>
  </si>
  <si>
    <t>I lost everything I came after on this trip but one T-rex in one theme park could single-handedly bail InGen out of Chapter 11.</t>
  </si>
  <si>
    <t>L330420</t>
  </si>
  <si>
    <t>u6158</t>
  </si>
  <si>
    <t>I don't know these guys but I know 'em.  I've seen 'em on Japanese whalers French barges trying to dump barrels of nuclear waste in the North Atlantic.  They're all the same. They spray us with water cannon when we try to stop 'em sink our boats and then call us crazy.</t>
  </si>
  <si>
    <t>L330667</t>
  </si>
  <si>
    <t>Now's the perfect time.  The animal just fed so it won't stalk us for food.  Predators don't hurt when they're not hungry.</t>
  </si>
  <si>
    <t>L330503</t>
  </si>
  <si>
    <t>They will come after me.  But I can collect some stool samples for DNA with that Nick's tapes and the rest of you to back me up it should stand when we get back.</t>
  </si>
  <si>
    <t>L330490</t>
  </si>
  <si>
    <t>Born free as free as the wind blows. As free as the grass grows --</t>
  </si>
  <si>
    <t>L330469</t>
  </si>
  <si>
    <t>It has to be temporary something that'll break apart and fall off as the animal grows...</t>
  </si>
  <si>
    <t>L330467</t>
  </si>
  <si>
    <t>That little black line means death for this infant.  The fibula won't heal straight so the ankle joint can't pivot when he stands on his hind feet.  The baby won't be able to run and probably can't even walk. It'll be crippled and a predator will pick it off before it gets more than a few weeks old.</t>
  </si>
  <si>
    <t>L330351</t>
  </si>
  <si>
    <t>Ian if we recall the boat now we've made two invasive landings in one day.  That'll have to go in any paper I write and it will leave room for people to say our findings were contaminated.  You know the academic world as well as I do once they smell blood in the water you're dead.  Our presence has got to be one hundred percent antiseptic.  That means if we bend a blade of grass we bend it right back the way it-</t>
  </si>
  <si>
    <t>L330290</t>
  </si>
  <si>
    <t>Oh please.  How am I supposed to keep a straight face when --  -- Johnny Cash here tells me I'm going to Skull Island?</t>
  </si>
  <si>
    <t>L330284</t>
  </si>
  <si>
    <t>I was a cameraman for Nightline for six years been freelance since '91. Do a lot of work for Greenpeace.</t>
  </si>
  <si>
    <t>L332273</t>
  </si>
  <si>
    <t>u6166</t>
  </si>
  <si>
    <t>m411</t>
  </si>
  <si>
    <t>This is just a delay that's all this is.  All major theme parks have had delays.  When they opened Disneyland in 1956 nothing worked nothing.</t>
  </si>
  <si>
    <t>L331948</t>
  </si>
  <si>
    <t>u6163</t>
  </si>
  <si>
    <t>And when she swallows the stones she swallows the poison berries too.  That's what makes her sick.  Good work Tim.</t>
  </si>
  <si>
    <t>L331945</t>
  </si>
  <si>
    <t>u6165</t>
  </si>
  <si>
    <t>- - what happens is that after a while the stones get smooth every six weeks so the animal regurgitates them - -</t>
  </si>
  <si>
    <t>L331944</t>
  </si>
  <si>
    <t>- - which is called a gizzard and it helps them mash their food but what happens after a while - -</t>
  </si>
  <si>
    <t>L332288</t>
  </si>
  <si>
    <t>We'll discuss sexism in survival situations when I get back.  You just take me through this step by step.  I'm on channel two.</t>
  </si>
  <si>
    <t>L331756</t>
  </si>
  <si>
    <t>u6170</t>
  </si>
  <si>
    <t>MULDOON</t>
  </si>
  <si>
    <t>They show extreme intelligence even problem solving. Especially the big one.  We bred eight originally but when she came in she took over the pride and killed all but two of the others.  That one - -when she looks at you you can see she's thinking  working things out.  She's the reason we have to feed 'em like this. She had them all attacking the fences when the feeders came.</t>
  </si>
  <si>
    <t>L331733</t>
  </si>
  <si>
    <t>When people try to control things that it's out of their power - -</t>
  </si>
  <si>
    <t>L332201</t>
  </si>
  <si>
    <t>This is a seventy-seven ton animal.  Come on over Lex! Just think of it as a big cow.  Look at it's teeth?  Come here girl.  This is a seventy-seven ton animal. Just think of it as a big cow!</t>
  </si>
  <si>
    <t>L332032</t>
  </si>
  <si>
    <t>u6169</t>
  </si>
  <si>
    <t>When you gotta go you gotta go.</t>
  </si>
  <si>
    <t>L332373</t>
  </si>
  <si>
    <t>After careful consideration Dr. Grant - - so have I.</t>
  </si>
  <si>
    <t>L331608</t>
  </si>
  <si>
    <t xml:space="preserve">Well it's - - right up your alley.  Look why don't you both  come on down for the weekend.  Love to have the opinion of a paleobotoanist as well.  I've got a jet standing by at Choteau. </t>
  </si>
  <si>
    <t>L332345</t>
  </si>
  <si>
    <t>I am gonna have to find the others and get you to a doctor.  Will you look after Tim Lex?</t>
  </si>
  <si>
    <t>L332328</t>
  </si>
  <si>
    <t>u6168</t>
  </si>
  <si>
    <t>Timmy!  Do as he says!  Timmy!  Do as Dr. Grant says quick!</t>
  </si>
  <si>
    <t>L332326</t>
  </si>
  <si>
    <t>Do as he says!  The power's coming back Timmy!</t>
  </si>
  <si>
    <t>L332087</t>
  </si>
  <si>
    <t>Shhh - - I'm right here Lex.  I'm going to look after you.  I'm going to help your brother.  I want you to stay here and wait for me okay?</t>
  </si>
  <si>
    <t>L331838</t>
  </si>
  <si>
    <t>u6171</t>
  </si>
  <si>
    <t>NEDRY</t>
  </si>
  <si>
    <t>I am totally unappreciated in my time.  We can run the whole park from this room with minimal staff for up to three days.  You think that kind of automation is easy? Or cheap? You know anybody who can network eight Connection Machines and de-bug two million lines of code for what I bid this job?  Because I'd sure as hell like to see them try.</t>
  </si>
  <si>
    <t>L331914</t>
  </si>
  <si>
    <t>Tell them when they get back to the cars.</t>
  </si>
  <si>
    <t>L332427</t>
  </si>
  <si>
    <t>u6174</t>
  </si>
  <si>
    <t>m412</t>
  </si>
  <si>
    <t>BILLER</t>
  </si>
  <si>
    <t>No no... listen when I get back to New York we'll meet with the Board.</t>
  </si>
  <si>
    <t>L332873</t>
  </si>
  <si>
    <t>u6180</t>
  </si>
  <si>
    <t>I used to go hunting with my father when I was a kid.</t>
  </si>
  <si>
    <t>L332842</t>
  </si>
  <si>
    <t>u6181</t>
  </si>
  <si>
    <t>SENA</t>
  </si>
  <si>
    <t>Jason's asleep... maybe he's dreaming of himself as a young boy... and that boy is sitting right here.  I think he's some kind of projection from Jason's subconscious.</t>
  </si>
  <si>
    <t>L332813</t>
  </si>
  <si>
    <t>It's all right. I'm simply in shock... this is what happens to people when they experience events they can't understand or comprehend. The mind shuts down temporarily and tries to shield itself from the horrific imagery it's been exposed to.  I'm going to need a lot of therapy.</t>
  </si>
  <si>
    <t>L332759</t>
  </si>
  <si>
    <t>I'll have to lean on them pretty hard after what happened last night... but I think I can do it.  Let me know what happens.</t>
  </si>
  <si>
    <t>L332750</t>
  </si>
  <si>
    <t>It's as though there were two people in that room... both of them asleep... both of them dreaming.</t>
  </si>
  <si>
    <t>L332670</t>
  </si>
  <si>
    <t>Simple. We sedate him induce a somnolesent state and study his REM patterns when he's unconscious.  If he has the disorder his REMS will be highly abnormal. Ruby smiles.</t>
  </si>
  <si>
    <t>L332645</t>
  </si>
  <si>
    <t>Well Jason _was_ in a canoe accident in 1967 and presumed drowned. His mother died a few years later after a long bout with cancer. Some time in the early eighties there were a string of murders out by Crystal Lake...  People started saying it was Jason... back from the dead.</t>
  </si>
  <si>
    <t>L332571</t>
  </si>
  <si>
    <t>No. When you put me on the stand I'll say your client is catatonic and exhibits classic symptoms of a schizophrenic sociopathic personality.  And he doesn't sleep.</t>
  </si>
  <si>
    <t>L332570</t>
  </si>
  <si>
    <t>Great. Is that what you're going to say when I put you on the stand?</t>
  </si>
  <si>
    <t>L333033</t>
  </si>
  <si>
    <t>u6182</t>
  </si>
  <si>
    <t>m413</t>
  </si>
  <si>
    <t>Well as long as I admire it from afar it shouldn't worry me if it's hollow.</t>
  </si>
  <si>
    <t>L333030</t>
  </si>
  <si>
    <t>u6190</t>
  </si>
  <si>
    <t>KAFKA</t>
  </si>
  <si>
    <t>It's only majestic from here. When you get closer you see it for what it really is.</t>
  </si>
  <si>
    <t>L333293</t>
  </si>
  <si>
    <t>u6185</t>
  </si>
  <si>
    <t>BIZZLEBEK</t>
  </si>
  <si>
    <t>Why do you work in that hideous insurance office?  -- dealing with people who fall off ladders.  Now take me -- I make my living as a stone mason.  It's not my art -- but it's the &lt;u&gt;tools&lt;/u&gt; of my art.  You could be -- a journalist.</t>
  </si>
  <si>
    <t>L332958</t>
  </si>
  <si>
    <t>u6186</t>
  </si>
  <si>
    <t>BURGEL</t>
  </si>
  <si>
    <t>When I deliver a message the very act of delivering it you might say gives it an official stamp and only in this way are both the sender and the receiver satisfied that it was delivered at all.</t>
  </si>
  <si>
    <t>L332955</t>
  </si>
  <si>
    <t>Burgel I thought it would be easier as long as I was passing --</t>
  </si>
  <si>
    <t>L332954</t>
  </si>
  <si>
    <t>In an organization as efficient as ours if a document once in a great while gets lost it might never be found at all.</t>
  </si>
  <si>
    <t>L333101</t>
  </si>
  <si>
    <t>u6187</t>
  </si>
  <si>
    <t>CHIEF CLERK</t>
  </si>
  <si>
    <t>-- Yes -- Raban -- but he was too much like you -- even more so perhaps.  He wasn't here as long as you so I didn't know him as well -- but I could see the influence he was having.  I simply want you to be aware of this because you'll be happier for it.</t>
  </si>
  <si>
    <t>L333097</t>
  </si>
  <si>
    <t>Attitude Kafka.  It doesn't matter how well you do your work -- you still see it as something to be gotten on with rather than something to take an active interest in.</t>
  </si>
  <si>
    <t>L333514</t>
  </si>
  <si>
    <t>u6188</t>
  </si>
  <si>
    <t>GABRIELA</t>
  </si>
  <si>
    <t>I know better than you what people will say when they have to.  When they brought me in for questioning I informed on my friends the very first day.</t>
  </si>
  <si>
    <t>L333512</t>
  </si>
  <si>
    <t>I think you've just escaped for the moment.  Just as I did.  As Eduard did.  As they let us do. But only for the moment.</t>
  </si>
  <si>
    <t>L333499</t>
  </si>
  <si>
    <t>Over?  It's only over when you can crawl to a clean little spot on earth where the sun sometimes shines and you can warm yourself a bit.</t>
  </si>
  <si>
    <t>L333260</t>
  </si>
  <si>
    <t>First these nameless authorities were the root of all evil now it's insignificant Burgel.  If indeed there was a mistake -- and a minor one at that -- you're suggesting someone went to a lot of trouble over something so trivial as to not matter at all.</t>
  </si>
  <si>
    <t>L333253</t>
  </si>
  <si>
    <t>Of course he is -- the Castle precincts are not the safest part of the city after dark.  People disappear up there regularly.   If you want to lie in wait for someone that's the place to do it.</t>
  </si>
  <si>
    <t>L333246</t>
  </si>
  <si>
    <t>Now you've fallen into his trap. When he goes to bed at night Burgel dreams of inspiring as much fear in others as they inspire in him.</t>
  </si>
  <si>
    <t>L333240</t>
  </si>
  <si>
    <t>Of course it could -- Burgel's been trying to get me thrown out as long as I can remember.  &lt;u&gt;He&lt;/u&gt; could've killed Eduard.</t>
  </si>
  <si>
    <t>L333209</t>
  </si>
  <si>
    <t>At the cost of others?  You accuse people of murder without trial -- apparently without irony.  Did you go to the Castle with Eduard?  Then you have no idea what really might have happened that night at all -- even before or after he got there.</t>
  </si>
  <si>
    <t>L333196</t>
  </si>
  <si>
    <t>When you only see someone sitting at a desk all day it's liable to create a false impression.</t>
  </si>
  <si>
    <t>L333177</t>
  </si>
  <si>
    <t>You strike me as a man with a defined notion of injustice -- a high concern for the lot of your fellow men.  And yet you're able to remain an outsider.  With the concomitant air of ... superiority?</t>
  </si>
  <si>
    <t>L333175</t>
  </si>
  <si>
    <t>I nominated you as a possible candidate.  You were Eduard's good friend.  He read me some of your work.</t>
  </si>
  <si>
    <t>L333148</t>
  </si>
  <si>
    <t>When I have no reason to doubt.</t>
  </si>
  <si>
    <t>L333143</t>
  </si>
  <si>
    <t>Eduard didn't see it as something that needed bearing.</t>
  </si>
  <si>
    <t>L333138</t>
  </si>
  <si>
    <t>As long as it's on their terms. If your work and your private life don't correspond to their specifications you're labelled a dangerous agitator -- with no recourse whatsoever.</t>
  </si>
  <si>
    <t>L333274</t>
  </si>
  <si>
    <t>You told me to contact you if anything relevant came up -- Gabriela is relevant.  When I spoke to you before I didn't know she'd been seeing Eduard.</t>
  </si>
  <si>
    <t>L333272</t>
  </si>
  <si>
    <t>If someone was waiting here in the hallway to spirit her away wouldn't they have shut the door as quietly as possible?</t>
  </si>
  <si>
    <t>L333065</t>
  </si>
  <si>
    <t>Yes.  Since he came to the office almost three years ago we've been quite good friends.  How was Eduard ...</t>
  </si>
  <si>
    <t>L333064</t>
  </si>
  <si>
    <t>u6189</t>
  </si>
  <si>
    <t>Would you describe your relationship with the dead man as close?</t>
  </si>
  <si>
    <t>L333057</t>
  </si>
  <si>
    <t>No we said goodbye outside the building.  He went off as usual toward his house.</t>
  </si>
  <si>
    <t>L333054</t>
  </si>
  <si>
    <t>When was the last time you saw Mr. Raban?</t>
  </si>
  <si>
    <t>L333407</t>
  </si>
  <si>
    <t>u6194</t>
  </si>
  <si>
    <t>OSKAR</t>
  </si>
  <si>
    <t>It's all right to be sarcastic in private to us -- because we have a sense of humor -- but when we're up at the Castle we suggest you don't make a fuss.  It would spoil the not unfavorable impression you make in other respects.</t>
  </si>
  <si>
    <t>L333224</t>
  </si>
  <si>
    <t>You mean because it's been a while since there was a sunny day?  What a good detective you are.</t>
  </si>
  <si>
    <t>L333311</t>
  </si>
  <si>
    <t>u6195</t>
  </si>
  <si>
    <t>POCKMARKED ANARCHIST</t>
  </si>
  <si>
    <t>When a scapegoat is needed my friend ...</t>
  </si>
  <si>
    <t>L333487</t>
  </si>
  <si>
    <t>u6193</t>
  </si>
  <si>
    <t>MURNAU</t>
  </si>
  <si>
    <t>As a matter of fact you've caught us in a state of considerable excitement.  Our latest preparation we believe -- we pray -- is perfected. It should take years off her.</t>
  </si>
  <si>
    <t>L333485</t>
  </si>
  <si>
    <t>-- And the new patients they bring me aren't usually as dexterous as you've been in evading us.  Not perfect specimens by any means but not the type of person who'll be missed either.</t>
  </si>
  <si>
    <t>L333360</t>
  </si>
  <si>
    <t>u6191</t>
  </si>
  <si>
    <t>KEEPER</t>
  </si>
  <si>
    <t>Is your friend's name among them?  Then he only worked on the one case.  Your Chief will send me the final summation when he's finished with it.</t>
  </si>
  <si>
    <t>L333410</t>
  </si>
  <si>
    <t>But your goal is so hard to reach. Do you think the official network would surrender to one man?  We would never think of attempting anything remotely as difficult.</t>
  </si>
  <si>
    <t>L333216</t>
  </si>
  <si>
    <t>He can't sit still.  Just when we arrive at a nightclub he wants to go to another one.</t>
  </si>
  <si>
    <t>L335250</t>
  </si>
  <si>
    <t>u6199</t>
  </si>
  <si>
    <t>m414</t>
  </si>
  <si>
    <t>When this boat finally reaches Jakata I'll be first off. You'll never see me again ... and believe me - that day cannot come soon enough. I've got no problem with you ignoring me for the rest of the voyage.</t>
  </si>
  <si>
    <t>L335165</t>
  </si>
  <si>
    <t>u6196</t>
  </si>
  <si>
    <t>Tell me Mr Driscoll - is it a requirement of the forestry business that you have to be as thick as the trees you cut down?</t>
  </si>
  <si>
    <t>L335164</t>
  </si>
  <si>
    <t>You - calling me a thief? Well that's great coming from a glorified grave robber! You break into the tomb of some dead Egyptian - the poor guy's happily enjoying the afterlife when suddenly his shit gets stolen by a bunch of light fingered limeys!</t>
  </si>
  <si>
    <t>L335314</t>
  </si>
  <si>
    <t>u6198</t>
  </si>
  <si>
    <t>ENGLEHORN</t>
  </si>
  <si>
    <t>They're stoking the boilers. As soon as we've got some steam we're outta here.</t>
  </si>
  <si>
    <t>L335445</t>
  </si>
  <si>
    <t>Haven't seen her - not since we got back.</t>
  </si>
  <si>
    <t>L335856</t>
  </si>
  <si>
    <t>u6204</t>
  </si>
  <si>
    <t>m415</t>
  </si>
  <si>
    <t>BREE</t>
  </si>
  <si>
    <t>She was with you after she left Frank.</t>
  </si>
  <si>
    <t>L336004</t>
  </si>
  <si>
    <t>All right. Loneliness.  Well -- separated. From other people. Forgotten.  Well as if I can be here I can go through the motions right? But the truth is I don't belong.</t>
  </si>
  <si>
    <t>L336243</t>
  </si>
  <si>
    <t>u6205</t>
  </si>
  <si>
    <t>Tom Grunemann discovered me -- we were here on business together he discovered me with Jane McKenna. Then I suppose it was the -- the contempt I saw in his face and the certainty that sooner or later he'd use it against me. Within the Company. I endured that as long as I could do you see?</t>
  </si>
  <si>
    <t>L336097</t>
  </si>
  <si>
    <t>Maybe I wasn't there when you called.</t>
  </si>
  <si>
    <t>L335960</t>
  </si>
  <si>
    <t>u6208</t>
  </si>
  <si>
    <t>KLUTE</t>
  </si>
  <si>
    <t>Just let me know when you are going out and where --</t>
  </si>
  <si>
    <t>L335956</t>
  </si>
  <si>
    <t>The same as Jane McKenna.</t>
  </si>
  <si>
    <t>L335845</t>
  </si>
  <si>
    <t>I can make that in a lunch break!  Look Hiram you're sure it isn't just me? -- you decided you liked it after all the other night; you'll hang around for seconds?</t>
  </si>
  <si>
    <t>L335708</t>
  </si>
  <si>
    <t>Everything that's happened since Tom Grunemann disappeared. The phone calls and the --</t>
  </si>
  <si>
    <t>L335698</t>
  </si>
  <si>
    <t>All right yes I had been. Those sick wild letters -- I'm watching you gonna follow you gonna punish you kill you et cetera. Well they said all right that's Grunemann. So try to remember when you and he - when -- well I don't know there was that dumper once he sounded like that dumper --  Dumpers; they get their kicks beating you up. A man hired me once then tried to really kill me - that'd be about two years ago.</t>
  </si>
  <si>
    <t>L336165</t>
  </si>
  <si>
    <t>I can talk it over; possibly I can get the money. When are you meeting the man?</t>
  </si>
  <si>
    <t>L336154</t>
  </si>
  <si>
    <t>Call-girls generally keep a book you know a list of their clients. Sometimes if a girl retires she'll even sell it worth good money. Jane McKenna had a black book; when she died it was stolen. I've been after it a long time.</t>
  </si>
  <si>
    <t>L336132</t>
  </si>
  <si>
    <t>Well as a matter of --</t>
  </si>
  <si>
    <t>L335770</t>
  </si>
  <si>
    <t>u6207</t>
  </si>
  <si>
    <t>I'd like to make something clear. I don't go after a girl; a girl comes to me. Her choice. Right?</t>
  </si>
  <si>
    <t>L335656</t>
  </si>
  <si>
    <t>u6212</t>
  </si>
  <si>
    <t>SPANGLER</t>
  </si>
  <si>
    <t>No. She had every good intention of it -- coming to me as a private patient getting out of the life devoting herself to an acting career.</t>
  </si>
  <si>
    <t>L335655</t>
  </si>
  <si>
    <t>Has she talked with you since prison?</t>
  </si>
  <si>
    <t>L337884</t>
  </si>
  <si>
    <t>u6216</t>
  </si>
  <si>
    <t>m416</t>
  </si>
  <si>
    <t>ALVAREZ</t>
  </si>
  <si>
    <t>In real life when does he hit you?</t>
  </si>
  <si>
    <t>L337883</t>
  </si>
  <si>
    <t>u6217</t>
  </si>
  <si>
    <t>He hits me on the planet Kriptarium when I steal the buried treasure from the famous peanut butter factory.</t>
  </si>
  <si>
    <t>L338118</t>
  </si>
  <si>
    <t>Daddy what if The Face comes when I'm at mommy's?</t>
  </si>
  <si>
    <t>L338105</t>
  </si>
  <si>
    <t>u6230</t>
  </si>
  <si>
    <t>Billy sometimes when a mother and a father are divorced there's a discussion about who the child should live with the mother or the father.  Now there is a man who is very wise.  He's called a judge.  And a judge has a lot of experience with divorces and he decides who it would be best for the child to live with.</t>
  </si>
  <si>
    <t>L338021</t>
  </si>
  <si>
    <t>Uh uh.  There was no such a thing as Burger King.</t>
  </si>
  <si>
    <t>L338018</t>
  </si>
  <si>
    <t>Was there apple juice when you were little?</t>
  </si>
  <si>
    <t>L338012</t>
  </si>
  <si>
    <t>What did you do when you were little?</t>
  </si>
  <si>
    <t>L337450</t>
  </si>
  <si>
    <t>Okay...Same as usual...</t>
  </si>
  <si>
    <t>L337378</t>
  </si>
  <si>
    <t>Will she pick me up after school?</t>
  </si>
  <si>
    <t>L337376</t>
  </si>
  <si>
    <t>When is mommy coming back?</t>
  </si>
  <si>
    <t>L337368</t>
  </si>
  <si>
    <t>That's right.  You're absolutely right...It's been a long time since I made French toast.</t>
  </si>
  <si>
    <t>L337360</t>
  </si>
  <si>
    <t>L337928</t>
  </si>
  <si>
    <t>u6220</t>
  </si>
  <si>
    <t>Because my son is here.  And his father is here.  As a mother I don't want my child to be separated from his father.</t>
  </si>
  <si>
    <t>L337925</t>
  </si>
  <si>
    <t>Yes...Look during the last five years we were married I had...I was getting more and more...unhappy more and more frustrated.  I needed to talk to somebody.  I needed to find out if it was me if I was going crazy or what.  But every time I turned to Ted--my ex-husband he couldn't handle it.  He became very...I don't know very threatened.  I mean when- ever I would bring up anything he would act like it was some kind of personal attack.  Anyway we became more and more separate ...more and more isolated from one another.  Finally I had no other choice I had to leave. And because of my ex-husband's attitude--his unwillingness to deal with my feelings I had come to have almost no self- esteem...  At the time I left I sincerely believed that there was something wrong with me--that my son would be better off without me.  It was only when I got to California and started into therapy I began to realize I wasn't a terrible person.  And that just because I needed some creative and emotional outlet other than my child that didn't make me unfit to be a mother.</t>
  </si>
  <si>
    <t>L337919</t>
  </si>
  <si>
    <t>Yes I work for Jantzen as a sportswear designer.</t>
  </si>
  <si>
    <t>L337913</t>
  </si>
  <si>
    <t>The first couple yes but after that it became increasingly difficult.</t>
  </si>
  <si>
    <t>L337912</t>
  </si>
  <si>
    <t>u6218</t>
  </si>
  <si>
    <t>GRESSEN</t>
  </si>
  <si>
    <t>And would you describe those years as happy?</t>
  </si>
  <si>
    <t>L338048</t>
  </si>
  <si>
    <t>Your honor I'm only examining the man's employment record.  He pretends to fitness when he cannot hold a job.</t>
  </si>
  <si>
    <t>L337968</t>
  </si>
  <si>
    <t>u6226</t>
  </si>
  <si>
    <t>SHAUNESSY</t>
  </si>
  <si>
    <t>Mrs. Kramer how can you consider yourself a fit mother when you have been a failure at virtually every relationship you have undertaken as an adult?</t>
  </si>
  <si>
    <t>L338003</t>
  </si>
  <si>
    <t>u6222</t>
  </si>
  <si>
    <t>O'CONNOR</t>
  </si>
  <si>
    <t>Ted was a good worker.  But ah... ... after his wife left him and he was taking care of the kid on his own things started to change. Look I know he had problems I understand that.  I've got problems everybody's got problems.  But I've got a shop to run I can't let that kind of thing get in the way...  I guess I felt that Ted was letting his duties at home interfere with his responsibilities in the office.</t>
  </si>
  <si>
    <t>L337788</t>
  </si>
  <si>
    <t>u6219</t>
  </si>
  <si>
    <t>There might be something at J. Walter Thompson.  But...  ...I don't think they're really serious.  The position's been open for two months and...  They may just be on a fishing expedition.  I'm sure you'll be much happier if you wait until after the first--</t>
  </si>
  <si>
    <t>L337768</t>
  </si>
  <si>
    <t>Mr. Kramer nobody even thinks about leaving their job until after they get their Christmas bonus.</t>
  </si>
  <si>
    <t>L337938</t>
  </si>
  <si>
    <t>Would you describe your husband as an alcoholic?</t>
  </si>
  <si>
    <t>L338133</t>
  </si>
  <si>
    <t>Ted when we got married it was because I was twenty-seven years old and I thought I should get married and...when I had Billy it was because I thought I should have a baby...and I guess all I did was mess up my life and your life and--</t>
  </si>
  <si>
    <t>L337736</t>
  </si>
  <si>
    <t>Ted all my life I'd either been somebody's daughter or somebody's wife or somebody else's mother. Then all of a sudden I was a thirty-two-year-old highly neurotic woman who had just walked out on her husband and child.  I went to California because that was about as far away as I could get.  Only... I guess it wasn't far enough. So I started going to a shrink.  Ted I've had time to think. I've been through some changes. I've learned a lot about myself.</t>
  </si>
  <si>
    <t>L337734</t>
  </si>
  <si>
    <t>Ted listen to me...You and I we had a really crappy marriage--  Look don't get so defensive okay?  It was probably as much my fault as it was yours... Anyway when I left I was really screwed up--</t>
  </si>
  <si>
    <t>L337725</t>
  </si>
  <si>
    <t>A few times.  Sometimes I sit in that coffee shop across the street and watch when you take him to school.</t>
  </si>
  <si>
    <t>L337305</t>
  </si>
  <si>
    <t>I'm listening Joanna--believe me I'm listening.  My wife is walking out on me after eight years of--</t>
  </si>
  <si>
    <t>L337295</t>
  </si>
  <si>
    <t>I took two thousand out of the savings account.  That was what I had in the bank when we got married.</t>
  </si>
  <si>
    <t>L337390</t>
  </si>
  <si>
    <t>Me?  I've never been better. I mean having my wife walk out on me after seven years of marriage agrees with me just fine.</t>
  </si>
  <si>
    <t>L337283</t>
  </si>
  <si>
    <t>Listen Ted...I just want to tell you when old man Schmidt retires next year I've got a pretty</t>
  </si>
  <si>
    <t>L337834</t>
  </si>
  <si>
    <t>So naturally you assume that since Joanna left that would be a compelling point against her right?</t>
  </si>
  <si>
    <t>L338036</t>
  </si>
  <si>
    <t>When Joanna--  my ex-wife--when she was talking before about how unhappy she was during our marriage...Well I guess most of what she said was probably true.  There were a lot of things I didn't understand-- a lot of things I would do different if I could.  Just like I guess there are a lot of things Joanna wishes she could change...But we can't.  Some things once they are done can't be undone.  Joanna says she loves Billy.  I believe she does.  So do I.  But the way it was explained to me that's not the issue.  The only thing that's supposed to matter here is what's best for Billy...When Joanna said why shouldn't a woman have the same ambitions as a man I suppose she's right.  But by the same token what law is it that says a woman is a better parent simply by virtue of her sex?  I guess I've had to think a lot about whatever it is that makes somebody a good parent:</t>
  </si>
  <si>
    <t>L337748</t>
  </si>
  <si>
    <t>That's if we win.  If we lose you could end up having to pay your wife's court costs as well.</t>
  </si>
  <si>
    <t>L337745</t>
  </si>
  <si>
    <t>First there's no such thing as an open and shut case. Especially where custody is involved.  Got it?</t>
  </si>
  <si>
    <t>L338025</t>
  </si>
  <si>
    <t>u6231</t>
  </si>
  <si>
    <t>Six years.  Ever since Ted and Joanna moved into the building.</t>
  </si>
  <si>
    <t>L337341</t>
  </si>
  <si>
    <t>What d'you know about how Joanna felt?  You went off to an office every morning and you'd come dragging home at seven or eight every night and as long as dinner was on the table you thought everything was swell.</t>
  </si>
  <si>
    <t>L339311</t>
  </si>
  <si>
    <t>u6237</t>
  </si>
  <si>
    <t>m417</t>
  </si>
  <si>
    <t>GENERAL CHIANG CHIN-WU</t>
  </si>
  <si>
    <t>Good. Our first request is that you allow us to build a road. You have no roads in Tibet. We can discuss the plans in Lhasa. When you return.</t>
  </si>
  <si>
    <t>L339041</t>
  </si>
  <si>
    <t>u6251</t>
  </si>
  <si>
    <t>TENZIN GYATSO</t>
  </si>
  <si>
    <t>The Four Noble Truths as taught by the Lord Sakyamuni Buddha are: The Truth of Suffering The Truth of the Cause of Suffering The Truth of the Cessation of Suffering the Truth of the Way which leads to the cessation of Suffering.</t>
  </si>
  <si>
    <t>L339400</t>
  </si>
  <si>
    <t>u6242</t>
  </si>
  <si>
    <t>LORD CHAMBERLAIN</t>
  </si>
  <si>
    <t>Non-violence means co-operation when it is possible. Resistance when it is not.</t>
  </si>
  <si>
    <t>L339321</t>
  </si>
  <si>
    <t>Tibet at war? No. China is close America is far away. After countless people die China would still always be close. We will work with what we have.</t>
  </si>
  <si>
    <t>L339320</t>
  </si>
  <si>
    <t>The Chinese would see such a pact as an open declaration of war.</t>
  </si>
  <si>
    <t>L339127</t>
  </si>
  <si>
    <t>Yes. As a free country. But our attempts have proven futile. We continue to be badly outmaneuvered by the Chinese.</t>
  </si>
  <si>
    <t>L339125</t>
  </si>
  <si>
    <t>The war is over. This is a time in when nations are redefining themselves.</t>
  </si>
  <si>
    <t>L339086</t>
  </si>
  <si>
    <t>When it is time.</t>
  </si>
  <si>
    <t>L339383</t>
  </si>
  <si>
    <t>u6245</t>
  </si>
  <si>
    <t>MAO TSE TUNG</t>
  </si>
  <si>
    <t>You have a lot to learn about organization. How to draw out people's opinions. How to make key decisions. Train your young Tibetans. When I make contact with you I want to reach you through a Tibetan.</t>
  </si>
  <si>
    <t>L339371</t>
  </si>
  <si>
    <t>It is too early to implement all the clauses of the Seventeen Point Agreement. We will establish a Preparatory Committee for the Autonomous Region of Tibet. The pace of reform must meet with the desires of the Tibetan people. Changes must be made slowly as you yourself judge necessary.</t>
  </si>
  <si>
    <t>L339256</t>
  </si>
  <si>
    <t>This little brother was terribly sweet. When he died my mother was so sad. A lama said to her before the little brother was laid out for burial take a bit of butter and rub a spot on his skin. He will come back to you you will see. So my mother did this and a few years later a new boy was born.</t>
  </si>
  <si>
    <t>L339212</t>
  </si>
  <si>
    <t>u6248</t>
  </si>
  <si>
    <t>NORBU THUNDRUP</t>
  </si>
  <si>
    <t>The people will cry when they learn you are gone. But they would all want you safe.</t>
  </si>
  <si>
    <t>L338975</t>
  </si>
  <si>
    <t>As you say.</t>
  </si>
  <si>
    <t>L338949</t>
  </si>
  <si>
    <t>And after the game we're going to trade. You just stay over there no there! Norbu and I will shoot at you. I want your land. I take it. I am stronger.</t>
  </si>
  <si>
    <t>L339191</t>
  </si>
  <si>
    <t>Do you remember the day I came to your monastery when I was a baby? And you comforted me?</t>
  </si>
  <si>
    <t>L340701</t>
  </si>
  <si>
    <t>u6256</t>
  </si>
  <si>
    <t>m418</t>
  </si>
  <si>
    <t>HECTOR</t>
  </si>
  <si>
    <t>It happens when I land.</t>
  </si>
  <si>
    <t>L340405</t>
  </si>
  <si>
    <t>They can survive winter.  As long as their nostrils don't freeze they survive  am I foolish to explain things he had such trouble with my name?</t>
  </si>
  <si>
    <t>L340810</t>
  </si>
  <si>
    <t>Look.  I know I'm crazy but when they come they will kill it.  They have to politically he's too dangerous if something were to go wrong... the odds are he will be destroyed--</t>
  </si>
  <si>
    <t>L340525</t>
  </si>
  <si>
    <t>As if.  Will you miss me?</t>
  </si>
  <si>
    <t>L340524</t>
  </si>
  <si>
    <t>u6258</t>
  </si>
  <si>
    <t>What?  Oh as &lt;u&gt;if&lt;/u&gt; I'm interested.</t>
  </si>
  <si>
    <t>L340411</t>
  </si>
  <si>
    <t>'Cept he wasn't before was he?  You know when friends or family members say things they tend not to register so sometimes it helps to hear it from a total stranger. You're fat.</t>
  </si>
  <si>
    <t>L340396</t>
  </si>
  <si>
    <t>Hector.  The big one has no sense of humor.  And since &lt;u&gt;he's&lt;/u&gt; the one who decides whether you get to play try not to be your obnoxious self.</t>
  </si>
  <si>
    <t>L340962</t>
  </si>
  <si>
    <t>u6257</t>
  </si>
  <si>
    <t>Yeah I thought about that as I was driving... and... I haven't found somebody in my world.  You found anyone in yours?</t>
  </si>
  <si>
    <t>L340841</t>
  </si>
  <si>
    <t>He &lt;u&gt;has&lt;/u&gt; been going after everything. It &lt;u&gt;could&lt;/u&gt; work.  But this is not a happy cow.</t>
  </si>
  <si>
    <t>L340799</t>
  </si>
  <si>
    <t>We might as well pack.</t>
  </si>
  <si>
    <t>L340594</t>
  </si>
  <si>
    <t>I was trying to pay you a compliment I was guising it as science 'cause I know you're comfortable in that arena. Science.</t>
  </si>
  <si>
    <t>L340291</t>
  </si>
  <si>
    <t>u6259</t>
  </si>
  <si>
    <t>KEOUGH</t>
  </si>
  <si>
    <t>Sorry.  I'm just a little unclear as to why the Museum of Natural History would send somebody here.</t>
  </si>
  <si>
    <t>L340207</t>
  </si>
  <si>
    <t>u6260</t>
  </si>
  <si>
    <t>It's ten after nine.</t>
  </si>
  <si>
    <t>L340200</t>
  </si>
  <si>
    <t>Kevin as long as we...  What was that last part?</t>
  </si>
  <si>
    <t>L340228</t>
  </si>
  <si>
    <t>I'm not upset Myra okay.  I just never thought of you as a y'know...</t>
  </si>
  <si>
    <t>L342238</t>
  </si>
  <si>
    <t>u6266</t>
  </si>
  <si>
    <t>m419</t>
  </si>
  <si>
    <t>CLARICE</t>
  </si>
  <si>
    <t>No. He won't come after me.</t>
  </si>
  <si>
    <t>L341927</t>
  </si>
  <si>
    <t>Somebody's coaching her... They're trying to make him see Catherine as a person - not just an object.</t>
  </si>
  <si>
    <t>L341630</t>
  </si>
  <si>
    <t>u6262</t>
  </si>
  <si>
    <t>ARDELIA</t>
  </si>
  <si>
    <t>I love it when you talk dirty.</t>
  </si>
  <si>
    <t>L341669</t>
  </si>
  <si>
    <t>Dr. Chilton - if Lecter feels you're his enemy - as you've said - then maybe I'll have more luck by myself. What do you think?</t>
  </si>
  <si>
    <t>L341667</t>
  </si>
  <si>
    <t>u6265</t>
  </si>
  <si>
    <t>CHILTON</t>
  </si>
  <si>
    <t>I'm going to show you why we insist on such precautions... On the afternoon of July 8 1981 he complained of chest pains and was taken to the dispensary. His mouthpiece and restraints were removed for an EKG. When the nurse bent over him he did this to her...</t>
  </si>
  <si>
    <t>L342116</t>
  </si>
  <si>
    <t>u6270</t>
  </si>
  <si>
    <t>KRENDLER</t>
  </si>
  <si>
    <t>Gun. Jesus. Turn in the ID as soon as you get back. The gun too. Be on the next plane Starling there's one in 90 minutes.</t>
  </si>
  <si>
    <t>L342114</t>
  </si>
  <si>
    <t>Your instructions are what I'm giving you now. Jack Crawford answers to the Director and the Director answers to me. My God Crawford's losing it...! He shouldn't even be on this with his wife sick as she is... How the hell did you get in here anyway? He gave you - what? Some kind of special ID? Let's have it.</t>
  </si>
  <si>
    <t>L342350</t>
  </si>
  <si>
    <t>Mr. Gordon did you take over this place after Mrs. Lippman died?</t>
  </si>
  <si>
    <t>L342342</t>
  </si>
  <si>
    <t>Mr. Gordon did you know Fredrica when she worked for Mrs. Lippman?</t>
  </si>
  <si>
    <t>L342311</t>
  </si>
  <si>
    <t>u6267</t>
  </si>
  <si>
    <t>This Gumb's a real beauty. Slaughtered both his grandparents when he was twelve and did nine years in juvenile psychiatric. Where Starling he took vocational rehab and learned a useful trade...</t>
  </si>
  <si>
    <t>L341755</t>
  </si>
  <si>
    <t>You don't have to feel any way about it. Lecter did it to amuse himself. Why not what can they do? Take away his books for awhile and no jello...  I know it got ugly today. But this is your report Starling - take it as far as you can. On your own time outside of class. Now carry on.</t>
  </si>
  <si>
    <t>L341642</t>
  </si>
  <si>
    <t>You see the one we want most refuses to cooperate. I want you to go after him again today in the asylum.</t>
  </si>
  <si>
    <t>L341945</t>
  </si>
  <si>
    <t>u6273</t>
  </si>
  <si>
    <t>PILCHER</t>
  </si>
  <si>
    <t>What do you do when you're not detecting Officer Starling?</t>
  </si>
  <si>
    <t>L342335</t>
  </si>
  <si>
    <t>u6276</t>
  </si>
  <si>
    <t>Freddie was so happy for me when I got this job. This - toaster giveaways and Barry Manilow on the speakers all day - she thought this was really hot shit. What did she know big dummy...</t>
  </si>
  <si>
    <t>L342173</t>
  </si>
  <si>
    <t>I took one lamb. And I ran away as fast as I could...</t>
  </si>
  <si>
    <t>L342008</t>
  </si>
  <si>
    <t>u6269</t>
  </si>
  <si>
    <t>DR. LECTER</t>
  </si>
  <si>
    <t>After your father's death you were orphaned. What happened next?  I don't imagine the answer's on those second-rate shoes Clarice.</t>
  </si>
  <si>
    <t>L342001</t>
  </si>
  <si>
    <t>No. He was strong he lasted almost a month. My mother - died when I was very young so my father had become - the whole world to me... After he left me I had nobody. I was ten years old.</t>
  </si>
  <si>
    <t>L341805</t>
  </si>
  <si>
    <t>Punishment you see. For Miggs. Just like that gospel program. When you leave they'll turn the volume way up. Chilton does enjoy his petty torments.</t>
  </si>
  <si>
    <t>L341796</t>
  </si>
  <si>
    <t>Do you have something you use when you need to get up your courage? Memories tableaux... scenes from your early life?</t>
  </si>
  <si>
    <t>L341792</t>
  </si>
  <si>
    <t>And have them clomping about in my life? Oh dear no... At that time I still had certain private amusements of my own.  How did you feel when you saw him Clarice? May I call you Clarice?</t>
  </si>
  <si>
    <t>L341711</t>
  </si>
  <si>
    <t>I'll tell you if you'll look at this form.  It started as a bad joke in Kansas City Homicide. They said... this one likes to skin his humps.</t>
  </si>
  <si>
    <t>L342059</t>
  </si>
  <si>
    <t>Oh that's clever Dr. Danielson. Very humorous. You like the truth? Try this.  He kidnaps young women and kills them and rips their skin off. We don't want him to do that anymore. If you don't help me just as fast as you can then the Justice Department is going to ask publicly for a court order We'll ask twice a day just in time for the morning and evening news. And each one of our press conferences will focus on Dr. Danielson over at Johns Hopkins and how we're still hoping for his cooperation. And every time there's any news on the case - when Catherine Martin floats when the next one floats and the next one - why we'll just issue another press release about good ol' Dr. Danielson over at Johns Hopkins - complete with all his humorous fucking remarks.</t>
  </si>
  <si>
    <t>L342569</t>
  </si>
  <si>
    <t>u6279</t>
  </si>
  <si>
    <t>m420</t>
  </si>
  <si>
    <t>Anyone lookin' to pick up our trail would see it as a sign of our passing...</t>
  </si>
  <si>
    <t>L342566</t>
  </si>
  <si>
    <t>u6278</t>
  </si>
  <si>
    <t>I will not. I have seen the face of war before Mr. Poe but never war made on women and children. And almost as cruel is your indifference.</t>
  </si>
  <si>
    <t>L342762</t>
  </si>
  <si>
    <t>You know he wouldn't send me...! You misrepresented what you saw and caused this.  I too was at that farm. It was as he said...</t>
  </si>
  <si>
    <t>L342706</t>
  </si>
  <si>
    <t>u6280</t>
  </si>
  <si>
    <t>HEYWARD</t>
  </si>
  <si>
    <t>Cora I adore you and when we come together we will be the happiest couple in England...  I am certain of that. More than ever before.  I believe you must trust the judgment of others who hold your welfare so close to their hearts...</t>
  </si>
  <si>
    <t>L342485</t>
  </si>
  <si>
    <t>Cora in my heart I know once we're joined we'll be the happiest couple in England. Let those whom you trust your father help settle what's best for you. In view of your indecision why not rely on their advice and judgment as well as mine?</t>
  </si>
  <si>
    <t>L342480</t>
  </si>
  <si>
    <t>Dear Duncan my affection is as towards a closest friend. Alice and I depend on you and respect you immensely... I wish they did but my feelings don't go beyond that. Do you see?</t>
  </si>
  <si>
    <t>L342475</t>
  </si>
  <si>
    <t>I'm embarrassed to be so indecisive... after so long apart and after you've traveled so far...</t>
  </si>
  <si>
    <t>L342875</t>
  </si>
  <si>
    <t>This is it as far as we can go... If we're lucky they'll be figurin' we can't have come this way and must've beached our canoes and headed cross land. If we're very lucky they'll figure we went over the falls.</t>
  </si>
  <si>
    <t>L342741</t>
  </si>
  <si>
    <t>u6281</t>
  </si>
  <si>
    <t>I believe if they set aside their law as and when they wish their law no longer has rightful authority over us. All they have over us is tyranny then. And I'll stay here no longer.  No force on earth will keep me here... Anyone caught leavin' the fort could be shot. So each man make your own decision... Those who are goin' be back here in an hour.</t>
  </si>
  <si>
    <t>L342925</t>
  </si>
  <si>
    <t>u6283</t>
  </si>
  <si>
    <t>MAGUA</t>
  </si>
  <si>
    <t>No.  Huron serve no one. The French father believes he fooled Magua because he is so proud of his cleverness he is blind. But it is the Huron path that Magua walks down not the French one... Now Les Francais also fear Huron. That is good. When the Huron is strong from their fear we will make the terms of trade with Les Francais. And we will trade as the white man trades. Take land from the Abnakes; fur from the Osage Sauk &amp; Fox. And make the Huron great. Over other tribes. No less than the whites as strong as the whites.</t>
  </si>
  <si>
    <t>L342460</t>
  </si>
  <si>
    <t>I didn't experience anything so surprising from Bristol to Albany as what I witnessed here today.</t>
  </si>
  <si>
    <t>L342651</t>
  </si>
  <si>
    <t>u6285</t>
  </si>
  <si>
    <t>Only twelve miles away! He could be here day after tomorrow.  Find your man sir! Captain Beams will give you the message.</t>
  </si>
  <si>
    <t>L342645</t>
  </si>
  <si>
    <t>Logistics are his guns are bigger than mine and he has more of them. They keep our heads down while his sappers make thirty yards of trench a day. His thirteen inch mortars have a two hundred yard range so when they're close enough they'll move them in lob explosive rounds over our walls and pound us to dust. They look to be three hundred yards out.  Bloody murderers.  You have three days.</t>
  </si>
  <si>
    <t>L342644</t>
  </si>
  <si>
    <t>Might I enquire after the situation sir given that I've seen of the French engineering from the ridge above?</t>
  </si>
  <si>
    <t>L342508</t>
  </si>
  <si>
    <t>No. Stop in the glade just ahead! When the ladies are rested we will proceed. Do you understand?</t>
  </si>
  <si>
    <t>L342835</t>
  </si>
  <si>
    <t>u6284</t>
  </si>
  <si>
    <t>MONTCALM</t>
  </si>
  <si>
    <t>Munro would. But General Webb will not send their soldiers across the salt lake.  Having let them go I fear I will only fight the same men again when I move south.  And yet I cannot break the terms of the capitulation and sully the lilies of France...</t>
  </si>
  <si>
    <t>L342832</t>
  </si>
  <si>
    <t>Magua slept hard in the English wigwams.  And the sticks left their mark...  Magua's village and lodges were burnt. Magua's children were killed by the English.  Magua was taken as a slave by the Mohawks who fought for the Grey Hair. Magua's wife believed he was dead and became the wife of another. The Grey Hair was the father of all this.  In time Magua became blood-brother to Mohawk to become free. In his heart he always was Huron.  And his heart will be whole again on the day when the Grey Hair and all his seed are dead!</t>
  </si>
  <si>
    <t>L342825</t>
  </si>
  <si>
    <t>But so many suns have set since Le Renard struck the war post. Is he not tired?</t>
  </si>
  <si>
    <t>L342824</t>
  </si>
  <si>
    <t>Magua took the hatchet to color it with blood.  It is still bright. Only when it is red then it will be buried.</t>
  </si>
  <si>
    <t>L342671</t>
  </si>
  <si>
    <t>When the Grey Hair is dead Magua will eat his heart. Before he dies Magua will put his children under the knife so the Grey Hair will see his seed is wiped out forever.</t>
  </si>
  <si>
    <t>L342799</t>
  </si>
  <si>
    <t>My master requires the fort be destroyed.  But for you and your comrades there is no privilege that will be denied. None of your men will see the inside of a prison barge. They're free to go so long as they return to England and fight no more on this continent and the civilian militia return to their farms.</t>
  </si>
  <si>
    <t>L342790</t>
  </si>
  <si>
    <t>Honor that is freely accorded to courage may be refused obstinacy... These hills afford to us every opportunity to reconnoiter your works and I am possibly as well acquainted with your weak condition as you are yourselves.  Is Webb really en route and Montcalm hopes to take the fort by duplicity before British reinforcements arrive?</t>
  </si>
  <si>
    <t>L342788</t>
  </si>
  <si>
    <t>You have already done everything which is necessary for the honor of your Prince. I will forever bear testimony that your resistance has been gallant and was continued as long as there was hope. But now I beg you to listen to the admonitions of humanity. I beg you to consider my terms for your surrender.</t>
  </si>
  <si>
    <t>L342784</t>
  </si>
  <si>
    <t>Colonel Munro I have known you as a gallant antagonist. I am happy to make your acquaintance as a friend.</t>
  </si>
  <si>
    <t>L347587</t>
  </si>
  <si>
    <t>u6293</t>
  </si>
  <si>
    <t>m421</t>
  </si>
  <si>
    <t>It was when it counted a couple of million years ago when the seas came in and drove us into the water.  Most homo sapiens didn't make it...Danakil man... &lt;u&gt;adapted&lt;/u&gt;.</t>
  </si>
  <si>
    <t>L347421</t>
  </si>
  <si>
    <t>u6297</t>
  </si>
  <si>
    <t>After a month of it you'd think I'd be used to it.</t>
  </si>
  <si>
    <t>L347215</t>
  </si>
  <si>
    <t>u6289</t>
  </si>
  <si>
    <t>BECK</t>
  </si>
  <si>
    <t>Better let the Doc take a look at you after dinner.</t>
  </si>
  <si>
    <t>L347509</t>
  </si>
  <si>
    <t>u6295</t>
  </si>
  <si>
    <t>Well according to Maritime law you as commander of the Shack have the authority to dispose of the body.  However the company doesn't want you to do that.</t>
  </si>
  <si>
    <t>L347445</t>
  </si>
  <si>
    <t>...as long as you know it's not in your contract.</t>
  </si>
  <si>
    <t>L347254</t>
  </si>
  <si>
    <t>u6291</t>
  </si>
  <si>
    <t>Ah it's just old like me. You don't see the Doc opening me up every time I get a new creak in my joints...I say as long as it's recycling the air let the next shift deal with it. But 'long as we're here...</t>
  </si>
  <si>
    <t>L347450</t>
  </si>
  <si>
    <t>Bad as he is there's no way we can make our quota with- out his sad self out there. You just can't do it.</t>
  </si>
  <si>
    <t>L347274</t>
  </si>
  <si>
    <t>u6292</t>
  </si>
  <si>
    <t>DEJESUS</t>
  </si>
  <si>
    <t>I do man.  That's a beautiful place.  When I get out of here I'm going there.  Find a nice little snow covered chalet warm little woman crackling fire--</t>
  </si>
  <si>
    <t>L347532</t>
  </si>
  <si>
    <t>u6294</t>
  </si>
  <si>
    <t>JONES</t>
  </si>
  <si>
    <t>Yes sir ain't that where we usually go when we're sick?</t>
  </si>
  <si>
    <t>L351734</t>
  </si>
  <si>
    <t>u6317</t>
  </si>
  <si>
    <t>m422</t>
  </si>
  <si>
    <t>SOAP</t>
  </si>
  <si>
    <t>When the old bastard is not playing cards he's chasing a thousand debts that ill-fated individuals owe for an array of reasons.</t>
  </si>
  <si>
    <t>L352184</t>
  </si>
  <si>
    <t>u6305</t>
  </si>
  <si>
    <t>EDDY</t>
  </si>
  <si>
    <t>I'll meet you in the van when you have finished with handsome there.</t>
  </si>
  <si>
    <t>L351941</t>
  </si>
  <si>
    <t>u6299</t>
  </si>
  <si>
    <t>BACON</t>
  </si>
  <si>
    <t>Let me tell you about Hatchet Harry. Once there was this geezer called Smithy Robinson who worked for Harry. It was rumoured that he was on the take. Harry invited Smithy round for an explanation. Smithy didn't do a very good job. Within a minute Harry lost his temper and reached for the nearest thing at hand which happened to be a fifteen-inch black rubber cock. He then proceeded to batter poor Smithy to death with this; that was seen as a pleasant way to go . . . Hence Hatchet Harry is a man you pay if you owe.</t>
  </si>
  <si>
    <t>L351709</t>
  </si>
  <si>
    <t>Ed can run fast talk fast eat fast and play cards fast but he's fucking slow when it comes to spotting the roz.</t>
  </si>
  <si>
    <t>L352265</t>
  </si>
  <si>
    <t>u6300</t>
  </si>
  <si>
    <t>You heard of Harry Lonsdale? Otherwise known as Back-you-up with-a- Hatchet Harry infamous for his removal of digits?</t>
  </si>
  <si>
    <t>L351825</t>
  </si>
  <si>
    <t>Oh you must be the brains then. That's right guns that fire shot . . . Make sure you bring everything from inside the gun cabinet. There will be a load of guns that's all I want. I'll pay you when you deliver. Everything outside the cabinet you can keep; it's yours.</t>
  </si>
  <si>
    <t>L352378</t>
  </si>
  <si>
    <t>u6301</t>
  </si>
  <si>
    <t>BIG CHRIS</t>
  </si>
  <si>
    <t>I think I can help you as it happens.</t>
  </si>
  <si>
    <t>L352311</t>
  </si>
  <si>
    <t>u6302</t>
  </si>
  <si>
    <t>Listen I don't care who lives in there; all as I know it's got to be preferable to death by Hatchet.</t>
  </si>
  <si>
    <t>L352274</t>
  </si>
  <si>
    <t>u6303</t>
  </si>
  <si>
    <t>DOG</t>
  </si>
  <si>
    <t>We're not going next door until we've flayed these dead men walking. Count it out the back. I don't want them seeing you fingering that money as soon as they walk in.</t>
  </si>
  <si>
    <t>L352229</t>
  </si>
  <si>
    <t>It is too late for you to start thinking John. It is a possibility and that is good enough for me. And after you strip the house I want you to get every thieving slag this side of Ceylon and torture them badly. I want to know who is responsible otherwise I will hold you responsible.</t>
  </si>
  <si>
    <t>L352058</t>
  </si>
  <si>
    <t>And it better bloody not be. Once he is firmly in place he gets the rest of us in. We'll get nasty with a couple of them shit 'em up scare and gag 'em. I can't see these wankers giving us a problem but they might have a couple of tools hanging around like any cowboy. When the job is done we'll come straight back here. It's dark by then unload and Robert's your father's brother. Everybody savvy?</t>
  </si>
  <si>
    <t>L352055</t>
  </si>
  <si>
    <t>There is no such thing as easy in my experience and if you think this is going to be easy you're a dick. It may be easier than most but it's not going to be easy.</t>
  </si>
  <si>
    <t>L351979</t>
  </si>
  <si>
    <t>u6315</t>
  </si>
  <si>
    <t>PLANK</t>
  </si>
  <si>
    <t>There's one steel gate as you go in but they never lock it.</t>
  </si>
  <si>
    <t>L351972</t>
  </si>
  <si>
    <t>Poofs. Nothing heavy four public school guys. Soft as shite.</t>
  </si>
  <si>
    <t>L351726</t>
  </si>
  <si>
    <t>Well that depends on how you look at it. I can afford it as long as I see it again if that's what you mean. You got the rest from the fat man and Bacon?</t>
  </si>
  <si>
    <t>L352166</t>
  </si>
  <si>
    <t>u6318</t>
  </si>
  <si>
    <t>Right as rain.</t>
  </si>
  <si>
    <t>L351732</t>
  </si>
  <si>
    <t>The man who decides if you can play is this man Harry or Hatchet Harry as some including himself like to call him.</t>
  </si>
  <si>
    <t>L352186</t>
  </si>
  <si>
    <t>When the bottle in my arse has contracted I'll let you know.</t>
  </si>
  <si>
    <t>L351760</t>
  </si>
  <si>
    <t>You're not funny Tom; you're fat and look as though you should be funny but you're not.</t>
  </si>
  <si>
    <t>L351812</t>
  </si>
  <si>
    <t>u6321</t>
  </si>
  <si>
    <t>The problem is Willy that Charlie and yourself are not the quickest of cats in the alley at the best of times so just do as I say and keep the fucking cage locked.</t>
  </si>
  <si>
    <t>L354056</t>
  </si>
  <si>
    <t>u6345</t>
  </si>
  <si>
    <t>m423</t>
  </si>
  <si>
    <t>PALOMA</t>
  </si>
  <si>
    <t>It's pathetic. You can't be desperately in love when you're 14 years old.</t>
  </si>
  <si>
    <t>L354422</t>
  </si>
  <si>
    <t>u6347</t>
  </si>
  <si>
    <t>PILAR</t>
  </si>
  <si>
    <t>I said pretty much the same thing to my mother when I was your age.</t>
  </si>
  <si>
    <t>L354420</t>
  </si>
  <si>
    <t>If you grew up to he anywhere near as good a man as your father was I would be happy! I would be thrilled.</t>
  </si>
  <si>
    <t>L354419</t>
  </si>
  <si>
    <t>u6322</t>
  </si>
  <si>
    <t>AMADO</t>
  </si>
  <si>
    <t>Oh come on--you and Grandma think anybody who works with their hands is a peasant. When Dad--</t>
  </si>
  <si>
    <t>L353854</t>
  </si>
  <si>
    <t>You'll find out when I get you home. Thanks Sam.</t>
  </si>
  <si>
    <t>L354643</t>
  </si>
  <si>
    <t>u6323</t>
  </si>
  <si>
    <t>ATHENA</t>
  </si>
  <si>
    <t>They got people to fight. Arabs yellow people whatever. Might as well use us.</t>
  </si>
  <si>
    <t>L354617</t>
  </si>
  <si>
    <t>u6332</t>
  </si>
  <si>
    <t>DEL</t>
  </si>
  <si>
    <t>When you were given the opportunity to enlist a kind of contract was agreed upon. I think the Army has honored its part of that agreement.</t>
  </si>
  <si>
    <t>L353951</t>
  </si>
  <si>
    <t>u6330</t>
  </si>
  <si>
    <t>CLIFF</t>
  </si>
  <si>
    <t>It's not our job to get involved in your personal life but when it interferes with the training here--</t>
  </si>
  <si>
    <t>L353755</t>
  </si>
  <si>
    <t>u6353</t>
  </si>
  <si>
    <t>You feeling bad for Jimmy? Have him tell you the size of the mordida they took out of his hide when he run a place on the other side. Those old boys in Ciudad Leon--</t>
  </si>
  <si>
    <t>L354691</t>
  </si>
  <si>
    <t>u6326</t>
  </si>
  <si>
    <t>BUNNY</t>
  </si>
  <si>
    <t>Thanks. I like it when you say that Sam.</t>
  </si>
  <si>
    <t>L354713</t>
  </si>
  <si>
    <t>u6327</t>
  </si>
  <si>
    <t>Otis stood on good terms with the man. Whenever you do something makes the news he sends it on. When they made you General Otis just about drove away all our customers going on about it.</t>
  </si>
  <si>
    <t>L354704</t>
  </si>
  <si>
    <t>I been here with him eight years now. He built it when he was with Leora.</t>
  </si>
  <si>
    <t>L354198</t>
  </si>
  <si>
    <t>You'll get official notification when I make my decision. He is out the door--Otis pulls himself a beer as Carolyn steps back out--</t>
  </si>
  <si>
    <t>L354606</t>
  </si>
  <si>
    <t>u6344</t>
  </si>
  <si>
    <t>When you're his age you'll still be pissed off about him.</t>
  </si>
  <si>
    <t>L354590</t>
  </si>
  <si>
    <t>Same as they done in Mexico.</t>
  </si>
  <si>
    <t>L354583</t>
  </si>
  <si>
    <t>He was part of the Seminole Nation got pushed down into the Everglades in pioneer days. African people who run off from the slaveholders hooked up with them married up had children. When the Spanish give up Florida the U.S.Army come down to move all them Indian peoples off to Oklahoma--</t>
  </si>
  <si>
    <t>L354776</t>
  </si>
  <si>
    <t>u6328</t>
  </si>
  <si>
    <t>You got to be in the Army you might as well have something slick to drive.</t>
  </si>
  <si>
    <t>L353859</t>
  </si>
  <si>
    <t>Since I've been stationed here? A fistfight now and then--</t>
  </si>
  <si>
    <t>L353955</t>
  </si>
  <si>
    <t>u6348</t>
  </si>
  <si>
    <t>PRISCILLA</t>
  </si>
  <si>
    <t>He'll be transferred to a military hospital as soon as he's stabilized--</t>
  </si>
  <si>
    <t>L353680</t>
  </si>
  <si>
    <t>u6351</t>
  </si>
  <si>
    <t>I was driving back from Apache Wells when they got me on the radio.</t>
  </si>
  <si>
    <t>L354138</t>
  </si>
  <si>
    <t>u6331</t>
  </si>
  <si>
    <t>CODY</t>
  </si>
  <si>
    <t>L354134</t>
  </si>
  <si>
    <t>You mixed drinks bad as you mix metaphors you be out of a job.</t>
  </si>
  <si>
    <t>L354129</t>
  </si>
  <si>
    <t>Now I'm just as liberal as the next guy--</t>
  </si>
  <si>
    <t>L354184</t>
  </si>
  <si>
    <t>Your boys out there cooped up together need somewhere they can let the steam out. If they're Black there's not but one place in this town they feel welcome. Been that way since before you were born.</t>
  </si>
  <si>
    <t>L353724</t>
  </si>
  <si>
    <t>u6335</t>
  </si>
  <si>
    <t>FENTON</t>
  </si>
  <si>
    <t>Every other damn thing in the country is called after Martin Luther King they can't let our side have one measly park?</t>
  </si>
  <si>
    <t>L354227</t>
  </si>
  <si>
    <t>When you backed me you needed somebody named Deeds to bump the other fella out of office.  Hey folks--</t>
  </si>
  <si>
    <t>L354226</t>
  </si>
  <si>
    <t>u6336</t>
  </si>
  <si>
    <t>H.L.</t>
  </si>
  <si>
    <t>When we backed you--</t>
  </si>
  <si>
    <t>L354812</t>
  </si>
  <si>
    <t>u6337</t>
  </si>
  <si>
    <t>Widow's benefits. He figured it would make the disappearance look better and that Mexican gal was just scrapin' by after Charley killed her man. They didn't get hooked up till late--</t>
  </si>
  <si>
    <t>L354803</t>
  </si>
  <si>
    <t>Yeah and my mother was a saint. For fifteen years the whole damn town knew he had another woman on the side. Stole ten thousand dollars to set her up in business. But hell what's that? You got a problem? Buddy'll fix it. Facing some time in jail? Buddy'll knock half of it off-- if you do what he says when he says. You got some business that's not exactly legal? Talk to Buddy--</t>
  </si>
  <si>
    <t>L353921</t>
  </si>
  <si>
    <t>Just as well. The new people just painted it some God-awful color--</t>
  </si>
  <si>
    <t>L353914</t>
  </si>
  <si>
    <t>I always wondered what you Mayors do when you're not cutting ribbons.</t>
  </si>
  <si>
    <t>L353735</t>
  </si>
  <si>
    <t>She put it even at three to three so as the Mayor I get to cast the tiebreaker. The older generation won't have any problem with it. They remember how Buddy come to be Sheriff that it was all 'cause he took their part.</t>
  </si>
  <si>
    <t>L354503</t>
  </si>
  <si>
    <t>Sure they go back to Cortez. When he rode by they were squatting in a hut cooking hamsters for dinner.</t>
  </si>
  <si>
    <t>L354109</t>
  </si>
  <si>
    <t>Right. When he was killed.</t>
  </si>
  <si>
    <t>L354107</t>
  </si>
  <si>
    <t>Mami how old were you when my father--</t>
  </si>
  <si>
    <t>L353988</t>
  </si>
  <si>
    <t>u6342</t>
  </si>
  <si>
    <t>MINNIE</t>
  </si>
  <si>
    <t>Sheriff Buddy was a different story. Long as Roderick throw his weight the right way on election day make sure all the colored get out to vote- we was called colored back then if you was polite--maybe throw a barbecue for the right people now and then things was peaceful. That Sheriff Wade though he took an awful big bite.</t>
  </si>
  <si>
    <t>L353976</t>
  </si>
  <si>
    <t>Well don't ever start up on 'em cause once you do you can't stop. I tell myself I'm gonna play just three little games after breakfast and here I sit with half the day gone.</t>
  </si>
  <si>
    <t>L354037</t>
  </si>
  <si>
    <t>And when my father was Sheriff?</t>
  </si>
  <si>
    <t>L354374</t>
  </si>
  <si>
    <t>u6346</t>
  </si>
  <si>
    <t>Out in the fresh air nice gringo lady making you pies--who's gonna sit back in a little jail cell all day? Sheriff Buddy man. Como el no hay dos. And after that cabron Charley Wade--</t>
  </si>
  <si>
    <t>L354832</t>
  </si>
  <si>
    <t>I'm not having any more children. After Amado I had some complications-- I can't get pregnant again if that's what the rule is about--</t>
  </si>
  <si>
    <t>L354822</t>
  </si>
  <si>
    <t>You have any idea when your father died? Eladio?</t>
  </si>
  <si>
    <t>L354533</t>
  </si>
  <si>
    <t>When Nando died--it was so sudden--I was kind of in shock for awhile. Then I woke up and there was the whole rest of my life and I didn't have any idea what to do with it.</t>
  </si>
  <si>
    <t>L354292</t>
  </si>
  <si>
    <t>I got to admit it's not what I thought it'd be. Back When Buddy had it-- hell I'm just a jailer. Run a 60- room hotel with bars on the windows.</t>
  </si>
  <si>
    <t>L354276</t>
  </si>
  <si>
    <t>I remember him watching me once. When I was little--before you and I--</t>
  </si>
  <si>
    <t>L353838</t>
  </si>
  <si>
    <t>We haven't talked since high school.</t>
  </si>
  <si>
    <t>L354324</t>
  </si>
  <si>
    <t>u6352</t>
  </si>
  <si>
    <t>You suckers haven't had a good day since the Alamo.</t>
  </si>
  <si>
    <t>L354482</t>
  </si>
  <si>
    <t>u6354</t>
  </si>
  <si>
    <t>For Frontera? Hell I can't remember dates no more. I do recall it was after an affair of the heart had gone sour on him. He almost took some poor fella's head off at the Legion in Arroyo Grande and figured it was time to move on.</t>
  </si>
  <si>
    <t>L354481</t>
  </si>
  <si>
    <t>So when did Buddy leave?</t>
  </si>
  <si>
    <t>L354480</t>
  </si>
  <si>
    <t>Buffalo chips. Fella in Santa Fe told me he sells these as fast as the buffalo can squeeze 'em out.</t>
  </si>
  <si>
    <t>L354007</t>
  </si>
  <si>
    <t>As I remember it was because he had a sassy mouth on him. Must run in the family--You wouldn't be runnin' numbers out of this club now would you son?</t>
  </si>
  <si>
    <t>L355531</t>
  </si>
  <si>
    <t>u6365</t>
  </si>
  <si>
    <t>m424</t>
  </si>
  <si>
    <t>DOROTHEA</t>
  </si>
  <si>
    <t>And you think he'll be in a fit state to resurrect after thirteen years?</t>
  </si>
  <si>
    <t>L355086</t>
  </si>
  <si>
    <t>u6367</t>
  </si>
  <si>
    <t>When do you want me to start?</t>
  </si>
  <si>
    <t>L354983</t>
  </si>
  <si>
    <t>u6366</t>
  </si>
  <si>
    <t>EDDISON</t>
  </si>
  <si>
    <t>After that fall?. He must have broken half his bones.</t>
  </si>
  <si>
    <t>L355315</t>
  </si>
  <si>
    <t>When will she be in?</t>
  </si>
  <si>
    <t>L355048</t>
  </si>
  <si>
    <t>When I can afford to lose. Swann's quite a magician.</t>
  </si>
  <si>
    <t>L355516</t>
  </si>
  <si>
    <t>u6373</t>
  </si>
  <si>
    <t>No.  At the end... when we had him cornered he got into my head. He showed me what we really look like when the veneer's gone.  Jelly. Shit...</t>
  </si>
  <si>
    <t>L355470</t>
  </si>
  <si>
    <t>A lot of people are going to be really pissed off when they discover you're still alive.</t>
  </si>
  <si>
    <t>L355098</t>
  </si>
  <si>
    <t>u6369</t>
  </si>
  <si>
    <t>Yeah.  But not as cheap.  Call me.</t>
  </si>
  <si>
    <t>L355097</t>
  </si>
  <si>
    <t>There's other guys as good as me Loomis.</t>
  </si>
  <si>
    <t>L355640</t>
  </si>
  <si>
    <t>u6371</t>
  </si>
  <si>
    <t>NIX</t>
  </si>
  <si>
    <t>You know I'll kill you when we're done.  I have to.</t>
  </si>
  <si>
    <t>L356470</t>
  </si>
  <si>
    <t>u6378</t>
  </si>
  <si>
    <t>m425</t>
  </si>
  <si>
    <t>Just get me out of here as soon as you can.</t>
  </si>
  <si>
    <t>L356840</t>
  </si>
  <si>
    <t>u6379</t>
  </si>
  <si>
    <t>When are you leaving?</t>
  </si>
  <si>
    <t>L356826</t>
  </si>
  <si>
    <t>You can't get sushi anywhere in Japan after 2 o'clock. Did you know that?</t>
  </si>
  <si>
    <t>L356718</t>
  </si>
  <si>
    <t>In D.C. my dad was the Ambassador to France in the eighties so we went to school in Paris for a few years... but we mostly lived in D.C. and they were never around... and then I moved to Los Angeles when John and I got married... it's so different there.</t>
  </si>
  <si>
    <t>L356715</t>
  </si>
  <si>
    <t>But it's great being with them after they can talk and can do things with you.</t>
  </si>
  <si>
    <t>L356713</t>
  </si>
  <si>
    <t>When they're born its like Vietnam. It's terrifying.</t>
  </si>
  <si>
    <t>L356711</t>
  </si>
  <si>
    <t>We used to have fun she used to like to go to places with me for my movies and we would laugh at all the weirdos but now she's tired of it all. She never wants to leave the kids she doesn't need me and they don't need me I feel like I'm in the way. It gets complicated when you have kids... that changes everything.</t>
  </si>
  <si>
    <t>L356687</t>
  </si>
  <si>
    <t>Let's never come here again because it would never be as much fun.</t>
  </si>
  <si>
    <t>L356677</t>
  </si>
  <si>
    <t>Do you remember when we met at the bar? ...You were wearing a tuxedo.</t>
  </si>
  <si>
    <t>L356497</t>
  </si>
  <si>
    <t>Yes... I don't know I don't know her anymore. I don't know if you can be in love with one person the whole time. I was... actually I was in love with her sister first when I was twenty-one. And one day her sister said to me she wanted to move to Paris so I said okay and she said no she wanted to move to Paris with Francois   and she's still married to him. And I moved in with Lydia... but I always really liked Lydia.</t>
  </si>
  <si>
    <t>L356820</t>
  </si>
  <si>
    <t>u6384</t>
  </si>
  <si>
    <t>L356586</t>
  </si>
  <si>
    <t>u6381</t>
  </si>
  <si>
    <t>Yeah I think you're probably right... because when you try to...</t>
  </si>
  <si>
    <t>L356581</t>
  </si>
  <si>
    <t>u6383</t>
  </si>
  <si>
    <t>Ok have fun there you're so lucky you don't have any kids yet and you can go off to Japan... call me when you get back.</t>
  </si>
  <si>
    <t>L358976</t>
  </si>
  <si>
    <t>u6387</t>
  </si>
  <si>
    <t>m426</t>
  </si>
  <si>
    <t>Like you need to admit that losing your parents when you were twelve was traumatic.</t>
  </si>
  <si>
    <t>L358895</t>
  </si>
  <si>
    <t>When did they find her?</t>
  </si>
  <si>
    <t>L358839</t>
  </si>
  <si>
    <t>u6389</t>
  </si>
  <si>
    <t>DR. ALLEN</t>
  </si>
  <si>
    <t>You should know I never felt Mr. Birdson needed anything but professional psychiatric care.  And then minutes after they left he suffered a stroke. He's comatose.  No brain wave activity at all.</t>
  </si>
  <si>
    <t>L358835</t>
  </si>
  <si>
    <t>When your secretary called she made no mention of her coming too.</t>
  </si>
  <si>
    <t>L358552</t>
  </si>
  <si>
    <t>u6392</t>
  </si>
  <si>
    <t>LAREAUX</t>
  </si>
  <si>
    <t>Father Jeremy and Deacon John Townsend of St. Ursula's and our associate Maya Larkin.  Secular assistants are permitted if regarded as qualified.  Maya is eminently qualified.</t>
  </si>
  <si>
    <t>L358846</t>
  </si>
  <si>
    <t>u6393</t>
  </si>
  <si>
    <t>And was he in distress when you opened the door?  Or was he sitting here relaxed at this table?</t>
  </si>
  <si>
    <t>L358842</t>
  </si>
  <si>
    <t>Dr. Allen could you please tell Mr. Kelson what you heard as you tried to enter Mr. Birdson's room?</t>
  </si>
  <si>
    <t>L358686</t>
  </si>
  <si>
    <t>If you really believe in God why is it so inconceivable that his enemy is just as real?</t>
  </si>
  <si>
    <t>L358910</t>
  </si>
  <si>
    <t>u6398</t>
  </si>
  <si>
    <t>But it's true.  I have no faith.  It's strange.  When that gun was pointed at my face tonight I was surprised but never frightened.  It was as if I knew nothing could possibly happen to me and...in that one moment I didn't care about anything.  Not eve my own life.</t>
  </si>
  <si>
    <t>L358624</t>
  </si>
  <si>
    <t>u6391</t>
  </si>
  <si>
    <t>FATHER JAMES</t>
  </si>
  <si>
    <t>How're you doing?  Looking lovely as always.</t>
  </si>
  <si>
    <t>L358542</t>
  </si>
  <si>
    <t>I know Maya but you'll understand when you see this man.  I really need your strength.</t>
  </si>
  <si>
    <t>L359187</t>
  </si>
  <si>
    <t>He's been repeating that since Birdson's exorcism.  I looked in every passage in the Bible and there's nothing about an ark or a sunset that tells us anything.</t>
  </si>
  <si>
    <t>L359095</t>
  </si>
  <si>
    <t>I know it is.  Right after my parents died I went to the beach...  I was in the water.  Everything was calm.  And then one of those really big waves hit me.  Hard.  Pulled me straight to the bottom.  I struggled and finally ran out of air.  If it hadn't been for my sister who pulled me out I would've drowned. Legally dead for a couple of minutes is what they told me.</t>
  </si>
  <si>
    <t>L359081</t>
  </si>
  <si>
    <t>Sometimes when I feel weak I have these...visions.</t>
  </si>
  <si>
    <t>L359032</t>
  </si>
  <si>
    <t>I don't know.  I do know that people who are possessed have to accept evil in some way.  I don't know if it works the same way in this instance.  I don't even know when it's going to happen.</t>
  </si>
  <si>
    <t>L359021</t>
  </si>
  <si>
    <t>The only baptism he ever performed in seven years as pastor at Bedford.</t>
  </si>
  <si>
    <t>L358952</t>
  </si>
  <si>
    <t>Townsend believed just as God became man in Christ.  So Satan will assume human form.  I believe it too.</t>
  </si>
  <si>
    <t>L358859</t>
  </si>
  <si>
    <t>Well why should I?  Alright what's your name where do you live when did you kill your parents?</t>
  </si>
  <si>
    <t>L358763</t>
  </si>
  <si>
    <t>Last week the Catholic Church certified him as genuinely possessed.  You realize how rarely they make that ruling?</t>
  </si>
  <si>
    <t>L358643</t>
  </si>
  <si>
    <t>...as a narcissist he couldn't blame himself.  He created the voices after the fact.</t>
  </si>
  <si>
    <t>L358584</t>
  </si>
  <si>
    <t>u6395</t>
  </si>
  <si>
    <t>The police used him as a witness in this case.</t>
  </si>
  <si>
    <t>L358610</t>
  </si>
  <si>
    <t>Right.  If you believe in God.  As a narcissist Viznick couldn't blame himself for the alleged murders.  He created the voices after the fact.  In order to avoid the simple truth that there is no outside force that guides George Viznick and that George Viznick needs to pay.</t>
  </si>
  <si>
    <t>L358604</t>
  </si>
  <si>
    <t>As if there's another cause for little voices?  No Sally Viznick's a manipulator he's clever he has what I call malignant narcissism.</t>
  </si>
  <si>
    <t>L358603</t>
  </si>
  <si>
    <t>u6400</t>
  </si>
  <si>
    <t>Not even from some mental illness as the prosecution asserts?</t>
  </si>
  <si>
    <t>L358599</t>
  </si>
  <si>
    <t>It's as if you are saying the closer you get to evil the less evil it becomes.</t>
  </si>
  <si>
    <t>L358598</t>
  </si>
  <si>
    <t>Well long-term exposure to things like this tends to give you a sort of clinical understanding of the subject. After awhile you begin to make friends with it so to speak.</t>
  </si>
  <si>
    <t>L358597</t>
  </si>
  <si>
    <t>Peter you're now writing a book about the Viznick case.  You seem to be making a career of studying sensational murderers.  I have to ask how does it make you feel when you sit in courtrooms day after day face to face with alleged killers?</t>
  </si>
  <si>
    <t>L358595</t>
  </si>
  <si>
    <t>As a part of today's story on the trial of mass murderer George Viznick we welcome Peter Kelson author of the current best-seller VICIOUS INTENT. Thank you for joining us Peter.</t>
  </si>
  <si>
    <t>L358935</t>
  </si>
  <si>
    <t>u6401</t>
  </si>
  <si>
    <t>We hauled her in earlier but didn't have anything hard to tie her to Townsend. Far as the priest goes he won't be bothering you.  Suffered a complete mental breakdown during - get this - during an exorcism.</t>
  </si>
  <si>
    <t>L358928</t>
  </si>
  <si>
    <t>She's got a juvenile record from New Orleans.  Parents died when she was 13.</t>
  </si>
  <si>
    <t>L358594</t>
  </si>
  <si>
    <t>So you can see where you're going when you crawl up his asshole.</t>
  </si>
  <si>
    <t>L360177</t>
  </si>
  <si>
    <t>u6404</t>
  </si>
  <si>
    <t>m427</t>
  </si>
  <si>
    <t>CAMILLE</t>
  </si>
  <si>
    <t>When I said Quincy could do better I was thinking about you.</t>
  </si>
  <si>
    <t>L360099</t>
  </si>
  <si>
    <t>u6410</t>
  </si>
  <si>
    <t>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t>
  </si>
  <si>
    <t>L360090</t>
  </si>
  <si>
    <t>Child please.  Ever since you were little you thought you were too good for anything I had to say.</t>
  </si>
  <si>
    <t>L359343</t>
  </si>
  <si>
    <t>When you're done can you make sure she brushes her teeth?</t>
  </si>
  <si>
    <t>L359304</t>
  </si>
  <si>
    <t>u6412</t>
  </si>
  <si>
    <t>NONA</t>
  </si>
  <si>
    <t>You know girl long as I've lived next door I've never seen the inside of this house.</t>
  </si>
  <si>
    <t>L359303</t>
  </si>
  <si>
    <t>Well no but once Nathan gets settled and the girls get a little older it's definitely something I want to do.  Since you love to cook maybe it's something we can talk about.</t>
  </si>
  <si>
    <t>L359296</t>
  </si>
  <si>
    <t>...we moved back here when Quincy was about five after Zeke was traded. Neighborhood was a little more mixed back then...</t>
  </si>
  <si>
    <t>L359820</t>
  </si>
  <si>
    <t>u6405</t>
  </si>
  <si>
    <t>COACH MILLER</t>
  </si>
  <si>
    <t>You think I'd go hoarse for a player with no potential?   When I ignore you that's when you worry.  Go get dressed.</t>
  </si>
  <si>
    <t>L359812</t>
  </si>
  <si>
    <t>You could've given up after you threw that ball away.  But you kept your head and you showed real heart.</t>
  </si>
  <si>
    <t>L360127</t>
  </si>
  <si>
    <t>u6408</t>
  </si>
  <si>
    <t>KYRA</t>
  </si>
  <si>
    <t>Don't make fun of me when I'm being wonderful and supportive.  You belong on the court.  Just like I belong in the stands looking cute and cheering you on.</t>
  </si>
  <si>
    <t>L360125</t>
  </si>
  <si>
    <t>You're just scared.  I know rehab is hard and you have to worry about whether you'll be as good as you were but you will be.  I believe in you.  You just have to get back on the court.  Like you'd get back on a horse.</t>
  </si>
  <si>
    <t>L360136</t>
  </si>
  <si>
    <t>u6411</t>
  </si>
  <si>
    <t>I'll take that as a compliment.</t>
  </si>
  <si>
    <t>L360131</t>
  </si>
  <si>
    <t>That tends to happen when you're the boss's daughter.</t>
  </si>
  <si>
    <t>L359403</t>
  </si>
  <si>
    <t>You only have one game left and you haven't been recruited.  Munchkin I wanted it as bad as you did but we have to face reality.</t>
  </si>
  <si>
    <t>L360210</t>
  </si>
  <si>
    <t>u6413</t>
  </si>
  <si>
    <t>QUINCY</t>
  </si>
  <si>
    <t>And what happens when you lose?</t>
  </si>
  <si>
    <t>L360204</t>
  </si>
  <si>
    <t>Monica after that stuff with my dad I couldn't trust anybody okay.  I mean I was lost.  So you are forgiven.  But that was five years ago.  I moved on.</t>
  </si>
  <si>
    <t>L360188</t>
  </si>
  <si>
    <t>We haven't talked since college and now you wait two weeks before my wedding to say something like this?</t>
  </si>
  <si>
    <t>L360187</t>
  </si>
  <si>
    <t>What I'm trying to say is I've loved you since I was eleven and the shit won't go away.</t>
  </si>
  <si>
    <t>L360161</t>
  </si>
  <si>
    <t>It's a trip you know?  When you're a kid you see the life you want and it never crosses your mind that it's not gonna turn out that way.</t>
  </si>
  <si>
    <t>L360156</t>
  </si>
  <si>
    <t>Seems like I needed a ball when I was trying to be like my pops...or trying to be better than him.  Now I kinda think I need to try something else.</t>
  </si>
  <si>
    <t>L360043</t>
  </si>
  <si>
    <t>Wanted to give you props on making First Team All-American.  And then when Magic retired I tried calling you again.</t>
  </si>
  <si>
    <t>L360038</t>
  </si>
  <si>
    <t>Well I tried sneaking in after college but they found breasts during my physical.</t>
  </si>
  <si>
    <t>L359950</t>
  </si>
  <si>
    <t>When did you decide all this?</t>
  </si>
  <si>
    <t>L359698</t>
  </si>
  <si>
    <t>Who cares if you're never known as the first girl in the NBA.  You'll get more play behind Quincy McCall's woman anyway.</t>
  </si>
  <si>
    <t>L359622</t>
  </si>
  <si>
    <t>It was on my bed when I came in.  Can you just...?</t>
  </si>
  <si>
    <t>L359465</t>
  </si>
  <si>
    <t>When we were eleven years old cause he was about to lose.</t>
  </si>
  <si>
    <t>L359500</t>
  </si>
  <si>
    <t>I'm just saying it'd be nice if you found time for your family. You should see the tramps coming after Quincy.  If you don't talk to him...</t>
  </si>
  <si>
    <t>L360005</t>
  </si>
  <si>
    <t>u6416</t>
  </si>
  <si>
    <t>ZEKE</t>
  </si>
  <si>
    <t>Don't remember that being my fault. Seems like you divorced me same time as your mom.</t>
  </si>
  <si>
    <t>L360004</t>
  </si>
  <si>
    <t>After five years.</t>
  </si>
  <si>
    <t>L359893</t>
  </si>
  <si>
    <t>Since we're being honest guess I should tell you.  I'm dropping out of school and going pro.</t>
  </si>
  <si>
    <t>L359892</t>
  </si>
  <si>
    <t>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t>
  </si>
  <si>
    <t>L359890</t>
  </si>
  <si>
    <t>Your mom was real quick to show you those pictures wasn't she? Well she was nineteen when she got pregnant and don't get me wrong you're the best thing in my life but she knew I wasn't ready for no marriage.</t>
  </si>
  <si>
    <t>L359282</t>
  </si>
  <si>
    <t>Cause when you say can't you ain't a man.</t>
  </si>
  <si>
    <t>L362940</t>
  </si>
  <si>
    <t>u6434</t>
  </si>
  <si>
    <t>m428</t>
  </si>
  <si>
    <t>JIM KURRING</t>
  </si>
  <si>
    <t>I haven't been on a date since I was married and that was three years ago....and Claudia...whatever you wanna tell me whatever you think might scare me won't...and I will listen...I will be a good listener to you if that's what you want...and you know you know...I won't judge you.... I can do that sometimes I know but I won't...I can...listen to you and you shouldn't be scared of scaring me off or anything that you might think I'll think or on and on and just say it and I'll listen to you....</t>
  </si>
  <si>
    <t>L362936</t>
  </si>
  <si>
    <t>I lost my gun after I left you today and I'm the laughing stock of a lot of people.  I wanted to tell you that. I wanted you to know...and it's on my mind and it makes me look like a fool and I feel like a fool and you asked that we should say things that we should say what we're thinknig and not lie about things and I'll tell you that this: that I lost my gun and I'm not a good cop...and I'm looked down at...and I know that....and I'm scared that once you find that out you might not like me.</t>
  </si>
  <si>
    <t>L362868</t>
  </si>
  <si>
    <t>-- well I'm a real...y'know straight when it comes to that...curse words I just don't use much --</t>
  </si>
  <si>
    <t>L362843</t>
  </si>
  <si>
    <t>u6420</t>
  </si>
  <si>
    <t>Did you ever go out with someone and just....lie....question after question maybe you're trying to make yourself look cool or better than you are or whatever or smarter or cooler and you just -- not really lie but maybe you just don't say everything --</t>
  </si>
  <si>
    <t>L362599</t>
  </si>
  <si>
    <t>I don't know.  I haven't thought about it -- you know what -- that's not true -- I have thought about it.  I've thought about going on a date with you since you opened the door.</t>
  </si>
  <si>
    <t>L362593</t>
  </si>
  <si>
    <t>No no.  I was wondering...man oh man. I think I feel like a bit of a scum-bucket doing this considering that I came here as an officer of the law and the situation and all this but I think I'd be a fool if I didn't do something I really want to do which is to ask you on a date.</t>
  </si>
  <si>
    <t>L362338</t>
  </si>
  <si>
    <t>It's where situations like these lead Claudia unless you do something about it early if and when the police call and come for help.  Now there are certain measures you can take --</t>
  </si>
  <si>
    <t>L361915</t>
  </si>
  <si>
    <t>u6424</t>
  </si>
  <si>
    <t>DIXON</t>
  </si>
  <si>
    <t>Check that ego - come off it - I'm the profit - the proffesor Ima teach you 'bout The Worm who eventually turned to catch wreck with the neck of a long time oppressor And he's runnin from the devil but the debt is always gaining And if he's worth being hurt he's worth bringin' pain in - When the sunshine don't work the Good Lord bring the rain in.</t>
  </si>
  <si>
    <t>L361812</t>
  </si>
  <si>
    <t>u6448</t>
  </si>
  <si>
    <t>SOLOMON</t>
  </si>
  <si>
    <t>-- I give you money I give you a paycheck. Your sales suck Don. I give I give. When I find you when I meet you what? I put you on the billboard I put you in the store my salesman my fucking representation of Solomon and Solomon Electronic Quiz Kid Donnie Smith from the game show --</t>
  </si>
  <si>
    <t>L361746</t>
  </si>
  <si>
    <t>u6427</t>
  </si>
  <si>
    <t>DR. LANDON</t>
  </si>
  <si>
    <t>The job here is to make him as comfortable as possible -- right now -- our job is to just try and make it as painless as possible. Right?  You understand?</t>
  </si>
  <si>
    <t>L361744</t>
  </si>
  <si>
    <t>This is the number for Hospice. Ok. Now. As far as the morphine pills go there is something else to consider that can take the pain away that he is in there is a very strong and very potent solution of liquid morphine....it's a little bottle with an eye dropper and it's easy to get in his mouth and drop on his tounge and it will certainly diminish the pain that he is in but you have to realize that once you give it to him; there really is no coming back I mean it will certainly cure his pain but he will float in and out of consciousness even worse than he is now Linda.  I mean any sign of the recognizable Earl will pretty much go away --</t>
  </si>
  <si>
    <t>L361731</t>
  </si>
  <si>
    <t>u6438</t>
  </si>
  <si>
    <t>I just I just -- I just -- I'm just in a fucking state I know he's going and it's like I don't know how -- just tell me &lt;u&gt;practical&lt;/u&gt; things -- What the fuck do I do with his body? What happens when he dies? That next moment: What? What do I do?  Then What?</t>
  </si>
  <si>
    <t>L361729</t>
  </si>
  <si>
    <t>-- he's fucking dying he's dying as we're sitting here and there isn't a fucking thing -- jesus how can you tell me to calm down?</t>
  </si>
  <si>
    <t>L361653</t>
  </si>
  <si>
    <t>u6443</t>
  </si>
  <si>
    <t>When was the last time you talked to your son?</t>
  </si>
  <si>
    <t>L362464</t>
  </si>
  <si>
    <t>u6432</t>
  </si>
  <si>
    <t>GWENOVIER</t>
  </si>
  <si>
    <t>She does.  From when you were a boy.</t>
  </si>
  <si>
    <t>L362023</t>
  </si>
  <si>
    <t>u6430</t>
  </si>
  <si>
    <t>Just one look one hesitation one subtle gesture for me to know -- And Bing-Bam-Boom I'm away on a tangent -- I get so fuckin' amped at these seminars and lemme tell you why: Because I Am What I Believe. I am what I teach I do as I say I live by these rules as religiously as I preach them: And you wanna know what? I'm gettin' pussy left right up down center and sideways.</t>
  </si>
  <si>
    <t>L362304</t>
  </si>
  <si>
    <t>I don't how much I went -- but I was enrolled.  I was such a loser back then. I was -- misguided pathetic -- I was very fat. Not even close to what I am today. Not the Frank TJ Mackey you're eager to talk to because I was swimming in what &lt;u&gt;was&lt;/u&gt; as opposed to I &lt;u&gt;wanted&lt;/u&gt;.</t>
  </si>
  <si>
    <t>L362815</t>
  </si>
  <si>
    <t>When they put me on hold to talk to you...they play the tapes. I mean: I'd seen the commercials and heard about you but I'd never heard the tapes ....</t>
  </si>
  <si>
    <t>L362807</t>
  </si>
  <si>
    <t>I work as a nurse for a proffesion --</t>
  </si>
  <si>
    <t>L362804</t>
  </si>
  <si>
    <t>When did he go off chemo?</t>
  </si>
  <si>
    <t>L362347</t>
  </si>
  <si>
    <t>u6435</t>
  </si>
  <si>
    <t>Fuck.  I think I'm gonna throw up I think.  I haven't thrown up since I was twenty years old.</t>
  </si>
  <si>
    <t>L362829</t>
  </si>
  <si>
    <t>u6447</t>
  </si>
  <si>
    <t>We just do it...we do it and we figure it out and we do as we do I guess...</t>
  </si>
  <si>
    <t>L361964</t>
  </si>
  <si>
    <t>Come home soon after the show.</t>
  </si>
  <si>
    <t>L361963</t>
  </si>
  <si>
    <t>As fast as I can.</t>
  </si>
  <si>
    <t>L362073</t>
  </si>
  <si>
    <t>u6445</t>
  </si>
  <si>
    <t>When they want us done they'll call in the Harvard S.W.A.T team or some shit.</t>
  </si>
  <si>
    <t>L362038</t>
  </si>
  <si>
    <t>Not as much as I used to.  Ever since we started I haven't really gone in to school that much because I've been getting more and more auditions --</t>
  </si>
  <si>
    <t>L362509</t>
  </si>
  <si>
    <t>u6437</t>
  </si>
  <si>
    <t>KLIGMAN</t>
  </si>
  <si>
    <t>-- unless Frank is specifically ommitted as a beneficiary that's what will happen.</t>
  </si>
  <si>
    <t>L362505</t>
  </si>
  <si>
    <t>Well.  Considering that there's no one else mentioned in the will...we'd have to go to the laws of intestacy which is -- as if someone died without a will --</t>
  </si>
  <si>
    <t>L362503</t>
  </si>
  <si>
    <t>You don't have to change the will if what you want to do is get nothing you can renounce the will when it's time.</t>
  </si>
  <si>
    <t>L362498</t>
  </si>
  <si>
    <t>I don't want him to die I didn't love him when we met and I've done so many bad things to him that he doesn't know things I want to confess to him but now I do: I love him. I love him so much and I can't stand -- he's going.</t>
  </si>
  <si>
    <t>L362490</t>
  </si>
  <si>
    <t>No no....no you see...I never loved him. I never loved him Earl.  When I started when I met him I met him and I fucked him and I married him because I wanted his money do you understand?  I'm telling you this now...this I've never told anyone...I didn't love him. And now....I know I'm in that will I know I was there with him we were all there together when we made that fucking thing and all the money I'II get -- I don't want it -- Because I love him so much now...I've fallen in love with him now for real as he's dying and I look at him and he's about to go Alan he's dead...he's moments...  I took care of him through this Alan. And What Now Then?</t>
  </si>
  <si>
    <t>L362546</t>
  </si>
  <si>
    <t>u6446</t>
  </si>
  <si>
    <t>Bullshit.  Bullshit. You know the answer to every goddamn question and I knew the answer to those questions and I'm not half as smart as you are so What Happened?</t>
  </si>
  <si>
    <t>L367823</t>
  </si>
  <si>
    <t>u6456</t>
  </si>
  <si>
    <t>m429</t>
  </si>
  <si>
    <t>D'ARTAGNAN</t>
  </si>
  <si>
    <t>Anne... The night we had together... I always wanted more.  But that one it was enough.  Enough to make me love you forever.  I want you to remember that... and go on.  As strong as you are now.  No matter what happens.</t>
  </si>
  <si>
    <t>L367815</t>
  </si>
  <si>
    <t>u6459</t>
  </si>
  <si>
    <t>D'Artagnan you will hunt down Aramis Porthos and Athos and bring me their heads or I will have yours.  And as for you Phillippe... Back to the prison you shall go and into the mask you hate.</t>
  </si>
  <si>
    <t>L367700</t>
  </si>
  <si>
    <t>u6453</t>
  </si>
  <si>
    <t>Because I have dreamed of him.  Not as the baby they took away but as a man.</t>
  </si>
  <si>
    <t>L367134</t>
  </si>
  <si>
    <t>I have demanded it -- and common priests present themselves!  Can you imagine the arrogance?  Common Jesuit priests try to act as my equals and they refuse to reveal the names of anyone else in their order!  No one can keep secrets like the Jesuits can and the identity of their leader is the darkest secret they hold.  Even the Pope himself does not know who leads the Jesuit Order in France!  He suspects the Governor General of Jesuits whoever he is is angling to become Pope himself.</t>
  </si>
  <si>
    <t>L367666</t>
  </si>
  <si>
    <t>u6454</t>
  </si>
  <si>
    <t>ARAMIS</t>
  </si>
  <si>
    <t>Louis is planning a visit to the Vatican then who knows where after that.  If we miss him now we may not get another chance.</t>
  </si>
  <si>
    <t>L367607</t>
  </si>
  <si>
    <t>The mask is terrifying... especially when unexpected.  Do you notice?</t>
  </si>
  <si>
    <t>L367554</t>
  </si>
  <si>
    <t>u6455</t>
  </si>
  <si>
    <t>ATHOS</t>
  </si>
  <si>
    <t>It is not just our lives you risk with this conceit of yours!  It is Phillippe's as well!</t>
  </si>
  <si>
    <t>L367493</t>
  </si>
  <si>
    <t>You are bitter Athos.  You are torn by grief not only for Raoul but for d'Artagnan whom you love and now treat as an enemy.</t>
  </si>
  <si>
    <t>L367491</t>
  </si>
  <si>
    <t>You seek facts when it would be better to seek truth.</t>
  </si>
  <si>
    <t>L367490</t>
  </si>
  <si>
    <t>Tonight!  Right now!  We steal a man from a royal prison we hide in a country chateau among an assortment of saints and sluts such as only you could provide and still you wish to tell me nothing?!</t>
  </si>
  <si>
    <t>L367393</t>
  </si>
  <si>
    <t>Well here is the problem at hand: the King has ordered me to discover the identity of the Governor General of Jesuits and kill him.  As our English rivals have left the Catholic Church Louis has struck on a plan to dominate the whole of Europe by uniting Church and State and making himself head of both.  He has already picked the Pope.  Only the Jesuits who put God above throne or papacy stand in his way.</t>
  </si>
  <si>
    <t>L367390</t>
  </si>
  <si>
    <t>Look at us.  We are old men now.  But once we were young.  And when we saw injustice we fought it.</t>
  </si>
  <si>
    <t>L367542</t>
  </si>
  <si>
    <t>Because the old king had a twin as well and through his whole reign his brother fought him for the throne.  Then he had two heirs not just sons but twins.  So he decided that one be put away as if he never existed.  You Phillippe.</t>
  </si>
  <si>
    <t>L367528</t>
  </si>
  <si>
    <t>The greatest secret of life is who we truly are.  Now I must give you that secret which has been kept from you your whole life.  It began on the night when Louis was born.</t>
  </si>
  <si>
    <t>L367395</t>
  </si>
  <si>
    <t>So they tell us.  But what are we to believe when the king is a tyrant and the Church meant to stand for all those oppressed has become the tool of oppression?  When no conscience is tolerated?  No dissent no objection?</t>
  </si>
  <si>
    <t>L367852</t>
  </si>
  <si>
    <t>It's a prison you idiot!  They don't expect anyone to try getting in!  The problem will come when we want out!</t>
  </si>
  <si>
    <t>L367221</t>
  </si>
  <si>
    <t>u6465</t>
  </si>
  <si>
    <t>We were at her door.  I was just taking the ring from my pocket for the third time today when a young Musketeer brought the invitation for her to become a lady-in-waiting for the Queen Mother.</t>
  </si>
  <si>
    <t>L367114</t>
  </si>
  <si>
    <t>I care only about Michelle.  Should I ask her when we first arrive? Or... or when we're leaving?  I could ask her in the carriage -- but it is more romantic at the palace. I get so confused...</t>
  </si>
  <si>
    <t>L367779</t>
  </si>
  <si>
    <t>I cannot Athos.  Dearly as I love you I cannot.</t>
  </si>
  <si>
    <t>L367407</t>
  </si>
  <si>
    <t>It is honor you serve and when the king is dishonorable you are removed from your oath of honor!</t>
  </si>
  <si>
    <t>L367235</t>
  </si>
  <si>
    <t>She's a woman d'Artagnan!  From a poor family.  You may still be young enough to believe love conquers everything but I am old and hard and I've seen too much.  Even when kings are hunchbacks they have any woman they desire because power seduces even more than love!</t>
  </si>
  <si>
    <t>L367208</t>
  </si>
  <si>
    <t>Life is too long.  Except when we have our friends.  Look at you! You're still a boy!  Sit sit!  I'll open a bottle of wine.</t>
  </si>
  <si>
    <t>L367624</t>
  </si>
  <si>
    <t>No!  Do not be sorry!  Never be sorry!  The King cares for nothing and for no one!  There are no mistakes when you are King!  What you do is right for every person!  A King has contempt for everyone!</t>
  </si>
  <si>
    <t>L367560</t>
  </si>
  <si>
    <t>u6462</t>
  </si>
  <si>
    <t>PHILLIPPE</t>
  </si>
  <si>
    <t>Perhaps not as much as you might imagine.  When tutors answered every question except those about who I was.  When I was imprisoned in a way no other man had ever been I knew there was something different about me.  But a king...</t>
  </si>
  <si>
    <t>L367471</t>
  </si>
  <si>
    <t>u6460</t>
  </si>
  <si>
    <t>MAN IN THE IRON MASK</t>
  </si>
  <si>
    <t>This place... I once lived in a country house.  I had guardians -- an old man and woman.  And tutors. But no friends.  Then when I was twelve they came and took me to the prison.</t>
  </si>
  <si>
    <t>L367806</t>
  </si>
  <si>
    <t>Your Majesty... This man before you... He is royal blood the same as you.  To spill it is the one thing even you cannot do.  It is against the laws of God and of France.</t>
  </si>
  <si>
    <t>L367681</t>
  </si>
  <si>
    <t>You will protect me as you always have d'Artagnan.</t>
  </si>
  <si>
    <t>L367288</t>
  </si>
  <si>
    <t>What quaint notions d'Artagnan! But they contradict my father who picked his queen when he was old and only then to bear me.</t>
  </si>
  <si>
    <t>L367284</t>
  </si>
  <si>
    <t>Miss Beaufort has accepted our invitation.  By this we can only suppose that she wishes to come -- as we wish her to be here.</t>
  </si>
  <si>
    <t>L367156</t>
  </si>
  <si>
    <t>Let us play a game d'Artagnan let us pretend I am King and you are Captain of my Musketeers.  Let us behave as if my wish is law.  And my wish is to enjoy this party!</t>
  </si>
  <si>
    <t>L367154</t>
  </si>
  <si>
    <t>I am King d'Artagnan.  I will change my mind as I wish and I will enjoy my banquet as I wish!</t>
  </si>
  <si>
    <t>L367831</t>
  </si>
  <si>
    <t>When he returns watch him.  When he leaves again you tell me.</t>
  </si>
  <si>
    <t>L367322</t>
  </si>
  <si>
    <t>Wait no!  Do not be ashamed.  The straits of your family need not be permanent.  It is a simple matter to have them brought to one of my country estates where they may have fine meals and physicians to look after them.</t>
  </si>
  <si>
    <t>L367315</t>
  </si>
  <si>
    <t>From Raoul.  He urges you to guard your honor -- as if it could be in any danger... from your king.</t>
  </si>
  <si>
    <t>L368416</t>
  </si>
  <si>
    <t>u6468</t>
  </si>
  <si>
    <t>m430</t>
  </si>
  <si>
    <t>When did you join the force?  You know the police force the place you work...</t>
  </si>
  <si>
    <t>L368502</t>
  </si>
  <si>
    <t>u6473</t>
  </si>
  <si>
    <t>STEPHANIE</t>
  </si>
  <si>
    <t>I was there and it was no suicide. He was killed by professionals.  I was in the bathroom when it happened.</t>
  </si>
  <si>
    <t>L369115</t>
  </si>
  <si>
    <t>u6477</t>
  </si>
  <si>
    <t>m431</t>
  </si>
  <si>
    <t>BLOOM</t>
  </si>
  <si>
    <t>No. It happened when Graham went to see Hobbs' daughter four months later in the hospital. She saved her carotid artery.. but lost three fingers and her larynx. She was connected up to a voice box.  When Graham went to see her she asked him -- through the speaker: 'Why did you have to kill my daddy?'  That's when Graham had his nervous breakdown.</t>
  </si>
  <si>
    <t>L369114</t>
  </si>
  <si>
    <t>u6480</t>
  </si>
  <si>
    <t>That's when it happened?</t>
  </si>
  <si>
    <t>L369103</t>
  </si>
  <si>
    <t>Remember when you asked for a study on him I refused. Same goes for now.</t>
  </si>
  <si>
    <t>L369256</t>
  </si>
  <si>
    <t>u6484</t>
  </si>
  <si>
    <t>And do what? Read about the next family in the morning paper?  In my Monkey Ward safehouse 'cause I can't take my family home?  This ends when I make it over.</t>
  </si>
  <si>
    <t>L369129</t>
  </si>
  <si>
    <t>He may have an unconscious homosexual conflict. A fear of being gay. He objects to the word 'fairy.' Plus smeared bloodstains indicate that he put the shorts on Charles Leeds after he was dead.  I believe he did this to emphasize his lack of interest in Mr. Leeds.</t>
  </si>
  <si>
    <t>L369122</t>
  </si>
  <si>
    <t>If the Tooth Fairy listens to Lecktor he'll come for me. So we're going to set me up as bait to draw him out. Give him a clean shot.  That's what you were thinking isn't it?</t>
  </si>
  <si>
    <t>L369020</t>
  </si>
  <si>
    <t>Willingham when he tossed his cell took Polaroids so they could get everything back in place...</t>
  </si>
  <si>
    <t>L368998</t>
  </si>
  <si>
    <t>Issue the toilet paper tear as a...</t>
  </si>
  <si>
    <t>L368997</t>
  </si>
  <si>
    <t>u6478</t>
  </si>
  <si>
    <t>If there's any doubt we matched the indents of the bitemark on the note against the Smithsonian teeth. This is your boy...  He folded the bottom part including what Lecktor tore out. In this enlargement of the back side oblique light revealed impressions.  We can make out: 'six-six-six'.  I didn't spot it until I had this high-contrast print. I advised Chicago as soon as I saw it.</t>
  </si>
  <si>
    <t>L368984</t>
  </si>
  <si>
    <t>When do they go to press?</t>
  </si>
  <si>
    <t>L369004</t>
  </si>
  <si>
    <t>That's it. Lecktor called him a Pilgrim when he was talking to me...</t>
  </si>
  <si>
    <t>L368635</t>
  </si>
  <si>
    <t>I'll try to keep him as far away from it as I can...</t>
  </si>
  <si>
    <t>L369437</t>
  </si>
  <si>
    <t>What it's going to say on the Jacobi film can is the same as it says on the Leeds' film can: Gateway Lab St. Louis Missouri.</t>
  </si>
  <si>
    <t>L369417</t>
  </si>
  <si>
    <t>You mean Jacobi put it in between when this film was made and when he was murdered?</t>
  </si>
  <si>
    <t>L369416</t>
  </si>
  <si>
    <t>Because a steel door and deadbolt were there when they were killed.</t>
  </si>
  <si>
    <t>L369415</t>
  </si>
  <si>
    <t>He used a boltcutter to trim the branch out of his way. When he was watching from the woods. Why didn't he use it to go through the basement door?</t>
  </si>
  <si>
    <t>L369401</t>
  </si>
  <si>
    <t>He's very careful very... designed when he chooses.  If we find out how he finds them then we'll find him.</t>
  </si>
  <si>
    <t>L369398</t>
  </si>
  <si>
    <t>It's a word. Killing them...  His delusion is: if he sees himself accepted enough times he will become as one who has the power to be accepted all the time.  And he would record it somehow. So he can see himself received over and over again...</t>
  </si>
  <si>
    <t>L369337</t>
  </si>
  <si>
    <t>When I'm done.</t>
  </si>
  <si>
    <t>L369336</t>
  </si>
  <si>
    <t>When are you coming back?</t>
  </si>
  <si>
    <t>L369036</t>
  </si>
  <si>
    <t>I'll tell you in a second. Now listen to me: everything is okay I'm taking care of it so stay on the phone when I tell you.</t>
  </si>
  <si>
    <t>L369025</t>
  </si>
  <si>
    <t>We let Lecktor's message run as is and decode it after. Or we pull it work our the code and put ours in next week.</t>
  </si>
  <si>
    <t>L368954</t>
  </si>
  <si>
    <t>After we've worked the note we want to replace it in Lecktor's cell. I don't want him to know we found it.  Where's Lector now?</t>
  </si>
  <si>
    <t>L368657</t>
  </si>
  <si>
    <t>He is good. Bur not as good as Price.</t>
  </si>
  <si>
    <t>L368604</t>
  </si>
  <si>
    <t>Let's talk after dinner. Stay and eat.</t>
  </si>
  <si>
    <t>L368602</t>
  </si>
  <si>
    <t>As long as they're dead...</t>
  </si>
  <si>
    <t>L368580</t>
  </si>
  <si>
    <t>I should have caught you at the boat yard when you got off work. You don't want to talk about it here...</t>
  </si>
  <si>
    <t>L368884</t>
  </si>
  <si>
    <t>...but if we find him the print as evidence will get a conviction Hold on. What?</t>
  </si>
  <si>
    <t>L369271</t>
  </si>
  <si>
    <t>u6492</t>
  </si>
  <si>
    <t>REBA</t>
  </si>
  <si>
    <t>When do you need it?</t>
  </si>
  <si>
    <t>L369207</t>
  </si>
  <si>
    <t>u6481</t>
  </si>
  <si>
    <t>DOLLARHYDE</t>
  </si>
  <si>
    <t>Mrs. Jacobi after her changing.  The Dragon rampant. Do you see?</t>
  </si>
  <si>
    <t>L368933</t>
  </si>
  <si>
    <t>u6486</t>
  </si>
  <si>
    <t>GUARD</t>
  </si>
  <si>
    <t>When we were cleaning out Dr. Lector's cell he heard us coming and hid something in a book... We got him out of there and dug around...</t>
  </si>
  <si>
    <t>L368761</t>
  </si>
  <si>
    <t>u6482</t>
  </si>
  <si>
    <t>DR. CHILTON</t>
  </si>
  <si>
    <t>When you saw Dr. Lecktor's murders their 'style' so to speak were you able to reconstruct his fantasies? And did that help you identify him?</t>
  </si>
  <si>
    <t>L368757</t>
  </si>
  <si>
    <t>As long as it's on soft paper.  You may...  Find this curious.</t>
  </si>
  <si>
    <t>L368673</t>
  </si>
  <si>
    <t>That's all we know about.  Most of the time in sex assaults the bite mark has a livid spot in the center. A suck mark. These don't. So for him biting may be a fighting pattern as much as sexual behavior.  You could try emergency room personnel treatment for bite wounds. I know that's pretty thin...  He bites a lot.</t>
  </si>
  <si>
    <t>L369509</t>
  </si>
  <si>
    <t>u6490</t>
  </si>
  <si>
    <t>I came up here after Kevin's father died.  They were very supportive and helped me adjust. I got myself together. I've gotten myself together now too.</t>
  </si>
  <si>
    <t>L369507</t>
  </si>
  <si>
    <t>It's what Kevin called her when he was little...</t>
  </si>
  <si>
    <t>L369497</t>
  </si>
  <si>
    <t>I was out in the garden. Mama came out and told me when she saw it on TV. Why didn't you call me?</t>
  </si>
  <si>
    <t>L369094</t>
  </si>
  <si>
    <t>You remember when we first met?  And were together alone in that room. And the exhilaration was too much to hold on to. And then something flickered across your face like a shadow and I asked you what was wrong?</t>
  </si>
  <si>
    <t>L369056</t>
  </si>
  <si>
    <t>You didn't do it to me Will; it's happened to us.  And if I survive the wallpaper we'll be okay...  He's after you now isn't he?</t>
  </si>
  <si>
    <t>L368748</t>
  </si>
  <si>
    <t>Hey goddamn it paint it shit-brown for all I care...  Look I'm sorry. When I come home we'll go to the paint store together and get some chips and...</t>
  </si>
  <si>
    <t>L369075</t>
  </si>
  <si>
    <t>With a knife.  I found a curly piece of metal in the clothes of one of the girls. The kind of shred a pipe threader makes. I was taking a look at steam fitters plumbers. It took a long time. In one place there was a resignation letter from a man named Hobbs. I saw it and it was... peculiar.  I was going up these stairs to Hobbs' apartment. I was halfway up when he shoved his wife down at me. She was dying.  I sent the officer with me to call a SWAT team. But I could hear kids in there and screaming. I couldn't wait.</t>
  </si>
  <si>
    <t>L369071</t>
  </si>
  <si>
    <t>No. It's just my job to find him.  I was in the hospital after Garrett Jacob Hobbs.</t>
  </si>
  <si>
    <t>L369360</t>
  </si>
  <si>
    <t>u6488</t>
  </si>
  <si>
    <t>LECKTOR</t>
  </si>
  <si>
    <t>It feels good because: if you do as God does enough times you become as God is: powerful...</t>
  </si>
  <si>
    <t>L369358</t>
  </si>
  <si>
    <t>You should Will. God's terrific!  He dropped a church roof on thirty- four of His worshippers in Texas last Wednesday night. Just as they were groveling to Him and singing a hymn.  Don't you think that felt good?  He wouldn't begrudge you two measly murders.</t>
  </si>
  <si>
    <t>L369356</t>
  </si>
  <si>
    <t>When you were so depressed after you shot Mr. Garrett Jacob Hobbs to death it wasn't the act that got you down. Didn't you really feel so bad because killing him felt so good?  And why shouldn't it feel good?! It must feel good to God. God does it all the time!</t>
  </si>
  <si>
    <t>L368827</t>
  </si>
  <si>
    <t>I'll study it Will. When you get more files I'd like to see them too. You can call me. When I have to call my lawyer they bring me a telephone. Would you like to give me your home number?</t>
  </si>
  <si>
    <t>L368824</t>
  </si>
  <si>
    <t>When you do have one I'd like to hear it.</t>
  </si>
  <si>
    <t>L368794</t>
  </si>
  <si>
    <t>Then by implication you think that you are smarter than me since you caught me.</t>
  </si>
  <si>
    <t>L369803</t>
  </si>
  <si>
    <t>u6502</t>
  </si>
  <si>
    <t>m432</t>
  </si>
  <si>
    <t>When you play the Midwest and South you DON'T MINDFUCK THESE PEOPLE! It's not postmodern -- it's rude.  If you wanna perform in Texas you give 'em Mighty Mouse!  You give 'em Elvis!!</t>
  </si>
  <si>
    <t>L369966</t>
  </si>
  <si>
    <t>u6506</t>
  </si>
  <si>
    <t>LYNNE</t>
  </si>
  <si>
    <t>You were impressed with something. It's pretty odd when a man sports a hard-on that large on national television.</t>
  </si>
  <si>
    <t>L369933</t>
  </si>
  <si>
    <t>u6499</t>
  </si>
  <si>
    <t>Hey I hope you didn't take that stuff I said seriously.  It was just part of the show!  It's like the old days when a carnival barker would try to rile up the crowd.</t>
  </si>
  <si>
    <t>L369626</t>
  </si>
  <si>
    <t>Um yes.  I haven't fought with them since I started here.</t>
  </si>
  <si>
    <t>L373444</t>
  </si>
  <si>
    <t>u6517</t>
  </si>
  <si>
    <t>m433</t>
  </si>
  <si>
    <t>AGENT SMITH</t>
  </si>
  <si>
    <t>We have no choice but to continue as planned.  Deploy the sentinels. Immediately.</t>
  </si>
  <si>
    <t>L373405</t>
  </si>
  <si>
    <t>u6520</t>
  </si>
  <si>
    <t>CYPHER</t>
  </si>
  <si>
    <t>That's what you think.  They've promised to back me Trinity. They're going to reinsert my body. I'll go back to sleep and when I wake up I'll be fat and rich and I won't remember a goddamn thing. It's the American dream.</t>
  </si>
  <si>
    <t>L373128</t>
  </si>
  <si>
    <t>u6527</t>
  </si>
  <si>
    <t>TRINITY</t>
  </si>
  <si>
    <t>Morpheus will take him when he's ready.</t>
  </si>
  <si>
    <t>L373180</t>
  </si>
  <si>
    <t>Five.  Since I've been here.</t>
  </si>
  <si>
    <t>L373245</t>
  </si>
  <si>
    <t>u6522</t>
  </si>
  <si>
    <t>MORPHEUS</t>
  </si>
  <si>
    <t>No.  I did not.  I have never told anyone this Neo.  After I saw the Oracle I thought... no I misunderstood what she told me.  I believed that it was all about me. That I would find the One not that he would find me.</t>
  </si>
  <si>
    <t>L373219</t>
  </si>
  <si>
    <t>Yes.  She's very old.  She's been with us since the beginning.</t>
  </si>
  <si>
    <t>L373144</t>
  </si>
  <si>
    <t>No Neo.  I'm trying to tell you that when you're ready you won't have to.</t>
  </si>
  <si>
    <t>L373142</t>
  </si>
  <si>
    <t>I've seen an agent punch through a concrete wall.  Men have emptied entire clips at them and hit noting but air.  Yet as powerful as they are their speed and strength are but tethers to the rules of an unreal world.  Because of this they will never be as strong or as fast as you can be.</t>
  </si>
  <si>
    <t>L373040</t>
  </si>
  <si>
    <t>We have only bits and pieces of information.  What we know for certain is that at some point in the early Twenty-first Century all of mankind was united in celebration.  Through the blinding inebriation of hubris we marveled at our magnificence as we gave birth to A.I.</t>
  </si>
  <si>
    <t>L373020</t>
  </si>
  <si>
    <t>You believe the year is 1997 when in fact it is much closer to 2197.  I can't say for certain what year it is because we honestly do not know.</t>
  </si>
  <si>
    <t>L372972</t>
  </si>
  <si>
    <t>The Matrix is everywhere it's all around us here even in this room. You can see it out your window or on your television.  You feel it when you go to work or go to church or pay your taxes.  It is the world that has been pulled over your eyes to blind you from the truth.</t>
  </si>
  <si>
    <t>L372955</t>
  </si>
  <si>
    <t>Welcome Neo.  As you no doubt have guessed I am Morpheus.</t>
  </si>
  <si>
    <t>L373481</t>
  </si>
  <si>
    <t>No?  Let me tell you what I believe. I believe Morpheus means more to me than he does to you.  I believe that if you are serious about saving him then you are going to need my help and since I am the ranking officer on this ship if you don't like it then I believe that you can go to hell because you aren't going anywhere else.</t>
  </si>
  <si>
    <t>L373460</t>
  </si>
  <si>
    <t>u6523</t>
  </si>
  <si>
    <t>NEO</t>
  </si>
  <si>
    <t>I'm going in after him.</t>
  </si>
  <si>
    <t>L373324</t>
  </si>
  <si>
    <t>A deju vu is usually a glitch in the Matrix.  It happens when they change something.</t>
  </si>
  <si>
    <t>L373306</t>
  </si>
  <si>
    <t>... right as rain.</t>
  </si>
  <si>
    <t>L372862</t>
  </si>
  <si>
    <t>When I asked him he said that no one could ever be told the answer to that question.  They have to see it to believe it.</t>
  </si>
  <si>
    <t>L372860</t>
  </si>
  <si>
    <t>It's the question that brought you here.  You know the question just as I did.  It is a hacker's question.</t>
  </si>
  <si>
    <t>L373437</t>
  </si>
  <si>
    <t>u6526</t>
  </si>
  <si>
    <t>TANK</t>
  </si>
  <si>
    <t>When it does Morpheus will tell them anything they want to know.</t>
  </si>
  <si>
    <t>L374049</t>
  </si>
  <si>
    <t>u6532</t>
  </si>
  <si>
    <t>m434</t>
  </si>
  <si>
    <t>'My kingdom is not of this world. If my kingdom were of this world my followers would have fought that I might not be delivered to the Jews. But as it is my kingdom is not from here.'</t>
  </si>
  <si>
    <t>L374165</t>
  </si>
  <si>
    <t>u6535</t>
  </si>
  <si>
    <t>I bet 235.  Because I dreamt of my grandfather - and when he died the number of the funeral parlour was 235 - so when I dreamt...</t>
  </si>
  <si>
    <t>L374273</t>
  </si>
  <si>
    <t>You threaten me with my uncle? After what I'm doing for you?</t>
  </si>
  <si>
    <t>L374096</t>
  </si>
  <si>
    <t>I don't get involved with anything you understand that?  Nothing!  I'm clean as far as you know...right?</t>
  </si>
  <si>
    <t>L374065</t>
  </si>
  <si>
    <t>'But I say to you not to resist the evildoer; on the contrary if someone takes thy tunic let him take thy cloak as well...to him who asks of thee give; and from him who would borrow of thee do not turn away!</t>
  </si>
  <si>
    <t>L374230</t>
  </si>
  <si>
    <t>Ok.  Chinese.  We'll meet on the corner of 6th Avenue and Waverly Place after you finish.</t>
  </si>
  <si>
    <t>L374228</t>
  </si>
  <si>
    <t>Yeah you know...you greet the people...see them to their tables... well...it'll be different though... Listen...why don't we get together and talk after your show tonight.</t>
  </si>
  <si>
    <t>L374134</t>
  </si>
  <si>
    <t>u6534</t>
  </si>
  <si>
    <t>GIOVANNI</t>
  </si>
  <si>
    <t>...but it's the same thing all the same...they're in there by having something on somebody...and when that doesn't work...they fight...Our life has honor...we have no show to put on because we do what we have to do.  They know where to come when they need us.  I realize this during the war...World War II...Vito Genovese... during WWII he worked with the government taking care of the docks...</t>
  </si>
  <si>
    <t>L374113</t>
  </si>
  <si>
    <t>I really couldn't believe it when you told me you know that?</t>
  </si>
  <si>
    <t>L373968</t>
  </si>
  <si>
    <t>Our friend Groppi went to his mother's house.  And when he was there...at night...</t>
  </si>
  <si>
    <t>L373858</t>
  </si>
  <si>
    <t>CHRIST you should have seen it. Unbelievable.  The kid would turn around and fire and he would just keep coming at him like Rasputin. That kid was scared.  Not half as much as we were though.</t>
  </si>
  <si>
    <t>L373757</t>
  </si>
  <si>
    <t>u6543</t>
  </si>
  <si>
    <t>We'll close up as soon as everybody leaves.</t>
  </si>
  <si>
    <t>L376179</t>
  </si>
  <si>
    <t>u6544</t>
  </si>
  <si>
    <t>m435</t>
  </si>
  <si>
    <t>...I don't know Daddy seems funny to me.  Ever since Joe showed.  It's like he dropped from the clouds...</t>
  </si>
  <si>
    <t>L375516</t>
  </si>
  <si>
    <t>Fireworks.  Update -- we're con- structing the number '65' on the barge archers from the State College at New Paltz will shoot flaming arrows at it when it catches fire it will give us the effect of a Viking funeral with none of the morbidity... The Hudson River Authority says for you they'll make a special dispensation - of course there'll be an overtime bill for the Poughkeepsie Fire Dept...</t>
  </si>
  <si>
    <t>L376332</t>
  </si>
  <si>
    <t>u6548</t>
  </si>
  <si>
    <t>DREW</t>
  </si>
  <si>
    <t>Bill's birthday is the day after tomorrow.  There is a provisory by- law in our charter.  Per the discre- tion of the Board Corporate off- icers can be retired at age sixty- five.</t>
  </si>
  <si>
    <t>L376231</t>
  </si>
  <si>
    <t>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hold his dick for him when he goes to take a leak?  You know some- times somebody would like a few min- utes alone with W.P.  That means without you.  Okay pal?  Let's eat.</t>
  </si>
  <si>
    <t>L376386</t>
  </si>
  <si>
    <t>I'm just giving you the truth.  There was a time when William Parrish liked the truth.</t>
  </si>
  <si>
    <t>L376380</t>
  </si>
  <si>
    <t>What do you think the Board is going to say when I tell them that?</t>
  </si>
  <si>
    <t>L376223</t>
  </si>
  <si>
    <t>As much as Joe's?</t>
  </si>
  <si>
    <t>L376045</t>
  </si>
  <si>
    <t>That's your privilege Bill.  But given our needs given the absolute necessity for growth given the fu- ture the truth is... joining John Bontecou is every bit as certain as - Death and Taxes.</t>
  </si>
  <si>
    <t>L375678</t>
  </si>
  <si>
    <t>u6552</t>
  </si>
  <si>
    <t>PARRISH</t>
  </si>
  <si>
    <t>As close as a deal could be.</t>
  </si>
  <si>
    <t>L375630</t>
  </si>
  <si>
    <t>Bill after this deal you'll be able to afford one.</t>
  </si>
  <si>
    <t>L376341</t>
  </si>
  <si>
    <t>u6553</t>
  </si>
  <si>
    <t>QUINCE</t>
  </si>
  <si>
    <t>Well I'm happy to tell you I've got good news.  As I was telling Drew I've been making a little hay while the Bontecou sun was shining -- two possibly three new and boiling hot prospects for merger.</t>
  </si>
  <si>
    <t>L376201</t>
  </si>
  <si>
    <t>...I know you're down but you know when you're down Drew there's no place to go but up.</t>
  </si>
  <si>
    <t>L376548</t>
  </si>
  <si>
    <t>u6549</t>
  </si>
  <si>
    <t>EASTER</t>
  </si>
  <si>
    <t>Schoolboy tings is you head. Badness for you badness for her badness for me lyin' here tumor big as breadfruit poison my inners an' waiting.</t>
  </si>
  <si>
    <t>L376644</t>
  </si>
  <si>
    <t>Do you think I should wait to tell him 'till after the party?</t>
  </si>
  <si>
    <t>L376622</t>
  </si>
  <si>
    <t>C'mon have a drink.  You look like you need one bad as me.</t>
  </si>
  <si>
    <t>L375851</t>
  </si>
  <si>
    <t>u6551</t>
  </si>
  <si>
    <t>As long as it takes.</t>
  </si>
  <si>
    <t>L376653</t>
  </si>
  <si>
    <t>I can tell you the when part.  Tonight.</t>
  </si>
  <si>
    <t>L375953</t>
  </si>
  <si>
    <t>When you put your mouth to his Susan it seems a frequent thing.</t>
  </si>
  <si>
    <t>L375944</t>
  </si>
  <si>
    <t>u6555</t>
  </si>
  <si>
    <t>Not the one I met this morning hit- ting on me in as nice a way as I've been hit on in a long time but the moment you find out I'm my Dad's daughter you act like a stranger.</t>
  </si>
  <si>
    <t>L376779</t>
  </si>
  <si>
    <t>Moreover Agent Joe Black here -- of course that's not his real name -- smelled out your involvement Drew.  He developed evidence you were working both sides of the fence.  Unfortunately that's known as a conflict of interest --</t>
  </si>
  <si>
    <t>L376777</t>
  </si>
  <si>
    <t>The Treasury Department asked my cooperation in his undercover investigation of John Bontecou. They were convinced that Bontecou on past deals had structured his mergers and acquisitions in sus- picious and complicated ways so as to evade paying the taxes he is liable for.  The IRS wanted to go after him and this deal offered them the opportunity.  I agreed to cooperate.</t>
  </si>
  <si>
    <t>L376715</t>
  </si>
  <si>
    <t>I certainly hope so -- I loved Susan from the moment she was born and I love her now and every minute in between and what I dream of is a man who will discover her and she will discover a man who will love her who is worthy of her who is of this world of this time and has the grace and compassion and fortitude to walk beside her as she makes her way through this beautiful thing called life.</t>
  </si>
  <si>
    <t>L376588</t>
  </si>
  <si>
    <t>Good.  Tomorrow after the party.</t>
  </si>
  <si>
    <t>L376288</t>
  </si>
  <si>
    <t>How about you telling me?  When I ask a simple question I expect a straight answer.  That's what I'm used to.  Anybody who doesn't give it to me I fire.</t>
  </si>
  <si>
    <t>L376147</t>
  </si>
  <si>
    <t>Cold lamb sandwiches -- not as chewy as roast beef not as boring as chicken.  She knew stuff like that.</t>
  </si>
  <si>
    <t>L375996</t>
  </si>
  <si>
    <t>So you understand the concept then. When you're busy here your work what your task is is being executed elsewhere.</t>
  </si>
  <si>
    <t>L375992</t>
  </si>
  <si>
    <t>When you were shaving this morning you weren't just shaving right?</t>
  </si>
  <si>
    <t>L375979</t>
  </si>
  <si>
    <t>Oh I wouldn't tell them anything Bill.  You'll ruin the good start we had last night.  I felt as if I were being treated like a person.  'Joe' this and 'Joe' that - a nice smile - Quince passed me the rolls -- no 'rapture' or 'passion' or any of those mighty things you seem so intent on imparting but I am cer- tain should you - uh - say - uh - who I am - our adventure would end abruptly.</t>
  </si>
  <si>
    <t>L375912</t>
  </si>
  <si>
    <t>When you go I go.</t>
  </si>
  <si>
    <t>L375810</t>
  </si>
  <si>
    <t>When I introduce you if I say who you are I don't think anyone will stay for dinner.</t>
  </si>
  <si>
    <t>L375781</t>
  </si>
  <si>
    <t>u6556</t>
  </si>
  <si>
    <t>Bill.  Come on.  The question.  The question you've been asking yourself with increased regularity at odd moments panting through the extra game of handball when you ran for the plane in Delhi when you sat up in bed last night and hit the floor in the office this morning.  The question that is in the back of your throat choking the blood to your brain ringing in the ears over and over as you put it to yourself --</t>
  </si>
  <si>
    <t>L376670</t>
  </si>
  <si>
    <t>...what can I say after I say that I'm sorry?  I zipped when I should've zagged I opened my big mouth one too many times everything got all twisted --</t>
  </si>
  <si>
    <t>L375564</t>
  </si>
  <si>
    <t>Bontecou Day.  Going to close with Big John -- Look at you Bill all cool as a cat and over at Bontecou's I'll bet he's shitting in his pants.</t>
  </si>
  <si>
    <t>L376755</t>
  </si>
  <si>
    <t>I appreciate this Eddie members of the Board this will just take a minute of your time.  As the custo- dians of the company you may re- ceive information from what follows that is valuable to you --  -- or not.  Either way thanks.</t>
  </si>
  <si>
    <t>L376567</t>
  </si>
  <si>
    <t>What are you afraid of Dad?  That I'll fall head over heels for Joe -- well I have -- as you did with Mom.  That's always been standard whether you like or not.</t>
  </si>
  <si>
    <t>L376327</t>
  </si>
  <si>
    <t>When you say 'nothing' that way it's not nothing.</t>
  </si>
  <si>
    <t>L375602</t>
  </si>
  <si>
    <t>You won't tell him and even if you did he'd clock it and punch it into his laptop in order to pull out some key phrases when he gives the Commencement Speech at Wharton.</t>
  </si>
  <si>
    <t>L375601</t>
  </si>
  <si>
    <t>I won't.  And when I tell Drew about it he won't either.</t>
  </si>
  <si>
    <t>L375665</t>
  </si>
  <si>
    <t>u6557</t>
  </si>
  <si>
    <t>L377243</t>
  </si>
  <si>
    <t>u6563</t>
  </si>
  <si>
    <t>m436</t>
  </si>
  <si>
    <t>No. Just leave the stuff lying around as if it were yours. Like you just took it off or something.</t>
  </si>
  <si>
    <t>L376998</t>
  </si>
  <si>
    <t>When was I in here?</t>
  </si>
  <si>
    <t>L376923</t>
  </si>
  <si>
    <t>u6560</t>
  </si>
  <si>
    <t>As requested.</t>
  </si>
  <si>
    <t>L376913</t>
  </si>
  <si>
    <t>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t>
  </si>
  <si>
    <t>L376908</t>
  </si>
  <si>
    <t>You said you like to look people in the eye when you talk to them. Don't you remember?</t>
  </si>
  <si>
    <t>L377112</t>
  </si>
  <si>
    <t>It's not easy to be calm when -</t>
  </si>
  <si>
    <t>L377109</t>
  </si>
  <si>
    <t>She's gone and the present is trivia which I can scribble down as notes.</t>
  </si>
  <si>
    <t>L377107</t>
  </si>
  <si>
    <t>I know the feel of the world.  I know how this wood will sound when I knock.  I know how this glass will feel when I pick it up.  Certainties. You think it's knowledge but it's a kind of memory a kind you take for granted. I can remember so much.  I know the feel of the world  and I know her.</t>
  </si>
  <si>
    <t>L377093</t>
  </si>
  <si>
    <t>u6567</t>
  </si>
  <si>
    <t>NATALIE</t>
  </si>
  <si>
    <t>I came to you straight after he did it. I showed you what he'd done and asked for your help.</t>
  </si>
  <si>
    <t>L377091</t>
  </si>
  <si>
    <t>Leonard you offered to help when you saw what this guy did to me.</t>
  </si>
  <si>
    <t>L377090</t>
  </si>
  <si>
    <t>That's the problem! How can I find John G. when I don't know what's going on?! How did you get me into this?!</t>
  </si>
  <si>
    <t>L377601</t>
  </si>
  <si>
    <t>When it's done I'll know! It'll be different!</t>
  </si>
  <si>
    <t>L377555</t>
  </si>
  <si>
    <t>u6568</t>
  </si>
  <si>
    <t>TEDDY</t>
  </si>
  <si>
    <t>Well I hope it's not as serious as his 'cos this guy's dead.</t>
  </si>
  <si>
    <t>L377289</t>
  </si>
  <si>
    <t>That's who you were Lenny. You don't know who you are who you've become since the incident. You're wandering around playing detective... and you don't even know how long ago it was.</t>
  </si>
  <si>
    <t>L377274</t>
  </si>
  <si>
    <t>I'm trying to help you. I knew she'd get her claws into you. She doesn't know anything about your investigation so when she offers to help you it'll be for her own reasons. Why would I lie? Do not go back to her. Take out a pen write yourself a note do not trust her.</t>
  </si>
  <si>
    <t>L377268</t>
  </si>
  <si>
    <t>Guys who'll come after her. Guys who'll want to know what happened to her boyfriend. They'll want to make somebody pay. Maybe she'll try and make it you.</t>
  </si>
  <si>
    <t>L377257</t>
  </si>
  <si>
    <t>Lenny as a buddy let me inform you. Your business here is very much finished. You're still here because of Natalie.</t>
  </si>
  <si>
    <t>L380546</t>
  </si>
  <si>
    <t>u6570</t>
  </si>
  <si>
    <t>m437</t>
  </si>
  <si>
    <t>CASTILLO</t>
  </si>
  <si>
    <t>Safe house is empty...  Air Support's set to jump when we know your drop point.  Gina?</t>
  </si>
  <si>
    <t>L380088</t>
  </si>
  <si>
    <t>u6572</t>
  </si>
  <si>
    <t>CROCKETT</t>
  </si>
  <si>
    <t>He is fine.  And we know the jokes. When it gets vengeful things get messy.  When they get messy the wrong people die...  Everybody gets it.</t>
  </si>
  <si>
    <t>L380477</t>
  </si>
  <si>
    <t>u6576</t>
  </si>
  <si>
    <t>Would you?  Because if you couldn't I would be very lonely... I would have left the only world I know and have known since I was seventeen.  But none of this will happen.  So it doesn't matter.  Because we are on the Guajira Peninsula.  And all you see around you...look around... is Archangel de Jesus Montoya- Londono.  He is my man.  And you are a smuggler moving a load...</t>
  </si>
  <si>
    <t>L380466</t>
  </si>
  <si>
    <t>Sure.  As far away and as fast as you can.</t>
  </si>
  <si>
    <t>L380311</t>
  </si>
  <si>
    <t>Blanca...a rubio like you.  I see her in a dress...an old photograph from Lucinda somebody's wedding...everybody is with couples.  Husbands and wives.  They all pose.  My mother is alone because my father had to go back to the fighting.  ...she looks right into the camera. She is the most beautiful woman in the room.  By herself.  In a party dress.  And she looked like she knew she would die alone...  She spoke many languages.  We were in Luanda when she died.  I went to her friends in Mali.  They sent me to the Ecole Polytechnique in Geneva to study mathematics where I met Montoya in the discos.  He had banking there...I was seventeen and very much into the clubs.  And he sent me to University for an MBA in Finance.  Your mother?</t>
  </si>
  <si>
    <t>L380395</t>
  </si>
  <si>
    <t>As in...?</t>
  </si>
  <si>
    <t>L380134</t>
  </si>
  <si>
    <t>Money thing is done in advance in places where there are no guns. Because when money and guns get together there is violence...</t>
  </si>
  <si>
    <t>L379975</t>
  </si>
  <si>
    <t>u6579</t>
  </si>
  <si>
    <t>...look after her.  Ask Rico to. Okay?  Do that for me.  I had to do it.  They had me from the gate. Do that.  Whatever you can do for them.  Okay?  Look what I did to them Sonny...!</t>
  </si>
  <si>
    <t>L379973</t>
  </si>
  <si>
    <t>After I check on Francine and the boys then I'm gone.  Sonny tell Rico I'm so sorry.  I wanted you to know...</t>
  </si>
  <si>
    <t>L380057</t>
  </si>
  <si>
    <t>u6581</t>
  </si>
  <si>
    <t>TUBBS</t>
  </si>
  <si>
    <t>As in your ass is dead in the water.</t>
  </si>
  <si>
    <t>L380047</t>
  </si>
  <si>
    <t>u6574</t>
  </si>
  <si>
    <t>FUJIMA</t>
  </si>
  <si>
    <t>We think NLR.  We don't know! Alonzo only fronted as a broker for our guys to make the meet.  He wasn't deep into the crew.</t>
  </si>
  <si>
    <t>L380211</t>
  </si>
  <si>
    <t>u6575</t>
  </si>
  <si>
    <t>...you are trying to reassure me because you know when people get anxious they make mistakes. You're worried about me.  Do not be.  I am careful.  I am cool.  I got Trudy backup whatever.  You worry about you.  Because you are the ones who are in denied territory not me.  If your focus is on me you'll miss something coming at you.  That's how people slip up. Get hurt.  And I'd die if anything happened.  You worry about &lt;u&gt;you&lt;/u&gt;. You and Sonny...are in the dangerous place.  I'm fine...</t>
  </si>
  <si>
    <t>L380161</t>
  </si>
  <si>
    <t>What am I supposed to do after I get my nails and hair done...?</t>
  </si>
  <si>
    <t>L380264</t>
  </si>
  <si>
    <t>And as an investment in the future...</t>
  </si>
  <si>
    <t>L380181</t>
  </si>
  <si>
    <t>Two three thousand a ki. Two thousand ki's your end is $6000000.  Complex transshipments or dealing with containers these have front- loaded costs we pickup.  For this kind of weight the balance of 80% is when our buyer picks up the load.  Transactions are offshore.  Dollars or euros.  Secure internet transfers.  We have lists of Cayman and Isle of Man banks infiltrated by IRS to be avoided...  No transactions of cash or other banking instruments take place on U.S. soil...  That's the deal.</t>
  </si>
  <si>
    <t>L380442</t>
  </si>
  <si>
    <t>u6577</t>
  </si>
  <si>
    <t>JOSÃ‰ YERO</t>
  </si>
  <si>
    <t>You work that out with La Senora.  You will get sixteen fuel bladders of crystal meth precursors from the Malaysian ship.  For collection in North Miami.  You warehouse it. Release it when we say.  I'm sure you have friends with fast boats...</t>
  </si>
  <si>
    <t>L383361</t>
  </si>
  <si>
    <t>u6583</t>
  </si>
  <si>
    <t>m438</t>
  </si>
  <si>
    <t>Shee-it you know I got this thing all figured out Ratso. I mean Rico. When we get to Miami what I'll do I'll go to work. I gotta do that 'cause see I ain't no kind of a hustler. I ain't even any goddam good as a bum. I'm a nothing that's what I am. So reckon I'd better go to work and get me a goddam job. Okay?</t>
  </si>
  <si>
    <t>L383288</t>
  </si>
  <si>
    <t>Just when everything's going my way you gotta pull a stunt like this.</t>
  </si>
  <si>
    <t>L383286</t>
  </si>
  <si>
    <t>You know what's wrong with you? You got fevers. You kinky as a bedbug. How you gonna get to Florida?</t>
  </si>
  <si>
    <t>L383283</t>
  </si>
  <si>
    <t>u6587</t>
  </si>
  <si>
    <t>RATSO</t>
  </si>
  <si>
    <t>No doctors. No sir. Not me. Doctors are like goddam auto mechanics. Fix one-thing unplug another. Operate for piles and while they're there they unscrew your liver. My old man for God's sake wasn't any sicker'n I am when he went to the doctor.</t>
  </si>
  <si>
    <t>L382999</t>
  </si>
  <si>
    <t>Tomorrow when some piece like that's scratching your back in a Fifth Avenue townhouse where'll your pal Rizzo be? Nedicks.</t>
  </si>
  <si>
    <t>L382977</t>
  </si>
  <si>
    <t>... you see what I'm getting at here? She got a penthouse up there with color TV and more goddam diamonds than an archbishop and she busts out bawling when I ask for money!</t>
  </si>
  <si>
    <t>L383704</t>
  </si>
  <si>
    <t>u6599</t>
  </si>
  <si>
    <t>m439</t>
  </si>
  <si>
    <t>And what do you do when you in the catacombs?</t>
  </si>
  <si>
    <t>L383556</t>
  </si>
  <si>
    <t>u6597</t>
  </si>
  <si>
    <t>ERICH</t>
  </si>
  <si>
    <t>But he was eating lunch a mile away when the Turk smashed into killed himself.</t>
  </si>
  <si>
    <t>L383507</t>
  </si>
  <si>
    <t>u6593</t>
  </si>
  <si>
    <t>About as good as it looks.</t>
  </si>
  <si>
    <t>L383586</t>
  </si>
  <si>
    <t>u6594</t>
  </si>
  <si>
    <t>DAVIS</t>
  </si>
  <si>
    <t>I want you to know we're going to do everything in our power to get you out as soon as possible. Believe me.</t>
  </si>
  <si>
    <t>L383861</t>
  </si>
  <si>
    <t>...His money - steal that you steal his blood... Could you see his face when everything he worked so hard to get got snatched?  If we knew where he hid it.  Anyway steal from him they'd pick up the whole prison and shake it sideways.  We couldn't hide it anywhere.</t>
  </si>
  <si>
    <t>L383846</t>
  </si>
  <si>
    <t>After we're outside the kogus?</t>
  </si>
  <si>
    <t>L383843</t>
  </si>
  <si>
    <t>Yeah I got it all worked out. Billy listen to me.  That old guard likes you You drop some acid on him.  When he's Seeing rainbows yer know. walk out - tonight.</t>
  </si>
  <si>
    <t>L383565</t>
  </si>
  <si>
    <t>Yeah... there's no straight lawyers in Turkey... They're all bent bent as hairpins...</t>
  </si>
  <si>
    <t>L385170</t>
  </si>
  <si>
    <t>u6607</t>
  </si>
  <si>
    <t>m440</t>
  </si>
  <si>
    <t>MANNY</t>
  </si>
  <si>
    <t>Chuy. He was taken. He's down here somewhere...  Oh please hurry. I saw what was after her.</t>
  </si>
  <si>
    <t>L385057</t>
  </si>
  <si>
    <t>u6608</t>
  </si>
  <si>
    <t>Susan listen to me:  you handled that insect almost as much as Siri...</t>
  </si>
  <si>
    <t>L385054</t>
  </si>
  <si>
    <t>You said that thing was big as your hand.  I don't think I'm going to miss...</t>
  </si>
  <si>
    <t>L384958</t>
  </si>
  <si>
    <t>u6611</t>
  </si>
  <si>
    <t>Keep going. We'll tell you when to stop...</t>
  </si>
  <si>
    <t>L384868</t>
  </si>
  <si>
    <t>u6610</t>
  </si>
  <si>
    <t>SIRI</t>
  </si>
  <si>
    <t>Oh right... They been here since noon. I told them you're real busy.</t>
  </si>
  <si>
    <t>L384857</t>
  </si>
  <si>
    <t>...as long as they're ready for the opening I don't care just tell them that.</t>
  </si>
  <si>
    <t>L387764</t>
  </si>
  <si>
    <t>u6612</t>
  </si>
  <si>
    <t>m441</t>
  </si>
  <si>
    <t>God told me since I was his number- one fan that I should make up new stories as if I was Paul Sheldon. So went to town. And I bought a typewriter. And paper to type on. The same kind Paul Sheldon used. And I turned the guest bedroom into a writing studio. Would you like to see it?</t>
  </si>
  <si>
    <t>L387811</t>
  </si>
  <si>
    <t>I was fooling silly.  You need a cigarette because you used to smoke but you quit except when you finish a book and you just have one and the match is to light it. And you need one glass of champagne.  Dome Pear-igg-non.</t>
  </si>
  <si>
    <t>L387808</t>
  </si>
  <si>
    <t>u6615</t>
  </si>
  <si>
    <t>You'll know very soon. I'm starting the last chapter. And when I finish I want everything to be perfect. I'll require three things.</t>
  </si>
  <si>
    <t>L387684</t>
  </si>
  <si>
    <t>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t>
  </si>
  <si>
    <t>L387630</t>
  </si>
  <si>
    <t>You better. Oh Paul when Ian realized that the reason they'd buried Misery alive was because the bee sting had put her in that temporary coma--</t>
  </si>
  <si>
    <t>L387606</t>
  </si>
  <si>
    <t>Paul it's not worthy of you. Throw it all out except for the part of naming that gravedigger after me. You can leave that in.</t>
  </si>
  <si>
    <t>L387594</t>
  </si>
  <si>
    <t>Don't be silly. You'll be brilliant. Think of me as your inspiration.</t>
  </si>
  <si>
    <t>L387566</t>
  </si>
  <si>
    <t>Well it does smudge after all--isn't that fascinating?</t>
  </si>
  <si>
    <t>L387549</t>
  </si>
  <si>
    <t>I know you didn't mean it when you killed her and now you'll make it right.</t>
  </si>
  <si>
    <t>L387525</t>
  </si>
  <si>
    <t>As long as it does exist your mind won't ever be free. I think you should light the match Paul.</t>
  </si>
  <si>
    <t>L387522</t>
  </si>
  <si>
    <t>You know Annie this book never would have survived without you. When it gets to new York there will be a big auction and whatever it brings we can split.  God knows you're entitled to it.</t>
  </si>
  <si>
    <t>L387521</t>
  </si>
  <si>
    <t>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t>
  </si>
  <si>
    <t>L387481</t>
  </si>
  <si>
    <t>I just kept reading them over and over. I know when I finish this one-- and I've only got two chapters to go-- I'll just turn right to the front page and start reading it again.</t>
  </si>
  <si>
    <t>L387470</t>
  </si>
  <si>
    <t>This farm was getting kind of dreary what with just the few cows and chickens and me--  But when I got Misery here everything Changed--she just makes me smile so.</t>
  </si>
  <si>
    <t>L387446</t>
  </si>
  <si>
    <t>The one to town is but that's about it. I called the hospital and talked to the head orthopedic surgeon. I told him who you were and what had happened. He said as long as there's no infection you're not in any danger and as soon as the road to the hospital is open they'll send an ambulance for you.</t>
  </si>
  <si>
    <t>L387444</t>
  </si>
  <si>
    <t>They had it at the store Paul there was a whole batch of them there. As soon as I saw it I slammed my money down. I got the first copy.</t>
  </si>
  <si>
    <t>L387393</t>
  </si>
  <si>
    <t>When do you think the phone lines'll be back up? I have to call my daughter and I should call New York and let my agent know I'm breathing.</t>
  </si>
  <si>
    <t>L387392</t>
  </si>
  <si>
    <t xml:space="preserve">And you're very brilliant and you must be a good man or you could never have created such a wondrous loving creature as Misery Chastain.  Like a baby.  All done. </t>
  </si>
  <si>
    <t>L387387</t>
  </si>
  <si>
    <t>Don't move now--wouldn't want to hurt this neck--  Well the other afternoon I was on my way home and there you were leaving the Lodge and I wondered why a literary genius would go for a drive when there was a big storm coming.</t>
  </si>
  <si>
    <t>L387385</t>
  </si>
  <si>
    <t>Well it wasn't any secret to me that you were staying at the Silver Creek seeing as how I'm your number- one fan and all. Some nights I'd just tool on down there sit outside and look up at the light in your cabin--  and I'd try to imagine what was going on in the room of the world's greatest writer.</t>
  </si>
  <si>
    <t>L387353</t>
  </si>
  <si>
    <t>Your legs just sing grand opera when you move don't they?  It's not going to hurt forever Paul I promise you.</t>
  </si>
  <si>
    <t>L387501</t>
  </si>
  <si>
    <t>u6618</t>
  </si>
  <si>
    <t>Here's the list of all Sheldon's credit charges. Nothing after the Silver Creek.  Any calls?</t>
  </si>
  <si>
    <t>L387431</t>
  </si>
  <si>
    <t>u6613</t>
  </si>
  <si>
    <t>BUSTER</t>
  </si>
  <si>
    <t>Virginia when you're in this car you're not my wife you're my deputy.</t>
  </si>
  <si>
    <t>L387379</t>
  </si>
  <si>
    <t>Work work work.  Virginia? When was that blizzard?</t>
  </si>
  <si>
    <t>L387372</t>
  </si>
  <si>
    <t>u6617</t>
  </si>
  <si>
    <t>SINDELL</t>
  </si>
  <si>
    <t>No no of course not. It's just that his daughter hasn't heard from him and when he's got a book coming out he usually keeps in touch. So when there was no word from him...</t>
  </si>
  <si>
    <t>L387371</t>
  </si>
  <si>
    <t>I don't know. Does he always phone you when he checks out of hotels?</t>
  </si>
  <si>
    <t>L387407</t>
  </si>
  <si>
    <t>u6614</t>
  </si>
  <si>
    <t>LIBBY</t>
  </si>
  <si>
    <t>No see he always ordered a bottle of Dom Perignon when he was ready to go. Then he'd pay up and be out the door.</t>
  </si>
  <si>
    <t>L387846</t>
  </si>
  <si>
    <t>Paul since you brought her up I have to ask you this or I'd be drummed out of the agents' union-- what about a non-fiction book? The truth about what went on in that house.</t>
  </si>
  <si>
    <t>L387845</t>
  </si>
  <si>
    <t>I like it. Remember how you once said I live my whole life as if I'm in danger of being found out? Well I believe I've managed to get that guy down on paper.  Don't think I'm completely nuts but in some way Annie Wilkes that whole experience helped me.</t>
  </si>
  <si>
    <t>L387332</t>
  </si>
  <si>
    <t>I haven't been a writer since I got into the Misery business--</t>
  </si>
  <si>
    <t>L387330</t>
  </si>
  <si>
    <t>When I wrote my first book I used to carry it around in this while I was looking for a publisher. That was a good book Marcia. I was a writer then.</t>
  </si>
  <si>
    <t>L388168</t>
  </si>
  <si>
    <t>u6627</t>
  </si>
  <si>
    <t>m442</t>
  </si>
  <si>
    <t>STAMP</t>
  </si>
  <si>
    <t>Wasn't exactly gagging for it when she left you six months ago..The question is do you trust her?</t>
  </si>
  <si>
    <t>L388469</t>
  </si>
  <si>
    <t>u6619</t>
  </si>
  <si>
    <t>AMBROSE</t>
  </si>
  <si>
    <t>In just a few hours you can be assured of going down in history as the typhoid Mary of Oz.  G'day.</t>
  </si>
  <si>
    <t>L388464</t>
  </si>
  <si>
    <t>u6626</t>
  </si>
  <si>
    <t>NYAH</t>
  </si>
  <si>
    <t>Not as much as you feel like hearing it.</t>
  </si>
  <si>
    <t>L388280</t>
  </si>
  <si>
    <t>Ulrich will be about.  He'll look after you.</t>
  </si>
  <si>
    <t>L388420</t>
  </si>
  <si>
    <t>u6622</t>
  </si>
  <si>
    <t>ETHAN</t>
  </si>
  <si>
    <t>Oh.  then you knew the only way could smuggle the live virus to the CDC scientists in Atlanta was by injecting himself and using his own bloodstream as a Petri dish doing it inside of twenty hours so he could take the anti-virus and still have it be effective.  You knew that while you were knocking him off and destroying the very thing you came for.</t>
  </si>
  <si>
    <t>L388108</t>
  </si>
  <si>
    <t>u6620</t>
  </si>
  <si>
    <t>Damn.  Just when it was about to get interesting.</t>
  </si>
  <si>
    <t>L388403</t>
  </si>
  <si>
    <t>u6623</t>
  </si>
  <si>
    <t>He should've have killed the virus in the incubation area..Nyah's exited the elevator on the same level as the lab.</t>
  </si>
  <si>
    <t>L388589</t>
  </si>
  <si>
    <t>No.  You just looked as if you did.</t>
  </si>
  <si>
    <t>L388323</t>
  </si>
  <si>
    <t>Ethan you know what frightens me most when I'm with him?..the thought of never seeing you..how are we getting out of here?</t>
  </si>
  <si>
    <t>L388205</t>
  </si>
  <si>
    <t>Bids from possible Chimera buyers -- to prove that as of the date on the newspaper those bids are back up by earnest money --</t>
  </si>
  <si>
    <t>L388195</t>
  </si>
  <si>
    <t>We know him.  He's over your left shoulder looking right at you as you go on..</t>
  </si>
  <si>
    <t>L388094</t>
  </si>
  <si>
    <t>Oh I do.  But as we know I'm a very poor judge of character.</t>
  </si>
  <si>
    <t>L388074</t>
  </si>
  <si>
    <t>Sean will never be anything but suspicious if he picks up some sort of 'yoo-hoo-I'm- not-nad' message.  Not after the way we broke up.</t>
  </si>
  <si>
    <t>L388070</t>
  </si>
  <si>
    <t>Not me.  I was just hoping you might..or that..somehow in the course of business this got personal as well as physical.</t>
  </si>
  <si>
    <t>L388067</t>
  </si>
  <si>
    <t>Generally I don't favor coercing someone. Not when there's a chance my life could end up in their hands.</t>
  </si>
  <si>
    <t>L388064</t>
  </si>
  <si>
    <t>No.  You can be a thief and have a conscience:  Not me.  Why did you have to tell me about this!  What do I have to do to get away from this guy?  When you're with him he messes about with your head every waking moment..even now I'll be at some out-of- the-way-place a tin of caviar and a bottle of Crystal shows up at the table with two glass God knows how he finds out at any given moment where I am in the world but he does.  And it looks like he's done it again.  You know his definition of a  true paranoid?</t>
  </si>
  <si>
    <t>L387970</t>
  </si>
  <si>
    <t>When they've got your recruiting technique?  Not a thing.</t>
  </si>
  <si>
    <t>L387934</t>
  </si>
  <si>
    <t>I'm missing something here aside from a 500000 pound necklace.  Even after I botched the job I could've walked out of there with the bloody thing.</t>
  </si>
  <si>
    <t>L387894</t>
  </si>
  <si>
    <t>No.  Just as if I'd like to.</t>
  </si>
  <si>
    <t>L387893</t>
  </si>
  <si>
    <t>L388573</t>
  </si>
  <si>
    <t>u6628</t>
  </si>
  <si>
    <t>SWANBECK</t>
  </si>
  <si>
    <t>In this case it wasn't a bad idea.  In face it was a pretty damn good idea. Just don't make a habit of it.  And as for Ms. Hall in light of her efforts her criminal records will certainly be expunged.  I'm assuming you approve.</t>
  </si>
  <si>
    <t>L388569</t>
  </si>
  <si>
    <t>But you were under specific instructions to bring back a living sample of the Chimera virus.  I'd be very interested to know how after you'd managed its recovery intact it subsequently got destroyed.</t>
  </si>
  <si>
    <t>L388564</t>
  </si>
  <si>
    <t>Yes I gathered as much.</t>
  </si>
  <si>
    <t>L388459</t>
  </si>
  <si>
    <t>Brave girl.  If you can get hold of Bellerophon with the time limit you may spare her the ultimate sacrifice.  But in either case you've got less than nine hours to kill her or cure her.  After that it's out of our hands and a matter of worldwide material law.  And Hunt.  However you obtain it we want you to preserve a sample of Chimera.  Bring it back alive.</t>
  </si>
  <si>
    <t>L388455</t>
  </si>
  <si>
    <t>Yes I believe that's right.  Now my understanding is that 20 hours after exposure the victim becomes infectious. Highly infectious.</t>
  </si>
  <si>
    <t>L388037</t>
  </si>
  <si>
    <t>You made it sound as if I was recruiting her for her skills as a thief.</t>
  </si>
  <si>
    <t>L388028</t>
  </si>
  <si>
    <t>L388013</t>
  </si>
  <si>
    <t>When I couldn't find you I had to replace you.  Sean Ambrose was the obvious choice. He double you what?  Two three times?</t>
  </si>
  <si>
    <t>L387868</t>
  </si>
  <si>
    <t>u6625</t>
  </si>
  <si>
    <t>NEKHORVICH</t>
  </si>
  <si>
    <t>No.  After you've lived with &lt;i&gt;Chimera&lt;/i&gt; for twenty hours nothing can save you.  Not even...&lt;i&gt;Bellerophon.&lt;/i&gt;</t>
  </si>
  <si>
    <t>L387859</t>
  </si>
  <si>
    <t>You keep staring at that watch as if your life depended on it Doctor..</t>
  </si>
  <si>
    <t>L388357</t>
  </si>
  <si>
    <t>I'm not waiting 48 hours.  When we're done at Biocyte if she's not out of Ambrose's I'm going in and getting her out.</t>
  </si>
  <si>
    <t>L388104</t>
  </si>
  <si>
    <t>The satellite doesn't work as fast as I do.</t>
  </si>
  <si>
    <t>L388316</t>
  </si>
  <si>
    <t>'If?'  My my my...the five hundred people on Bruny Island that you deliberately infected with &lt;i&gt;Chimera&lt;/i&gt; needed it as well.</t>
  </si>
  <si>
    <t>L388296</t>
  </si>
  <si>
    <t>Fatigued certainly.  But dead is a little extreme.  On the other hand when me dear Gradski had your pulse and blood pressure he has less than ten hours to live.</t>
  </si>
  <si>
    <t>L389174</t>
  </si>
  <si>
    <t>u6642</t>
  </si>
  <si>
    <t>m443</t>
  </si>
  <si>
    <t>PHELPS</t>
  </si>
  <si>
    <t>Course he did.  Just exactly when he knew is something of a question.  Before or after I showed in London mind telling me Ethan?</t>
  </si>
  <si>
    <t>L388965</t>
  </si>
  <si>
    <t>u6633</t>
  </si>
  <si>
    <t>It's cash. And a second passport. If anything goes wrong when we're inside if you sense even the slightest deviation don't look over your shoulder you walk away - you hear me? Just walk away.</t>
  </si>
  <si>
    <t>L388814</t>
  </si>
  <si>
    <t>u6637</t>
  </si>
  <si>
    <t>KITTRIDGE</t>
  </si>
  <si>
    <t>Since your father's death your family's farm has been in sub-chapter S and now suddenly they're flush with over a hundred and twenty grand in the bank. Dad's illness was supposed to have wiped out the bank account -- dying slowly in America after all can be a very expensive proposition Ethan.  So why don't we go quietly out of here onto the plane...</t>
  </si>
  <si>
    <t>L388791</t>
  </si>
  <si>
    <t>I can't tell you how sorry I am.  I know how much Jim in particular meant to you Ethan.  Personally as well as professionally.</t>
  </si>
  <si>
    <t>L388953</t>
  </si>
  <si>
    <t>u6639</t>
  </si>
  <si>
    <t>And I get to keep the equipment when we're done.</t>
  </si>
  <si>
    <t>L389132</t>
  </si>
  <si>
    <t>It doesnÃ­t dear girl.  as long as you tell me where the money is.</t>
  </si>
  <si>
    <t>L388889</t>
  </si>
  <si>
    <t>u6641</t>
  </si>
  <si>
    <t>It's easy to say the disk is worthless when you say I can't look at the information and &lt;u&gt;see&lt;/u&gt; if it's worthless. Not a tenable position sir.</t>
  </si>
  <si>
    <t>L389175</t>
  </si>
  <si>
    <t>Before London.  But after you took the Bible out of the Drake Hotel in Chicago.</t>
  </si>
  <si>
    <t>L389102</t>
  </si>
  <si>
    <t>We donÃ­t have to Jim.  HeÃ­ll come after us.</t>
  </si>
  <si>
    <t>L389101</t>
  </si>
  <si>
    <t>..when you think about it Ethan it was inevitable..no more Cold War.  No more secrets you keep from everyone but yourself operations you answer to no one but yourself.  Then one morning you wake up and find out the President of the United States is running the country - &lt;i&gt;without your permission&lt;/i&gt;.  The son-of-a- bitch!  How &lt;i&gt;dare&lt;/i&gt; he?  You realize itÃ­s over youÃ­re an obsolete piece of hardware not worth upgrading youÃ­ve got a lousy marriage and sixty-two grand a year.  Kittridge weÃ­ll go after that no good son-of-a-bitch big time!</t>
  </si>
  <si>
    <t>L388661</t>
  </si>
  <si>
    <t>When you started noticing your short term memory loss.  What &lt;u&gt;the problem was&lt;/u&gt; you and Claire had in Kiev?</t>
  </si>
  <si>
    <t>L390965</t>
  </si>
  <si>
    <t>u6660</t>
  </si>
  <si>
    <t>m444</t>
  </si>
  <si>
    <t>You're rich as Roosevelt. You're just cheap Cosmo.</t>
  </si>
  <si>
    <t>L391161</t>
  </si>
  <si>
    <t>u6657</t>
  </si>
  <si>
    <t>I never seen anybody so in love like Cosmo back then! He'd stand outside the house all day and look in the windows. I never told you this cause it's not really a story. But one time I woke up in the middle of the night cause this bright light was in my face. Like a flashlight. I couldn't think a what it was. I looked out the window and it was the moon! Big as a house! I never seen the moon so big before or since. I was almost scared like it was gonna crush the house. And I looked down and standing there in the street was Cosmo looking up at the windows. This is the funny part. I got mad at you Cosmo! I thought you brought this big moon over to my house cause you were so in love and woke me up with it. I was half asleep I guess and didn't know no better.</t>
  </si>
  <si>
    <t>L390934</t>
  </si>
  <si>
    <t>u6646</t>
  </si>
  <si>
    <t>COSMO</t>
  </si>
  <si>
    <t>More Bad Luck! I don't like his face Loretta. I don't like his lips. When he smiles I can't see his teeth. When will you do it?</t>
  </si>
  <si>
    <t>L390974</t>
  </si>
  <si>
    <t>u6653</t>
  </si>
  <si>
    <t>What do you want me to do? Pick up after five dogs? I'm eighty-three years old. God in his heaven understands that I cannot pick up after five dogs.</t>
  </si>
  <si>
    <t>L391481</t>
  </si>
  <si>
    <t>u6659</t>
  </si>
  <si>
    <t>RONNY</t>
  </si>
  <si>
    <t>Come upstairs. I don't care why you come. No that's not what I mean. Loretta I love you. Not like they told you love is and I didn't know this either. But love don't make things nice it ruins everything it breaks your heart it makes things a mess. We're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You're a wolf just like me! Come upstairs with me and get in my bed! Come on! Come on! Come on!</t>
  </si>
  <si>
    <t>L391327</t>
  </si>
  <si>
    <t>I don't know. For your hair. For your beautiful dress. For... you know I feel like a man again. You know I love the Opera. You know it's been a long time since I've been to the Opera.</t>
  </si>
  <si>
    <t>L391210</t>
  </si>
  <si>
    <t>u6649</t>
  </si>
  <si>
    <t>That's impossible! It was ruint when I got here! You ruint my life!</t>
  </si>
  <si>
    <t>L391117</t>
  </si>
  <si>
    <t>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I'm right I don't care what you say. And now you're afraid because you found out the big part of you is a wolf that has the courage to bite off its own hand to save itself from the trap of the wrong love. That's why there has been no woman since that wrong woman. You are scared to death what the wolf will do if you make that mistake again!</t>
  </si>
  <si>
    <t>L391102</t>
  </si>
  <si>
    <t>How many men since then?</t>
  </si>
  <si>
    <t>L391100</t>
  </si>
  <si>
    <t>When your husband get hit by the bus?</t>
  </si>
  <si>
    <t>L391097</t>
  </si>
  <si>
    <t>So. Five years ago your hand got cut off and your woman left you for another man. No woman since then?</t>
  </si>
  <si>
    <t>L391092</t>
  </si>
  <si>
    <t>When you get engaged?</t>
  </si>
  <si>
    <t>L391058</t>
  </si>
  <si>
    <t>It's wood. It's fake. Five years ago I was engaged to be married. Johnny came in here he ordered bread from me. I put it in the slicer and I talked with him and my hand got caught cause I wasn't paying attention. The slicer chewed off my hand. It's funny 'cause - when my fiancÃ© saw that I was maimed she left me for another man.</t>
  </si>
  <si>
    <t>L391008</t>
  </si>
  <si>
    <t>u6652</t>
  </si>
  <si>
    <t>MR. JOHNNY</t>
  </si>
  <si>
    <t>Not yet. I'm waiting till a moment when she's peaceful.</t>
  </si>
  <si>
    <t>L390879</t>
  </si>
  <si>
    <t>I'll call you when I get to Mama's house.</t>
  </si>
  <si>
    <t>L390865</t>
  </si>
  <si>
    <t>Must it be so definite? Can't we just say that we will be married when I get back?</t>
  </si>
  <si>
    <t>L390860</t>
  </si>
  <si>
    <t>My mother is dying. When she is dead I'll come back and we'll be married.</t>
  </si>
  <si>
    <t>L390833</t>
  </si>
  <si>
    <t>I helped you buy it. It came with two pairs of pants. It's for luck Johnny. When you propose marriage to a woman you should kneel down.</t>
  </si>
  <si>
    <t>L390996</t>
  </si>
  <si>
    <t>What's thirty-seven? I had Chiro after I was thirty-seven. It ain't over till it's over.</t>
  </si>
  <si>
    <t>L390958</t>
  </si>
  <si>
    <t>Good. When you love them they drive you crazy cause they know they can. But you like him?</t>
  </si>
  <si>
    <t>L391233</t>
  </si>
  <si>
    <t>Bless me Father for I have sinned. It's been two months since my last confession.</t>
  </si>
  <si>
    <t>L390984</t>
  </si>
  <si>
    <t>u6650</t>
  </si>
  <si>
    <t>He owes her a wedding from the first time when there was none.</t>
  </si>
  <si>
    <t>L391507</t>
  </si>
  <si>
    <t>Well. There's the Bible story. God took a rib from Adam and made Eve. Maybe men chase women to get the rib back. When God took the rib he left a hole there place where there used to be something. and the women have that. Maybe a man isn't complete as a man without a woman.</t>
  </si>
  <si>
    <t>L391501</t>
  </si>
  <si>
    <t>The breath had almost totally left her body. She was as white as snow. And then she completely pulled back from death and stood up and put on her clothes and began to cook for everyone in the house. The mourners. And me. And herself! She ate a meal that would choke a pig!</t>
  </si>
  <si>
    <t>L390850</t>
  </si>
  <si>
    <t>u6662</t>
  </si>
  <si>
    <t>SHY WAITER</t>
  </si>
  <si>
    <t>When I was twenty-seven years old in Jersey City I asked a woman to marry me. She had red hair. She smelled a jasmine. She wore black shoes with pointy white tips.</t>
  </si>
  <si>
    <t>L391380</t>
  </si>
  <si>
    <t>u6654</t>
  </si>
  <si>
    <t>PERRY</t>
  </si>
  <si>
    <t>I teach these classes I've taught for a million years. The spontaneity went out of it for me a long time ago. I started off I was excited about something and I wanted to share it. Now it's rote it's the multiplication table. Except sometimes. Sometimes I'm droning along and I look up and there's this fresh young beautiful face and it's all new to her and I'm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I'm just a burnt out old gasbag and that she's as fresh and bright and full of promise as moonlight in a martini. And at that moment she stands up and throws a glass of water in my face or some action to that effect.</t>
  </si>
  <si>
    <t>L391268</t>
  </si>
  <si>
    <t>And you were a lamb. As soft as milk.</t>
  </si>
  <si>
    <t>L391158</t>
  </si>
  <si>
    <t>Cosmo. Many years ago when they told me you were marrying my sister I was happy. When I told Rose I was marrying Rita she was happy.</t>
  </si>
  <si>
    <t>L391888</t>
  </si>
  <si>
    <t>u6664</t>
  </si>
  <si>
    <t>m445</t>
  </si>
  <si>
    <t>So?  We have ridden since the snows of winter covered this land through the kingdom of Mercea.</t>
  </si>
  <si>
    <t>L392014</t>
  </si>
  <si>
    <t>I command you as King of the Britons to stand aside.</t>
  </si>
  <si>
    <t>L391978</t>
  </si>
  <si>
    <t>u6671</t>
  </si>
  <si>
    <t>I told you  We're an anarcho-syndicalist commune  we take it in turns to act as a sort of executive officer for the week.</t>
  </si>
  <si>
    <t>L392089</t>
  </si>
  <si>
    <t>u6674</t>
  </si>
  <si>
    <t>FIRST VILLAGER</t>
  </si>
  <si>
    <t>If she ... weighs the same as a duck ... she's made of wood.</t>
  </si>
  <si>
    <t>L392394</t>
  </si>
  <si>
    <t>u6678</t>
  </si>
  <si>
    <t>LAUNCELOT</t>
  </si>
  <si>
    <t>I will send help brave friend as soon as I have accomplished this most daring desperate adventure in this genre.</t>
  </si>
  <si>
    <t>L392437</t>
  </si>
  <si>
    <t>It's just that when I'm in this genre I tend to get over-excited and start to leap around and wave my sword about ... and ...</t>
  </si>
  <si>
    <t>L392428</t>
  </si>
  <si>
    <t>I can explain ...  I was in the forest ... riding north from Camelot ... when I got this note.</t>
  </si>
  <si>
    <t>L392319</t>
  </si>
  <si>
    <t>u6672</t>
  </si>
  <si>
    <t>Listen lad I built this kingdom up from nothing.  All I had when I started was swamp ...  other kings said I was daft to build a castle on a swamp but I built it all the same ... just to show 'em. It sank into the swamp.  So I built a another one ... that sank into the swamp.  I built another one ...  That fell over and THEN sank into the swamp ....  So I built another ... and that stayed up. ... And that's what your gonna get lad: the most powerful kingdom in this island.</t>
  </si>
  <si>
    <t>L392315</t>
  </si>
  <si>
    <t>No!  Not the curtains lad ...  All that ...  all that you can see stretched out over the hills and valleys ... as far as the eye can see and beyond ... that'll be your kingdom lad.</t>
  </si>
  <si>
    <t>L392368</t>
  </si>
  <si>
    <t>u6673</t>
  </si>
  <si>
    <t>FIRST GUARD</t>
  </si>
  <si>
    <t>Oh yes of course!  I thought you meant him!  You know it seemed a bit daft me havin' to guard him when he's a guard ...</t>
  </si>
  <si>
    <t>L392269</t>
  </si>
  <si>
    <t>u6675</t>
  </si>
  <si>
    <t>GALAHAD</t>
  </si>
  <si>
    <t>Look it's my duty as a knight to try and sample as much peril as I can.</t>
  </si>
  <si>
    <t>L392514</t>
  </si>
  <si>
    <t>u6688</t>
  </si>
  <si>
    <t>TALL KNIGHT</t>
  </si>
  <si>
    <t>When you have found the shrubbery then you must cut down the mightiest tree in the forest ... with a herring.</t>
  </si>
  <si>
    <t>L392512</t>
  </si>
  <si>
    <t>When you have found the shrubbery place the shrubbery here beside this shrubbery ... only slightly higher so you get a two-level effect with a path through the middle.</t>
  </si>
  <si>
    <t>L392196</t>
  </si>
  <si>
    <t>u6685</t>
  </si>
  <si>
    <t>SINGERS</t>
  </si>
  <si>
    <t>When danger reared its ugly head He bravely turned his tail and fled Yes Brave Sir Robin turned about And gallantly he chickened out Bravely taking to his feet He beat a very brave retreat Bravest of the brave Sir Robin Petrified of being dead Soiled his pants then brave Sir Robin Turned away and fled.</t>
  </si>
  <si>
    <t>L392170</t>
  </si>
  <si>
    <t>u6684</t>
  </si>
  <si>
    <t>Er That's ... That's enough music for a while lads. It Looks as though like there's dirty work afoot.</t>
  </si>
  <si>
    <t>L396899</t>
  </si>
  <si>
    <t>u6691</t>
  </si>
  <si>
    <t>m446</t>
  </si>
  <si>
    <t>You should have someone look after you.</t>
  </si>
  <si>
    <t>L396814</t>
  </si>
  <si>
    <t>She'll drop you.  When she's done with you she'll drop you.</t>
  </si>
  <si>
    <t>L396809</t>
  </si>
  <si>
    <t>When are you gonna see it John?  She doesn't give a damn about you.</t>
  </si>
  <si>
    <t>L396803</t>
  </si>
  <si>
    <t>And when was the last time she put herself out for you?  Look John whatever she says to you now in the end you're still a servant.</t>
  </si>
  <si>
    <t>L396564</t>
  </si>
  <si>
    <t>u6696</t>
  </si>
  <si>
    <t>BROWN</t>
  </si>
  <si>
    <t>I'm on ninety pounds a year plus seventy pounds for a pile of tartan I'd be wearing anyway.  That's as much as a Page of the Back Stairs gets and that job's only for toffs.  I'm Her Majesty's Highland Servant! Indoors and Out.  There's no stopping me now.</t>
  </si>
  <si>
    <t>L396432</t>
  </si>
  <si>
    <t>So what did Ponsonby do when she started shouting?</t>
  </si>
  <si>
    <t>L396430</t>
  </si>
  <si>
    <t>I speak as I find Archie.</t>
  </si>
  <si>
    <t>L396753</t>
  </si>
  <si>
    <t>I said are you deaf as well as stupid?</t>
  </si>
  <si>
    <t>L396751</t>
  </si>
  <si>
    <t>Are you deaf as well as stupid?</t>
  </si>
  <si>
    <t>L396600</t>
  </si>
  <si>
    <t>u6694</t>
  </si>
  <si>
    <t>BERTIE</t>
  </si>
  <si>
    <t>But mama the room was built expressly for that purpose.  It has been a smoking-room by tradition ever since father --</t>
  </si>
  <si>
    <t>L396596</t>
  </si>
  <si>
    <t>Surely it is for the gentlemen to decide when to stop...</t>
  </si>
  <si>
    <t>L396536</t>
  </si>
  <si>
    <t>u6704</t>
  </si>
  <si>
    <t>I do believe they send so many boxes to taunt me. Doctor Jenner writes to them to say that my nerves are in an extremely fragile state and yet they continue to hound me with box after box after box after box after box!</t>
  </si>
  <si>
    <t>L396690</t>
  </si>
  <si>
    <t>You'll talk when I'm finished!</t>
  </si>
  <si>
    <t>L396700</t>
  </si>
  <si>
    <t>u6701</t>
  </si>
  <si>
    <t>PONSONBY</t>
  </si>
  <si>
    <t>In as much as the article is about yourself I think you must now accept that the public has a right to its interest in you.</t>
  </si>
  <si>
    <t>L396387</t>
  </si>
  <si>
    <t>Her Majesty's routine at Osborne House is not as you will remember it.  The Household remains in full mourning and no-one is permitted to raise their voice under any circumstances whatsoever.  As for the Queen's routine she breakfasts at nine thirty lunches at twotakes tea at five thirty and dinner at eight forty five.  No one is allowed to leave the building while the Queen is at home. On the rare occasions when she is out you may ask permission to leave but only with my consent. You're to be ready to walk the pony at any time after ten o'clock.  You'll clean her outdoor things and do any odd jobs as and when she requires.</t>
  </si>
  <si>
    <t>[' after ', ' as ', 'As ', ' when ']</t>
  </si>
  <si>
    <t>L396947</t>
  </si>
  <si>
    <t>Too busy looking after themselves.</t>
  </si>
  <si>
    <t>L396946</t>
  </si>
  <si>
    <t>u6698</t>
  </si>
  <si>
    <t>DISRAELI</t>
  </si>
  <si>
    <t>They aren't as watchful as you.</t>
  </si>
  <si>
    <t>L396920</t>
  </si>
  <si>
    <t>The look on their faces when one walks into the room.  Still gives one a ridiculous thrill.</t>
  </si>
  <si>
    <t>L397017</t>
  </si>
  <si>
    <t>Someone has to look after you.  It could've been someone.  It was before.</t>
  </si>
  <si>
    <t>L396970</t>
  </si>
  <si>
    <t>-- When I took you out riding come rain or shine because I knew it was right for you when I kept the bairns off your back so you could have a bit of peace when I saw you safe from home to home and you didn't even know I was there...!  All I've ever thought about is you!</t>
  </si>
  <si>
    <t>L396965</t>
  </si>
  <si>
    <t>-- You stand there and tell me it is my duty ... after all you promised me!</t>
  </si>
  <si>
    <t>L396769</t>
  </si>
  <si>
    <t>I'll decide when it's exaggerated.</t>
  </si>
  <si>
    <t>L396486</t>
  </si>
  <si>
    <t>And I intend to be there when she's ready.</t>
  </si>
  <si>
    <t>L396485</t>
  </si>
  <si>
    <t>The Queen will ride out if and when she chooses.</t>
  </si>
  <si>
    <t>L396723</t>
  </si>
  <si>
    <t>u6697</t>
  </si>
  <si>
    <t>DEAN WELLSELLY</t>
  </si>
  <si>
    <t>I came as quickly as I could.</t>
  </si>
  <si>
    <t>L396861</t>
  </si>
  <si>
    <t>Forgive me ma'am I cannot speak for the nation only for myself.  As Prime Minister I confess I miss your presence but that is only an expression of my own selfish desires and I should not burden you with it.</t>
  </si>
  <si>
    <t>L396853</t>
  </si>
  <si>
    <t>Your Majesty remains at the very epicenter of governance.  As for your people look no further than the sales of your Highland Journals to see in what affection the nation holds their Queen.  You sell even more copies than Mr Dickens.</t>
  </si>
  <si>
    <t>L396662</t>
  </si>
  <si>
    <t>To know when he'll be king.</t>
  </si>
  <si>
    <t>L397025</t>
  </si>
  <si>
    <t>u6699</t>
  </si>
  <si>
    <t>JENNER</t>
  </si>
  <si>
    <t>A few days...  When he heard the Prince of Wales threw the bust from the window of the Royal Gallery.  It took four hours to gather the fragments.</t>
  </si>
  <si>
    <t>L396742</t>
  </si>
  <si>
    <t>No-one should think themselves wiser than me!  It is not for any of the Queen's subjects to presume to tell Her Majesty when and where She should come out of mourning.  It is the Queen's sorrow that keeps her secluded!  It is Her overwhelming amount of work and responsibility work which She feels will soon wear her out entirely!</t>
  </si>
  <si>
    <t>L396514</t>
  </si>
  <si>
    <t>Lord Clarendon arrives by invitation at eleven o'clock followed at twelve by a picnic in the grounds to celebrate Princess Alice's birthday. Dispatches as usual at two.  The Chancellor writes to say that by happy coincidence he will be in Cowes for the weekend.  He asks if Your Majesty might grant him an audience.</t>
  </si>
  <si>
    <t>L398804</t>
  </si>
  <si>
    <t>u6705</t>
  </si>
  <si>
    <t>m447</t>
  </si>
  <si>
    <t>ALBERT</t>
  </si>
  <si>
    <t>Getting there.  It's more sensitive than a joy-stick.  Your video-character can respond as fast as you can.  But what can I do for you?</t>
  </si>
  <si>
    <t>L398824</t>
  </si>
  <si>
    <t>It's the game's logic core.  We actually patterned it after human brainwaves.  I mean there's a personality in there. That's what makes it so incredible.</t>
  </si>
  <si>
    <t>L398878</t>
  </si>
  <si>
    <t>u6706</t>
  </si>
  <si>
    <t>And what if something happens to you? Am I suppose to go in after you alone?!</t>
  </si>
  <si>
    <t>L398747</t>
  </si>
  <si>
    <t>u6712</t>
  </si>
  <si>
    <t>It's not just the cable system.  It's in the phone system as well the electronic net.  It's everywhere.</t>
  </si>
  <si>
    <t>L398654</t>
  </si>
  <si>
    <t>How?!  It's a machine Alex. Machine's don't think.  They're not alive.  It's a good program a brilliant program it was designed so it would act as if it were alive but it's not alive.</t>
  </si>
  <si>
    <t>L398537</t>
  </si>
  <si>
    <t>u6710</t>
  </si>
  <si>
    <t>GREG</t>
  </si>
  <si>
    <t>Come on.  We'll hit Dante's after school try the game out maybe get some dinner.</t>
  </si>
  <si>
    <t>L398559</t>
  </si>
  <si>
    <t>u6709</t>
  </si>
  <si>
    <t>DIFFORD</t>
  </si>
  <si>
    <t>A man after my own heart.  Straight to the point.  What's different about ARCADE is the way it reacts.  It responds like a human does.  It learns.  It adapts. Each time you play it changes its strategy.</t>
  </si>
  <si>
    <t>L399362</t>
  </si>
  <si>
    <t>u6719</t>
  </si>
  <si>
    <t>m448</t>
  </si>
  <si>
    <t>Someone called me. When they couldn't get you they told me you were as good as broke. I didn't believe then so I made some calls.</t>
  </si>
  <si>
    <t>L399400</t>
  </si>
  <si>
    <t>u6718</t>
  </si>
  <si>
    <t>COWBOY</t>
  </si>
  <si>
    <t>So since you agree I guess you could be a person who does not care about the good life.</t>
  </si>
  <si>
    <t>L399356</t>
  </si>
  <si>
    <t>u6726</t>
  </si>
  <si>
    <t>HOTEL MANAGER</t>
  </si>
  <si>
    <t>That's fine Mr. Kesher. You can pay cash when you check out. I'm sorry. it was my duty to inform you.</t>
  </si>
  <si>
    <t>L399477</t>
  </si>
  <si>
    <t>u6717</t>
  </si>
  <si>
    <t>COCO</t>
  </si>
  <si>
    <t>His name's Wally Brown .... great guy. Been in the business since forever.</t>
  </si>
  <si>
    <t>L399091</t>
  </si>
  <si>
    <t>You probably don't remember her but Louise Bonner lives right over there in number 29. When she isn't drunk she runs a damn good acting class.</t>
  </si>
  <si>
    <t>L399085</t>
  </si>
  <si>
    <t>I guess it was your grandfather was it ... he called me to check in said you were on your way and for you to call when you get in. Nice man... farmer I hear.</t>
  </si>
  <si>
    <t>L399472</t>
  </si>
  <si>
    <t>u6715</t>
  </si>
  <si>
    <t>When I get back I'll have the cab waiting so be ready to go.</t>
  </si>
  <si>
    <t>L399246</t>
  </si>
  <si>
    <t>When you think about them... the money... the key ... does it make you remember anything?</t>
  </si>
  <si>
    <t>L399193</t>
  </si>
  <si>
    <t>u6733</t>
  </si>
  <si>
    <t>RITA</t>
  </si>
  <si>
    <t>I'm...I'm... oh no... I thought when I woke up... I thought sleep would do it ...</t>
  </si>
  <si>
    <t>L399120</t>
  </si>
  <si>
    <t>She sure is. She's letting me stay here while she's working on a movie that's being made in Canada but I guess you know that.  I couldn't afford a place like this in a million years. Unless of course I'm discovered and become a movie star. Of course I'd rather be known as a great actress than a movie star but sometimes people end up being both and that is I guess you'd say sort of why I came here. I'm sorry I'm just so excited to be here..I mean I just came here from Iowa and now I'm in this dream place. You can imagine how I feel.</t>
  </si>
  <si>
    <t>L399064</t>
  </si>
  <si>
    <t>u6720</t>
  </si>
  <si>
    <t>Well ... it's the second one I've had but they were both the same......they start out that I'm in here but it's not day or night. It's kinda half night but it looks just like this except for the light but I'm scared like I can't tell ya. Of all people you're standing right over there by that counter. You're in both dreams and you're scared. I get even more frightened when I see how afraid you are and then I realize what it is - there's a man...in back of this place. He's the one ... he's the one that's doing it. I can see him through the wall. I can see his face and I hope I never see that face ever outside a dream.</t>
  </si>
  <si>
    <t>L401886</t>
  </si>
  <si>
    <t>u6737</t>
  </si>
  <si>
    <t>m449</t>
  </si>
  <si>
    <t>Just remember hold your breath as long as you can. Then go right over to that corner. The door will open and go in and up.</t>
  </si>
  <si>
    <t>L401881</t>
  </si>
  <si>
    <t>So was I. So don't give me any shit. Your business is just as bad. At least I'm up front about it. You kill people slowly. Your corporate take overs can decimate a families livelihood over a year sometimes two. Now you know how it feels.</t>
  </si>
  <si>
    <t>L401874</t>
  </si>
  <si>
    <t>u6742</t>
  </si>
  <si>
    <t>SAUNDRA</t>
  </si>
  <si>
    <t>I'm in charge of the conversions.  When First Bank buys another smaller bank I'm in charge of converting them to our systems and way of doing things.</t>
  </si>
  <si>
    <t>L401871</t>
  </si>
  <si>
    <t>This is New York. No one notices anyone. Not even when someone disappears. At first it was the guy who was caught trying to steal McCay's Jag. Then it was dirty accountants that tried to walk away with millions. The Old Man got such a rush from it I thought that he would start trying to send me people who used the copier after hours.</t>
  </si>
  <si>
    <t>L401869</t>
  </si>
  <si>
    <t>I've since changed my mind. I designed this place based on my belief that I was doing what the legal system couldn't or wouldn't do. McCay had the company buy the property and they pay the bills. It's a tax write off. On the books everything looks kosher. I have an office on 5th that I haven't seen in ten years.</t>
  </si>
  <si>
    <t>L401864</t>
  </si>
  <si>
    <t>Yeah everyone has to when they get hired.</t>
  </si>
  <si>
    <t>L401861</t>
  </si>
  <si>
    <t>It was there clear as day. I saw the computer records. Matthew has been fed wiring money to his personal account.  I just knew something was wrong.</t>
  </si>
  <si>
    <t>L401860</t>
  </si>
  <si>
    <t>Then how come Matt and I showed up as guilty ?</t>
  </si>
  <si>
    <t>L401857</t>
  </si>
  <si>
    <t>I was lured by all the money and I truly did convince myself that what I did was for justice. Since then McCay has wanted to put anyone he can down here.</t>
  </si>
  <si>
    <t>L401849</t>
  </si>
  <si>
    <t>I was hired in and started to do the boring old work routine. I was originally brought in as a technical advisor. First Bank had sponsored my scholarships.</t>
  </si>
  <si>
    <t>L401847</t>
  </si>
  <si>
    <t>I just graduated from M.I.T. in engineering. That's when John McCay hired me.</t>
  </si>
  <si>
    <t>L401825</t>
  </si>
  <si>
    <t>It won't take them that long to figure out we weren't on the train when it wrecked.</t>
  </si>
  <si>
    <t>L401709</t>
  </si>
  <si>
    <t>u6741</t>
  </si>
  <si>
    <t>MATTHEW</t>
  </si>
  <si>
    <t>So what happened ? Did you have a real bad theme park experience as a kid and this is your revenge ?</t>
  </si>
  <si>
    <t>L401515</t>
  </si>
  <si>
    <t>That's right. Now who needs to trust who ? Trust me when you're ready to work the controls I'll put you in the hot seat.</t>
  </si>
  <si>
    <t>L401513</t>
  </si>
  <si>
    <t>And who bailed you out when a hit was put on you you sorry sack of shit. Who put you up ? Who gave you a job ?</t>
  </si>
  <si>
    <t>L401509</t>
  </si>
  <si>
    <t>Not down here. I'll start trusting you when I feel there the time is right. It's not personal it's just survival.</t>
  </si>
  <si>
    <t>L401505</t>
  </si>
  <si>
    <t>When you are ready.</t>
  </si>
  <si>
    <t>L401504</t>
  </si>
  <si>
    <t>u6740</t>
  </si>
  <si>
    <t>When will that be ?</t>
  </si>
  <si>
    <t>L401503</t>
  </si>
  <si>
    <t>When I think you're ready.</t>
  </si>
  <si>
    <t>L401819</t>
  </si>
  <si>
    <t>u6743</t>
  </si>
  <si>
    <t>ZACH</t>
  </si>
  <si>
    <t>Sir ? We're moving them right along as fast as we can.</t>
  </si>
  <si>
    <t>L401812</t>
  </si>
  <si>
    <t>u6739</t>
  </si>
  <si>
    <t>JOHN C. MCCAY</t>
  </si>
  <si>
    <t>Is it as good as I hope it is ?</t>
  </si>
  <si>
    <t>L401474</t>
  </si>
  <si>
    <t>What if we were to put Bruce into the Park as a Guest ?</t>
  </si>
  <si>
    <t>L401456</t>
  </si>
  <si>
    <t>Zach my boy I can spend your yearly salary in a blink. I have had that kind of money all of my life. If I wanted to I could fly to Paris for the afternoon.  My father formed this company over seventy years ago. When my brother became mentally challenged it was put in my charge. Now running a bank of this size is very stressful. I need to relax on what little down time I have. A yacht club will not quite make my blood pressure decline. Understand ?</t>
  </si>
  <si>
    <t>L401781</t>
  </si>
  <si>
    <t>Shit I forgot about them. Well I guess the boss man wasn't as tough as I thought.</t>
  </si>
  <si>
    <t>L402038</t>
  </si>
  <si>
    <t>Ow. Son of a .....  Did I ever tell you my theory on Star Wars as Porn ?</t>
  </si>
  <si>
    <t>L401669</t>
  </si>
  <si>
    <t>We just having our first date when you showed up.</t>
  </si>
  <si>
    <t>L401567</t>
  </si>
  <si>
    <t>Well I make good investments I lead a double life as a secret agent.. I....I ... I have very rich parents. I have always had a lot of money.</t>
  </si>
  <si>
    <t>L401566</t>
  </si>
  <si>
    <t>You have a real nice place... how can you afford this working as a temp ?</t>
  </si>
  <si>
    <t>L401494</t>
  </si>
  <si>
    <t>As appealing as that sounds...</t>
  </si>
  <si>
    <t>L401489</t>
  </si>
  <si>
    <t>It's sounds so much better when you say it. I'm semi traditional here and it's important that I ask. Will you go out with me ?</t>
  </si>
  <si>
    <t>L403748</t>
  </si>
  <si>
    <t>u6746</t>
  </si>
  <si>
    <t>m450</t>
  </si>
  <si>
    <t>DARYL</t>
  </si>
  <si>
    <t>Hello I'm gonna need this right now...this guy...well we think he might be going after the governor.  Twenty minutes? Fine.</t>
  </si>
  <si>
    <t>L403420</t>
  </si>
  <si>
    <t>Everyone was really surprised when Maggie was turned in she got kicked out for two weeks.</t>
  </si>
  <si>
    <t>L403413</t>
  </si>
  <si>
    <t>Well we worked on the school paper together. I remember when the Legion of Decency declared Rebel without a Cause unfit...boy...that Jim Backers what an actor uh? What an actor.</t>
  </si>
  <si>
    <t>L403266</t>
  </si>
  <si>
    <t>u6747</t>
  </si>
  <si>
    <t>And no boys promise me oh those LA people are all so corrupt you'll end up pregnant and on drugs...and don't come running to me when you wake up in the city morgue with a tag on your toe having been beaten up into an unrecognizable pulp by some surfer...and DON'T make eye contact it communicates an implied vulnerability.</t>
  </si>
  <si>
    <t>L403124</t>
  </si>
  <si>
    <t>Honey ahh guys don't wanna appear over anxious so if you think there's a boy that might like you let him know that you like him so he won't feel he's taking such a risk when he's thinking of asking you out.</t>
  </si>
  <si>
    <t>L403116</t>
  </si>
  <si>
    <t>u6760</t>
  </si>
  <si>
    <t>VADA</t>
  </si>
  <si>
    <t>Dad when a boy likes you does he pretend that he doesn't like you? And if he pretends that he doesn't like you how can you tell that he likes you?</t>
  </si>
  <si>
    <t>L403893</t>
  </si>
  <si>
    <t>u6758</t>
  </si>
  <si>
    <t>I was pushing as fast as I could.</t>
  </si>
  <si>
    <t>L403826</t>
  </si>
  <si>
    <t>I guess what I mean is my mother married my dad after you...and then I was born so I thought that...maybe you got divorced because of me.</t>
  </si>
  <si>
    <t>L403823</t>
  </si>
  <si>
    <t>u6749</t>
  </si>
  <si>
    <t>Well I didn't know about you until after she was gone.</t>
  </si>
  <si>
    <t>L403804</t>
  </si>
  <si>
    <t>Yeah like switching a lamp on and off when she was talking about lightning...audiences love stuff like that. And your mom knew how to work an audience.</t>
  </si>
  <si>
    <t>L403797</t>
  </si>
  <si>
    <t>We have this school assignment to write about someone we never met and I chose my mother. She was born in Los Angeles and since my uncle Phil moved out here I came in to visit him and then I looked at her high school yearbook and...  and I called a few people and one guy said that she went to UCLA another guy said that I should call Hillary Mitchell so....</t>
  </si>
  <si>
    <t>L403792</t>
  </si>
  <si>
    <t>Bye.  She looks a little like me when I was a little girl.</t>
  </si>
  <si>
    <t>L403202</t>
  </si>
  <si>
    <t>Well...I'm not supposed to talk about it but since I'm gonna write about it I might as well tell you. She was a spy against the Russians.</t>
  </si>
  <si>
    <t>L403105</t>
  </si>
  <si>
    <t>u6750</t>
  </si>
  <si>
    <t>Boys always pretend they hate you when they really like you.</t>
  </si>
  <si>
    <t>L403050</t>
  </si>
  <si>
    <t>You should be here when they bring in a body that's been dead for a couple of days and they haven't found it yet 'cause it was in an apartment and no-one came to visit or floating in a river and then the body starts turning this weird shade of green you know like watery pea soup? The arms and legs deteriorate first the body looks like a raisin with four fat legs. Anyway this is why I'm seriously considering cremation. Judy??</t>
  </si>
  <si>
    <t>L403206</t>
  </si>
  <si>
    <t>That's simple. She was pregnant with me...when she went to Russia and she didn't know...and then when the Russians found out they waited to shoot her 'cause you're not allowed to kill pregnant women anywhere in the world.</t>
  </si>
  <si>
    <t>L403205</t>
  </si>
  <si>
    <t>u6751</t>
  </si>
  <si>
    <t>All right so when did she have you between all her acting and spying and getting caught?</t>
  </si>
  <si>
    <t>L403204</t>
  </si>
  <si>
    <t>No not here in Pennsylvania she went to Russia undercover with her acting troupe and got a lot of highly sensitive secret plans sent back. Just when she was about to go home she got caught and they killed her.</t>
  </si>
  <si>
    <t>L403163</t>
  </si>
  <si>
    <t>The poem is really about attitude. It's about not giving up and...it's easy to be overwhelmed sometimes but...that's when we should...force ourselves to push on.</t>
  </si>
  <si>
    <t>L403637</t>
  </si>
  <si>
    <t>u6756</t>
  </si>
  <si>
    <t>You think this is easy for me? You go out on the town and I get to be the bad guy. Look I don't want you to be some punk hoodlum delinquent but I can't do my job as a parent if you don't do your job as a kid.</t>
  </si>
  <si>
    <t>L403833</t>
  </si>
  <si>
    <t>And I'm gonna use the movies when I give my report. Jeffrey says audiences love special effects.</t>
  </si>
  <si>
    <t>L403546</t>
  </si>
  <si>
    <t>Well he was a boy he was my friend...he was my best friend. When we were kids we were gonna...move out here and move to the Brady Bunch.</t>
  </si>
  <si>
    <t>L403537</t>
  </si>
  <si>
    <t>u6754</t>
  </si>
  <si>
    <t>Look at it this way however bad I feel it isn't as bad as becoming extinct in a bottomless pit of tar.</t>
  </si>
  <si>
    <t>L403403</t>
  </si>
  <si>
    <t>I don't think anybody should change their names that way you can always find them when you need them.</t>
  </si>
  <si>
    <t>L403363</t>
  </si>
  <si>
    <t>Phil I think you should consider... fades as Vada walks off</t>
  </si>
  <si>
    <t>L403846</t>
  </si>
  <si>
    <t>u6755</t>
  </si>
  <si>
    <t>You stay out of this look if I had a red XK-150 with a black interior I sure as hell wouldn't be handing out relationship advice.</t>
  </si>
  <si>
    <t>L403669</t>
  </si>
  <si>
    <t>No that's not a date a date is when I don't cook.</t>
  </si>
  <si>
    <t>L403667</t>
  </si>
  <si>
    <t>I'm saying he asked me out for coffee like a real date when was the last time you did that?</t>
  </si>
  <si>
    <t>L403596</t>
  </si>
  <si>
    <t>We may go out for coffee after the meeting so don't expect us before midnight.</t>
  </si>
  <si>
    <t>L403480</t>
  </si>
  <si>
    <t>Anyone with taste anyone with breeding.... A gentleman would choose British racing green with maybe a tan interior...but when you buy a red car with a black interior and wire wheels you have one thing on your mind and one thing only and I'm too much of a gentleman to say what that one thing is...in front of the children.</t>
  </si>
  <si>
    <t>L403326</t>
  </si>
  <si>
    <t>Who knew that when I started working in the finest foreign car shop in LA I would also find the light of my life.</t>
  </si>
  <si>
    <t>L403464</t>
  </si>
  <si>
    <t>Ahh Dr. Helburn why don't you come in tomorrow-morning at eight o'clock that's when we open we'll get you started.</t>
  </si>
  <si>
    <t>L403152</t>
  </si>
  <si>
    <t>When did you umm I mean umm...</t>
  </si>
  <si>
    <t>L403151</t>
  </si>
  <si>
    <t>No the milk comes when the baby comes.</t>
  </si>
  <si>
    <t>L403501</t>
  </si>
  <si>
    <t>This is the street he walks down every day. When he needs inspiration...</t>
  </si>
  <si>
    <t>L403500</t>
  </si>
  <si>
    <t>u6759</t>
  </si>
  <si>
    <t>I would have tried to show her a good time. I promised her when she left that I would never forget her and I never did. Stanley Rosenfeld does not forget.</t>
  </si>
  <si>
    <t>L402076</t>
  </si>
  <si>
    <t>u6772</t>
  </si>
  <si>
    <t>m451</t>
  </si>
  <si>
    <t>Well sometimes when we get 'em they're not completely dead you know like when they cut a chickens head off and it still runs around crazy.</t>
  </si>
  <si>
    <t>L402922</t>
  </si>
  <si>
    <t>u6765</t>
  </si>
  <si>
    <t>Yeah and when those suppers are disrupted because there's a car crash or there's a fire or a little boy steps on a beehive.</t>
  </si>
  <si>
    <t>L402921</t>
  </si>
  <si>
    <t>u6770</t>
  </si>
  <si>
    <t>Stop hiding Harry you run Harry. When I first came here the idea of working with dead people didn't exactly thrill me but when I saw a family lived here I thought &amp;quot;if I'm living without a family at least I can work with one and maybe once in a while i'll be invited in for supper.&amp;quot;</t>
  </si>
  <si>
    <t>L402518</t>
  </si>
  <si>
    <t>Ahh complications during child birth she died two days after Vada was born.</t>
  </si>
  <si>
    <t>L402516</t>
  </si>
  <si>
    <t>Oh that was Phil trying to give me advice on dating 70's women. Look I'm so out of touch I haven't dated women in ages not since my wife died.</t>
  </si>
  <si>
    <t>L402511</t>
  </si>
  <si>
    <t>You can look in the bathroom if you want. People are always curious about that like what happens when you flush.</t>
  </si>
  <si>
    <t>L402489</t>
  </si>
  <si>
    <t>Look it's not always luck I mean depending upon the placement of the numbers a guy with 10 cards could win just as easily as a guy with 100.</t>
  </si>
  <si>
    <t>L402367</t>
  </si>
  <si>
    <t>Oh I'm just typing up a funeral notice you know when someone dies people want it in the paper usually it's a service we provide for the family.</t>
  </si>
  <si>
    <t>L402337</t>
  </si>
  <si>
    <t>After my wife died Grammoo moved in here to help take care of Vada. They were very close but lately as her mind's been wandering more and more Vada's been acting kinda crazy. I'm sure she'll snap out of it though.</t>
  </si>
  <si>
    <t>L402115</t>
  </si>
  <si>
    <t>I'm a licensed cosmetologist I worked for two years at the &amp;quot;Dino Raphael&amp;quot; Salon all my customers cried when I told them I was leaving.</t>
  </si>
  <si>
    <t>L402999</t>
  </si>
  <si>
    <t>Yes I did very much for a long time and even now I get a little sad when I think of a pretty flower or a sunset that your mother would have liked.</t>
  </si>
  <si>
    <t>L402997</t>
  </si>
  <si>
    <t>Uh huh. You know what your mother did when she found out she was gonna have you? She came home and painted this whole room pink. She was so sure she was gonna have a little girl.</t>
  </si>
  <si>
    <t>L402995</t>
  </si>
  <si>
    <t>She was pretty and kind she had your eyes. Oh boy did she love to laugh. Sometimes when you laugh you sound just like her.</t>
  </si>
  <si>
    <t>L402055</t>
  </si>
  <si>
    <t>I was born jaundiced. Once I sat on a toilet seat at a Truck stop and caught hemorrhoids. And i've learned to live with this chicken Bone that's been lodged in my throat for the past three years so I knew Dad would be devastated when he learned of my latest affliction.  Dad I don't wanna upset you but my left breast is developing at a significantly faster rate than my right. It can only mean one thing.  Cancer.  I'm dying.</t>
  </si>
  <si>
    <t>L402439</t>
  </si>
  <si>
    <t>u6769</t>
  </si>
  <si>
    <t>That's true. Harry Harry sit down let me fill you in on today's women since the last time you dated something happened &amp;quot;The Sexual Revolution&amp;quot; now before that you used to have to hold a door open for a woman pull her chair out pick up the check no more no more you wanna know what else is missing? BRAS!</t>
  </si>
  <si>
    <t>L403020</t>
  </si>
  <si>
    <t>Weeping willow with your tears running down Why do you always weep and frown Is it because he left you one day Is it because he could not stay On your branches he would swing Do you long for the happiness that they would bring He found shelter in your shade He thought his laughter would never fade Weeping willow stop your tears There is something to calm your fears You think death as if you forever part But I know he'll always be in your heart.</t>
  </si>
  <si>
    <t>L402946</t>
  </si>
  <si>
    <t>u6767</t>
  </si>
  <si>
    <t>MR. BIXLER</t>
  </si>
  <si>
    <t>Pause as he takes all this in I think your Dad would miss you.</t>
  </si>
  <si>
    <t>L402328</t>
  </si>
  <si>
    <t>Loads of ice-cream by Vada Sultenfuss I like ice-cream a whole lot It tastes good when days are hot On a cone or in a dish This would be my only wish Vanilla chocolate or rocky road Even with pie a la mode.</t>
  </si>
  <si>
    <t>L402685</t>
  </si>
  <si>
    <t>u6771</t>
  </si>
  <si>
    <t>THOMAS J</t>
  </si>
  <si>
    <t>Cause she gets scared of all those dead people in her house and you know that saying If you can't beat 'em join 'em well if she's one of them she won't be as scared.</t>
  </si>
  <si>
    <t>L402665</t>
  </si>
  <si>
    <t>Now when I see him with Shelly sometimes he seems like the old Harry.</t>
  </si>
  <si>
    <t>L402663</t>
  </si>
  <si>
    <t>After your mother died he was sad all the time but before that he was pretty funny.</t>
  </si>
  <si>
    <t>L402297</t>
  </si>
  <si>
    <t>Daddy said it's bad when people get divorced.</t>
  </si>
  <si>
    <t>L402833</t>
  </si>
  <si>
    <t>Well when you get older you just have to.</t>
  </si>
  <si>
    <t>L402707</t>
  </si>
  <si>
    <t>Run faster they're after us!!</t>
  </si>
  <si>
    <t>L402487</t>
  </si>
  <si>
    <t>You know I'm not allowed outside my myself after dark.</t>
  </si>
  <si>
    <t>L402426</t>
  </si>
  <si>
    <t>I think everybody gets their own white horse and all they do is ride and eat marshmallows all day and everybody's best friends with everybody else when you play sports there's no teams so nobody gets picked last.</t>
  </si>
  <si>
    <t>L402342</t>
  </si>
  <si>
    <t>I'm gonna be an acrobat when I grow up.</t>
  </si>
  <si>
    <t>L402223</t>
  </si>
  <si>
    <t>It's only black when you're around 'cause you put me in a bad mood.</t>
  </si>
  <si>
    <t>L404513</t>
  </si>
  <si>
    <t>u6777</t>
  </si>
  <si>
    <t>m452</t>
  </si>
  <si>
    <t>I'll call George's parents. Tell them I need a best man who actually looks after me.</t>
  </si>
  <si>
    <t>L404463</t>
  </si>
  <si>
    <t>u6774</t>
  </si>
  <si>
    <t>JULIANNE</t>
  </si>
  <si>
    <t>I am breaking her heart in the short run but doing her a gigantic favor! She would be miserable tagging along after this insensitive doofus!</t>
  </si>
  <si>
    <t>L404780</t>
  </si>
  <si>
    <t>When are you gonna come clean with your folks?</t>
  </si>
  <si>
    <t>L404104</t>
  </si>
  <si>
    <t>Well perfection can get wearing after whi...</t>
  </si>
  <si>
    <t>L404091</t>
  </si>
  <si>
    <t>u6775</t>
  </si>
  <si>
    <t>After two weeks of cataloguing all his faults I made a command decision that changed my life.</t>
  </si>
  <si>
    <t>L404071</t>
  </si>
  <si>
    <t>... most sentimental schmucks I pity want a honeymoon after their wedding.  Just to top it off.</t>
  </si>
  <si>
    <t>L404123</t>
  </si>
  <si>
    <t>u6776</t>
  </si>
  <si>
    <t>Have you sized up the groomsmen Jules?  As M. of H. you get first fuck.  Don't pick the short hairy rich one.</t>
  </si>
  <si>
    <t>L404815</t>
  </si>
  <si>
    <t>You never want to do that see that's always a... costly turnover.  As they say in the sport biz.</t>
  </si>
  <si>
    <t>L404675</t>
  </si>
  <si>
    <t>I forgot how cute you look.  When you get impossible.</t>
  </si>
  <si>
    <t>L404153</t>
  </si>
  <si>
    <t>I just admire your maturity that's all.  I mean there are people who would find that kind of perfection boring.  Day after day year after year...</t>
  </si>
  <si>
    <t>L403985</t>
  </si>
  <si>
    <t>I mean she's a junior at Chicago University she's twenty years old! Like when I first met you.</t>
  </si>
  <si>
    <t>L403981</t>
  </si>
  <si>
    <t>Well that's great.  You haven't really had anybody since Dingbat Jennylee...</t>
  </si>
  <si>
    <t>L404637</t>
  </si>
  <si>
    <t>With those big dark haunted eyes. As if you were harborin' some... unspeakably... guilty... secret.</t>
  </si>
  <si>
    <t>L406867</t>
  </si>
  <si>
    <t>u6798</t>
  </si>
  <si>
    <t>m453</t>
  </si>
  <si>
    <t>STAR</t>
  </si>
  <si>
    <t>I remember when I just saw you. Skinny Winnifred. Jesus you were skinny.</t>
  </si>
  <si>
    <t>L407481</t>
  </si>
  <si>
    <t>u6801</t>
  </si>
  <si>
    <t>TRIPLETTE</t>
  </si>
  <si>
    <t>Everybody likes to be as good as their word.</t>
  </si>
  <si>
    <t>L407476</t>
  </si>
  <si>
    <t>u6782</t>
  </si>
  <si>
    <t>BARNETT</t>
  </si>
  <si>
    <t>Haven? Hell' we've been playing poker together since we were fourteen.</t>
  </si>
  <si>
    <t>L406894</t>
  </si>
  <si>
    <t>I'm sorry. I feel as if I know you. I'm John Triplette... a friend of Del Reese... I was at the airport. I just wanted to introduce myself. I'm a great fan of hers. If there's anything you need just give me a call. I'm at the Sheraton South.</t>
  </si>
  <si>
    <t>L407166</t>
  </si>
  <si>
    <t>u6783</t>
  </si>
  <si>
    <t>When is it?</t>
  </si>
  <si>
    <t>L407448</t>
  </si>
  <si>
    <t>Listen we're suppose to sing on TV day after tomorrow. At the park...</t>
  </si>
  <si>
    <t>L407052</t>
  </si>
  <si>
    <t>u6797</t>
  </si>
  <si>
    <t>REESE</t>
  </si>
  <si>
    <t>Let me know when you do all right?</t>
  </si>
  <si>
    <t>L407005</t>
  </si>
  <si>
    <t>u6785</t>
  </si>
  <si>
    <t>GREEN</t>
  </si>
  <si>
    <t>When you run out or money 'cause you will here you can go sing at Bishop's Pub. They let you pass the hat. All these kids do that. Most every place doesn't want to bother with you.</t>
  </si>
  <si>
    <t>L407001</t>
  </si>
  <si>
    <t>I didn't think it would. She's calling herself L.A. Joan this- week. Last week it was Dakota. Guess if you have to change your name a state's as good as anything.</t>
  </si>
  <si>
    <t>L406774</t>
  </si>
  <si>
    <t>Maybe you can look after me a little.</t>
  </si>
  <si>
    <t>L407229</t>
  </si>
  <si>
    <t>u6793</t>
  </si>
  <si>
    <t>Well you'll get it skin as sensitive as yours.</t>
  </si>
  <si>
    <t>L407225</t>
  </si>
  <si>
    <t>Worst time at year for dogs is when they get fungus.</t>
  </si>
  <si>
    <t>L407219</t>
  </si>
  <si>
    <t>How are you going to pay when you get sick?</t>
  </si>
  <si>
    <t>L406845</t>
  </si>
  <si>
    <t>u6789</t>
  </si>
  <si>
    <t>LINNEA</t>
  </si>
  <si>
    <t>When I was little in church.</t>
  </si>
  <si>
    <t>L406844</t>
  </si>
  <si>
    <t>u6796</t>
  </si>
  <si>
    <t>OPAL</t>
  </si>
  <si>
    <t>When did you start singing?</t>
  </si>
  <si>
    <t>L406843</t>
  </si>
  <si>
    <t>Yes -- yes they have. It was a real shock at first especially since my daddy's a preacher but Delbert and I have been blessed by their being here.</t>
  </si>
  <si>
    <t>L406842</t>
  </si>
  <si>
    <t>Have your children been deaf since birth?</t>
  </si>
  <si>
    <t>L407542</t>
  </si>
  <si>
    <t>u6800</t>
  </si>
  <si>
    <t>I knew when I first met you.</t>
  </si>
  <si>
    <t>L407540</t>
  </si>
  <si>
    <t>When did you think it would happen?</t>
  </si>
  <si>
    <t>L407937</t>
  </si>
  <si>
    <t>u6808</t>
  </si>
  <si>
    <t>m454</t>
  </si>
  <si>
    <t>Point of fact weren't Tim's hands registered as lethal weapons?</t>
  </si>
  <si>
    <t>L407925</t>
  </si>
  <si>
    <t>When you study the martial arts they give out belts that come in different colors to signify what level you're at in your training. Am I correct on that point?</t>
  </si>
  <si>
    <t>L407578</t>
  </si>
  <si>
    <t>u6805</t>
  </si>
  <si>
    <t>MABEL</t>
  </si>
  <si>
    <t>When ya had it did ya like it?</t>
  </si>
  <si>
    <t>L408381</t>
  </si>
  <si>
    <t>u6806</t>
  </si>
  <si>
    <t>MALLORY</t>
  </si>
  <si>
    <t>It wasn't 'till we got on the ground floor that I totally realized they weren't gonna shoot unless we shot first. When we got out of the stairwell I remember thinking 'Oh my God. This might work.' But Mickey knew it would work all along. There wasn't any doubt in his mind. It's not like there was and he just didn't show it. He knew it would work.</t>
  </si>
  <si>
    <t>L408389</t>
  </si>
  <si>
    <t>What he said. We didn't know jack shit about and riot. It just happened. It was kismet. We didn't even know those people. How are we supposed to organize a riot when we've been in fuckin' isolation for the past year? Just bleep out the fucks and jack shits.  I mean it's not like we care. If they wanna say we masterminded the whole thing let 'em. It won't exactly keep us up at night. But you said you wanted the truth and the truth is we were just lucky.</t>
  </si>
  <si>
    <t>L408314</t>
  </si>
  <si>
    <t>Now when we get out there you do what we say or it's curtains. If we say move you move. If we say left you move left. If we say right you move right. If we say mole you dig a hole. Got it?</t>
  </si>
  <si>
    <t>L407985</t>
  </si>
  <si>
    <t>u6807</t>
  </si>
  <si>
    <t>MCCLUSKY</t>
  </si>
  <si>
    <t>Now that you bring it up yes. They were different men. I hadn't really thought that much about it. Since many psychiatric opinions are by a rule sought out for this kind of situation. What do you think normally happens? The Knoxs are assigned a family psychologist that takes care of them throughout the rest of their lives? The state doesn't work like that.</t>
  </si>
  <si>
    <t>L407978</t>
  </si>
  <si>
    <t>u6817</t>
  </si>
  <si>
    <t>WAYNE</t>
  </si>
  <si>
    <t>When they were found competent before they had already killed fifty people. Other than the fact they're a disciplinary problem which frankly shouldn't surprise anyone I still don't see where this situation is any different then it was before. So I ask you again Mr. McClusky what's changed?</t>
  </si>
  <si>
    <t>L407977</t>
  </si>
  <si>
    <t>Well since that time they've killed one person during their trail. And since their incarceration they've killed one psychologist along with several guards and inmates.</t>
  </si>
  <si>
    <t>L407620</t>
  </si>
  <si>
    <t>Look our situation in a nutshell is no prison wants 'em no prison will take 'em. I'm even talkin' hellholes where the warden's as hard as a bar of iron. No one wants those fuckin' assholes behind their walls dealin' with 'em day in day out.</t>
  </si>
  <si>
    <t>L407616</t>
  </si>
  <si>
    <t>u6814</t>
  </si>
  <si>
    <t>SCAGNETTI</t>
  </si>
  <si>
    <t>They've been separated since their incarceration in a couple of penitentiaries---</t>
  </si>
  <si>
    <t>L408274</t>
  </si>
  <si>
    <t>Okay buddy boy where ya keepin' Mallory? I know she's still here and I know you know where. So start talking or my first work as a director will be your death scene.</t>
  </si>
  <si>
    <t>L408356</t>
  </si>
  <si>
    <t>That's what I thought. You tell them that. When we go down those stairs I want you to scream what you just told me. 'My name is Wayne Gayle! I am the star of American Maniacs watched every week by'-- how many people?</t>
  </si>
  <si>
    <t>L408239</t>
  </si>
  <si>
    <t>Scott's dead. And unless you wanna play follow the leader shut up and do as you're told.</t>
  </si>
  <si>
    <t>L408177</t>
  </si>
  <si>
    <t>Everybody thought I'd gone crazy. The cops my mom everybody. But you see they all missed the point of the story. I wasn't crazy. But when I was holding the shotgun it all became clear. I realized for the first time my one true calling in life. I'm a natural born killer.</t>
  </si>
  <si>
    <t>L408168</t>
  </si>
  <si>
    <t>When have they ever been right?</t>
  </si>
  <si>
    <t>L408078</t>
  </si>
  <si>
    <t>Let's discuss it when I'm unbound.</t>
  </si>
  <si>
    <t>L407687</t>
  </si>
  <si>
    <t>She won't even see me Mickey. Now you're not supposed to know anything about what's going on with her but I'm gonna tell ya somethin'. Since you two've been sentenced Mallory hasn't spoken one word.</t>
  </si>
  <si>
    <t>L407685</t>
  </si>
  <si>
    <t>My problem Mickey is that you don't exactly inspire empathy. I'm all alone on this. I need your help. I want what the prison board is doing to be the focus of our follow up episode. Now I have interviews with chairman of the prison board Dewight McClusky about this issue. And I'm tellin' ya Mickey he looks bad. The two psychologists they used for their psychiatric kangaroo court won't talk to us which always looks bad. I have an interview with both the judge of your trial Bert Steinsma and the psychologist and author Emil Reinghold both of which discount the notion that you're insane. You put that all together and what the state is doing becomes obvious. But the network isn't satisfied. They feel the show needs another element. It needs you. In order to put the show on the air I need to get an interview with you. You haven't talked to the press since your trial. Now a few days before you get transferred to an asylum you grant an interview on television with Wayne Gayle. We're talkin' a media event here. Every son of a bitch out the with a TV set's gonna tune in to see that. We'll make their motives so blatant we'll shame 'em into dropping the whole thing. At least for a little while the publicity would keep them from just giving you and Mallory lobotomies. Well whatta ya say?</t>
  </si>
  <si>
    <t>L407807</t>
  </si>
  <si>
    <t>u6811</t>
  </si>
  <si>
    <t>NORMAN</t>
  </si>
  <si>
    <t>They can't because neither knows if the other is a deranged senseless killer like the Knoxs. So you may as well make the first move.</t>
  </si>
  <si>
    <t>L408013</t>
  </si>
  <si>
    <t>Roger do you understand what the word 'no' means? It's important we establish a rapport. Something as simple as a dozen donuts can mean the world to somebody who hasn't had a donut in a year.</t>
  </si>
  <si>
    <t>L408008</t>
  </si>
  <si>
    <t>u6813</t>
  </si>
  <si>
    <t>I'm as serious about that as I am about going back to the donut store and dipping that stupid Mexican's head into the batter for forgetting my chocolate cream filled. Gimme that other box.</t>
  </si>
  <si>
    <t>L408192</t>
  </si>
  <si>
    <t>u6818</t>
  </si>
  <si>
    <t>WURLITZER</t>
  </si>
  <si>
    <t>They're real Goddamn good. They'll be there for when ya need 'em. Where are they?</t>
  </si>
  <si>
    <t>L407991</t>
  </si>
  <si>
    <t>Good work my brothers. Fan-fuckin'- tastic! I think that interview stuff's too long we can lose some of that. Keep the girls keep the long hairs keep the Hun brothers keep the black guy keep the movie shit and keep the cop at the donut shop. Lose the rest. And cut the interview with the prison board fellow before that. Cut it after I ask 'I take it by your answer it was a whole new team.' Don't even let him answer. Fuck him. Then cut to me talking about the two chicken shit psychiatrists and straight in Dr. Reinghold laughing.</t>
  </si>
  <si>
    <t>L407720</t>
  </si>
  <si>
    <t>u6815</t>
  </si>
  <si>
    <t>When do you want the assembly?</t>
  </si>
  <si>
    <t>L407719</t>
  </si>
  <si>
    <t>So Unruly Julie's comin' with me and planning the interview.  You two go down to the editing bay take the old footage and the new footage put it together and see what we got. Get it into shape so when we finish the interview we can just stick it in.</t>
  </si>
  <si>
    <t>L407710</t>
  </si>
  <si>
    <t>Are you kidding? The last thing they expected was Mickey Knox to get up close and personal. They wanted a follow up episode and would've taken anything I had given them. I'm not gonna tell Mickey Knox that. I'm gonna make him think his grey matter depends on it. When I told Woody and the brass about this coup they practically shit a brick. I'm talkin' an adobe brick. They want to expand the show to a hour and they want it on immediately.</t>
  </si>
  <si>
    <t>L407708</t>
  </si>
  <si>
    <t>We got tonight and tomorrow to get our shit together. The day after that they're shippin' Mallory. That's when we do the Mickey Knox interview 'cause the next day he goes.</t>
  </si>
  <si>
    <t>L408055</t>
  </si>
  <si>
    <t>One...I can take care of myself. I grew up in a tough neighbourhood and I've handled some pretty rough customers in my day. Mickey Knox doesn't scare me. Two...I'm a journalist and I'm prepared to take that risk. Three...it ain't gonna happen. Believe me when I tell you it is in Mickey Knox's own best interest to play this game according to Hoyle.  Wait a minute. We've gotten into a advisory relationship here which is not what I want.  But seriously Phil look at this.</t>
  </si>
  <si>
    <t>L408052</t>
  </si>
  <si>
    <t>Since he and his wife have been in custody they've killed---</t>
  </si>
  <si>
    <t>L408036</t>
  </si>
  <si>
    <t>Just a little nickname. Yep they're my kids and they're all I need. After working together these past coupla years we're like well-oiled machinery. No more like a Formula race car. No scratch that one too. What we're really like is a Swiss watch. Small intricate compact...it shouldn't work as well as it does but it does. Because of the craftsmanship the expertise and the artist's loving hand.</t>
  </si>
  <si>
    <t>L409750</t>
  </si>
  <si>
    <t>u6834</t>
  </si>
  <si>
    <t>m455</t>
  </si>
  <si>
    <t>SUPERVISOR</t>
  </si>
  <si>
    <t>That's no way to talk boy. Now we had one of them union men 'round here coupla years ago. Stirred up a lot of trouble. They're always after you colored boys.</t>
  </si>
  <si>
    <t>L409658</t>
  </si>
  <si>
    <t>u6822</t>
  </si>
  <si>
    <t>DUFF</t>
  </si>
  <si>
    <t>I'll smile when it's funny.</t>
  </si>
  <si>
    <t>L409475</t>
  </si>
  <si>
    <t>Guess you must be lookin' after my boy. I'm Duff Anderson.</t>
  </si>
  <si>
    <t>L409875</t>
  </si>
  <si>
    <t>u6827</t>
  </si>
  <si>
    <t>Why don't you come over for a beer when you get through?</t>
  </si>
  <si>
    <t>L409944</t>
  </si>
  <si>
    <t>When I get set I'll send for you.</t>
  </si>
  <si>
    <t>L409837</t>
  </si>
  <si>
    <t>'You kiddin'? You ain't goin' to no white home. I seen the way they look at you when you go down the street.</t>
  </si>
  <si>
    <t>L409834</t>
  </si>
  <si>
    <t>u6829</t>
  </si>
  <si>
    <t>I could work even after the baby comes. A few hours a week anyway.</t>
  </si>
  <si>
    <t>L409831</t>
  </si>
  <si>
    <t>Sure baby. 'Fact I don't ever have to work no more. When that baby comes I can just stay home and send you back to school. How about that?</t>
  </si>
  <si>
    <t>L409779</t>
  </si>
  <si>
    <t>Yeah. Yeah I know. I'm not really thinkin' about it. Anyway don't want those white guys laughin' up their sleeve at me when they see me pull out.</t>
  </si>
  <si>
    <t>L409686</t>
  </si>
  <si>
    <t>Am I as good as they?</t>
  </si>
  <si>
    <t>L409604</t>
  </si>
  <si>
    <t>It'll be fine when we get done with it.</t>
  </si>
  <si>
    <t>L409405</t>
  </si>
  <si>
    <t>Well it ain't that good up there neither. Might as well make it here. 'Course I ain't really makin' it now.</t>
  </si>
  <si>
    <t>L409403</t>
  </si>
  <si>
    <t>Yeah. Knocked around for a couple of months after the Army. You been there?</t>
  </si>
  <si>
    <t>L409389</t>
  </si>
  <si>
    <t>Look Duff - most of the men I know - they're kind of sad. When I met you the other day I had a feeling that you're different. That's why I went out with you. I thought we might have something to say to each other.</t>
  </si>
  <si>
    <t>L409893</t>
  </si>
  <si>
    <t>u6831</t>
  </si>
  <si>
    <t>OWNER</t>
  </si>
  <si>
    <t>That's the trouble with you boys! Don't listen when a man tells you something.</t>
  </si>
  <si>
    <t>L409440</t>
  </si>
  <si>
    <t>u6833</t>
  </si>
  <si>
    <t>REVEREND DAWSON</t>
  </si>
  <si>
    <t>And since we're talking my wife and I don't want you hanging around our daughter.</t>
  </si>
  <si>
    <t>L409289</t>
  </si>
  <si>
    <t>u6826</t>
  </si>
  <si>
    <t>JOCKO</t>
  </si>
  <si>
    <t>Hell they're all after the same thing.</t>
  </si>
  <si>
    <t>L409525</t>
  </si>
  <si>
    <t>u6837</t>
  </si>
  <si>
    <t>Nothin'.  She's all right. Wouldn't have made it without her. Christ - haven't worked in eight months. Right now I'm waitin' for some insurance money. And man when I get it I got plans to make me some more.  Let's get out'a here. This place gives me the willies.  You got some money?</t>
  </si>
  <si>
    <t>L410059</t>
  </si>
  <si>
    <t>u6839</t>
  </si>
  <si>
    <t>m456</t>
  </si>
  <si>
    <t>Since you got married.  You got someone else to think about now Danny.</t>
  </si>
  <si>
    <t>L410058</t>
  </si>
  <si>
    <t>u6838</t>
  </si>
  <si>
    <t>DANNY</t>
  </si>
  <si>
    <t>L410541</t>
  </si>
  <si>
    <t>u6843</t>
  </si>
  <si>
    <t>m457</t>
  </si>
  <si>
    <t>ARMITAGE</t>
  </si>
  <si>
    <t>The Villa Straylight. Home of the Royal Family and the mainframe of the computer entity we know as Wintermute. If we can get Molly in she can access the mainframe to cripple Mute's defences the Case can destroy it in Cyberspace.</t>
  </si>
  <si>
    <t>L410229</t>
  </si>
  <si>
    <t>Play it straight with me and you've got nothing to worry about. When it's over I inject you with the antitoxin.</t>
  </si>
  <si>
    <t>L410595</t>
  </si>
  <si>
    <t>u6845</t>
  </si>
  <si>
    <t>CASE</t>
  </si>
  <si>
    <t>As long as you cooperate.  I want it now Armitage.</t>
  </si>
  <si>
    <t>L410246</t>
  </si>
  <si>
    <t>Sense/Net taped a full spectrum personality construct on McCoy six months before his death. Everything Dixie was -- everything Dixie still knows exists as a digitised construct.  Of course a tape can get misplaced in a library the size of Sense/Net's.</t>
  </si>
  <si>
    <t>L410173</t>
  </si>
  <si>
    <t>First let's get something straight. We ran a psych construct on you that lists self destruction as your favourite pastime. If you want to kill yourself Mr. Case there's much more entertaining ways than working for me.</t>
  </si>
  <si>
    <t>L410696</t>
  </si>
  <si>
    <t>u6844</t>
  </si>
  <si>
    <t>BAO/WINTERMUTE</t>
  </si>
  <si>
    <t>Honesty. Almost as quaint a notion as your concept of good and evil.</t>
  </si>
  <si>
    <t>L410300</t>
  </si>
  <si>
    <t>As far as they know that's absolutely true.</t>
  </si>
  <si>
    <t>L410766</t>
  </si>
  <si>
    <t>u6849</t>
  </si>
  <si>
    <t>MAELCOM</t>
  </si>
  <si>
    <t>This place empty as a tomb mon.</t>
  </si>
  <si>
    <t>L410680</t>
  </si>
  <si>
    <t>You can make your move when it comes after me.</t>
  </si>
  <si>
    <t>L410429</t>
  </si>
  <si>
    <t>u6846</t>
  </si>
  <si>
    <t>DIXIE</t>
  </si>
  <si>
    <t>Doesn't look like much but that's King Hell ice man. Fry your brain out soon as look at you.</t>
  </si>
  <si>
    <t>L410383</t>
  </si>
  <si>
    <t>When we're done erase this friggin' tape.</t>
  </si>
  <si>
    <t>L410454</t>
  </si>
  <si>
    <t>u6847</t>
  </si>
  <si>
    <t>JULIUS/WINTERMUTE</t>
  </si>
  <si>
    <t>I hope you can show more than you did when you let the Yakuza butcher Linda Lee.</t>
  </si>
  <si>
    <t>L410529</t>
  </si>
  <si>
    <t>u6851</t>
  </si>
  <si>
    <t>When they did my eyes I made them promise I'd still be able to cry. Sounds stupid doesn't it?</t>
  </si>
  <si>
    <t>L410418</t>
  </si>
  <si>
    <t>Not when Sense/Net throws the going away party. They'll be on our asses from now on.</t>
  </si>
  <si>
    <t>L410272</t>
  </si>
  <si>
    <t>The point is if you unplug me when I'm flatlines I'm history. I got no way back.</t>
  </si>
  <si>
    <t>L410270</t>
  </si>
  <si>
    <t>Technically yeah but people have made it back after as long as three minutes.</t>
  </si>
  <si>
    <t>L410264</t>
  </si>
  <si>
    <t>Sure. I finally pulled a run on my old man's credit file when I was seventeen... only it was too late for him.</t>
  </si>
  <si>
    <t>L410262</t>
  </si>
  <si>
    <t>When I was fifteen Sense/Net iced my old man's credit record over some computer error. Once that goes down that's it. He lost his business... everything. It destroyed him. I had to hustle arcade games for chump change. Dixie McCoy found me figured I was a natural. He taught me the wires for a piece of the action.</t>
  </si>
  <si>
    <t>L410181</t>
  </si>
  <si>
    <t>Since Armitage sold them a program on it. Put them years ahead of the competition.</t>
  </si>
  <si>
    <t>L410180</t>
  </si>
  <si>
    <t>Since when do sprawl doctors know more about nerve rehab than the Japanese?</t>
  </si>
  <si>
    <t>L411174</t>
  </si>
  <si>
    <t>u6860</t>
  </si>
  <si>
    <t>m458</t>
  </si>
  <si>
    <t>Try being named after a guitar- playing pussycat.</t>
  </si>
  <si>
    <t>L411173</t>
  </si>
  <si>
    <t>u6854</t>
  </si>
  <si>
    <t>ALDYS</t>
  </si>
  <si>
    <t>When it's not yours. My mom was going through her Harlequin Romance phase.</t>
  </si>
  <si>
    <t>L411523</t>
  </si>
  <si>
    <t>u6855</t>
  </si>
  <si>
    <t>ANITA</t>
  </si>
  <si>
    <t>I had a lunch break so I thought I'd come by and see you. Your teacher is a fox!  Why don't we discuss that after class. But the burning is totally normal.  Oh look. Class is over already.</t>
  </si>
  <si>
    <t>L411075</t>
  </si>
  <si>
    <t>What'd you feel when you kissed him?</t>
  </si>
  <si>
    <t>L411038</t>
  </si>
  <si>
    <t>And Gus - when you picked up knitting who showed you how to hold the needles?</t>
  </si>
  <si>
    <t>L411036</t>
  </si>
  <si>
    <t>Anita when you wanted to seduce the guy in the mailroom and you didn't think you could learn Spanish fast enough who quizzed you on your verbs?</t>
  </si>
  <si>
    <t>L410973</t>
  </si>
  <si>
    <t>When I finally get kissed I'll know.</t>
  </si>
  <si>
    <t>L410966</t>
  </si>
  <si>
    <t>I swear to God Jos. When is the last time you went on a real live date?</t>
  </si>
  <si>
    <t>L410955</t>
  </si>
  <si>
    <t>Okay. Remember when they took your office chair in for repairs and forgot to return it?</t>
  </si>
  <si>
    <t>L411152</t>
  </si>
  <si>
    <t>u6857</t>
  </si>
  <si>
    <t>GIBBY</t>
  </si>
  <si>
    <t>Umm- I don't think you're supposed to wear white jeans after 1983.</t>
  </si>
  <si>
    <t>L411151</t>
  </si>
  <si>
    <t>That'll teach me to wear white after Labor Day.</t>
  </si>
  <si>
    <t>L411778</t>
  </si>
  <si>
    <t>u6858</t>
  </si>
  <si>
    <t>I'll tell you a story. It's about this shy copy editor who makes a mockery of herself and her boss when she completely botches her first assignment as a reporter.</t>
  </si>
  <si>
    <t>L411297</t>
  </si>
  <si>
    <t>This is where the stories are. You are going to become friends with these people. You are going to party with them. You are going to hang out with them on weekends. When they go to prom you are going to be in their same damn limo!</t>
  </si>
  <si>
    <t>L411539</t>
  </si>
  <si>
    <t>You know Adele penguins pick one mate. They spend their whole life looking for that one other penguin and when they find it they know. That's the penguin they stay with for the rest of their lives.</t>
  </si>
  <si>
    <t>L411773</t>
  </si>
  <si>
    <t>u6864</t>
  </si>
  <si>
    <t>No you weren't. Don't you realize the only time I was really happy in the last five years was when I was playing ball with those guys?</t>
  </si>
  <si>
    <t>L411426</t>
  </si>
  <si>
    <t>With the reading comprehension of a fifteen year old! Plus I'm popular... You want to be popular... I can recognize a cry for help when I see one.</t>
  </si>
  <si>
    <t>L411002</t>
  </si>
  <si>
    <t>Oh yay! And then I could be as happy as you!</t>
  </si>
  <si>
    <t>L411759</t>
  </si>
  <si>
    <t>u6865</t>
  </si>
  <si>
    <t>Goddamnit Josie! Drop the act. Do you have any idea what I went through every night because of you?!  I was attracted to a 17 year old! When I wasn't taking cold showers I was trying to figure out what the hell I was going to do when I couldn't teach anymore! I thought I was the one being unethical.</t>
  </si>
  <si>
    <t>L411642</t>
  </si>
  <si>
    <t>To put us back together again when we fall.</t>
  </si>
  <si>
    <t>L411489</t>
  </si>
  <si>
    <t>I'm thinking when I'm home.</t>
  </si>
  <si>
    <t>L411488</t>
  </si>
  <si>
    <t>When are you going to open your eyes?</t>
  </si>
  <si>
    <t>L411487</t>
  </si>
  <si>
    <t>Thanks Josie. This wasn't as bad as I thought.</t>
  </si>
  <si>
    <t>L411471</t>
  </si>
  <si>
    <t>That's what makes you interesting.  As a teacher.</t>
  </si>
  <si>
    <t>L411460</t>
  </si>
  <si>
    <t>I'm gonna tell you something here and I hope it doesn't undermine my position as an authority figure. I'm a little afraid of heights.</t>
  </si>
  <si>
    <t>L411606</t>
  </si>
  <si>
    <t>u6867</t>
  </si>
  <si>
    <t>Rob what do you want to be when you grow up?</t>
  </si>
  <si>
    <t>L415044</t>
  </si>
  <si>
    <t>u6872</t>
  </si>
  <si>
    <t>m459</t>
  </si>
  <si>
    <t>When he left he took a lot of equipment with him.</t>
  </si>
  <si>
    <t>L414992</t>
  </si>
  <si>
    <t>u6869</t>
  </si>
  <si>
    <t>EVIL SCIENTIST</t>
  </si>
  <si>
    <t>Then we'll both starve...  An old man like me who hardly has strength as it is -- me without whom... me your own father...</t>
  </si>
  <si>
    <t>L415099</t>
  </si>
  <si>
    <t>u6873</t>
  </si>
  <si>
    <t>SHOCK</t>
  </si>
  <si>
    <t>&lt;i&gt;                      I say that we take a cannon Aim it at his door and then Knock three times and when he answers Sandy Claws will be no more.&lt;/i&gt;</t>
  </si>
  <si>
    <t>L416791</t>
  </si>
  <si>
    <t>u6878</t>
  </si>
  <si>
    <t>m460</t>
  </si>
  <si>
    <t>My Dad.  He played in the minors for a while when he got out of college.</t>
  </si>
  <si>
    <t>L416972</t>
  </si>
  <si>
    <t>he's just waiting to take me.  When I sleep.</t>
  </si>
  <si>
    <t>L416838</t>
  </si>
  <si>
    <t>u6880</t>
  </si>
  <si>
    <t>Maybe it only happens when you're sleeping - that's the way it was with Nancy wasn't it?</t>
  </si>
  <si>
    <t>L416808</t>
  </si>
  <si>
    <t>And heat and chemical reactions. Where does it all go when you die?</t>
  </si>
  <si>
    <t>L416768</t>
  </si>
  <si>
    <t>That's when she started talking about Fred Krueger.</t>
  </si>
  <si>
    <t>L417148</t>
  </si>
  <si>
    <t>u6883</t>
  </si>
  <si>
    <t>m461</t>
  </si>
  <si>
    <t>They've gotten worse since I took away her credit cards.</t>
  </si>
  <si>
    <t>L417081</t>
  </si>
  <si>
    <t>u6884</t>
  </si>
  <si>
    <t>I've been good.  When do I get cigarette priveleges back?</t>
  </si>
  <si>
    <t>L417323</t>
  </si>
  <si>
    <t>Just tonight please?  I can't handle the nightmare.  Not tonight.  Not after Phillip.</t>
  </si>
  <si>
    <t>L417320</t>
  </si>
  <si>
    <t>u6888</t>
  </si>
  <si>
    <t>If Simms catches you in here after lights out she'll chew my ass ragged.</t>
  </si>
  <si>
    <t>L417380</t>
  </si>
  <si>
    <t>u6886</t>
  </si>
  <si>
    <t>I haven't been able to do that since I was a little girl.</t>
  </si>
  <si>
    <t>L417328</t>
  </si>
  <si>
    <t>u6889</t>
  </si>
  <si>
    <t>We're not always as good at things as we'd like.</t>
  </si>
  <si>
    <t>L417176</t>
  </si>
  <si>
    <t>When I was still a kid.  My folks got divorced.  After a while I thought I'd imagined the whole thing.  I guess I didn't.</t>
  </si>
  <si>
    <t>L417175</t>
  </si>
  <si>
    <t>When I was a little girl.  Three or four. If I had a nightmare I'd bring my Dad in. The dream would always get better.  He always used to tell me about it the next day -- he used to think they were his dreams. NANCY When did it stop?</t>
  </si>
  <si>
    <t>L417171</t>
  </si>
  <si>
    <t>She's been waiting outside your office since breakfast.</t>
  </si>
  <si>
    <t>L417480</t>
  </si>
  <si>
    <t>People are still dying.  After all this time.  Stop running away from it.  Daddy please...don't make me beg.  You owe me.</t>
  </si>
  <si>
    <t>L417455</t>
  </si>
  <si>
    <t>u6890</t>
  </si>
  <si>
    <t>You're not going in.  That's exactly what he wants.  As long as you're on Hypnocyl it's the only way he can get to you.</t>
  </si>
  <si>
    <t>L417370</t>
  </si>
  <si>
    <t>Freddy Krueger.  He was a child murderer before he died.  After he died he became ...something worse.  Six years ago Freddy killed my friends. He almost killed me.  I thought I got rid of him -- but I guess he was too strong.</t>
  </si>
  <si>
    <t>L417444</t>
  </si>
  <si>
    <t>u6891</t>
  </si>
  <si>
    <t>A young girl on the staff was accidentally locked in here over the holidays.  The inmates managed to keep her hidden for days.  She was raped...hundreds of times. When they found her she was barely alive...and with child.</t>
  </si>
  <si>
    <t>L417343</t>
  </si>
  <si>
    <t>I come from time to time.  When I'm needed.</t>
  </si>
  <si>
    <t>L417340</t>
  </si>
  <si>
    <t>There are times when it doesn't offer much comfort.  I've seen you before.  Sister...?</t>
  </si>
  <si>
    <t>L417371</t>
  </si>
  <si>
    <t>u6895</t>
  </si>
  <si>
    <t>Why is he after us?</t>
  </si>
  <si>
    <t>L417183</t>
  </si>
  <si>
    <t>I'm Will Stanton and um...I've had a little accident as you can see.</t>
  </si>
  <si>
    <t>L423169</t>
  </si>
  <si>
    <t>u6896</t>
  </si>
  <si>
    <t>m462</t>
  </si>
  <si>
    <t>So I ask you when you're going to tell everyone and you say...?</t>
  </si>
  <si>
    <t>L423218</t>
  </si>
  <si>
    <t>That's fine.  There's always a pause when the jury goes out to consider its verdict.</t>
  </si>
  <si>
    <t>L423197</t>
  </si>
  <si>
    <t>I actually had it in my apartment in New York and just thought you'd... but when it came to it I didn't know how to call you... having behaved so... badly twice.  So it's been just sitting in the hotel.  But then... you came so I figured... the thing is... the thing is ...</t>
  </si>
  <si>
    <t>L423191</t>
  </si>
  <si>
    <t>u6912</t>
  </si>
  <si>
    <t>Fine.  Everything much the same.  When they change the law Spike and I will marry immediately.  Whereas you... I've watched in wonder.  Awards glory ...</t>
  </si>
  <si>
    <t>L423082</t>
  </si>
  <si>
    <t>As far as they're concerned I do.  And now tomorrow there'll be pictures of you in every newspapers from here to Timbuktu.</t>
  </si>
  <si>
    <t>L423049</t>
  </si>
  <si>
    <t>Her most famous part -- men went to bed with the dream -- and they didn't like it when they woke up with the reality -- do you feel that way with me?</t>
  </si>
  <si>
    <t>L423043</t>
  </si>
  <si>
    <t>More than that actually when you think about it.  You know Meatloaf has a very nice pair...</t>
  </si>
  <si>
    <t>L423037</t>
  </si>
  <si>
    <t>It still strikes me as well surreal that I'm allowed to see you naked.</t>
  </si>
  <si>
    <t>L423001</t>
  </si>
  <si>
    <t>The thing that's so irritating is that now I'm so totally fierce when it comes to nudity clauses.</t>
  </si>
  <si>
    <t>L422775</t>
  </si>
  <si>
    <t>You know I'm not sure.  I don't think they'd tried for kids before as fate would have it.</t>
  </si>
  <si>
    <t>L422751</t>
  </si>
  <si>
    <t>Well I've been on a diet since I was nineteen which means basically I've been hungry for a decade.  I've had a sequence of not nice boyfriends -- one of whom hit me: and every time my heart gets broken it gets splashed across the newspapers as entertainment. Meantime it cost millions to get me looking like this...</t>
  </si>
  <si>
    <t>L423231</t>
  </si>
  <si>
    <t>u6897</t>
  </si>
  <si>
    <t>Good decision.  All actresses are mad as snakes.</t>
  </si>
  <si>
    <t>L423247</t>
  </si>
  <si>
    <t>It was sort of sweet actually -- I mean I know she's an actress and all that so she can deliver a line -- but she said that she might be as famous as can be -- but also... that she was just a girl standing in front of a boy asking him to love her.</t>
  </si>
  <si>
    <t>L422731</t>
  </si>
  <si>
    <t>u6906</t>
  </si>
  <si>
    <t>I'm not saying it's a bad thing in fact I think it's something we should take pride in.  I'm going to give the last brownie as a prize to the saddest act here.</t>
  </si>
  <si>
    <t>L423230</t>
  </si>
  <si>
    <t>u6900</t>
  </si>
  <si>
    <t>Good move: when all is said and done she's nothing special.  I saw her taking her pants off and I definitely glimpsed some cellulite down there.</t>
  </si>
  <si>
    <t>L423208</t>
  </si>
  <si>
    <t>Okay -- perfect timing as ever -- hold the fort for a second will you Martin?</t>
  </si>
  <si>
    <t>L423185</t>
  </si>
  <si>
    <t>Okay.  Tell me would I have to pay a wet rag as much as I pay you?</t>
  </si>
  <si>
    <t>L423182</t>
  </si>
  <si>
    <t>u6905</t>
  </si>
  <si>
    <t>I have to disturb you when you're cooking the books but there's a delivery.</t>
  </si>
  <si>
    <t>L422449</t>
  </si>
  <si>
    <t>Cappuccino as ordered.</t>
  </si>
  <si>
    <t>L423129</t>
  </si>
  <si>
    <t>Yes -- I feel I must apologize to everyone for my behavior for the last six months.  I have as you know been slightly down in the mouth.</t>
  </si>
  <si>
    <t>L422891</t>
  </si>
  <si>
    <t>She's someone I just can't -- someone who... self-evidently can't be mine -- and it's as if I've taken love-heroin -- and now I can't even have it again. I've opened Pandora's box.  And there's trouble inside.</t>
  </si>
  <si>
    <t>L422432</t>
  </si>
  <si>
    <t>Well ideally when I went back to the desk you'd remove the Cadogan guide to Bali from your trousers and either wipe it and put it back or buy it.  See you in a sec.</t>
  </si>
  <si>
    <t>L428460</t>
  </si>
  <si>
    <t>u6919</t>
  </si>
  <si>
    <t>m463</t>
  </si>
  <si>
    <t>HARDING</t>
  </si>
  <si>
    <t>Yes thank you Miss Ratched. Since our last meeting I have been reflecting quite seriously on the nature of my problem. Naturally I'm referring to the capacity to obtain the necessary results in order to obtain... No no. To personify the very existence of that relationship regardless of the function...  Regardless of the function we will confront the question of... Yes. Yes. The question of... Existence... Relationship... Function... Confront... Yes confronting us in the moment of deepest crisis... Yes the crisis of our souls. Of our souls which I am trying to fully understand the problem... the problem. Not to shut ourselves off but somehow... Somehow to understand fully our capacity... to obtain... to personify... the question... existence depends... depends on the question... to reflect... to reflect...</t>
  </si>
  <si>
    <t>L428254</t>
  </si>
  <si>
    <t>I can only speculate as to the reasons why.</t>
  </si>
  <si>
    <t>L428534</t>
  </si>
  <si>
    <t>u6914</t>
  </si>
  <si>
    <t>I-I-I-I c-c-c-came over S-S-S Sunday m-m-m-morning after ch-ch-ch church and br-br-brought her s-s some flowers and I s-s-said I said 'C-C-C-Celia will you muh muh-muh-muh-muh...' till the girl broke out l-l-laughing.</t>
  </si>
  <si>
    <t>L428844</t>
  </si>
  <si>
    <t>u6921</t>
  </si>
  <si>
    <t>MCMURPHY</t>
  </si>
  <si>
    <t>Why thank you ma'am...  Whew. Man I tell you that place up there is somethin' else!  Well ya boys been practicin' up for the big game?  I figured as much...</t>
  </si>
  <si>
    <t>L428842</t>
  </si>
  <si>
    <t>Ma'am I'm as gentle as a puppy dog. Why I haven't licked the tar out of an aide for two weeks! Hi ya Doc!</t>
  </si>
  <si>
    <t>L428448</t>
  </si>
  <si>
    <t>The hell with the schedule you can get back to the schedule next week when the series is over. What I want is a vote on it right now!</t>
  </si>
  <si>
    <t>L428407</t>
  </si>
  <si>
    <t>u6913</t>
  </si>
  <si>
    <t>BIG NURSE</t>
  </si>
  <si>
    <t>After breakfast Mister McMurphy after breakfast.</t>
  </si>
  <si>
    <t>L428474</t>
  </si>
  <si>
    <t>Some of us ha-ha-have b-b-been here a long t-t-time Randle and will b b-be here long after this Wo-Wo World Series of yours is oh-oh-oh what's the use anyway...</t>
  </si>
  <si>
    <t>L428735</t>
  </si>
  <si>
    <t>u6917</t>
  </si>
  <si>
    <t>CHESWICK</t>
  </si>
  <si>
    <t>When do you think we'll be going back Mack?</t>
  </si>
  <si>
    <t>L428687</t>
  </si>
  <si>
    <t>We'll go back just as soon as we find those guys! 'Kay?</t>
  </si>
  <si>
    <t>L428302</t>
  </si>
  <si>
    <t>It's as simple as that. You've been on our ward six hours and have already simplified the work of Freud Jung and Maxwell Jones in one grand analogy: it's a pecking party.</t>
  </si>
  <si>
    <t>L428588</t>
  </si>
  <si>
    <t>u6930</t>
  </si>
  <si>
    <t>SPIVEY</t>
  </si>
  <si>
    <t>Yes that may be so but in making a careful study of your past record along with your behavior since you arrived here my feeling is that you are not mentally ill and it is going to be my recommendation that you be returned to Pendleton where they are better equipped to handle your case.</t>
  </si>
  <si>
    <t>L428585</t>
  </si>
  <si>
    <t>Come on Doc you know as well as I do what's been comin' down in that loony bin.</t>
  </si>
  <si>
    <t>L428583</t>
  </si>
  <si>
    <t>Just fine Doc... In fact I think I might've put on a couple of pounds since I got here.</t>
  </si>
  <si>
    <t>L428435</t>
  </si>
  <si>
    <t>Well I was turnin' this dilemma over in my head when I happened to hit on that old tub room out there an' I said to myself McMurphy I said that place would make a great second day room. A sort of game room for the young fellas. Whadaya think Doc?</t>
  </si>
  <si>
    <t>L428213</t>
  </si>
  <si>
    <t>To tell the truth ever since I found my natural callin' I done time in so many small-time jails I could write a brochure...</t>
  </si>
  <si>
    <t>L428211</t>
  </si>
  <si>
    <t>They say I'm a habitual hassler. Like I fight some. Sheeut. They didn't mind so much when I was a dumb logger and got into a hassle. That's a hardworkin' feller blowing off steam they say. But if you're a gambler all you have to do is spit slantwise and you're a goddamned criminal.</t>
  </si>
  <si>
    <t>L428101</t>
  </si>
  <si>
    <t>Yup! Worked right outta Depoe Bay for just about every season since I was able to haul my own weight.</t>
  </si>
  <si>
    <t>L428488</t>
  </si>
  <si>
    <t>Maybe I'll just use that thick skull of yours as a batterin' ram Sefelt.</t>
  </si>
  <si>
    <t>L428087</t>
  </si>
  <si>
    <t>After you ma'am.</t>
  </si>
  <si>
    <t>L429012</t>
  </si>
  <si>
    <t>u6932</t>
  </si>
  <si>
    <t>TURKLE</t>
  </si>
  <si>
    <t>Now Miss. What do you want with twenty zombies when you got a twenty gun salute looking you right in the face.</t>
  </si>
  <si>
    <t>L428979</t>
  </si>
  <si>
    <t>u6927</t>
  </si>
  <si>
    <t>Are they dangerous when they're awake?</t>
  </si>
  <si>
    <t>L430464</t>
  </si>
  <si>
    <t>u6938</t>
  </si>
  <si>
    <t>m464</t>
  </si>
  <si>
    <t>DAMON'S MOTHER</t>
  </si>
  <si>
    <t>Sure-- But before you do that since we're putting all our cards on the table I have a confession to make too.</t>
  </si>
  <si>
    <t>L430450</t>
  </si>
  <si>
    <t>u6940</t>
  </si>
  <si>
    <t>I feel like I've been wandering in the desert for as long as I can remember.  With nothing but emptiness around me wind and sun...  And suddenly out of the blue somehow I've found the oasis.</t>
  </si>
  <si>
    <t>L430264</t>
  </si>
  <si>
    <t>u6939</t>
  </si>
  <si>
    <t>DWAYNE</t>
  </si>
  <si>
    <t>I don't get it.  She hasn't seen her since she was a kid now just because she's dying all of the sudden she's gotta see her again?</t>
  </si>
  <si>
    <t>L430457</t>
  </si>
  <si>
    <t>Dwayne Pinsley.  From high school. That's how I knew you were here. When you called from the airport.</t>
  </si>
  <si>
    <t>L430950</t>
  </si>
  <si>
    <t>I'll bring it back as soon as I can.</t>
  </si>
  <si>
    <t>L430909</t>
  </si>
  <si>
    <t>So this is what you do?  I mean when you're not playing other parts?</t>
  </si>
  <si>
    <t>L430886</t>
  </si>
  <si>
    <t>u6947</t>
  </si>
  <si>
    <t>Yes.  I'm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t>
  </si>
  <si>
    <t>L430880</t>
  </si>
  <si>
    <t>As I recall you were on your way home.  And I didn't want you to go so yes I told you a little white lie.</t>
  </si>
  <si>
    <t>L430876</t>
  </si>
  <si>
    <t>And I can't believe you are so stubborn and so blind as to let some stranger some phantom you've never even met destroy it.</t>
  </si>
  <si>
    <t>L430852</t>
  </si>
  <si>
    <t>Thank you.  So since I have a few more days of vacation left I was wondering if maybe you'd want to do something sometime.  I mean you know if you don't have... other plans.</t>
  </si>
  <si>
    <t>L430846</t>
  </si>
  <si>
    <t>It seems like ever since I found out about this guy this name I've been kind of crazy.  Like I was on drugs or something.</t>
  </si>
  <si>
    <t>L430663</t>
  </si>
  <si>
    <t>u6943</t>
  </si>
  <si>
    <t>HIM</t>
  </si>
  <si>
    <t>Just since yesterday.</t>
  </si>
  <si>
    <t>L430797</t>
  </si>
  <si>
    <t>u6944</t>
  </si>
  <si>
    <t>When you could've found one in America.</t>
  </si>
  <si>
    <t>L430653</t>
  </si>
  <si>
    <t>Faith I'm kidding.  Is this how you plan to get what you want from life?  When you finally find it you turn and run away from it?</t>
  </si>
  <si>
    <t>L430545</t>
  </si>
  <si>
    <t>The last dead end in a long series of dead ends that I am relieved to finally be leaving behind.  May as well start packing our cab's gonna be here in an hour.</t>
  </si>
  <si>
    <t>L430254</t>
  </si>
  <si>
    <t>You know when Larry and I got married I thought we were so lucky we found each other so early. People talk about spending their lives together how many of them really get to?  But maybe I was wrong.  Maybe sooner or later everything wears out.</t>
  </si>
  <si>
    <t>L430142</t>
  </si>
  <si>
    <t>I don't know...  Maybe.  Think of it as an adventure.</t>
  </si>
  <si>
    <t>L430072</t>
  </si>
  <si>
    <t>The woman at my dry cleaners believes there's no such thing as coincidence.</t>
  </si>
  <si>
    <t>L430047</t>
  </si>
  <si>
    <t>After all he is my brother and I know he can be kind of a jerk sometimes but I know him pretty well and I really don't think--</t>
  </si>
  <si>
    <t>L430032</t>
  </si>
  <si>
    <t>That's the problem.  When you're a kid you think life is gonna be like the movies.  Dreams come true the good guys win people live happily ever after... all that crap.  Turn.</t>
  </si>
  <si>
    <t>L430936</t>
  </si>
  <si>
    <t>u6945</t>
  </si>
  <si>
    <t>I came after the woman I love.</t>
  </si>
  <si>
    <t>L430008</t>
  </si>
  <si>
    <t>You used to love it when I called you doll.</t>
  </si>
  <si>
    <t>L430007</t>
  </si>
  <si>
    <t>Don't call me doll Larry.  I hate it when you call me doll.</t>
  </si>
  <si>
    <t>L430504</t>
  </si>
  <si>
    <t>And then I saw her.  And all I know is when I looked in her eyes I saw something... light.  And life and passion and yearning.  And something else I can't even put my finger on something I'd never seen before--</t>
  </si>
  <si>
    <t>L430503</t>
  </si>
  <si>
    <t>Do you know I wasn't even supposed to be in Rome?  My boss was supposed to come to this conference and at the last minute he got the measles.  The measles. Who gets the measles at forty-three?  So they sent me. And I wasn't supposed to be in that piazza that night either.  I'd gone to the movies only it was sold out.  So I was wandering around. Just wandering...  When I got hit in the head with this shoe.</t>
  </si>
  <si>
    <t>L431495</t>
  </si>
  <si>
    <t>u6949</t>
  </si>
  <si>
    <t>m465</t>
  </si>
  <si>
    <t>You know Johnny when he gets mad.</t>
  </si>
  <si>
    <t>L431494</t>
  </si>
  <si>
    <t>u6967</t>
  </si>
  <si>
    <t>TERRY</t>
  </si>
  <si>
    <t>I'll come over when I'm ready.</t>
  </si>
  <si>
    <t>L431752</t>
  </si>
  <si>
    <t>u6951</t>
  </si>
  <si>
    <t>CHARLEY</t>
  </si>
  <si>
    <t>Gee when you tipped one seventy-five you were beautiful. You should've been another Billy Conn. That skunk I got to manage you brought you along too fast.</t>
  </si>
  <si>
    <t>L431722</t>
  </si>
  <si>
    <t>Sure that's all right when you're a kid but you'll be pushing thirty pretty soon slugger. It's time you got some ambition.</t>
  </si>
  <si>
    <t>L431258</t>
  </si>
  <si>
    <t>Let me explain you something kid. Stooling is when you rat on your friends on the guys you're with.  When Johnny needs a favor don't try to figure it out just do it. Now go ahead join the congregation.</t>
  </si>
  <si>
    <t>L431051</t>
  </si>
  <si>
    <t>u6954</t>
  </si>
  <si>
    <t>FATHER BARRY</t>
  </si>
  <si>
    <t>Edie I do what I can. I'm in the church when you need me.</t>
  </si>
  <si>
    <t>L431929</t>
  </si>
  <si>
    <t>u6953</t>
  </si>
  <si>
    <t>EDIE</t>
  </si>
  <si>
    <t>Then go aheadÂ— go ahead! Go down to the shape-up and get yourself killed you stupid pigheaded son of aÂ—  What are you trying to prove? With a decisive gesture Terry takes the hook and sticks it through his belt. Then he goes to the wall and lifts Joey's windbreaker from the nail on which it has been hanging. He puts the windbreaker on in a deliberate way and grins at her as he does so; then he walks to the door with a sense of dignity he has never had before.</t>
  </si>
  <si>
    <t>L431499</t>
  </si>
  <si>
    <t>Okay get in hot water. But don't come hollerin' to me when you get burned.</t>
  </si>
  <si>
    <t>L431454</t>
  </si>
  <si>
    <t>ListenÂ— get this straightÂ— don't look at me when you say them things. It wasn't my fault what happened to your brother. Fixing Joey wasn't my idea... .</t>
  </si>
  <si>
    <t>L431453</t>
  </si>
  <si>
    <t>And when things get in your wayÂ— or people Â—you just knock them asideÂ— get rid of ThemÂ— is that your idea?</t>
  </si>
  <si>
    <t>L431442</t>
  </si>
  <si>
    <t>I had to scrap all my life. Figured I might as well get paid for it. When I was a kid my old man got killedÂ—never mind how. Charley and I was put in a placeÂ—they called it a Children's Home. Some home! I run away and peddled papers fought in club smokers andÂ—  But what am I runnin' off at the mouth for? What do you care?</t>
  </si>
  <si>
    <t>L431345</t>
  </si>
  <si>
    <t>When Mother died Pop sent me out to school in the country. He was afraid with no one home I'dÂ— get into bad company.</t>
  </si>
  <si>
    <t>L431316</t>
  </si>
  <si>
    <t>What did that man mean when he said you were... .?</t>
  </si>
  <si>
    <t>L431374</t>
  </si>
  <si>
    <t>u6965</t>
  </si>
  <si>
    <t>Six-toed cats. Assyrians. Abyssinians. It's the same difference. Well don't think this Terry Malloy is any six-toed cockeyed Assyrian. He's a bum. Charley and Johnny Friendly owned him when he was a fighter and when they ring the bell he still goes into action.</t>
  </si>
  <si>
    <t>L431868</t>
  </si>
  <si>
    <t>A bum. Look what you're doing. You want to be brave? Firing lead into another man's flesh isn't brave. Any bum who picks up a .45 in a pawn shop can be that brave. You want to hurt Johnny Friendly? You want to fix him for what he did to CharleyÂ— and a dozen men who were better than Charley? Don't fight him like a hoodlum down here in the jungle. That's just what he wants. He'll hit you in the head and plead self-defense. Fight him tomorrow in the courtroomÂ— with the truth as you know itÂ—  Truth is the gunÂ— Drop that thing and tell the truthÂ— a more dangerous weapon than this little Â—  Â—cap pistol.</t>
  </si>
  <si>
    <t>L431625</t>
  </si>
  <si>
    <t>But it's my own brother they're askin' me to fingerÂ— and Johnny Friendly. His mother and my mother was first cousins. When I was this high he took me to the ball games... .</t>
  </si>
  <si>
    <t>L431617</t>
  </si>
  <si>
    <t>Â—It started as a favorÂ— for my brotherÂ— you know they'd ask me things and it's hard to say noÂ— a favorÂ— Who am I kiddin'? They call it a favor but it's do it or else. And this time the favor turned out to be helping them knock off Joey. I just thought they'd lean on him a little butÂ— Last night with Edie I wanted to tell her only itÂ— stuck in my throat. I guess I was scared of drivin' her awayÂ— and I love her Father. She's the first thing I ever loved.</t>
  </si>
  <si>
    <t>L431609</t>
  </si>
  <si>
    <t>But you're the one I want to tellÂ— what you said over NolanÂ— about keepin' silent when you know the scoreÂ— I'm guiltyÂ— you hear me? I'm guilty... .</t>
  </si>
  <si>
    <t>L431671</t>
  </si>
  <si>
    <t>u6955</t>
  </si>
  <si>
    <t>GLOVER</t>
  </si>
  <si>
    <t>Such as what?</t>
  </si>
  <si>
    <t>L431660</t>
  </si>
  <si>
    <t>Not exactly. Just thought I'd sit down and rest my dogs a minute.  You know the next investigation we get into I hope it's got buildings with elevators in them. This one has been nothing but climbing stairs. And when we hit the top ÃŸoor the folks are usually out.</t>
  </si>
  <si>
    <t>L431651</t>
  </si>
  <si>
    <t>u6958</t>
  </si>
  <si>
    <t>He's got his nerve gum-shoeing around here after what you told him.</t>
  </si>
  <si>
    <t>L431109</t>
  </si>
  <si>
    <t>u6961</t>
  </si>
  <si>
    <t>Go onÂ— a little present from your Uncle Johnny.  And Mac tomorra mornin' when you shape the men put Terry in the loft. Number one. Every day.  Nice easy work. Check in and goof off on the coffee bags. O.K.?</t>
  </si>
  <si>
    <t>L431548</t>
  </si>
  <si>
    <t>u6964</t>
  </si>
  <si>
    <t>When we knock off let's have a bit of a party. We'll drink to God and Ireland its whiskey and its women to Joey and EdieÂ—  and death to tyrants everywhere... .!</t>
  </si>
  <si>
    <t>L431547</t>
  </si>
  <si>
    <t>You see Kayo the good Lord watches over us after all.</t>
  </si>
  <si>
    <t>L432334</t>
  </si>
  <si>
    <t>u6968</t>
  </si>
  <si>
    <t>m466</t>
  </si>
  <si>
    <t>I don't know yet.  We'll just have to watch our chance. When it comes I'll know what to do--I hope I'll know what to do.</t>
  </si>
  <si>
    <t>L432204</t>
  </si>
  <si>
    <t>I'm not sure myself. It's just a feeling I've had since the crash...Like I feel a cold chill all over.. ..Now this!</t>
  </si>
  <si>
    <t>L432200</t>
  </si>
  <si>
    <t>It's an initiation all right but not of a college as you and I know them.  Nothing alive looks like that!</t>
  </si>
  <si>
    <t>L432156</t>
  </si>
  <si>
    <t>No.  It's on a night like this when the best ideas come to mind.</t>
  </si>
  <si>
    <t>L432352</t>
  </si>
  <si>
    <t>u6969</t>
  </si>
  <si>
    <t>Your own pleasure comes only after mine when I desire it. I am the Sole Ruler of the Dark World.  There is no one to challenge my authority here. My word is the law--all powerful. &lt;b&gt;No one&lt;/b&gt; is to challenge that authority &lt;b&gt;no one!&lt;/b&gt;.  Is that understood?  It is my command.</t>
  </si>
  <si>
    <t>L432329</t>
  </si>
  <si>
    <t>The Princess of Darkness would have you for her own to join us through extreme pain.  Yet I am inclined for one as lovely as you to be more lenient. I have but to touch you with my finger and it would mean the end of you all over quickly and painlessly...</t>
  </si>
  <si>
    <t>L432289</t>
  </si>
  <si>
    <t>I suppose most of the others will have to wait for their judgement until after the next full moon.</t>
  </si>
  <si>
    <t>L432262</t>
  </si>
  <si>
    <t>u6970</t>
  </si>
  <si>
    <t>PRINCESS OF DARKNESS</t>
  </si>
  <si>
    <t>As you wish Master</t>
  </si>
  <si>
    <t>L432249</t>
  </si>
  <si>
    <t>As I said a worshipper of snakes and of smoke and flames.</t>
  </si>
  <si>
    <t>L432258</t>
  </si>
  <si>
    <t>u6972</t>
  </si>
  <si>
    <t>THE MUMMY</t>
  </si>
  <si>
    <t>When I was alive they were the things nightmares were made of.</t>
  </si>
  <si>
    <t>L433311</t>
  </si>
  <si>
    <t>u6974</t>
  </si>
  <si>
    <t>m467</t>
  </si>
  <si>
    <t>Well seeing as you have so much luck with cars Buddy thought it might be better to bring two.  He got this guy he says you know from Lompoc Glenn something.</t>
  </si>
  <si>
    <t>L433302</t>
  </si>
  <si>
    <t>u6980</t>
  </si>
  <si>
    <t>I said not as a rule.</t>
  </si>
  <si>
    <t>L433824</t>
  </si>
  <si>
    <t>u6983</t>
  </si>
  <si>
    <t>Did you know that when you married him?</t>
  </si>
  <si>
    <t>L433817</t>
  </si>
  <si>
    <t>I don't know.  He was different after he was sentenced looking at thirty years.  Said it depressed him every time the younger cons called him an old timer.</t>
  </si>
  <si>
    <t>L433813</t>
  </si>
  <si>
    <t>He gets that way when he's nervous sometimes.</t>
  </si>
  <si>
    <t>L434199</t>
  </si>
  <si>
    <t>Yeah it's called Glades Correctional Institution and I'm sure as shit not going back there or any place like it.</t>
  </si>
  <si>
    <t>L434198</t>
  </si>
  <si>
    <t>u6975</t>
  </si>
  <si>
    <t>My sister believes in fate but not hell.  That's why she stopped praying for the lost souls since you don't hear that much about purgatory anymore. But every day she asks her boss to pray I don't fuck up.  Whatta you think you think there's a hell Jack?</t>
  </si>
  <si>
    <t>L434105</t>
  </si>
  <si>
    <t>I think she's after Glenn.  The girl still with you?</t>
  </si>
  <si>
    <t>L433683</t>
  </si>
  <si>
    <t>Yeah but what happened after she drove off with Glenn?</t>
  </si>
  <si>
    <t>L433477</t>
  </si>
  <si>
    <t>We may as well leave her we're leaving the car and we gotta leave her some place anyway what's the difference where?</t>
  </si>
  <si>
    <t>L433898</t>
  </si>
  <si>
    <t>Yes or no Daniel.  If I get him will you let me go after Foley?</t>
  </si>
  <si>
    <t>L433891</t>
  </si>
  <si>
    <t>u6976</t>
  </si>
  <si>
    <t>BURDON</t>
  </si>
  <si>
    <t>There was a Buddy Bragg at Lompoc around the same time Foley was there.  We got an address for him at the Adams Hotel in Hallandale.  I want you to go there see if you can get the manager to i.d. him as the other guy.  If he does you call me right away...</t>
  </si>
  <si>
    <t>L433663</t>
  </si>
  <si>
    <t>We'll talk another time Karen.  All right?  I'd like to know why Foley put you in that second car when he didn't need you any more.</t>
  </si>
  <si>
    <t>L433658</t>
  </si>
  <si>
    <t>Daniel what do you work on most of the time fraud?  Go after crooked bookkeepers.</t>
  </si>
  <si>
    <t>L433655</t>
  </si>
  <si>
    <t>The time came you shot him.  But you didn't shoot Foley or the guy with him.  They're unarmed you had a shotgun and you let them throw you in the trunk. Okay now you got your Sig in your hand.  You say in the report you couldn't turn around he had you pinned down.  But when the trunk opened how come you didn't cap the two guys then?</t>
  </si>
  <si>
    <t>L433652</t>
  </si>
  <si>
    <t>When I was seeing Carl Tillman I didn't know he robbed banks.</t>
  </si>
  <si>
    <t>L433635</t>
  </si>
  <si>
    <t>Yes but I want to hear you tell it. Starting with when you tried to grab the wheel -- where was this?</t>
  </si>
  <si>
    <t>L433292</t>
  </si>
  <si>
    <t>u6977</t>
  </si>
  <si>
    <t>CHINO</t>
  </si>
  <si>
    <t>You see what they doing those posts out there?  Putting up another fence five metres on the other side of the one that's there.  We wait until Super Bowl Sunday they could have the second fence built and we have to dig another nine ten days.  So we going soon as it's dark.  You want -- I mean it -- you can still come.</t>
  </si>
  <si>
    <t>L434094</t>
  </si>
  <si>
    <t>Guy named Maurice Miller also known as Snoopy a former prizefighter.</t>
  </si>
  <si>
    <t>L434091</t>
  </si>
  <si>
    <t>u6979</t>
  </si>
  <si>
    <t>Yeah and as you can see home invasions are big too.</t>
  </si>
  <si>
    <t>L434397</t>
  </si>
  <si>
    <t>u6987</t>
  </si>
  <si>
    <t>Soon as we leave here.  Stop home and pick up what we need and go do it.</t>
  </si>
  <si>
    <t>L434296</t>
  </si>
  <si>
    <t>I hear he didn't mean to.  The cop fell as Dillinger was aiming at his leg and got him through the heart.</t>
  </si>
  <si>
    <t>L434290</t>
  </si>
  <si>
    <t>Remember how talkative you were?  In the trunk?  Adele said you do that when you're nervous.</t>
  </si>
  <si>
    <t>L434259</t>
  </si>
  <si>
    <t>What as a sales rep?</t>
  </si>
  <si>
    <t>L433750</t>
  </si>
  <si>
    <t>He's dead.  He did twenty-seven years before he came out and died not too long after in Charity Hospital I think trying to make up for all the good times he'd missed.  That's not gonna be me.</t>
  </si>
  <si>
    <t>L433465</t>
  </si>
  <si>
    <t>With Robert Redford when he was young.</t>
  </si>
  <si>
    <t>L433457</t>
  </si>
  <si>
    <t>It wasn't pretty after no but if you were in that car -- eating a sandwich -- you wouldn't have known what hit you.</t>
  </si>
  <si>
    <t>L433442</t>
  </si>
  <si>
    <t>You must see yourself as some kind of Clyde Barrow.</t>
  </si>
  <si>
    <t>L433422</t>
  </si>
  <si>
    <t>Tell you the truth I don't know.  I started when I was eighteen driving for my Uncle Cully and his partner Gus.  They go into a bank this one time in Slidell Gus jumps the counter to get the tellers and breaks his leg. All three of us ended up in Angola.</t>
  </si>
  <si>
    <t>L433414</t>
  </si>
  <si>
    <t>Who Buddy?  Yeah.  He's a good guy. Back when we jailed together he'd call his sister every week without fail.  She's a born-again Christian does bookkeeping for a televangelist. Buddy calls her up confesses his sins tells her about whatever bank he happened to rob.</t>
  </si>
  <si>
    <t>L433409</t>
  </si>
  <si>
    <t>The idea of going after guys like you appealed to me.</t>
  </si>
  <si>
    <t>L433491</t>
  </si>
  <si>
    <t>u6981</t>
  </si>
  <si>
    <t>GLENN</t>
  </si>
  <si>
    <t>Studs.  Man I haven't heard that since Lompoc.  What's going on?</t>
  </si>
  <si>
    <t>L433365</t>
  </si>
  <si>
    <t>Detroit.  Snoopy Miller told me uncut diamonds are as easy to move as cash.</t>
  </si>
  <si>
    <t>L434502</t>
  </si>
  <si>
    <t>u6991</t>
  </si>
  <si>
    <t>I can't believe you're still angry with me Jack after all this time.</t>
  </si>
  <si>
    <t>L434006</t>
  </si>
  <si>
    <t>Yeah fish live in the present.  They don't dwell on yesterday and they don't worry about tomorrow.  Even when a big fish attacks a little fish there's no neurosis involved.  No guilt afterward. No whining on some fish-shrink's couch. They just do it.  They accept.</t>
  </si>
  <si>
    <t>L434002</t>
  </si>
  <si>
    <t>Who is?  But then you gotta look at a job as more than just work.  You gotta look at it as peace of mind.  As &lt;i&gt;security&lt;/i&gt; you know what I mean?  I got offices in Detroit Miami Boston take your pick.</t>
  </si>
  <si>
    <t>L433998</t>
  </si>
  <si>
    <t>I was just thinking that I could use a guy like you someone knows how to ask for things the right way.  I'm talkin' about when you're outta here.  I mean you can't rob banks for ever.</t>
  </si>
  <si>
    <t>L433960</t>
  </si>
  <si>
    <t>I'll show you soon as I get one more guy I'm gonna need Moselle's brother Kenneth.  Along with White Boy there.</t>
  </si>
  <si>
    <t>L434172</t>
  </si>
  <si>
    <t>u6984</t>
  </si>
  <si>
    <t>KENNETH</t>
  </si>
  <si>
    <t>Light to super-middleweight as my body developed.  You go about what bantam?</t>
  </si>
  <si>
    <t>L433947</t>
  </si>
  <si>
    <t>So what I want to know is why Buddy still calls his sister every week even after she turned him in.</t>
  </si>
  <si>
    <t>L433335</t>
  </si>
  <si>
    <t>u6986</t>
  </si>
  <si>
    <t>You know you can always step in work with me full-time as one of my investigators.</t>
  </si>
  <si>
    <t>L433760</t>
  </si>
  <si>
    <t>So the woman's married.  She goes to bed with this prison escapee because he misses his little girl and then tells the world about it.  But you don't reveal her name you protect her.  It sounds like you're saying it's okay as long as her husband doesn't find out about it.  Like the guy who cheats on his wife saying what she doesn't know won't hurt her.</t>
  </si>
  <si>
    <t>L433715</t>
  </si>
  <si>
    <t>u6990</t>
  </si>
  <si>
    <t>Yeah as soon as we got back.</t>
  </si>
  <si>
    <t>L433709</t>
  </si>
  <si>
    <t>I knew it soon as I saw they were offering a reward.</t>
  </si>
  <si>
    <t>L433545</t>
  </si>
  <si>
    <t>Year ago I come in here on credit card fraud but after I shanked that loudmouth pussy on the yard the other day my Dunn &amp; Broadstreet has gone way the fuck up.</t>
  </si>
  <si>
    <t>L437643</t>
  </si>
  <si>
    <t>u7011</t>
  </si>
  <si>
    <t>m468</t>
  </si>
  <si>
    <t>RED</t>
  </si>
  <si>
    <t>Only when I'm n-n-n-</t>
  </si>
  <si>
    <t>L437678</t>
  </si>
  <si>
    <t>u6997</t>
  </si>
  <si>
    <t>BRITISH AIR COMMANDER</t>
  </si>
  <si>
    <t>Are all the Yanks as anxious as you are to get yourself killed Lieutenant?</t>
  </si>
  <si>
    <t>L437987</t>
  </si>
  <si>
    <t>u7010</t>
  </si>
  <si>
    <t>RAFE</t>
  </si>
  <si>
    <t>How sweet.  Is that when you put the move on her?</t>
  </si>
  <si>
    <t>L437986</t>
  </si>
  <si>
    <t>u7000</t>
  </si>
  <si>
    <t>She said I was so much like you.  I said No I'm not.  I'm like I am because of you but I'm not you not as good as you. Everybody else saw me as a loser with a big chip on his shoulder.  But you saw the better part of me the part of me that could be like you and changed me. You made me who I am.</t>
  </si>
  <si>
    <t>L437981</t>
  </si>
  <si>
    <t>I guess I'm used to it.  I've felt like throwing up every minute since you got back.</t>
  </si>
  <si>
    <t>L437848</t>
  </si>
  <si>
    <t>Rafe's folks had a crop dusting business owned their own planes.  Real straight frugal.  My father was the town drunk. Went to sleep one night on the railroad tracks and was still there when the Dawn Express came along.  Rafe and I were the only ones at the funeral.  He took me back to his house and I never left.</t>
  </si>
  <si>
    <t>L437840</t>
  </si>
  <si>
    <t>u7002</t>
  </si>
  <si>
    <t>DORIE</t>
  </si>
  <si>
    <t>I left my Mama and joined the Navy to be a man.  They made me a cook -- and not even that really -- I clean up after the other sailors eat.  I shine the officer's shoes.  In two years they've never even let me fire a gun.</t>
  </si>
  <si>
    <t>L437839</t>
  </si>
  <si>
    <t>u7004</t>
  </si>
  <si>
    <t>Tell me something Dorie.  A man as big as you -- and smart too you knew where to come when your ship couldn't help -- do you still have to fight with your fists to get respect?</t>
  </si>
  <si>
    <t>L437662</t>
  </si>
  <si>
    <t>Maybe not.  But I need you to know.  I love you.  And I will come back.  I'll find a way.  And then we'll get a chance to know if what I felt the first moment I saw you and every minute since then is real.</t>
  </si>
  <si>
    <t>L438133</t>
  </si>
  <si>
    <t>u7013</t>
  </si>
  <si>
    <t>YAMAMOTO</t>
  </si>
  <si>
    <t>And if we fail and lose our carriers we destroy our ability to fight them at all.  As soon as the second wave returns we will withdraw.</t>
  </si>
  <si>
    <t>L438174</t>
  </si>
  <si>
    <t>u7006</t>
  </si>
  <si>
    <t>GENERAL MARSHALL</t>
  </si>
  <si>
    <t>We've done studies.  We're confident we would turn them back eventually...after they'd gotten as far as Chicago.</t>
  </si>
  <si>
    <t>L437716</t>
  </si>
  <si>
    <t>u7009</t>
  </si>
  <si>
    <t>NISHIKURA</t>
  </si>
  <si>
    <t>You see us as capable of such a blow?</t>
  </si>
  <si>
    <t>L437711</t>
  </si>
  <si>
    <t>If knowledge of opponents and careful calculation of danger is taken as weakness then I have misunderstood what it means to be Japanese.</t>
  </si>
  <si>
    <t>L439318</t>
  </si>
  <si>
    <t>u7025</t>
  </si>
  <si>
    <t>m469</t>
  </si>
  <si>
    <t>PEGGY</t>
  </si>
  <si>
    <t>That never changes.  You know when you and Grandma are gone the family's gone. I never see the cousins anymore.</t>
  </si>
  <si>
    <t>L439260</t>
  </si>
  <si>
    <t>u7016</t>
  </si>
  <si>
    <t>After Charlie told Walter that he broke up with you because he wanted to play the field Walter decided he should do the same thing.</t>
  </si>
  <si>
    <t>L438473</t>
  </si>
  <si>
    <t>After you got knocked up my mother didn't want me to talk to you. She thought it was contagious.</t>
  </si>
  <si>
    <t>L439086</t>
  </si>
  <si>
    <t>You better watch out for her. She's after Charlie.</t>
  </si>
  <si>
    <t>L439410</t>
  </si>
  <si>
    <t>u7017</t>
  </si>
  <si>
    <t>I loved you since the day I met you and I haven't stopped.</t>
  </si>
  <si>
    <t>L439255</t>
  </si>
  <si>
    <t>That's all I wanted to hear. 'Cause I'm never going to give up on us. It's easy to fall apart in a crisis. It's easy to be selfish and say goodbye and good luck. But this is more than love. This is a mental decision. Just wait till tomorrow when you see your birthday present. Then you'll understand.</t>
  </si>
  <si>
    <t>L439112</t>
  </si>
  <si>
    <t>I bumped into him after you dropped me off Last night. I didn't feel like going home so we went for a ride.</t>
  </si>
  <si>
    <t>L439034</t>
  </si>
  <si>
    <t>Forget it. I've been thinking. Girls must go through that stuff too. Sometimes when I look at you I feel like an animal. Maybe my dad's right. Teenagers are nuts.</t>
  </si>
  <si>
    <t>L438907</t>
  </si>
  <si>
    <t>I probably meant it when I said it.  Doesn't Lucky Chuckie want to come out?</t>
  </si>
  <si>
    <t>L438905</t>
  </si>
  <si>
    <t>A lot's happened since last weekend.</t>
  </si>
  <si>
    <t>L438896</t>
  </si>
  <si>
    <t>Yeah I know.  But I don't have to flatter you.  It just feels right. You're the perfect girl for me.  As in is was and always will be.  I'm glad dancing was invented.  You know the first dances were rituals. Like fertility rites.</t>
  </si>
  <si>
    <t>L438895</t>
  </si>
  <si>
    <t>You're pretty charming when you want to be.</t>
  </si>
  <si>
    <t>L438891</t>
  </si>
  <si>
    <t>Hey! Who needs physics when we've got chemistry?</t>
  </si>
  <si>
    <t>L438740</t>
  </si>
  <si>
    <t>In the abstract maybe. Get a grip on yourself! But when I imagine you going out with other guys I feel... ah...</t>
  </si>
  <si>
    <t>L438676</t>
  </si>
  <si>
    <t>It's not going to be forever. I figure three years is long enough. I can see it the music pans out.  And right after graduation we should start seeing other people. Kind of comparison shop before we settle down and get married. Know what I mean?</t>
  </si>
  <si>
    <t>L439316</t>
  </si>
  <si>
    <t>My children make me happy. I miss them so much.  Beth. Scott and Beth.  I'm going to name my daughter after you.</t>
  </si>
  <si>
    <t>L439313</t>
  </si>
  <si>
    <t>u7019</t>
  </si>
  <si>
    <t>If you believe it darling then I believe. Being young can be just as confusing as being old. The things that happened to me fifty years ago are more on my mind than what happened yesterday.</t>
  </si>
  <si>
    <t>L439306</t>
  </si>
  <si>
    <t>I'm not afraid. I know exactly when I'm going to die.</t>
  </si>
  <si>
    <t>L439073</t>
  </si>
  <si>
    <t>She's unbelievable. Who needs satellites when we've got Dolores's mouth?</t>
  </si>
  <si>
    <t>L439198</t>
  </si>
  <si>
    <t>u7021</t>
  </si>
  <si>
    <t>Now listen this is the plan. As soon as school is finished we go to Utah and...</t>
  </si>
  <si>
    <t>L439232</t>
  </si>
  <si>
    <t>u7022</t>
  </si>
  <si>
    <t>MR. KELCHER</t>
  </si>
  <si>
    <t>Look young lady I grew up through the depression. I fought in the second World War. Six days a week I get up and deal with the public the bank and the bill collectors. And on the seventh day when God rests I don't have to listen to my daughter calling me a fool!</t>
  </si>
  <si>
    <t>L439224</t>
  </si>
  <si>
    <t>It's the darndest thing. Ed knew what they were immediately. As a matter of fact he said he's got a product like that in development right now.</t>
  </si>
  <si>
    <t>L439056</t>
  </si>
  <si>
    <t>But when John F. Kennedy's elected President men'1l stop wearing hats.</t>
  </si>
  <si>
    <t>L438969</t>
  </si>
  <si>
    <t>Dad.. it's not a big deal. Didn't you ever stay out all night when you were young?</t>
  </si>
  <si>
    <t>L439180</t>
  </si>
  <si>
    <t>Yeah I know Peggy Sue gets married. Case closed. Period. Mom if you could live your life over again would you do the same thing? Get married and settle down after high school?</t>
  </si>
  <si>
    <t>L439179</t>
  </si>
  <si>
    <t>u7023</t>
  </si>
  <si>
    <t>MRS. KELCHER</t>
  </si>
  <si>
    <t>What? When did it happen? Your dad and I always expected you two to get married.</t>
  </si>
  <si>
    <t>L439098</t>
  </si>
  <si>
    <t>Instead of a girdle. And light as a feather.</t>
  </si>
  <si>
    <t>L438644</t>
  </si>
  <si>
    <t>When did you start drinking coffee?</t>
  </si>
  <si>
    <t>L438639</t>
  </si>
  <si>
    <t>I'm still here aren't I? I may as well enjoy myself. I'm going to go to school today.  Dad I want to apologize for yesterday. The car is a classic. Use it in the best of health.</t>
  </si>
  <si>
    <t>L438484</t>
  </si>
  <si>
    <t>u7027</t>
  </si>
  <si>
    <t>ROSALIE</t>
  </si>
  <si>
    <t>I remember when you got that locket too. You were so excited I think you showed it to the whole school.</t>
  </si>
  <si>
    <t>L439147</t>
  </si>
  <si>
    <t>u7026</t>
  </si>
  <si>
    <t>You are completely relaxed. When I count to three you will open your eyes. One... two... three.  We'll start with something easy. What is your name?</t>
  </si>
  <si>
    <t>L439000</t>
  </si>
  <si>
    <t>L438769</t>
  </si>
  <si>
    <t>But when did you leave? Are you here until then? Were you there until now? What direction are you going in? Are you a moving point on an infinite line extending into the past? Can anyone do it?</t>
  </si>
  <si>
    <t>L438752</t>
  </si>
  <si>
    <t>That's my own theory based on a Mexican food called the burrito. I had it once when my parents took me to Disneyland.</t>
  </si>
  <si>
    <t>L438728</t>
  </si>
  <si>
    <t>It's not that. Can we meet after school? Please?</t>
  </si>
  <si>
    <t>L438538</t>
  </si>
  <si>
    <t>You know I never told anybody this but I always had a feeling that when you die before you go to heaven you get a chance to fly around high school for a while.</t>
  </si>
  <si>
    <t>L438531</t>
  </si>
  <si>
    <t>The only time people like Dolores used to pay any attention to me was to laugh at me or insult me. That guy Doug Snell who shook my hand when we walked in he used to call me a fourÂ—eyed worm.</t>
  </si>
  <si>
    <t>L440107</t>
  </si>
  <si>
    <t>u7032</t>
  </si>
  <si>
    <t>m470</t>
  </si>
  <si>
    <t>When I was young I thought cats were the girls and dogs were the boys.</t>
  </si>
  <si>
    <t>L440273</t>
  </si>
  <si>
    <t>u7033</t>
  </si>
  <si>
    <t>MARJORIE</t>
  </si>
  <si>
    <t>Oh you know... drink beer tell ghost stories. They try and spook each other out talking about zombies and things...  It's no big deal Chase. I did it when I was young.</t>
  </si>
  <si>
    <t>L440248</t>
  </si>
  <si>
    <t>u7031</t>
  </si>
  <si>
    <t>GEOFF</t>
  </si>
  <si>
    <t>Maybe he wasn't dead when we buried him.</t>
  </si>
  <si>
    <t>L440727</t>
  </si>
  <si>
    <t>u7051</t>
  </si>
  <si>
    <t>m471</t>
  </si>
  <si>
    <t>SEIDMAN</t>
  </si>
  <si>
    <t>Maybe you mistyped the name when you were saving it. We'll try combinations of those letters...</t>
  </si>
  <si>
    <t>L440828</t>
  </si>
  <si>
    <t>u7037</t>
  </si>
  <si>
    <t>Excuse me Charles. With all due respect... this is... preposterous! It doesn't make any sense it sounds as if we're talking about someone else. Pardon the lack of humility but I've had the distinct impression I was kind of... one of the rising stars around here. And I feel that wasn't just my imagination. And I also think I deserve to know what's really going on here Charles.</t>
  </si>
  <si>
    <t>L441411</t>
  </si>
  <si>
    <t>Well... many things. But I think the thing I love the most is that every once in a while not that often but occasionally... you get to be part of justice being done. It's really quite a thrill when that happens.</t>
  </si>
  <si>
    <t>L441345</t>
  </si>
  <si>
    <t>u7042</t>
  </si>
  <si>
    <t>Then we establish how Wheeler's boys recruited you after law school...</t>
  </si>
  <si>
    <t>L441338</t>
  </si>
  <si>
    <t>When you refer to Wheeler call him Charles to show how you'd been admitted to the inner circle you were considered one of them.</t>
  </si>
  <si>
    <t>L441335</t>
  </si>
  <si>
    <t>Let me tell you something okay? When you're brought up like the rest of us in a place like where I was brought up there's not a whole lot of discussion about... homosexuals. As a kid you're taught right away that queers are weird queers are funny they're a danger to kids they're afraid to fight and they all want to cop your joint. And that pretty much sums up the general thinking out there if you want to know the truth.</t>
  </si>
  <si>
    <t>L440842</t>
  </si>
  <si>
    <t>The law says people with disabilities cannot be terminated so long as they can perform the duties required by their position...</t>
  </si>
  <si>
    <t>L440835</t>
  </si>
  <si>
    <t>As in the vegetable?</t>
  </si>
  <si>
    <t>L440779</t>
  </si>
  <si>
    <t>I was diagnosed with AIDS eight months ago. During a bout of pneumonia. I recovered quickly and was back at work in ten days. Since I was doing so well on the AZT we decided against telling anyone about it.</t>
  </si>
  <si>
    <t>L440541</t>
  </si>
  <si>
    <t>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t>
  </si>
  <si>
    <t>L440540</t>
  </si>
  <si>
    <t>Defined by Webster's as harmless.</t>
  </si>
  <si>
    <t>L440536</t>
  </si>
  <si>
    <t>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t>
  </si>
  <si>
    <t>L441462</t>
  </si>
  <si>
    <t>u7039</t>
  </si>
  <si>
    <t>BELINDA</t>
  </si>
  <si>
    <t>And it's your contention that when the partners were made aware of the lesions they jumped to the conclusion you had AIDS and fired you.</t>
  </si>
  <si>
    <t>L441457</t>
  </si>
  <si>
    <t>Miguel has not been infected. As I said we weren't aware of AIDS then or how it is spread.</t>
  </si>
  <si>
    <t>L441450</t>
  </si>
  <si>
    <t>As a homosexual one is often forced to conceal one's sexuality is that right?</t>
  </si>
  <si>
    <t>L441437</t>
  </si>
  <si>
    <t>It's impossible to know exactly when or how I was infected with HIV.</t>
  </si>
  <si>
    <t>L441070</t>
  </si>
  <si>
    <t>u7050</t>
  </si>
  <si>
    <t>All I know is you got through your diagnosis fine like a trooper. But when they fired you... you were so devastated Andy... I don't expect any of my kids to sit in the back of the bus. Fight for your rights.</t>
  </si>
  <si>
    <t>L440585</t>
  </si>
  <si>
    <t>Are you on one of those conference calls? I hate when you put me on hold.</t>
  </si>
  <si>
    <t>L441454</t>
  </si>
  <si>
    <t>I'll withdraw it. Mr. Beckett? Were you living with Miguel Alvarez in 1984 or 1985 when you had your anonymous sexual encounter in the porn theater?</t>
  </si>
  <si>
    <t>L441252</t>
  </si>
  <si>
    <t>I'll withdraw.  You were aware when you worked with Maria Torres that she had AIDS correct?</t>
  </si>
  <si>
    <t>L441098</t>
  </si>
  <si>
    <t>Fact. Andrew Beckett performed at a consistently mediocre level. Fact. He made a grievous error on a multi-million dollar lawsuit... Fact. He claims he is the victim of lies and deceit. Fact. Andrew Beckett lied to his employers going to great efforts to conceal his disease from them. Fact. He was successful in his duplicity. The partners at Wyant Wheeler did &lt;u&gt;not&lt;/u&gt; know Andrew Beckett had AIDS when they fired him...</t>
  </si>
  <si>
    <t>L441097</t>
  </si>
  <si>
    <t>And when lawyers break the law when this society loses respect for the law when that day comes our cherished institutions will be burned to the ground and our children and grandchildren will live like savages.</t>
  </si>
  <si>
    <t>L441122</t>
  </si>
  <si>
    <t>u7045</t>
  </si>
  <si>
    <t>LAIRD</t>
  </si>
  <si>
    <t>Since that time I've devoted more thought to the subject and that's how I feel now.</t>
  </si>
  <si>
    <t>L441121</t>
  </si>
  <si>
    <t>Five months ago you characterized Andrew Beckett as caviar and now you're calling him a cheeseburger. Your standards have shifted a great deal and I'd like to know why you've changed your mind.</t>
  </si>
  <si>
    <t>L441111</t>
  </si>
  <si>
    <t>Mr. Laird when I approached you about being a witness at this trial and you agreed you gave sworn testimony in a deposition. Is that correct?</t>
  </si>
  <si>
    <t>L441189</t>
  </si>
  <si>
    <t>u7053</t>
  </si>
  <si>
    <t>Take it as a compliment. Geesh.</t>
  </si>
  <si>
    <t>L440893</t>
  </si>
  <si>
    <t>u7046</t>
  </si>
  <si>
    <t>Probably since she was born.</t>
  </si>
  <si>
    <t>L440892</t>
  </si>
  <si>
    <t>L440756</t>
  </si>
  <si>
    <t>Of course you have a case! Now I want you to go with my assistant Iris and fill out some forms. She'll tell you about our fee arrangement.  Mrs. Finley? Any back pain since the accident? Dizziness? Nightmares?</t>
  </si>
  <si>
    <t>L441256</t>
  </si>
  <si>
    <t>But didn't you avoid contact with Ms. Torres after you found out she had AIDS? She says you acted repulsed by her and you avoided her is that correct?</t>
  </si>
  <si>
    <t>L441247</t>
  </si>
  <si>
    <t>u7044</t>
  </si>
  <si>
    <t>KENTON</t>
  </si>
  <si>
    <t>We stuck his head in the latrine after ten of us had used it.</t>
  </si>
  <si>
    <t>L441235</t>
  </si>
  <si>
    <t>Not when I was in the Navy.</t>
  </si>
  <si>
    <t>L441226</t>
  </si>
  <si>
    <t>u7043</t>
  </si>
  <si>
    <t>JUDGE GARNETT</t>
  </si>
  <si>
    <t>No. We don't... However as regards this witness I'm going to sustain the defense's objection.</t>
  </si>
  <si>
    <t>L440599</t>
  </si>
  <si>
    <t>u7052</t>
  </si>
  <si>
    <t>Kings are out of fashion. I'd rather be thought of as a benevolent tyrant.  It's an anti-trust action.</t>
  </si>
  <si>
    <t>L441497</t>
  </si>
  <si>
    <t>If you feel differently Bob you should say so when you're called to the stand. After all this isn't a conspiracy.</t>
  </si>
  <si>
    <t>L443094</t>
  </si>
  <si>
    <t>u7060</t>
  </si>
  <si>
    <t>m472</t>
  </si>
  <si>
    <t>RIDDICK</t>
  </si>
  <si>
    <t>Not sure. I was just runnin' away when this whole thing....</t>
  </si>
  <si>
    <t>L443093</t>
  </si>
  <si>
    <t>u7054</t>
  </si>
  <si>
    <t>Not sure where to go. I was just runnin' away when this whole thing started.  Where you goin'?</t>
  </si>
  <si>
    <t>L443076</t>
  </si>
  <si>
    <t>u7055</t>
  </si>
  <si>
    <t>FRY</t>
  </si>
  <si>
    <t>But I'm human. I know you view that as a weakness but I'm sorry -- I &lt;u&gt;do&lt;/u&gt; feel fear theirs too. Goddamnit Riddick -- yes. I would die for them.</t>
  </si>
  <si>
    <t>L443020</t>
  </si>
  <si>
    <t>As fast as you can.</t>
  </si>
  <si>
    <t>L443018</t>
  </si>
  <si>
    <t>L442925</t>
  </si>
  <si>
    <t>What it's gonna be like when we hit that canyon. With her bleeding.</t>
  </si>
  <si>
    <t>L442889</t>
  </si>
  <si>
    <t>Been a long time since anyone's trusted me. That's somethin' right there.</t>
  </si>
  <si>
    <t>L442768</t>
  </si>
  <si>
    <t>Well guess if it was trickeration he'd just do me huh? Then again...I am worth twice as much alive.  Didn't know? Johns ain't a cop. Oh he's got that shiny badge an' all but nah -- he's just a merc and I'm just a payday. That's why he won't kill me. The creed is greed.</t>
  </si>
  <si>
    <t>L442623</t>
  </si>
  <si>
    <t>All you people are so scared of me -- an' most days I'd take that as a compliment -- but it ain't me you gotta worry about now.</t>
  </si>
  <si>
    <t>L442939</t>
  </si>
  <si>
    <t>u7057</t>
  </si>
  <si>
    <t>JOHNS</t>
  </si>
  <si>
    <t>No no you're right Fry. What's to be afraid of? My life is a steamin' pile of meaningless toadshit anyhow. So I say mush on! Canyon's only couple hundred meters after that we're in Skiff City! So why don't you just butch up stuff a cork in that kid and get --</t>
  </si>
  <si>
    <t>L442781</t>
  </si>
  <si>
    <t>Anything &lt;u&gt;else&lt;/u&gt; we should know about you Johns? Christ here I am lettin' you play games with our lives when --</t>
  </si>
  <si>
    <t>L442779</t>
  </si>
  <si>
    <t>&lt;u&gt;You&lt;/u&gt; made it a problem when you let Owens die like that. When you had enough drugs to knock out a fucking mule-team.</t>
  </si>
  <si>
    <t>L442751</t>
  </si>
  <si>
    <t>You know he hasn't harmed any of us. Far as I can tell he hasn't even lied to us. Just stick to the deal Johns. Let him go if that's what it --</t>
  </si>
  <si>
    <t>L442750</t>
  </si>
  <si>
    <t>-- we need a fail-safe. Bring the cells over at the last possible minute -- when the wings are ready when we &lt;u&gt;know&lt;/u&gt; we're ready to launch.</t>
  </si>
  <si>
    <t>L442682</t>
  </si>
  <si>
    <t>Nothing we can't repair -- so long as the electrical adapts.</t>
  </si>
  <si>
    <t>L442572</t>
  </si>
  <si>
    <t>Thought he might be coolin' it in the boneyard -- could either double-back to the ship or slip in behind us. So I left the bottle out as bait.</t>
  </si>
  <si>
    <t>L442451</t>
  </si>
  <si>
    <t>u7058</t>
  </si>
  <si>
    <t>OWENS</t>
  </si>
  <si>
    <t>When captain went down you stepped up -- whether you like it or not. Now they train you for this so --</t>
  </si>
  <si>
    <t>L442432</t>
  </si>
  <si>
    <t>He's dead. Cap'n's dead. Christ I was looking right at him when --</t>
  </si>
  <si>
    <t>L443005</t>
  </si>
  <si>
    <t>u7056</t>
  </si>
  <si>
    <t>IMAM</t>
  </si>
  <si>
    <t>The sled as a shield....</t>
  </si>
  <si>
    <t>L442539</t>
  </si>
  <si>
    <t>Chrislam teaches that once in every lifetime should there be a great hajj -- a great pilgrimage. To know God better yes but to know yourself as well.</t>
  </si>
  <si>
    <t>L442941</t>
  </si>
  <si>
    <t>Listen to her? &lt;u&gt;Her&lt;/u&gt;? When she was willing to sacrifice us all?</t>
  </si>
  <si>
    <t>L442850</t>
  </si>
  <si>
    <t>I had the impression...from the model... that the two planets were moving as one. That there would be...a lasting darkness.</t>
  </si>
  <si>
    <t>L442663</t>
  </si>
  <si>
    <t>Truth is Riddick I'm tired of this head-up shit. I wanna be free of you as much as you wanna be free of me.</t>
  </si>
  <si>
    <t>L442546</t>
  </si>
  <si>
    <t>u7059</t>
  </si>
  <si>
    <t>PARIS</t>
  </si>
  <si>
    <t>Amazing how you can do without the essentials of life -- so long as you have the luxuries.</t>
  </si>
  <si>
    <t>L442517</t>
  </si>
  <si>
    <t>Blow-dart hunting stick from Papua New Guinea. Very &lt;u&gt;very&lt;/u&gt; rare since the tribe's extinct.</t>
  </si>
  <si>
    <t>L442723</t>
  </si>
  <si>
    <t>Just wanted his O-2.  Though I notice he tried to ghost my ass. When he shot up that stranger instead.</t>
  </si>
  <si>
    <t>L443716</t>
  </si>
  <si>
    <t>u7072</t>
  </si>
  <si>
    <t>m473</t>
  </si>
  <si>
    <t>Yes. I have to agree. From all you've found so far his position's as good as yours.</t>
  </si>
  <si>
    <t>L443661</t>
  </si>
  <si>
    <t>When are you going to show me what's in the cave?</t>
  </si>
  <si>
    <t>L443616</t>
  </si>
  <si>
    <t>u7063</t>
  </si>
  <si>
    <t>CORNELIUS</t>
  </si>
  <si>
    <t>L443158</t>
  </si>
  <si>
    <t>Okay. If there's no life here we've got just seventy-two hours to find it. That's when the groceries run out.</t>
  </si>
  <si>
    <t>L443241</t>
  </si>
  <si>
    <t>u7065</t>
  </si>
  <si>
    <t>GALEN</t>
  </si>
  <si>
    <t>You do pretty well when it comes to getting space and equipment.</t>
  </si>
  <si>
    <t>L443331</t>
  </si>
  <si>
    <t>u7074</t>
  </si>
  <si>
    <t>ZIRA</t>
  </si>
  <si>
    <t>L443174</t>
  </si>
  <si>
    <t>There's only one reality left. We're here and it's now. You get ahold of that and hang on tight or you might as well be dead.</t>
  </si>
  <si>
    <t>L443170</t>
  </si>
  <si>
    <t>What would you learn? I've told you where you are and when you are.</t>
  </si>
  <si>
    <t>L443526</t>
  </si>
  <si>
    <t>Let us assume as common sense dictates that the prisoner's story is false. But if he does not come from another planet then surely he sprang from our own. Yes sprang.  As an animal psychologist I have found no physiological defect to explain why humans are mute.</t>
  </si>
  <si>
    <t>L443480</t>
  </si>
  <si>
    <t>Since the defendant is forbidden to speak in his own defense he asks that this statement be read into the record.</t>
  </si>
  <si>
    <t>L443723</t>
  </si>
  <si>
    <t>u7073</t>
  </si>
  <si>
    <t>ZAIUS</t>
  </si>
  <si>
    <t>That's lunacy. I can give an alternate description for everyone of those objects that's equally as inventive as yours. But it would be conjecture not proof.</t>
  </si>
  <si>
    <t>L443722</t>
  </si>
  <si>
    <t>I don't say he was a man like an Earthman but I'd call him a close relative for he was plagued by most of man's ills.  Yet fragile as he was he came before you -- and was superior to you.</t>
  </si>
  <si>
    <t>L443687</t>
  </si>
  <si>
    <t>When were the Sacred Scrolls written?</t>
  </si>
  <si>
    <t>L443566</t>
  </si>
  <si>
    <t>You're a menace! A walking pestilence. I do know who you are Taylor. As I know that others of your kind must live in the Forbidden Zone.  You have just six hours to make a full confession. After that I'll employ surgery to obtain one.  Guards!</t>
  </si>
  <si>
    <t>['After ', 'As ']</t>
  </si>
  <si>
    <t>L443562</t>
  </si>
  <si>
    <t>You may well call it upside down since you occupy its lowest level. And deservedly.  The eastern desert has never been explored -- because we've always assumed that no life can exist there.  Save yourself Taylor. Tell me -- is there another jungle beyond the Forbidden Zone?</t>
  </si>
  <si>
    <t>L443549</t>
  </si>
  <si>
    <t>My tribe as you call it lives on another planet in a distant solar system.</t>
  </si>
  <si>
    <t>L443704</t>
  </si>
  <si>
    <t>Secondly if these 'tools' as you call them are unidentified why are they introduced as 'evidence' of anything?</t>
  </si>
  <si>
    <t>L446053</t>
  </si>
  <si>
    <t>u7080</t>
  </si>
  <si>
    <t>m474</t>
  </si>
  <si>
    <t>ELIAS</t>
  </si>
  <si>
    <t>Barnes listen to me... there's 5-6 spiderholes back there  next to the church.  Third Platoon's coming up the stream to reinforce us. Flank's wide open dinks get 3-4 snipers in these holes when Third Platoon comes up they'll get us in a crossfire with 'em. We'll shoot each other to shit then they'll hit us with everything they got. It'll be a massacre!</t>
  </si>
  <si>
    <t>L445694</t>
  </si>
  <si>
    <t>Fuckers returned fire soon as we lit 'em up. Hard core fuckin' NVA. They got their shit together.</t>
  </si>
  <si>
    <t>L445832</t>
  </si>
  <si>
    <t>u7082</t>
  </si>
  <si>
    <t>Das right dude. You be tryin' to string de black man out on dat shit and keep him DOWN. Time's be coming my man when de black man's gonna throw off that yoke.</t>
  </si>
  <si>
    <t>L446121</t>
  </si>
  <si>
    <t>u7086</t>
  </si>
  <si>
    <t>RHAH</t>
  </si>
  <si>
    <t xml:space="preserve">You guys trying to cure the headache by cutting off the head. 'Lias didn't ask you to fight his battles and if there's a Heaven - and god I hope so - I know he's sitting up there drunk as a fuckin' monkey and smokin' shit cause HIS PAINS HE DONE LEFT DOWN HERE. Baaaaaaaaa! </t>
  </si>
  <si>
    <t>L446173</t>
  </si>
  <si>
    <t>u7083</t>
  </si>
  <si>
    <t>I gotta didi man. Don't wanna miss that chopper. I'll send you a postcard. After I get me some. I'll send you some tapes too man. This new guy Jimi Hendrix man whew... you okay Taylor? Just 'member take it easy now don't think too much don't be a fool no such thing as a coward cause it don't mean nuthin. Jes keep on keepin' on. Okay my man...</t>
  </si>
  <si>
    <t>L446162</t>
  </si>
  <si>
    <t>You been smoking too much shit babe. Gotta control that. Takes a man down... I remember when you first come out to the bush you was straight as a...</t>
  </si>
  <si>
    <t>L445993</t>
  </si>
  <si>
    <t>u7078</t>
  </si>
  <si>
    <t>Three years Jesus he's crazy as Barnes...</t>
  </si>
  <si>
    <t>L445744</t>
  </si>
  <si>
    <t>Fuck it don't mean nothing no such thing here as a coward done your best man next time y'do better.</t>
  </si>
  <si>
    <t>L445973</t>
  </si>
  <si>
    <t>He done a year in Japan in the hospital then when he gets out the first thing he done is re-up. Four years he been in the field...</t>
  </si>
  <si>
    <t>L446553</t>
  </si>
  <si>
    <t>u7088</t>
  </si>
  <si>
    <t>m475</t>
  </si>
  <si>
    <t>I don't like being referred to as babe or addressed as baby. I don't like your possessive attitude nor your hints of secret knowledge. In fact to be very frank Mr. Mitchell I don't think I like you.</t>
  </si>
  <si>
    <t>L446422</t>
  </si>
  <si>
    <t>u7101</t>
  </si>
  <si>
    <t>I think you're a nice girl. I like you. But I can read signs if the print is large enough. It was your manner more than the wedding ring that bothered the inspector.  A sort of tenseness as if you were afraid of something.</t>
  </si>
  <si>
    <t>L446304</t>
  </si>
  <si>
    <t>Same as an hour ago. Remember? I'm the steady type.</t>
  </si>
  <si>
    <t>L446870</t>
  </si>
  <si>
    <t>u7098</t>
  </si>
  <si>
    <t>MANAGER</t>
  </si>
  <si>
    <t>I'm Mr. Campbell Miss Mayfield.  Purely as a matter of routine I want to ask the name of your bank.</t>
  </si>
  <si>
    <t>L447445</t>
  </si>
  <si>
    <t>If it has to be--do you mind if I do it myself?  Oh I don't mean with the gun. This is no trick.  When I wrote that note you have in your pocket-- that was no trick either.  It's not so hard for me as you think. I'm not crying about it I've been skating close to it for quite some time.  The water is cold down there--  But so is everything else.  And there's you.</t>
  </si>
  <si>
    <t>L447370</t>
  </si>
  <si>
    <t>He'll come back...They always come back when you give them money.</t>
  </si>
  <si>
    <t>L447366</t>
  </si>
  <si>
    <t>The money that makes you Mr. Clark Brandon.  Let's you live in a penthouse on top of the Vancouver Royal.  Lets you own a cruiser. Lets you do as you please go where you please.  You big open-handed generous guy.  That's the kind of money it takes isn't it?</t>
  </si>
  <si>
    <t>L447236</t>
  </si>
  <si>
    <t>u7089</t>
  </si>
  <si>
    <t xml:space="preserve">This is the ace Betty.  But not of spades.  They'll find out about the other.  They might know already. And when they get this--  What would they look for?  Where? Out there somewhere? </t>
  </si>
  <si>
    <t>L447235</t>
  </si>
  <si>
    <t>I was tried for murdering my husband.  Guilty.  The judge set the verdict aside.  There was one man on the jury--  --but he was afraid.  They were all afraid--of my father-in-law. That man followed me last night-- he came from him of course.  My father-in-law will never give up. Never.  He promised me that.  So I came to Vancouver B.C. As far away as I can get from North Carolina.  And it happens all over again.  Almost the same thing. Almost the same way.  Do you wonder about this--</t>
  </si>
  <si>
    <t>L447229</t>
  </si>
  <si>
    <t>There's a lot of water between Vancouver and the U.S.A. This note is a suicide note.  After you're gone where would they look for you?  Why would they look for you? Darkness and open water and a fast cabin cruiser.  And I have a pocket full of money.  And if I helped you I'd be committing a crime or so they tell me.</t>
  </si>
  <si>
    <t>L446810</t>
  </si>
  <si>
    <t>At this time of night. It's not as bad as it looks.</t>
  </si>
  <si>
    <t>L446794</t>
  </si>
  <si>
    <t>Quarter after one. Why?</t>
  </si>
  <si>
    <t>L446785</t>
  </si>
  <si>
    <t>There's one thing I may as well tell you. You'll find it out anyhow. I tried to run away--when I found him out there on the balcony. There wasn't any plane.</t>
  </si>
  <si>
    <t>L446637</t>
  </si>
  <si>
    <t>Not with my consent strange as it seems. I don't know how he got in. I don't know anything.</t>
  </si>
  <si>
    <t>L446635</t>
  </si>
  <si>
    <t>There isn't one.. That anyone would believe. I went for a walk after dinner down to the ocean...alone... I came up and went to bed. I didn't sleep very well. Then there was a thunderstorm. And it began to rain. I went across to close the French door. That's the first time I saw him out there.</t>
  </si>
  <si>
    <t>L446478</t>
  </si>
  <si>
    <t>I can be talked out of it. As a matter of fact I'd like a dry Martini myself.</t>
  </si>
  <si>
    <t>L446471</t>
  </si>
  <si>
    <t>As I said before...</t>
  </si>
  <si>
    <t>L446469</t>
  </si>
  <si>
    <t>You don't sound as if you liked him very much.</t>
  </si>
  <si>
    <t>L447071</t>
  </si>
  <si>
    <t>I always wear gloves when I shoot people.  A bad joke--but better than tears.</t>
  </si>
  <si>
    <t>L447062</t>
  </si>
  <si>
    <t>u7095</t>
  </si>
  <si>
    <t>KILLAINE</t>
  </si>
  <si>
    <t>Palm trees against a sunset--waves breaking on a coral reef--the Taj Mahal by moonlight--roses in an English garden just after a shower--  ClichÃ©s one and all--but good ones with a lot of mileage left in them--there's one thing he does not see--murder--and murder was what he was sent to find.  Pretty ridiculous isn't it?</t>
  </si>
  <si>
    <t>L447054</t>
  </si>
  <si>
    <t>There must be-- but when I'm with you I can't find it.</t>
  </si>
  <si>
    <t>L446939</t>
  </si>
  <si>
    <t>You were there when I last saw him.</t>
  </si>
  <si>
    <t>L446938</t>
  </si>
  <si>
    <t>We're 98 per cent certain Mitchell was murdered. There are a lot of reasons.  Was he very drunk when you last saw him?</t>
  </si>
  <si>
    <t>L446878</t>
  </si>
  <si>
    <t>They're all crude when they don't work. Had breakfast?</t>
  </si>
  <si>
    <t>L446734</t>
  </si>
  <si>
    <t>Miss Mayfield the humor of the situation escapes me. Within 24 hours I shall know officially whether Mitchell was murdered. Privately I'm quite sure of it now. It happened in your room and you came to Vancouver with him.. At any rate he made your hotel reservation.. And you arrived together. Here in this room he behaved nastily to you and you said something to him which might be taken as a threat.  A few hours later he was found dead on your balcony. Would it be too much too suggest that all these circumstances taken together are a little suspicious?</t>
  </si>
  <si>
    <t>L446897</t>
  </si>
  <si>
    <t>Nice friendly approach you've got. Goble. I could hardly walk when I got out of bed this morning.</t>
  </si>
  <si>
    <t>L447178</t>
  </si>
  <si>
    <t>Or just drunk enough.  He was with her when she registered.  He knew where her room was.  You were out most of the evening.  There was a lot of mess to clean up . Waiters coming and going the door standing open.  Suppose Mitchell came in to grab a drink for himself then wandered out on this balcony then realized betty's balcony was just below yours.</t>
  </si>
  <si>
    <t>L447175</t>
  </si>
  <si>
    <t>How could Mitchell?  After that act he put on up here is it likely she'd let him in?</t>
  </si>
  <si>
    <t>L447157</t>
  </si>
  <si>
    <t>Sure.  Let's discuss Betty Mayfield.  How long since you saw her?</t>
  </si>
  <si>
    <t>L447152</t>
  </si>
  <si>
    <t>I never notice the view after the first week.</t>
  </si>
  <si>
    <t>L446784</t>
  </si>
  <si>
    <t>Delightfully. Every time Miss Mayfield says something I know less than I did before.  Well I may as well knock off for tonight.  Good night Miss Mayfield. Do let me thank you for your cooperation.</t>
  </si>
  <si>
    <t>L446713</t>
  </si>
  <si>
    <t>We do when we get the chance.</t>
  </si>
  <si>
    <t>L446562</t>
  </si>
  <si>
    <t>I wouldn't know. Just do it somewhere else. There is such a thing as good manners.</t>
  </si>
  <si>
    <t>L446761</t>
  </si>
  <si>
    <t>u7091</t>
  </si>
  <si>
    <t>CLARENDON</t>
  </si>
  <si>
    <t>He was very easy to hate. If you'll look in your mirror when you are in a better temper- you'll know why.</t>
  </si>
  <si>
    <t>L446758</t>
  </si>
  <si>
    <t>u7099</t>
  </si>
  <si>
    <t>You could have got in that room just as you got in here. How do I know you didn't kill Larry?</t>
  </si>
  <si>
    <t>L446751</t>
  </si>
  <si>
    <t>I saw your face this evening when the detective showed you the gun. You lied. It was obvious.</t>
  </si>
  <si>
    <t>L446749</t>
  </si>
  <si>
    <t>I'm a very observant man. You had something in your bag this afternoon Something that causes you to hold it in a particular way. Something that made a particular sound when you put it down on the bar. You went out with Mitchell. None of us ever saw him again.</t>
  </si>
  <si>
    <t>L446354</t>
  </si>
  <si>
    <t>I'm getting positively haggard. In a couple of years people will be describing me as well preserved.</t>
  </si>
  <si>
    <t>L447400</t>
  </si>
  <si>
    <t>u7092</t>
  </si>
  <si>
    <t>DRISCOLL</t>
  </si>
  <si>
    <t>Magruder's conked out.  Adrenaline injections oxygen tent.  He may come out of it and he may not.  As a source of quick information we can't forget him.</t>
  </si>
  <si>
    <t>L447132</t>
  </si>
  <si>
    <t>You told me when we'd identified this fellow--</t>
  </si>
  <si>
    <t>L447033</t>
  </si>
  <si>
    <t>Let me know when you've identified him</t>
  </si>
  <si>
    <t>L446972</t>
  </si>
  <si>
    <t>u7096</t>
  </si>
  <si>
    <t>MAGRUDER</t>
  </si>
  <si>
    <t>When you sign for it you count it.  It's your dough.</t>
  </si>
  <si>
    <t>L446963</t>
  </si>
  <si>
    <t>u7093</t>
  </si>
  <si>
    <t>GOBLE</t>
  </si>
  <si>
    <t>It'll be a tough dollar when guys like you learn the alphabet.</t>
  </si>
  <si>
    <t>L447337</t>
  </si>
  <si>
    <t>u7094</t>
  </si>
  <si>
    <t>GORE</t>
  </si>
  <si>
    <t>You win Inspector.  You win all along the line.  Why didn't we think of Brandon before--or did we-- some of us.  Yeah.  Of course you did.  When a suspect thinks he's safe you go on letting him think he's safe. Wait for a mistake.</t>
  </si>
  <si>
    <t>L447332</t>
  </si>
  <si>
    <t>He could have tried.  If he was up there in the dark listening he'd know when she came home know when she found Mitchell dead know what she did about it.  If she telephoned he'd probably hear that.</t>
  </si>
  <si>
    <t>L447275</t>
  </si>
  <si>
    <t>I'll know when I find it.</t>
  </si>
  <si>
    <t>L447002</t>
  </si>
  <si>
    <t>You would still have planted information that Clarendon knew about the gun--and not as an accusation but in the process of defending yourself by making a confession.  Very neat.  Good morning Mrs. West.</t>
  </si>
  <si>
    <t>L447123</t>
  </si>
  <si>
    <t>u7100</t>
  </si>
  <si>
    <t>MCKECHNIE</t>
  </si>
  <si>
    <t>This badge is not an old newspaper you can cast down on the desk.  It is not a thing you can give up as of no value.  It may be taken from you--and you may die defending it. But you'll not use it to make cheap dramatic gesures with.  It's a naked steel of the sword of Justice.  Put it back in your pocket and hold tight to it--and someday you might grow into a worthiness ye lack now.</t>
  </si>
  <si>
    <t>L447104</t>
  </si>
  <si>
    <t>I disagree sir.  As Inspector in charge of the case I have the right to form that opinion the right to act on it.</t>
  </si>
  <si>
    <t>L447021</t>
  </si>
  <si>
    <t>When I give an order you'll not need it interpreted.  You have an hour to make your mind up.  Well are ye satisfied Mr. Mitchell?</t>
  </si>
  <si>
    <t>L447020</t>
  </si>
  <si>
    <t>Am I to interpret that as an order to arrest Miss Mayfield?</t>
  </si>
  <si>
    <t>L446532</t>
  </si>
  <si>
    <t>It's quite unimportant Mr. Mitchell. After all you got what you wanted.</t>
  </si>
  <si>
    <t>L446369</t>
  </si>
  <si>
    <t>As thoroughly as I could. It wasn't easy. But you are helping me.</t>
  </si>
  <si>
    <t>L449019</t>
  </si>
  <si>
    <t>u7106</t>
  </si>
  <si>
    <t>m476</t>
  </si>
  <si>
    <t>Oh many things.  Inertia ... Stalin and the Cold War... a failure of nerve.  We took the seediest most inefficient fifth of the economy into State care paid out millions for it put the same old duffers in charge.  A new broom with very old bristles.  When the Tories were returned I went and sat in the BM and wrote my little book on Chartism.</t>
  </si>
  <si>
    <t>L449017</t>
  </si>
  <si>
    <t>Did he?  I left school and worked for the Labour Party.  My older brother George had just been killed in Greece and he'd been an active member.  I hero-worshipped him.  He was 25 years old ...  It was an exciting time for us those first couple of years after the war.  We thought the country was about to become a true democracy.  I can understand why people of your generation want to write about that time.  They feel betrayed.  They want to know what went wrong.</t>
  </si>
  <si>
    <t>L449015</t>
  </si>
  <si>
    <t>Then I began to listen to what the well-off were saying about the poor now Â— the war had just ended and the language was much the same as it had been before the first Reform Act.  A small minority thought that England was really theirs they had made it they owned it.  The rest the wage earners were foreigners outsiders intent on wrecking it all.</t>
  </si>
  <si>
    <t>L448843</t>
  </si>
  <si>
    <t>Since you are a friend of my daughter's I think I'm entitled to call you James don't you think?</t>
  </si>
  <si>
    <t>L448837</t>
  </si>
  <si>
    <t>u7111</t>
  </si>
  <si>
    <t>Well I am a great admirer of your work.  I read your books on Chartism when I was still at school.  I'm a journalist not a historian.  There are questions of method and approach.  I wondered--</t>
  </si>
  <si>
    <t>L448909</t>
  </si>
  <si>
    <t>u7107</t>
  </si>
  <si>
    <t>CARMEN</t>
  </si>
  <si>
    <t>But what we need is national coverage.  It's difficult with this Falklands madness going on. Do you think you might be able to do something when you get back?</t>
  </si>
  <si>
    <t>L448899</t>
  </si>
  <si>
    <t>That doesn't matter.  As long as we can get our message through to someone there.  Jill where are those handouts?</t>
  </si>
  <si>
    <t>L448650</t>
  </si>
  <si>
    <t>Like I was saying the American angle in Suez is very important. I wouldn't want to say they let us down.  I think that's wrong.  A good ally is one who doesn't back you up in your mistakes who tells you when to pull back.  And the Americans were good allies.  Simple as that.</t>
  </si>
  <si>
    <t>L448639</t>
  </si>
  <si>
    <t>I'd want to set out events as they happened.  The way I see it is this: the British Empire was an ideal.  It may have become totally obsolete by the middle of this century but it wasn't totally dishonourable to try and defend its remains and try and salvage some self-respect which is what I think the Conservatives were trying to do.  Then there's the essential--</t>
  </si>
  <si>
    <t>L448714</t>
  </si>
  <si>
    <t>u7116</t>
  </si>
  <si>
    <t>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t>
  </si>
  <si>
    <t>L448687</t>
  </si>
  <si>
    <t>Everyone describes the same process. At first it is exciting.  You're at the centre of the world.  As soon as anything happens you're the first to know about it.  And there are deadlines a dozen times a day even more and that's intimidating and exciting.  Then you get the hang of it and the excitement wears off.  Your a clerk in a rather dowdy Office.  There's none of the glamour of television or the penetration of serious journalism.  You're a processor of semi-official news.  Some people leave at this stage.  Then if you hang on and especially if you're promoted you discover a new kind of pleasure.  You're pleased by the ease with which you can write summaries and bulletins from news agency printouts by the way you ca judge length.  Ending a broadcast on the dot having everything run smoothly selecting a running order that makes sense knowing instinctively what you can and cannot do.  Professionalism.</t>
  </si>
  <si>
    <t>L448675</t>
  </si>
  <si>
    <t>I quite liked it.  I wasn't as enthusiastic as everyone else.</t>
  </si>
  <si>
    <t>L448799</t>
  </si>
  <si>
    <t>u7112</t>
  </si>
  <si>
    <t>Tame those rights...you know we're even freighting in a couple of exiled Argie trade unionists from Paris for a TV tie in.  One of them had his balls tap-danced on by the secret police.  The other one had to be hosed off the wall of his cell after the police-- yes my good man?</t>
  </si>
  <si>
    <t>L448742</t>
  </si>
  <si>
    <t>Ah ah.  There's more.  The piece celebrates the undying affection between eminent left-wing historian and he dazzling daughter.  Then the news editor who happened to be in the room said that years ago when he worked on The Guardian Anne Barrington had written a very good piece on...guess...Suez.  It was 1966 the tenth anniversary.</t>
  </si>
  <si>
    <t>L448736</t>
  </si>
  <si>
    <t>Get way.  You'll see when I'm ready. First I want you to reflect on my noble behaviour on how your interests are closest to my heart how I lay awake at night worrying--</t>
  </si>
  <si>
    <t>L448774</t>
  </si>
  <si>
    <t>u7115</t>
  </si>
  <si>
    <t>Fifteen news items.  I got exactly the same running order as the bulletin desk.  They're all old pros.</t>
  </si>
  <si>
    <t>L448656</t>
  </si>
  <si>
    <t>u7114</t>
  </si>
  <si>
    <t>MR. PENFIELD</t>
  </si>
  <si>
    <t>Well she doesn't complain much. You know what she's like.  She keeps asking when you're coming...</t>
  </si>
  <si>
    <t>L449045</t>
  </si>
  <si>
    <t>u7113</t>
  </si>
  <si>
    <t>I'll tell you another thing.  We might have led the world once into the Industrial Revolution now we lead with television commercials. We're the best it's as simple as that.  Even the Americans will admit it now ... the camera work the acting the scripts special effects.  We've got the lot.  Nearly all the good directors here have ambitions to make serious films.  That food you're eating.</t>
  </si>
  <si>
    <t>L449021</t>
  </si>
  <si>
    <t>I just might give you a ring when we get back to London.  There's one or two things I'd like to... Will you let me have your number before you leave?  Have you ever watched a commercial being made?</t>
  </si>
  <si>
    <t>L449093</t>
  </si>
  <si>
    <t>It's true!  I was here last year doing a piece remember?  I was in the bar with all these Northern trade unionists and their sponsored MPs.  They were all incredibly fat and beery huge trousers and braces. And so sweet.  They all stood round me like children saying 'You! Working for television?  You're just a young thing.'  They wouldn't let me buy drinks even when I told them the programme was paying. They kept looking at my pass which was pinned here and saying  'Oo can I?'</t>
  </si>
  <si>
    <t>L448609</t>
  </si>
  <si>
    <t>We're thinking of doing this current affairs thing for schools.  World history since 1945.  Twelve programmes lots of stock film.</t>
  </si>
  <si>
    <t>L449712</t>
  </si>
  <si>
    <t>u7118</t>
  </si>
  <si>
    <t>m477</t>
  </si>
  <si>
    <t>BODHI</t>
  </si>
  <si>
    <t>I say when it's over!</t>
  </si>
  <si>
    <t>L449665</t>
  </si>
  <si>
    <t>Wild ain't it?!  See we exist on a higher plane you and I.  We make our own rules.  Why be a servant of the law Johnny U... when you can be it's master?</t>
  </si>
  <si>
    <t>L449654</t>
  </si>
  <si>
    <t>See!  That's what I like about you man!  You're just sharp as a razor blade.</t>
  </si>
  <si>
    <t>L449649</t>
  </si>
  <si>
    <t>She'll be fine Rosie won't do anything.  At least not as long as I meet him at a certain place and time about... let's see...  ... six hours from now.</t>
  </si>
  <si>
    <t>L449634</t>
  </si>
  <si>
    <t>u7123</t>
  </si>
  <si>
    <t>UTAH</t>
  </si>
  <si>
    <t>After you Alfonse.  I insist!</t>
  </si>
  <si>
    <t>L449624</t>
  </si>
  <si>
    <t>I'll take that as a yes.</t>
  </si>
  <si>
    <t>L449698</t>
  </si>
  <si>
    <t>u7121</t>
  </si>
  <si>
    <t>Harp let me tell you something.  I was an agent in this bureau when your mommy was still wiping your shinny pink ass and you know one thing I learned in all those years that you still haven't?</t>
  </si>
  <si>
    <t>L449697</t>
  </si>
  <si>
    <t>u7120</t>
  </si>
  <si>
    <t>HARP</t>
  </si>
  <si>
    <t>Yeah sure.  Why not?  You two screw-ups deserve each other. That's why I put you together in the first place.  Christ Pappas you're as bad as he is... talk about the blind leading the blind--</t>
  </si>
  <si>
    <t>L449533</t>
  </si>
  <si>
    <t>Look we handle it ourselves for right now okay?  We cover the bank whatever.  You and me.  That way if nothing happens or more accurately when nothing happens... I don't get my tits any further into the wringer than they already are.</t>
  </si>
  <si>
    <t>L449390</t>
  </si>
  <si>
    <t>When did Harp say they'd have the warrant?</t>
  </si>
  <si>
    <t>L449208</t>
  </si>
  <si>
    <t>Yeah.  That was thirty years ago anyway.  L.A.'s changed a lot since then. The air got dirty and the sex got clean.  So you want to nail the Ex- Presidents?  Be a big hero?</t>
  </si>
  <si>
    <t>L449205</t>
  </si>
  <si>
    <t>So you're gonna coast to retirement when you could nail these guys and go out with come dignity.</t>
  </si>
  <si>
    <t>L449180</t>
  </si>
  <si>
    <t>Reagan usually drives.  Stolen switch car they leave it running at the curb looks parked from a distance.  When they run they dump the vehicle and vanish.  And I mean vanish.</t>
  </si>
  <si>
    <t>L449582</t>
  </si>
  <si>
    <t>I work bank robbery.  Guys I'm after are surfers.  I needed you at first but not--</t>
  </si>
  <si>
    <t>L449393</t>
  </si>
  <si>
    <t>u7122</t>
  </si>
  <si>
    <t>He rents it for the summer.  Bodhi always gets some slick place and throws it open to every surf burnout around.  Most a these guys can't keep a job.  When the swell comes they're gone they have to ride.</t>
  </si>
  <si>
    <t>L449284</t>
  </si>
  <si>
    <t>Stop here.  Do you agree to do exactly what I say when I say it?</t>
  </si>
  <si>
    <t>L449282</t>
  </si>
  <si>
    <t>Tomorrow 6 AM.  Here.  If you're a minute late I'm gone.  And Stud... I didn't take you to raise.  I can show you a few things but after that you're on your own. That'll be four fifty.</t>
  </si>
  <si>
    <t>L449255</t>
  </si>
  <si>
    <t>I'm telling you so when you look back on this moment you can think... there was this guy named Utah and he was pretty much a dork but maybe not such a bad person and I let him drown in conditions he had no business being in whatsoever... when I could have easily helped him.</t>
  </si>
  <si>
    <t>L450274</t>
  </si>
  <si>
    <t>u7130</t>
  </si>
  <si>
    <t>m478</t>
  </si>
  <si>
    <t>Expendable assets Dillon. Seems Langley is never around when you need them.</t>
  </si>
  <si>
    <t>L450184</t>
  </si>
  <si>
    <t>u7126</t>
  </si>
  <si>
    <t>DILLON</t>
  </si>
  <si>
    <t>We've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can't you see that?</t>
  </si>
  <si>
    <t>L450092</t>
  </si>
  <si>
    <t>You never did know when to quit.</t>
  </si>
  <si>
    <t>L450354</t>
  </si>
  <si>
    <t>Take a position over there. I'll work around towards you. When I flush him you nail him...</t>
  </si>
  <si>
    <t>L450080</t>
  </si>
  <si>
    <t>u7128</t>
  </si>
  <si>
    <t>PHILIPS</t>
  </si>
  <si>
    <t>We figure we've got less than twenty-four hours to catch up with them. After that there's not much hope. We want a rescue operation mounted tonight. That doesn't give you much time.</t>
  </si>
  <si>
    <t>L450752</t>
  </si>
  <si>
    <t>u7131</t>
  </si>
  <si>
    <t>m479</t>
  </si>
  <si>
    <t>BRIDGET</t>
  </si>
  <si>
    <t>No wonder.  For starts you should know that hot pants are &lt;u&gt;horrid&lt;/u&gt; even when you do have the legs to carry them off.  What are your plans while you're in town?</t>
  </si>
  <si>
    <t>L451189</t>
  </si>
  <si>
    <t>u7134</t>
  </si>
  <si>
    <t>Who are you going after next sir?</t>
  </si>
  <si>
    <t>L451135</t>
  </si>
  <si>
    <t>u7136</t>
  </si>
  <si>
    <t>KROSS</t>
  </si>
  <si>
    <t>Of course yes.  After the &lt;u&gt;expected&lt;/u&gt; filing period is over I'm going to recommend to the board that we accept your bid.</t>
  </si>
  <si>
    <t>L450857</t>
  </si>
  <si>
    <t>I know all about you Mr. Harris. When you buy companies they have a way of disappearing.  Even the pension funds are stripped clean. The last three companies you took over were cut up in so many pieces widows were left without their retirement checks.</t>
  </si>
  <si>
    <t>L451117</t>
  </si>
  <si>
    <t>u7142</t>
  </si>
  <si>
    <t>VIVIAN</t>
  </si>
  <si>
    <t>What else?  You gonna leave some cash by the bed when you pass through town?</t>
  </si>
  <si>
    <t>L451081</t>
  </si>
  <si>
    <t>You mean besides Elvis?  I'm a human being.  Sure.  Once. First time I ever ran away from home I got as far as Atlanta. I met this boy.  He'd been with his parents on their way to Chicago.  They stopped at a gas station.  He went to the john. When he came back they'd split. We sorta started looking out for each other.  Aw he was sweet. And boy was he good looking y'know dark hair and eyes. The chicken hawks were on him all the time.  He hated that. Sometimes we'd find a safe place to crash nights and we'd curl up together and we'd talk about all these crazy things.  The two of us getting married someday. Having kids.  Stupid stuff.</t>
  </si>
  <si>
    <t>L451043</t>
  </si>
  <si>
    <t>I'm not hurt.  It doesn't hurt you when somebody pisses on you it just pissed you off.</t>
  </si>
  <si>
    <t>L451032</t>
  </si>
  <si>
    <t>u7133</t>
  </si>
  <si>
    <t>What was I supposed to do?  I told the truth.  Why should the truth upset you?  It's not as if you're from a convent.</t>
  </si>
  <si>
    <t>L451029</t>
  </si>
  <si>
    <t>I've been with stinking old men who've made me want to puke but I've never had anyone make me feel as dirty as you did tonight.</t>
  </si>
  <si>
    <t>L450942</t>
  </si>
  <si>
    <t>Easier than learning how to be poor.  My father's family was wealthy. When I was young there were cars and houses private schools nannies.  But then my father divorced my mother to marry another woman.  And he took his money with him.</t>
  </si>
  <si>
    <t>L450888</t>
  </si>
  <si>
    <t>I wasn't as much fun as I thought it was going to be.</t>
  </si>
  <si>
    <t>L450879</t>
  </si>
  <si>
    <t>We're the exactly the same!  Kit keeps telling me don't get emotional when you turn tricks -- that's why no kissing -- it's too personal. The key is like you're saying stay numb don't get involved -- when I'm with a guy I'm a robot I just do it.  Except with you.  At your price I give my all...</t>
  </si>
  <si>
    <t>L451210</t>
  </si>
  <si>
    <t>I suppose you'd use them as collateral on new loans wouldn't you?</t>
  </si>
  <si>
    <t>L451007</t>
  </si>
  <si>
    <t>u7141</t>
  </si>
  <si>
    <t>STUCKEY</t>
  </si>
  <si>
    <t>Hear me out.  I've known you a long time.  I see a difference in you this week.  Like that tie. I'm suddenly wondering if this girl's not the difference. Especially when I see her talking with David Kross.</t>
  </si>
  <si>
    <t>L450999</t>
  </si>
  <si>
    <t>Come on you can tell me.  I sure would like to know where a guy runs into a girl as attractive as this.</t>
  </si>
  <si>
    <t>L450928</t>
  </si>
  <si>
    <t>Excuse me for saying this but what is wrong with you this week? First you go soft on the pension funds.  Now you're giving him the chance to get away?  As of two minutes ago you are committed to the tune of over fifty million dollars --</t>
  </si>
  <si>
    <t>L450604</t>
  </si>
  <si>
    <t>Edward if the three of us sit down together we might as well announce our plans in the Wall Street Journal.</t>
  </si>
  <si>
    <t>L450806</t>
  </si>
  <si>
    <t>u7139</t>
  </si>
  <si>
    <t>MR. THOMAS</t>
  </si>
  <si>
    <t>In fifteen minutes I can teach you everything you need to know to dine with the Queen.  First as you pick up the knife you shift your fork to the left hand.</t>
  </si>
  <si>
    <t>L450723</t>
  </si>
  <si>
    <t>Of course.  Naturally when Mr. Harris leaves I won't see you in this hotel again.</t>
  </si>
  <si>
    <t>L451824</t>
  </si>
  <si>
    <t>u7144</t>
  </si>
  <si>
    <t>m480</t>
  </si>
  <si>
    <t>BUTTERCUP</t>
  </si>
  <si>
    <t>Why not? You can't hurt me. Westley and I are joined by the bonds of love. And you cannot track that. Not with a thousand bloodhounds. And you cannot break it. Not with a thousand swords. And when I say you are a coward that is only because you are the slimiest weakling ever to crawl the earth.</t>
  </si>
  <si>
    <t>L451749</t>
  </si>
  <si>
    <t>u7147</t>
  </si>
  <si>
    <t>HUMPERDINCK</t>
  </si>
  <si>
    <t>I suggest a deal. You write four copies of a letter. I'll send my four fastest ships. One in each direction. The Dread Pirate Roberts is always close to Florin this time of year. We'll run up the white flag and deliver your message. If Westley wants you bless you both. If not ... please consider me as an alternative to suicide. Are we agreed?</t>
  </si>
  <si>
    <t>L451644</t>
  </si>
  <si>
    <t>u7149</t>
  </si>
  <si>
    <t>MAN IN BLACK</t>
  </si>
  <si>
    <t>... as ... you ... wish...</t>
  </si>
  <si>
    <t>L451641</t>
  </si>
  <si>
    <t>Faithfulness he talked of madam. Your enduring faithfulness. Now tell me truly. When you found out he was gone did you get engaged to your prince that same hour or did you wait a whole week out of respect for the dead?</t>
  </si>
  <si>
    <t>L451679</t>
  </si>
  <si>
    <t>We'll never succeed -- we may as well die here.</t>
  </si>
  <si>
    <t>L451670</t>
  </si>
  <si>
    <t>But how is that possible since he's been marauding twenty years and you only left me five years ago?</t>
  </si>
  <si>
    <t>L451339</t>
  </si>
  <si>
    <t>u7156</t>
  </si>
  <si>
    <t>L451336</t>
  </si>
  <si>
    <t>L451549</t>
  </si>
  <si>
    <t>u7145</t>
  </si>
  <si>
    <t>FEZZIK</t>
  </si>
  <si>
    <t>Well ...  ... you see you use different moves when you're fighting half a dozen people than when you only have to be worried about one.</t>
  </si>
  <si>
    <t>L451533</t>
  </si>
  <si>
    <t>We face each other as God intended. Sportsmanlike. No tricks no weapons skill against skill alone.</t>
  </si>
  <si>
    <t>L451378</t>
  </si>
  <si>
    <t>u7155</t>
  </si>
  <si>
    <t>VIZZINI</t>
  </si>
  <si>
    <t>Once the horse reaches the castle the fabric will make the Prince suspect the Guilderians have abducted his love. When he finds her body dead on the Guilder frontier his suspicions will be totally confirmed.</t>
  </si>
  <si>
    <t>L451808</t>
  </si>
  <si>
    <t>u7148</t>
  </si>
  <si>
    <t>INIGO</t>
  </si>
  <si>
    <t>Don't bother me with trifles; after twenty years at last my father's soul will be at peace.</t>
  </si>
  <si>
    <t>L452098</t>
  </si>
  <si>
    <t>u7146</t>
  </si>
  <si>
    <t>As you wish...</t>
  </si>
  <si>
    <t>L451734</t>
  </si>
  <si>
    <t>All right then. No more interruptions.  ... at noon she met her subjects again. This time as their Queen.</t>
  </si>
  <si>
    <t>L451729</t>
  </si>
  <si>
    <t>u7153</t>
  </si>
  <si>
    <t>THE KID</t>
  </si>
  <si>
    <t>You read that wrong. She doesn't marry Humperdinck she marries Westley. I'm just sure of it. After all that Westley did for her if she does not marry him it wouldn't be fair.</t>
  </si>
  <si>
    <t>L451359</t>
  </si>
  <si>
    <t>Westley didn't reach his destination. His ship was attacked by the Dread Pirate Roberts who never left captives alive. When Buttercup got the news that Westley was murdered --</t>
  </si>
  <si>
    <t>L451348</t>
  </si>
  <si>
    <t>L451333</t>
  </si>
  <si>
    <t>Nothing gave Buttercup as much pleasure as ordering Westley around.</t>
  </si>
  <si>
    <t>L451326</t>
  </si>
  <si>
    <t>That's right. When I was your age television was called books. And this is a special book. It was the book my father used to read to me when I was sick and I used to read it to your father. And today I'm gonna read it to you.</t>
  </si>
  <si>
    <t>L451765</t>
  </si>
  <si>
    <t>As Chief Enforcer of all Florin I trust you with this secret: killers from Guilder are infiltrating the Thieves' Forest and plan to murder my bride on our wedding night.</t>
  </si>
  <si>
    <t>L451752</t>
  </si>
  <si>
    <t>Oh I know. The people are quite taken with her. It's odd but when I hired Vizzini to have her murdered on our engagement day I thought that was clever. But it's going to be so much more moving when I strangle her on our wedding night. Once Guilder is blamed the nation will be truly outraged. They'll demand we go to war.</t>
  </si>
  <si>
    <t>L451747</t>
  </si>
  <si>
    <t>Then we will simply alert him.  Beloved are you certain he still wants you? After all it was you who did the leaving in the Fire Swamp. Not to mention that pirates are not known to be men of their words.</t>
  </si>
  <si>
    <t>L451723</t>
  </si>
  <si>
    <t>She's been like that ever since the Fire Swamp.  It's my father's failing health that's upsetting her.</t>
  </si>
  <si>
    <t>L451937</t>
  </si>
  <si>
    <t>Buttercup is marrying Humperdinck in a little less than half an hour so all we have to do is get in break up the wedding steal the Princess make our escape after I kill Count Rugen.</t>
  </si>
  <si>
    <t>L451929</t>
  </si>
  <si>
    <t>Your guess is as good as mine --</t>
  </si>
  <si>
    <t>L451521</t>
  </si>
  <si>
    <t>I would as soon destroy a stained glass window as an artist like yourself. However since I can't have you following me either --</t>
  </si>
  <si>
    <t>L451510</t>
  </si>
  <si>
    <t>I ought to be after twenty years.</t>
  </si>
  <si>
    <t>L451481</t>
  </si>
  <si>
    <t>My father was slaughtered by a sixfingered man. He was a great swordmaker my father. And when the six-fingered man appeared and requested a special sword my father took the job. He slaved a year before he was done.</t>
  </si>
  <si>
    <t>L451470</t>
  </si>
  <si>
    <t>I hate waiting. I could give you my word as a Spaniard.</t>
  </si>
  <si>
    <t>L451466</t>
  </si>
  <si>
    <t>I could do that. In fact I've got some rope up here. But I do not think that you will accept my help since I am only waiting around to kill you.</t>
  </si>
  <si>
    <t>L451461</t>
  </si>
  <si>
    <t>Look I don't mean to be rude but this is not as easy as it looks. So I'd appreciate it if you wouldn't distract me.</t>
  </si>
  <si>
    <t>L451410</t>
  </si>
  <si>
    <t>Go in get after her!</t>
  </si>
  <si>
    <t>L451406</t>
  </si>
  <si>
    <t>As I told you it would be absolutely totally and in all other ways inconceivable. No one in Guilder knows what we've done. And no one in Florin could have gotten here so fast. Out of curiosity why do you ask?</t>
  </si>
  <si>
    <t>L451601</t>
  </si>
  <si>
    <t>You only think I guessed wrong --  -- that's what's so funny! I switched glasses when your back was turned. You fool.</t>
  </si>
  <si>
    <t>L451589</t>
  </si>
  <si>
    <t>You'd like to think that wouldn't you?  You've beaten my giant which means you're exceptionally strong. So you could have put the poison in your own goblet trusting on your strength to save you. So I can clearly not choose the wine in front of you. But you've also bested my Spaniard which means you must have studied. And in studying you must have learned that man is mortal so you would have put the poison as far from yourself as possible so I can clearly not choose the wine in front of me.</t>
  </si>
  <si>
    <t>L451583</t>
  </si>
  <si>
    <t>Not remotely. Because iocane comes from Australia as everyone knows. And Australia is entirely peopled with criminals. And criminals are used to having people not trust them as you are not trusted by me. So I can clearly not choose the wine in front of you.</t>
  </si>
  <si>
    <t>L451912</t>
  </si>
  <si>
    <t>u7154</t>
  </si>
  <si>
    <t>The chocolate coating makes it go down easier. But you have to wait fifteen minutes for full potency. And you shouldn't go swimming after for at least what?</t>
  </si>
  <si>
    <t>L451899</t>
  </si>
  <si>
    <t>He's afraid. Ever since Prince Humperdinck fired him his confidence is shattered.</t>
  </si>
  <si>
    <t>L452893</t>
  </si>
  <si>
    <t>u7158</t>
  </si>
  <si>
    <t>m481</t>
  </si>
  <si>
    <t>BIALYSTOCK</t>
  </si>
  <si>
    <t>Why don't we go over to the theatre and see what's really happening? After all we've only heard from a small portion of the audience. Let's hear what the majority thinks.</t>
  </si>
  <si>
    <t>L452788</t>
  </si>
  <si>
    <t>Watch closely as Bialystock drives the last nail into the coffin.</t>
  </si>
  <si>
    <t>L452624</t>
  </si>
  <si>
    <t>Stop talking like that you white mouse!  Nothing's going to go wrong. As a matter of fact today I have taken steps to insure total disaster. At two o'clock we have an appointment with none other than Roger De Bris.</t>
  </si>
  <si>
    <t>L452622</t>
  </si>
  <si>
    <t>Why?  Take it when you can get it! Flaunt it baby flaunt it!</t>
  </si>
  <si>
    <t>L452621</t>
  </si>
  <si>
    <t>u7160</t>
  </si>
  <si>
    <t>Max as I was saying maybe we should go easy on the spending.  I mean these offices and everything.</t>
  </si>
  <si>
    <t>L452332</t>
  </si>
  <si>
    <t>I'm hysterical.  I'm having hysterics.  I'm hysterical.  I can't stop.  When I get like this I can't stop.  I'm hysterical.</t>
  </si>
  <si>
    <t>L452276</t>
  </si>
  <si>
    <t>Now let's see two thousand dollars. That isn't much.  I'm sure I can hide it somewhere.  After all the department of internal revenue isn't interested in a show that flopped.</t>
  </si>
  <si>
    <t>L452268</t>
  </si>
  <si>
    <t>It's not cheating ... It's charity. Bloom look at me ... look at me! I'm drowning.  Other men sail through life.  Bialystock has struck a reef.  Bloom I'm going under.  I am being sunk by a society that demands success when all I can offer is failure.  Bloom I'm reaching out to you.  Don't send me to jail.  Help!  Help!</t>
  </si>
  <si>
    <t>L452257</t>
  </si>
  <si>
    <t>I'm sorry ... I don't like people touching my blue blanket.  It's not important.  It's a minor compulsion. I can deal with it if I want to. It's just that I've had it ever since I was a baby and ... and ... I find it very comforting.</t>
  </si>
  <si>
    <t>L452236</t>
  </si>
  <si>
    <t>Look at that.  A white Rolls Royce. That's it baby when you got it flaunt it.</t>
  </si>
  <si>
    <t>L452463</t>
  </si>
  <si>
    <t>u7165</t>
  </si>
  <si>
    <t>LIEBKIND</t>
  </si>
  <si>
    <t>You're not as you Americans say dragging my leg are you?</t>
  </si>
  <si>
    <t>L452179</t>
  </si>
  <si>
    <t>u7166</t>
  </si>
  <si>
    <t>LITTLE OLD LADY</t>
  </si>
  <si>
    <t>And after that we'll play the Abduction and cruel rape of Lucretia ... And I'll play Lucretia.</t>
  </si>
  <si>
    <t>L452169</t>
  </si>
  <si>
    <t>I can't take my eyes off you.  How can I drive when you drive me mad. Mad.</t>
  </si>
  <si>
    <t>L454265</t>
  </si>
  <si>
    <t>u7169</t>
  </si>
  <si>
    <t>m482</t>
  </si>
  <si>
    <t>ARBOGAST</t>
  </si>
  <si>
    <t>I didn't mean that as a slur on your manhood. I'm sorry.</t>
  </si>
  <si>
    <t>L454244</t>
  </si>
  <si>
    <t>And when she left she never came back.</t>
  </si>
  <si>
    <t>L453977</t>
  </si>
  <si>
    <t>u7175</t>
  </si>
  <si>
    <t>I'd like to be ready when he gets back.</t>
  </si>
  <si>
    <t>L453895</t>
  </si>
  <si>
    <t>u7171</t>
  </si>
  <si>
    <t>CAROLINE</t>
  </si>
  <si>
    <t>You got aspirins? I have something... not aspirins but  my mother's doctor gave these to me the day of my wedding.  Teddy was furious when he found out I'd taken tranquilizers!</t>
  </si>
  <si>
    <t>L453894</t>
  </si>
  <si>
    <t>It'll pass. Headaches are like resolutions... you forget them soon as they stop hurting.</t>
  </si>
  <si>
    <t>L453992</t>
  </si>
  <si>
    <t>u7172</t>
  </si>
  <si>
    <t>CAROLINE'S VOICE</t>
  </si>
  <si>
    <t>Her sister's going to do that.  She's as worried as we are.</t>
  </si>
  <si>
    <t>L454358</t>
  </si>
  <si>
    <t>u7181</t>
  </si>
  <si>
    <t>I think something's wrong too Miss. But not the same thing. I think your private detective is what's wrong.  I think he got himself a hot lead as to where your sister was going... probably from Norman Bates...  and called you to keep you still while he took off after her and the money.</t>
  </si>
  <si>
    <t>L454355</t>
  </si>
  <si>
    <t>u7173</t>
  </si>
  <si>
    <t>He didn't mention the money.  What he said on the phone isn't important is it?  He was supposed to come back after he spoke to the mother and he didn't! That's what I want you to do something about!</t>
  </si>
  <si>
    <t>L454344</t>
  </si>
  <si>
    <t>She ain't missing so much as she's run away.</t>
  </si>
  <si>
    <t>L454466</t>
  </si>
  <si>
    <t>Arbogast! Sam he liked me... or felt sorry for me... and he was starting to feel the same about you. I heard it when he called... in his voice a caring. He wouldn't have gone anywhere or done anything without telling us.  Unless he was stopped. And he was stopped so he must have found out something!</t>
  </si>
  <si>
    <t>L454437</t>
  </si>
  <si>
    <t>We're going to register. As man and wife. And get shown to a cabin... and then search every inch of that place inside and... outside.</t>
  </si>
  <si>
    <t>L454436</t>
  </si>
  <si>
    <t>u7180</t>
  </si>
  <si>
    <t>I'm going with you. But we'd better decide what we're going to say and do when we walk in...</t>
  </si>
  <si>
    <t>L454431</t>
  </si>
  <si>
    <t>I suppose... when you were able to marry her she'd have presented you all shiny and proper... she always tried to be proper.</t>
  </si>
  <si>
    <t>L454427</t>
  </si>
  <si>
    <t>I wonder so many things about her now.  Why she never told me about you...  Funny when you think there's an answer to everything you think you know all the answers.</t>
  </si>
  <si>
    <t>L454319</t>
  </si>
  <si>
    <t>No. I'm just procrastinating.  People hate when the doorbell rings in the middle of the night.  Come on.</t>
  </si>
  <si>
    <t>L454310</t>
  </si>
  <si>
    <t>Sam he called me when he had nothing definite nothing but a dissatisfied feeling. Don't you think he'd have called if he had anything...</t>
  </si>
  <si>
    <t>L454292</t>
  </si>
  <si>
    <t>Sam! Why call when we can go?</t>
  </si>
  <si>
    <t>L454283</t>
  </si>
  <si>
    <t>I feel better when you feel better.</t>
  </si>
  <si>
    <t>L454190</t>
  </si>
  <si>
    <t>First rate hotel fifty yards up the street. Come on.  After we check you in we'll go to the drugstore and get you a sandwich. Then we'll come back here... and wait.</t>
  </si>
  <si>
    <t>L454186</t>
  </si>
  <si>
    <t>I think she'll contact me if she contacts anybody. Why don't you stay here. When she shows up... or calls... be here.</t>
  </si>
  <si>
    <t>L453884</t>
  </si>
  <si>
    <t>And live with me in a storeroom behind a hardware store in Fairvale. We'll have a lot of laughs. When I send my ex-wife her money you can lick the stamps.</t>
  </si>
  <si>
    <t>L453882</t>
  </si>
  <si>
    <t>Yeah but when you do... you'll swing.</t>
  </si>
  <si>
    <t>L453877</t>
  </si>
  <si>
    <t>I'm all for it! It requires patience and temperance and a lot of sweating- out... otherwise though it's only hard work.  But if I can see you touch you even as simply as this... I won't mind.</t>
  </si>
  <si>
    <t>L453872</t>
  </si>
  <si>
    <t>And after the steak... do we send Sister to the movies and turn Mama's picture to the wall?</t>
  </si>
  <si>
    <t>L453864</t>
  </si>
  <si>
    <t>And besides when you say I make tax- deductible excuses you make me out a criminal.</t>
  </si>
  <si>
    <t>L453848</t>
  </si>
  <si>
    <t>When you're married you can do a lot of things deliberately.</t>
  </si>
  <si>
    <t>L453846</t>
  </si>
  <si>
    <t>Checking out time is three P.M. Hotels of this sort aren't interested in you when you come in but when your time's up...  Sam I hate having to be with you in a place like this.</t>
  </si>
  <si>
    <t>L454082</t>
  </si>
  <si>
    <t>u7177</t>
  </si>
  <si>
    <t>I've suggested it myself. But I hate to even think such a thing.  She needs me... and it isn't...  ...it isn't as if she were a maniac a raving thing... it's just that... sometimes she goes a little mad. We all go a little mad sometimes. Haven't you?</t>
  </si>
  <si>
    <t>L454079</t>
  </si>
  <si>
    <t>What do you mean about caring?  Have you ever seen one of those places? Inside? Laughing and tears and cruel eyes studying you... and my mother there?  Why? has she harmed you? She's as harmless as... one of these stuffed birds.</t>
  </si>
  <si>
    <t>L454075</t>
  </si>
  <si>
    <t>It's too late for me. And besides... who'd look after her? She'd be alone up there the fire would go out... damp and cold like a grave. When you love someone you don't do that to them even if you hate them. Oh I don't hate her.  I hate... what she's become. I hate... the illness.</t>
  </si>
  <si>
    <t>L454069</t>
  </si>
  <si>
    <t>I mean... ill.  She had to raise me all by herself after my dad died... I was only five... and it must have been a strain. Oh she didn't have to go out to work or anything Dad left us with a little something... anyway a few years ago... Mother met a man. He talked her into building this motel... We could have talked her into anything... and when.  Well... It was just too much for her when he died too... And the way he died... Oh it's nothing to talk about when you're eating.  Anyway it was too much of a loss for my mother... she had nothing left.</t>
  </si>
  <si>
    <t>L454067</t>
  </si>
  <si>
    <t>Sometimes when she talks that way to me I'd like to... curse her out and leave her forever!  Or at least defy her.  But I couldn't. She's ill.</t>
  </si>
  <si>
    <t>L454049</t>
  </si>
  <si>
    <t xml:space="preserve">It's not as expensive as you'd think. Cheap really. Needles thread sawdust .. the chemicals are all that cost anything. </t>
  </si>
  <si>
    <t>L454024</t>
  </si>
  <si>
    <t xml:space="preserve">All right you get your dresses hanging out and... change those wet shoes and I'll come for you soon as it's ready...  ...with my trusty umbrella. </t>
  </si>
  <si>
    <t>L453935</t>
  </si>
  <si>
    <t>Of course not! Am I acting as if... something's wrong?</t>
  </si>
  <si>
    <t>L453929</t>
  </si>
  <si>
    <t>Yes. As I said I couldn't keep my eyes...</t>
  </si>
  <si>
    <t>L454385</t>
  </si>
  <si>
    <t>It ain't only local history Sam it's the only murder-and-suicide case in Fairvale ledgers! Mrs. Bates poisoned this guy she was... involved with when she found out he was married then took a helping of the same stuff herself.  Strychnine. Ugly way to die.</t>
  </si>
  <si>
    <t>L454371</t>
  </si>
  <si>
    <t>Arbogast.  And after he left?  No it's okay Norman. How's it been going out there?  Well I think you oughta unload that place and open up closer in to the action a smaller place you know... but...</t>
  </si>
  <si>
    <t>L454495</t>
  </si>
  <si>
    <t>I always thought it was the people who are alone so much who do all the talking when they get the chance. Yet there you are doing all the listening!  You are alone here aren't you?  It would drive me crazy.</t>
  </si>
  <si>
    <t>L454030</t>
  </si>
  <si>
    <t>u7182</t>
  </si>
  <si>
    <t>WOMAN'S VOICE</t>
  </si>
  <si>
    <t>Mother she's just a stranger!  As if men don't desire strangers as if... oh I refuse to speak of disgusting things because they disgust me! You understand Boy?</t>
  </si>
  <si>
    <t>L454028</t>
  </si>
  <si>
    <t>And then what? After supper music? Whispers?</t>
  </si>
  <si>
    <t>L454363</t>
  </si>
  <si>
    <t>He wasn't out when you were there. He just wasn't answering the door in the dead of night... like some people do. This fellow lives like a hermit...</t>
  </si>
  <si>
    <t>L454362</t>
  </si>
  <si>
    <t>He was out when I was there. If he's back he probably isn't even in bed yet.</t>
  </si>
  <si>
    <t>L454352</t>
  </si>
  <si>
    <t>Explains the private detective. He traced her to the Bates place.  What'd he exactly say when he called you?</t>
  </si>
  <si>
    <t>L456146</t>
  </si>
  <si>
    <t>u7189</t>
  </si>
  <si>
    <t>m483</t>
  </si>
  <si>
    <t>GOOF</t>
  </si>
  <si>
    <t>You're not as quick as I thought. I figgered out that rats breed faster than cats-- cat skins make good fur-- The cats eat rats. Rats eat raw meat. That is they eat the carcasses of the cats. So --the cats eat the rats--the rats eat the cats. And I get the skins--simple ain't it?</t>
  </si>
  <si>
    <t>L456236</t>
  </si>
  <si>
    <t>u7191</t>
  </si>
  <si>
    <t>Fine. Mrs. Buckley will be all right when she gets used to the idea.</t>
  </si>
  <si>
    <t>L456253</t>
  </si>
  <si>
    <t>Oh so you feel that way too . Motions to other room. Stay in there--I'll call you when needed.</t>
  </si>
  <si>
    <t>L457434</t>
  </si>
  <si>
    <t>u7200</t>
  </si>
  <si>
    <t>m484</t>
  </si>
  <si>
    <t>THE SICK-ROOM</t>
  </si>
  <si>
    <t>The blood transfusion is completed. While Marc himself is looking after the patient the nurse leads Nikolas into an adjoining room where she makes him sit down and prepares his bandage. The doctor stands bending over LÃ©one.</t>
  </si>
  <si>
    <t>L457431</t>
  </si>
  <si>
    <t>u7199</t>
  </si>
  <si>
    <t>THE DRAWING-ROOM</t>
  </si>
  <si>
    <t>Joseph is reading the diary which arouses his interest more and more. It is as if he finds a connection between what he reads and the fearful events that have taken place around him. An extract from the diary is shown.</t>
  </si>
  <si>
    <t>L457997</t>
  </si>
  <si>
    <t>u7206</t>
  </si>
  <si>
    <t>m485</t>
  </si>
  <si>
    <t>FLORENCE</t>
  </si>
  <si>
    <t>No? Give me a chance baby. Money is music in my ears and when his old man kicks off there'll be a million dollar tune.</t>
  </si>
  <si>
    <t>L457991</t>
  </si>
  <si>
    <t>I can't convince the inner woman that we can wait. She's howling for a bit of ground beef before we drop in on Santa Claus and the other dummies. I've only had a cup of coffee since last night.</t>
  </si>
  <si>
    <t>L457841</t>
  </si>
  <si>
    <t>u7202</t>
  </si>
  <si>
    <t>I don't see any big-moneyed boys running after you.</t>
  </si>
  <si>
    <t>L458068</t>
  </si>
  <si>
    <t>u7210</t>
  </si>
  <si>
    <t>RALPH</t>
  </si>
  <si>
    <t>Well that's just how stupid I am. When you go riding it will be with me. And if it's with someone else you can make it a permanent arrangement.</t>
  </si>
  <si>
    <t>L458291</t>
  </si>
  <si>
    <t>u7208</t>
  </si>
  <si>
    <t>IGOR</t>
  </si>
  <si>
    <t>And I have no desire to hurt you. You will always be beautiful. Think my child in a thousand years you will be as lovely as you are now.</t>
  </si>
  <si>
    <t>L458245</t>
  </si>
  <si>
    <t>Oh you children you happy children. You've quarreled and now you're going to be friends again. And that is as it should be. Never let any stupid misunderstandings come between you.</t>
  </si>
  <si>
    <t>L458213</t>
  </si>
  <si>
    <t>u7204</t>
  </si>
  <si>
    <t>What do you mean -- haywire? You start out after murderers and come back with three-for-a-dime bootleggers. You start to solve murder mysteries and break up crap games. You're grand! I'm for you! Stupendous!</t>
  </si>
  <si>
    <t>L457959</t>
  </si>
  <si>
    <t>Listen Jo-jo. Does this mean anything to you? Joan Gale's body swiped from the morgue -- Did you ever hear of such a thing as a death mask?</t>
  </si>
  <si>
    <t>L457784</t>
  </si>
  <si>
    <t>Great! ... If he's worthless we'll give him away as a bridge prize. Come on -- beat it. It's five o'clock. You need some sleep.</t>
  </si>
  <si>
    <t>L457774</t>
  </si>
  <si>
    <t>Except that he disappeared when things got too hot.</t>
  </si>
  <si>
    <t>L457768</t>
  </si>
  <si>
    <t>I'm glad to hear it. When did you go in for crusading in the cause of justice? This lousy mug with all the money in the world has had two or three nasty affairs. He's kept out o' print because his great- grandfather was smarter than the Indians.</t>
  </si>
  <si>
    <t>L457618</t>
  </si>
  <si>
    <t>As I live and breathe and wear spats ... the prince.</t>
  </si>
  <si>
    <t>L458222</t>
  </si>
  <si>
    <t>u7205</t>
  </si>
  <si>
    <t>FIRST DETECTIVE</t>
  </si>
  <si>
    <t>Where were you going when you got in that cab?</t>
  </si>
  <si>
    <t>L458267</t>
  </si>
  <si>
    <t>Gee that's great. After the bad opening that night the old boy was pretty blue. This will pep him up. Have you told him about it?</t>
  </si>
  <si>
    <t>L458264</t>
  </si>
  <si>
    <t>I'm after news as usual. I wonder if it would be all right for me to slip in and look around your factory?</t>
  </si>
  <si>
    <t>L458200</t>
  </si>
  <si>
    <t>It doesn't usually take that long but I'll forgive you -- you were in a tough spot when I met you.</t>
  </si>
  <si>
    <t>L457739</t>
  </si>
  <si>
    <t>Your dad has stood for plenty. Now let's get down to cases. When did you see the Dale girl last?</t>
  </si>
  <si>
    <t>L457542</t>
  </si>
  <si>
    <t>u7207</t>
  </si>
  <si>
    <t>GOLATILY</t>
  </si>
  <si>
    <t xml:space="preserve">I regret I can't spend the time I'd like with your exhibition but I'm going to worry the life out of you when I come back. </t>
  </si>
  <si>
    <t>L457540</t>
  </si>
  <si>
    <t>She will undoubtedly keep her promise. If you'll grant me the privilege I'd like to submit this work to the Royal Academy when I get back.</t>
  </si>
  <si>
    <t>L457553</t>
  </si>
  <si>
    <t>u7214</t>
  </si>
  <si>
    <t>WORTH</t>
  </si>
  <si>
    <t>I came back for some of the books. I am trying to straighten out the accounts. I don't hope to impress you but I may as well tell you: We haven't a farthing!</t>
  </si>
  <si>
    <t>L457807</t>
  </si>
  <si>
    <t>But the composition as a whole -- I've tried to keep a sketchy freedom.</t>
  </si>
  <si>
    <t>L457804</t>
  </si>
  <si>
    <t>And he isn't struck dead! This man he lives! It would be interesting to know young man where and when you studied anatomy.</t>
  </si>
  <si>
    <t>L460593</t>
  </si>
  <si>
    <t>u7227</t>
  </si>
  <si>
    <t>m487</t>
  </si>
  <si>
    <t>Boy did I get sick of rabbit. But later on after Momma died and Daddy wasn't doin' nothin' but drinkin' I sure would of been glad for a little rabbit stew. You know I oughtn't to of told you about what Daddy done when I was a child. Until them rabbits ruined him he was a real good man Buddy.</t>
  </si>
  <si>
    <t>L460589</t>
  </si>
  <si>
    <t>Yep we had 'em in orange crates all over. It was Daddy's dream. He was goin' to get rich raisin' rabbits. It was what killed Daddy. He didn't drown hisself till a long time later after Momma and Lunette died of typhoid but it was them rabbits what killed him.</t>
  </si>
  <si>
    <t>L460587</t>
  </si>
  <si>
    <t>Did you know when I was a child we had pretty near five hundred rabbits?</t>
  </si>
  <si>
    <t>L460585</t>
  </si>
  <si>
    <t>I guess I'll work as a waitress Buddy. I done that before and it got me in worse trouble than you could know but I can't stay here no more. Why did you get rid of your rabbits Buddy?</t>
  </si>
  <si>
    <t>L460580</t>
  </si>
  <si>
    <t>Hi Buddy.  How's my sweetheart who never told on me when I was bad?</t>
  </si>
  <si>
    <t>L460044</t>
  </si>
  <si>
    <t>Well Ill tell you this. I have learned a lesson tonight. I wasn't gonna run around but when I start botherin' your Daddy and worse robbin' a cradle I gotta face the facts of life.  Tomorrow mornin' I'm gonna get myself up and go out.</t>
  </si>
  <si>
    <t>L460038</t>
  </si>
  <si>
    <t>Buddy I have to ask you as bad as I've been please have pity on me and don't ruin me by telling them what I did. I know it was bad it was bad and dumb. But mostly it was dumb I didn't mean you no harm I'd never want to hurt a hair on your head and that's the truth. I love you. But they'd think I did they'd think I was awful they'd despise me and hate me...</t>
  </si>
  <si>
    <t>L459991</t>
  </si>
  <si>
    <t>Why Buddy shut your mouth! What an awful thing to say and where did you get any such idea as that anyhow?</t>
  </si>
  <si>
    <t>L459990</t>
  </si>
  <si>
    <t>u7220</t>
  </si>
  <si>
    <t>Rose since you're here in bed with me and everything and I've already touched your titty...</t>
  </si>
  <si>
    <t>L459989</t>
  </si>
  <si>
    <t>Most men wouldn't do what he done. If they can get a girl they go right ahead and get her -- I guess to hell they do just like a dern rabbit. 'Course later they'll tell her she's no good when they done the same thing their selves. They're a bunch of monkeys. I like 'em but they're a bunch of monkeys.</t>
  </si>
  <si>
    <t>L459983</t>
  </si>
  <si>
    <t>Who would want to do such a thing as that?</t>
  </si>
  <si>
    <t>L459965</t>
  </si>
  <si>
    <t>No you can't. And I'll tell you this -- he scares me. As kind as he is he scares me. You can't fool around with him not with that man. And boy I sure better not try nothin' like that with him again he'll fire me.</t>
  </si>
  <si>
    <t>L459954</t>
  </si>
  <si>
    <t>I fell madly in love with him when he called me Rosebud. You know that first day when I come and he said I looked graceful like a capital letter S and called me Rosebud? I fell madly in love with that man right then.  But it's a lost love Buddy. He's a good man and won't have nothin' to do with me.</t>
  </si>
  <si>
    <t>L459953</t>
  </si>
  <si>
    <t>But Rose how could such a thing as that happen?</t>
  </si>
  <si>
    <t>L459944</t>
  </si>
  <si>
    <t>I thought I'd go crazy back there in that room all by myself with nobody to talk to. As a child I never had no room all to myself we were awful poor. Buddy... I have got a confession to make.</t>
  </si>
  <si>
    <t>L460059</t>
  </si>
  <si>
    <t>u7226</t>
  </si>
  <si>
    <t>This is for your own good. When you look at negative destructive things like those little filthy comic books you are sick. Here take this.</t>
  </si>
  <si>
    <t>L460047</t>
  </si>
  <si>
    <t>Brother when I have to wake you up at eleven o'clock in the morning you're either sick or you were up very late last night.  And you weren't reading Huckleberry Finn. I looked and its not in your room. Now what were you doing?</t>
  </si>
  <si>
    <t>L459931</t>
  </si>
  <si>
    <t>u7223</t>
  </si>
  <si>
    <t>DOLL</t>
  </si>
  <si>
    <t>Buddy that was pretty snotty of you pushing me away like that just when it was interesting.</t>
  </si>
  <si>
    <t>L459853</t>
  </si>
  <si>
    <t>Daddy says Rose is calm as lettuce. Do you believe that Doll?</t>
  </si>
  <si>
    <t>L459821</t>
  </si>
  <si>
    <t>Rose is almost as sentimental as Mother. If there's one thing I can't stand it's sentimentality. In Chattanooga this man committed an almost perfect murder. He killed his wife with a black widow spider.</t>
  </si>
  <si>
    <t>L460660</t>
  </si>
  <si>
    <t>u7229</t>
  </si>
  <si>
    <t>WILLCOX HILLYER</t>
  </si>
  <si>
    <t>You know I don't know this town any more. All this traffic new buildings prosperity...  Where have the years gone Daddy? Where is the little town I knew as a boy?</t>
  </si>
  <si>
    <t>L460657</t>
  </si>
  <si>
    <t>u7221</t>
  </si>
  <si>
    <t>DADDY</t>
  </si>
  <si>
    <t>Yeah I know he was up here. It's pitiful like you say. When he lost Rose it ruined the man it destroyed him totally when he lost Rose.</t>
  </si>
  <si>
    <t>L460653</t>
  </si>
  <si>
    <t>No it's another thing. I was going to write you about it but since you were coming down anyway I thought I'd wait till you got here. What did Dave Wilkie have to say?</t>
  </si>
  <si>
    <t>L460642</t>
  </si>
  <si>
    <t>Good God the way you live here. This place hasn't been dusted since Mother died. Look at that goddamned refrigerator.</t>
  </si>
  <si>
    <t>L460638</t>
  </si>
  <si>
    <t>I can use a drink after the plane ride I had.</t>
  </si>
  <si>
    <t>L460634</t>
  </si>
  <si>
    <t>About as good as can be expected with one foot in the grave. Good to see you son.  Did you bring any of that Yankee whisky with you?</t>
  </si>
  <si>
    <t>L460528</t>
  </si>
  <si>
    <t>u7224</t>
  </si>
  <si>
    <t>DR. MARTINSON</t>
  </si>
  <si>
    <t>First about the girl's history. Evidently she's been very promiscuous since early childhood she has no control over her sexual impulses. Furthermore she is permanently barren she can't have children.</t>
  </si>
  <si>
    <t>L460518</t>
  </si>
  <si>
    <t>Any major operation is dangerous. However as we know from her previous illness she's a very strong girl.</t>
  </si>
  <si>
    <t>L460599</t>
  </si>
  <si>
    <t>I don't understand it. Even in the wild days she was never as late as this.</t>
  </si>
  <si>
    <t>L460598</t>
  </si>
  <si>
    <t>It's twenty after one.</t>
  </si>
  <si>
    <t>L460550</t>
  </si>
  <si>
    <t>Rose isn't oversexed that's ridiculous. If you're going to talk nonsense I don't want to talk to you at all. Rose is exactly the same as the rest of us except more so.</t>
  </si>
  <si>
    <t>L460548</t>
  </si>
  <si>
    <t>I can't believe you really meant it if I did I'd want to die. You aren't a male monster that man is but you aren't. Look me in the eye and tell me do you really want to take Rose's womanhood away from her when it's all she has got?</t>
  </si>
  <si>
    <t>L460472</t>
  </si>
  <si>
    <t>This is a total catastrastroke. As of this moment I am stumped I admit I am stumped and treed both the hound dogs have me surrounded.</t>
  </si>
  <si>
    <t>L460446</t>
  </si>
  <si>
    <t>Her plan is obvious plain as day. She's going on a hunger strike. The question is how do we foil her?</t>
  </si>
  <si>
    <t>L460299</t>
  </si>
  <si>
    <t>I'm sorry darlin' I hate it as much as you do.</t>
  </si>
  <si>
    <t>L460228</t>
  </si>
  <si>
    <t>And when I try to talk to you seriously when I try to explain to you the unlimited creative power of life how beautiful it would be if we gave up this hopeless struggle and simply loved each other from our hearts what do you do -- you mock me!</t>
  </si>
  <si>
    <t>L460226</t>
  </si>
  <si>
    <t>Yes! Yes I say that to you they were boys! Boy friends of Rose chat's what they were and why shouldn't she have boy friends? Do you want her to be unnatural? Don't you think she's human the same way you are yourself? It's the South that's what it is the South with its horrible traditions of slavery and crime and the oppression of women who are just as good as men and just as human!</t>
  </si>
  <si>
    <t>L460223</t>
  </si>
  <si>
    <t>-- I am not responsible for her epizootics and I did not bring about her epizootics. Now listen to me. When I have to get up in the middle of the night and defend my home with a shotgun against a couple of damned scoundrels fistfighting in the bushes --</t>
  </si>
  <si>
    <t>L460187</t>
  </si>
  <si>
    <t>Rose I realize you don't know this boy but if you know anybody who does know him if you have even a faint clue as to who he might be then convey to him that he had better stay away from my house and stop scaring my wife... and I don't mean maybe.</t>
  </si>
  <si>
    <t>L460126</t>
  </si>
  <si>
    <t>You are the one who's good-hearted.  As for Rose let's hope for the best.</t>
  </si>
  <si>
    <t>L460107</t>
  </si>
  <si>
    <t>Well it is a little tight. But it isn't as bad as all that. No one will notice unless they have such thoughts in the first place.</t>
  </si>
  <si>
    <t>L460106</t>
  </si>
  <si>
    <t>They'll put her in jail. The damn little fool might as well be naked.</t>
  </si>
  <si>
    <t>L459890</t>
  </si>
  <si>
    <t>I think about what I'm doing all the time and I've got as much business behind the wheel of an automobile as anybody. Besides I want you to stay and help Rose with the dishes the poor girl isn't feeling well.</t>
  </si>
  <si>
    <t>L459866</t>
  </si>
  <si>
    <t>You're a wonderful woman darlin'. As long as you're around I'm sure the sun wouldn't dare go out.</t>
  </si>
  <si>
    <t>L459863</t>
  </si>
  <si>
    <t>I'm not in the fourth dimension --  -- you are in the fourth dimension when you allow skepticism and doubt to take control. As Blake said if God had doubt the sun would go out.</t>
  </si>
  <si>
    <t>L460569</t>
  </si>
  <si>
    <t>Perfect wonderful good as I ever felt! Except for a big old scar on my stummick I wouldn't even know I been in the hospital.</t>
  </si>
  <si>
    <t>L460432</t>
  </si>
  <si>
    <t>Rose darlin' you break my heart. But I am only a human man myself of the father variety. Rose pack your bag baby as of this moment you are hired mired and fired.</t>
  </si>
  <si>
    <t>L460428</t>
  </si>
  <si>
    <t>Ye gods and little fishes a fireman. Put on some clothes Rose you're naked as a jay bird. When you're dressed come on downstairs. I'm afraid your friend Billy is injured where are his clothes?</t>
  </si>
  <si>
    <t>L460287</t>
  </si>
  <si>
    <t>Well I don't know what happened. They were arguin' about baseball then all of 'em started fightin'. As for that policeman I didn't bite him I don't think I bit him.</t>
  </si>
  <si>
    <t>L460215</t>
  </si>
  <si>
    <t>Now Rose stop behaving as if you're Bo Peep. Those men had a flight last night because of some female in this house and it wasn't Dolly or Mrs. Hillyer.</t>
  </si>
  <si>
    <t>L463267</t>
  </si>
  <si>
    <t>u7237</t>
  </si>
  <si>
    <t>m488</t>
  </si>
  <si>
    <t>KITTLE</t>
  </si>
  <si>
    <t>Maybe I'm not making myself clear. You're probably the first girl Billy-Boy's ever fallen in love with and I know for sure you're the first he's slept with.  So how's he gonna feel...  ... when he finds out that the only first he is for you is the first guy who didn't have to pull out at the last second to get his close-up?</t>
  </si>
  <si>
    <t>L463259</t>
  </si>
  <si>
    <t>I'm looking at this poster and I'm thinkin' I don't remember seeing films like this when I was in school.</t>
  </si>
  <si>
    <t>L462893</t>
  </si>
  <si>
    <t>This scag is enough to keep every junkie from here to the Mexican border high as a kite for the next two years.  You think we're gonna let Zimmermann haul it onto &lt;U&gt;our&lt;/U&gt; streets on the Fourth-of-fucking-July!?</t>
  </si>
  <si>
    <t>L463450</t>
  </si>
  <si>
    <t>Same day as before.  I think.</t>
  </si>
  <si>
    <t>L463403</t>
  </si>
  <si>
    <t>When you planning to cut back on that?</t>
  </si>
  <si>
    <t>L463337</t>
  </si>
  <si>
    <t>Clench your teeth so when we land you don't accidentally bite off your tongue.</t>
  </si>
  <si>
    <t>L462851</t>
  </si>
  <si>
    <t>u7234</t>
  </si>
  <si>
    <t>BILLY-BOY</t>
  </si>
  <si>
    <t>She's fine as if you cared.</t>
  </si>
  <si>
    <t>L463273</t>
  </si>
  <si>
    <t>u7238</t>
  </si>
  <si>
    <t>NENA</t>
  </si>
  <si>
    <t>Okay.  It doesn't smell as bad in here as I remember it smelling.</t>
  </si>
  <si>
    <t>L463205</t>
  </si>
  <si>
    <t>u7235</t>
  </si>
  <si>
    <t>CAPTAIN ALBERT</t>
  </si>
  <si>
    <t>There was a time when you did things the right way till you hooked up with that fat-assed-boozehound and the soul-sister.</t>
  </si>
  <si>
    <t>L463204</t>
  </si>
  <si>
    <t>You mean taking bribes and skimming busts and letting hoods walk? You mean not being able to sleep at night after shaking down some honest Joe?</t>
  </si>
  <si>
    <t>L463093</t>
  </si>
  <si>
    <t>u7236</t>
  </si>
  <si>
    <t>D.A. RAVICH</t>
  </si>
  <si>
    <t>Till the last firework fizzles out tonight detective you sit a desk. And after that I'll decide if you keep your shield.</t>
  </si>
  <si>
    <t>L463090</t>
  </si>
  <si>
    <t>Don't you condescend to tell me how or why to honor Independence Day and don't tell me I'm overreacting when I'm trying to bust the guy responsible for half the filthy junk coming into this city!</t>
  </si>
  <si>
    <t>L463509</t>
  </si>
  <si>
    <t>u7240</t>
  </si>
  <si>
    <t>ZIMMERMANN</t>
  </si>
  <si>
    <t>You think you accomplished something... like you're heroes? Fuck you!   This is meaningless! You'll never win!  You know as soon as I'm gone... someone's going to take my place.</t>
  </si>
  <si>
    <t>L463051</t>
  </si>
  <si>
    <t>You bust some small-time pimps whores and dime-bag junkies like the world's a better place because you're in it.  And for what Kittle... two hundred and fifty dollars a week? Tell me how does anyone get so self-rightious when they can barely afford to pay their rent?</t>
  </si>
  <si>
    <t>L463479</t>
  </si>
  <si>
    <t>When you bunch it together it's exponentially more powerful.  Two sticks have the power of four sticks. Four sticks have the power of sixteen and so on.</t>
  </si>
  <si>
    <t>L463314</t>
  </si>
  <si>
    <t>Hey-Ho... !  Maybe we're not alone in this thing after all.</t>
  </si>
  <si>
    <t>L462930</t>
  </si>
  <si>
    <t>I just think you should show some respect.  I mean call me old fashioned but 200 years ago when Ben Franklin and those guys signed the Constitution and Declaration of Independence they did that so we could all share in the freedom...</t>
  </si>
  <si>
    <t>L462912</t>
  </si>
  <si>
    <t>Why do you bother with that mumbo-jumbo crap?  Some fruitcake's writing it between bong hits making it up as he goes and you're actually taking the time to read it.</t>
  </si>
  <si>
    <t>L466818</t>
  </si>
  <si>
    <t>u7242</t>
  </si>
  <si>
    <t>m489</t>
  </si>
  <si>
    <t>She hasn't been trained in the ways of the Jedi the way you have Luke... but the Force is strong with her as it is with all of your family. There is no avoiding the battle. You must face and destroy Vader!</t>
  </si>
  <si>
    <t>L466814</t>
  </si>
  <si>
    <t>Hmm. To protect you both from the Emperor you were hidden from your father when you were born. The Emperor knew as I did if Anakin were to have any offspring they would be a threat to him. That is the reason why your sister remains safely anonymous.</t>
  </si>
  <si>
    <t>L466806</t>
  </si>
  <si>
    <t>Vader humbled you when first you met him Luke... but that experience was part of your training. It taught you among other things the value of patience. Had you not been so impatient to defeat Vader then you could have finished your training here with Yoda. You would have been prepared.</t>
  </si>
  <si>
    <t>L466796</t>
  </si>
  <si>
    <t>You father was seduced by the dark side of the Force. He ceased to be Anakin Skywalker and became Darth Vader. When that happened the good man who was your father was destroyed. So what I have told you was true... from a certain point of view.</t>
  </si>
  <si>
    <t>L466772</t>
  </si>
  <si>
    <t>u7244</t>
  </si>
  <si>
    <t>Everything is proceeding as I have foreseen.</t>
  </si>
  <si>
    <t>L466771</t>
  </si>
  <si>
    <t>u7252</t>
  </si>
  <si>
    <t>L466770</t>
  </si>
  <si>
    <t>Patience my friend. In time he will seek you out. And when he does you must bring him before me. He has grown strong. Only together can we turn him to the dark side of the Force.</t>
  </si>
  <si>
    <t>L466950</t>
  </si>
  <si>
    <t>u7249</t>
  </si>
  <si>
    <t>Threepio tell them if they don't do as you wish you'll become angry and use your magic.</t>
  </si>
  <si>
    <t>L466708</t>
  </si>
  <si>
    <t>The same as always.</t>
  </si>
  <si>
    <t>L467183</t>
  </si>
  <si>
    <t>u7245</t>
  </si>
  <si>
    <t>All right. I understand. Fine. When he comes back I won't get in the way.</t>
  </si>
  <si>
    <t>L467179</t>
  </si>
  <si>
    <t>I'm sure Luke wasn't on that thing when it blew.</t>
  </si>
  <si>
    <t>L466761</t>
  </si>
  <si>
    <t>u7247</t>
  </si>
  <si>
    <t>Figured if I left you frozen like that you'd just give me bad luck the rest of my life so I might as well get you unfrozen sooner or later.</t>
  </si>
  <si>
    <t>L466714</t>
  </si>
  <si>
    <t>u7251</t>
  </si>
  <si>
    <t>THREEPIO</t>
  </si>
  <si>
    <t>In his belly you will find a new definition of pain and suffering as you are slowly digested over a thousand years.</t>
  </si>
  <si>
    <t>L466619</t>
  </si>
  <si>
    <t>I hope so Commander for your sake. The Emperor is not as forgiving as I am.</t>
  </si>
  <si>
    <t>L466616</t>
  </si>
  <si>
    <t>Then perhaps you can tell him when he arrives.</t>
  </si>
  <si>
    <t>L466613</t>
  </si>
  <si>
    <t>u7246</t>
  </si>
  <si>
    <t>JERJERROD</t>
  </si>
  <si>
    <t>I tell you this station will be operational as planned.</t>
  </si>
  <si>
    <t>L466611</t>
  </si>
  <si>
    <t>I assure you Lord Vader my men are working as fast as they can.</t>
  </si>
  <si>
    <t>L466981</t>
  </si>
  <si>
    <t>You're wrong Leia. You have that power too. In time you'll learn to use it as I have. The Force is strong in my family. My father has it...I have it...and...my sister has it.</t>
  </si>
  <si>
    <t>L466967</t>
  </si>
  <si>
    <t>u7248</t>
  </si>
  <si>
    <t>Just a little bit. She died when I was very young.</t>
  </si>
  <si>
    <t>L467007</t>
  </si>
  <si>
    <t>Obi-Wan once thought as you do.</t>
  </si>
  <si>
    <t>L466652</t>
  </si>
  <si>
    <t>u7250</t>
  </si>
  <si>
    <t>NINEDENINE</t>
  </si>
  <si>
    <t>Splendid! We have been without an interpreter since our master got angry with our last protocol droid and disintegrated him.</t>
  </si>
  <si>
    <t>L468158</t>
  </si>
  <si>
    <t>u7255</t>
  </si>
  <si>
    <t>m490</t>
  </si>
  <si>
    <t>It's as if we were glued to the spot.</t>
  </si>
  <si>
    <t>L468048</t>
  </si>
  <si>
    <t>So baby don't cry like there's no tomorrow After the night there's a brand new day. And there'll be no pain And no more sorrow. So wash your face And phone my place It'll be O.K.</t>
  </si>
  <si>
    <t>L468045</t>
  </si>
  <si>
    <t>u7260</t>
  </si>
  <si>
    <t>I'm engaged to Brad just the same as Betty Monroe was to Ralph Hapschatt. But Frank's kisses overwhelmed me with an ecstacy I've never dreamt of before. Hot burning kisses.</t>
  </si>
  <si>
    <t>L467924</t>
  </si>
  <si>
    <t>It's alright Janet we'll play along for now and pull out the aces when the time is right.</t>
  </si>
  <si>
    <t>L470625</t>
  </si>
  <si>
    <t>u7264</t>
  </si>
  <si>
    <t>m491</t>
  </si>
  <si>
    <t>Rocky do you realize everybody in this country knows your face and after the fight everybody in the world is going to.</t>
  </si>
  <si>
    <t>L470570</t>
  </si>
  <si>
    <t>u7283</t>
  </si>
  <si>
    <t>ROCKY</t>
  </si>
  <si>
    <t>Yo -- I ain't mad. I'm just outta joint when reporters are around -- They take cheap shots an' Paulie knows it.</t>
  </si>
  <si>
    <t>L470256</t>
  </si>
  <si>
    <t>After a rough fight ya' nothin' but a large wound. Sometimes I feel like callin' a taxi to drive me from my bed to the bathroom... Ya' eyes hurt ya' ears hurt ya' hair even hurts... But the thing I'm proud of is I been in over sixty fights an' never had a busted nose -- Bent an' twisted an' bitten but never broke... That's rare.</t>
  </si>
  <si>
    <t>L470216</t>
  </si>
  <si>
    <t>Ain't skated since I was fifteen -- That's when I started fightin' -- gotta watch the ankles. Yeah fightin' use to be tops with me but no more. All I wanted to prove was I weren't no bum -- That I had the stuff to make a good pro.</t>
  </si>
  <si>
    <t>L470594</t>
  </si>
  <si>
    <t>Good? Good Paulie?! I've been treatin' you like a baby. Since I can't remember it's so long -- I'm the only one who feeds you an' puts you in bed when ya can't stand up -- and it's you that made me feel like a loser -- That's what ya use to call me 'Loser' -- What kind of name is that? So can ya blame me for not remembering to talk about you when I'm with Rocky -- I don't owe you Paulie you owe me.</t>
  </si>
  <si>
    <t>L470406</t>
  </si>
  <si>
    <t>u7274</t>
  </si>
  <si>
    <t>GAZZO</t>
  </si>
  <si>
    <t>Same thing. Ya know Rock remember when we was kids we fought together. An' I wasn't well an' ya had to beat up that Irish kid -- what's his name? -- Gallager -- I bought a suit and became a businessman. You put on gloves. An' I remember Mama almost cried may she rest in peace -- an' our ol' man who said ya had no brains --I'd like to lay hands on that bastard. You ain't never had any luck. Even when I owned you in '66 you never had luck. But now I think you might be gettin' some luck kid. Whatta you think?</t>
  </si>
  <si>
    <t>L469923</t>
  </si>
  <si>
    <t>Yo Rock. Did I give you a job this mornin? How come ya didn't break this guy's thumb like I asked ya? When ya don't do what ya are told it makes me look bad kid.</t>
  </si>
  <si>
    <t>L470077</t>
  </si>
  <si>
    <t>'Cause that's the way guys are -- They laugh when ya talk dirty. They think ya cute for a while but then ya getta reputation an' watch out. Nobody's ever gonna take ya serious. Ya get no respect... I gotta use a bad word -- Whore. You'll end up maybe becomin' a whore.</t>
  </si>
  <si>
    <t>L470069</t>
  </si>
  <si>
    <t>Hey! When I was your age there was only one girl who talked like that in the whole neighborhood.</t>
  </si>
  <si>
    <t>L470448</t>
  </si>
  <si>
    <t>Whatever I got I always got on the slide. This shot's no different. I didn't earn nothin' -- I got it on the slide... I needed ya help about ten years ago when I was startin' but ya never helped me none.</t>
  </si>
  <si>
    <t>L470308</t>
  </si>
  <si>
    <t>When was they here?</t>
  </si>
  <si>
    <t>L470167</t>
  </si>
  <si>
    <t>u7280</t>
  </si>
  <si>
    <t>PAULIE</t>
  </si>
  <si>
    <t>I'm askin' ya to go to him -- As a favor.</t>
  </si>
  <si>
    <t>L470991</t>
  </si>
  <si>
    <t>u7285</t>
  </si>
  <si>
    <t>m492</t>
  </si>
  <si>
    <t>BABY HERMAN</t>
  </si>
  <si>
    <t>My hunch is it was Maroon.  He always was after Acme's property.</t>
  </si>
  <si>
    <t>L470857</t>
  </si>
  <si>
    <t>u7286</t>
  </si>
  <si>
    <t>BETTY BOOP</t>
  </si>
  <si>
    <t>Work's been slow for me since the cartoons went to color.  But I still got it Eddie...  'Boop boop be-doop'.</t>
  </si>
  <si>
    <t>L471318</t>
  </si>
  <si>
    <t>u7295</t>
  </si>
  <si>
    <t>VALIANT</t>
  </si>
  <si>
    <t>That'll work out just fine.  When this thing is over I'll take you to Catalina.  How does that sound?</t>
  </si>
  <si>
    <t>L471056</t>
  </si>
  <si>
    <t>u7288</t>
  </si>
  <si>
    <t>So you decided to help him after all?</t>
  </si>
  <si>
    <t>L470830</t>
  </si>
  <si>
    <t>Would this be the same dame who's going to feel awfully foolish when she finds out I've got her money.</t>
  </si>
  <si>
    <t>L470829</t>
  </si>
  <si>
    <t>So makin' dame jokes huh Eddie? Well lemme remind ya pal it was a &lt;u&gt;dame&lt;/u&gt; who took a hundred bucks out of the till so your landlord would't throw you out of your dump.  And it was a &lt;u&gt;dame&lt;/u&gt; who trusted you for the money when no one else in town would.  And it's a &lt;u&gt;dame&lt;/u&gt; who's tired of waitin' for you to straighten yourself out and get a job!</t>
  </si>
  <si>
    <t>L471483</t>
  </si>
  <si>
    <t>Not really.  Only a Toon could think of something as goofy as that freeway idea.</t>
  </si>
  <si>
    <t>L471447</t>
  </si>
  <si>
    <t>u7289</t>
  </si>
  <si>
    <t>DOOM</t>
  </si>
  <si>
    <t>Not for long.  We're retiring the Red Cars.  People will drive Mr. Valiant because they'll have to.  And when they drive they'll have to buy our cars our tires our gasoline.</t>
  </si>
  <si>
    <t>L471441</t>
  </si>
  <si>
    <t>They won't care.  Who's going to miss some ridiculous talking mice when they can have the future?</t>
  </si>
  <si>
    <t>L471257</t>
  </si>
  <si>
    <t>Well why not?  I'm feeling magnanimous tonight.  The successful conclusion of this case draws the curtain on my career as a jurist. I'm retiring to take a new role in the private sector.</t>
  </si>
  <si>
    <t>L470924</t>
  </si>
  <si>
    <t>Yes we talked to Mr. Maroon.  He told us the rabbit became quite agitated when you showed him the pictures and said nothing would stand in the way of him getting his wife back.  Is that true?</t>
  </si>
  <si>
    <t>L471160</t>
  </si>
  <si>
    <t>u7290</t>
  </si>
  <si>
    <t>Uh Eddie do me a favor.  Could you sit in the back so you won't cause as much of a commotion.</t>
  </si>
  <si>
    <t>L471393</t>
  </si>
  <si>
    <t>u7291</t>
  </si>
  <si>
    <t>JESSICA RABBIT</t>
  </si>
  <si>
    <t>When I opened up the blue envelope all that was inside was a blank piece of paper.</t>
  </si>
  <si>
    <t>L471391</t>
  </si>
  <si>
    <t>Marvin told me.  Doom was after his land.  Ne was afraid.  That's why he brought me his will.</t>
  </si>
  <si>
    <t>L471187</t>
  </si>
  <si>
    <t>If I'm as bad as you think what's stopping me from just killing you right now?</t>
  </si>
  <si>
    <t>L471129</t>
  </si>
  <si>
    <t>Last week some heavy breather wanted one of my nylons as a souvenir.  Maybe that's what he was after?</t>
  </si>
  <si>
    <t>L470820</t>
  </si>
  <si>
    <t>As soon as is humanly possible.</t>
  </si>
  <si>
    <t>L470819</t>
  </si>
  <si>
    <t>u7293</t>
  </si>
  <si>
    <t>MAROON</t>
  </si>
  <si>
    <t>When will I hear from you?</t>
  </si>
  <si>
    <t>L470803</t>
  </si>
  <si>
    <t>Yeah and there's no business as expensive.  I'm twenty-five grand over budget on the latest Bunnysitter cartoon and it's all because that rabbit can't keep his mind on his work. And you know why?</t>
  </si>
  <si>
    <t>L471508</t>
  </si>
  <si>
    <t>u7294</t>
  </si>
  <si>
    <t>ROGER RABBIT</t>
  </si>
  <si>
    <t>Hey it's the will.  I Marvin Acme of sound mind and body hoo-hoo-hoo-hoo do hereby bequeath in perpetuity the property known as Toontown to those loveable characters...</t>
  </si>
  <si>
    <t>L471369</t>
  </si>
  <si>
    <t>I followed you to the Maroon Studios. When I heard those shots I thought I'd help you and investigate the inside of this trunk.</t>
  </si>
  <si>
    <t>L471329</t>
  </si>
  <si>
    <t>You know Eddie I'm not as much of a chump and a patsy a yokel as you think.</t>
  </si>
  <si>
    <t>L471305</t>
  </si>
  <si>
    <t>Yeah everybody thought so.  But me and Teddy got a kick out of Toons.  All Toons.  We couldn't see the bad in 'em. And when this guy was accused of knockin' over the First National Bank of Toontown we took his case.  But when we looked into it we found out he did do it after all.  We went to his house to take him in.  But he was wise. He got the drop on us... literally.</t>
  </si>
  <si>
    <t>L471301</t>
  </si>
  <si>
    <t>You wanna know?  Well since you're so goddamn curious I'll tell ya.  One of you Toons killed my brother.</t>
  </si>
  <si>
    <t>L471217</t>
  </si>
  <si>
    <t>And when they're done laughin'  they're gonna call the cops.  That guy Angelo would rat on you for a nickel!</t>
  </si>
  <si>
    <t>L471077</t>
  </si>
  <si>
    <t>Well Acme had the will in his pocket that night at the club.  It was gone in the morning when the cops found the body.</t>
  </si>
  <si>
    <t>L471062</t>
  </si>
  <si>
    <t>Are you always this funny or only on days when you're wanted for murder?</t>
  </si>
  <si>
    <t>L471061</t>
  </si>
  <si>
    <t>Well no not &lt;u&gt;any&lt;/u&gt; time.  Only when it was funny.</t>
  </si>
  <si>
    <t>L471017</t>
  </si>
  <si>
    <t>Don't do that!  I'm innocent I tell ya. The police'll just dip me.  They were waitin' for me when I got home last night.  I ran.</t>
  </si>
  <si>
    <t>L471016</t>
  </si>
  <si>
    <t>Look pal if you're still here when I finish this drink I'm callin' the police.</t>
  </si>
  <si>
    <t>L472153</t>
  </si>
  <si>
    <t>u7308</t>
  </si>
  <si>
    <t>m493</t>
  </si>
  <si>
    <t>If you do sir I am for you.  I serve as good a man as you.</t>
  </si>
  <si>
    <t>L472399</t>
  </si>
  <si>
    <t>u7305</t>
  </si>
  <si>
    <t>MERCUTIO</t>
  </si>
  <si>
    <t>Thou art as hot a Jack in thy mood as any in Verona.</t>
  </si>
  <si>
    <t>L472397</t>
  </si>
  <si>
    <t>Keep away the cats! Thou art like one of these fellows that when he enters the confines of a tavern claps me his sword upon the table and says &amp;quot;God send me no need of thee.&amp;quot; and by the operation of the second cup draws him on the drawer when indeed there is no need.</t>
  </si>
  <si>
    <t>L472355</t>
  </si>
  <si>
    <t>More than prince of cats. He is the courageous captain of compliments. He fights as you sing prick- song keeps time distance and proportion; he rests his minim rest one two and the third in your bosom: the very butcher of a silk button a duellist a duellist; a gentleman of the very first house of the first and second cause: the immortal passado! punto reverso! the hai!</t>
  </si>
  <si>
    <t>L472200</t>
  </si>
  <si>
    <t>u7298</t>
  </si>
  <si>
    <t>BENVOLIO</t>
  </si>
  <si>
    <t>I aim'd so near when I supposed you loved.</t>
  </si>
  <si>
    <t>L472518</t>
  </si>
  <si>
    <t>u7301</t>
  </si>
  <si>
    <t>FATHER LAWRENCE</t>
  </si>
  <si>
    <t>I do spy a kind of hope Which craves as desperate and execution as that is desperate which we would prevent. If rather than to marry Paris Thou hast the strength of will to slay thyself Then it is likely thou wilt undertake a thing like death to chide away this shame. No warmth no breath shall testify thou livest . Each part deprived of supple government shall stiff and stark and cold appear like death. Now when the bridegroom in the morning comes to rouse thee from thy bed there art thou dead. Thou shalt be borne to that same ancient vault where all he kindred to the Capulet lie. In the meantime against thou shalt awake shall Romeo by my letters know our drift and hither shall he come. And that very night shall Romeo bear thee hence to Mantua. Take thou this vial being then in bed and this distilling liquor drink thou off. I'll send my letters to thy lord post haste to Mantua.</t>
  </si>
  <si>
    <t>L472527</t>
  </si>
  <si>
    <t>u7307</t>
  </si>
  <si>
    <t>ROMEO</t>
  </si>
  <si>
    <t>And all this day an unaccustomed spirit lifts me above the ground with cheerful thoughts. I dreampt my lady came and found me dead and breathed such life with kisses in my lips that I revived and was an emperor. Ah me how sweet is love itself possessed when but love's shadow's are so rich in joy. News from Verona. How now Balthasar?! Dost thou not bring me letters from the Priest? How doth my lady? Is my Father well? How doth my lady Juliet? For nothing can be ill if she be well.</t>
  </si>
  <si>
    <t>L472526</t>
  </si>
  <si>
    <t>As the custom is in all her best array bear her to church.</t>
  </si>
  <si>
    <t>L472337</t>
  </si>
  <si>
    <t>Then plainly know my hearts dear love is set on the fair daughter of rich Capulet. We met we wooed we made exchange of vow. I'll tell thee as we pass; but this I pray that thou consent to marry us today.</t>
  </si>
  <si>
    <t>L472453</t>
  </si>
  <si>
    <t>I thought thy disposition better tempered! Thy Juliet is alive. There art thou happy. The law that threatened death becomes thy friend and turns it to exile. There art thou happy. A Pack of blessings light upon thy back. Wherefore railest thou on thy birth the heaven and earth? Since birth and heaven and earth all three do meet in thee at once.</t>
  </si>
  <si>
    <t>L472325</t>
  </si>
  <si>
    <t>O mighty is the powerful grace that lies in plants herbs stones and their true qualities: for nought so vile that the earth doth live but to the earth some special good doth give nor aught so good but strain'd from that fair use revolts from true birth stumbling on abuse: virtue itself turns vice being misaplied; and vice sometimes by action dignified. Within the infant rind of this weak flower poison is resident and medicine power: for this being smelt with that part cheers each part; being tasted slays all senses with the heart. Two such empossed kings encamp them still in man as well as herbs grace and rude will; and where the worser is predominant full soon the canker death eats up that plant.</t>
  </si>
  <si>
    <t>L472523</t>
  </si>
  <si>
    <t>u7303</t>
  </si>
  <si>
    <t>Farewell. God knows when we shall meet again.</t>
  </si>
  <si>
    <t>L472521</t>
  </si>
  <si>
    <t>No madam. We have culled such necessaries as our behoveful for our state tomorrow. so please you let me now be left alone and let the nurse this night sit up with you. for I am sure you have your hands full in all this so sudden business.</t>
  </si>
  <si>
    <t>L472496</t>
  </si>
  <si>
    <t>u7302</t>
  </si>
  <si>
    <t>Talk not to me for Ill not speak a word. Do as thou wilt for I have done with thee.</t>
  </si>
  <si>
    <t>L472498</t>
  </si>
  <si>
    <t>u7306</t>
  </si>
  <si>
    <t>NURSE</t>
  </si>
  <si>
    <t>Faith here it is. I think it best you marry with this Paris. O he's a lovely gentleman. I think you are happy in this second match for it excels your first; or if it did not your first is dead--or 'twere as good he were as living here and you no use to him.</t>
  </si>
  <si>
    <t>L472383</t>
  </si>
  <si>
    <t>How art thou out of breath when thou hast breath To say to me that thou art out of breath? Is the news good or bad? answer to that;</t>
  </si>
  <si>
    <t>L472478</t>
  </si>
  <si>
    <t>O God I have an ill-divining soul. Methinks I see thee now thou art so low as one dead in the bottom of a tomb. O fortune fortune. Be fickle fortune for then I hope that thou will not keep him long but send him back.</t>
  </si>
  <si>
    <t>L472427</t>
  </si>
  <si>
    <t>Come gentle night. Come loving black-browned night give me my Romeo. And when I shall die take him and cut him out into little stars and he will make the face of heaven so fine that all the world will be in love with night and pay no worship to the garish sun. O I have bought the mansion of love but not possessed and though I am sold not yet enjoyed. O tedious is this day as the night before some festival to an impatient child that hath new robes and may not wear them.</t>
  </si>
  <si>
    <t>L472319</t>
  </si>
  <si>
    <t>A thousand times the worse to want thy light. Love goes toward love as schoolboys from their books But love from love toward school with heavy looks.</t>
  </si>
  <si>
    <t>L472306</t>
  </si>
  <si>
    <t>Do not swear: although I joy in thee I have no joy of this contract to-night: It is too rash too unadvised too sudden; Too like the lightning which doth cease to be Ere one can say 'It lightens.' Sweet good night! This bud of love by summer's ripening breath May prove a beauteous flower when next we meet. Good night.</t>
  </si>
  <si>
    <t>L472291</t>
  </si>
  <si>
    <t>'Tis but thy name that is my enemy; Thou art thyself though not a Montague. What's Montague? it is nor hand nor foot Nor arm nor face nor any other part Belonging to a man. O be some other name! What's in a name? that which we call a rose By any other word would smell as sweet; So Romeo would were he not Romeo call'd Retain that dear perfection which he owes Without that title. O Romeo doff thy name And for that name which is no part of thee Take all myself.</t>
  </si>
  <si>
    <t>L472286</t>
  </si>
  <si>
    <t>He jests at scars that never felt a wound. But soft! what light through yonder window breaks? It is the east and Juliet is the sun. Arise fair sun and kill the envious moon Who is already sick and pale with grief That thou her maid art far more fair than she: Be not her maid since she is envious; Her vestal livery is but sick and green And none but fools do wear it; oh cast it off. It is my lady O it is my love! O that she knew she were!</t>
  </si>
  <si>
    <t>L472221</t>
  </si>
  <si>
    <t>A man young lady! Lady such a man As all the world- -why he's a man of wax.</t>
  </si>
  <si>
    <t>L472371</t>
  </si>
  <si>
    <t>Sure Witt! Now art thou sociable now art thou Romeo; now art thou what thou art by art as well as by nature.</t>
  </si>
  <si>
    <t>L472363</t>
  </si>
  <si>
    <t>That's as much as to say such a case as yours constrains a man to bow in the hams.</t>
  </si>
  <si>
    <t>L472362</t>
  </si>
  <si>
    <t>Pardon good Mercutio my business was great; and in such a case as mine a man may strain courtesy.</t>
  </si>
  <si>
    <t>L472248</t>
  </si>
  <si>
    <t>True I talk of dreams Which are the children of an idle brain Begot of nothing but vain fantasy Which is as thin of substance as the air And more inconstant than the wind who wooes Even now the frozen bosom of the north And being anger'd puffs away from thence Turning his face to the dew- dropping south.</t>
  </si>
  <si>
    <t>L472246</t>
  </si>
  <si>
    <t>O then I see Queen Mab hath been with you. She is the fairies' midwife and she comes In shape no bigger than an agate-stone On the fore-finger of an alderman Drawn with a team of little atomies Over men's noses as they lie asleep; Her chariot is an empty hazel-nut Her wagoner a small grey-coated gnat And in this state she gallops night by night Through lovers' brains and then they dream of love; O'er lawyers' fingers who straight dream on fees Sometime she driveth o'er a soldier's neck And then dreams he of cutting foreign throats And being thus frighted swears a prayer or two And sleeps again. This is the hag when maids lie on their backs That presses them and learns them first to bear Making them women of good carriage: This is she--This is she!</t>
  </si>
  <si>
    <t>L472452</t>
  </si>
  <si>
    <t>As if that name Shot from the deadly level of a gun did murder her as that name's cursed hand did murder her kinsman.</t>
  </si>
  <si>
    <t>L472377</t>
  </si>
  <si>
    <t>If ye should lead her into a fool's paradise as they say it were a very gross kind of behavior as they say: for the lady is young; and therefore if you should deal double with her truly it were an ill thing and very weak dealing.</t>
  </si>
  <si>
    <t>L472852</t>
  </si>
  <si>
    <t>u7314</t>
  </si>
  <si>
    <t>m494</t>
  </si>
  <si>
    <t>GREGOR</t>
  </si>
  <si>
    <t>As my American friend Larry would say: are you fucking deaf?  It's under your seat.</t>
  </si>
  <si>
    <t>L472811</t>
  </si>
  <si>
    <t>u7323</t>
  </si>
  <si>
    <t>When this whole thing started you made it clear: you're running the show.  And I don't believe you'd be running this show if you didn't know what was going on.</t>
  </si>
  <si>
    <t>L473168</t>
  </si>
  <si>
    <t>u7320</t>
  </si>
  <si>
    <t>Shut up!!!  Shut up and drive!  I'm your superior officer and you will do as I goddamn well say is that understood?!?</t>
  </si>
  <si>
    <t>L473166</t>
  </si>
  <si>
    <t>Plastic fucking surgeon?  You think I'm going to fix this Deirdre lass?  It's the mark of the patriot and I'll wear it like a badge.  As for those who done it to me I'll take my pound of flesh before this is all over.</t>
  </si>
  <si>
    <t>L472963</t>
  </si>
  <si>
    <t>u7311</t>
  </si>
  <si>
    <t>DEIRDRE</t>
  </si>
  <si>
    <t>When we're done with this I want to do for that one myself.</t>
  </si>
  <si>
    <t>L472834</t>
  </si>
  <si>
    <t>u7319</t>
  </si>
  <si>
    <t>Check this out.  Gregor's a spook or he was one until recently.  When he was a spy he lived the life -- you know a prince in some Eastern Bloc country where nobody had shit and Gregor had everything.  Then the wall goes down.  No more Cold War.  And Gregor is out of a job.  No apartment no special stores with Western food and video tapes.  I would bet dollars against shit that Gregor liked that phone and he doesn't want to give it up.  And I wouldn't be surprised if he's arrogant enough to think...</t>
  </si>
  <si>
    <t>L472762</t>
  </si>
  <si>
    <t>Look Sam don't take it the wrong way when I tell you we won't be doing this again.</t>
  </si>
  <si>
    <t>L472744</t>
  </si>
  <si>
    <t>And when I consider that I have to wonder if you don't have some ulterior motive for being here with me right now.</t>
  </si>
  <si>
    <t>L472742</t>
  </si>
  <si>
    <t>Part of me says I should just look at this as a perk.  You know a bonus.  But then I remember you're you -- Deirdre who used to belong to the IRA -- and it occurs to me that deceit and subterfuge come very naturally to you.</t>
  </si>
  <si>
    <t>L472737</t>
  </si>
  <si>
    <t>I feel as if I've wandered onto the set of Enter The Dragon.  Could you teach me to do that?</t>
  </si>
  <si>
    <t>L472791</t>
  </si>
  <si>
    <t>Ready when you are...</t>
  </si>
  <si>
    <t>L472771</t>
  </si>
  <si>
    <t>I use my cell phone to get computer access to the telecommunications satellite used by our target.  I trace his cell phone signature and use it to pin point his location as he moves through Nice relaying that information to you.</t>
  </si>
  <si>
    <t>L472596</t>
  </si>
  <si>
    <t>From here on in you want something you pay cash for it: no credit cards no bank accounts are in place: ten percent up front the rest when the job is done.  You.  What do you do and what should we call you?</t>
  </si>
  <si>
    <t>L472595</t>
  </si>
  <si>
    <t>Not likely.  Once yeah I was -- but there wasn't an inch of profit in it and I'm a cash oriented girl if you take my meaning.  I'm a hired gun same as the rest of you and that's all any of us needs to know about the other.</t>
  </si>
  <si>
    <t>L472919</t>
  </si>
  <si>
    <t>I think not.  After you...</t>
  </si>
  <si>
    <t>L473191</t>
  </si>
  <si>
    <t>No Mikhi I wouldn't.  Since I won't speak your language and you can't speak mine English will do nicely.</t>
  </si>
  <si>
    <t>L473205</t>
  </si>
  <si>
    <t>I think not.  I have of course taken the precaution of wiring the briefcase to explode five seconds after it opens.  Unless of course I deactivate it before it goes off.</t>
  </si>
  <si>
    <t>L472862</t>
  </si>
  <si>
    <t>What I do is none of your concern.  What you should do is wait for my next phone call.  I'm going to find a place where I can tilt the field in my favor.  When I'm ready I'll call you and tell you what I want you to do.</t>
  </si>
  <si>
    <t>L473012</t>
  </si>
  <si>
    <t>u7315</t>
  </si>
  <si>
    <t>JEAN-PIERRE</t>
  </si>
  <si>
    <t>He sees this differently as you well know.</t>
  </si>
  <si>
    <t>L472807</t>
  </si>
  <si>
    <t>u7316</t>
  </si>
  <si>
    <t>Fine with fucking me we got work to do. I don't care what it takes we are getting our property back and putting it into the hands of the people who are gonna pay us a great deal of money when we do.  I don't know about the rest of you guys but I'm not the kind of guy to just sit back and take it in the ass.  I don't mean that in like a literal way...</t>
  </si>
  <si>
    <t>L472777</t>
  </si>
  <si>
    <t>u7321</t>
  </si>
  <si>
    <t>SWEDE</t>
  </si>
  <si>
    <t>After we stop the target car I get out and use the heavy artillery to kill the driver and his bodyguard.</t>
  </si>
  <si>
    <t>L473186</t>
  </si>
  <si>
    <t>And when you finish?  What then?  This package whatever it is do you give it to the CIA?  Do you really think they deserve it?</t>
  </si>
  <si>
    <t>L473175</t>
  </si>
  <si>
    <t>Not just like that... Just before I turn around and it's six months from now and the first thing I do when I wake up in the morning is light a cigarette.</t>
  </si>
  <si>
    <t>L473094</t>
  </si>
  <si>
    <t>Not very zen of you huh?  Not so much the modern Samurai after all.</t>
  </si>
  <si>
    <t>L473084</t>
  </si>
  <si>
    <t>Continue when it would be so much easier to give it up.</t>
  </si>
  <si>
    <t>L472878</t>
  </si>
  <si>
    <t>I won't lie -- there have been times when I had to do it times when the only way to get out alive was to see that the other man didn't.</t>
  </si>
  <si>
    <t>L472868</t>
  </si>
  <si>
    <t>Please help yourself.  Smoke as many you'd like.</t>
  </si>
  <si>
    <t>L472864</t>
  </si>
  <si>
    <t>You weren't around when I woke up I thought maybe something had happened.  This has been one very fucked up job Sam and I'm not taking any more chances on anybody...  Including you...</t>
  </si>
  <si>
    <t>L472722</t>
  </si>
  <si>
    <t>But how did you know I would have the presence of mind to pull my weapon when I did?</t>
  </si>
  <si>
    <t>L472721</t>
  </si>
  <si>
    <t>I saw you look off when Francois nodded his head.  I figured he wasn't pointing out a particularly rare shrub and the rest was easy.</t>
  </si>
  <si>
    <t>L472682</t>
  </si>
  <si>
    <t>You were once some kind of special forces.  Airborne Ranger maybe a Navy SEAL.  After that you rode shotgun for the CIA in some place like El Salvador or Afghanistan a real mercenary.  Only now -- now you're like the rest of us it's a very competitive market since the end of the cold war.  There's a lot of hired guns out here and not nearly enough work to go around.</t>
  </si>
  <si>
    <t>['After ', ' since ']</t>
  </si>
  <si>
    <t>L472666</t>
  </si>
  <si>
    <t>A cigarette?  As in one?  One cigarette a week who smokes like that?</t>
  </si>
  <si>
    <t>L472664</t>
  </si>
  <si>
    <t>Help yourself.  Since when do you smoke?</t>
  </si>
  <si>
    <t>L472647</t>
  </si>
  <si>
    <t>As in they own it?</t>
  </si>
  <si>
    <t>L473133</t>
  </si>
  <si>
    <t>You should have kill him when you had the chance.  But no...</t>
  </si>
  <si>
    <t>L476006</t>
  </si>
  <si>
    <t>u7324</t>
  </si>
  <si>
    <t>m495</t>
  </si>
  <si>
    <t>BOOTH</t>
  </si>
  <si>
    <t>I sure as hell hope so.  Let's go.</t>
  </si>
  <si>
    <t>L475882</t>
  </si>
  <si>
    <t>u7328</t>
  </si>
  <si>
    <t>I don't think he's going to be doing any bargaining with us the stupid son-of-a-bitch!  Besides I'm not giving him a third of anything not after everything we had to do.</t>
  </si>
  <si>
    <t>L475558</t>
  </si>
  <si>
    <t>Oh right with a little help from his pals Booth and Earl.  I'm sure that's gonna fly real far when they hear that tape...</t>
  </si>
  <si>
    <t>L475391</t>
  </si>
  <si>
    <t>I'll worry about that when it happens and if it happens and it's not gonna happen!</t>
  </si>
  <si>
    <t>L475351</t>
  </si>
  <si>
    <t>That's what everyone thinks.  But according to him when it's the real thing it's quite an intimidatin' environment in which to concentrate.</t>
  </si>
  <si>
    <t>L475535</t>
  </si>
  <si>
    <t>u7331</t>
  </si>
  <si>
    <t>Normally we would have tracked him with a wiretap but it was standard for him to occasionally drop out when working with these guys. The last we heard from him was two days ago.</t>
  </si>
  <si>
    <t>L476066</t>
  </si>
  <si>
    <t>u7333</t>
  </si>
  <si>
    <t>When do you expect this inheritance stuff to be straightened out?</t>
  </si>
  <si>
    <t>L475735</t>
  </si>
  <si>
    <t>I hate it when you talk like this.  Go on.</t>
  </si>
  <si>
    <t>L475720</t>
  </si>
  <si>
    <t>I told him I bought the lingerie as a surprise.  I don't think he suspects anything but now you know if he mentions it.</t>
  </si>
  <si>
    <t>L475905</t>
  </si>
  <si>
    <t>u7327</t>
  </si>
  <si>
    <t>Did you say After Midnight?</t>
  </si>
  <si>
    <t>L475578</t>
  </si>
  <si>
    <t>Well we'd like to help you in any way we can.  We're all in this together as law enforcement officers.</t>
  </si>
  <si>
    <t>L475890</t>
  </si>
  <si>
    <t>u7334</t>
  </si>
  <si>
    <t>WALLACE</t>
  </si>
  <si>
    <t>Mr. Curtis called us this afternoon. The bills arrived at this branch from a cash drop.  Came through a store called After Midnight.  There's only four employees none of them can tell us who passed them.</t>
  </si>
  <si>
    <t>L476039</t>
  </si>
  <si>
    <t>u7332</t>
  </si>
  <si>
    <t>SALESPERSON</t>
  </si>
  <si>
    <t>Oh that's ok a lot of men feel uncomfortable when they come in here.</t>
  </si>
  <si>
    <t>L475758</t>
  </si>
  <si>
    <t>Well they really didn't go into any details on the phone but they did ask for you and I figure we should try to help them out as best we can.</t>
  </si>
  <si>
    <t>L475927</t>
  </si>
  <si>
    <t>Look I worked all day I'm tired as hell and I want to sit and eat in peace!  Is that asking too much?</t>
  </si>
  <si>
    <t>L475919</t>
  </si>
  <si>
    <t>Well you might as well say it. Mister Small Time...</t>
  </si>
  <si>
    <t>L475699</t>
  </si>
  <si>
    <t>I'm saying you're about as romantic as a bag of sand.</t>
  </si>
  <si>
    <t>L478533</t>
  </si>
  <si>
    <t>u7342</t>
  </si>
  <si>
    <t>m496</t>
  </si>
  <si>
    <t>One of my regulars lost fifty thousand dollars at the table here last week.  I was about to send my boys down to tune his ass up when the guy comes in and pays off the whole thing.  Including the vig -- brand new sequential hundred dollar bills.  I knew something was wrong.  Cause this guy's got a regular job no way he comes up with fifty grand in cash. But I tested the bills infrared.  The whole thing.  And they checked out. 100%.</t>
  </si>
  <si>
    <t>L478528</t>
  </si>
  <si>
    <t>You've been asking loud questions in all the wrong places all morning.  How come you always save me for last James? When are you gonna learn.  Shit don't happen I don't know about.</t>
  </si>
  <si>
    <t>L478749</t>
  </si>
  <si>
    <t>u7337</t>
  </si>
  <si>
    <t>You go after Ricky.  I got this.</t>
  </si>
  <si>
    <t>L478675</t>
  </si>
  <si>
    <t>I'll go to the craps table make a big scene.  When security comes over you make your move.</t>
  </si>
  <si>
    <t>L478591</t>
  </si>
  <si>
    <t>As long as you're asking...I think you have a pretty good voice.</t>
  </si>
  <si>
    <t>L478586</t>
  </si>
  <si>
    <t>u7343</t>
  </si>
  <si>
    <t>Once in a while steamed dumplings.  But only when she was drunk.</t>
  </si>
  <si>
    <t>L478560</t>
  </si>
  <si>
    <t>We are not partners.  Between your daddy my daddy and the beating I just took as far as I can tell all partners get you is dead.</t>
  </si>
  <si>
    <t>L478394</t>
  </si>
  <si>
    <t>Yeah what about when Godzilla was coming?  You people were screaming your asses off.</t>
  </si>
  <si>
    <t>L478392</t>
  </si>
  <si>
    <t>Black people keep their cool when the shit goes down.</t>
  </si>
  <si>
    <t>L478231</t>
  </si>
  <si>
    <t>Really?  When's the last time you had some Mu-shu  Let's hear it Lee when was it?  Year of the rat?</t>
  </si>
  <si>
    <t>L478078</t>
  </si>
  <si>
    <t>I warned you about playing that shit when I'm in the car.</t>
  </si>
  <si>
    <t>L478523</t>
  </si>
  <si>
    <t>That's what we all used to call him when he was a kid -- cause he was always quacking.  Never shut up.</t>
  </si>
  <si>
    <t>L478771</t>
  </si>
  <si>
    <t>u7345</t>
  </si>
  <si>
    <t>RICKY TAN</t>
  </si>
  <si>
    <t>You're just like your father Lee.  All these years hiding behind his badge.  I wanted to help him to share with him but he was too afraid of change.  When you think about it I didn't really kill him.  I just put him out of his misery.</t>
  </si>
  <si>
    <t>L478158</t>
  </si>
  <si>
    <t>u7344</t>
  </si>
  <si>
    <t>MASTER FU</t>
  </si>
  <si>
    <t>No.  Your father.  Your father and Ricky Tan were my favorite students... and for such awful things to happen as they did --</t>
  </si>
  <si>
    <t>L477732</t>
  </si>
  <si>
    <t>u7355</t>
  </si>
  <si>
    <t>m497</t>
  </si>
  <si>
    <t>MAN'S VOICE</t>
  </si>
  <si>
    <t>The bomb was meant as a demonstration of our sincerity.  If you want the Ambassador's daughter back alive listen and do not talk.</t>
  </si>
  <si>
    <t>L477867</t>
  </si>
  <si>
    <t>u7349</t>
  </si>
  <si>
    <t>OK when you go in just act like you're from outa town.</t>
  </si>
  <si>
    <t>L477858</t>
  </si>
  <si>
    <t>Nobody in America eats fish in the AM. We're talking strictly an after twelve noon food type.</t>
  </si>
  <si>
    <t>L477782</t>
  </si>
  <si>
    <t>Yeah somethin' like that.  OK now this is a nasty ass place. When you go into a place like this the most important thing is control. You got to maintain control. You following me? You lose it you get hurt. Now you're my responsibility and I don't want you hurt. You understand?  OK let's go.</t>
  </si>
  <si>
    <t>L477778</t>
  </si>
  <si>
    <t>When we go inside you let me handle everything you hear?  This is my man you dig?  My informant. You know what an informant is?</t>
  </si>
  <si>
    <t>L477714</t>
  </si>
  <si>
    <t>u7354</t>
  </si>
  <si>
    <t>When a man steps in dung it is obvious.  There is no need to rub it in his face.  The smell is the same.</t>
  </si>
  <si>
    <t>L477709</t>
  </si>
  <si>
    <t>It was a man I was after in Hong Kong.</t>
  </si>
  <si>
    <t>L477708</t>
  </si>
  <si>
    <t>Yeah sure you got lots a enemies in L.A. after what?  Six hours?</t>
  </si>
  <si>
    <t>L477567</t>
  </si>
  <si>
    <t>Not being able to speak is not the same as not speaking.  You seemed as if you liked to talk.  I like to let people talk who like to talk.  It makes it easier to find out how full of shit they are.</t>
  </si>
  <si>
    <t>L478005</t>
  </si>
  <si>
    <t>That's it! You can attack me but when you attack my car I cannot forgive! You in the back girl!</t>
  </si>
  <si>
    <t>L477499</t>
  </si>
  <si>
    <t>Oh you're not gonna believe what they put me in charge of.  They sent for the Ambassador's personal Chinese Investigator type.  He is like the baddest Asian shield they got.  And I let me repeat that I am the man who is on the case with him.  Just the two of us alone workin' the whole deal as a team.</t>
  </si>
  <si>
    <t>L477446</t>
  </si>
  <si>
    <t>u7352</t>
  </si>
  <si>
    <t>JOHNSON</t>
  </si>
  <si>
    <t>Last night's as much my fault as yours.  If he's gonna put the blame on anybody --</t>
  </si>
  <si>
    <t>L477937</t>
  </si>
  <si>
    <t>Okay let me start from the top.  A few days ago I was on this munitions dealer named Lafontaine. Now after the shit blew up last night...</t>
  </si>
  <si>
    <t>L477756</t>
  </si>
  <si>
    <t>No sir. I'm as good as it gets.</t>
  </si>
  <si>
    <t>L477811</t>
  </si>
  <si>
    <t>You're movin' to death row. See your fingerprints are now on the murder weapon of Four FBI Agents. And when I turn this into the lab they're gonna find Lafontaine all over it. And we already know...  ...this is your MO.</t>
  </si>
  <si>
    <t>L477821</t>
  </si>
  <si>
    <t>u7356</t>
  </si>
  <si>
    <t>RUSS</t>
  </si>
  <si>
    <t>Yes sir me too. The State Department has authorized release of the funds. We'll have to make the first drop at 7.  As soon as they pick up the money we've got ÂŒem.</t>
  </si>
  <si>
    <t>L477430</t>
  </si>
  <si>
    <t>As I said sir we've got all the people we need.</t>
  </si>
  <si>
    <t>L477375</t>
  </si>
  <si>
    <t>u7358</t>
  </si>
  <si>
    <t>SOON YOUNG</t>
  </si>
  <si>
    <t>After I left?</t>
  </si>
  <si>
    <t>L477371</t>
  </si>
  <si>
    <t>When were you going to tell me you were not going with us?</t>
  </si>
  <si>
    <t>L479756</t>
  </si>
  <si>
    <t>u7367</t>
  </si>
  <si>
    <t>m498</t>
  </si>
  <si>
    <t>MAGGIE</t>
  </si>
  <si>
    <t>Weird.  Like after all those years you would remem--</t>
  </si>
  <si>
    <t>L479749</t>
  </si>
  <si>
    <t>u7361</t>
  </si>
  <si>
    <t>How could I be angry at you when clearly what has happened to me is as God intended?</t>
  </si>
  <si>
    <t>L479747</t>
  </si>
  <si>
    <t>Only respectful things.  What did we have in common back then... What kind of music did you like... Did you ruin my life when you left me standing at the altar...</t>
  </si>
  <si>
    <t>L480165</t>
  </si>
  <si>
    <t>u7370</t>
  </si>
  <si>
    <t>Yes rubbing your ears is very soothing. Cory does that to me when I hyperventilate.</t>
  </si>
  <si>
    <t>L479553</t>
  </si>
  <si>
    <t>u7366</t>
  </si>
  <si>
    <t>IKE</t>
  </si>
  <si>
    <t>See?  You want custody of my job? ... Why not just consider my wrist slapped and call me when you feel I've served my time?</t>
  </si>
  <si>
    <t>L479536</t>
  </si>
  <si>
    <t>So?  I never returned your calls even when we were married.  And what's Fisher doing here anyway?</t>
  </si>
  <si>
    <t>L480222</t>
  </si>
  <si>
    <t>u7363</t>
  </si>
  <si>
    <t>Look he's running after her.</t>
  </si>
  <si>
    <t>L480018</t>
  </si>
  <si>
    <t>... Just call me when you have it.  Ike how is the story coming?  Is she a man-eater?</t>
  </si>
  <si>
    <t>L479993</t>
  </si>
  <si>
    <t>u7364</t>
  </si>
  <si>
    <t>FISHER</t>
  </si>
  <si>
    <t>Order out like a Philistine when you got the Galloping Gourmet here?...</t>
  </si>
  <si>
    <t>L479984</t>
  </si>
  <si>
    <t>Yes well my theory was that she may be running because she gets attention... Negative attention is attention. Like when women whack you on the street because of your column that's negative attention.</t>
  </si>
  <si>
    <t>L479559</t>
  </si>
  <si>
    <t>Ike I really liked the Runaway Bride piece and since I do freelance stuff for G.Q. I'm in a different position now...</t>
  </si>
  <si>
    <t>L479538</t>
  </si>
  <si>
    <t>Since when does Ellie need moral supp--</t>
  </si>
  <si>
    <t>L480003</t>
  </si>
  <si>
    <t>u7365</t>
  </si>
  <si>
    <t>Not bad.  I was traveling around studying the reproductive and migratory patterns of locusts when Maggie met me.</t>
  </si>
  <si>
    <t>L480268</t>
  </si>
  <si>
    <t>I think so... When I was walking down the aisle?  I was  walking toward somebody who didn't have any idea who I really was.  And it was only half the other person's fault because I had done everything to convince him that I was exactly what he wanted.  So it was good that I didn't go through with it because it would have been a lie but you -- you knew the real me.</t>
  </si>
  <si>
    <t>L479934</t>
  </si>
  <si>
    <t>Tell me.  When you get to the altar will you spike the bouquet?</t>
  </si>
  <si>
    <t>L479855</t>
  </si>
  <si>
    <t>Oh but making up the facts as you go along is ethical?  Actually I meant you.  You probably got severance or expenses or both.  I'll take your check. No credit cards.</t>
  </si>
  <si>
    <t>L479839</t>
  </si>
  <si>
    <t>I'm not worried about you and Cory or Cory and me or even that you're irreversibly screwed up.  But Maggie you've been like this since we were kids.  And I think now that you are aware of it and that it hurts people's feelings maybe it's time to move on with your life and commit to someone of your own like Bob if he's the one.</t>
  </si>
  <si>
    <t>L479828</t>
  </si>
  <si>
    <t>On anything male that moves?  As opposed to anything male that doesn't move?</t>
  </si>
  <si>
    <t>L479582</t>
  </si>
  <si>
    <t>Stop it.  When you talk like that I get turned on and it frightens me.</t>
  </si>
  <si>
    <t>L480255</t>
  </si>
  <si>
    <t>No it's humiliating and you've been doing it since I was a kid.  I don't like it.  Stop.  You may not like having a daughter with problems.  But guess what?  I don't like having a father who's drunk all the time.  I'll eat in my room.</t>
  </si>
  <si>
    <t>L479669</t>
  </si>
  <si>
    <t>u7371</t>
  </si>
  <si>
    <t>So I've come to see it as a bonus really that we've been able to plan and pay for so many weddings.</t>
  </si>
  <si>
    <t>L480853</t>
  </si>
  <si>
    <t>u7390</t>
  </si>
  <si>
    <t>m499</t>
  </si>
  <si>
    <t>WHEEDLE</t>
  </si>
  <si>
    <t>No that's free.  He's an architect.  Used to do big high-profile projects.  He scaled it all back when his wife died.  Now he remodels people's homes.  He works in a small firm makes a good living.</t>
  </si>
  <si>
    <t>L481173</t>
  </si>
  <si>
    <t>u7389</t>
  </si>
  <si>
    <t>Not really.  Look Annie I love you.  Let's leave that out of it.  I don't want to be someone you're settling for.  I don't want to be someone anyone settles for.  I have a life insurance policy I'm fully invested in growth stocks I have a paid subscription to Home Rox Office I have no sexual diseases I have been steadily employed in a part of the economy that isn't soft I have expectation in the way of inherited wealth I dress nicely I am a member of the private sector an independent voter I don't watch Monday Night Football the only thing wrong with me is that I am allergic to wheat strawberries penicillin pollen nuts and wool.  There are plenty of women who see me as the brass ring.  If you don't -- marriage is hard enough without bringing such low expectations into it isn't it?</t>
  </si>
  <si>
    <t>L481070</t>
  </si>
  <si>
    <t>Ever since Christmas you've been different.  Kind of distracted distant.  But I feel like you're coming back from wherever you were.</t>
  </si>
  <si>
    <t>L480935</t>
  </si>
  <si>
    <t>When you get back I'll be gone --</t>
  </si>
  <si>
    <t>L480422</t>
  </si>
  <si>
    <t>Nope.  Not even when I was young.</t>
  </si>
  <si>
    <t>L480421</t>
  </si>
  <si>
    <t>u7372</t>
  </si>
  <si>
    <t>Even when you were young?</t>
  </si>
  <si>
    <t>L480763</t>
  </si>
  <si>
    <t>u7374</t>
  </si>
  <si>
    <t>BECKY</t>
  </si>
  <si>
    <t>Do you think at the end of the movie when she's in the wheelchair they can still do it?</t>
  </si>
  <si>
    <t>L480694</t>
  </si>
  <si>
    <t>u7387</t>
  </si>
  <si>
    <t>Annie when you meet someone and you're attracted to them it just means that your subconscious is attracted to their subconscious subconsciously.  So what we think of as chemistry is just two neuroses knowing that they are a perfect match.</t>
  </si>
  <si>
    <t>L480693</t>
  </si>
  <si>
    <t>But when you met her did you believe she was the only person for you? That in some mystical cosmic way it was fated?</t>
  </si>
  <si>
    <t>L480402</t>
  </si>
  <si>
    <t>u7373</t>
  </si>
  <si>
    <t>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t>
  </si>
  <si>
    <t>L481204</t>
  </si>
  <si>
    <t>u7384</t>
  </si>
  <si>
    <t>The one in the street.  I chased after you.</t>
  </si>
  <si>
    <t>L480608</t>
  </si>
  <si>
    <t>u7375</t>
  </si>
  <si>
    <t>Sam if you're not doing anything New Year's -- obviously you're not doing anything New Year's -- we're having some people over all of them married not one even remotely interested in playing around.  Does that sound great or what?  I can't think of the last time I was at a party when anything actually happened.</t>
  </si>
  <si>
    <t>L480517</t>
  </si>
  <si>
    <t>I don't know.  When I met my wife it was so clear.  I just &lt;u&gt;knew&lt;/u&gt;.</t>
  </si>
  <si>
    <t>L480514</t>
  </si>
  <si>
    <t>u7377</t>
  </si>
  <si>
    <t>DR. MARCIA FIELDSTONE</t>
  </si>
  <si>
    <t>Do you think there's somebody out there you could love as much as your wife? Maybe even more?</t>
  </si>
  <si>
    <t>L480498</t>
  </si>
  <si>
    <t>We've been talking to -- well let's just call him Sleepless in Seattle and we'll be right back after this break with listener response &lt;u&gt;your&lt;/u&gt; response to the things we've been discussing.  The number to call is...</t>
  </si>
  <si>
    <t>L481186</t>
  </si>
  <si>
    <t>Maybe we'll get a dog when we get back.</t>
  </si>
  <si>
    <t>L481158</t>
  </si>
  <si>
    <t>When I found you?</t>
  </si>
  <si>
    <t>L480855</t>
  </si>
  <si>
    <t>u7381</t>
  </si>
  <si>
    <t>JONAH</t>
  </si>
  <si>
    <t>I figure we could go to New York catch the Knicks and since we'd be there anyway obviously we'd go to the Empire State Building --</t>
  </si>
  <si>
    <t>L480777</t>
  </si>
  <si>
    <t>I know.  But she's here Jonah. Because I have you.  And as long as I have you I have your Mom.</t>
  </si>
  <si>
    <t>L480772</t>
  </si>
  <si>
    <t>I miss her.  What do you think happens to someone after they die?</t>
  </si>
  <si>
    <t>L480769</t>
  </si>
  <si>
    <t>You're worried we're going to be all right.  We're going to be all right.  I remember sometimes you'd have nightmares as a baby.  Your mom would hold you and rock you and sing you a song.</t>
  </si>
  <si>
    <t>L480673</t>
  </si>
  <si>
    <t>In the movies women are always scratching up guy's back and screaming and stuff.  When they're having sex.</t>
  </si>
  <si>
    <t>L480605</t>
  </si>
  <si>
    <t>What's the matter with this one? Wouldn't you like to have Imelda Marcos as your mother?</t>
  </si>
  <si>
    <t>L481043</t>
  </si>
  <si>
    <t>Look I met somebody.  She's good and capable and smart. We hit it off.  We can't spend your life chasing after fantasies.</t>
  </si>
  <si>
    <t>L480949</t>
  </si>
  <si>
    <t>u7388</t>
  </si>
  <si>
    <t>Absolutely.  When I come back maybe the two of us should spend some time together on our own.  What do you think?</t>
  </si>
  <si>
    <t>L480895</t>
  </si>
  <si>
    <t>No.  After he was born every time we started to make love he would cry.  He had an uncanny sense of timing.  We really shouldn't do anything here anyway.</t>
  </si>
  <si>
    <t>L481459</t>
  </si>
  <si>
    <t>u7391</t>
  </si>
  <si>
    <t>m500</t>
  </si>
  <si>
    <t>I mean it. I know your work record. You were in line for foreman when this trouble started -- did you know that? You had a real future with this company but you let those Reds stir you up. And now they'll sell you down the river. Why don't you wake up Ray?  That's your name isn't it Ray?</t>
  </si>
  <si>
    <t>L481360</t>
  </si>
  <si>
    <t>u7399</t>
  </si>
  <si>
    <t>RAMÃ“N</t>
  </si>
  <si>
    <t>I told you it would happen. It's bound to happen when a man works alone!</t>
  </si>
  <si>
    <t>L481236</t>
  </si>
  <si>
    <t>u7394</t>
  </si>
  <si>
    <t>ESPERANZA</t>
  </si>
  <si>
    <t>Later. When I finish the ironing.</t>
  </si>
  <si>
    <t>L481837</t>
  </si>
  <si>
    <t>Whose neck shall I stand on to make me feel superior? And what will I get out of it? I don't want anything lower than I am. I'm low enough already. I want to rise. And push everything up with me as I go ...</t>
  </si>
  <si>
    <t>L481834</t>
  </si>
  <si>
    <t>You talk of dignity? After what you've been doing?</t>
  </si>
  <si>
    <t>L481831</t>
  </si>
  <si>
    <t>Charley's my friend. I need friends.  Why are you afraid to have me as your friend?</t>
  </si>
  <si>
    <t>L481683</t>
  </si>
  <si>
    <t>I've had them since the day they were born.</t>
  </si>
  <si>
    <t>L481639</t>
  </si>
  <si>
    <t>It's not fair ... I should be there with them. After all I'm the one who got the women the vote.</t>
  </si>
  <si>
    <t>L481286</t>
  </si>
  <si>
    <t>Esperanza have you forgotten what it was like before the union came?  When Estella was a baby and we couldn't even afford a doctor when she got sick? It was for our families! We met in graveyards to build that union!</t>
  </si>
  <si>
    <t>L481267</t>
  </si>
  <si>
    <t>I listen to it. Every night. When you're out to the beer parlor.</t>
  </si>
  <si>
    <t>L481550</t>
  </si>
  <si>
    <t>u7396</t>
  </si>
  <si>
    <t>We can't think of them just as housewives -- but as allies. And we've got to treat them as such.</t>
  </si>
  <si>
    <t>L481535</t>
  </si>
  <si>
    <t>Well you're the organizer. You work out strike strategy -- and most of the time you're dead right. But when you figure everything the rank-and-file's to do down to the last detail you don't give us anything to think about. You afraid we're too lazy to take initiative?</t>
  </si>
  <si>
    <t>L481306</t>
  </si>
  <si>
    <t>u7401</t>
  </si>
  <si>
    <t>But you don't pull a strike when the bosses want it -- so they can smash your union. You wait till you're ready so you can win.</t>
  </si>
  <si>
    <t>L482541</t>
  </si>
  <si>
    <t>u7410</t>
  </si>
  <si>
    <t>m501</t>
  </si>
  <si>
    <t>Don't worry about it. Just go across the street and watch. You'll know when it's safe to go back.</t>
  </si>
  <si>
    <t>L482619</t>
  </si>
  <si>
    <t>u7419</t>
  </si>
  <si>
    <t>TRAHN</t>
  </si>
  <si>
    <t>That's when he called me. He told me his story and he pitched me a plan.</t>
  </si>
  <si>
    <t>L482462</t>
  </si>
  <si>
    <t>Closure? How do you find closure when her killers are still running around out there?</t>
  </si>
  <si>
    <t>L482578</t>
  </si>
  <si>
    <t>u7413</t>
  </si>
  <si>
    <t>Wouldn't be a favor if you were paying me. I'll just take my five when the deal is done.</t>
  </si>
  <si>
    <t>L482575</t>
  </si>
  <si>
    <t>Nah... I want to keep it.  Maybe I can use it for like inspiration ...you know...like when I detox?</t>
  </si>
  <si>
    <t>L482561</t>
  </si>
  <si>
    <t>You ever notice how I always showed up in the middle of a binge? Left before it was over? How I sneak away for cap-naps? How when the crank came around to me I always said I'd just done one?</t>
  </si>
  <si>
    <t>L482559</t>
  </si>
  <si>
    <t>When? When did you ever see me use?</t>
  </si>
  <si>
    <t>L482549</t>
  </si>
  <si>
    <t>It don't matter. I'll do it. And you sure as hell don't have to pay me.</t>
  </si>
  <si>
    <t>L482545</t>
  </si>
  <si>
    <t>But why? You only owe me five. And that's not till after we close the deal tonight.</t>
  </si>
  <si>
    <t>L482085</t>
  </si>
  <si>
    <t>You know Jimmy you might as well put a sign on the back of this thing asking the cops to pull you over.</t>
  </si>
  <si>
    <t>L482051</t>
  </si>
  <si>
    <t>I'm serious dude.  You always seem to be on top of things even when you're tweakin'.</t>
  </si>
  <si>
    <t>L482479</t>
  </si>
  <si>
    <t>u7420</t>
  </si>
  <si>
    <t>VERNE</t>
  </si>
  <si>
    <t>You might as well be spitting on her grave every time you put drugs up your nose.  Or did you just conveniently forget that it was drug dealers who killed my daughter?</t>
  </si>
  <si>
    <t>L482129</t>
  </si>
  <si>
    <t>u7417</t>
  </si>
  <si>
    <t>POOH-BEAR</t>
  </si>
  <si>
    <t>But you're a friend of Jimmy's. I think of you as a brother already.</t>
  </si>
  <si>
    <t>L482366</t>
  </si>
  <si>
    <t>u7418</t>
  </si>
  <si>
    <t>Guy scores dope and dollar from ripping off other drug dealers.  As least that's what the word is.</t>
  </si>
  <si>
    <t>L482267</t>
  </si>
  <si>
    <t>After that ass-whipping you gave me?</t>
  </si>
  <si>
    <t>L482011</t>
  </si>
  <si>
    <t>Bobby laid his own tracks.  He could have gone quietly but he played the hard-ass con till the end. And as far as I'm concerned he wife and kid are a hell of a lot better off without him.  Now take the money.</t>
  </si>
  <si>
    <t>L482009</t>
  </si>
  <si>
    <t>Just the way the world works.  Look as far as tweakers go you aren't a bad guy.  You never hurt anyone but yourself as far as I know.</t>
  </si>
  <si>
    <t>L482387</t>
  </si>
  <si>
    <t>u7412</t>
  </si>
  <si>
    <t>GARCETTI</t>
  </si>
  <si>
    <t>When is the deal going down?</t>
  </si>
  <si>
    <t>L482262</t>
  </si>
  <si>
    <t>And he probably only told two people and they probably only told four people and on and one. You know better than to tell a secret to a tweaker Flynne.  Might just as well broadcast it on the evening news.</t>
  </si>
  <si>
    <t>L481967</t>
  </si>
  <si>
    <t>Then why didn't you help the kid when you were there?</t>
  </si>
  <si>
    <t>L482589</t>
  </si>
  <si>
    <t>Just make sure you hit the floor when we come in. It could get ugly in there.</t>
  </si>
  <si>
    <t>L482980</t>
  </si>
  <si>
    <t>u7428</t>
  </si>
  <si>
    <t>m502</t>
  </si>
  <si>
    <t>UPHAM</t>
  </si>
  <si>
    <t>As a matter of fact I am.</t>
  </si>
  <si>
    <t>L483310</t>
  </si>
  <si>
    <t>u7422</t>
  </si>
  <si>
    <t>JACKSON</t>
  </si>
  <si>
    <t>Yep you step on a rusty nail get lockjaw never say another word as long as you live.</t>
  </si>
  <si>
    <t>L483546</t>
  </si>
  <si>
    <t>u7423</t>
  </si>
  <si>
    <t>You see I've got the best house in all of Addley.  It's not the biggest house but it's got the best location right next to the junior high baseball field.  The garage windows face left field.  The guy who owned the house before me had these heavy screen S put over them.  The first thing I did when I bought the place was take off those screens.  Two-hundred-twenty- two yards from home plate to my garage windows.  It takes a hell of a junior high kid to hit a ball that far.  I look at my garage windows as a Motivator and a way to scout the kids coming up the ones who are going to give us a shot at the state championship.  I lay there in my hammock and every time I hear the sound of breaking glass I know we're one step closer to winning it all.</t>
  </si>
  <si>
    <t>L482869</t>
  </si>
  <si>
    <t>u7427</t>
  </si>
  <si>
    <t>SUPPLY SERGEANT</t>
  </si>
  <si>
    <t>That's General Gavin's.  His lap dog told me if anyone breathes on it I'll get busted and if anyone so much as touches it with their little finger I'll get court marshaled. If you were to take it they'd shoot me.</t>
  </si>
  <si>
    <t>L483211</t>
  </si>
  <si>
    <t>What do they know?  I had nine but I feel through the ice when I was seven my brother pulled me out.  Then I used one when a grenade landed in my foxhole in Sicily it was a dud.  I figure one on the beaches one on the cliffs and two getting here.</t>
  </si>
  <si>
    <t>L483178</t>
  </si>
  <si>
    <t>Five nights ago he found this paratrooper caught in a tree with a broken leg.  The leg got infected. Last night he went to Ville Cholet to get a doctor.  The doctor refused to come and when he got back this is what he found.  The Krauts must have shown up while he was gone.</t>
  </si>
  <si>
    <t>L483173</t>
  </si>
  <si>
    <t>I'll tell you what if I'm still alive when it hits five-hundred I'll let you know and we'll split the money.</t>
  </si>
  <si>
    <t>L483276</t>
  </si>
  <si>
    <t>No problem.  A pair of deuces?  Less? So what?  I bluff.  It used to tear me apart when I'd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t>
  </si>
  <si>
    <t>L483274</t>
  </si>
  <si>
    <t>She's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she'd win it all back and then some. And I'd stand there glued to her shoulder from the time I was five years old watching every hand every move studying how she did it.  That's why I'm such a good officer I can look at a man's face and tell you exactly what he's holding and if it's a shit hand I know just what cards to deal him.</t>
  </si>
  <si>
    <t>L483159</t>
  </si>
  <si>
    <t>No.  It comes and goes.  It stops when I look at it.</t>
  </si>
  <si>
    <t>L483157</t>
  </si>
  <si>
    <t>A couple of weeks.  It started in Portsmouth when they brought us down for loading.</t>
  </si>
  <si>
    <t>L483139</t>
  </si>
  <si>
    <t>Command isn't going to let them withdraw and the Germans sure as hell aren't going to let them surrender.</t>
  </si>
  <si>
    <t>L483135</t>
  </si>
  <si>
    <t>They're fine.  As long as they can gripe they'll be alright.</t>
  </si>
  <si>
    <t>L483130</t>
  </si>
  <si>
    <t>Since when have things been normal?</t>
  </si>
  <si>
    <t>L482893</t>
  </si>
  <si>
    <t>Now we've got a straight shot due north to Ramelle twenty-six miles two villages between here and there St. Mere then Bernay.  We'll take the jeep as far as we can then go on on foot.</t>
  </si>
  <si>
    <t>L483415</t>
  </si>
  <si>
    <t>Let's hope because we're sure as hell not going to do any damage to them with what we have here.</t>
  </si>
  <si>
    <t>L483315</t>
  </si>
  <si>
    <t>u7424</t>
  </si>
  <si>
    <t>REIBEN</t>
  </si>
  <si>
    <t>B:  Ryan is dead.  He's been blown up by the German equivalent of Wade whose name I know you don't want me to mention.  There's nothing to find. The biggest piece is the size of a pea.  We wander around looking for him until the Germans pick us off one after another.</t>
  </si>
  <si>
    <t>L483255</t>
  </si>
  <si>
    <t>Is silent.  Motionless.  He gently closes Wade's eyes.  His hand quivers slightly as he unclips one of Wades dogtags.  He fumbles and drops it. Sarge notices.</t>
  </si>
  <si>
    <t>L483124</t>
  </si>
  <si>
    <t>Yes sir as a final note I'd like to say fuck our orders fuck Ramelle fuck the cheese capital of France and while we're at it fuck Private James Ryan.</t>
  </si>
  <si>
    <t>L483119</t>
  </si>
  <si>
    <t>In addition as I pointed out earlier I have a fondness for cheese and I hope to have the opportunity to sample some of the Ramelle products when we arrive there to see if they live up to their excellent reputation. Moreover I feel heartfelt sorrow for the mother of Private James Ryan and I'm more than willing to lay down my life and the lives of my men especially you Reiben to help relieve her suffering.  The men thoroughly enjoy the performance.</t>
  </si>
  <si>
    <t>L483089</t>
  </si>
  <si>
    <t>Well sir in purely arithmetic terms since when does six equal one?  What's the sense in risking six guys to save one?</t>
  </si>
  <si>
    <t>L482791</t>
  </si>
  <si>
    <t>Lingerie is my life sir.  My mother's got a shop in Brooklyn I grew up in it from the time I could crawl we carry Caen lingerie it's the best there is it's all I been thinking about since the invasion.</t>
  </si>
  <si>
    <t>L483373</t>
  </si>
  <si>
    <t>u7425</t>
  </si>
  <si>
    <t>Sir if the Krauts are holding this bridge when division shows up our guys are going to be sitting ducks.</t>
  </si>
  <si>
    <t>L483109</t>
  </si>
  <si>
    <t>u7429</t>
  </si>
  <si>
    <t>Hell I don't mind this mission sir as long as there's something up at Ramelle for...</t>
  </si>
  <si>
    <t>L483019</t>
  </si>
  <si>
    <t>As I was saying before I was so rudely interrupted my grandfather got old as grandfathers tend to do. He needed someone to take care of him.  We move around all the time going from one mine to another so we had to put him in a home.  Nice enough place but kind of depressing. But not for Granddad.  He just convinced himself he was on a cruise ship going to Tahiti he had his own cabin first class with room service.  It just so happened that the weather was always lousy so he never bothered to go up on deck. Happiest guy you ever saw until the day he died.</t>
  </si>
  <si>
    <t>L483014</t>
  </si>
  <si>
    <t>That's because as I have pointed out on numerous occasions you are a happy idiot.</t>
  </si>
  <si>
    <t>L482984</t>
  </si>
  <si>
    <t>Since I was nine years old.  They got a lot of explosives around mines. Me and my little brother could get into any warehouse you ever saw. Damn we had fun!</t>
  </si>
  <si>
    <t>L484338</t>
  </si>
  <si>
    <t>u7430</t>
  </si>
  <si>
    <t>m503</t>
  </si>
  <si>
    <t>AGENT</t>
  </si>
  <si>
    <t>We believe that your father operates in a large pool of cash that comes from phoney billings phoney patients.  We've been investigating him for five years.  We believe that when they die he takes their money.</t>
  </si>
  <si>
    <t>L483685</t>
  </si>
  <si>
    <t>u7442</t>
  </si>
  <si>
    <t>Look I'm really sorry that Mom and Dad made you take me in. Really.  If it's such a big deal I'll go.  But remember this it used to be fun.  It used to be warped twisted and hilarious and I mean that in the best possible way I mean it as a compliment. I mean I'm sorry T-I-M left you.  But I am not T-I-M.</t>
  </si>
  <si>
    <t>L483662</t>
  </si>
  <si>
    <t xml:space="preserve">Wait for me for when I get round to the front. </t>
  </si>
  <si>
    <t>L483617</t>
  </si>
  <si>
    <t>u7434</t>
  </si>
  <si>
    <t>COREY</t>
  </si>
  <si>
    <t>Going out as friends.</t>
  </si>
  <si>
    <t>L483612</t>
  </si>
  <si>
    <t>The movies are a good second date you know as a date?</t>
  </si>
  <si>
    <t>L484368</t>
  </si>
  <si>
    <t>u7440</t>
  </si>
  <si>
    <t>Alright alright.  Go ahead.  When I'm old give me someone like me but go ahead.</t>
  </si>
  <si>
    <t>L484364</t>
  </si>
  <si>
    <t>No you don't know what it is.  It's not for me.  This money's for you for when you come back from England with honors to set you up so you don't have to depend on anybody again.  Diane I take better care of these people than their families do.  I care for them I give them flowers I feed them I wipe their mouths...</t>
  </si>
  <si>
    <t>L484198</t>
  </si>
  <si>
    <t>Diane you owe it to yourself to get on that plane with no attachments no strings because after you get over there things are going to change.  People change.</t>
  </si>
  <si>
    <t>L484196</t>
  </si>
  <si>
    <t>Well listen to me.  Now I know you like him I know he's nothing like those frat kids you can't stand but honey after the excitement wears off then what huh?  What are you going to talk about?  What do you have in common?  You're going to be part of an international think-tank and he's going to be kicking punching bags.</t>
  </si>
  <si>
    <t>L484012</t>
  </si>
  <si>
    <t>She's not the world's greatest flyer let me tell you.  When she was eight years old she...</t>
  </si>
  <si>
    <t>L483692</t>
  </si>
  <si>
    <t>Well since I'm not only your father I'm also your friend; I had to get you two presents.</t>
  </si>
  <si>
    <t>L483647</t>
  </si>
  <si>
    <t>u7437</t>
  </si>
  <si>
    <t>Well it's almost over.  We've gone to school together for three years and we've been through a lot.  But with that training out of High School gone what's going to happen to us?  We all know what the answers are.  We want to be happy go to college own a car maybe raise a family.  But what if that doesn't happen?  I have I have to be honest though I have all the hope and ambition in the world.  But when I think about the future the truth is I am really...scared.</t>
  </si>
  <si>
    <t>L484064</t>
  </si>
  <si>
    <t>u7446</t>
  </si>
  <si>
    <t>MRS COURT</t>
  </si>
  <si>
    <t>Okay.  Oh here's Ray.  Just talk to him because when you don't your mouth turns down.</t>
  </si>
  <si>
    <t>L484438</t>
  </si>
  <si>
    <t>So when you hear the smoking sign go 'ding' you know everything's going to be okay.</t>
  </si>
  <si>
    <t>L484117</t>
  </si>
  <si>
    <t>Yeah a little bit.  Listen this is important.  When you feel it start to give put the clutch in.</t>
  </si>
  <si>
    <t>L484111</t>
  </si>
  <si>
    <t>Yeah.  Now when you feel like you're confident...</t>
  </si>
  <si>
    <t>L484107</t>
  </si>
  <si>
    <t>Yeah just keep going first keep going around.  Get the feel of it feel the clutch when you put it in a little?</t>
  </si>
  <si>
    <t>L484074</t>
  </si>
  <si>
    <t>I think that's ageism and that's that's being prejudiced against people because they're old.  Maybe their mouths don't work as well as yours.</t>
  </si>
  <si>
    <t>L484068</t>
  </si>
  <si>
    <t>I usually have a break after the dinner service if you want to stop by.</t>
  </si>
  <si>
    <t>L484067</t>
  </si>
  <si>
    <t>After work?</t>
  </si>
  <si>
    <t>L483968</t>
  </si>
  <si>
    <t>So am I. I want to see you again.  I want to see you as much as I can before you leave.  I said it.</t>
  </si>
  <si>
    <t>L483963</t>
  </si>
  <si>
    <t>You're a great date.  I've never really gone out with someone as basic as you.</t>
  </si>
  <si>
    <t>L483957</t>
  </si>
  <si>
    <t>Well my parents split up when I was thirteen and... god I actually had to... I went into court and I had to choose between the two of them.  So I chose my dad.  It just felt safer that way you know?</t>
  </si>
  <si>
    <t>L483929</t>
  </si>
  <si>
    <t>I hereby surrender my duties as keymaster give me a beer.</t>
  </si>
  <si>
    <t>L483901</t>
  </si>
  <si>
    <t>It's the worst job since keymaster.</t>
  </si>
  <si>
    <t>L483775</t>
  </si>
  <si>
    <t>Look Diane I'm sorry but I can't allow you to leave the country without going to Valhere's graduation party.  This gentleman he's twenty-two and he comes out of hiding once a year for this occasion and he dresses up as the Lakeside rooster and he</t>
  </si>
  <si>
    <t>L484419</t>
  </si>
  <si>
    <t>I'm incarcerated Lloyd!  I don't deserve to lose my daughter over this.  I don't deserve to have you as my go-between.  And I can't for the life of me figure out how she could choose to champion in mediocrity the way she flirts around you.</t>
  </si>
  <si>
    <t>L484043</t>
  </si>
  <si>
    <t>You mean like career?  Uh I don't know.  I've I've thought about this quite a bit sir and I'd have to say considering what's waiting out there for me I don't want to sell anything buy anything or process anything as a career.  I don't want to sell anything bought or processed or buy anything sold or processed or... process anything sold bought or processed or repair anything sold bought or processed you know as a career I don't want to do that.  So uh my father's in the army he wants me to join but I can't work for that corporation so what I've been doing lately is kickboxing which is really a uh new sport but I think it's got a good future.  As far as career longevity goes I don't really know because you know you can't really tell.  Your training sticks  as a fighter you know but it's no good you know you have to be great but I can't really tell if I'm great until I've had a couple of pro fights. But I haven't been knocked out yet.  I don't know I can't figure it all out tonight sir I'm going to hang with your daughter.</t>
  </si>
  <si>
    <t>L484039</t>
  </si>
  <si>
    <t>Spend as much time as possible with Diane before she leaves.</t>
  </si>
  <si>
    <t>L486253</t>
  </si>
  <si>
    <t>u7454</t>
  </si>
  <si>
    <t>m504</t>
  </si>
  <si>
    <t>GOETH</t>
  </si>
  <si>
    <t>They're taking mine.  When I said they didn't have a future I didn't mean tomorrow.  Auschwitz.</t>
  </si>
  <si>
    <t>L488213</t>
  </si>
  <si>
    <t>u7463</t>
  </si>
  <si>
    <t>m505</t>
  </si>
  <si>
    <t>CAPTAIN TYLER</t>
  </si>
  <si>
    <t>We're going to bring her in. Hide her out for a coupla days. And we're issuing a campus lock-in this evening. No one is allowed out after dark.</t>
  </si>
  <si>
    <t>L487784</t>
  </si>
  <si>
    <t>u7471</t>
  </si>
  <si>
    <t>GIRL ON PHONE</t>
  </si>
  <si>
    <t>That shit. He only calls you when he's drunk. Don't go over there.</t>
  </si>
  <si>
    <t>L488103</t>
  </si>
  <si>
    <t>u7484</t>
  </si>
  <si>
    <t>Cotton there isn't one day one hour one minute when I'm not reminded of what I've done. I have not had one second of reprieve and no therapy or religion or spiritual plane can ever erase what I feel in every vein of my being. And I wish I had in me what you need to hear but I don't think the words exist.</t>
  </si>
  <si>
    <t>L488208</t>
  </si>
  <si>
    <t>u7465</t>
  </si>
  <si>
    <t>COTTON</t>
  </si>
  <si>
    <t>Gale I don't know what I'm doing from one moment to the next. I'm just taking it as it comes.</t>
  </si>
  <si>
    <t>L488465</t>
  </si>
  <si>
    <t>u7470</t>
  </si>
  <si>
    <t>Jesus youÂ’re just as whacked as your son.</t>
  </si>
  <si>
    <t>L487977</t>
  </si>
  <si>
    <t>Look I know you kinda hold me up as your career template and it gives you some anal charge to challenge me but you win. Okay? I'm not interested in the scoop anymore. Excuse me.</t>
  </si>
  <si>
    <t>L487700</t>
  </si>
  <si>
    <t>u7467</t>
  </si>
  <si>
    <t>DEBBIE SALT</t>
  </si>
  <si>
    <t>And much richer as a result.</t>
  </si>
  <si>
    <t>L488123</t>
  </si>
  <si>
    <t>It's not you Derek. I don't trust myself. I tend to make big selection errors when it comes to men.</t>
  </si>
  <si>
    <t>L487685</t>
  </si>
  <si>
    <t>u7468</t>
  </si>
  <si>
    <t>How are you? You weren't in class. I called as soon as I heard...</t>
  </si>
  <si>
    <t>L488415</t>
  </si>
  <si>
    <t>The way I see it. WeÂ’ll be arrested. Go to prison. Cash in on the home footage. Secure a book deal. If all goes as planned our trial should coincide with the release of STAB II.</t>
  </si>
  <si>
    <t>L488291</t>
  </si>
  <si>
    <t>Shit! It's both of them. The first murders were to throw us - using the same names as Woodsboro. But they've moved on- -they're getting closer to Sidney. They're not looking for a Himbry or a Tatum to kill. They're looking for the new Tatum.</t>
  </si>
  <si>
    <t>L488285</t>
  </si>
  <si>
    <t>..and as lonely as I am...</t>
  </si>
  <si>
    <t>L488284</t>
  </si>
  <si>
    <t>u7469</t>
  </si>
  <si>
    <t>DEWEY</t>
  </si>
  <si>
    <t>Maybe not. But think about the sex. As frustrated as I am...</t>
  </si>
  <si>
    <t>L488270</t>
  </si>
  <si>
    <t>Solid alibis. He was with Sidney when she was attacked.</t>
  </si>
  <si>
    <t>L488135</t>
  </si>
  <si>
    <t>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t>
  </si>
  <si>
    <t>L487644</t>
  </si>
  <si>
    <t>As of now they don't see any relation. But they're checking it out. The state Special Task Force FBI--they're all here. They'll find the guy.</t>
  </si>
  <si>
    <t>L487986</t>
  </si>
  <si>
    <t>u7476</t>
  </si>
  <si>
    <t>You're pretty when you're angry.</t>
  </si>
  <si>
    <t>L487950</t>
  </si>
  <si>
    <t>u7472</t>
  </si>
  <si>
    <t>HALLIE</t>
  </si>
  <si>
    <t>I'll cover you through rehearsal. Derek when do you get outta docu- drama?</t>
  </si>
  <si>
    <t>L487604</t>
  </si>
  <si>
    <t>u7473</t>
  </si>
  <si>
    <t>IN THE THEATER</t>
  </si>
  <si>
    <t>The knife slices into Maureen again...then again. The theatre audience is starting to take note as the Ghost keeps slashing at her repeatedly with the knife. A horrifying sickening sight.</t>
  </si>
  <si>
    <t>L487598</t>
  </si>
  <si>
    <t>Maureen looks at Phil confused...as if seeing for the first time...IT'S NOT PHIL. She pulls away when the Ghost-masked Figure grabs her with one hand the other one clutching the hunting knife. Maureen sees it her mouth billowing forth a LOUD SCREAM That is matched by the entire audience as they SCREAM at the screen.</t>
  </si>
  <si>
    <t>L488349</t>
  </si>
  <si>
    <t>He's after me.</t>
  </si>
  <si>
    <t>L488713</t>
  </si>
  <si>
    <t>u7490</t>
  </si>
  <si>
    <t>m506</t>
  </si>
  <si>
    <t>DETECTIVE KINCAID</t>
  </si>
  <si>
    <t>In my fifteen years as a homicide detective I've never met a single soul as pushy and brazen as you are Miss Weathers.</t>
  </si>
  <si>
    <t>L488578</t>
  </si>
  <si>
    <t>u7492</t>
  </si>
  <si>
    <t>I'd love to help really I wouldn't mind being sliced at again by a maniacal psychopath but I honestly don't know where Sidney is. After Windsor she dropped off the face of the Earth. The only other person that might know is  not going to talk.</t>
  </si>
  <si>
    <t>L489028</t>
  </si>
  <si>
    <t>u7497</t>
  </si>
  <si>
    <t>I used to think I had the perfect mom perfect family.  Till I found out I was wrong.  She had a secret life and I tried to understand that and soon as I thought I had more secrets.  I don't' know who my mom was.  Sometimes I feel like I'm just learning about my mother for the first time. You know with TV and those movies and what not. God sometimes I feel like I'm just learning about myself for the first time. Like I'm watching my life instead of living in it.</t>
  </si>
  <si>
    <t>L489021</t>
  </si>
  <si>
    <t>I'm a homicide detective remember?  When you see what I see day in and day out the violence that people do to each other you get haunted. I think you know about that.</t>
  </si>
  <si>
    <t>L489014</t>
  </si>
  <si>
    <t>I'll call you Mark when you catch the killer Detective.</t>
  </si>
  <si>
    <t>L488850</t>
  </si>
  <si>
    <t>When it's a threat you'll know it.</t>
  </si>
  <si>
    <t>L488843</t>
  </si>
  <si>
    <t>Before you jump to conclusions the man in the picture COTTON WEARY is out of the country on business. His alibi checks out. Seems he's got a TV show in Australia 100% COTTON. It's supposedly the biggest thing down under since Yahoo Serious but that's besides the point.</t>
  </si>
  <si>
    <t>L488738</t>
  </si>
  <si>
    <t>u7491</t>
  </si>
  <si>
    <t>You mean OUR past as in Me and Sid. This has nothing to do with you Gale.</t>
  </si>
  <si>
    <t>L488916</t>
  </si>
  <si>
    <t>And as a sane person.  For you that must be quite a stretch.</t>
  </si>
  <si>
    <t>L488915</t>
  </si>
  <si>
    <t>u7493</t>
  </si>
  <si>
    <t>You know in the movies I play you as being much smarter.</t>
  </si>
  <si>
    <t>L488913</t>
  </si>
  <si>
    <t>Here's how I see it.  I've got no house no movie no gun and I'm being stalked.  Because someone wants to kill me?  No because someone wants to kill you. So now starting now I go where you go.  That way if someone wants to kill me I'll be with you and since they really want to kill you they won't kill me they'll kill you.  Make sense?</t>
  </si>
  <si>
    <t>L488784</t>
  </si>
  <si>
    <t>God damn you Gale Weathers! Don't you see? The killer is choosing  his victims as they die in the script! Ben Damon's character was the first one to get offed. So was his girlfriend - but she wasn't cast yet so his real girlfriend was killed - then Sarah Darling's Candy and now me!</t>
  </si>
  <si>
    <t>L489004</t>
  </si>
  <si>
    <t>I don't think so!  Just what happened to Maureen when she was in Hollywood?</t>
  </si>
  <si>
    <t>L488776</t>
  </si>
  <si>
    <t>Tom Prinze tanked as usual. That's a shocker.</t>
  </si>
  <si>
    <t>L488968</t>
  </si>
  <si>
    <t>We did some researching in the archives. Sid something dawned on me when I wrote the book on your mother's murder. For two years of her life 1969 up until 1971 she basically disappeared off the face of the Earth.</t>
  </si>
  <si>
    <t>L489146</t>
  </si>
  <si>
    <t>u7495</t>
  </si>
  <si>
    <t>ROMAN</t>
  </si>
  <si>
    <t>I'm a director Sid I direct. For example Angelina over there  She's my partner. I can convince her to do anything.  We've been dating since I met her in Woodsboro.</t>
  </si>
  <si>
    <t>L488699</t>
  </si>
  <si>
    <t>u7496</t>
  </si>
  <si>
    <t>Has there been another goddamn rewrite? How  the fuck are we supposed to learn our lines when there's a new script every 15 minutes?</t>
  </si>
  <si>
    <t>L488683</t>
  </si>
  <si>
    <t>I'm not happy that I'm 35 playing a 21 year old. I'm not happy that I have to die naked!  And I'm not happy that my character is too stupid not to have a gun in the house after her boyfriend's been cut into McNuggets.</t>
  </si>
  <si>
    <t>L488680</t>
  </si>
  <si>
    <t>All right since I got you on the phone let's talk about your character.</t>
  </si>
  <si>
    <t>L488584</t>
  </si>
  <si>
    <t>Goddamnit I am getting so fed up with these re-writes. It's like every five minutes there's a new script. God and you just know this all because of STAB 2's script winding up on the internet two months after it wrapped shooting.</t>
  </si>
  <si>
    <t>L489104</t>
  </si>
  <si>
    <t>u7500</t>
  </si>
  <si>
    <t>You follow directions good. Now let's wrap this production. Go to the Sunrise Studios backlot. I'll call you when you get there.</t>
  </si>
  <si>
    <t>L489101</t>
  </si>
  <si>
    <t>I'll call you when you're on your way.</t>
  </si>
  <si>
    <t>L489086</t>
  </si>
  <si>
    <t>Always hard being friends with you Sidney. When you're friends with Sidney you die! Well these friends don't have to Sidney. It's up to you.</t>
  </si>
  <si>
    <t>L488656</t>
  </si>
  <si>
    <t>You sick fuck I'm tracing this call as we speak! The police are gonna nail your ass!</t>
  </si>
  <si>
    <t>L487475</t>
  </si>
  <si>
    <t>u7502</t>
  </si>
  <si>
    <t>m507</t>
  </si>
  <si>
    <t>You know what time it is Sid? It's after midnight. It's your mother's anniversary. We killed her exactly one year ago today.</t>
  </si>
  <si>
    <t>L487465</t>
  </si>
  <si>
    <t>And did they really ever explain why Hannibal Lecter liked to eat people? Don't think so. You see it's scarier when there's no motive Sid.</t>
  </si>
  <si>
    <t>L487376</t>
  </si>
  <si>
    <t>Yeah... and when I called no one answered.</t>
  </si>
  <si>
    <t>L487373</t>
  </si>
  <si>
    <t>u7515</t>
  </si>
  <si>
    <t>When you're arrested -- you're allowed one phone call? Who did you call?</t>
  </si>
  <si>
    <t>L487326</t>
  </si>
  <si>
    <t>Sure it does. It's like Jodie Foster in SILENCE OF THE LAMBS when she kept having flashbacks of her dead father.</t>
  </si>
  <si>
    <t>L487068</t>
  </si>
  <si>
    <t>When are you gonna let that go Sid? When my mom left my dad -- I just accepted it. This is the way it is. She's not coming back.</t>
  </si>
  <si>
    <t>L487066</t>
  </si>
  <si>
    <t>It's been a year since she died.</t>
  </si>
  <si>
    <t>L486621</t>
  </si>
  <si>
    <t>u7503</t>
  </si>
  <si>
    <t>CASEY</t>
  </si>
  <si>
    <t>My boyfriend will be here any second and he'll be pissed when I tell him...</t>
  </si>
  <si>
    <t>L487255</t>
  </si>
  <si>
    <t>u7506</t>
  </si>
  <si>
    <t>You never know when or where a story will break.</t>
  </si>
  <si>
    <t>L486931</t>
  </si>
  <si>
    <t>u7504</t>
  </si>
  <si>
    <t>What did Mama tell you? When I wear this badge you treat me like a man of the law.</t>
  </si>
  <si>
    <t>L487198</t>
  </si>
  <si>
    <t>I see you as a young Meg Ryan myself.</t>
  </si>
  <si>
    <t>L487251</t>
  </si>
  <si>
    <t>As long as it records I don't give a shit. We're not doing a remote.</t>
  </si>
  <si>
    <t>L487029</t>
  </si>
  <si>
    <t>u7509</t>
  </si>
  <si>
    <t>But it's so much easier when we make it up.</t>
  </si>
  <si>
    <t>L487027</t>
  </si>
  <si>
    <t>When did that ever stop you? You can't sit on this. This is huge.</t>
  </si>
  <si>
    <t>L487013</t>
  </si>
  <si>
    <t>He was drunk that night. He left his coat at your house after your mother seduced him...</t>
  </si>
  <si>
    <t>L486841</t>
  </si>
  <si>
    <t>Because they're all the same. It's always some stupid killer stalking some big breasted girl -- who can't act -- who always runs up the stairs when she should be going out the front door. They're ridiculous.</t>
  </si>
  <si>
    <t>L486799</t>
  </si>
  <si>
    <t>u7513</t>
  </si>
  <si>
    <t>Oooooh... before or after he sliced and diced.</t>
  </si>
  <si>
    <t>L487344</t>
  </si>
  <si>
    <t>u7516</t>
  </si>
  <si>
    <t>I wanna see Jamie Lee's breasts. When do we see Jamie Lee's breasts?</t>
  </si>
  <si>
    <t>L487185</t>
  </si>
  <si>
    <t>So while they're off investigating a dead end Billy who's been written off as a suspect is busy planning his next hunting expedition.</t>
  </si>
  <si>
    <t>L487223</t>
  </si>
  <si>
    <t>What do you think about when you're having sex?</t>
  </si>
  <si>
    <t>L487220</t>
  </si>
  <si>
    <t>u7517</t>
  </si>
  <si>
    <t>TATUM</t>
  </si>
  <si>
    <t>You have a few intimacy issues as a result of your mother's untimely death. It's no big deal. You'll thaw out.</t>
  </si>
  <si>
    <t>L487038</t>
  </si>
  <si>
    <t>I want you to meet me here right after class okay?</t>
  </si>
  <si>
    <t>L486824</t>
  </si>
  <si>
    <t>Don't worry. Casey and Steve didn't bite it til way after ten.</t>
  </si>
  <si>
    <t>L486812</t>
  </si>
  <si>
    <t>No prob. I'll pick you up after practice.</t>
  </si>
  <si>
    <t>L489912</t>
  </si>
  <si>
    <t>u7518</t>
  </si>
  <si>
    <t>m508</t>
  </si>
  <si>
    <t>So far it's all dead ends.  No credit history.  No employment history.  His bank account's only five years old and it started as cash.  We're even trying to trace his furniture but for now all we know is he's independently wealth well educated and totally insane.  We may never know how he got that way.</t>
  </si>
  <si>
    <t>L489323</t>
  </si>
  <si>
    <t>u7524</t>
  </si>
  <si>
    <t>SOMERSET</t>
  </si>
  <si>
    <t>Everything else was taken as close to conclusion as humanly possible.  Also... this shouldn't be his first assignment.</t>
  </si>
  <si>
    <t>L490071</t>
  </si>
  <si>
    <t>u7521</t>
  </si>
  <si>
    <t>JOHN DOE</t>
  </si>
  <si>
    <t>I visited your home this morning after you left.</t>
  </si>
  <si>
    <t>L489993</t>
  </si>
  <si>
    <t>Innocent?  Is that supposed to be funny? Look at the people I killed.  An obese man a disgusting man who could barely stand up... who if you saw him on the street you'd point so your friends could mock him along with you.  Who if you saw him while you were eating you wouldn't be able to finish  your meal.  After him I picked the lawyer.  And you both must have been secretly thanking me for that one.  This was a man who dedicated his life to making money by lying with every breath he could muster... to keeping rapists and murderers on the streets.</t>
  </si>
  <si>
    <t>L489984</t>
  </si>
  <si>
    <t>u7522</t>
  </si>
  <si>
    <t>MILLS</t>
  </si>
  <si>
    <t>Well I'll be standing beside you the whole time so you be sure to let me know when this whole complete reality thing is done.  Wouldn't want to miss it.</t>
  </si>
  <si>
    <t>L489980</t>
  </si>
  <si>
    <t>You can't see the whole... the whole complete act yet.  Not yet.  But when this is done it's going to be... so... so...</t>
  </si>
  <si>
    <t>L489914</t>
  </si>
  <si>
    <t>When do we get to question him?</t>
  </si>
  <si>
    <t>L489893</t>
  </si>
  <si>
    <t>As soon as this is over I'm gone.</t>
  </si>
  <si>
    <t>L489890</t>
  </si>
  <si>
    <t>I'm requesting you keep me on as your partner a few more days.  You'd be doing me the favor.</t>
  </si>
  <si>
    <t>L489869</t>
  </si>
  <si>
    <t>It wasn't one thing if that's what you mean.  I just... I can't live here anymore. I can't live where stupidity is embraced and nurtured as if it were a virtue.</t>
  </si>
  <si>
    <t>L489858</t>
  </si>
  <si>
    <t>Don't try to focus on things as black and white because you'll go blind.  There's no winning and losing here.</t>
  </si>
  <si>
    <t>L489857</t>
  </si>
  <si>
    <t>How can you say that?  Especially after today?</t>
  </si>
  <si>
    <t>L489761</t>
  </si>
  <si>
    <t>Well there are at least five thousand notebooks in this room and near as I can tell each notebook contains two hundred and fifty pages.</t>
  </si>
  <si>
    <t>L489640</t>
  </si>
  <si>
    <t>No.  He's not depending on luck.  You've seen that.  We walked into that apartment exactly one year after he first tied Victor to the bed to the day.  To the day! Because he wanted us to.</t>
  </si>
  <si>
    <t>L489476</t>
  </si>
  <si>
    <t>Attrition.  When you regret your sins but not because you love God.</t>
  </si>
  <si>
    <t>L489474</t>
  </si>
  <si>
    <t>For now let's just consider the books as the murderer's inspiration. The books and sermons are about atonement for sin.  And these murders have been like forced attrition.</t>
  </si>
  <si>
    <t>L489468</t>
  </si>
  <si>
    <t>The sins were used in medieval sermons. There were seven cardinal virtues and then seven deadly sins created as a learning tool because they distract from true worship.</t>
  </si>
  <si>
    <t>L489451</t>
  </si>
  <si>
    <t>Well his body was found Monday night okay?  But get this... the office was closed all day Monday.  Which means as long as the gluttony killing was done before the weekend our killer could've gotten in here on Friday.  He could've spent all day Saturday with Gould and all day Sunday.</t>
  </si>
  <si>
    <t>L489304</t>
  </si>
  <si>
    <t>He ate his fill and was forced to continue eating... till his body rejected the food. the killer held a bucket under him and then kept serving.  He took his time.  The coroner says this might have gone on for more than twelve hours.  The victim's throat was swollen from the effort and there was probably a point where he passed out.  That's when killer kicked him in the stomach.  Popped him.</t>
  </si>
  <si>
    <t>L489298</t>
  </si>
  <si>
    <t>You always have to find one singular thing to focus on.  There's always one thing and it may be as small as a speck of dust but you find it and focus... till it's an exhausted possibility.</t>
  </si>
  <si>
    <t>L495805</t>
  </si>
  <si>
    <t>u7548</t>
  </si>
  <si>
    <t>m510</t>
  </si>
  <si>
    <t>Look at this!  We'll have to fix the whole wiring.  This stuff is dangerous as hell.</t>
  </si>
  <si>
    <t>L496016</t>
  </si>
  <si>
    <t>u7549</t>
  </si>
  <si>
    <t>MRS. LINDNER</t>
  </si>
  <si>
    <t>Oh no no.  You're not bothering him.  He has lots of time since he's been retired.</t>
  </si>
  <si>
    <t>L496012</t>
  </si>
  <si>
    <t>Oh Ellen!  I've been wondering when you'd come.  Why don't you step in.</t>
  </si>
  <si>
    <t>L496019</t>
  </si>
  <si>
    <t>u7547</t>
  </si>
  <si>
    <t>LINDNER</t>
  </si>
  <si>
    <t>You know after doing that job for so many years you learn to appreciate the simple things in life.  Flowers incorporate a beauty that I always missed in life.  But certainly you're not here to chat about my hobbies.</t>
  </si>
  <si>
    <t>L495891</t>
  </si>
  <si>
    <t>u7546</t>
  </si>
  <si>
    <t>Listen it's one thing to have a guilt complex. But I know the difference between when I'm overstrung and when I'm seeing things that are simply not there! Besides it only began after we moved!</t>
  </si>
  <si>
    <t>L495944</t>
  </si>
  <si>
    <t>Well it will never leave us alone as long as you ignore it.</t>
  </si>
  <si>
    <t>L499486</t>
  </si>
  <si>
    <t>u7553</t>
  </si>
  <si>
    <t>m511</t>
  </si>
  <si>
    <t>BOATMAN</t>
  </si>
  <si>
    <t>Viola De Lesseps. Known her since she was this high. Wouldn't deceive a child.</t>
  </si>
  <si>
    <t>L499684</t>
  </si>
  <si>
    <t>u7558</t>
  </si>
  <si>
    <t>MARLOWE</t>
  </si>
  <si>
    <t>You did. But Ned Alleyn and the Admiral's Men have the playing of it as the Rose.</t>
  </si>
  <si>
    <t>L499127</t>
  </si>
  <si>
    <t>u7554</t>
  </si>
  <si>
    <t>BURBAGE</t>
  </si>
  <si>
    <t>Here is two sovereigns--I'll give you two more when you show me the pages.</t>
  </si>
  <si>
    <t>L499113</t>
  </si>
  <si>
    <t>u7573</t>
  </si>
  <si>
    <t>When I have fifty pounds.</t>
  </si>
  <si>
    <t>L499112</t>
  </si>
  <si>
    <t>Not from me. I only stole it. When are you coming over to the Chamberlain's Men?</t>
  </si>
  <si>
    <t>L499098</t>
  </si>
  <si>
    <t>Four years and a hundred miles away in Stratford. A cold bed too since the twins were born. Banishment was a blessing.</t>
  </si>
  <si>
    <t>L499082</t>
  </si>
  <si>
    <t>I have lost my gift.  It's as if my quill is broken. As if the organ of the imagination has dried up. As if the proud tower of my genius has collapsed.</t>
  </si>
  <si>
    <t>L499077</t>
  </si>
  <si>
    <t>Words words wordsÂ…once I had the giftÂ…I could make love out of words as a potter makes cups out of clay love that overthrows empires love that binds two hearts together come hellfire and brimstonesÂ…for sixpence a line I could cause a riot in a nunneryÂ…but now</t>
  </si>
  <si>
    <t>L499777</t>
  </si>
  <si>
    <t>And buys a deadly poison. He enters the tomb to say farewell to Juliet who lies there cold as death. He drinks the poison. He dies by her side. And then she wakes and sees him dead.</t>
  </si>
  <si>
    <t>L499705</t>
  </si>
  <si>
    <t>u7557</t>
  </si>
  <si>
    <t>HENSLOWE</t>
  </si>
  <si>
    <t>I want no more trouble Mr. Fennyman. As I explained to you the theatre business</t>
  </si>
  <si>
    <t>L499416</t>
  </si>
  <si>
    <t>God's teeth am I to suffer this constant stream of interruption?!  What will you do in Act Two when he meets the love of his life?</t>
  </si>
  <si>
    <t>L499362</t>
  </si>
  <si>
    <t>You want to know what parts you are to receive. All will be settled as we go</t>
  </si>
  <si>
    <t>L499255</t>
  </si>
  <si>
    <t>Well I to my work you to yours. When can I see pages?</t>
  </si>
  <si>
    <t>L499062</t>
  </si>
  <si>
    <t>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t>
  </si>
  <si>
    <t>L499057</t>
  </si>
  <si>
    <t>As soon as I have found my muse</t>
  </si>
  <si>
    <t>L499301</t>
  </si>
  <si>
    <t>u7569</t>
  </si>
  <si>
    <t>VIOLA</t>
  </si>
  <si>
    <t>You will not tell. As you love me and as I love you you will bind my breast and buy me a boy's wig!</t>
  </si>
  <si>
    <t>L499164</t>
  </si>
  <si>
    <t>u7560</t>
  </si>
  <si>
    <t>As a nurse.</t>
  </si>
  <si>
    <t>L499163</t>
  </si>
  <si>
    <t>No . . . not the artful postures of love but love that over- throws life. Unbiddable ungovernable like a riot in the heart and nothing to be done come ruin or rapture. Love like there has never been in a play.  I will have love or I will end my days as a . . .</t>
  </si>
  <si>
    <t>L499160</t>
  </si>
  <si>
    <t>Well-monied is the same as well-born and well-married is more so. Lord Wessex was looking at you tonight.</t>
  </si>
  <si>
    <t>L499155</t>
  </si>
  <si>
    <t>When the Queen commands it.</t>
  </si>
  <si>
    <t>L499154</t>
  </si>
  <si>
    <t>But Silvia I did not care for much. His fingers were red from fighting and he spoke like a schoolboy at lessons. Stage love will never be true love while the law of the land has our heroines played by pipsqueak boys in petticoats! Oh when can we see another?</t>
  </si>
  <si>
    <t>L499950</t>
  </si>
  <si>
    <t>u7561</t>
  </si>
  <si>
    <t>QUEEN</t>
  </si>
  <si>
    <t>Lord Wessex as I foretold has lost his wife in the play- house--go make your farewell and send her out. It's time to settle accounts.  How much was the wager?</t>
  </si>
  <si>
    <t>L499949</t>
  </si>
  <si>
    <t>As stories must when love's denied--with tears and a journey. Those whom God has joined in marriage not even I can put asunder.</t>
  </si>
  <si>
    <t>L499137</t>
  </si>
  <si>
    <t>u7563</t>
  </si>
  <si>
    <t>ROSALINE</t>
  </si>
  <si>
    <t>When will you write me a sonnet Will?</t>
  </si>
  <si>
    <t>L499310</t>
  </si>
  <si>
    <t>u7566</t>
  </si>
  <si>
    <t>SIR ROBERT</t>
  </si>
  <si>
    <t>As any mule in Christendom. But if you are the man to rider her their are rubies in the saddlebag.</t>
  </si>
  <si>
    <t>L499307</t>
  </si>
  <si>
    <t>u7572</t>
  </si>
  <si>
    <t>WESSEX</t>
  </si>
  <si>
    <t>My plantations in Virginia are not mortgaged for a nutmeg. I have an ancient name that will bring you preferment when your grandson is a Wessex. Is she fertile?</t>
  </si>
  <si>
    <t>L499306</t>
  </si>
  <si>
    <t>She is a beauty my lord as would take a king to church for a dowry of a nutmeg.</t>
  </si>
  <si>
    <t>L499387</t>
  </si>
  <si>
    <t>u7568</t>
  </si>
  <si>
    <t>URCHIN</t>
  </si>
  <si>
    <t>I like it when they cut heads off. And the daughter mutilated with knives.</t>
  </si>
  <si>
    <t>L499385</t>
  </si>
  <si>
    <t>I was in a play. They cut my head off in Titus Andronicus. When I write plays they will be like Titus.</t>
  </si>
  <si>
    <t>L499967</t>
  </si>
  <si>
    <t>But fearful of her virtue she comes to him dressed as a boy</t>
  </si>
  <si>
    <t>L499770</t>
  </si>
  <si>
    <t>But I will go to Wessex as a widow from these vows as solemn as they are unsanctified.</t>
  </si>
  <si>
    <t>L499766</t>
  </si>
  <si>
    <t>You were not dead before. When I thought you dead I did not care about all the plays that will never come only that I would never see your face. I saw our end and it will come.</t>
  </si>
  <si>
    <t>L499758</t>
  </si>
  <si>
    <t>You lie in your meadow as you lied in my bed.</t>
  </si>
  <si>
    <t>L499623</t>
  </si>
  <si>
    <t>Stage fighting!  Oh Will! As Thomas Kent my heart belongs to you but as Viola the river divides us and I will marry Wessex a week from Saturday.</t>
  </si>
  <si>
    <t>L499608</t>
  </si>
  <si>
    <t>In heaven perhaps. It is not a comedy I am writing now. A broad river divides my lovers--family duty fate--as unchangeable as nature.</t>
  </si>
  <si>
    <t>L499491</t>
  </si>
  <si>
    <t>Wait! You are still a maid and perhaps as mistook in me as I was mistook in Thomas Kent.</t>
  </si>
  <si>
    <t>L499432</t>
  </si>
  <si>
    <t>No. I have spoken to the Queen.  Her majesty's consent is requisite when a Wessex takes a wife and once gained her consent is her command.</t>
  </si>
  <si>
    <t>L499479</t>
  </si>
  <si>
    <t>u7571</t>
  </si>
  <si>
    <t>VIOLA AS THOMAS</t>
  </si>
  <si>
    <t>I think the lady is wise to keep your love at a distance. For what lady could live up to it close to when her eyes and lips and voice may be no more beautiful than mine? Besides can a lady born to wealth and noble marriage love happily with a Bankside poet and player?</t>
  </si>
  <si>
    <t>L499478</t>
  </si>
  <si>
    <t>Oh Thomas a pair of pippins! As round and rare as golden apples!</t>
  </si>
  <si>
    <t>L499469</t>
  </si>
  <si>
    <t>Yes like rain and sun like cold and heat.  Is your lady beautiful? Since I came to visit from the country I have not seen her close. Tell me is she beautiful?</t>
  </si>
  <si>
    <t>L499464</t>
  </si>
  <si>
    <t>No. And yet she does where the ink has run with tears. Was she weeping when she gave you this?</t>
  </si>
  <si>
    <t>L499414</t>
  </si>
  <si>
    <t>He is speaking about a baggage we never even meet! What will be left in your purse when he meets his Juliet?</t>
  </si>
  <si>
    <t>L499630</t>
  </si>
  <si>
    <t>Her chaperone. My lady's country cousin.  My but you be a handsome gallant just as she said! You may call me Miss Wilhelmina!</t>
  </si>
  <si>
    <t>L500689</t>
  </si>
  <si>
    <t>u7576</t>
  </si>
  <si>
    <t>m512</t>
  </si>
  <si>
    <t>But more laughter than tears I think? Yes. On balance? I mean remember that time when -- oh we could talk all night but we have to go. Don't we Juliet?</t>
  </si>
  <si>
    <t>L500679</t>
  </si>
  <si>
    <t>You old devil. Well anyway as you can see we're leaving.</t>
  </si>
  <si>
    <t>L500412</t>
  </si>
  <si>
    <t>u7574</t>
  </si>
  <si>
    <t>No it doesn't. I tried to let it worry me but it won't. I've worked on that paper for three years. There is a pensioner's terror ordeal on page six every day. Every day. Maybe when I'm a pensioner it'll worry me.</t>
  </si>
  <si>
    <t>L500347</t>
  </si>
  <si>
    <t>After you drink to love and happiness forever.</t>
  </si>
  <si>
    <t>L500268</t>
  </si>
  <si>
    <t>When are you going to let the police know?</t>
  </si>
  <si>
    <t>L500114</t>
  </si>
  <si>
    <t>I don't have time to discuss it now. I don't care so long as he's not a freak.</t>
  </si>
  <si>
    <t>L500047</t>
  </si>
  <si>
    <t>Victory is the same as defeat. It's giving in to destructive competitive urges.</t>
  </si>
  <si>
    <t>L500038</t>
  </si>
  <si>
    <t>Chess. Chess is often used as well.</t>
  </si>
  <si>
    <t>L500036</t>
  </si>
  <si>
    <t>In the same fashion as chess.</t>
  </si>
  <si>
    <t>L500032</t>
  </si>
  <si>
    <t>Squash is often used as a metaphor to represent a struggle for personal domination.</t>
  </si>
  <si>
    <t>L500532</t>
  </si>
  <si>
    <t>u7580</t>
  </si>
  <si>
    <t>As smart as you are you'll need a little help.</t>
  </si>
  <si>
    <t>L500451</t>
  </si>
  <si>
    <t>Looking after it -- he's probably fucking well eating it.</t>
  </si>
  <si>
    <t>L500450</t>
  </si>
  <si>
    <t>No but he's looking after the money so what's the problem?</t>
  </si>
  <si>
    <t>L500382</t>
  </si>
  <si>
    <t>Don't know. No one said anything. ALEX Rendered speechless with desire. I recall that feeling from the days when I had such a thing.</t>
  </si>
  <si>
    <t>L500029</t>
  </si>
  <si>
    <t>And when did anyone last say to you these exact words: You are the sunshine of my life'?</t>
  </si>
  <si>
    <t>L500023</t>
  </si>
  <si>
    <t>When you get up in the morning how do you decide what shade of black to wear?</t>
  </si>
  <si>
    <t>L500017</t>
  </si>
  <si>
    <t>When you slaughter a goat and wrench its heart out with your bare hands do you then summon hellfire?</t>
  </si>
  <si>
    <t>L500521</t>
  </si>
  <si>
    <t>u7582</t>
  </si>
  <si>
    <t>Loks like you had a break-in up here as well.</t>
  </si>
  <si>
    <t>L500498</t>
  </si>
  <si>
    <t>So I just heard her cries for help and all that and when I went downstairs there were already those other people there so I just stood around really waiting -- you know how people do -- and then when your colleagues arrived I came back upstairs. And that's about all I think. I didn't actually see anything useful I don't think.</t>
  </si>
  <si>
    <t>L500027</t>
  </si>
  <si>
    <t>It's just that you strike me as a man trapped in a crisis of emotional direction afflicted by a realization that the partner of your dreams is quite simply just that.</t>
  </si>
  <si>
    <t>L500254</t>
  </si>
  <si>
    <t>Not any real sneering as such no.</t>
  </si>
  <si>
    <t>L500611</t>
  </si>
  <si>
    <t>Same as everyone else.</t>
  </si>
  <si>
    <t>L500806</t>
  </si>
  <si>
    <t>u7588</t>
  </si>
  <si>
    <t>m513</t>
  </si>
  <si>
    <t>And listen I'll be right back and I want your ass in that bed when I get back.</t>
  </si>
  <si>
    <t>L501501</t>
  </si>
  <si>
    <t>u7598</t>
  </si>
  <si>
    <t>LORNA</t>
  </si>
  <si>
    <t>Beverly Hills hairdresser... what kind of a thing is that to do... you might as well be a faggot... think that's funny too?</t>
  </si>
  <si>
    <t>L500900</t>
  </si>
  <si>
    <t>u7602</t>
  </si>
  <si>
    <t>PETTIS</t>
  </si>
  <si>
    <t>After all Mr. Roundy we're paying six percent. Six percent. FHA's at eight and a half -- no we won't be going back to the old days.</t>
  </si>
  <si>
    <t>L502128</t>
  </si>
  <si>
    <t>u7593</t>
  </si>
  <si>
    <t>Look -- either you leave or I leave because I don't want the two of us here when Lester arrives. I just don't --</t>
  </si>
  <si>
    <t>L502126</t>
  </si>
  <si>
    <t>Forget about last night it's okay we'll talk when I get back --</t>
  </si>
  <si>
    <t>L501916</t>
  </si>
  <si>
    <t>L501890</t>
  </si>
  <si>
    <t>I can't imagine being with Jill when she's fifty years old. I can't imagine not being with you.</t>
  </si>
  <si>
    <t>L501376</t>
  </si>
  <si>
    <t>It was after you baby. After you.</t>
  </si>
  <si>
    <t>L501056</t>
  </si>
  <si>
    <t>u7605</t>
  </si>
  <si>
    <t>RICCI</t>
  </si>
  <si>
    <t>L501106</t>
  </si>
  <si>
    <t>u7594</t>
  </si>
  <si>
    <t>But I never know when you're working and when you're not working!</t>
  </si>
  <si>
    <t>L501104</t>
  </si>
  <si>
    <t>When is that George?</t>
  </si>
  <si>
    <t>L501102</t>
  </si>
  <si>
    <t>When is that?</t>
  </si>
  <si>
    <t>L501101</t>
  </si>
  <si>
    <t>When I get off work.</t>
  </si>
  <si>
    <t>L501081</t>
  </si>
  <si>
    <t>When can I talk to you?</t>
  </si>
  <si>
    <t>L500852</t>
  </si>
  <si>
    <t>When I was a little kid I used to want to go to Europe but right now wherever I am I'm gonna be in Europe.</t>
  </si>
  <si>
    <t>L501143</t>
  </si>
  <si>
    <t>u7597</t>
  </si>
  <si>
    <t>Who needs that kind of aggravation? Who needs that kind of aggravation at my age? When I finish work I want to...</t>
  </si>
  <si>
    <t>L501136</t>
  </si>
  <si>
    <t>After a while that hurts... doesn't it?</t>
  </si>
  <si>
    <t>L501167</t>
  </si>
  <si>
    <t>Steve Slutes and he's not a boy.  Steve couldn't get arrested as an actor. He couldn't get arrested as a boy.</t>
  </si>
  <si>
    <t>L501260</t>
  </si>
  <si>
    <t>L501245</t>
  </si>
  <si>
    <t>After four years? No I don't... and I don't know too many girls who do.</t>
  </si>
  <si>
    <t>L501880</t>
  </si>
  <si>
    <t>u7603</t>
  </si>
  <si>
    <t>POPE</t>
  </si>
  <si>
    <t>Those Arabs won't be when they start chasing you around the sand dunes.</t>
  </si>
  <si>
    <t>L501874</t>
  </si>
  <si>
    <t>You mean when are you going to Egypt?</t>
  </si>
  <si>
    <t>L501873</t>
  </si>
  <si>
    <t>L501775</t>
  </si>
  <si>
    <t>Well -- as I see it we've got two choices. We can hang around here and wait for the bomb to go off or we can go to my party.</t>
  </si>
  <si>
    <t>L502499</t>
  </si>
  <si>
    <t>u7612</t>
  </si>
  <si>
    <t>m514</t>
  </si>
  <si>
    <t>HALLORAN</t>
  </si>
  <si>
    <t>Well you know Doc when something happens it can leave a trace of itself behind... say like is someone burns toast.</t>
  </si>
  <si>
    <t>L502487</t>
  </si>
  <si>
    <t>u7608</t>
  </si>
  <si>
    <t>It's like I go to sleep and he shows me things but when I wake up I can't remember everything.</t>
  </si>
  <si>
    <t>L502325</t>
  </si>
  <si>
    <t>u7619</t>
  </si>
  <si>
    <t>We'll get something as soon as we get to the hotel okay?</t>
  </si>
  <si>
    <t>L502269</t>
  </si>
  <si>
    <t>u7609</t>
  </si>
  <si>
    <t>What's the next thing you remember after you were brushing your teeth?</t>
  </si>
  <si>
    <t>L502267</t>
  </si>
  <si>
    <t>Do you remember when you were brushing your teeth?</t>
  </si>
  <si>
    <t>L502265</t>
  </si>
  <si>
    <t>Now Danny when you were brushing your teeth do you remember if you smelled anything funny or saw any bright flashing lights or anything at all strange?</t>
  </si>
  <si>
    <t>L502995</t>
  </si>
  <si>
    <t>u7614</t>
  </si>
  <si>
    <t>No need to rub it in Mr. Grady. I'll deal with that situation as soon as I get out of here.</t>
  </si>
  <si>
    <t>L502414</t>
  </si>
  <si>
    <t>Mrs. Torrance your husband introduced you as Winifred.  Now are you a Winnie or a Freddie?</t>
  </si>
  <si>
    <t>L502905</t>
  </si>
  <si>
    <t>As soon as possible.</t>
  </si>
  <si>
    <t>L502903</t>
  </si>
  <si>
    <t>When do you think maybe he should be taken to a doctor?</t>
  </si>
  <si>
    <t>L502561</t>
  </si>
  <si>
    <t>or whether you don't hear me typing whatever the fuck you hear me doing in here when I am in here that means that I am working - that means don't come in.  Now do you think you can handle that?</t>
  </si>
  <si>
    <t>L502524</t>
  </si>
  <si>
    <t>Yeah.  It's amazing how fast you get used to such a big place.  I tell you when we first came up here I thought it was kinda scarey.</t>
  </si>
  <si>
    <t>L502516</t>
  </si>
  <si>
    <t>It's really pretty outside.  How about taking me for a walk after you've finished your breakfast?</t>
  </si>
  <si>
    <t>L502247</t>
  </si>
  <si>
    <t>Well you can rest assured Mr. Ullman that's not going to happen with me and eg as far as my wife is concerned I am sure she'll be absolutely fascinated when I tell her about it.  She's a confirmed ghost story and horror film addict.</t>
  </si>
  <si>
    <t>L502240</t>
  </si>
  <si>
    <t>u7617</t>
  </si>
  <si>
    <t>ULLMAN</t>
  </si>
  <si>
    <t>The police eh... they thought that it was what the old-timers used to call cabin-fever a kind of claustrophobic reaction which can occur when people are</t>
  </si>
  <si>
    <t>L502220</t>
  </si>
  <si>
    <t>...the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can't get a foothold.</t>
  </si>
  <si>
    <t>L502468</t>
  </si>
  <si>
    <t>Yes well the guests and some of the staff left yesterday but the last day is always very hectic - everybody wants to be on their way as early as possible.</t>
  </si>
  <si>
    <t>L502383</t>
  </si>
  <si>
    <t>As a matter of fact we eh... brought a decorator in from Chicago just last year to refurbish this part of the hotel.</t>
  </si>
  <si>
    <t>L502357</t>
  </si>
  <si>
    <t>Oh well they're really gorgeous. As a matter of fact this is probably the most gorgeous hotel I've ever seen.</t>
  </si>
  <si>
    <t>L502203</t>
  </si>
  <si>
    <t>Jack is going to take care of the Overlook for this winter.  I would like you to take him around the place as soon as we are through.</t>
  </si>
  <si>
    <t>L506981</t>
  </si>
  <si>
    <t>u7624</t>
  </si>
  <si>
    <t>m515</t>
  </si>
  <si>
    <t>UNCLE AL</t>
  </si>
  <si>
    <t>When me and sissy were kids we were just like you two.</t>
  </si>
  <si>
    <t>L506688</t>
  </si>
  <si>
    <t>u7620</t>
  </si>
  <si>
    <t>What do you expect when he comes in smelling like a brewery and looking like an unmade bed?</t>
  </si>
  <si>
    <t>L506960</t>
  </si>
  <si>
    <t>u7621</t>
  </si>
  <si>
    <t>I think he's going to come for me. Not just because I know who he is but because I hurt him. Only I don't think he'll try again as Lowe.</t>
  </si>
  <si>
    <t>L506927</t>
  </si>
  <si>
    <t>After Marty called me with his latest Thrilling Tale of Wonder I did.  He's had no poison-pen complaints lodged at all.</t>
  </si>
  <si>
    <t>L506910</t>
  </si>
  <si>
    <t>When he was a werewolf. Yes. Right. Jesus. Jane you don't really believe this madness do you?</t>
  </si>
  <si>
    <t>L506909</t>
  </si>
  <si>
    <t>I didn't shoot him when he was a man. I shot him when he was-</t>
  </si>
  <si>
    <t>L506844</t>
  </si>
  <si>
    <t>One of the reasons I love you Marty is that you're almost as crazy as I am. Please don't set off anything that goes bang tonight okay? Just bright colors. Can you tell the difference?</t>
  </si>
  <si>
    <t>L506839</t>
  </si>
  <si>
    <t>Now I said I had something for you as I believe you will recall.</t>
  </si>
  <si>
    <t>L508649</t>
  </si>
  <si>
    <t>u7625</t>
  </si>
  <si>
    <t>m516</t>
  </si>
  <si>
    <t>BISHOP O'HARA</t>
  </si>
  <si>
    <t>I can't wait until next Sunday when the choir performs again.  Did you see the people walk right in from the street? That music that heavenly music -- it called to them.</t>
  </si>
  <si>
    <t>L508355</t>
  </si>
  <si>
    <t>u7631</t>
  </si>
  <si>
    <t>LAWANDA</t>
  </si>
  <si>
    <t>Well what about the sex stuff?  What if some dude is after you and he's always saying stuff commin' on sweet and mellow.  Like oh baby you know you'll love it.  Oh baby if you loved me you'd stay.</t>
  </si>
  <si>
    <t>L508739</t>
  </si>
  <si>
    <t>u7633</t>
  </si>
  <si>
    <t>MARY PATRICK</t>
  </si>
  <si>
    <t>This is so exhilarating!  All week long I can't wait till Sunday when we sing.</t>
  </si>
  <si>
    <t>L508604</t>
  </si>
  <si>
    <t>u7628</t>
  </si>
  <si>
    <t>So use it.  When we sing hymns they're usually about rejoicing right? Celebration.  Most music is.  So don't hold back.  Let all that joy go right into your voice.  Make me happy.  Let me hear it.  Perk out.  Perk down.</t>
  </si>
  <si>
    <t>L508311</t>
  </si>
  <si>
    <t>1961?  '62?  Mary Clarence that's when many of us took final vows.  It's the last secular music we recall.</t>
  </si>
  <si>
    <t>L508799</t>
  </si>
  <si>
    <t>That's true wouldn't that be great.  Of course we never know when things are going to change.  Any one of us could be transferred to another convent tomorrow.</t>
  </si>
  <si>
    <t>L508440</t>
  </si>
  <si>
    <t>u7635</t>
  </si>
  <si>
    <t>MARY ROBERT</t>
  </si>
  <si>
    <t>She says I should wait.  She says that no one should become a nun as an escape from life.  She says that I'm not experienced enough to make the decision yet.  In a mature manner.</t>
  </si>
  <si>
    <t>L508432</t>
  </si>
  <si>
    <t>Yeah like a learner's permit right? When do you hit the big time?  You know when do you take the final vows?</t>
  </si>
  <si>
    <t>L508289</t>
  </si>
  <si>
    <t>It's after five.  We have to bathe.</t>
  </si>
  <si>
    <t>L508780</t>
  </si>
  <si>
    <t>u7637</t>
  </si>
  <si>
    <t>MOTHER SUPERIOR</t>
  </si>
  <si>
    <t>Indeed.  After how long?  A few weeks? I have been here thirty years.  And yet it would seem I know nothing.</t>
  </si>
  <si>
    <t>L508776</t>
  </si>
  <si>
    <t>I have submitted my resignation to Bishop O'Hara.  Privately.  I have asked to be relocated as soon as possible.</t>
  </si>
  <si>
    <t>L508756</t>
  </si>
  <si>
    <t>Of course.  Mary Clarence a convent is not a totalitarian state.  Most major decisions are made by the membership as a whole.  A membership that I am certain will vote in a rational and pious manner. All those in favor of allowing Mary Clarence to select a program?</t>
  </si>
  <si>
    <t>L508644</t>
  </si>
  <si>
    <t>And I am refusing.  As of tomorrow Mary Lazarus will resume her leadership of the choir.</t>
  </si>
  <si>
    <t>L508521</t>
  </si>
  <si>
    <t>You will sing and you will sleep' that is your schedule until you depart.  As almost no one attends Mass you will be unable to cause further damage.</t>
  </si>
  <si>
    <t>L508513</t>
  </si>
  <si>
    <t>A decent life?  Excuse me?  As what?  A janitor?</t>
  </si>
  <si>
    <t>L508372</t>
  </si>
  <si>
    <t>You are correct.  Sometimes prayer alone cannot help a situation.  Such as your own for example.  How do you feel about physical labor?</t>
  </si>
  <si>
    <t>L508367</t>
  </si>
  <si>
    <t>Those girls were asking questions. They've got it rough.  I wish somebody had talked to me about that stuff when was their age.  I wish somebody would talk to me about it now.</t>
  </si>
  <si>
    <t>L508251</t>
  </si>
  <si>
    <t>As a new member of our order I think you might also enjoy a ritual fast.</t>
  </si>
  <si>
    <t>L508246</t>
  </si>
  <si>
    <t>Surely you are familiar with this practice Mary Clarence.  Only when our lips are silent can our prayers truly be heard.</t>
  </si>
  <si>
    <t>L508227</t>
  </si>
  <si>
    <t>As of now and until you leave you are Sister Mary Clarence.</t>
  </si>
  <si>
    <t>L508225</t>
  </si>
  <si>
    <t>Normally dressed you are a sore thumb and you endanger us all.  While you are here you will conduct yourself as a nun. Only I shall know who and what you truly are.  You will not disrupt the convent.  You will not influence the Sisters with your colorful street talk. You will draw no attention to yourself in any way.</t>
  </si>
  <si>
    <t>L508207</t>
  </si>
  <si>
    <t>I joined this convent some thirty years ago.  At that time the world knew some measure of peace.  And hope.  Our order was a beacon of hospitality to families to children to a neighborhood filled with promise.  And as the years have passed I have watched that promise destroyed.  Drugs.  Gangs.  Spandex.  And. so I have made this convent an oasis a retreat from horror. And now that horror has invaded these sacred walls.</t>
  </si>
  <si>
    <t>L508194</t>
  </si>
  <si>
    <t>I was expelled!  When I was fifteen?</t>
  </si>
  <si>
    <t>L509051</t>
  </si>
  <si>
    <t>Yeah Eddie thanks a whole bunch. Thanks for sticking me in a convent.  So you think after all this maybe I really am a nun?</t>
  </si>
  <si>
    <t>L508162</t>
  </si>
  <si>
    <t>u7629</t>
  </si>
  <si>
    <t>Everywhere but this little hole-in-the- wall convent.  Nobody knows you're here but me.  We're trying to get a quick court date.  A month maybe two tops. I'll spring you as soon as I can.</t>
  </si>
  <si>
    <t>L508113</t>
  </si>
  <si>
    <t>I never said he was an altar boy okay? But he sent his goons after me!  They tried to kill me!  I'm not kidding!</t>
  </si>
  <si>
    <t>L508070</t>
  </si>
  <si>
    <t>When are you gonna get off my case? Have you got a search warrant?  What do you want -- cheap thrills?</t>
  </si>
  <si>
    <t>L508069</t>
  </si>
  <si>
    <t>A what? When are you qonna wake up?</t>
  </si>
  <si>
    <t>L508061</t>
  </si>
  <si>
    <t>I used to buy.you..stuff.  On your birthday .  When we were seeing each other.</t>
  </si>
  <si>
    <t>L508950</t>
  </si>
  <si>
    <t>u7630</t>
  </si>
  <si>
    <t>But Vince how do you know she didn't like join up and become a nun when she was in that convent?</t>
  </si>
  <si>
    <t>L508847</t>
  </si>
  <si>
    <t>u7642</t>
  </si>
  <si>
    <t>WILLY</t>
  </si>
  <si>
    <t>Yeah right -- when I see it.</t>
  </si>
  <si>
    <t>L509063</t>
  </si>
  <si>
    <t>Since Mary Clarence came to St. Katherine's I've been shot at kidnapped by Mafia hit men and I've tasted beer. Is that enough experience yet?  For final vows?</t>
  </si>
  <si>
    <t>L508659</t>
  </si>
  <si>
    <t>u7638</t>
  </si>
  <si>
    <t>O'HARA</t>
  </si>
  <si>
    <t>And you'll face that danger head-on.  As if I could stop you.  And you have my complete support in this matter. Anything you can do to revitalize this neighborhood would be a blessing.</t>
  </si>
  <si>
    <t>L508937</t>
  </si>
  <si>
    <t>She's acting weird Vince.  Ever since we picked her up.</t>
  </si>
  <si>
    <t>L511843</t>
  </si>
  <si>
    <t>u7649</t>
  </si>
  <si>
    <t>m517</t>
  </si>
  <si>
    <t>ICHABOD</t>
  </si>
  <si>
    <t>When this cut was made this person was already dead.  This is not Lady Van Tassel.</t>
  </si>
  <si>
    <t>L511660</t>
  </si>
  <si>
    <t>u7645</t>
  </si>
  <si>
    <t>DOCTOR LANCASTER</t>
  </si>
  <si>
    <t>Keep still Constable.  You were half-drowned when they found you.</t>
  </si>
  <si>
    <t>L511392</t>
  </si>
  <si>
    <t>In time doctor.  Soon as I finish.</t>
  </si>
  <si>
    <t>L511390</t>
  </si>
  <si>
    <t>The wounds are the same.  Cauterized. No chopping or half-measures either. One stroke took the head.  Have you seen doctor... ?  Even the spinal bone... sliced as smooth as butter.</t>
  </si>
  <si>
    <t>L511264</t>
  </si>
  <si>
    <t>An honor gentlemen.  In time I will need every detail of the three murderings you've had but for now I ask only if you have any theory at all as to who the killer might be?</t>
  </si>
  <si>
    <t>L511756</t>
  </si>
  <si>
    <t>Oh?  Far as I can tell a rumor does not travel alone for long here.</t>
  </si>
  <si>
    <t>L511754</t>
  </si>
  <si>
    <t>Only if I repeat them outside this room.  And I will if I must...  Out there for all to hear.  Or... you may speak as planned.  But you tell them you feel compelled to move on to greener pastures.</t>
  </si>
  <si>
    <t>L511280</t>
  </si>
  <si>
    <t>u7647</t>
  </si>
  <si>
    <t>HARDENBROOK</t>
  </si>
  <si>
    <t>When a goblin leaps from the nether world others follow.  Poltergeists of the air water and earth follow and cheer his desecrations!</t>
  </si>
  <si>
    <t>L511226</t>
  </si>
  <si>
    <t>Without disrespect look around you.  We overflow.  As do our courts.</t>
  </si>
  <si>
    <t>L511224</t>
  </si>
  <si>
    <t>Our first night watch is adequate against fire and some violence but if we were more often able to ensure justice after the fact then criminals would truly have something to fear from law enforcement.</t>
  </si>
  <si>
    <t>L511825</t>
  </si>
  <si>
    <t>I cannot.  You should not worry.  Van Ripper and his wife will look after you.  They will.  You will be well cared for.</t>
  </si>
  <si>
    <t>L511724</t>
  </si>
  <si>
    <t>u7658</t>
  </si>
  <si>
    <t>YOUNG MASBATH</t>
  </si>
  <si>
    <t>There are no other doors.  This is as far as she could have gone.</t>
  </si>
  <si>
    <t>L511702</t>
  </si>
  <si>
    <t>No one yet far as I can tell.  It has gone intestate.</t>
  </si>
  <si>
    <t>L511360</t>
  </si>
  <si>
    <t>Young Masbath I am sorry for your loss.  It is a great and sad tragedy. However... I cannot be the one to look after you now.</t>
  </si>
  <si>
    <t>L511778</t>
  </si>
  <si>
    <t>u7650</t>
  </si>
  <si>
    <t>KATRINA</t>
  </si>
  <si>
    <t>When... when you spoke father's name along with accusations I could not believe it.  I had to hide these... at least till I could confront him myself.</t>
  </si>
  <si>
    <t>L511493</t>
  </si>
  <si>
    <t>If it had been surgery on a living person done to save that person's life you would not question it.  Not for a moment.  So let me be the first to tell you dear girl... on the other side of these sheltering mountains a whole world has advanced beyond such plebeian thinking as yours.  And someday no matter how much you fear it that world will come to roust Sleepy Hollow out of its slumber.</t>
  </si>
  <si>
    <t>L511484</t>
  </si>
  <si>
    <t>There was no blind stabbing.  This singular thrust found its target omnipotently as if the Horseman made certain the unborn child died with its mother.</t>
  </si>
  <si>
    <t>L511403</t>
  </si>
  <si>
    <t>I have had them since childhood.  I cannot remember what from.</t>
  </si>
  <si>
    <t>L511399</t>
  </si>
  <si>
    <t>You pay great attention to small things.  I hide these as I hide all my books.  Father would not approve lest it were the Bible.</t>
  </si>
  <si>
    <t>L511316</t>
  </si>
  <si>
    <t>There is no such thing as magic.</t>
  </si>
  <si>
    <t>L511313</t>
  </si>
  <si>
    <t>Not all think it is the Horseman. Many say witches come from the Western Woods to steal skulls for their cauldrons.  Some believe a person in this very town kneels before Lucifer offering death as tribute.  And still others believe none of it.</t>
  </si>
  <si>
    <t>L512922</t>
  </si>
  <si>
    <t>u7659</t>
  </si>
  <si>
    <t>m518</t>
  </si>
  <si>
    <t>You done fixed it? I'll be damned. Scooter told me it couldn't be fixed. 'Course Scooter's about as shitless as one poor son-of-a-bitch can be. You done fixed it. I'll just be damned. See you tomorrow.</t>
  </si>
  <si>
    <t>L512840</t>
  </si>
  <si>
    <t>Well I'm gonna pay you today for this comin' week so you'll have some walkin' around money. When you get off this evenin' you better go buy some toothpaste and cleanin' up supplies to have back there. Some hard candy and some magazines. Somethin' to keep you busy at night.</t>
  </si>
  <si>
    <t>L512839</t>
  </si>
  <si>
    <t>u7666</t>
  </si>
  <si>
    <t>They give me fifty dollars when they turned me loose. I spent up some of it on ridin' the bus and eatin' french-fried potaters.</t>
  </si>
  <si>
    <t>L513172</t>
  </si>
  <si>
    <t>He's gone to stayin' over with that Wheatley boy and his mama in their garage. I think that little boy adopted him damn near like a mascot. But he's got a key here to come and go as he pleases. Everything's worked out good.</t>
  </si>
  <si>
    <t>L513170</t>
  </si>
  <si>
    <t>Well he's pretty quiet. Except for them rackets and breathin' things he does. Ain't threatened me with a killin' or anything.  But boy you couldn't of been more right about him fixin' things. That son of a bitch is a regular Eli Whitney on a lawnmower. Loves french fries. Eats four larges and don't even so much as belch. I'm proud to have him.</t>
  </si>
  <si>
    <t>L512808</t>
  </si>
  <si>
    <t>Well I ain't scared of him workin' here. You know me. I'm a church goin' man. Forgivin' man. When your time's up the Lord's gonna come git you. You seared of him Scooter?</t>
  </si>
  <si>
    <t>L512807</t>
  </si>
  <si>
    <t>u7674</t>
  </si>
  <si>
    <t>WOOLRIDGE</t>
  </si>
  <si>
    <t>He's a regular whiz at it. That's all he did when he was a kid.</t>
  </si>
  <si>
    <t>L513107</t>
  </si>
  <si>
    <t>u7662</t>
  </si>
  <si>
    <t>You know what I told you you even think of leavin' me I'll kill you dead as a doornail.</t>
  </si>
  <si>
    <t>L513103</t>
  </si>
  <si>
    <t>You know better than to talk like that when I'm hurtin'. Don't make me knock the piss out of you.</t>
  </si>
  <si>
    <t>L513037</t>
  </si>
  <si>
    <t xml:space="preserve">Okay ladies and gentlemen  or both. It's come to the time in our show when we like to introduce the band. Over here on lead guitar Mr. Randy Horsefeathers. Come on hit a hot lick Randy.  Well come on y'all are supposed to clap now. Come on! </t>
  </si>
  <si>
    <t>L513027</t>
  </si>
  <si>
    <t>You don't have to do anything but pour some potato chips in a bowl and bring beers out when we get low.</t>
  </si>
  <si>
    <t>L512939</t>
  </si>
  <si>
    <t>Boy ain't you somethin' else. Talkin' back and everything. It kinda makes me horny when you talk back.</t>
  </si>
  <si>
    <t>L513391</t>
  </si>
  <si>
    <t>Now here's the deal. Now that I'm gonna throw my entire life away doin' what I want to come live here with y'all we have to get a few things straight. See Frank me and you mama wouldn't have any problems if it wadn't for you. We'd never have a bad word between us. But since you do exist if I'm gonna be here as the head of the household we'll have to live by my rules. And my rules are you don't speak unless you're spoken to. Stay out of my way and do what a regular kid does. You're a weird little shit. I don't get you. So wake up. Face what they call reality. We're gonna be a family now. And it's my family. I'll be payin' the bills so you got me. But I ain't your daddy. You just treat me like I am. I'm the boss okay. And the other thing is your friend Karl has to go. We can't have a normal family with him livin' in the garage and comin' in the bedroom at four in the mornin' with hammers and shit. See?</t>
  </si>
  <si>
    <t>L512927</t>
  </si>
  <si>
    <t>No sir's right. I'm talkin' to your mama. This is your mama's decision not yours. I'm lettin' it go on because she asked me not you.  Now is this the kind of retard that drools and rubs shit in his hair and all that 'cause I have trouble eatin' around that kind of thing. Just like I am about antique furniture and midgets. I can't so much as drink a glass of water around a midget or a piece of antique furniture. Same thing with a droolin' retard.</t>
  </si>
  <si>
    <t>L512966</t>
  </si>
  <si>
    <t>I heard you was more than friends. I heard Dick Rivers caught y'all all bowed up and goin' at it in the same room with poor little old Mizz Ogletree and her dead as a doornail layed out on a gurney.</t>
  </si>
  <si>
    <t>L513319</t>
  </si>
  <si>
    <t>u7665</t>
  </si>
  <si>
    <t>Frank I just like you as a friend. Only at the secret place. Okay? I can't go there now. I'll see you later.</t>
  </si>
  <si>
    <t>L513431</t>
  </si>
  <si>
    <t>Don't go home tonight and stay with that Doyle. He's got it in for ye tonight. I got me a feelin' too. Feels like to me you ort not be there in that house with him liquored up and mean. Ye mama neither. When you get up from here I want you to go to that feller's house. Your mama's friend. I want you to give me your word on it.</t>
  </si>
  <si>
    <t>L513424</t>
  </si>
  <si>
    <t>u7663</t>
  </si>
  <si>
    <t>Man. Thanks.  You know when you get a feelin' and you don't know why?</t>
  </si>
  <si>
    <t>L513415</t>
  </si>
  <si>
    <t>Karl I ain't tryin' to say nothin' bad about you but why don't you stop Doyle when he gets that away? You're older than him. You're strong too. My daddy wouldn't let him do that to me and Mama.</t>
  </si>
  <si>
    <t>L513342</t>
  </si>
  <si>
    <t>I feel sad about Karen Cross too. I just make like to myself she loves me. I know better though. It just feels good to me when I imagine it.</t>
  </si>
  <si>
    <t>L513341</t>
  </si>
  <si>
    <t>I don't reckon I know. I ain't found no way yet and I'm three or four times as old as you. Might be that's just the way folks is.</t>
  </si>
  <si>
    <t>L513293</t>
  </si>
  <si>
    <t>It was still alive when you buried it?</t>
  </si>
  <si>
    <t>L513285</t>
  </si>
  <si>
    <t>So it died when it come out?</t>
  </si>
  <si>
    <t>L513279</t>
  </si>
  <si>
    <t>'Cause it's fun. It don't matter if you ain't no good. It takes your mind off of everything else while you're doin' it. When you run real fast tryin' to make a touchdown you don't think about anything else. I ain't no good but my daddy always said he was proud of me when I threw a ball or ran with it. Did you have any brothers and sisters growin' up to play with?</t>
  </si>
  <si>
    <t>L513275</t>
  </si>
  <si>
    <t>You don't seem like a daddy. You seem like a brother.  Wonder what makes you like somebody right off when you don't even know 'em like what happened with me and you.</t>
  </si>
  <si>
    <t>L513271</t>
  </si>
  <si>
    <t>I didn't know till here while back a year or two ago when I spent the night with Ronnie Smart one time. He said just tug on your peter and think about your mama. I tried it but I felt funny thinkin' about my mama. So I switched over to thinkin' about his mama and then what he told me would happen happened. It sure tingles don't it?</t>
  </si>
  <si>
    <t>L513266</t>
  </si>
  <si>
    <t>That's real good. You ort not to if ye ain't married to somebody. Bible tells you that much. Hit tells some things that don't seem right too I reckon. I guess a feller ort to foller it close as he can though.  You don't touch yourself do you?</t>
  </si>
  <si>
    <t>L513250</t>
  </si>
  <si>
    <t>Yeah I reckon they did. Hit like to tore me up when I read about that pore little cripple boy.</t>
  </si>
  <si>
    <t>L512904</t>
  </si>
  <si>
    <t>Karl.  You know when I said daddy got hit by a train.</t>
  </si>
  <si>
    <t>L512903</t>
  </si>
  <si>
    <t>She says it's for the times when he's good to her. She's lonely since daddy died. She said sometimes she don't know why.  He threatened to kill her if she ever left him. My daddy would kill him if he was here and somebody was mean to mama. Vaughan he's real good to mama. Vaughan that you met. But he's not able to do anything to Doyle he's funny you know. Not funny ha ha funny queer. He likes to go with men instead of women. That makes him not to be able to fight too good. He sure is nice though. He's from St. Louis. People who are queer can get along better in a big town. He got transferred here to work. But mama said the real reason he left is 'cause his daddy hated him. For bein' the way he is. I wish he liked to go with women. I'd rather him be mama's boyfriend than Doyle.</t>
  </si>
  <si>
    <t>L512901</t>
  </si>
  <si>
    <t>I've had a lot of bad thoughts since my daddy died. Sometimes I wish I was still real little and he was still here. My mama's real good but I wish I had both of 'em.  When we went to Memphis one time in the car it was rainin' so hard we couldn't see the road. But I wadn't scared because I thought as long as daddy was drivin' nothin' could happen to us. I feel that way about mama now.  Mama has a boyfriend now. His name is Doyle Hargraves. He works construction so he makes a pretty good livin'. He still don't help mama out with any money though. He ain't no good. He's mean to her. He don't like me at all. Mama says it's because he's jealous I belong to my daddy instead of him. He stays with us all night sometimes but he's got his own house. Somebody told me it's so he can still have other girlfriends. I like it on the nights when he ain't at our house. I'm not so nervous then.</t>
  </si>
  <si>
    <t>[' since ', ' as ', ' when ', 'When ']</t>
  </si>
  <si>
    <t>L512893</t>
  </si>
  <si>
    <t>This is what I call my secret place 'cause I come out here when I feel like bein' by myself. I used to come here with Karen Cross. She's kind of like my girlfriend or used to be. She says she likes Jerry Maroney now. But I'm gonna get her back 'cause I love her. We used to come here and hold hands and talk and read books to each other with a flashlight. She didn't want to have anything to do with me in front of other people 'cause I don't have any money. Well mama and me I mean. She seemed to like me a whole lot when we were out here though. She said she loved me too. Out here. Settin' right on that stump you're on. See her daddy's a dentist so they're rich. So's Jerry Maroney's daddy. He owns the ice plant. Was your folks well off?</t>
  </si>
  <si>
    <t>L513328</t>
  </si>
  <si>
    <t>u7667</t>
  </si>
  <si>
    <t>I know honey. Just remember what I said we'll bide our time. You just steer clear of him as much as you can. Doyle's had a real hard life. It's just about run him crazy I think.</t>
  </si>
  <si>
    <t>L512881</t>
  </si>
  <si>
    <t>Frank told me about your situation. And Frank loves company. You know especially after his daddy passed and all. There ain't no sense in you stayin' in that old greasy shop.  He's mentally retarded poor thing.</t>
  </si>
  <si>
    <t>L513200</t>
  </si>
  <si>
    <t>u7669</t>
  </si>
  <si>
    <t>MELINDA</t>
  </si>
  <si>
    <t>Well when you like pricing items as much as I do I guess it's just bound to happen sooner or later.</t>
  </si>
  <si>
    <t>L512761</t>
  </si>
  <si>
    <t>Well you can't do that. You're a free man. You've been let out to do as you please.</t>
  </si>
  <si>
    <t>L513398</t>
  </si>
  <si>
    <t>Frank he went off too. He ain't gonna be in there when you get indoors.</t>
  </si>
  <si>
    <t>L513150</t>
  </si>
  <si>
    <t>Well it is nearly breakfast time anyway. I can't go to sleep. I have to be at work in three hours. You know how it is when you just sleep an hour or two you feel worse than if you hadn't slept at all?</t>
  </si>
  <si>
    <t>L513193</t>
  </si>
  <si>
    <t>I ain't read 'em yet except two or three of 'em. I can't understand a lot of what I try to read. My mind hit wonders off to somethin' else when I try to read.</t>
  </si>
  <si>
    <t>L513005</t>
  </si>
  <si>
    <t>u7673</t>
  </si>
  <si>
    <t>VAUGHAN</t>
  </si>
  <si>
    <t>Anyway it's hard to live gay that's the right way to say it in a small town like this. I've wanted to leave many times but my love for Linda and Frank and another certain person that we won't go into have kept me from it. Anyway I'm rambling. If you're going to live in the Wheatly garage you need to know that it won't be easy. Doyle is a monster. Not just a closed minded redneck but a monster. A dangerous person. I've told Linda that one day that man is going to really hurt her or that boy. Maybe even kill one of them. I see it in his eyes. I'm very in tune maybe even psychic. Doyle will make your life hell. You're a perfect target. When I first saw you I was afraid of you. Not really afraid I guess just taken aback. But also I felt a real sensitive feeling from you. And for some reason Frank has adopted you. Much like a stray animal. I'm sorry I didn't mean it like that. In a good way. Anyway I just want you to know what you're in for. I have a good feeling about you. You're good for Frank. Maybe it's that he can have an adult friend on a child's level. I'm sorry I didn't mean it in a bad way.  There's one more thing. It's none of my business why you were in the state hospital. Everyone has something in their past maybe you tried suicide maybe you did something -- terrible. But what I see before me is a gentle simple man. All I want you to promise me is that you're capable of being around Linda and Frank. You know. You would never hurt them under any circumstances would you?</t>
  </si>
  <si>
    <t>L512999</t>
  </si>
  <si>
    <t>Okay Karl the reason I brought you here was to talk to you about something that is on my mind.  I guess I'll put it right out on the table. Where do I start. Linda and Frank are very important to me. They're like family. My own family was never like family. They're horrible people. As a matter of fact I prayed every night for years that my father would die. I finally realized through a lot of therapy that I was wasting my energy on hating him. Now I just don't care.  You see you and I are a lot alike strange as that may seem. I mean not physically or even mentally really just well maybe emotionally or actually the hand we've been dealt in life. We're different. People see us as being different anyway. You're -- well you have your affliction or whatever and I well mine's not as easy to see. I'm just going to say it. I'm gay.  Does that surprise you?  That I'm gay. You know what being gay is don't you?</t>
  </si>
  <si>
    <t>L513201</t>
  </si>
  <si>
    <t>Karl maybe you and Melinda might want to take a walk or something after dinner. It's a nice night.</t>
  </si>
  <si>
    <t>L512891</t>
  </si>
  <si>
    <t>I don't think he sees you as a guy guy.</t>
  </si>
  <si>
    <t>L512889</t>
  </si>
  <si>
    <t>He's retarded's all. You know he's always after a father figure and Lord knows Doyle ain't a good one with his mean ass.</t>
  </si>
  <si>
    <t>L512638</t>
  </si>
  <si>
    <t>u7672</t>
  </si>
  <si>
    <t>THERESA</t>
  </si>
  <si>
    <t>Hey you're the one that wanted to major in journalism. Anyhow wasn't the guy something like twelve or thirteen when he did it it was twenty-five years ago he probably doesn't even remember it.</t>
  </si>
  <si>
    <t>L512699</t>
  </si>
  <si>
    <t>As much as anybody else is I guess. Y'all have a good rest of the day now.</t>
  </si>
  <si>
    <t>L514553</t>
  </si>
  <si>
    <t>u7675</t>
  </si>
  <si>
    <t>m519</t>
  </si>
  <si>
    <t>APRIL</t>
  </si>
  <si>
    <t>Wonderful. When your next book is published maybe you could come into the store and do a signing. I'm sure we could get a lot of people to show up.</t>
  </si>
  <si>
    <t>L514774</t>
  </si>
  <si>
    <t>u7682</t>
  </si>
  <si>
    <t>Uh ... actually it might be better if you read the story first. Call me when you're finished okay?</t>
  </si>
  <si>
    <t>L514587</t>
  </si>
  <si>
    <t>Of course I fool around. But not so much when it comes to my work it's true.  Have you ever read Pierre or the Ambiguities?</t>
  </si>
  <si>
    <t>L514575</t>
  </si>
  <si>
    <t>Muncie Indiana. He and my mother met as students. But I'm from Brooklyn. My sisters and I were all born and bred right here.</t>
  </si>
  <si>
    <t>L514901</t>
  </si>
  <si>
    <t>You made her happy. And the camera was stolen anyway. It's not as if the person you took it from really owned it.</t>
  </si>
  <si>
    <t>L514875</t>
  </si>
  <si>
    <t>u7676</t>
  </si>
  <si>
    <t>AUGGIE</t>
  </si>
  <si>
    <t>Okay.  So this is the story of how it happened.  Okay.  It was the summer of 'seventy-six back when I first started working for Vinnie. The summer of the bicentennial.  A kid came in one morning and started stealing things from the store. He's standing by the rack of paperbacks near the front window stuffing skin magazines under his shirt. It was crowded around the counter just then so I didn't see him at first....</t>
  </si>
  <si>
    <t>L514873</t>
  </si>
  <si>
    <t>Okay.  You remember how you once asked me how I started taking pictures? Well this is the story of how I got my first camera. As a matter of fact it's the only camera I've ever had. Are you following me so far?</t>
  </si>
  <si>
    <t>L514779</t>
  </si>
  <si>
    <t>So what did he say when he called?</t>
  </si>
  <si>
    <t>L514717</t>
  </si>
  <si>
    <t>No. The ... uh ... the Bobbsey Twins lit out when they heard the sirens. But at least they stopped playing that marimba duet on my skull.  Assaultus interruptus.</t>
  </si>
  <si>
    <t>L514667</t>
  </si>
  <si>
    <t>Yeah well I'm sorry too.  It took me three years to save up those five thousand bucks and now I'm broke. I can't hardly pay for this beer. Not to speak of having my credibility destroyed. Do you understand what I'm saying? My credibility. So yeah I'm sorry too. About as sorry as I've ever been in my whole fucking life.</t>
  </si>
  <si>
    <t>L514229</t>
  </si>
  <si>
    <t>I don't know it just came to me. It's my corner after all. It's just one little part of the world but things happen there too just like everywhere else. It's a record of my little spot.</t>
  </si>
  <si>
    <t>L514223</t>
  </si>
  <si>
    <t>It can be arranged. Seeing as how I've read your books. I don't see why I shouldn't share my pictures with you.  It would be an honor.</t>
  </si>
  <si>
    <t>L514209</t>
  </si>
  <si>
    <t>No problem. It's not as though I'm rushing off to the opera or anything.</t>
  </si>
  <si>
    <t>L514735</t>
  </si>
  <si>
    <t>She's just a kid. There's time for more babies later. After she grows up.</t>
  </si>
  <si>
    <t>L514492</t>
  </si>
  <si>
    <t>u7684</t>
  </si>
  <si>
    <t>When I told her I was going to bring her father she kind of melted. It's the first time Felicity's talked nice to me since she left home. She's dying to meet you Auggie.</t>
  </si>
  <si>
    <t>L514405</t>
  </si>
  <si>
    <t>That's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t>
  </si>
  <si>
    <t>L514397</t>
  </si>
  <si>
    <t>Our daughter? Is that what you said? Our daughter? I mean you might have a daughter but I sure as hell don't. And even if I did -- which I don't -- she wouldn't be our daughter.</t>
  </si>
  <si>
    <t>L514201</t>
  </si>
  <si>
    <t>It's the law that's buying. That's what's so beautiful about it. I mean when was the last time you heard of a judge sending himself to jail?</t>
  </si>
  <si>
    <t>L514191</t>
  </si>
  <si>
    <t>She made a play for me after I got back but her glass eye kept interfering with my concentration. Every time we got into a clinch I'd start thinking about that hole in her head that empty socket with the glass eye in it. An eye that couldn't see an eye that couldn't shed any tears. The minute I started thinking about it Mr. Johnson would get all soft and small. And I can't see getting married if Mr. Johnson isn't going to be in tiptop shape.</t>
  </si>
  <si>
    <t>L514189</t>
  </si>
  <si>
    <t>She upped and married some other cat after I joined the navy. By the time I got my discharge though she was divorced. Her husband poked out her eye in a domestic quarrel.</t>
  </si>
  <si>
    <t>L514602</t>
  </si>
  <si>
    <t>Seventeen? I remember when I was seventeen. Christ I was one little whacked-out son-of-a-bitch when I was seventeen. Is that what you are son? One little whacked-out crazy fella?</t>
  </si>
  <si>
    <t>L514713</t>
  </si>
  <si>
    <t>u7681</t>
  </si>
  <si>
    <t>Sure Auggie. I follow. When you don't know nothing it's like paradise. I know what that is. It's after you're dead and you go up to heaven and sit with the angels.</t>
  </si>
  <si>
    <t>L514389</t>
  </si>
  <si>
    <t>When I tell you it's open. It's open when I tell you it's open!</t>
  </si>
  <si>
    <t>L514388</t>
  </si>
  <si>
    <t>Sure Auggie I got it.  The store's closed.  And when do I tell them it's open?</t>
  </si>
  <si>
    <t>L514056</t>
  </si>
  <si>
    <t>That's how it is with sidewalks. People come people go and they all drop shit on the ground. As soon as you clean up one spot and move on to the next the first spot is dirty again.</t>
  </si>
  <si>
    <t>L514065</t>
  </si>
  <si>
    <t>They don't come cheap son. These little honeys are works of art. Rolled by hand in a tropical climate most likely by an eighteen year old girl in a thin cotton dress with no underwear on. Little beads of sweat forming in her naked cleavage. The smooth delicate fingers nimbly turning out one masterpiece after another...</t>
  </si>
  <si>
    <t>L514341</t>
  </si>
  <si>
    <t>u7677</t>
  </si>
  <si>
    <t>AUNT EM</t>
  </si>
  <si>
    <t>Henry told Cyrus he'd kill him if he ever showed his face around our house again. When Henry makes a threat like that people tend to take him seriously.</t>
  </si>
  <si>
    <t>L514339</t>
  </si>
  <si>
    <t>No I don't suppose it has. He was broken up like nobody's business in that hospital when he found out Louisa was dead.</t>
  </si>
  <si>
    <t>L514335</t>
  </si>
  <si>
    <t>Don't put words in my mouth. What I'm saying is she drove off in Cyrus's car and went to the Five-Spot Lounge with him for a drink. What I'm saying is that he imbibed too much in the way of alcohol and that when they finished their little talk three hours later and got back in the car he was in no shape to drive. But he drove the car anyway and before he could get her back to where she lived the damn fool ran a red light and went straight into a truck. Louisa got thrown through the windshield and was killed. Cyrus lived but he came out of it a cripple. His left arm was so mangled the doctors had to cut it off. Small punishment for what he did if you ask me.</t>
  </si>
  <si>
    <t>L514333</t>
  </si>
  <si>
    <t>His father walked out on his mother a couple of months after he was born. Louisa was Henry's younger sister and she and the baby moved in with us. Four or five years go by and then one day Cyrus shows up out of the blue tail between his legs wanting to patch things up with Louisa. I thought Henry was going to tear Cyrus apart when he saw him walk through the door. They're both big men those two and if they ever started to tangle you'd see some teeth jumping on the floor. I guarantee it ... So Cyrus persuaded Louisa to go out with him to talk things over in quiet. And the poor girl never came back.</t>
  </si>
  <si>
    <t>L514315</t>
  </si>
  <si>
    <t>I always knew that boy had an imagination but now he's gone and made up a whole new life for himself.  Do you mind if I sit down?  He's been living with me and his uncle Henry since he was a baby. And we don't live in Manhattan. We live in Boerum Hill. In the projects.</t>
  </si>
  <si>
    <t>L514312</t>
  </si>
  <si>
    <t>As far as I know he went back to his parents.</t>
  </si>
  <si>
    <t>L514802</t>
  </si>
  <si>
    <t>u7678</t>
  </si>
  <si>
    <t>CYRUS</t>
  </si>
  <si>
    <t>Yeah but he's my son. Nothing strange about that. He's my own flesh and blood. But here you got the same name as this man here and you're not even the same color.</t>
  </si>
  <si>
    <t>L514800</t>
  </si>
  <si>
    <t>That's funny. His name is the same as yours.</t>
  </si>
  <si>
    <t>L514427</t>
  </si>
  <si>
    <t>u7683</t>
  </si>
  <si>
    <t>RASHID</t>
  </si>
  <si>
    <t>You named the kid after yourself huh?</t>
  </si>
  <si>
    <t>L514426</t>
  </si>
  <si>
    <t>I don't know. I try. Every day I keep on trying but it's no easy task for a man to change his nature.  I'm off the booze though. Haven't had a drop in six years. And now I've got me a wife. Doreen. Best damned woman I've ever known.  And a little boy too. Cyrus Junior.  So things have definitely improved since I got fitted with this hook. If I can just turn this goddamn garage around I'll be in pretty good shape.</t>
  </si>
  <si>
    <t>L514355</t>
  </si>
  <si>
    <t>Once you look at it you're going to want to buy it from me. That's guaranteed. And that's the price: five bucks. So if you're not willing to spring for it you might as well not bother to look. It'll just tear you up inside and make you miserable.</t>
  </si>
  <si>
    <t>L514348</t>
  </si>
  <si>
    <t>I don't know what you look like boy. As far as I can tell you sprouted up like a mushroom in this spot last night.  You live in this town -- or on your way from here to there?</t>
  </si>
  <si>
    <t>L514345</t>
  </si>
  <si>
    <t>It's a free country isn't it? As long as I'm not trespassing on your property. I can stay here till kingdom come.</t>
  </si>
  <si>
    <t>L514501</t>
  </si>
  <si>
    <t>u7679</t>
  </si>
  <si>
    <t>FELICITY</t>
  </si>
  <si>
    <t>I don't got no daddy you dig? I got born last week when some dog fucked you up the ass.</t>
  </si>
  <si>
    <t>L514661</t>
  </si>
  <si>
    <t>I'm serious all right. You've got to square it with Auggie. Since you won't give the money back to the Creeper you can use it to make things right with Auggie. That's probably better anyway. Better to keep your friends than to worry about your enemies.</t>
  </si>
  <si>
    <t>L514654</t>
  </si>
  <si>
    <t>The water was dripping see... I turned it off but it was still dripping and then Auggie had to go out and so I left the back room ... And later on ... well later on ... when Auggie came back ... the whole place was flooded. His Cuban cigars got all messed up ... You know soaked through ... just when he was about to sell them ... to these rich guys in suits....</t>
  </si>
  <si>
    <t>L514632</t>
  </si>
  <si>
    <t>So you robbed the robbers and now the robbers are after you.</t>
  </si>
  <si>
    <t>L514545</t>
  </si>
  <si>
    <t>Pick two or three. Now that the coffers are open you might as well take advantage of me.</t>
  </si>
  <si>
    <t>L514539</t>
  </si>
  <si>
    <t>It's my birthday. I'm seventeen years old  as of forty-seven minutes ago and I think I should celebrate having made it this far.</t>
  </si>
  <si>
    <t>L514536</t>
  </si>
  <si>
    <t>No not the end. The beginning.  His son was just a little boy at the time but the years passed and when he grew up he became a skier too. One day last winter he went out by himself for a run down the mountain. He gets halfway to the bottom and then stops to eat his lunch next to a big rock. Just as he's unwrapping his cheese sandwich he looks down and sees a body frozen in the ice -- right there at his feet. He bends down to take a closer look and suddenly he feels that he's looking into a mirror that he's looking at himself. There he is -- dead -- and the body is perfectly intact sealed away in a block of ice -- like someone preserved in suspended animation. He gets down on all fours looks right into the dead man's face and realizes that he's looking at his father.</t>
  </si>
  <si>
    <t>L514463</t>
  </si>
  <si>
    <t>I just happened to be walking by... All of a sudden the Creeper and this other guy come running out of this check-cashing place with masks on their faces and guns in their hands... They just about ran smack into me. The Creeper recognized me and I knew he knew I recognized him... If the guy from the check-cashing place hadn't rushed out then screaming bloody murder he would have shot me. I'm telling you the Creeper would have shot me right there on the sidewalk. But the noise distracted him and when he turned around to see what was happening I took off... One more second and I would have been dead.</t>
  </si>
  <si>
    <t>L514451</t>
  </si>
  <si>
    <t xml:space="preserve">I bought it. Twenty-nine ninety-five on sale at Goldbaum's TV and Radio.  Well that just about takes care of it I guess. You'll be able to watch the ball games. You know as a little break from your work. </t>
  </si>
  <si>
    <t>L514447</t>
  </si>
  <si>
    <t>I wanted to give you this as a token of my appreciation.</t>
  </si>
  <si>
    <t>L514279</t>
  </si>
  <si>
    <t>It just won't do will it? I go two and a half years without being able to write a word and then when I finally get started on something when it looks as though I might actually be coming to life again you show up and start breaking everything in my house. It just won't do will it?</t>
  </si>
  <si>
    <t>L514250</t>
  </si>
  <si>
    <t>I used to have one but it broke a couple of years ago and I never got around to replacing it.  I'd just as soon not have one anyway. I hate those damn things.</t>
  </si>
  <si>
    <t>L514128</t>
  </si>
  <si>
    <t>Are you sure you don't want some food to go along with it? It might help to absorb some of that liquid. You don't want to slosh around too much when you stand up.</t>
  </si>
  <si>
    <t>L514125</t>
  </si>
  <si>
    <t>I don't drink coffee.  On the other hand since you insist if you offered me a cold lemonade. I wouldn't say no.</t>
  </si>
  <si>
    <t>L514147</t>
  </si>
  <si>
    <t>u7688</t>
  </si>
  <si>
    <t>Everything is real in here honey.  As real as the color of my hair.</t>
  </si>
  <si>
    <t>L516836</t>
  </si>
  <si>
    <t>u7691</t>
  </si>
  <si>
    <t>m520</t>
  </si>
  <si>
    <t>DR. WHITMAN</t>
  </si>
  <si>
    <t>No but as I say the type is rare. Ten percent of Caucasian males.</t>
  </si>
  <si>
    <t>L516588</t>
  </si>
  <si>
    <t>u7696</t>
  </si>
  <si>
    <t>HOOKS</t>
  </si>
  <si>
    <t>When your son came back from the war what did he say about all this?</t>
  </si>
  <si>
    <t>L516578</t>
  </si>
  <si>
    <t>u7692</t>
  </si>
  <si>
    <t>ETTA</t>
  </si>
  <si>
    <t>Just showed up at my door big as life and twice as mean.  Wanted to talk to my son.</t>
  </si>
  <si>
    <t>L516577</t>
  </si>
  <si>
    <t>And when he came home.  Did he write you about this?  Or phone perhaps.</t>
  </si>
  <si>
    <t>L516575</t>
  </si>
  <si>
    <t>Now defendant's father had also died by that point.  Where was the defendant?  When you sent his family their equity.</t>
  </si>
  <si>
    <t>L516548</t>
  </si>
  <si>
    <t>Their kids was born here.  So when the oldest that one there was twenty...last payment gets made and he could own it.</t>
  </si>
  <si>
    <t>L517048</t>
  </si>
  <si>
    <t>u7694</t>
  </si>
  <si>
    <t>HATSUE</t>
  </si>
  <si>
    <t>Because the facts could be misconstrued as murder.</t>
  </si>
  <si>
    <t>L516967</t>
  </si>
  <si>
    <t>You have to hear this I can never touch you Ishmael.  Not once not ever.  There's no half- way.  As much as I know it hurts you you have to let this go.</t>
  </si>
  <si>
    <t>L516921</t>
  </si>
  <si>
    <t>u7697</t>
  </si>
  <si>
    <t>ISHMAEL</t>
  </si>
  <si>
    <t>We all expect the world to be fair. As if we have some right t...</t>
  </si>
  <si>
    <t>L516505</t>
  </si>
  <si>
    <t>At school she kept mostly to the Japanese kids and sort of ignored me.  As if all of our times alone together...in the hollow cedar everywhere...were a secret.</t>
  </si>
  <si>
    <t>L516987</t>
  </si>
  <si>
    <t>u7695</t>
  </si>
  <si>
    <t>They're not his neighbor like you are.  He is a husband a father he risked his &lt;u&gt;life&lt;/u&gt; for &lt;u&gt;their&lt;/u&gt; country. The same as you.</t>
  </si>
  <si>
    <t>L516348</t>
  </si>
  <si>
    <t>And you weren't there when the coroner examined the wound.</t>
  </si>
  <si>
    <t>L516429</t>
  </si>
  <si>
    <t>u7705</t>
  </si>
  <si>
    <t>WHALEY</t>
  </si>
  <si>
    <t>Japanese stick-fighting.  They're trained as kids y'know.  To kill with sticks.</t>
  </si>
  <si>
    <t>L516422</t>
  </si>
  <si>
    <t>...so when the sheriff returned you showed him the injury to the deceased's head.</t>
  </si>
  <si>
    <t>L516382</t>
  </si>
  <si>
    <t>u7702</t>
  </si>
  <si>
    <t>NELS</t>
  </si>
  <si>
    <t>As peculiar as a struggle between a 235 pound man and an assailant strong enough to subdue him...that leaves only a &lt;u&gt;single&lt;/u&gt; overturned &lt;u&gt;cup&lt;/u&gt; in its wake?</t>
  </si>
  <si>
    <t>L517323</t>
  </si>
  <si>
    <t>And since you confess this is all pure guesswork.  What is your expertise sir are you a detective of sorts?</t>
  </si>
  <si>
    <t>L517146</t>
  </si>
  <si>
    <t>u7698</t>
  </si>
  <si>
    <t>KABUO</t>
  </si>
  <si>
    <t>I slept til one-thirty when my wife woke me up with the news.  We talked for a few hours.  I left at six and went straight to my boat.</t>
  </si>
  <si>
    <t>L517130</t>
  </si>
  <si>
    <t>As my wife testified we were considering it.</t>
  </si>
  <si>
    <t>L516952</t>
  </si>
  <si>
    <t>Some seaman's loast report. Stuffed in a cabinet good as lost forever.  No one knows.</t>
  </si>
  <si>
    <t>L516930</t>
  </si>
  <si>
    <t>u7699</t>
  </si>
  <si>
    <t>LEVANT</t>
  </si>
  <si>
    <t>Since September.  Last guys got transferred.</t>
  </si>
  <si>
    <t>L517294</t>
  </si>
  <si>
    <t>Coincidences happen.  You run a yellow light &lt;u&gt;just&lt;/u&gt; as a car comes out of nowhere.  Split-second tragedy happens every day.  Or maybe...</t>
  </si>
  <si>
    <t>L517293</t>
  </si>
  <si>
    <t>Just as the freighter comes through? Isn't that quite a coincidence?</t>
  </si>
  <si>
    <t>L517288</t>
  </si>
  <si>
    <t>That's when he fell.</t>
  </si>
  <si>
    <t>L517278</t>
  </si>
  <si>
    <t>Now you believe there were &lt;u&gt;two&lt;/u&gt; lanterns when defendant arrived. One in Carl's hand.  The second lashed to the mast.</t>
  </si>
  <si>
    <t>L517102</t>
  </si>
  <si>
    <t>I told your wife.  Trials aren't always so much about actual truth. As about what folks &lt;u&gt;believe&lt;/u&gt; is true. That's sad.  And it's real.</t>
  </si>
  <si>
    <t>L516415</t>
  </si>
  <si>
    <t>Is it possible his head struck the transom or the stern gunnel or the net roller as you were bringing him in?</t>
  </si>
  <si>
    <t>L516412</t>
  </si>
  <si>
    <t>I'm curious.  The D-6 that was refitted into the deceased's well. Was it exactly the same brand and model as defendant's?</t>
  </si>
  <si>
    <t>L516461</t>
  </si>
  <si>
    <t>Yes you can tell me about the minor cut you found on the deceased's right hand.  The report says 'recent origin'.  How recent?  As much as 24 hours before death?</t>
  </si>
  <si>
    <t>L516441</t>
  </si>
  <si>
    <t>That's &lt;u&gt;why&lt;/u&gt; the autopsy report identifies &lt;u&gt;drowning&lt;/u&gt; as the cause of death.</t>
  </si>
  <si>
    <t>L516439</t>
  </si>
  <si>
    <t>As I testified.  It occurs when water mucus and air are mixed by respiration.  I believe I said that.</t>
  </si>
  <si>
    <t>L519201</t>
  </si>
  <si>
    <t>u7707</t>
  </si>
  <si>
    <t>m521</t>
  </si>
  <si>
    <t>MEKUM</t>
  </si>
  <si>
    <t>That's up to you field guys.  H.Q. wants you to break 'em in when you do the annual security sweep in January.</t>
  </si>
  <si>
    <t>L519196</t>
  </si>
  <si>
    <t>As I said in every way.  Physically and psychologically.  More endurance quicker responses better hand-eye improved technical training.  Where the First Psychology gave you ninety-eight percent obedience this bunch gives you 99.4.</t>
  </si>
  <si>
    <t>L521257</t>
  </si>
  <si>
    <t>u7708</t>
  </si>
  <si>
    <t>m522</t>
  </si>
  <si>
    <t>BELLHOP</t>
  </si>
  <si>
    <t>Because I'm working the night shift - and I got a bottle of gin stashed away - and as soon as there's a lull -</t>
  </si>
  <si>
    <t>L521253</t>
  </si>
  <si>
    <t>Forget it doll.  After all you work here - I work here - and believe you me it's nice to have you with the organization.</t>
  </si>
  <si>
    <t>L521790</t>
  </si>
  <si>
    <t>u7713</t>
  </si>
  <si>
    <t>That's when I was a saxophone player. Now I'm a millionaire.</t>
  </si>
  <si>
    <t>L521789</t>
  </si>
  <si>
    <t>u7712</t>
  </si>
  <si>
    <t>Since when?  Usually you leave 'em with nothing but a kick in the teeth.</t>
  </si>
  <si>
    <t>L521776</t>
  </si>
  <si>
    <t>I tell you Joe they're on to us.  They're going to line us up against the wall and -  Eh-eh-eh-eh-eh - and then the police are going to find two dead dames and they're going to take us to the ladies' morgue and when they undress us - I tell you Joe I'm just going to die of shame.</t>
  </si>
  <si>
    <t>L521757</t>
  </si>
  <si>
    <t>So?  It's going to break Sugar's heart when she finds out I'm not a millionaire.  That's life.  You can't make an omelette without breaking an egg.</t>
  </si>
  <si>
    <t>L521756</t>
  </si>
  <si>
    <t>It's just going to break his heart when he finds out I can't marry him.</t>
  </si>
  <si>
    <t>L521685</t>
  </si>
  <si>
    <t>Wait a minute - lets not be hasty. After all we don't want to hurt poor Osgood's feelings.</t>
  </si>
  <si>
    <t>L521674</t>
  </si>
  <si>
    <t>Like right after the ceremony.</t>
  </si>
  <si>
    <t>L521672</t>
  </si>
  <si>
    <t>Oh I don't expect it to last.  I'll tell him the truth when the time comes.</t>
  </si>
  <si>
    <t>L521473</t>
  </si>
  <si>
    <t xml:space="preserve">Yes Mr. Fielding - you'll pick her up after the show in your motorboat - goodbye - what's that you said?  Oh - zowie! I'll give her the message. </t>
  </si>
  <si>
    <t>L521279</t>
  </si>
  <si>
    <t>Me?  After Sugar?</t>
  </si>
  <si>
    <t>L521278</t>
  </si>
  <si>
    <t>What are you giving me with the flying fish? I know why you want to stick around - you're after Sugar.</t>
  </si>
  <si>
    <t>L521267</t>
  </si>
  <si>
    <t>They don't care - just as long as you wear skirts.  It's like waving a red flat in front of a bull.</t>
  </si>
  <si>
    <t>L520913</t>
  </si>
  <si>
    <t>When I was a kid I used to have a dream - I was locked up in this pastry shop overnight - with all kinds of goodies around - jelly rolls and mocha eclairs and sponge cake and Boston cream pie and cherry tarts -</t>
  </si>
  <si>
    <t>L520850</t>
  </si>
  <si>
    <t>As far away as possible.</t>
  </si>
  <si>
    <t>L521695</t>
  </si>
  <si>
    <t>u7722</t>
  </si>
  <si>
    <t>SUGAR</t>
  </si>
  <si>
    <t>Of course not.  As a matter of fact it was just the other way around.  You see he needs help.</t>
  </si>
  <si>
    <t>L521021</t>
  </si>
  <si>
    <t>When I was a little girl on cold nights like this I used to crawl into bed with my sister.  We'd cuddle up under the covers and pretend we were lost in a dark cave and were trying to find out way out.</t>
  </si>
  <si>
    <t>L521018</t>
  </si>
  <si>
    <t>Stay as long as you'd like.</t>
  </si>
  <si>
    <t>L521010</t>
  </si>
  <si>
    <t>It must be freezing outside.  When I think of you - and your poor ukulele -</t>
  </si>
  <si>
    <t>L520942</t>
  </si>
  <si>
    <t>I don't want you to think that I'm a drinker. I can stop any time I want to - only I don't want to.  Especially when I'm blue.</t>
  </si>
  <si>
    <t>L520772</t>
  </si>
  <si>
    <t>Wait a minute Joe.  Lets talk this over.  Why couldn't we do it?  Last year when we played in that gypsy tearoom we wore gold earrings.  And you remember when you booked us with that Hawaiian band?  Grass skirts!</t>
  </si>
  <si>
    <t>L521215</t>
  </si>
  <si>
    <t>u7717</t>
  </si>
  <si>
    <t>OSGOOD</t>
  </si>
  <si>
    <t>So this year when George White's Scandals opened she packed me off to Florida.  Right now she thinks I'm out there on my yacht - deep-sea fishing.</t>
  </si>
  <si>
    <t>L521467</t>
  </si>
  <si>
    <t>Got it.  Supper - yacht - after the show - I'll tell her.  Your yacht?</t>
  </si>
  <si>
    <t>L521466</t>
  </si>
  <si>
    <t>Well it is to me.  Will you give her a message?  I'd like her to have a little supper with me on my yacht after the show tonight.</t>
  </si>
  <si>
    <t>L521848</t>
  </si>
  <si>
    <t>How can I?  No matter where I go there'll always be a Shell station on the corner.  I'll bring this back when it's empty.</t>
  </si>
  <si>
    <t>L521819</t>
  </si>
  <si>
    <t>Yes they're here.  Oh - white orchids.  Would you believe it - I haven't had white orchids since I was a debutante.  What's this?</t>
  </si>
  <si>
    <t>L521807</t>
  </si>
  <si>
    <t>Quite a while.  As a matter of fact I'm not coming back at all.</t>
  </si>
  <si>
    <t>L521800</t>
  </si>
  <si>
    <t>I'll meet you on the pier again - right after the show.</t>
  </si>
  <si>
    <t>L521798</t>
  </si>
  <si>
    <t>That's funny - I never slept better.  And I had the most wonderful dream.  I was still on the yacht and the anchor broke loose - and we drifted for days and days - you were the captain and I was the crew - I kept a lookout for icebergs and I sorted your shells and mixed your cocktails and wiped the steam off your glasses - and when I woke up I felt like swimming right back to you.</t>
  </si>
  <si>
    <t>L521699</t>
  </si>
  <si>
    <t>I'm going to see him again tonight - and every night - I think he's going to propose to me - as soon as he gets up his nerve.</t>
  </si>
  <si>
    <t>L521622</t>
  </si>
  <si>
    <t>Look it's terribly sweet of you to want to help out - but it's no use.  I think the light switch is over there -  - and that's the radio.  It's like taking somebody to a concert when he's tone deaf.</t>
  </si>
  <si>
    <t>L521600</t>
  </si>
  <si>
    <t>Ever since then -  numb - no feelings.  Like my heart was shot full of novocaine.</t>
  </si>
  <si>
    <t>L521583</t>
  </si>
  <si>
    <t>It's more like a mental block.  When I'm with girls it does nothing to me.</t>
  </si>
  <si>
    <t>L521560</t>
  </si>
  <si>
    <t>Down the hatch - as we say at sea.</t>
  </si>
  <si>
    <t>L521557</t>
  </si>
  <si>
    <t>They shrink when they're marinated.</t>
  </si>
  <si>
    <t>L521537</t>
  </si>
  <si>
    <t>It looked so small from the beach - but when you're on it it's more like a cruiser - or a destroyer.</t>
  </si>
  <si>
    <t>L521444</t>
  </si>
  <si>
    <t>Maybe you'd better go after him - if you don't want to lose him.</t>
  </si>
  <si>
    <t>L521387</t>
  </si>
  <si>
    <t>Yes.  So did my father and my grandfather - we've all had this passion for shells - that's why we named the oil company after it.</t>
  </si>
  <si>
    <t>L521383</t>
  </si>
  <si>
    <t>I only come ashore twice a day - when the tide goes out.</t>
  </si>
  <si>
    <t>L521378</t>
  </si>
  <si>
    <t>Maybe I'll tell you when I know you a little better.  What are you doing tonight?</t>
  </si>
  <si>
    <t>L521373</t>
  </si>
  <si>
    <t>You know it's amazing we never ran into each other before.  I'm sure I would have remembered anybody as attractive as you.</t>
  </si>
  <si>
    <t>L521366</t>
  </si>
  <si>
    <t>So do I.  as a matter of fact I spent three years at the Sheboygan Conservatory of Music.</t>
  </si>
  <si>
    <t>L521343</t>
  </si>
  <si>
    <t>They run up a red-and-white flag on the yacht when it's time for cocktails.</t>
  </si>
  <si>
    <t>L521327</t>
  </si>
  <si>
    <t>Because usually when people find out who I am they get themselves a wheel chair and a shyster lawyer and sue me for a quarter of a million dollars.</t>
  </si>
  <si>
    <t>L521172</t>
  </si>
  <si>
    <t>I might as well stay in there. I won't be able to sleep anyway.</t>
  </si>
  <si>
    <t>L521141</t>
  </si>
  <si>
    <t>Oh I don't care how rich he is - as long as he has a yacht and his own private railroad car and his own toothpaste.</t>
  </si>
  <si>
    <t>L521123</t>
  </si>
  <si>
    <t>You don't know what they're like. You fall for them and you love 'em - you think it's going to be the biggest thing since the Graf Zeppelin - and the next thing you know they're borrowing money from you and spending it on other dames and betting on the horses -</t>
  </si>
  <si>
    <t>L521743</t>
  </si>
  <si>
    <t>u7715</t>
  </si>
  <si>
    <t>Because the day after the shooting you sent in a pair of spats - they had blood on them.</t>
  </si>
  <si>
    <t>L523021</t>
  </si>
  <si>
    <t>u7725</t>
  </si>
  <si>
    <t>m523</t>
  </si>
  <si>
    <t>When I freaked out at the pub?  That was nothing just nerves. DonÂ’t worry about it.</t>
  </si>
  <si>
    <t>L523001</t>
  </si>
  <si>
    <t>u7729</t>
  </si>
  <si>
    <t>Drunk isnÂ’t the same thing as happy Amy.</t>
  </si>
  <si>
    <t>L522782</t>
  </si>
  <si>
    <t>Exactly! TodayÂ’s my day. Tomorrow will be my day. And the day after that? My day.</t>
  </si>
  <si>
    <t>L523322</t>
  </si>
  <si>
    <t>u7727</t>
  </si>
  <si>
    <t>I knew you were still seeing someone else when we finally got together. I never in a million years would have dreamt it was Jeffrey.</t>
  </si>
  <si>
    <t>L523304</t>
  </si>
  <si>
    <t>u7726</t>
  </si>
  <si>
    <t>Anyway when that boy came over it was the first time you ever did anything without her.  And Amy wasnÂ’t just jealous...she was sad and lonely. She missed you.</t>
  </si>
  <si>
    <t>L523232</t>
  </si>
  <si>
    <t>So Dad rang the bell and when Tony Pee-Pants opened the door I threw the tart at him and popped his stitches.</t>
  </si>
  <si>
    <t>L523218</t>
  </si>
  <si>
    <t>It was just after we moved here. My little girls got in a fight over Tony Pee-Pants and they havenÂ’t made up since.</t>
  </si>
  <si>
    <t>L522835</t>
  </si>
  <si>
    <t>IÂ’m not as square as my daughter thinks.</t>
  </si>
  <si>
    <t>L522970</t>
  </si>
  <si>
    <t>u7728</t>
  </si>
  <si>
    <t>ThatÂ’s when I realized I wanted to be a doctor.</t>
  </si>
  <si>
    <t>L522964</t>
  </si>
  <si>
    <t>Remember when we went hiking in the lake district and Amy was wearing that little bikini thing.</t>
  </si>
  <si>
    <t>L523251</t>
  </si>
  <si>
    <t>I shagged Amy. Two years ago. ThatÂ’s why I ended it. And then after you left sod it we kept at it like rabbits until we both realized it was absolutely mad. And you know morally wrong. Then there was that one other time. And that was it.</t>
  </si>
  <si>
    <t>L523246</t>
  </si>
  <si>
    <t>Well it was a big deal. As late as...yesterday. Or this morning.  But not anymore.</t>
  </si>
  <si>
    <t>L523199</t>
  </si>
  <si>
    <t>When we were together I was Â“too hereÂ” now IÂ’m not here enough.</t>
  </si>
  <si>
    <t>L523102</t>
  </si>
  <si>
    <t>Kat stop it. You do. You canÂ’t even look me in the eye. You went back to the States when we split up.</t>
  </si>
  <si>
    <t>L523276</t>
  </si>
  <si>
    <t>YouÂ’re right. I was so desperate to make everyone believe I was happy that I spent six grand on a lie. And after all that? The only one who ended up falling for it was me.</t>
  </si>
  <si>
    <t>L523236</t>
  </si>
  <si>
    <t>u7730</t>
  </si>
  <si>
    <t>And thatÂ’s when he peed in his pants? After the tart?</t>
  </si>
  <si>
    <t>L523140</t>
  </si>
  <si>
    <t>When I said IÂ’d never done a wedding before I didnÂ’t say that no one ever asked. I just never said yes.</t>
  </si>
  <si>
    <t>L522898</t>
  </si>
  <si>
    <t>When youÂ’re ready to let go to be unsingle and unmiserable you will. Until then....</t>
  </si>
  <si>
    <t>L522885</t>
  </si>
  <si>
    <t>Yeah. As an adult I needed to find some way to experience intimacy and sex but with rules that couldnÂ’t be violated.</t>
  </si>
  <si>
    <t>L522846</t>
  </si>
  <si>
    <t>Great with the occasional stabs of shame. Now listen this covers the weekend but as we discussed if you want to be intimate we talk money before anything happens.</t>
  </si>
  <si>
    <t>L522812</t>
  </si>
  <si>
    <t>Oh yeah.  So we split it. You know as in Â“share.Â” People do that.</t>
  </si>
  <si>
    <t>L522734</t>
  </si>
  <si>
    <t>You know they say you can tell everything you need to know about a person from the way they act when theyÂ’re naked.</t>
  </si>
  <si>
    <t>L523165</t>
  </si>
  <si>
    <t>u7733</t>
  </si>
  <si>
    <t>Best thing about being a dad is when your kid starts kicking your ass--</t>
  </si>
  <si>
    <t>L523163</t>
  </si>
  <si>
    <t>I say that feeling compelled to do the opposite of your parents is as enslaving as emulating them.</t>
  </si>
  <si>
    <t>L523821</t>
  </si>
  <si>
    <t>u7735</t>
  </si>
  <si>
    <t>m524</t>
  </si>
  <si>
    <t>But you did all you could David. Not many little boys could've gone on such a journey as you did.</t>
  </si>
  <si>
    <t>L523820</t>
  </si>
  <si>
    <t>u7739</t>
  </si>
  <si>
    <t>DAVID LEE</t>
  </si>
  <si>
    <t>What do I tell my mama when I get home? I didn't find him and that's what I wanted to do.</t>
  </si>
  <si>
    <t>L523816</t>
  </si>
  <si>
    <t>My daddy likes to look into the dark even when there ain't nothin to see -- it's what you hear he say.</t>
  </si>
  <si>
    <t>L523813</t>
  </si>
  <si>
    <t>I been like that myself when I thought nobody was gonna believe me...  You wanna hear another story?!</t>
  </si>
  <si>
    <t>L523811</t>
  </si>
  <si>
    <t>He was real scared nobody would believe him -- I could tell even when he first stood up.</t>
  </si>
  <si>
    <t>L523807</t>
  </si>
  <si>
    <t>... So me and Sounder ran right by the men that was the prisoners and crawled under the fence! That's when I cut my hand on the glass. It hurt like mad! But I kept runnin' and then I didn't feel no more hurtin' till I stopped runnin'!  Why was that Miss Johnson?</t>
  </si>
  <si>
    <t>L523795</t>
  </si>
  <si>
    <t>Clarence would you tell us a story that was not true after telling us it was?</t>
  </si>
  <si>
    <t>L523786</t>
  </si>
  <si>
    <t>How was your sister after you pulled her out of the water?</t>
  </si>
  <si>
    <t>L523761</t>
  </si>
  <si>
    <t>u7740</t>
  </si>
  <si>
    <t>DAVID'S IMAGES</t>
  </si>
  <si>
    <t>:The night in the woods with his father and SOUNDER. The shouting and laughter after the baseball game --</t>
  </si>
  <si>
    <t>L523639</t>
  </si>
  <si>
    <t>u7737</t>
  </si>
  <si>
    <t>Don't tell me about what's wrong. You come into my office as a friend and steal city files! I could have you arrested for that -- and if you give out that information to anybody that's exactly what I'm going to do -- and I'll tell everybody in this town how you got the information and who you got it for! You won't have a friend left in this county to bring you a piece of candy!</t>
  </si>
  <si>
    <t>L523901</t>
  </si>
  <si>
    <t>Daddy when is we goin' huntin'?</t>
  </si>
  <si>
    <t>L523895</t>
  </si>
  <si>
    <t>u7748</t>
  </si>
  <si>
    <t>NATHAN LEE</t>
  </si>
  <si>
    <t>Great son -- not like wakin' up in jail. For a minute or two didn't quite know where I was but when I saw your face lookin down on me made me know right away the day was gonna be a good one and it all belonged to me!</t>
  </si>
  <si>
    <t>L523877</t>
  </si>
  <si>
    <t>The rains started to come and the prisoners were scared to run 'cause they had to wait for guards to round us up and tell us when to move -- but we didn't mind the rain comin' 'cause it meant we would git a little rest -- we just stood there watchin' the guards and they weapons get wet and that made us all feel kinda good for a minute. I was laughin' all over inside -- a minute that's all but what a minute it was!</t>
  </si>
  <si>
    <t>L523571</t>
  </si>
  <si>
    <t>Naww -- he'll come back to you soon as his wounds heal. This cake shore is tasty son.</t>
  </si>
  <si>
    <t>L523381</t>
  </si>
  <si>
    <t>When the fall comes in these parts the Night moon runs away like a rabbit -- you could stay out here lookin' all night and not see a thing out yonder.</t>
  </si>
  <si>
    <t>L523363</t>
  </si>
  <si>
    <t>If anybody's to blame it's me -- I oughta nailed him when I took that shot.</t>
  </si>
  <si>
    <t>L523855</t>
  </si>
  <si>
    <t>u7750</t>
  </si>
  <si>
    <t>It's when the heat is so bad dogs go crazy.</t>
  </si>
  <si>
    <t>L523844</t>
  </si>
  <si>
    <t>She is Mama...  When the fall comes she wants me to come to her school.</t>
  </si>
  <si>
    <t>L523842</t>
  </si>
  <si>
    <t>So when I left she gave me these books.</t>
  </si>
  <si>
    <t>L523687</t>
  </si>
  <si>
    <t>Ask your daddy to give you some word about when he'll be comin' home -- and tell 'im we love him.</t>
  </si>
  <si>
    <t>L523677</t>
  </si>
  <si>
    <t>Can I go day after tomorrow?</t>
  </si>
  <si>
    <t>L523676</t>
  </si>
  <si>
    <t>No I don't and I oughtn't not to after the way you've taken over since they took him away -- and I would like for you to see 'im so you can come back and tell me about 'im.  The field's all planted so I guess I can spare you for a little while. When do you wanta leave?</t>
  </si>
  <si>
    <t>[' after ', ' since ', 'When ']</t>
  </si>
  <si>
    <t>L523674</t>
  </si>
  <si>
    <t>But you'll be away from home for days -- what will you do when the dark comes where will you sleep? I can't send you away from here like that!</t>
  </si>
  <si>
    <t>L523672</t>
  </si>
  <si>
    <t>So did I. I figured when the time got right we could all take a day or two and walk up there but it's not the kind of long trip for a child to take alone.</t>
  </si>
  <si>
    <t>L523538</t>
  </si>
  <si>
    <t>Can I go when the holiday comes?</t>
  </si>
  <si>
    <t>L523464</t>
  </si>
  <si>
    <t>Same as we -- they pray.</t>
  </si>
  <si>
    <t>L523430</t>
  </si>
  <si>
    <t>When you get outta that school you come right on back home y'all gon' have to take this laundry work I done for Miss Boatwright today.</t>
  </si>
  <si>
    <t>L523450</t>
  </si>
  <si>
    <t>u7747</t>
  </si>
  <si>
    <t>MRS. BOATWRIGHT</t>
  </si>
  <si>
    <t>When you read it we'll talk about it...</t>
  </si>
  <si>
    <t>L523423</t>
  </si>
  <si>
    <t>u7744</t>
  </si>
  <si>
    <t>JOSIE MAE</t>
  </si>
  <si>
    <t>Mama when kin me and Earl go to school with David Lee?</t>
  </si>
  <si>
    <t>L523413</t>
  </si>
  <si>
    <t>I'll wait till after the children.</t>
  </si>
  <si>
    <t>L523398</t>
  </si>
  <si>
    <t>What we make it to? The next season to work ourselves to death share croppin' for ol' man Howard so he can get richer and we can't even eat when the croppin' time is done?</t>
  </si>
  <si>
    <t>L523514</t>
  </si>
  <si>
    <t>u7751</t>
  </si>
  <si>
    <t>SHERIFF YOUNG</t>
  </si>
  <si>
    <t>Shore thing -- next week sometime and as soon as I git the day I'll ride out and let you know 'bout it.</t>
  </si>
  <si>
    <t>L524775</t>
  </si>
  <si>
    <t>u7754</t>
  </si>
  <si>
    <t>m525</t>
  </si>
  <si>
    <t>CARTMAN</t>
  </si>
  <si>
    <t>Mom... When is the war gonna be over?</t>
  </si>
  <si>
    <t>L524387</t>
  </si>
  <si>
    <t>u7755</t>
  </si>
  <si>
    <t>CARTMAN'S MOTHER</t>
  </si>
  <si>
    <t>Oh he said rim job.  It's when someone licks your ass for-</t>
  </si>
  <si>
    <t>L525261</t>
  </si>
  <si>
    <t>u7769</t>
  </si>
  <si>
    <t>SATAN</t>
  </si>
  <si>
    <t>Very well then. I will put an end to the war as your wish and make everything as it was before the war started. But you Kenny must remain dead.</t>
  </si>
  <si>
    <t>L525014</t>
  </si>
  <si>
    <t>Get everyone in hell ready. When the blood of Terrance and Phillip spills the day is ours!</t>
  </si>
  <si>
    <t>L524018</t>
  </si>
  <si>
    <t>u7762</t>
  </si>
  <si>
    <t>KYLE'S MOTHER</t>
  </si>
  <si>
    <t>Do as I say Kyle!</t>
  </si>
  <si>
    <t>L524983</t>
  </si>
  <si>
    <t>u7773</t>
  </si>
  <si>
    <t>THE MOLE</t>
  </si>
  <si>
    <t>Careful? Was my mother careful when she stabbed me in the heart with a clothes hanger while I was still in ze womb?</t>
  </si>
  <si>
    <t>L525276</t>
  </si>
  <si>
    <t>u7770</t>
  </si>
  <si>
    <t>Mom I'm a man. Just a man. And I'm going to have fun with profanity just like you and dad did when you were little.</t>
  </si>
  <si>
    <t>L524666</t>
  </si>
  <si>
    <t>u7766</t>
  </si>
  <si>
    <t>As Commander in chief I have ordered our Army to set up defensive positions along the US-Canada border in anticipation of an attack.</t>
  </si>
  <si>
    <t>L524202</t>
  </si>
  <si>
    <t>You are officially relieved of your duties as principal of this school!</t>
  </si>
  <si>
    <t>L524198</t>
  </si>
  <si>
    <t>Forgive me for saying so Principal Victoria but your methods are too... Shall we say... soft?  As head of the PTA I am exercising my right under article 42 of the PTA code.</t>
  </si>
  <si>
    <t>L525062</t>
  </si>
  <si>
    <t>u7772</t>
  </si>
  <si>
    <t>TERRANCE</t>
  </si>
  <si>
    <t>Phillip this is worse than that trip to Quebec City when I fell asleep in that disco.</t>
  </si>
  <si>
    <t>L524451</t>
  </si>
  <si>
    <t>The problem is you don't allow your children to think for themselves. You try to raise them in a protective bubble and then when they finally get old enough they realize they've been lied to and they resent you for it.</t>
  </si>
  <si>
    <t>L525238</t>
  </si>
  <si>
    <t>u7768</t>
  </si>
  <si>
    <t>SADDAM HUSSEIN</t>
  </si>
  <si>
    <t>Listen guy you're embarassing me in front of my friends!  You know how I get mad when I get embarassed.</t>
  </si>
  <si>
    <t>L524797</t>
  </si>
  <si>
    <t>Do you remember when you first got here? We used to talk all night long. Until the sun came up... We would just lie in bed and TALK.</t>
  </si>
  <si>
    <t>L524683</t>
  </si>
  <si>
    <t>Oh I love when you get all biblical Satan.  You know exactly how to turn my crank!</t>
  </si>
  <si>
    <t>L524676</t>
  </si>
  <si>
    <t>You just get cranky when you're tired that's all.  I told you that you shouldn't have tried to carry that futon all by yourself.</t>
  </si>
  <si>
    <t>L525355</t>
  </si>
  <si>
    <t>u7788</t>
  </si>
  <si>
    <t>m526</t>
  </si>
  <si>
    <t>Koros as in...Koros?  Dimitri Koros?</t>
  </si>
  <si>
    <t>L525505</t>
  </si>
  <si>
    <t>u7777</t>
  </si>
  <si>
    <t>BARNES</t>
  </si>
  <si>
    <t>Much as I'd like to help you and our valued guests I'm afraid I can't.</t>
  </si>
  <si>
    <t>L525893</t>
  </si>
  <si>
    <t>Good.  Now you'll hear from me when I have the new coordinates. In the meantime don't bug me.</t>
  </si>
  <si>
    <t>L525592</t>
  </si>
  <si>
    <t>u7784</t>
  </si>
  <si>
    <t>Well that's your call.  Doesn't make a damn bit of difference to me.  Just as long as I get my cut.</t>
  </si>
  <si>
    <t>L525409</t>
  </si>
  <si>
    <t>u7778</t>
  </si>
  <si>
    <t>CARLO</t>
  </si>
  <si>
    <t>Well more power to you.  Me I start to bug out after too much time out here.</t>
  </si>
  <si>
    <t>L525407</t>
  </si>
  <si>
    <t>Well...I don't mind.  I can put up with it.  I'm taking six months off after this and I won't have to deal with people snapping their fingers at me.</t>
  </si>
  <si>
    <t>L525763</t>
  </si>
  <si>
    <t>u7779</t>
  </si>
  <si>
    <t>Ready as I'll ever be.</t>
  </si>
  <si>
    <t>L526663</t>
  </si>
  <si>
    <t>u7791</t>
  </si>
  <si>
    <t>m527</t>
  </si>
  <si>
    <t>BREEZE</t>
  </si>
  <si>
    <t>After we ID we bury the body. Case and casket closed.</t>
  </si>
  <si>
    <t>L526046</t>
  </si>
  <si>
    <t>Haven't seen a ball like that since '69.</t>
  </si>
  <si>
    <t>L526646</t>
  </si>
  <si>
    <t>u7801</t>
  </si>
  <si>
    <t>The Faz sure took care a her.  Breeze makes a nasal GRUNT as he tries to suppress a snigger. Sid - trying to keep a straight face - elbows him. Sid and Breeze approach the coffin. Breeze pulls an orange whip out of a paper bag and carefully places it on the coffin lid.</t>
  </si>
  <si>
    <t>L526623</t>
  </si>
  <si>
    <t>She told us you went after Junior to save your old man's hide. You got some balls goin' after that psycho.</t>
  </si>
  <si>
    <t>L526609</t>
  </si>
  <si>
    <t>Nothing going on here everybody stand back. Let him through ladies. Ladies please. As they start to move through the female throng a little girl pops out in front of them holding her ball.</t>
  </si>
  <si>
    <t>L526192</t>
  </si>
  <si>
    <t>So Buzz let's skedaddle. Mr. Kastle is waiting. As Buzz gets up Theo rises and steps between his father and the two sleazeballs.</t>
  </si>
  <si>
    <t>L526188</t>
  </si>
  <si>
    <t>Look Faz Mr. Kastle was not his usual charismatic self today when he told us to tell you...  What was that he said...?</t>
  </si>
  <si>
    <t>L526172</t>
  </si>
  <si>
    <t>When you get a chance.</t>
  </si>
  <si>
    <t>L526209</t>
  </si>
  <si>
    <t>u7796</t>
  </si>
  <si>
    <t>KASTLE</t>
  </si>
  <si>
    <t>A beautiful thing. And you know why Buzz? You know what we got? Buzz raises an eyebrow as he buttons his shirt.</t>
  </si>
  <si>
    <t>L526713</t>
  </si>
  <si>
    <t>u7802</t>
  </si>
  <si>
    <t>It could just as easily have been me in that box.</t>
  </si>
  <si>
    <t>L526432</t>
  </si>
  <si>
    <t>I was beaten on a shot named after my own dad. The moment passes. Theo turns and climbs into his car. He looks up at Buzz.</t>
  </si>
  <si>
    <t>L526430</t>
  </si>
  <si>
    <t>That's right Buzz and you know when I did it? Last match last frame. All I needed was one spare for the crown - and I get stuck with the seven-ten the Fazeli Split.</t>
  </si>
  <si>
    <t>L526070</t>
  </si>
  <si>
    <t>u7792</t>
  </si>
  <si>
    <t>I got suspended when I was young too. I was pretty cocky in my day.</t>
  </si>
  <si>
    <t>L526600</t>
  </si>
  <si>
    <t>u7793</t>
  </si>
  <si>
    <t>He's dead isn't he.  Buzz Fazeli might just as well have died before you were born.</t>
  </si>
  <si>
    <t>L526474</t>
  </si>
  <si>
    <t>u7795</t>
  </si>
  <si>
    <t>It's not so bad. When I'm alone it feels like someone else. Sheila grabs the bottle from Junior opens it and pours some on her shish kebab. She leans over and whispers furiously to her father.</t>
  </si>
  <si>
    <t>L526507</t>
  </si>
  <si>
    <t>Hey enough fun and games. We have work to do. Come on Junior. Kastle heads for his car. Junior gets up and follows. The two sleazeballs tarry as Theo stands.</t>
  </si>
  <si>
    <t>L526614</t>
  </si>
  <si>
    <t>He killed your stoolie embezzler father and he's gonna kill you next! Sid and Breeze push him towards the van as the crowd's MURMUR increases. Kastle turns and yells over his shoulder.</t>
  </si>
  <si>
    <t>L526516</t>
  </si>
  <si>
    <t>You already have a partner Mr. Kastle. Sheila walks over as the sleazeballs' car pulls out of the driveway.</t>
  </si>
  <si>
    <t>L526277</t>
  </si>
  <si>
    <t>So you're Buzz's boy. I've been expecting you. You hurt my feelings when you didn't come and see me sooner.</t>
  </si>
  <si>
    <t>L526473</t>
  </si>
  <si>
    <t>He stuck it in the ball return machine when he was a kid. Crushed all the nerve endings. Junior starts stroking the ketchup bottle with his dead hand.</t>
  </si>
  <si>
    <t>L526472</t>
  </si>
  <si>
    <t>u7800</t>
  </si>
  <si>
    <t>SHEILA</t>
  </si>
  <si>
    <t>After we eat Dad.</t>
  </si>
  <si>
    <t>L526296</t>
  </si>
  <si>
    <t>Four or five years when a girl like that's bowling on the pro tour for Team Kastle she'll pay a handsome profit on my investment.</t>
  </si>
  <si>
    <t>L526697</t>
  </si>
  <si>
    <t>u7797</t>
  </si>
  <si>
    <t>No no that's too far. Try a more gentle stroke. It's all in the stroke. Go ahead now honey - stroke. As the camera comes around the side of the whale we see an elderly man in a fire hydrant red sports coat and white slacks hunched over a diminutive fiftyish woman.  His back is to the camera and he is wearing a baseball cap with a plastic halo attached to it.</t>
  </si>
  <si>
    <t>L526673</t>
  </si>
  <si>
    <t>My word is good and it'll always be good. When did I ever give my word to you?</t>
  </si>
  <si>
    <t>L526656</t>
  </si>
  <si>
    <t>Now he's the one who's locked up and I'm the one who's free. If I gotta do this alone I might as well start now. She revs up and peals out.</t>
  </si>
  <si>
    <t>L526631</t>
  </si>
  <si>
    <t>When I'm with you Sheila I don't even think about bowling. Theo takes Sheila in his arms and kisses her passionately. She stops him and looks around nervously.</t>
  </si>
  <si>
    <t>L526574</t>
  </si>
  <si>
    <t>It. Bouncy-bouncy. Fucked. He tried to squeeze my fucking head off. What did you say to him? When they reach each other they stop. Sheila seems to weigh her answer.</t>
  </si>
  <si>
    <t>L526539</t>
  </si>
  <si>
    <t>I saw your eyes when you hit that guy with your ball on TV. THUNDER rumbles. Theo takes Sheila by the shoulders.</t>
  </si>
  <si>
    <t>L526533</t>
  </si>
  <si>
    <t>You know how people with broken bones know when there's a storm coming?</t>
  </si>
  <si>
    <t>L526361</t>
  </si>
  <si>
    <t>Nobody in this town really understands Junior. When I went to family sessions for him I realized he was the sanest one in the family. Actually he's the only one in this whole fucking town who knows exactly who he is and what he wants.</t>
  </si>
  <si>
    <t>L526323</t>
  </si>
  <si>
    <t>When I'm on my bike I feel like a wild person.  Better than any sex I've ever had.</t>
  </si>
  <si>
    <t>L527221</t>
  </si>
  <si>
    <t>u7805</t>
  </si>
  <si>
    <t>m528</t>
  </si>
  <si>
    <t>The surface ships will be back. After the storm clears.</t>
  </si>
  <si>
    <t>L527190</t>
  </si>
  <si>
    <t>u7806</t>
  </si>
  <si>
    <t>I am not leaving without him.  Do you hear me?  We come down as a team we leave as a team.</t>
  </si>
  <si>
    <t>L527332</t>
  </si>
  <si>
    <t>So you knew this when you wrote your report?</t>
  </si>
  <si>
    <t>L527330</t>
  </si>
  <si>
    <t>L527327</t>
  </si>
  <si>
    <t>u7811</t>
  </si>
  <si>
    <t>A while back Beth and I -- we worked at the same university.  She was assisting a chemist there -- I forget his name -- doing research experiments.  She was also living with him.  Yeah I know.  And when she finished her work he kicked her out broke off the relationship and published five papers -- all her work -- without any thank you or acknowledgement.</t>
  </si>
  <si>
    <t>L526823</t>
  </si>
  <si>
    <t>As best we can estimate it crashed four hundred years ago.</t>
  </si>
  <si>
    <t>L526822</t>
  </si>
  <si>
    <t>Not really no.  Something of the military crashes in the ocean -- it explains why there was nothing on the news why you've kept everything a secret...  When did it crash?</t>
  </si>
  <si>
    <t>L527153</t>
  </si>
  <si>
    <t>u7814</t>
  </si>
  <si>
    <t>Can I stay sir?  I'm willing to risk it.  I am.  After what we just witnessed.</t>
  </si>
  <si>
    <t>L528072</t>
  </si>
  <si>
    <t>Down below Harry said we would all have to die.  Since there was no evidence on that spacecraft that anybody knew time travel through a black hole was possible -- and we all knew -- then we would all have to die before we could tell anyone. Death was the only logical explanation.  But sitting here we still know.  So how is that possible?  Unless we make ourselves forget.</t>
  </si>
  <si>
    <t>L527926</t>
  </si>
  <si>
    <t>You think I'd belive you?  Believe anything you might say now?  After you lied to me about telling Barnes about my past.  About my problems.  My problems.  Not yours.  Not his.  Mine.</t>
  </si>
  <si>
    <t>L527905</t>
  </si>
  <si>
    <t>Did I?  Or was that you?  When you were hiding in the bathroom -- all conspiratorially like you were -- you became frightened didn't you?  Terrified.  Like you were with the snake earlier -- and suddenly you have snakes slithering all over the floor.  You did that Norman.</t>
  </si>
  <si>
    <t>L527902</t>
  </si>
  <si>
    <t>That's when you went in the sphere.</t>
  </si>
  <si>
    <t>L527901</t>
  </si>
  <si>
    <t>And the snakes?  You want to know about the snakes?  You saw one outside earlier didn't you?  When you thought I had deserted you -- you were terrified.</t>
  </si>
  <si>
    <t>L527877</t>
  </si>
  <si>
    <t>Am I afraid of them?  Not during the day.  Sea snakes are diurnal.  When the sun's out they don't bite. Fortunately for you I had on my watch.  This is quite good.</t>
  </si>
  <si>
    <t>L527829</t>
  </si>
  <si>
    <t>You're not sorry.  You're scared.  You're a psychologist Norman.  You pride yourself on knowing when someone's lying to you not telling you the truth.  And now you're scared ... because you're not sure you can tell anymore.</t>
  </si>
  <si>
    <t>L527740</t>
  </si>
  <si>
    <t>No.  I mean we've always believed we can think anything we want without consequences.  You ever read the Bible?  It talks about our sinful nature you know?  I mean we can think and believe and desire whatever we want but there's a part of us -- a shadow side as Jung called it -- that can't be controlled.  It's evil. It's inside us.  It's what we are.</t>
  </si>
  <si>
    <t>L527734</t>
  </si>
  <si>
    <t>I don't know Beth.  I'm not the fucking alien that built the thing. But it can.  When Harry came out of the sphere he mumbled something about page 87.  How he would never read that far -- he was too scared to.  Then you found the book remember in your lab.  Then in the cafeteria -- and page 87 talks about a giant squid...</t>
  </si>
  <si>
    <t>L527728</t>
  </si>
  <si>
    <t>When did the messages start?  The animals outside start showing up? After Harry came out of the sphere.</t>
  </si>
  <si>
    <t>L527720</t>
  </si>
  <si>
    <t>After the attack a Navy guy woke me up -- I don't know -- I thought he was an illusion.  But I checked the tape and Jerry said he manifested him.</t>
  </si>
  <si>
    <t>L527707</t>
  </si>
  <si>
    <t>You think it's me?  You think I'm saying there was a conversation when there wasn't?</t>
  </si>
  <si>
    <t>L527706</t>
  </si>
  <si>
    <t>This being after you so carefully fixed my suit.</t>
  </si>
  <si>
    <t>L527705</t>
  </si>
  <si>
    <t>Damn it Norman.  I swear.  I had a whole conversation with the man when he woke up.</t>
  </si>
  <si>
    <t>L527694</t>
  </si>
  <si>
    <t>It's a pretty common place to look for food when you don't think you have any.</t>
  </si>
  <si>
    <t>L527674</t>
  </si>
  <si>
    <t>Yeah well I get that way when I'm facing death and someone deserts me.</t>
  </si>
  <si>
    <t>L527624</t>
  </si>
  <si>
    <t>We can't.  The storm.  The waves would toss us around worse than we got down here.  And we have four days of decompression when we get up top.</t>
  </si>
  <si>
    <t>L527298</t>
  </si>
  <si>
    <t>... when I was six my younger brother and I -- we went swimming in the Pacific.  At my mother's beach house.  We both felt stinging and when we came out of the water he was wearing jellyfish head to toe. Killed him.</t>
  </si>
  <si>
    <t>L526957</t>
  </si>
  <si>
    <t>Such a gentlemen when you're scared shitless.</t>
  </si>
  <si>
    <t>L526865</t>
  </si>
  <si>
    <t>Because when we get down there --</t>
  </si>
  <si>
    <t>L527677</t>
  </si>
  <si>
    <t>When he woke up he said we were out of food.  He told me to get some from the ship.</t>
  </si>
  <si>
    <t>L527258</t>
  </si>
  <si>
    <t>When did it come across?</t>
  </si>
  <si>
    <t>L528055</t>
  </si>
  <si>
    <t>u7809</t>
  </si>
  <si>
    <t>No.  I don't.  But I always said to myself when I die I want to die laughing.</t>
  </si>
  <si>
    <t>L527666</t>
  </si>
  <si>
    <t>When I woke up nobody was here.</t>
  </si>
  <si>
    <t>L527129</t>
  </si>
  <si>
    <t>So &lt;u&gt;we know&lt;/u&gt;.  We know it went through a black hole.  We saw it.  Norman -- when we'd get to the surface we'd tell someone about the black hole wouldn't we?  It'd go in some report like some big discovery.  So in fifty years when they build that ship they'd make precautions for a black hole.  &lt;u&gt;But they didn't&lt;/u&gt;.  The called it an Unknown Entry Event.</t>
  </si>
  <si>
    <t>L527370</t>
  </si>
  <si>
    <t>Codes are for &lt;u&gt;hiding&lt;/u&gt; information.  So it's making a mistake.  It's making a code without intending to.  I figured it's probably substituting numbers for letters...  Then I began to wonder what an alien intelligence would make of our keyboard.  And since we're getting spirals I imagined the keyboard as a spiral.  So I translated it...</t>
  </si>
  <si>
    <t>L542253</t>
  </si>
  <si>
    <t>u7816</t>
  </si>
  <si>
    <t>m529</t>
  </si>
  <si>
    <t>You go after the princess. I am an old man and would be of little help.  I must try to find the Crystal.</t>
  </si>
  <si>
    <t>L542191</t>
  </si>
  <si>
    <t>u7824</t>
  </si>
  <si>
    <t>You mean we should go after her!...</t>
  </si>
  <si>
    <t>L542135</t>
  </si>
  <si>
    <t>When we get Artoo's message to them you think they'll try to rescue the princess?</t>
  </si>
  <si>
    <t>L542061</t>
  </si>
  <si>
    <t>There are two halves of the Force of Others.  One is positive and will help you if you learn how to use it.  But the others half will kill you if you aren't careful.  This negative side of the Force is called the Bogan which is where the expression came from and it is the part that is used by the Dark Lords to destroy their opponents.  Both halves are always present.  The Force is on your right the Bogan is on your left.  The Kiber Crystal can amplify either one.  The Crystal Darth stole was the last one in the possession of the Jedi.  When he joined the Sith the power of the Dark Lords was completed.</t>
  </si>
  <si>
    <t>L542053</t>
  </si>
  <si>
    <t>When a creature dies the force it generated remains.  The Force is all around us.  It can be collected and transmitted through the use of a Kiber crystal.  It's the only way to amplify the power of the Force within you.</t>
  </si>
  <si>
    <t>L542016</t>
  </si>
  <si>
    <t>I'm afraid it's been a long time since the White Legions roamed the stars.  But I have the memories.</t>
  </si>
  <si>
    <t>L541933</t>
  </si>
  <si>
    <t>u7817</t>
  </si>
  <si>
    <t>Just be warned that things aren't always as they seem... especially the starforce recruiting posters.</t>
  </si>
  <si>
    <t>L541931</t>
  </si>
  <si>
    <t>The academy is fantastic... Of course they won't teach you anything about flying you don't already know.  Most of the instructors are very conservative pilots.  You can fly circles around them... but there is a lot on the scientific side that is down-right amazing and you get a lot of discipline... but after you graduate don't join the star force -- go free-lance.  It's the only way to get into the action... I can't wait until my hitch is up.</t>
  </si>
  <si>
    <t>L541929</t>
  </si>
  <si>
    <t>I'll tell you Luke and this is between you and me.  The star force isn't all it's cracked up to be. Frankly it's a bore and it's going to stay that way as long as this system is neutral...</t>
  </si>
  <si>
    <t>L542229</t>
  </si>
  <si>
    <t>u7820</t>
  </si>
  <si>
    <t>CONTROLLER</t>
  </si>
  <si>
    <t>As close as we can make out it appears to be a Corellian gypsy vessel... It's not under power.</t>
  </si>
  <si>
    <t>L542395</t>
  </si>
  <si>
    <t>u7823</t>
  </si>
  <si>
    <t>When Artoo has been safely delivered to my forces you get your reward. You have my guarantee.</t>
  </si>
  <si>
    <t>L542394</t>
  </si>
  <si>
    <t>u7821</t>
  </si>
  <si>
    <t>Then I think we're due the reward you offered... and it had better be substantial after what we've been through.</t>
  </si>
  <si>
    <t>L542096</t>
  </si>
  <si>
    <t>You got yourself a ship.  We can leave as soon as you're ready.</t>
  </si>
  <si>
    <t>L541920</t>
  </si>
  <si>
    <t>u7827</t>
  </si>
  <si>
    <t>Enough!  I already know about the data you've intercepted but its' too late.  Whatever information you've gathered will be destroyed... You will come to know such suffering as only the Master of the Bogan Force can provide...</t>
  </si>
  <si>
    <t>L542426</t>
  </si>
  <si>
    <t>If you're as good a pilot as you are a swordsman... We're the ones who have been rewarded.</t>
  </si>
  <si>
    <t>L541953</t>
  </si>
  <si>
    <t>u7825</t>
  </si>
  <si>
    <t>OWEN</t>
  </si>
  <si>
    <t>I said we'd see.  And as it is I was forced to borrow your academy savings to buy the new 'droids.'  When you've saved it up again I'll let you go.</t>
  </si>
  <si>
    <t>L541965</t>
  </si>
  <si>
    <t>u7826</t>
  </si>
  <si>
    <t>Indeed sir sometimes I'm amazed we're in as good shape as we are what with the rebellion and all...</t>
  </si>
  <si>
    <t>L541961</t>
  </si>
  <si>
    <t>I'm sorry sir I'm only a 'droid' and not very knowledgeable of such things... not on this system anyway. As a matter of fact I'm not even sure which system we're on.</t>
  </si>
  <si>
    <t>L543903</t>
  </si>
  <si>
    <t>u7828</t>
  </si>
  <si>
    <t>m530</t>
  </si>
  <si>
    <t>Funny how they always want to be your friends after they kick your guts out.</t>
  </si>
  <si>
    <t>L544378</t>
  </si>
  <si>
    <t>u7837</t>
  </si>
  <si>
    <t>Dizzy wouldn't want our tears. She'd want us to remember her... with a vengeance. So go out and kill a bug for Dizzy. Kill as many as you can. You are her revenge and every bug you kill honors her death.</t>
  </si>
  <si>
    <t>L543859</t>
  </si>
  <si>
    <t>u7843</t>
  </si>
  <si>
    <t>ZANDER</t>
  </si>
  <si>
    <t>Maybe not. I heard about this crazy girl coming through the academy solid math a little wild on the stick but a natural. When it turned out it was you I made sure we'd run into each other...</t>
  </si>
  <si>
    <t>L543856</t>
  </si>
  <si>
    <t>Only when I give you an order.</t>
  </si>
  <si>
    <t>L543571</t>
  </si>
  <si>
    <t>I don't know. It's my last night as acivilian. I ship out for Tereshkova tomorrow.</t>
  </si>
  <si>
    <t>L544057</t>
  </si>
  <si>
    <t>u7831</t>
  </si>
  <si>
    <t>What do you think ? Everyone did it when we got our wings. You don't like it do you ?</t>
  </si>
  <si>
    <t>L543531</t>
  </si>
  <si>
    <t>What's he got against me... I mean I 'm a teenager. You can't be a citizen when you're only a teenager !</t>
  </si>
  <si>
    <t>L543523</t>
  </si>
  <si>
    <t>Why won't you kiss me when we're all alone ?</t>
  </si>
  <si>
    <t>L543869</t>
  </si>
  <si>
    <t>u7832</t>
  </si>
  <si>
    <t>DELADIER</t>
  </si>
  <si>
    <t>Steady as she goes number one. Prepare for warp. Number two design for Jupiter orbit.</t>
  </si>
  <si>
    <t>L543991</t>
  </si>
  <si>
    <t>u7834</t>
  </si>
  <si>
    <t>Don't talk like that. Get yourself home as fast as you can.</t>
  </si>
  <si>
    <t>L543593</t>
  </si>
  <si>
    <t>Rasczak... Silly name. There ought to be a law against using a school as a recruiting station !</t>
  </si>
  <si>
    <t>L544230</t>
  </si>
  <si>
    <t>Must fill your bottle up real quick when your wife and kids get smeared.</t>
  </si>
  <si>
    <t>L544169</t>
  </si>
  <si>
    <t>Seeing as how we're about all that's left of  1st Brigade you'd have to call that an improvement.  You top kick ?</t>
  </si>
  <si>
    <t>L544314</t>
  </si>
  <si>
    <t>u7841</t>
  </si>
  <si>
    <t>RODGER YOUNG</t>
  </si>
  <si>
    <t>This is Rodger Young... What's going on down there ? We're taking plasma ! We have Orion P-11 as clear !</t>
  </si>
  <si>
    <t>L545227</t>
  </si>
  <si>
    <t>u7849</t>
  </si>
  <si>
    <t>m531</t>
  </si>
  <si>
    <t>We will answer and present &lt;U&gt;proof&lt;/U&gt; of our answer when it is ready!</t>
  </si>
  <si>
    <t>L545235</t>
  </si>
  <si>
    <t>u7847</t>
  </si>
  <si>
    <t>DECKER</t>
  </si>
  <si>
    <t>And when V'ger melds? What will happen to you?</t>
  </si>
  <si>
    <t>L545168</t>
  </si>
  <si>
    <t>Mr. Chekov when do those devices activate?</t>
  </si>
  <si>
    <t>L544815</t>
  </si>
  <si>
    <t>No...  ... that could also be misinter- preted as hostile Mr. Decker.  Cloud composition Mr. Spock?</t>
  </si>
  <si>
    <t>L544774</t>
  </si>
  <si>
    <t>Mister Chekov log Mister Spock's Starfleet commission reactivated; list him as Science Officer; both effective immediately.</t>
  </si>
  <si>
    <t>L544738</t>
  </si>
  <si>
    <t>Sir the Enterprise redesign increases phaser power by channeling it through the main engines. When they went into anti-matter imbalance the phasers were automatically cut off.</t>
  </si>
  <si>
    <t>L544618</t>
  </si>
  <si>
    <t>You are Mister Decker. I'm afraid you'll have to double as Science Officer.</t>
  </si>
  <si>
    <t>L544599</t>
  </si>
  <si>
    <t>No Admiral. I don't think you are; not one damned bit. I remember when you recommended me for this command. You told me how envious you were and if only you could find a way to get a starship command again. Well sir it looks like you found a way.</t>
  </si>
  <si>
    <t>L544596</t>
  </si>
  <si>
    <t>Admiral this is an almost totally new enterprise. You don't know her a tenth as well as I do.</t>
  </si>
  <si>
    <t>L544591</t>
  </si>
  <si>
    <t>You'll stay aboard as Executive Officer... a temporary grade reduction to Commander.</t>
  </si>
  <si>
    <t>L544590</t>
  </si>
  <si>
    <t>I'm replacing you as Captain of the Enterprise.</t>
  </si>
  <si>
    <t>L544857</t>
  </si>
  <si>
    <t>They may have attacked only as a warning to us Captain. To keep away.</t>
  </si>
  <si>
    <t>L544751</t>
  </si>
  <si>
    <t>No more than I expected  Not as difficult as this. I'm sorry...</t>
  </si>
  <si>
    <t>L544871</t>
  </si>
  <si>
    <t>Mr. Sulu steady as she goes.</t>
  </si>
  <si>
    <t>L544562</t>
  </si>
  <si>
    <t>Two and a half years as Chief of Starfleet Operations may have made me a little stale Mr. Scott -- but I wouldn't exactly consider myself 'untried.'</t>
  </si>
  <si>
    <t>L545112</t>
  </si>
  <si>
    <t>u7853</t>
  </si>
  <si>
    <t>These read as identical composition...  ... however Captain they measure several hundred times more powerful!</t>
  </si>
  <si>
    <t>L545059</t>
  </si>
  <si>
    <t>Captain I do not believe there &lt;U&gt;is&lt;/U&gt; a crew -- or that this is a vessel as such.</t>
  </si>
  <si>
    <t>L544853</t>
  </si>
  <si>
    <t>The 'puzzlement' I sensed was fleeting... minor...  ... as if carrying a sense of our insignificance Captain.</t>
  </si>
  <si>
    <t>L544809</t>
  </si>
  <si>
    <t>Do &lt;U&gt;not&lt;/U&gt; return scan Mr. Spock! It may be misinterpreted as hostility!</t>
  </si>
  <si>
    <t>L544800</t>
  </si>
  <si>
    <t>I have accepted service here as a Starfleet officer... sir.</t>
  </si>
  <si>
    <t>L544786</t>
  </si>
  <si>
    <t>Reporting as ordered Captain.</t>
  </si>
  <si>
    <t>L544544</t>
  </si>
  <si>
    <t>You've received your appointment as Enterprise Science Officer?</t>
  </si>
  <si>
    <t>L544729</t>
  </si>
  <si>
    <t>Warp Drive as soon as possible Mr. Scott.</t>
  </si>
  <si>
    <t>L548474</t>
  </si>
  <si>
    <t>u7856</t>
  </si>
  <si>
    <t>m532</t>
  </si>
  <si>
    <t>Did as of last week.</t>
  </si>
  <si>
    <t>L548089</t>
  </si>
  <si>
    <t>u7869</t>
  </si>
  <si>
    <t>Gonna' be good as new.</t>
  </si>
  <si>
    <t>L547835</t>
  </si>
  <si>
    <t>Of course of course that's what I'm &lt;u&gt;saying&lt;/u&gt;.  As the Old Mill goes around he &lt;u&gt;sees&lt;/u&gt;...</t>
  </si>
  <si>
    <t>L547834</t>
  </si>
  <si>
    <t>As the Old Mill goes around...</t>
  </si>
  <si>
    <t>L547791</t>
  </si>
  <si>
    <t>Well.  Everybody has reversals.  If you were never down how would you know when you were up?</t>
  </si>
  <si>
    <t>L547709</t>
  </si>
  <si>
    <t>You buy the typewriter I'll get it all spruced up good as new.  Better than new.  It has some history.</t>
  </si>
  <si>
    <t>L547696</t>
  </si>
  <si>
    <t>Local Drama Group.  Northern Books.  No it hasn't come in yet.  As soon as it does.  Yup you too Marge.</t>
  </si>
  <si>
    <t>L547686</t>
  </si>
  <si>
    <t>Tuesdays and Thursdays.  But after Play Practice I'm yours.</t>
  </si>
  <si>
    <t>L547684</t>
  </si>
  <si>
    <t>After Drama Group.</t>
  </si>
  <si>
    <t>L548436</t>
  </si>
  <si>
    <t>u7861</t>
  </si>
  <si>
    <t>CAL</t>
  </si>
  <si>
    <t>Well now Mr. Barrenger I'm very sorry in fact I'm as sorry as I could be &lt;u&gt;but&lt;/u&gt;...</t>
  </si>
  <si>
    <t>L548349</t>
  </si>
  <si>
    <t>u7877</t>
  </si>
  <si>
    <t>Claire:  As an interpretive artist to a creative artist:  Stay with me.  I need you.  We start to shoot tomorrow and then it belongs to &lt;u&gt;us&lt;/u&gt;.  Stay.  Stay.  Tonight...when...  When they've gone.  Let's talk.  Let's &lt;u&gt;really&lt;/u&gt; talk.  We could we'll have &lt;u&gt;dinner&lt;/u&gt; we'll...a bottle of some bad red wine we'll get spaghetti and we'll...</t>
  </si>
  <si>
    <t>L548348</t>
  </si>
  <si>
    <t>u7863</t>
  </si>
  <si>
    <t>He treated me as if I were a child...</t>
  </si>
  <si>
    <t>L547946</t>
  </si>
  <si>
    <t>Find out when Marty Rossen's arriving get him a bunch of lilacs to send to the broad.</t>
  </si>
  <si>
    <t>L548661</t>
  </si>
  <si>
    <t>u7867</t>
  </si>
  <si>
    <t>Moral turp...you're on my home court friend I have the Mayor and the town behind me and forget making your movie: I may own the studio when I get through with you: I got a civil suit I got rape I got collusion...</t>
  </si>
  <si>
    <t>L548517</t>
  </si>
  <si>
    <t>u7868</t>
  </si>
  <si>
    <t>FIRST A.D.</t>
  </si>
  <si>
    <t>I'm trying honey...I'm...look is your Ma when is your &lt;u&gt;Mom&lt;/u&gt; coming?  Oh.  What did the &lt;u&gt;midwife&lt;/u&gt;...?</t>
  </si>
  <si>
    <t>L548707</t>
  </si>
  <si>
    <t>To the contrary.  I want you to tell the truth.  The truth is you can't tell me to a certainty that you saw the thing.  You don't remember a gun to your head which glasses you have on.  And you have a fertile imagination.  Imagination wants to fill in the blanks.  Now.  If you aren't &lt;u&gt;sure&lt;/u&gt; then they have nothing.  Bob walks free.  As he should.  Joe:  wasn't long ago they buried actors at the crossroads with a stake through their heart.  You know?  The people who are talking to you about the way we live though we may praise them we fear them. And they fear us.  Because we tell the truth.  About our lives.  Now this is a damn roust and everyone knows it; the guy is looking for a case he wants to make a name for himself.  If we let him do that if we let him do that then we're being false to our community...to our community you understand...?  To our world.  Cause you are a part of that world now.  You have to take off the Steel Rolex and put on the Gold Rolex.  And be part of your world.  I got a five picture deal with the studio.  And you stick with me.  You write one two more you stick with me and you'll &lt;u&gt;direct&lt;/u&gt; the third one.  You are a part of this world. It's in your blood.  It's you.  You have to do the right thing:  we're out in the Provinces the Sheriff &lt;u&gt;literally&lt;/u&gt; is at our door.  You have to stand with the troops Joe.  That's the bottom line. You &lt;u&gt;have&lt;/u&gt; to...if you had the leisure to think it through you'd see it for yourself.  The girl wasn't in the car.</t>
  </si>
  <si>
    <t>L548263</t>
  </si>
  <si>
    <t>u7874</t>
  </si>
  <si>
    <t>...the house the 1835.  The original &lt;u&gt;kitchen&lt;/u&gt; of course burned in 1960 as part of a spate of fires...</t>
  </si>
  <si>
    <t>L548867</t>
  </si>
  <si>
    <t>u7878</t>
  </si>
  <si>
    <t>m533</t>
  </si>
  <si>
    <t>ANNABELLE</t>
  </si>
  <si>
    <t>I hate the crayon Burnt Sienna and people who spit when they walk.</t>
  </si>
  <si>
    <t>L549538</t>
  </si>
  <si>
    <t>u7883</t>
  </si>
  <si>
    <t>I know how scared &lt;u&gt;I&lt;/u&gt; get when &lt;u&gt;you're&lt;/u&gt; sick.  So I waited to tell you.  Until it was getting smaller. I thought that was best maybe I was wr...</t>
  </si>
  <si>
    <t>L549344</t>
  </si>
  <si>
    <t>Actually.  She's kind of cool when you get to know her.</t>
  </si>
  <si>
    <t>L549287</t>
  </si>
  <si>
    <t>No I'm not.  I don't care.  Why should I care?  I mean nobody asked me when you got divorced.  Nobody asked me if I wanted a new mother.  Nobody even asked me if I like her.  If you guys don't care about our family staying together why sh...</t>
  </si>
  <si>
    <t>L549252</t>
  </si>
  <si>
    <t>But you only wore mascara when you and Daddy went on romantic dates...</t>
  </si>
  <si>
    <t>L548939</t>
  </si>
  <si>
    <t>Annabelle daddy and I will always be there. That's one time always is always.  You can call him after dinner but...</t>
  </si>
  <si>
    <t>L548933</t>
  </si>
  <si>
    <t>What happens when he loves Rachel more than us?</t>
  </si>
  <si>
    <t>L548859</t>
  </si>
  <si>
    <t>I hate when you say that.</t>
  </si>
  <si>
    <t>L548989</t>
  </si>
  <si>
    <t>u7885</t>
  </si>
  <si>
    <t>What I meant and perhaps I didn't say it well was you have a great mom.  You don't need another one.  But when you're at this house --</t>
  </si>
  <si>
    <t>L550048</t>
  </si>
  <si>
    <t>u7879</t>
  </si>
  <si>
    <t>Can I talk to you?  When you're there.</t>
  </si>
  <si>
    <t>L549371</t>
  </si>
  <si>
    <t>Mommy if your real name's Jackie and I call you mommy; and Rachel's real name's Rachel...Then when I see her do I say hi Stepmommy?  And if my name's Ben how come you don't call me son?</t>
  </si>
  <si>
    <t>L549360</t>
  </si>
  <si>
    <t>Of course you do.  Being magic. Then you know I've got a flu bug and I turn green and barf profusely when I even think about food.  So all the more meatballs for you.  But you know what.</t>
  </si>
  <si>
    <t>L549132</t>
  </si>
  <si>
    <t>Ben mommies work too.  They work very hard.  Mommy works harder as a mom than she did when she was working.  I just don't get paid.</t>
  </si>
  <si>
    <t>L549130</t>
  </si>
  <si>
    <t>No that's your fault.  It's her fault for not watching over my precious son as if it were her priority.  Which means the most important job.</t>
  </si>
  <si>
    <t>L548873</t>
  </si>
  <si>
    <t>And when did that pass?</t>
  </si>
  <si>
    <t>L549236</t>
  </si>
  <si>
    <t>u7881</t>
  </si>
  <si>
    <t>DR. SWEIKERT</t>
  </si>
  <si>
    <t>At first.  Then after awhile some chemo.</t>
  </si>
  <si>
    <t>L549414</t>
  </si>
  <si>
    <t>u7884</t>
  </si>
  <si>
    <t>She's a charmer you'll see.  In fifty years the kids'll love her ten percent as much as they love you.</t>
  </si>
  <si>
    <t>L549278</t>
  </si>
  <si>
    <t>Remember when Mommy and Daddy got divorced?</t>
  </si>
  <si>
    <t>L549271</t>
  </si>
  <si>
    <t>You can't be an 'us' just when you want to.  You can't play that card when it's convenient.</t>
  </si>
  <si>
    <t>L549268</t>
  </si>
  <si>
    <t>It's going to be hard for the kids when I tell them...I'd like you to be there.</t>
  </si>
  <si>
    <t>L549113</t>
  </si>
  <si>
    <t>But he hasn't.  He wandered off.  I know it's terrifying.  I can imagine how you felt when that call came -- But it happens.</t>
  </si>
  <si>
    <t>L549076</t>
  </si>
  <si>
    <t>...until the plan changed when Jessie's mom gave us these tickets. What Rachel. 'forgot' I told her?</t>
  </si>
  <si>
    <t>L548917</t>
  </si>
  <si>
    <t>Fine.  But I wanted to take the kids to work with me on Wednesday so I'll take Wednesday and you can pick up that Thursday Friday after soccer and Saturday before riding.</t>
  </si>
  <si>
    <t>L548904</t>
  </si>
  <si>
    <t>Except for last Thursday when Rachel forgot to pick them up --</t>
  </si>
  <si>
    <t>L548895</t>
  </si>
  <si>
    <t>Since our divorce Luke has seen a number of different women in three short years and without a lot of warning for the kids he's now living with a woman half his age --</t>
  </si>
  <si>
    <t>L548894</t>
  </si>
  <si>
    <t>I've been with someone for quite some time and didn't feel it was appropriate for her to move in too quickly.  But after a lot of thought and careful discussion with her -- and the kids I might add -- she moved in last month.</t>
  </si>
  <si>
    <t>L550003</t>
  </si>
  <si>
    <t>With good reason.  They fucking worship you as it is.</t>
  </si>
  <si>
    <t>L549925</t>
  </si>
  <si>
    <t>And there will come &lt;u&gt;another&lt;/u&gt; moment. When the stakes are &lt;u&gt;really&lt;/u&gt; there. And she will look back on this.  And remember how good it felt.  How easy it was.</t>
  </si>
  <si>
    <t>L549924</t>
  </si>
  <si>
    <t>Well that's what parenting is &lt;u&gt;about&lt;/u&gt; little girl.  They are &lt;u&gt;pleading&lt;/u&gt; to know how they are supposed to do it. And you sure as hell &lt;u&gt;showed&lt;/u&gt; her.</t>
  </si>
  <si>
    <t>L549827</t>
  </si>
  <si>
    <t>I just want to spend time with them when I'm not rushing or on the phone or tired or...</t>
  </si>
  <si>
    <t>L549825</t>
  </si>
  <si>
    <t>Yes.  I made the choice that was right for me.  And I don't regret it.  But even for me there were days when I felt so lost so invis- ible.  And then I'd hate myself for the kids not being enough.</t>
  </si>
  <si>
    <t>L549822</t>
  </si>
  <si>
    <t>Hey you haven't quit on you I'm sure as hell not gonna.  I just mean I'm juggling a lot right n...</t>
  </si>
  <si>
    <t>L549821</t>
  </si>
  <si>
    <t>You mean after I'm dead?</t>
  </si>
  <si>
    <t>L549726</t>
  </si>
  <si>
    <t>Yah?  Well even the best mom in the world the smartest the wisest whatever.  Needs to know when to find a Plan B.  Cos Plan A &lt;u&gt;is&lt;/u&gt; not and &lt;u&gt;will&lt;/u&gt; n...</t>
  </si>
  <si>
    <t>L549683</t>
  </si>
  <si>
    <t>It's a mess right now.  That's my project when I get back.</t>
  </si>
  <si>
    <t>L549588</t>
  </si>
  <si>
    <t>As you may know 'going out' in the six grade doesn't mean shit.  They don't actually &lt;u&gt;go&lt;/u&gt; to a movie or anywhere they don't even eat lunch together it's just a declaration to the world that they're...</t>
  </si>
  <si>
    <t>L549392</t>
  </si>
  <si>
    <t>When I twisted hair like this it means I'm intimidated by you...</t>
  </si>
  <si>
    <t>L549388</t>
  </si>
  <si>
    <t>Last week when she chopped her Barbie's bangs all to hell --</t>
  </si>
  <si>
    <t>L549009</t>
  </si>
  <si>
    <t>Every Tuesday except the 3rd Tuesday of the month when it's switched to Friday except in April when she rides on Thursday.  It's not that hard.  Didn't you have a mother?</t>
  </si>
  <si>
    <t>L549870</t>
  </si>
  <si>
    <t>Excuse me.  'Things are so confusing for me Jack.  Our life feels too comfortable too safe too predict- able.  It's a partnership it's juggling schedules.  When I think of playing that out every day for the rest of my life...'</t>
  </si>
  <si>
    <t>L550585</t>
  </si>
  <si>
    <t>u7889</t>
  </si>
  <si>
    <t>m534</t>
  </si>
  <si>
    <t>CONSUELO</t>
  </si>
  <si>
    <t>Well then when you get older you can do something about it.</t>
  </si>
  <si>
    <t>L550583</t>
  </si>
  <si>
    <t>It is when you love someone and they don't love you. And then you do something about it.</t>
  </si>
  <si>
    <t>L550523</t>
  </si>
  <si>
    <t>u7894</t>
  </si>
  <si>
    <t>But when you're not. Like now. What do you like to do?</t>
  </si>
  <si>
    <t>L550521</t>
  </si>
  <si>
    <t>But like what do you like to do when you're not working?</t>
  </si>
  <si>
    <t>L550513</t>
  </si>
  <si>
    <t>When I'm in high school I'm not going to play any football. I'm just going to concentrate on class rank.  What did you do in high school?</t>
  </si>
  <si>
    <t>L550420</t>
  </si>
  <si>
    <t>u7900</t>
  </si>
  <si>
    <t>I'm not making fun. I'm showing it as it really is.</t>
  </si>
  <si>
    <t>L550365</t>
  </si>
  <si>
    <t>u7898</t>
  </si>
  <si>
    <t>SCOOBY</t>
  </si>
  <si>
    <t>But then in a sense since you would never have met Dad if your family had stayed in Europe...if it weren't for Hitler none of us would have been born.</t>
  </si>
  <si>
    <t>L550146</t>
  </si>
  <si>
    <t>u7892</t>
  </si>
  <si>
    <t>Well I sure didn't hear you voice your opinion in there when it mattered.</t>
  </si>
  <si>
    <t>L550124</t>
  </si>
  <si>
    <t>You've lost interest...You hardly even sweat any more when we have sex.</t>
  </si>
  <si>
    <t>L550347</t>
  </si>
  <si>
    <t>u7893</t>
  </si>
  <si>
    <t>The same. Same as what?</t>
  </si>
  <si>
    <t>L550174</t>
  </si>
  <si>
    <t>u7901</t>
  </si>
  <si>
    <t>Oh.  Do you think I have a potential as a writer?</t>
  </si>
  <si>
    <t>L550283</t>
  </si>
  <si>
    <t>u7896</t>
  </si>
  <si>
    <t>MR. DEMARCO</t>
  </si>
  <si>
    <t>'OK.' So you just don't care.  Let me ask you not as your guidance counselor but...as a friend: what do you want to do with your life? I mean what kind of long-term goals can you possibly have?</t>
  </si>
  <si>
    <t>L550251</t>
  </si>
  <si>
    <t>N-not yet. I'm hoping to get a grant for this one project on teenagers. Geez remember when we were teenagers?</t>
  </si>
  <si>
    <t>L550238</t>
  </si>
  <si>
    <t>u7897</t>
  </si>
  <si>
    <t>PAM</t>
  </si>
  <si>
    <t>Oh. So what did you do after you gave up on acting?</t>
  </si>
  <si>
    <t>L550619</t>
  </si>
  <si>
    <t>SureÂ…umÂ…yeah as soon as I have a screening I'll let you know.</t>
  </si>
  <si>
    <t>L552039</t>
  </si>
  <si>
    <t>u7904</t>
  </si>
  <si>
    <t>m535</t>
  </si>
  <si>
    <t>Looks like you're not going to make that dinner after all...</t>
  </si>
  <si>
    <t>L551787</t>
  </si>
  <si>
    <t>Rule two:  without alternative use yourself as a shield.</t>
  </si>
  <si>
    <t>L551713</t>
  </si>
  <si>
    <t>After Leizburg he stuck his neck out to defend me.  He's loyal to the end. Even if it's not--politically correct at the time.</t>
  </si>
  <si>
    <t>L551959</t>
  </si>
  <si>
    <t>u7909</t>
  </si>
  <si>
    <t>SEN. FILMORE</t>
  </si>
  <si>
    <t>She's as good as gone...</t>
  </si>
  <si>
    <t>L551624</t>
  </si>
  <si>
    <t>u7906</t>
  </si>
  <si>
    <t>MYERS</t>
  </si>
  <si>
    <t>We have a special forces squadron out of Thailand surrounding the compound as we speak.</t>
  </si>
  <si>
    <t>L551626</t>
  </si>
  <si>
    <t>The ball is in Richter's court.  But we're sure as hell not going to sit on our hands while he assassinates people--we're gonna stop the son-of- a-bitch!</t>
  </si>
  <si>
    <t>L551564</t>
  </si>
  <si>
    <t>This was taken when Richter was arrested in Washington state 1985. He was charged with interstate arms trafficking skipped bail and has since been a fugitive.</t>
  </si>
  <si>
    <t>L551898</t>
  </si>
  <si>
    <t>u7911</t>
  </si>
  <si>
    <t>STOCKTON</t>
  </si>
  <si>
    <t>You know when we reach Kompong Som--</t>
  </si>
  <si>
    <t>L552683</t>
  </si>
  <si>
    <t>u7928</t>
  </si>
  <si>
    <t>m536</t>
  </si>
  <si>
    <t>PRESIDENT MUFFLEY</t>
  </si>
  <si>
    <t>Damn you de Sade!  You know as well as I do that this was the act of a mentally sick man - a single individual whose crack-up can probably be traced to the strains and tensions caused by your country.</t>
  </si>
  <si>
    <t>L552583</t>
  </si>
  <si>
    <t>u7913</t>
  </si>
  <si>
    <t>AMBASSADOR DE SADE</t>
  </si>
  <si>
    <t>Our scientists calculated that the detonation of fifty of our biggest nuclear devices jacketed in Cobalt-Thorium-G would enshroud the earth in a hundred years of lethal radio- activity from which no human life could escape. In ten months the Earth would be as dead as the Moon.</t>
  </si>
  <si>
    <t>L552545</t>
  </si>
  <si>
    <t>I'll hold this if you don't mind.  You can have it back when you leave.</t>
  </si>
  <si>
    <t>L552587</t>
  </si>
  <si>
    <t>Naturally.  It would kill us just as surely even if we set it off in your country.  But this way we know it's safe and we don't have the problem of delivering it.</t>
  </si>
  <si>
    <t>L552626</t>
  </si>
  <si>
    <t>u7915</t>
  </si>
  <si>
    <t>COLONEL GUANO</t>
  </si>
  <si>
    <t>I did that for your own good fella.  Now I'm not going to pull rank on you.  When this is over I'll be happy to step outside with you and settle this thing.  Right now my orders are to locate General Ripper and put him on the phone with the President.</t>
  </si>
  <si>
    <t>L552199</t>
  </si>
  <si>
    <t>u7916</t>
  </si>
  <si>
    <t>COLONEL PUNTRICH</t>
  </si>
  <si>
    <t>General Schmuck we monitored a trans- mission about six minutes ago from Burpelson Air Force Base HQ 843rd Wing.  It was apparently directed to their Wing on air- borne alert.  It decoded as - Wing attack Plan-R.</t>
  </si>
  <si>
    <t>L552228</t>
  </si>
  <si>
    <t>Buck when I told you to give them right up to the top you said we couldn't insult a general officer by asking him to pass a test to see if he's a psycho.</t>
  </si>
  <si>
    <t>L552123</t>
  </si>
  <si>
    <t>u7919</t>
  </si>
  <si>
    <t>GENERAL JACK D. RIPPER</t>
  </si>
  <si>
    <t>Now as soon as you've done that double- up on all base security teams.  Our enemies are plenty smart and there might even be an attack on the base by saboteurs.</t>
  </si>
  <si>
    <t>L552117</t>
  </si>
  <si>
    <t>As soon as you've done that shut down the communications center.  Lock it up and assign the personnel to base security details.</t>
  </si>
  <si>
    <t>L552113</t>
  </si>
  <si>
    <t>I hope not.  Now as soon as you do what I told you have Plan-R radioed to the Wing.</t>
  </si>
  <si>
    <t>L552569</t>
  </si>
  <si>
    <t>u7920</t>
  </si>
  <si>
    <t>GENERAL RIPPER</t>
  </si>
  <si>
    <t>Major I happen to believe in a life after this one so I believe I will have to answer for what I have done.  I think I can.</t>
  </si>
  <si>
    <t>L552397</t>
  </si>
  <si>
    <t>u7927</t>
  </si>
  <si>
    <t>MAJOR MANDRAKE</t>
  </si>
  <si>
    <t>Look sir.  I'm no expert on the subject but I've read some pretty sharp ideas the big boys have.  Like say both countries agreeing to a million dollar reward and international protection for anyone who gives evidence of cheating to the inspectors. You can't hide those things without a lot of people knowing about it.  And if I were going to try and hide a few I wouldn't want to depend on the fact that some poor slob isn't going to run and blab for a million bucks.  We're as smart as they are and if they cheat or even hold back information we'd pull right out.</t>
  </si>
  <si>
    <t>L552382</t>
  </si>
  <si>
    <t>No Major I don't.  They have no regard for human life.  They wouldn't care if they lost their whole country as long as they won.</t>
  </si>
  <si>
    <t>L552375</t>
  </si>
  <si>
    <t>I was just going to say as long as the weapons exist sooner or later something's going to happen -- and that'll be it for both countries.</t>
  </si>
  <si>
    <t>L552369</t>
  </si>
  <si>
    <t>I don't know sir.  But they're just as anxious to avoid a nuclear war as we are. War just doesn't make sense any more for anybody.</t>
  </si>
  <si>
    <t>L552347</t>
  </si>
  <si>
    <t>But when they do sir won't they hit back with everything they've got?</t>
  </si>
  <si>
    <t>L552344</t>
  </si>
  <si>
    <t>When he said it fifty years ago he might have been right.  But today war is too important to be left to the politicians. Do you follow me Major?</t>
  </si>
  <si>
    <t>L552326</t>
  </si>
  <si>
    <t>We've come a long way since World War II Major.  And the lessons we've learned are all in Plan-R.</t>
  </si>
  <si>
    <t>L552302</t>
  </si>
  <si>
    <t>Please don't take any notice of this weapon Major.  I love all weapons and as of late I've just taken to keeping a loaded weapon nearby at all times.</t>
  </si>
  <si>
    <t>L552748</t>
  </si>
  <si>
    <t>u7921</t>
  </si>
  <si>
    <t>GENERAL SCHMUCK</t>
  </si>
  <si>
    <t>If I can speak freely sir -- look these guys talk big but frankly we think they're short of know-how.  You can't just take a bunch of ignorant peasants and expect them to understand a machine like one of our boys and I don't mean that as an insult Mister Ambassador.  Hell we all know what kind of guts your people have.  Why just look how many millions of 'em those Nazis  killed and hell they still wouldn't quit.</t>
  </si>
  <si>
    <t>L552747</t>
  </si>
  <si>
    <t>Is there any chance a single aircraft can penetrate the entire enemy Air Defense when its course and target are known?</t>
  </si>
  <si>
    <t>L552233</t>
  </si>
  <si>
    <t>That's right sir.  But the planes were at their Positive Control points ready to turn around when General Ripper issued the final Go-code.</t>
  </si>
  <si>
    <t>L552166</t>
  </si>
  <si>
    <t>u7926</t>
  </si>
  <si>
    <t>MAJOR KONG</t>
  </si>
  <si>
    <t>Give me a first rough course as soon as you can Lieutenant Ballmuff.</t>
  </si>
  <si>
    <t>L552758</t>
  </si>
  <si>
    <t>u7923</t>
  </si>
  <si>
    <t>LT. QUIFFER</t>
  </si>
  <si>
    <t>Sorry King.  My leg's stiff as a board.</t>
  </si>
  <si>
    <t>L552710</t>
  </si>
  <si>
    <t>Lieutenant Quiffer we're all sorry you were hit and we'll help you stick it together as soon as we get squared away.</t>
  </si>
  <si>
    <t>L552881</t>
  </si>
  <si>
    <t>u7925</t>
  </si>
  <si>
    <t>LT. ZOGG</t>
  </si>
  <si>
    <t>King would you mind if I keep me hands on the wheel when you take her in?</t>
  </si>
  <si>
    <t>L552825</t>
  </si>
  <si>
    <t>Lieutentant Zogg how would you like your black butt slung into a General Court Martial when we get back???</t>
  </si>
  <si>
    <t>L552298</t>
  </si>
  <si>
    <t>As soon as I've checked over the route. About five minutes.  All right?</t>
  </si>
  <si>
    <t>L552297</t>
  </si>
  <si>
    <t>When do you want to arm the bomb for the primary Major?</t>
  </si>
  <si>
    <t>L552911</t>
  </si>
  <si>
    <t>u7930</t>
  </si>
  <si>
    <t>VON KLUTZ</t>
  </si>
  <si>
    <t>Certainly not sir.  When they go down into the mine everyone else will still be alive.  They will have no shocking memories and the prevailing emotion should be one of a nostalgia for those</t>
  </si>
  <si>
    <t>L552909</t>
  </si>
  <si>
    <t>When they emerge a good deal of present real estate and machine tools will still be recoverable if they are moth-balled in advance.  I would guess they could then work their way back to our present gross national product within twenty years.</t>
  </si>
  <si>
    <t>L552904</t>
  </si>
  <si>
    <t>Mister President man is an amazingly adaptable creature.  After all the conditions would be far superior to those say of the Nazi concentration camps where there is ample evidence most of the wretched creatures clung desperately to life.</t>
  </si>
  <si>
    <t>L553700</t>
  </si>
  <si>
    <t>u7936</t>
  </si>
  <si>
    <t>m537</t>
  </si>
  <si>
    <t>Yeah but when I was walking I realized that he's stuck in that limo all the time. He's stuck with his interviews he's stuck with his autograph he has to do whatever his manager tells him to do you know? He's not free. He's just part of the machine and if you think about it freedom's all that there really is.</t>
  </si>
  <si>
    <t>L553692</t>
  </si>
  <si>
    <t>u7931</t>
  </si>
  <si>
    <t>BEE-BEE</t>
  </si>
  <si>
    <t>It was like hell with windows. You know there's shit on the walls. Kids my age sucking their thumbs. I mean every day I would I'd wake up in my cell and I'd think my parents put me here. Why? Why? Because I stayed out all night one time. Uh because I broke the VCR when I was drunk. Because I was out of control. I thought my parents loved me.</t>
  </si>
  <si>
    <t>L553673</t>
  </si>
  <si>
    <t>I just walked all the way from Westside to here. I haven't walked that far since junior high. I thought you didn't drink.</t>
  </si>
  <si>
    <t>L553262</t>
  </si>
  <si>
    <t>Oh no it's not. I mean they're not all totally in a coma. I mean they know when I'm helping them.</t>
  </si>
  <si>
    <t>L553924</t>
  </si>
  <si>
    <t>u7932</t>
  </si>
  <si>
    <t>BUFF</t>
  </si>
  <si>
    <t>Because since I'm just starting out I've got a fresh point of view and that's good for you know marketing demographics...</t>
  </si>
  <si>
    <t>L553185</t>
  </si>
  <si>
    <t>I'm saying no I'm saying after a while it'd wear thin.</t>
  </si>
  <si>
    <t>L553893</t>
  </si>
  <si>
    <t>u7937</t>
  </si>
  <si>
    <t>NAZEER</t>
  </si>
  <si>
    <t>I'll tell you what. When I get my engineering degree and I'm swimming in my swimming pool it will be very fucking okay.</t>
  </si>
  <si>
    <t>L553302</t>
  </si>
  <si>
    <t>u7938</t>
  </si>
  <si>
    <t>PONY</t>
  </si>
  <si>
    <t>I mean we've been playing big places everywhere but when we did that sound check at The Orpheum it suddenly hit me. I'm playing The Orpheum you know? I mean the last time I played here was uh the prom.</t>
  </si>
  <si>
    <t>L554010</t>
  </si>
  <si>
    <t>u7942</t>
  </si>
  <si>
    <t>TIM</t>
  </si>
  <si>
    <t>Well what am I supposed to sleep off? My life? You know I'm supposed to go home and go to sleep and when I wake up what'll I be Jeff? A pilot? Maybe a Super Bowl quarterback or no maybe a fucking rock star. Right? I don't think so man.</t>
  </si>
  <si>
    <t>L554006</t>
  </si>
  <si>
    <t>Come on. You don't think that after they called the cops on me her and Mohammed had a nice laugh?</t>
  </si>
  <si>
    <t>L553750</t>
  </si>
  <si>
    <t>I ate a dog when I was in Thailand. Tasted exactly like this sparerib.</t>
  </si>
  <si>
    <t>L553522</t>
  </si>
  <si>
    <t>Wow you're cute when you're angry.</t>
  </si>
  <si>
    <t>L553726</t>
  </si>
  <si>
    <t>No I mean it. No look when when I got out of the car I walked all the way here.</t>
  </si>
  <si>
    <t>L553078</t>
  </si>
  <si>
    <t>u7940</t>
  </si>
  <si>
    <t>SOOZE</t>
  </si>
  <si>
    <t>Well fuck! Might as well not do anything! Let's just stick out thumbs up our asses and twirl.</t>
  </si>
  <si>
    <t>L553069</t>
  </si>
  <si>
    <t>Your sure as hell right about that.</t>
  </si>
  <si>
    <t>L554051</t>
  </si>
  <si>
    <t>Go ahead! They love you just about as much as I do.</t>
  </si>
  <si>
    <t>L553668</t>
  </si>
  <si>
    <t>Yeah you know when you called I thought there's a name from the past.</t>
  </si>
  <si>
    <t>L553399</t>
  </si>
  <si>
    <t>Yeah. Yeah I'm jealous of MTV faggots who are named after animals.</t>
  </si>
  <si>
    <t>L554463</t>
  </si>
  <si>
    <t>u7943</t>
  </si>
  <si>
    <t>m538</t>
  </si>
  <si>
    <t>CLEO</t>
  </si>
  <si>
    <t>And you know real cops aren't half as smart as Keanu.</t>
  </si>
  <si>
    <t>L554610</t>
  </si>
  <si>
    <t>I personally think of how Conan started as a writer then became a...</t>
  </si>
  <si>
    <t>L554609</t>
  </si>
  <si>
    <t>u7944</t>
  </si>
  <si>
    <t>My fault - What do we do that enables us to be as great as we are?</t>
  </si>
  <si>
    <t>L554324</t>
  </si>
  <si>
    <t>u7949</t>
  </si>
  <si>
    <t>Diane I've loved you ever since I first saw you -- right before you kicked me in the head.</t>
  </si>
  <si>
    <t>L554739</t>
  </si>
  <si>
    <t>u7950</t>
  </si>
  <si>
    <t>KANSAS</t>
  </si>
  <si>
    <t>She's been the weak tit on this mama cat since the beginning.</t>
  </si>
  <si>
    <t>L554488</t>
  </si>
  <si>
    <t>u7948</t>
  </si>
  <si>
    <t>...so while it's a laugh riot for the whole family and Tim Conway is just about as funny as they come especially when he goes...</t>
  </si>
  <si>
    <t>L555344</t>
  </si>
  <si>
    <t>u7958</t>
  </si>
  <si>
    <t>m539</t>
  </si>
  <si>
    <t>DEMILLE</t>
  </si>
  <si>
    <t>Of course you didn't.  You didn't know Norma Desmond as a plucky little girl of seventeen with more courage and wit and heart than ever came together in one youngster.</t>
  </si>
  <si>
    <t>L554826</t>
  </si>
  <si>
    <t>u7956</t>
  </si>
  <si>
    <t>Schaefer.  Betty Schaefer.  And right now I wish I could crawl into a hole and pull it in after me.</t>
  </si>
  <si>
    <t>L555572</t>
  </si>
  <si>
    <t>u7959</t>
  </si>
  <si>
    <t>GILLIS</t>
  </si>
  <si>
    <t>Ever been in one of these old Hollywood palazzos? That's from when they were making eighteen thou- sand a week and no taxes.  Careful of these tiles they're slippery. Valentino used to dance here.</t>
  </si>
  <si>
    <t>L555496</t>
  </si>
  <si>
    <t>Look at this street.  All card- board all hollow all phoney. All done with mirrors.  I like it better than any street in the world.  Maybe because I used to play here when I was a kid.</t>
  </si>
  <si>
    <t>L555431</t>
  </si>
  <si>
    <t>And don't make it too dreary.  How about this for a situation: she teaches daytimes.  He teaches at night.  Right?  They don't even know each other but they share the same room.  It's cheaper that way.  As a matter of fact they sleep in the same bed -- in shifts of oourse.</t>
  </si>
  <si>
    <t>L555412</t>
  </si>
  <si>
    <t>This story is about teachers -- their threadbare lives their struggles.  Here are people doing the most important job in the world and they have to wprry about getting enough money to re-sole their shoes.  To me it can be as exciting as any chase any gunplay.</t>
  </si>
  <si>
    <t>L555283</t>
  </si>
  <si>
    <t>As a matter of fact.  I've given up writing altogether.</t>
  </si>
  <si>
    <t>L555195</t>
  </si>
  <si>
    <t>Hungry? After twelve years in the Burmese jungle.  I am starving Lady Agatha -- starving for a white shoulder --</t>
  </si>
  <si>
    <t>L555190</t>
  </si>
  <si>
    <t>As for instance?</t>
  </si>
  <si>
    <t>L555182</t>
  </si>
  <si>
    <t>The flashback in the courtroom when she tells about being a school teacher.</t>
  </si>
  <si>
    <t>L555356</t>
  </si>
  <si>
    <t>u7957</t>
  </si>
  <si>
    <t>DE MILLE</t>
  </si>
  <si>
    <t>I'm pretty busy as you can see...</t>
  </si>
  <si>
    <t>L555391</t>
  </si>
  <si>
    <t>u7965</t>
  </si>
  <si>
    <t>But remember darling -- I don't work before ten in the morning and never after 4:30 in the afternoon.</t>
  </si>
  <si>
    <t>L555459</t>
  </si>
  <si>
    <t>I've lost half a pound since Tuesday.</t>
  </si>
  <si>
    <t>L555246</t>
  </si>
  <si>
    <t>So he said it quite a few years ago.  So what?  I never looked better in my life.  Do you know why?  Because I've never been as happy in my life.</t>
  </si>
  <si>
    <t>L555245</t>
  </si>
  <si>
    <t>When did he say it Norma?</t>
  </si>
  <si>
    <t>L554957</t>
  </si>
  <si>
    <t>Who?  I'd have to have somebody I can trust.  When were you born -- I mean what sign of the zodiac?</t>
  </si>
  <si>
    <t>L554906</t>
  </si>
  <si>
    <t>They're dead.  They're finished. There was a time when this busi- ness had the eyes of the whole wide world.  But that wasn't good enough.  Oh nol They wanted the ears of the world too.  So they opened their big mouths and out came talk talk talk...</t>
  </si>
  <si>
    <t>L555525</t>
  </si>
  <si>
    <t>u7962</t>
  </si>
  <si>
    <t>It was I who asked to come back humiliating as it may seem.  I could have gone on witn my career only I found everything unendur- able arter she divorced me.  You see I was her rirst husband.</t>
  </si>
  <si>
    <t>L555521</t>
  </si>
  <si>
    <t>She never will.  That is my job. It has been for a long time.  You must understand I discovered her when she was eighteen.  I made her a star.  I cannot let her be destroyed.</t>
  </si>
  <si>
    <t>L555520</t>
  </si>
  <si>
    <t>Sure you are.  And we're not help- ing her any feeding her lies and more lies.  Getting herself ready for a pioture ...  What happens when she finds out?</t>
  </si>
  <si>
    <t>L555515</t>
  </si>
  <si>
    <t>You must be very careful as you cross the patio.  Madame may be watching.</t>
  </si>
  <si>
    <t>L554990</t>
  </si>
  <si>
    <t>You did sir. GILLIS' VOICE He goes out.  Gillis     I pegged him as slightly looks after him hangs   cuckoo too.  A stroke maybe. his coat over a chair   Come to think of it the walks over to the win-   whole place seemed to have dow pulls down the      been stricken with a kind of rickety Venetian blind.  creeping paralysis out of As he does so he looks  beat with the rest of the down at:                 world crumbling apart in slow motion ...</t>
  </si>
  <si>
    <t>L554851</t>
  </si>
  <si>
    <t>Look Mr. Sheldrake could you let me have three hundred bucks yourself as a personal loan?</t>
  </si>
  <si>
    <t>L554842</t>
  </si>
  <si>
    <t>u7966</t>
  </si>
  <si>
    <t>Of course we're always looking for a Betty Hutton.  Do you see it as a Betty Hutton?</t>
  </si>
  <si>
    <t>L555935</t>
  </si>
  <si>
    <t>u7968</t>
  </si>
  <si>
    <t>m540</t>
  </si>
  <si>
    <t>I came as quickly as I could. What is the danger?</t>
  </si>
  <si>
    <t>L555838</t>
  </si>
  <si>
    <t>u7978</t>
  </si>
  <si>
    <t>SELENA</t>
  </si>
  <si>
    <t>Bianca try not to be so bloodthirsty when you're at the wheel. OK?</t>
  </si>
  <si>
    <t>L555778</t>
  </si>
  <si>
    <t>There's no such thing as an accident. Everything has meaning if you can read the signs.</t>
  </si>
  <si>
    <t>L556426</t>
  </si>
  <si>
    <t>u7979</t>
  </si>
  <si>
    <t>SUPERGIRL</t>
  </si>
  <si>
    <t>I'll come back as soon as I can.</t>
  </si>
  <si>
    <t>L556223</t>
  </si>
  <si>
    <t>You'll be safe here. I'll come back as soon as I have the Power Source.</t>
  </si>
  <si>
    <t>L556212</t>
  </si>
  <si>
    <t>u7970</t>
  </si>
  <si>
    <t>Hey listen when all this blows over maybe we could get together every now and then and see each other. And maybe something might. happen again. What do you think?</t>
  </si>
  <si>
    <t>L556099</t>
  </si>
  <si>
    <t>Ethan tell me more about this woman who's after you.</t>
  </si>
  <si>
    <t>L556098</t>
  </si>
  <si>
    <t>I used to work here summers when I was a kid.</t>
  </si>
  <si>
    <t>L556079</t>
  </si>
  <si>
    <t>That woman who's after me. She hates you. Because she knows I love you.</t>
  </si>
  <si>
    <t>L555943</t>
  </si>
  <si>
    <t>When can I see you again ?</t>
  </si>
  <si>
    <t>L556366</t>
  </si>
  <si>
    <t>That one was for you. But I thought I'd wait and see how you behave when Supergirl gets here. I'd hate to lose you Ethan.</t>
  </si>
  <si>
    <t>L556242</t>
  </si>
  <si>
    <t>Careful don't make me angry. I start fires when I'm angry.</t>
  </si>
  <si>
    <t>L555713</t>
  </si>
  <si>
    <t>Better eat it quick. It won't look too pretty when it's all covered with ants.</t>
  </si>
  <si>
    <t>L555745</t>
  </si>
  <si>
    <t>u7973</t>
  </si>
  <si>
    <t>KARA</t>
  </si>
  <si>
    <t>As brave as my father. As wise.</t>
  </si>
  <si>
    <t>L555913</t>
  </si>
  <si>
    <t>u7975</t>
  </si>
  <si>
    <t>Please as a favour to me? So I won't  be the only girl?</t>
  </si>
  <si>
    <t>L555802</t>
  </si>
  <si>
    <t>Since what?? Did you have a fire at your house or something?</t>
  </si>
  <si>
    <t>L555891</t>
  </si>
  <si>
    <t>u7977</t>
  </si>
  <si>
    <t>NIGEL</t>
  </si>
  <si>
    <t>You used to listen to me. When you asked me to teach you something of the Craft.</t>
  </si>
  <si>
    <t>L555760</t>
  </si>
  <si>
    <t>Bianca's taught me all! need to know. I'll be safe as long as I don't go too far.</t>
  </si>
  <si>
    <t>L556423</t>
  </si>
  <si>
    <t>Ever since I found that thing I've been like a prisoner in a terrible nightmare. You have no idea how awful it is to be mean all the time.</t>
  </si>
  <si>
    <t>L556383</t>
  </si>
  <si>
    <t>Better than when I was a child.</t>
  </si>
  <si>
    <t>L556904</t>
  </si>
  <si>
    <t>u7986</t>
  </si>
  <si>
    <t>m541</t>
  </si>
  <si>
    <t>Got vodka in it now. Gotta give it a new name. Hey listen you thought it up we'll name it after you. What's your name?</t>
  </si>
  <si>
    <t>L556888</t>
  </si>
  <si>
    <t>First the supplier couldn't find the invoice. Then the order came up short. Then I missed the four o'clock plane from Cleveland and had to rent a car and then I got a darn flat tire on the highway! Can you beat it? Boy your boss must've been furious when I didn't show up by the end of the day today huh?</t>
  </si>
  <si>
    <t>L556634</t>
  </si>
  <si>
    <t>u7982</t>
  </si>
  <si>
    <t>Here I am honey and I'm all yours.  Remember when you were Queen of the Prom? All the guys had to wait in line to get a dance.  But now there's only one name on your dance card sweet thing and it's --</t>
  </si>
  <si>
    <t>L556853</t>
  </si>
  <si>
    <t>u7988</t>
  </si>
  <si>
    <t>LANA</t>
  </si>
  <si>
    <t>No what you said before Could I make it in Metropolis? I've dreamed about it sure but I never really thought about it.  What would I do when I got there?</t>
  </si>
  <si>
    <t>L556843</t>
  </si>
  <si>
    <t>Gee I haven't laughed like that since -- since --  I really can't remember when.</t>
  </si>
  <si>
    <t>L556832</t>
  </si>
  <si>
    <t>And even nicer when there's a man around Which isn't all that often.</t>
  </si>
  <si>
    <t>L556663</t>
  </si>
  <si>
    <t>Ricky. My little boy. At least here we've got a house. and I've got a job. Okay I'm only a secretary oaky but it pays the bills. Except for last winter when the fuel bills kept going up and up and up.  I even had to pawn my diamond ring then.</t>
  </si>
  <si>
    <t>L556652</t>
  </si>
  <si>
    <t>And three years after the Royal Wedding the King abdicated.  Isn't that terrible?</t>
  </si>
  <si>
    <t>L556511</t>
  </si>
  <si>
    <t>u7983</t>
  </si>
  <si>
    <t>Take me for instance. Going back to middle America after having become a Metropolis sophisticate --</t>
  </si>
  <si>
    <t>L556577</t>
  </si>
  <si>
    <t>u7987</t>
  </si>
  <si>
    <t>You know what Mr. White said. A photographer always goes after a story.</t>
  </si>
  <si>
    <t>L556561</t>
  </si>
  <si>
    <t>The thing is though my cousin Arnold Aunt Rosey's Arnold this is he got mad when Uncle Al insulted his mother's stuffing so now the problem is --</t>
  </si>
  <si>
    <t>L556451</t>
  </si>
  <si>
    <t>u7984</t>
  </si>
  <si>
    <t>Not counting this week.  You secured employment last June as a messenger and were discharged after one day for. . .</t>
  </si>
  <si>
    <t>L556540</t>
  </si>
  <si>
    <t>u7985</t>
  </si>
  <si>
    <t>That's so you're still getting some money when you hit 65.</t>
  </si>
  <si>
    <t>L557105</t>
  </si>
  <si>
    <t>The moon! Listen man when I was a little bitty kid all my friends got them electric trains for Christmas. My mama didn't have barely enough to pay the electric bill let alone buy me no train set.</t>
  </si>
  <si>
    <t>L557010</t>
  </si>
  <si>
    <t>u7994</t>
  </si>
  <si>
    <t>Wait a second. Astronomers know where the planet used to be right? And you know what happens when a planet explodes? Debris. Pieces floating in space.</t>
  </si>
  <si>
    <t>L557009</t>
  </si>
  <si>
    <t>It ain't. It's nowhere. It blew up. That's how come they shipped the dude to Earth when he was a baby.  well. I know some stuff too y'all.</t>
  </si>
  <si>
    <t>L557063</t>
  </si>
  <si>
    <t>u7996</t>
  </si>
  <si>
    <t>SUPERMAN</t>
  </si>
  <si>
    <t>It's hard to believe... a great looking girl like you all alone like this. As she glances up at him she is first flustered then flattered then...finally...just realistic:</t>
  </si>
  <si>
    <t>L557332</t>
  </si>
  <si>
    <t>u7989</t>
  </si>
  <si>
    <t>LOIS</t>
  </si>
  <si>
    <t>I just knew I was onto something when that taxi driver kidnapped me.</t>
  </si>
  <si>
    <t>L557233</t>
  </si>
  <si>
    <t>u7997</t>
  </si>
  <si>
    <t>Cut the mush Lorelei. He's after our skin!</t>
  </si>
  <si>
    <t>L557082</t>
  </si>
  <si>
    <t>Don't you see? Okay so you didn't kill him. Nobody's perfect. But that stuff we ran up in the lab wasn't a complete failure after all.  Right after Gus gave it to him Superman started to turn into a selfish ornery malicious conniving...</t>
  </si>
  <si>
    <t>L558691</t>
  </si>
  <si>
    <t>u8004</t>
  </si>
  <si>
    <t>m542</t>
  </si>
  <si>
    <t>See what happens when I don't have my orange juice?  The human body is only a workable fairly fragile machine when you treat it with the same respect you'd show to ----  . . . gee . . .</t>
  </si>
  <si>
    <t>L558677</t>
  </si>
  <si>
    <t>Oh when it comes to you I am. Not that I don't understand why they all need you. but they can't need you more than I do.</t>
  </si>
  <si>
    <t>L558227</t>
  </si>
  <si>
    <t>u7998</t>
  </si>
  <si>
    <t>Lois I don't have the vaguest idea -- as usual -- what you're --</t>
  </si>
  <si>
    <t>L558223</t>
  </si>
  <si>
    <t>And you weren't. As usual. What do you say to that?</t>
  </si>
  <si>
    <t>L558189</t>
  </si>
  <si>
    <t>Yeah thanks. . . . I mean really! Posing as newlyweds to uncover the honeymoon racket in Niagara Falls.  I mean. imagine wasting a great reporter -  -- uh reporters -- on this.  Perry White and his Sunday Magazine exposes.</t>
  </si>
  <si>
    <t>L558080</t>
  </si>
  <si>
    <t>Well you shouldn't  Be more aggressive Clark! Trust your instinct! When you see your opportunity grab it! I do.</t>
  </si>
  <si>
    <t>L558076</t>
  </si>
  <si>
    <t>Of course not. Not when you've got so much going for you.</t>
  </si>
  <si>
    <t>L558068</t>
  </si>
  <si>
    <t>When was the last time you heard me sneeze?</t>
  </si>
  <si>
    <t>L558163</t>
  </si>
  <si>
    <t>u7999</t>
  </si>
  <si>
    <t>A bikini! I'll need to buy a new bikini Lex.  C'mon. After being cooped up in that prison haven't you thought about me in a bikini . . ...once maybe ?</t>
  </si>
  <si>
    <t>L558161</t>
  </si>
  <si>
    <t>There is some good in you Lex after all.</t>
  </si>
  <si>
    <t>L558438</t>
  </si>
  <si>
    <t>u8002</t>
  </si>
  <si>
    <t>And she -- the one you have chosen -- she feels as much for you?</t>
  </si>
  <si>
    <t>L558321</t>
  </si>
  <si>
    <t>The three proved - after exhaustive efforts - incapable of rehabilitation. Now as you know we had no death penalty -</t>
  </si>
  <si>
    <t>L558317</t>
  </si>
  <si>
    <t>L558523</t>
  </si>
  <si>
    <t>u8003</t>
  </si>
  <si>
    <t>Oh General the world is a big place. Thank goodness my needs are small...As  it turns out I have this affinity for beachfront property . . .</t>
  </si>
  <si>
    <t>L558517</t>
  </si>
  <si>
    <t>u8014</t>
  </si>
  <si>
    <t>ZOD</t>
  </si>
  <si>
    <t>He has powers as we do . . .</t>
  </si>
  <si>
    <t>L558515</t>
  </si>
  <si>
    <t>He flies as well then . . .</t>
  </si>
  <si>
    <t>L558511</t>
  </si>
  <si>
    <t>Oh my Fullness as I explained to you before I am about the best there is. Second best there is.</t>
  </si>
  <si>
    <t>L558648</t>
  </si>
  <si>
    <t>u8012</t>
  </si>
  <si>
    <t>Perhaps there is some good in you after all Lex Luthor.</t>
  </si>
  <si>
    <t>L558642</t>
  </si>
  <si>
    <t>Now I shall have the Son of Jor-El as my slave! Forever. If not the millions of earthlings you protect will pay for your defiance.  Beginning with this one.</t>
  </si>
  <si>
    <t>L558607</t>
  </si>
  <si>
    <t>Why do you say this to me when you know I will kill you for it?</t>
  </si>
  <si>
    <t>L558487</t>
  </si>
  <si>
    <t>u8008</t>
  </si>
  <si>
    <t>You'll find out General! And when you do . . .</t>
  </si>
  <si>
    <t>L558899</t>
  </si>
  <si>
    <t>u8018</t>
  </si>
  <si>
    <t>m543</t>
  </si>
  <si>
    <t>LACY</t>
  </si>
  <si>
    <t>This is Metropolis after hours! This is what you'll be writing about. C'mon let's dance.</t>
  </si>
  <si>
    <t>L558839</t>
  </si>
  <si>
    <t>It's brilliant. Daddy thinks so too. You'll write a new series -- 'Metropolis After Hours.'</t>
  </si>
  <si>
    <t>L559005</t>
  </si>
  <si>
    <t>u8020</t>
  </si>
  <si>
    <t>If my plan works gentlemen I'll just take a tiny commission . . . something . . .appropriate. . . a number with a lot of zeros after it.</t>
  </si>
  <si>
    <t>L559030</t>
  </si>
  <si>
    <t>Oh Leonard . . . When I sent the remains of my last experiment . . .</t>
  </si>
  <si>
    <t>L558836</t>
  </si>
  <si>
    <t>. . . I look at you Lenny and I know how the Romans felt when the barbarians arrived at their city gate.</t>
  </si>
  <si>
    <t>L559139</t>
  </si>
  <si>
    <t>I'll ignore that . . . So I created a monster who didn't work nearly as well as I might have liked -- you were clearly his better  --  he needed more energy more power.</t>
  </si>
  <si>
    <t>L560350</t>
  </si>
  <si>
    <t>u8034</t>
  </si>
  <si>
    <t>m544</t>
  </si>
  <si>
    <t>LUTHOR</t>
  </si>
  <si>
    <t>I take the man out of Argentina - and it was no picnic finding him y'know? And what does he think about? Bunkers. Still living in the past when I am about to realize the greatest real estate scheme in the history of the world!</t>
  </si>
  <si>
    <t>L560344</t>
  </si>
  <si>
    <t>Stop saying you know when I say 'y'know.' I know you know.  Yes I know you're here Otis. What do you want a brass band?</t>
  </si>
  <si>
    <t>L560520</t>
  </si>
  <si>
    <t>u8026</t>
  </si>
  <si>
    <t>I don't know Lois but I do know a fraud when I hear one. This thing goes against all natural laws.</t>
  </si>
  <si>
    <t>L560419</t>
  </si>
  <si>
    <t>u8033</t>
  </si>
  <si>
    <t>For what? Oh I've see the way the other half lives. My sister for instance. it looks terrific but is that what I really want? Three kids two cats and fifteen needlepoint pillows? I'd go bananas after one week. Hell I need this crazy existence of mine.  Like I need the plague right? That's what your thinking.</t>
  </si>
  <si>
    <t>L560332</t>
  </si>
  <si>
    <t>Supposing that man had hurt you? Is it worth risking your life over ten dollars two credit cards and a lipstick? I mean it's not as if --</t>
  </si>
  <si>
    <t>L560303</t>
  </si>
  <si>
    <t>'Swell.' When  was the last time I heard anybody say  -  where are you from  anyway?</t>
  </si>
  <si>
    <t>L560761</t>
  </si>
  <si>
    <t>He always shows up when somebody's in danger.</t>
  </si>
  <si>
    <t>L560720</t>
  </si>
  <si>
    <t>Weak sister.  I still can't figure out why it took so long for you to catch up with us after we all ran out. Y'know?</t>
  </si>
  <si>
    <t>L560718</t>
  </si>
  <si>
    <t>About Vesuvius. About Superman writhing in the bowels of the volcano.  Ahh the look on his face when he saw that Kryptonite. When will I see another y'know? Y'know?</t>
  </si>
  <si>
    <t>L560648</t>
  </si>
  <si>
    <t>u8027</t>
  </si>
  <si>
    <t>I will as soon as I get the sand out of my nose.</t>
  </si>
  <si>
    <t>L560637</t>
  </si>
  <si>
    <t>Tune me in  lady. An explosion such as the one Superman describes would have altered the molecular structure of the Krypton rock.</t>
  </si>
  <si>
    <t>L560553</t>
  </si>
  <si>
    <t>When it gets to seventy-five below stabilize it.</t>
  </si>
  <si>
    <t>L560501</t>
  </si>
  <si>
    <t>I needed this Y'know? I really needed this. just when I'm nearing the fruition of my project Big Bird flies into town.  Go ahead! Kill me by inches! Put me on the agony rack!</t>
  </si>
  <si>
    <t>L560363</t>
  </si>
  <si>
    <t>Streets Sunlight. When was the last time I saw sunlight.</t>
  </si>
  <si>
    <t>L560122</t>
  </si>
  <si>
    <t>u8031</t>
  </si>
  <si>
    <t>JOR-EL</t>
  </si>
  <si>
    <t>As an irredeemable criminal? You compare me to them?</t>
  </si>
  <si>
    <t>L560175</t>
  </si>
  <si>
    <t>u8035</t>
  </si>
  <si>
    <t>All these years happy as we've been how I prayed and prayed He'd see fit to give us a child. And just when I finally accepted my bitter lot...  No one must ever know.</t>
  </si>
  <si>
    <t>L560174</t>
  </si>
  <si>
    <t>u8030</t>
  </si>
  <si>
    <t>He sure as heck does that.</t>
  </si>
  <si>
    <t>L560130</t>
  </si>
  <si>
    <t>u8032</t>
  </si>
  <si>
    <t>L560129</t>
  </si>
  <si>
    <t>It's the only logical conclusion. If he remains here he'll be as dead as...</t>
  </si>
  <si>
    <t>L560493</t>
  </si>
  <si>
    <t>Or twenty-four as it is in Earth time. Furthermore if you will reveal yourself your enemies will have a way of getting at you where you are vulnerable: by hurting the people you care for.  Ah this Earth...this world you live in Kal-El...  Resist its temptations its rewards especially its political system.</t>
  </si>
  <si>
    <t>L560491</t>
  </si>
  <si>
    <t>....to feel yourself. Very well. You are revealed to the world. But still you must keep your secret identity. First of all you will need it as an escape valve. You cannot be special twenty-eight hours a day -</t>
  </si>
  <si>
    <t>L560605</t>
  </si>
  <si>
    <t>u8038</t>
  </si>
  <si>
    <t>Only when somebody shoots them at me.</t>
  </si>
  <si>
    <t>L560442</t>
  </si>
  <si>
    <t>Do as I say. Let go!</t>
  </si>
  <si>
    <t>L560714</t>
  </si>
  <si>
    <t>Good enough for you. Now then --  --  tell me something I like to hear. As many times as I hear it...</t>
  </si>
  <si>
    <t>L560653</t>
  </si>
  <si>
    <t>Cleaning a rock Otis?  Jot it down. As soon as we're back he feeds the pets.</t>
  </si>
  <si>
    <t>L560830</t>
  </si>
  <si>
    <t>You guessed it!  You're always one step ahead of me.  Aren't you Superman?  Yes right. There was a police helicopter buzzing the area and transmitting on the same frequency as the garage doors. The minute the signal went out --  Zip!  Zip!  Zip!</t>
  </si>
  <si>
    <t>L560814</t>
  </si>
  <si>
    <t>Nice! Most of California would have been destroyed. Millions of people would've been killed! The West Coast as we know it would have  --</t>
  </si>
  <si>
    <t>L564735</t>
  </si>
  <si>
    <t>u8045</t>
  </si>
  <si>
    <t>m545</t>
  </si>
  <si>
    <t>Nothing.  We made it to the hospital.  I didn't have to go as far as I was prepared to.  But I was prepared to go all the way.</t>
  </si>
  <si>
    <t>L564729</t>
  </si>
  <si>
    <t>I didn't know.  I was in a panic.  I guessed she'd been bitten by an insect but there was no doctor. The nearest hospital was forty miles away and Zoe was continuing to swell.  Klara took her in her arms and tried to breast-feed her while I dialed the hospital.  I finally got a doctor on the line.  He sounded young but cool.  He was confident but there was a nervousness.  He have been an intern.  This was the first time he ever had to deal with anything like this.  He wanted to seem like he knew what he was doing but he was just as scared as I was.</t>
  </si>
  <si>
    <t>L564764</t>
  </si>
  <si>
    <t>You can help each other.  Several people have agreed to let me represent them in a negligence suit. Your case as an individual will be stronger if I'm allowed to represent you together as a group.</t>
  </si>
  <si>
    <t>L564963</t>
  </si>
  <si>
    <t>u8040</t>
  </si>
  <si>
    <t>Well Sam I might as well tell you the truth.  It's this lawsuit you've gotten yourself all involved with. I want you to drop the damned thing.</t>
  </si>
  <si>
    <t>L564748</t>
  </si>
  <si>
    <t>u8048</t>
  </si>
  <si>
    <t>RISA</t>
  </si>
  <si>
    <t>Is it true that you gave Nicole one of Lydia's dresses?  That she was wearing it when the bus crashed?</t>
  </si>
  <si>
    <t>L564631</t>
  </si>
  <si>
    <t>When the game's over I guess.</t>
  </si>
  <si>
    <t>L564535</t>
  </si>
  <si>
    <t>Nicole's coming over to look after the kids tonight.  She'll be there around six.</t>
  </si>
  <si>
    <t>L564928</t>
  </si>
  <si>
    <t>u8041</t>
  </si>
  <si>
    <t>He never took his eyes off his mother even as he moved to sit beside Nicole.  He looked frightened.</t>
  </si>
  <si>
    <t>L564775</t>
  </si>
  <si>
    <t>I told you that I was doing fifty miles an hour when the accident happened.  That's how I remembered it.  But the truth is I might have been doing sixty.  Or sixty five. And if that's true that I was over the limit when the bus went over what would happen then?</t>
  </si>
  <si>
    <t>L564806</t>
  </si>
  <si>
    <t>u8046</t>
  </si>
  <si>
    <t>NICOLE</t>
  </si>
  <si>
    <t>He thought it was cute when I called him Frankenstein.  It wasn't.  I feel like his monster.</t>
  </si>
  <si>
    <t>L564632</t>
  </si>
  <si>
    <t>The Pied Piper of Hamelin. By famous Hanover city; The river Weser deep and wide Washes its wall on the southern side; A pleasanter spot you never spied; But when begins my ditty...</t>
  </si>
  <si>
    <t>L564913</t>
  </si>
  <si>
    <t>There's no such thing as an accident Nicole.  Not in a situation like this.</t>
  </si>
  <si>
    <t>L564909</t>
  </si>
  <si>
    <t>They work for the people we're trying to sue.  Their job is to try to minimize damages.  Our job Nicole is to try to maximize them. You have to think of it that way. As people doing their jobs.  No good guys or bad guys.  Just our side and their side.</t>
  </si>
  <si>
    <t>L565035</t>
  </si>
  <si>
    <t>u8050</t>
  </si>
  <si>
    <t>SCHWARTZ</t>
  </si>
  <si>
    <t>Did there come a time when the bus turned off Staples Mill Road onto</t>
  </si>
  <si>
    <t>L565034</t>
  </si>
  <si>
    <t>Note my objection.  She said 'As I'm talking.'</t>
  </si>
  <si>
    <t>L564383</t>
  </si>
  <si>
    <t>u8054</t>
  </si>
  <si>
    <t>ZOE</t>
  </si>
  <si>
    <t>A car wash!  Wow I've never talked to you when you've been in a car wash.  Make sure you've got the windows closed.</t>
  </si>
  <si>
    <t>L564565</t>
  </si>
  <si>
    <t>If you could pick the shrimp off as well as anything that touches the shrimp...</t>
  </si>
  <si>
    <t>L564608</t>
  </si>
  <si>
    <t>If you agree to have me represent you in this suit I will require no payment until after the case is won when I will require one third of the awarded amount.  If there is no award made then my services will cost you nothing.  It's a standard agreement.</t>
  </si>
  <si>
    <t>L564591</t>
  </si>
  <si>
    <t>Mrs.  Otto  there is no such thing as an accident.  The word doesn't mean anything to me.  As far as I'm concerned somebody somewhere made a decision to cut a corner.  Some corrupt agency or corporation accounted the cost variance between a ten-cent bolt and a million dollar out-of-court settlement.  They decided to sacrifice a few lives for the difference.  That's what's done Mrs. Otto.  I've seen it happen so many times before.</t>
  </si>
  <si>
    <t>L564432</t>
  </si>
  <si>
    <t>u8053</t>
  </si>
  <si>
    <t>Been drinking since high school. Fucked himself up.  Used to be smart enough.</t>
  </si>
  <si>
    <t>L565075</t>
  </si>
  <si>
    <t>I remember the bus swerved it just suddenly swerved to the right and it hit the guardrail and the snowbank on the side of the road and then it went over the embankment there and everyone was screaming and everything.  And that's all.  I guess I was unconscious after that. That's all.  Then I was in the hospital.</t>
  </si>
  <si>
    <t>L565037</t>
  </si>
  <si>
    <t>There was a brown dog that ran across the road up there right by the dump and Dolores slowed down not to hit him and he ran into the woods.  And then Dolores drove on and turned onto the Marlowe road as usual.  I remember that.  I'm remembering it pretty clearly.</t>
  </si>
  <si>
    <t>L565033</t>
  </si>
  <si>
    <t>As I'm talking I'm remembering more about it.</t>
  </si>
  <si>
    <t>L565030</t>
  </si>
  <si>
    <t>Did there come a time when all the children had been picked up?</t>
  </si>
  <si>
    <t>L565009</t>
  </si>
  <si>
    <t>Now on that morning did there come a time Nicole when you left your parents' house?</t>
  </si>
  <si>
    <t>L564954</t>
  </si>
  <si>
    <t>As opposed to this T.V.?</t>
  </si>
  <si>
    <t>L564857</t>
  </si>
  <si>
    <t>u8049</t>
  </si>
  <si>
    <t>Partly.  But there's a lot the insurance doesn't cover.  That's one of the reasons we have a lawyer.  To make sure the insurance gets paid and to help us look after the rest.</t>
  </si>
  <si>
    <t>L565178</t>
  </si>
  <si>
    <t>u8057</t>
  </si>
  <si>
    <t>m546</t>
  </si>
  <si>
    <t>D'ANGELO</t>
  </si>
  <si>
    <t>I don't like this threatening attitude.  When it comes to it what the heck is it your business what they do this boy and girl...</t>
  </si>
  <si>
    <t>L565175</t>
  </si>
  <si>
    <t>u8065</t>
  </si>
  <si>
    <t>That's a nice tour.  All booked?  When was Susie around here last?</t>
  </si>
  <si>
    <t>L565173</t>
  </si>
  <si>
    <t>When do these hot-headed boys of yours go on the road?</t>
  </si>
  <si>
    <t>L565522</t>
  </si>
  <si>
    <t>Otis was outraged when I told him Van Cleve was going to fire you. Tell him not to pay any attention to anything you-know-who says about you-know-what.  Right Otis?</t>
  </si>
  <si>
    <t>L565838</t>
  </si>
  <si>
    <t>u8066</t>
  </si>
  <si>
    <t>Why?  Because I don't like the way you toy with human lives? - Your contempt and malice?  Because I won't be the accomplice of your sick ego - and the way it's crippled Susie...?  You think of yourself - you and your column - you see yourself as a national glory...but to me and thousands of others like me you and your slimy scandal your phony patriotics - to me Mr. Hunsecker you are a national disgrace!</t>
  </si>
  <si>
    <t>L565826</t>
  </si>
  <si>
    <t>u8059</t>
  </si>
  <si>
    <t>HUNSECKER</t>
  </si>
  <si>
    <t>Susie as always is free to say anything she thinks.  Go on dear say exactly what's on your mind dear.</t>
  </si>
  <si>
    <t>L565803</t>
  </si>
  <si>
    <t>He's here isn't he?  Do you think sir when he dies he'll go to the dog and cat heaven?</t>
  </si>
  <si>
    <t>L565798</t>
  </si>
  <si>
    <t>Nuts!  I'm not here as an artist! I'm here as an average Joe who happens to love your sister Susie!</t>
  </si>
  <si>
    <t>L565785</t>
  </si>
  <si>
    <t>Serious as a deacon...I like it.  I like your style son!  In a world of old rags and bones I like it! For instance take Sidney.</t>
  </si>
  <si>
    <t>L565741</t>
  </si>
  <si>
    <t>u8067</t>
  </si>
  <si>
    <t>When I'm certain I'll let you know...</t>
  </si>
  <si>
    <t>L565711</t>
  </si>
  <si>
    <t>Alan was not...unbalanced when I married him.  And he was not...'indifferent to women' no matter what they said! HUNSECKER  I'm not fighting with you puss...</t>
  </si>
  <si>
    <t>L565707</t>
  </si>
  <si>
    <t>It's just as if I've seen a ghost today...</t>
  </si>
  <si>
    <t>L565370</t>
  </si>
  <si>
    <t>We're friends Harvey - we go as far back as when you were a fresh kid Congressman don't we?</t>
  </si>
  <si>
    <t>L566040</t>
  </si>
  <si>
    <t>Is that why you were romancing her you mutt!  Let's call it quits my dear.  I'd like it fine if you found another home.  That means the front door is open!  Pack your things rent a moving van and GIT!  And as for marriage let me hit you with a few choice facts: you aren't ready for marriage!  You're incompetent - a capricious and shaky frail with a sick fatality for frail and useless men!</t>
  </si>
  <si>
    <t>L565890</t>
  </si>
  <si>
    <t>J.J. it's one thing to wear your dog collar...but when it gets to be a noose...I'd rather have my freedom.</t>
  </si>
  <si>
    <t>L565736</t>
  </si>
  <si>
    <t>Susie I like this new attitude of yours.  You're growing up and I like it!  I don't like it when you're limp and dependent when you're odd and wayward.  This gives you a chance for real survival in a very lousy world.  Because don't forget dear you won't always have me with you will you...?</t>
  </si>
  <si>
    <t>L565717</t>
  </si>
  <si>
    <t>Then maybe you can tell me if he's as solid as you say why does he rap me every chance he gets?</t>
  </si>
  <si>
    <t>L565430</t>
  </si>
  <si>
    <t>Correct me if I'm wrong - WE! Because when I'm out on this very slippery limb for you you have to know what's involved.</t>
  </si>
  <si>
    <t>L565362</t>
  </si>
  <si>
    <t>Yes with your clients' names attached.  That's the only reason those poor slobs pay you - to see their names in my column all over the world!  Now as I make it out you're doing ME a favor!</t>
  </si>
  <si>
    <t>L565237</t>
  </si>
  <si>
    <t>u8062</t>
  </si>
  <si>
    <t>Staring.  Consequently when he approached me on his way out I wasn't surprised but I didn't let on.</t>
  </si>
  <si>
    <t>L565138</t>
  </si>
  <si>
    <t>Yes but as a new subscriber you're under no obligation to take more than three books.  And if you mail the enclosed card within ten days --</t>
  </si>
  <si>
    <t>L565124</t>
  </si>
  <si>
    <t>May I rent you out as an adding machine.</t>
  </si>
  <si>
    <t>L565650</t>
  </si>
  <si>
    <t>According to you yeah.  Dallas your mouth is as big as a basket and twice as empty!  I don't like you comma but neither do I go along with this column saying you smoke marijuana and belong with the Reds.  Also since we're talking repulsive J.J. won't like this for two cents!  Don't give me that look Dallas - J.J. believes in fair play.  And secondly this could splatter his sister with rotten egg by implication - your her boyfriend!</t>
  </si>
  <si>
    <t>L565293</t>
  </si>
  <si>
    <t>Listen when your band was playing at Roseland -</t>
  </si>
  <si>
    <t>L565210</t>
  </si>
  <si>
    <t>Steve dear please forget all of this.  What can it matter after tomorrow?</t>
  </si>
  <si>
    <t>L565204</t>
  </si>
  <si>
    <t>Steve my brother isn't as bad as he's painted.  He isn't perfect but -</t>
  </si>
  <si>
    <t>L565201</t>
  </si>
  <si>
    <t>I'm telling him in the morning after breakfast.</t>
  </si>
  <si>
    <t>L567544</t>
  </si>
  <si>
    <t>u8076</t>
  </si>
  <si>
    <t>m547</t>
  </si>
  <si>
    <t>TARISSA</t>
  </si>
  <si>
    <t>You need a break.  You'll see it clear when you come back.</t>
  </si>
  <si>
    <t>L567543</t>
  </si>
  <si>
    <t>u8071</t>
  </si>
  <si>
    <t>DYSON</t>
  </si>
  <si>
    <t>... but the output went to shit after three seconds.  I'm thinking now it's the way I'm matrixing the command hierarchies...</t>
  </si>
  <si>
    <t>L567595</t>
  </si>
  <si>
    <t>u8072</t>
  </si>
  <si>
    <t>Uh-unh no it's different... It's when there's nothing wrong with you but you hurt anyway.  You get it?</t>
  </si>
  <si>
    <t>L567593</t>
  </si>
  <si>
    <t>You mean people?  I don't know.  We just cry. You know.  When it hurts.</t>
  </si>
  <si>
    <t>L567591</t>
  </si>
  <si>
    <t>Yeah.  I guess so.  My mom says when I'm like 45 I think I send him back through time to 1984.  But right now he hasn't even been born yet.  Man is messes with your head.  Where's that other bolt?  Thanks.  Mom and him were only together for one night but she still loves him I guess.  I see her crying sometimes.  She denies it totally of course.  Like she says she got something in her eye.</t>
  </si>
  <si>
    <t>L567369</t>
  </si>
  <si>
    <t>Like it could disguise itself as anything... a pack of cigarettes?</t>
  </si>
  <si>
    <t>L567647</t>
  </si>
  <si>
    <t>Mom Mom we need to be more constructive here. I don't see this as a gender-related issue.  She's still tense.  We still have to figure out how to stop it all from happening.  Right?</t>
  </si>
  <si>
    <t>L567646</t>
  </si>
  <si>
    <t>u8074</t>
  </si>
  <si>
    <t>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t>
  </si>
  <si>
    <t>L567288</t>
  </si>
  <si>
    <t>I know but I'm not as strong as I'm supposed to be.  I can't do it.  I'm screwing up the mission.</t>
  </si>
  <si>
    <t>L567461</t>
  </si>
  <si>
    <t>This T-1000... what happens when you shoot it?</t>
  </si>
  <si>
    <t>L568500</t>
  </si>
  <si>
    <t>u8083</t>
  </si>
  <si>
    <t>m548</t>
  </si>
  <si>
    <t>EMMI</t>
  </si>
  <si>
    <t>'Please remember that Dr. FurtwÃ¤ngler risked his life to help anyone who asked him. I personally testify to having seen literally hundreds of people lined up outside his dressing room after concerts to ask for his help. He never turned anyone away. After he heard me play... I am a violinist... he gave me money because I was unable to feed myself or my family and then he helped me to escape to Sweden. He helped countless people in similar ways.'</t>
  </si>
  <si>
    <t>L568380</t>
  </si>
  <si>
    <t>u8081</t>
  </si>
  <si>
    <t>When he met Hitler at his birthday and shook hands with him was he pleased?</t>
  </si>
  <si>
    <t>L568379</t>
  </si>
  <si>
    <t>When he made his decision he couldn't have known everything. Especially not the way people like you do who've returned from exile and feel that you have a right to pass judgement. Because you are blameless you think you know best who is a sinner and who deserves forgiveness. But you have no idea how people lived here.</t>
  </si>
  <si>
    <t>L568483</t>
  </si>
  <si>
    <t>When you question him again could you treat him with more respect?</t>
  </si>
  <si>
    <t>L568458</t>
  </si>
  <si>
    <t>u8088</t>
  </si>
  <si>
    <t>Not so Counsellor. That secretary of yours she wasn't just your secretary she procured women for you didn't she? As many and as often as you wanted.</t>
  </si>
  <si>
    <t>L568153</t>
  </si>
  <si>
    <t>Yes. What was the orchestra's reaction when they asked you to play for Hitler's birthday?</t>
  </si>
  <si>
    <t>L568358</t>
  </si>
  <si>
    <t>That's why he didn't get the hell out of here when he had the chance! I put that to him he couldn't answer. Why didn't he go and direct in America like that Italian Toscanini.</t>
  </si>
  <si>
    <t>L568478</t>
  </si>
  <si>
    <t>But he had no idea a lot of people had no idea. I only realised what was really going on when I got arrested.</t>
  </si>
  <si>
    <t>L568385</t>
  </si>
  <si>
    <t>Put it on ready to play and I'll tell you when to play it.</t>
  </si>
  <si>
    <t>L568030</t>
  </si>
  <si>
    <t>The names of the members of the Berlin Philharmonic Orchestra since 1934 together with their questionnaires.  Major what am I to tell Dr. FurtwÃ¤ngler?</t>
  </si>
  <si>
    <t>L568514</t>
  </si>
  <si>
    <t>Have you ever smelled burning flesh? I smelt it four miles away. Four miles away I smelt it. Have you ever seen the gas chambers the crematoria? Have you seen the mounds of rotting corpses? You talk to me about culture art and music? You putting that in the scales Wilhelm? You setting culture art and music against the millions put to death by your pals? They had orchestras in the camps. They played Beethoven Wagner. The hangmen were playing chamber music at home with their families. I don't understand the Germans' relationship with music. What do you need music for? Your pals you could call to save a few Jews when millions of them were being annihilated? Yes I blame you for not getting hanged I blame you for your cowardice. You strutted and swaggered you fucking piece of shit king-pin in a shithouse. You talk to me about walking a tightrope between exile and the gallows and I say to you lies!</t>
  </si>
  <si>
    <t>L568511</t>
  </si>
  <si>
    <t>I'll tell you then. The last time this music was played on these air waves was after they announced that your pal Hitler had shot himself. Listen to it.  They listen. Did they pick little K's recording? Did they pick some other conductor? No they picked you and why? Because you represented them so beautifully. When the Devil died they wanted his bandleader to conduct the funeral march. You were everything to them.</t>
  </si>
  <si>
    <t>L568445</t>
  </si>
  <si>
    <t>Well I'm just beginning to develop my theme. Isn't that what you call it in classical music developing your theme? Okay so they played on your insecurity. That's human understandable. But there is one guy who doesn't like little K as much as he likes you - yeah the number one man your old pal Adolf. He thinks you're the greatest and when he says I want Wilhelm for my birthday boy they better go out get Wilhelm. So Josef calls and threatens you with little K. And you said to hell with the Ninth in Vienna I'll give it to Adolf as a birthday present in Berlin. That's the trick they played they got you by the balls and they squeezed. Hard. Why did you stay? Why did you play for them? Why were you the flag-carrier for their regime?  Jealousy?</t>
  </si>
  <si>
    <t>L568443</t>
  </si>
  <si>
    <t>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t>
  </si>
  <si>
    <t>L568415</t>
  </si>
  <si>
    <t>u8084</t>
  </si>
  <si>
    <t>FURTWÃ„NGLER</t>
  </si>
  <si>
    <t>We never never officially represented the regime when we played abroad. We always performed as a private ensemble. As I think I already told you I was a freelance conductor.</t>
  </si>
  <si>
    <t>L568407</t>
  </si>
  <si>
    <t>Think carefully Wilhelm... maybe not in your own name but as Privy Councillor or Vice-President.</t>
  </si>
  <si>
    <t>L568401</t>
  </si>
  <si>
    <t>And when did you first learn that - when you sent the telegram? Was that the surrender signal the waving of the white flag?</t>
  </si>
  <si>
    <t>L568396</t>
  </si>
  <si>
    <t>When I last saw you I was unprepared. I did not know what to expect. In these past weeks I have been thinking more carefully and making some notes.  You have to understand who I am and what I am. I am a musician and I believe in music. I am an artist and I believe in art. Art in general and music in particular has for me mystical powers which nurture man's spiritual needs. I must confess however to being extremely naive.  I insisted for many years on the absolute separation of art and politics. My entire life was devoted to music because and this is very important because I thought that I could through music do something practical.</t>
  </si>
  <si>
    <t>L568387</t>
  </si>
  <si>
    <t>Don't talk to me like I was a second violinist. Go back into the waiting room. Miss Straube will come and get you when I am ready to see you.</t>
  </si>
  <si>
    <t>L568249</t>
  </si>
  <si>
    <t>He told me to be careful as one of Goebbels' men was watching me. He read a report on me - everything I said was quoted word by word.</t>
  </si>
  <si>
    <t>L568225</t>
  </si>
  <si>
    <t>They were Jews they had to leave. They were right to leave.  I could not leave my country in her deepest misery. After all I am a German.  I... I stayed in my homeland. Is that my sin in your eyes?</t>
  </si>
  <si>
    <t>L568208</t>
  </si>
  <si>
    <t>Your guess is as good as mine.</t>
  </si>
  <si>
    <t>L568207</t>
  </si>
  <si>
    <t>When will my case be heard by the Tribunal?</t>
  </si>
  <si>
    <t>L568204</t>
  </si>
  <si>
    <t>Or maybe you called Goebbels or Goering? You were so close you were in the same shithouse as them.</t>
  </si>
  <si>
    <t>L568202</t>
  </si>
  <si>
    <t>I may have as... as I said I simply don't remember.</t>
  </si>
  <si>
    <t>L568184</t>
  </si>
  <si>
    <t>Well there was a constant battle between Goering and Goebbels as to which of them would control German culture. I was simply a pawn. Anyway I resigned from the Musikkammer at the same time I resigned as Musical Director of the Berlin Philharmonic Orchestra. In 1934.</t>
  </si>
  <si>
    <t>L568180</t>
  </si>
  <si>
    <t>I received a telegram from Hermann Goering informing me that he had made me a Privy Councillor. I was not given the opportunity either to accept or refuse. After the dreadful events of November 1938 the violent attacks on the Jews I stopped using the title.</t>
  </si>
  <si>
    <t>L568334</t>
  </si>
  <si>
    <t>u8086</t>
  </si>
  <si>
    <t>RODE</t>
  </si>
  <si>
    <t>Yes yes you may notice that he cannot even bring himself to utter his name he... he refers to him as K.</t>
  </si>
  <si>
    <t>L568327</t>
  </si>
  <si>
    <t>No. But that's why we hated him. We admired him as a conductor but we all hated him too because he didn't have to join the Party and yet he had a better life than any of us. He didn't have to go and deliver a report after every trip abroad. He got everything from them everything. He was filthier than any of us Party members.</t>
  </si>
  <si>
    <t>L568315</t>
  </si>
  <si>
    <t>Fuck that Helmuth. You want to discuss symbols here?  This guy was a front man. He was the piper but he played their tune you get my philosophical meaning?  I'm not interested in small fish I'm after Moby Dick. Come on Helmuth. Hard facts.</t>
  </si>
  <si>
    <t>L568145</t>
  </si>
  <si>
    <t>Excuse me. Did you know that he refused to give the Nazi salute when Hitler was present in the audience?</t>
  </si>
  <si>
    <t>L568138</t>
  </si>
  <si>
    <t>Helmuth Alfred Rode. Second violinist since 1935. What's it mean second violinist?</t>
  </si>
  <si>
    <t>L568091</t>
  </si>
  <si>
    <t>When you got to the crescendo.</t>
  </si>
  <si>
    <t>L568087</t>
  </si>
  <si>
    <t>You ever seen Adolf Hitler's eyes when he was making a speech? I've seen 'em on films.</t>
  </si>
  <si>
    <t>L567992</t>
  </si>
  <si>
    <t>u8089</t>
  </si>
  <si>
    <t>Well they say here that when you went on a case you stayed on it.  Now we can't take every Nazi in this country to trial although I would like to; it's an impossibility. So we're going for the big boys in industry education law culture.</t>
  </si>
  <si>
    <t>L567986</t>
  </si>
  <si>
    <t>He's as big as Toscanini maybe even bigger. In this neck of the woods he's probably Bob Hope and Betty Grable rolled into one.</t>
  </si>
  <si>
    <t>L568055</t>
  </si>
  <si>
    <t>Rudolf Otto Werner. Wind section since 1936. What instrument did you play?</t>
  </si>
  <si>
    <t>L570807</t>
  </si>
  <si>
    <t>u8091</t>
  </si>
  <si>
    <t>m549</t>
  </si>
  <si>
    <t>BREEN</t>
  </si>
  <si>
    <t>Not really.  Do you think you can get here on time if I put you on the floor as a waitress?</t>
  </si>
  <si>
    <t>L571215</t>
  </si>
  <si>
    <t>u8096</t>
  </si>
  <si>
    <t>I was thinking there's so much I've got to show you when we get through this. It's mind boggling the pos- sibilities...Disneyland the beach movies...matinees with popcorn and foot-long hot dogs...</t>
  </si>
  <si>
    <t>L571211</t>
  </si>
  <si>
    <t>u8095</t>
  </si>
  <si>
    <t>Nitroglycerin basically. Bit more stable.  I learned howto make it when I was a kid.</t>
  </si>
  <si>
    <t>L571127</t>
  </si>
  <si>
    <t>Come on me? The mother of the future?  Am I tough? Organized?  I can't even balance my checkbook.  I cry when I see a cat that's been run over... and I don't even like cats.</t>
  </si>
  <si>
    <t>L571124</t>
  </si>
  <si>
    <t>It was an honor.  A chance to meet the legend.  Sarah Connor.  Who taught her son to fight...organize prepare. From when he was a kid.  When you were in hiding before the war.</t>
  </si>
  <si>
    <t>L571119</t>
  </si>
  <si>
    <t>Well at least I know what to name him.  I don't suppose you'd know who the father is? So I don't tell him to get lost when I meet him.</t>
  </si>
  <si>
    <t>L571102</t>
  </si>
  <si>
    <t>Kyle what's it like when you go through time?</t>
  </si>
  <si>
    <t>L571022</t>
  </si>
  <si>
    <t>Didn't see the war.  I was born after in the ruins.  Grew up there.  Starving.  Hiding from the H-K's.</t>
  </si>
  <si>
    <t>L571021</t>
  </si>
  <si>
    <t>Defense network computer. New. Powerful.  Hooked into everything. Trusted to run it all.  They say it got smart...a new order of intelli- gence.  Then it saw all people as a threat not just the ones on the other side.  Decided out fate in a microsecond...extermination.</t>
  </si>
  <si>
    <t>L570908</t>
  </si>
  <si>
    <t>u8099</t>
  </si>
  <si>
    <t>Okay let's see...Got a pos- itive on her.  She's Sarah Connor works as a legal--</t>
  </si>
  <si>
    <t>L572338</t>
  </si>
  <si>
    <t>u8114</t>
  </si>
  <si>
    <t>m550</t>
  </si>
  <si>
    <t>NICHOLAS</t>
  </si>
  <si>
    <t>It probably will.  In fact I'd go so far as to say it almost certainly will in time.  Why should I settle for that?</t>
  </si>
  <si>
    <t>L572371</t>
  </si>
  <si>
    <t>u8103</t>
  </si>
  <si>
    <t>Fine Dennis.  Soon as I get my money for this week.</t>
  </si>
  <si>
    <t>L573048</t>
  </si>
  <si>
    <t>What about dinner sometime when you get back?  Would that be... ?</t>
  </si>
  <si>
    <t>L572783</t>
  </si>
  <si>
    <t>They don't care about you anymore. Alive or dead is the same as long as they bury you deep enough.</t>
  </si>
  <si>
    <t>L572773</t>
  </si>
  <si>
    <t>They did the same to him as they did to you.</t>
  </si>
  <si>
    <t>L572531</t>
  </si>
  <si>
    <t>I have a confession to make.  Someone gave me six-hundred dollars to spill drinks on you as a practical joke.</t>
  </si>
  <si>
    <t>L572470</t>
  </si>
  <si>
    <t>Don't panic.  When security gets here we simply explain what happened...</t>
  </si>
  <si>
    <t>L572661</t>
  </si>
  <si>
    <t>u8104</t>
  </si>
  <si>
    <t>Because you hate me.  Because you had to be here when mom died.  Because you had to do it alone.  Well don't you think if I'd known... I'd've been here too.  I'd have been here...</t>
  </si>
  <si>
    <t>L572641</t>
  </si>
  <si>
    <t>Calm down.  Why would they keep playing after you paid?</t>
  </si>
  <si>
    <t>L572636</t>
  </si>
  <si>
    <t>They fuck you and they fuck you and they fuck you.  And then just when you think it's done that's when the &lt;u&gt;real&lt;/u&gt; fucking begins.</t>
  </si>
  <si>
    <t>L572147</t>
  </si>
  <si>
    <t>How long's it been?  Since mom died... four years?  How are you?</t>
  </si>
  <si>
    <t>L572142</t>
  </si>
  <si>
    <t>Not after I'm done with it.  Actually I've been here.  In grad-school I bought crystal-meth from the maitre d'.</t>
  </si>
  <si>
    <t>L572837</t>
  </si>
  <si>
    <t>u8105</t>
  </si>
  <si>
    <t>COUNSELOR</t>
  </si>
  <si>
    <t>We'll help with the police if you want to bother.  As far as money goes... can I make a suggestion?  You say you were mugged?</t>
  </si>
  <si>
    <t>L572916</t>
  </si>
  <si>
    <t>Tell them the cops are after you... tell them you've got to talk to someone I'm threatening to blow the whistle.</t>
  </si>
  <si>
    <t>L572262</t>
  </si>
  <si>
    <t>u8107</t>
  </si>
  <si>
    <t>FEINGOLD</t>
  </si>
  <si>
    <t>One guarantee.  Payment's entirely at your brother's discretion and as a gift dependent on your satisfaction.</t>
  </si>
  <si>
    <t>L572240</t>
  </si>
  <si>
    <t>Tailored specifically to each participant.  Think of it as a great vacation except you don't go to it it comes to you.</t>
  </si>
  <si>
    <t>L573028</t>
  </si>
  <si>
    <t>u8116</t>
  </si>
  <si>
    <t>SUTHERLAND</t>
  </si>
  <si>
    <t>Bravo young man.  you have to tell me what this was all about sometime.  I want you to know... when it looked there for awhile like you were going slowly insane... I was fully prepared to have you committed to the &lt;u&gt;finest&lt;/u&gt; mental-health facility available.  I mean that sincerely don't thank me.</t>
  </si>
  <si>
    <t>L573552</t>
  </si>
  <si>
    <t>u8119</t>
  </si>
  <si>
    <t>m551</t>
  </si>
  <si>
    <t>MARROW</t>
  </si>
  <si>
    <t>Watts.  Those were his keys Nell found.  His roommate called and said Watts left when he was supposed to.  I think he's here.</t>
  </si>
  <si>
    <t>L573091</t>
  </si>
  <si>
    <t>And after she was thrown out she needed a job.</t>
  </si>
  <si>
    <t>L573087</t>
  </si>
  <si>
    <t>But if the group knows it's being studied as a group you contaminate the results.  The deception is minor.</t>
  </si>
  <si>
    <t>L573494</t>
  </si>
  <si>
    <t>I hadn't done a study of how group fear affects individual performance.  Mass hysteria is like a story Nell.  A communal story.  Someone starts it.  Then we all add a little more to it. And then for some reason -- no one knows how -- we start believing it.  This story shapes what we see and hear.  We interpret everything through it make it fit the story. I started our story when I gave you the history of Hill House. You've added to it.  That's what this experiment has all been about.  That's what it was about the experiment's over.  I'm pulling the plug.  This is my fault.</t>
  </si>
  <si>
    <t>L573378</t>
  </si>
  <si>
    <t>What happened after you smelled it?</t>
  </si>
  <si>
    <t>L573258</t>
  </si>
  <si>
    <t>u8123</t>
  </si>
  <si>
    <t>NELL</t>
  </si>
  <si>
    <t>Yes because someone was always keeping me awake.  Ever since I was little.  That was my job.  I took care of my mother and I had to be there for her all night long and she woke up all the time.  And after she died well it's been a few months but I still I still wake up it's... a habit.  I know we've only known each other a couple of hours but I'm really glad to be with people who let me talk about this.  I'm really happy to be here with you.</t>
  </si>
  <si>
    <t>L573625</t>
  </si>
  <si>
    <t>u8124</t>
  </si>
  <si>
    <t>I'm not going back to New York City.  I'm going to find an apartment with a little flower garden where you can just see the ocean and at night when the wind comes in just right you can hear the sound of the harbor.  What about you?</t>
  </si>
  <si>
    <t>L573266</t>
  </si>
  <si>
    <t>When do we take the tests?</t>
  </si>
  <si>
    <t>L573164</t>
  </si>
  <si>
    <t>u8122</t>
  </si>
  <si>
    <t>MRS. DUDLEY</t>
  </si>
  <si>
    <t>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t>
  </si>
  <si>
    <t>L573465</t>
  </si>
  <si>
    <t>Marrow said the same thing as last night he &lt;u&gt;says&lt;/u&gt; --  -- that he checked with Mrs. Dudley.  And he says that she told him that all the fireplaces in the West Wing connect to the main chimney.  He says that he thinks that the flue was open and with the windstorm he says that what probably happened was some kind of freak air current --</t>
  </si>
  <si>
    <t>L573448</t>
  </si>
  <si>
    <t>I'll take that as a compliment.  In the city what kind of place do you live in?</t>
  </si>
  <si>
    <t>L573198</t>
  </si>
  <si>
    <t>I don't have anyone.  But I do have a little apartment of my own.  It has a little flower garden.  You can just see the ocean.  At night when the wind comes in just right you can hear the buoys in the harbor.</t>
  </si>
  <si>
    <t>L573195</t>
  </si>
  <si>
    <t>My boyfriend thinks so my girlfriend doesn't.  If we could all live together... but... they hate each other.  It's hard to be Miss Perversity when you're the only one at the party.  D'you know what I mean?</t>
  </si>
  <si>
    <t>L574767</t>
  </si>
  <si>
    <t>u8141</t>
  </si>
  <si>
    <t>m552</t>
  </si>
  <si>
    <t>As soon as you get dressed.</t>
  </si>
  <si>
    <t>L574766</t>
  </si>
  <si>
    <t>u8126</t>
  </si>
  <si>
    <t>ADHARA</t>
  </si>
  <si>
    <t>It's an observation.  Like:  I'm hungry. When are we eating?</t>
  </si>
  <si>
    <t>L574753</t>
  </si>
  <si>
    <t>Gordon?  He's been with me for years. He's not as tough as he looks.</t>
  </si>
  <si>
    <t>L575043</t>
  </si>
  <si>
    <t>u8127</t>
  </si>
  <si>
    <t>When you find the guy you'll know.</t>
  </si>
  <si>
    <t>L575041</t>
  </si>
  <si>
    <t>Same as last time -- the rest after.</t>
  </si>
  <si>
    <t>L575023</t>
  </si>
  <si>
    <t>As it happens.  I didn't make that part up.</t>
  </si>
  <si>
    <t>L574723</t>
  </si>
  <si>
    <t>u8130</t>
  </si>
  <si>
    <t>No no -- Jenny used to work as a waitress.  Before she met him.  But that's not where she met me.  Not in my restaurant.</t>
  </si>
  <si>
    <t>L574670</t>
  </si>
  <si>
    <t>But that's not me anymore.  That's when I was into the gang lifestyle.  That's not who I am now.  Five years in the joint -- that's it for me man.</t>
  </si>
  <si>
    <t>L574645</t>
  </si>
  <si>
    <t>I knew when I was droppin' that letter into the mail slot it was gonna come back and smack me in the face.  I did my time okay?  My sister her ol' man's up in Chino right now doin' eight years.</t>
  </si>
  <si>
    <t>L575172</t>
  </si>
  <si>
    <t>u8142</t>
  </si>
  <si>
    <t>I know that.  But as time went on ... well it &lt;u&gt;wasn't&lt;/u&gt; a joke was it?  She had a feeling about it -- about the last job -- how long I'd get the hook for.  Said she wouldn't be there this time when I got out.</t>
  </si>
  <si>
    <t>L575166</t>
  </si>
  <si>
    <t>Last time might as well've been the first.  I remember all the times don't I.  Watching her grow up --  in increments.</t>
  </si>
  <si>
    <t>L575164</t>
  </si>
  <si>
    <t>I fiddle it.  They got me down as an immigrant with five kids.</t>
  </si>
  <si>
    <t>L575148</t>
  </si>
  <si>
    <t>Nah -- she was married to me grandad -- he was as bent as a boomerang -- used to make knuckle-dusters down the shop. Crafty old sod.</t>
  </si>
  <si>
    <t>L575145</t>
  </si>
  <si>
    <t>u8131</t>
  </si>
  <si>
    <t>Stick with me kid.  Looks big when you get here but you can cover it in five minutes.</t>
  </si>
  <si>
    <t>L575084</t>
  </si>
  <si>
    <t>I'll tell ya something:  it made me a model prisoner.  Put me right off any escape attempts.  Tunnel my way to freedom after that experience?  Not bloody likely.</t>
  </si>
  <si>
    <t>L575053</t>
  </si>
  <si>
    <t>She'd never called me like that before. She sounded more ... pissed off -- angry -- than upset or afraid.  But she never turned up.  I called the house but only got the answer machine.  When they found her ... she'd been going the wrong way. Not the direction she'd have gone if she'd been coming to see me.  Or coming &lt;u&gt;straight&lt;/u&gt; to see me.  Who knows.  Maybe she just wanted to drive.</t>
  </si>
  <si>
    <t>L574905</t>
  </si>
  <si>
    <t>-- When he wants someone run down you're willing to do it for him.</t>
  </si>
  <si>
    <t>L574878</t>
  </si>
  <si>
    <t>I already knew.  Knew beforehand.  When was it supposed to have happened? -- two o'clock in the morning Eddie said.</t>
  </si>
  <si>
    <t>L574870</t>
  </si>
  <si>
    <t>Nah we split up when Jenny was six.  Her second husband done a runner after she got sick.  They give me compassionate leave from Parkhurst to go visit her in hospital.  We were always mates me and Jenny's mum.  I like to think they're together again now.  Y'know.  Heavenly choir.</t>
  </si>
  <si>
    <t>L574868</t>
  </si>
  <si>
    <t>Well don't suppose she did really most of her life.  On her own after her mum died.  Aunts and uncles for a time -- and then the bright lights beckoned.</t>
  </si>
  <si>
    <t>L574857</t>
  </si>
  <si>
    <t>When did you get in?</t>
  </si>
  <si>
    <t>L574853</t>
  </si>
  <si>
    <t>She was twenty-one when she came to me.  ... Straight from leaving you.</t>
  </si>
  <si>
    <t>L574850</t>
  </si>
  <si>
    <t>Learnin' 'ow to speak proper.  Central School of Speech and Drama. It's no doddle gettin' in there y'know. At seventeen.  They offered her a place at RADA n' all only she'd've had to wait till the next session and she was always in hurry to get on was Jenny.  She could talk posh without any training when she was knee-high to a grasshopper.  Show up the old man you know.</t>
  </si>
  <si>
    <t>L574847</t>
  </si>
  <si>
    <t>When I'm not honing my craft in episodic television I do double-duty as a voice coach.  Not that her accent would have hobbled her progress.  Not with that look.</t>
  </si>
  <si>
    <t>L574836</t>
  </si>
  <si>
    <t>When you've lost as many years as I have love puts things in perspective know what I mean.</t>
  </si>
  <si>
    <t>L574833</t>
  </si>
  <si>
    <t>Three seasons.  They found that's the limit of human tolerance when it comes to following the adventures of a family of Mormons on the Chisum Trail.  I was wife number three -- the ingenue.</t>
  </si>
  <si>
    <t>L574829</t>
  </si>
  <si>
    <t>Sarcastic moi?  Maybe I'll mellow when my ship comes in.  It's expected any day now.  I'm all packed and ready to go.</t>
  </si>
  <si>
    <t>L574820</t>
  </si>
  <si>
    <t>And not with all that buried loot you had waiting for you when you got out.  From the Wembley Staduim job wasn't it?  Pink Floyd concert receipts.  Jenny would've been ... fourteen at the time?</t>
  </si>
  <si>
    <t>L574819</t>
  </si>
  <si>
    <t>Sewing mailbags?  Me?  Never did an honest day's work in my life dear. Wasn't about to start when I was in stir -- not with all that leisure time on my hands.</t>
  </si>
  <si>
    <t>L575195</t>
  </si>
  <si>
    <t>As you prefer squire.  As you prefer.</t>
  </si>
  <si>
    <t>L575190</t>
  </si>
  <si>
    <t>u8132</t>
  </si>
  <si>
    <t>FEATHER</t>
  </si>
  <si>
    <t>He'd already grabbed more than his allotted cut.  Didn't think he'd be so bold as to take all of it.</t>
  </si>
  <si>
    <t>L575189</t>
  </si>
  <si>
    <t>No I can reassure you on that point. Valentine was just as surprised by that turn of events as you.</t>
  </si>
  <si>
    <t>L575182</t>
  </si>
  <si>
    <t>That dude who works for Valentine.  He's the one sent those guys after you.  You know that.</t>
  </si>
  <si>
    <t>L575181</t>
  </si>
  <si>
    <t>Good job your lot showed up when they did or it would've been &lt;u&gt;me&lt;/u&gt; for the high jump.</t>
  </si>
  <si>
    <t>L575179</t>
  </si>
  <si>
    <t>Your guess is as good as mine mate.  I'm here on another matter entirely.</t>
  </si>
  <si>
    <t>L575177</t>
  </si>
  <si>
    <t>I can well believe it.  I'm sure he has done son.  He's about as straight as a dog's hind leg.</t>
  </si>
  <si>
    <t>L575375</t>
  </si>
  <si>
    <t>I had to didn't I.  Nothing else for it. Then just when I'd finished my nine years -- my contract -- wallop I had to bugger off to the States.</t>
  </si>
  <si>
    <t>L575367</t>
  </si>
  <si>
    <t>Yeah.  Another little matter needs attending to soon as I return.</t>
  </si>
  <si>
    <t>L575279</t>
  </si>
  <si>
    <t>u8139</t>
  </si>
  <si>
    <t>L575352</t>
  </si>
  <si>
    <t>About Jenny.  Tell me about Jenny.  About the &lt;u&gt;deal&lt;/u&gt;.  Whatever fucking deal you had to kill my daughter for when she found out about it you bastard.</t>
  </si>
  <si>
    <t>L575849</t>
  </si>
  <si>
    <t>u8143</t>
  </si>
  <si>
    <t>m553</t>
  </si>
  <si>
    <t>Sometimes knowledge is a curse Ed. After this happened things changed. Big Dave... he never touched me again.</t>
  </si>
  <si>
    <t>L576038</t>
  </si>
  <si>
    <t>u8150</t>
  </si>
  <si>
    <t>Just see him as a favor to me.</t>
  </si>
  <si>
    <t>L576036</t>
  </si>
  <si>
    <t>I know you haven't. Look just go meet him as a favor to me. I talked to this guy. Hope I pronounced his name right. He sounded very busy but he's not a bad egg; he loosened up a little when I told him how talented you are. He agreed to see you this Saturday. He said maybe you were a diamond in the rough. His words.</t>
  </si>
  <si>
    <t>L575921</t>
  </si>
  <si>
    <t>u8144</t>
  </si>
  <si>
    <t>BIRDY</t>
  </si>
  <si>
    <t>He was deaf when he wrote this.</t>
  </si>
  <si>
    <t>L575621</t>
  </si>
  <si>
    <t>u8146</t>
  </si>
  <si>
    <t>CREIGHTON</t>
  </si>
  <si>
    <t>...Yeah that's it. As per our discussion.</t>
  </si>
  <si>
    <t>L575618</t>
  </si>
  <si>
    <t>...Just a second here I'll give you a receipt on the uh... Whoa Nellie... Oh by the way we didn't talk about this I uh I think I'm gonna call the place Tolliver's after me you know I didn't think you were much interested in uh--</t>
  </si>
  <si>
    <t>L575500</t>
  </si>
  <si>
    <t>...it just goes to show when one door slams shut another one opens. Here's to ya uh...</t>
  </si>
  <si>
    <t>L575465</t>
  </si>
  <si>
    <t>Well it's the wildest goose there is. Risk money. Very speculative. Except Ed in certain situations it's not see? I thought I had a prospect here. Well I make the haul up and this lousy so-and-so tells me his situation has changed--all his capital's gonna be tied up in expansion plans of his own. Thank you mother! Pop goes another bubble! It's only the biggest business opportunity since Henry Ford and I can't seem to interest a soul!</t>
  </si>
  <si>
    <t>L575425</t>
  </si>
  <si>
    <t>u8147</t>
  </si>
  <si>
    <t>...Fine. Fine. Well you might want to drop by the Annex when we open update your suit--'course you're in the smock all day.</t>
  </si>
  <si>
    <t>L575858</t>
  </si>
  <si>
    <t>u8155</t>
  </si>
  <si>
    <t>RIEDENSCHNEIDER</t>
  </si>
  <si>
    <t>--don't interrupt me--that's Means. They got a fine upstanding pillar of the business community as a victim and then they got *you* a disgruntled number-juggling underling who on the day in question was drunk as a skunk and whose alibi for the time in question is being passed out at home alone.</t>
  </si>
  <si>
    <t>L575820</t>
  </si>
  <si>
    <t>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t>
  </si>
  <si>
    <t>L575788</t>
  </si>
  <si>
    <t>u8151</t>
  </si>
  <si>
    <t>I don't care what it costs! This is when ya come together!</t>
  </si>
  <si>
    <t>L575784</t>
  </si>
  <si>
    <t>This is what family is for Ed! This is when ya come together!</t>
  </si>
  <si>
    <t>L575446</t>
  </si>
  <si>
    <t>Sure go to the store. Go there describe to the man where you will be fishing and for what and the weather conditions sun no sun whatnot and so forth and then you might as well have the man go ahead and sell you the goddamn FISH Ed...</t>
  </si>
  <si>
    <t>L575442</t>
  </si>
  <si>
    <t>The point is there's a certain art to the process. The point is not merely to provide and let me point out these fish are not as dumb as you might think.</t>
  </si>
  <si>
    <t>L576112</t>
  </si>
  <si>
    <t>u8154</t>
  </si>
  <si>
    <t>PERSKY</t>
  </si>
  <si>
    <t>As soon as the doctor lets us we gotta move you. Does he understand that? We're supposed to tell him. Are you conscious?</t>
  </si>
  <si>
    <t>L576109</t>
  </si>
  <si>
    <t>u8152</t>
  </si>
  <si>
    <t>KREBS</t>
  </si>
  <si>
    <t>Crane? We have to tell you as soon as you're conscious--is he conscious?</t>
  </si>
  <si>
    <t>L576819</t>
  </si>
  <si>
    <t>u8161</t>
  </si>
  <si>
    <t>m554</t>
  </si>
  <si>
    <t>CUTHBERT</t>
  </si>
  <si>
    <t>That thing won't come after us right?  It's going for bigger game. The group blundering around in the basement.  Poor fools.</t>
  </si>
  <si>
    <t>L576810</t>
  </si>
  <si>
    <t>I got it after I was mugged in the subway last spring.</t>
  </si>
  <si>
    <t>L576558</t>
  </si>
  <si>
    <t>u8166</t>
  </si>
  <si>
    <t>IPPOLITO</t>
  </si>
  <si>
    <t>It's fool proof basically.  I designed this whole thing myself. Every valuable object in the Museum carries a small electronic chip.  If anything's moved so much as an inch we get an alarm pinpointing the exact location of the attempted theft.</t>
  </si>
  <si>
    <t>L576398</t>
  </si>
  <si>
    <t>u8162</t>
  </si>
  <si>
    <t>D'AGOSTA</t>
  </si>
  <si>
    <t>I don't like animals.  Never have. Dog bit me when I was little.  After that I gave up on pets.  Animals are irrational.  Give me a psychotic killer any day.  If there's one thing that makes me queasy it's being part of a food chain.  My first case as a rookie two brothers climbed a fence at the zoo.  It was late August.  Over ninety.  The polar bear was inside his cave.  Kids didn't know he was in there.  All they saw was the pool. They got to swimming and splashing. The noise woke up the bear.  By the time I arrived both little boys were in pieces.  The bear was dragging one kid around by the foot. I can still hear the mother screaming --</t>
  </si>
  <si>
    <t>L576369</t>
  </si>
  <si>
    <t>You think what we've got here is a monster as big as a house that smells... like hamburger?</t>
  </si>
  <si>
    <t>L576325</t>
  </si>
  <si>
    <t>I drink.  After hours of course.  On duty I smoke.  Do you mind?</t>
  </si>
  <si>
    <t>L576377</t>
  </si>
  <si>
    <t>u8163</t>
  </si>
  <si>
    <t>DR. ZIEWZIC</t>
  </si>
  <si>
    <t>Lovely bouquet.  After our last case Vince took me out for a draft beer. As I recall we split the check.</t>
  </si>
  <si>
    <t>L576656</t>
  </si>
  <si>
    <t>u8170</t>
  </si>
  <si>
    <t>And it's hungry.  It's been two days since it's eaten.  There are five hundred people arriving right now. The animal hunts at night and it has a keen sense of smell!  All those people in one enclosed space...</t>
  </si>
  <si>
    <t>L576629</t>
  </si>
  <si>
    <t>u8164</t>
  </si>
  <si>
    <t>FROCK</t>
  </si>
  <si>
    <t>Come on Margo.  We're on the verge of something huge.  Let's consider the possibility just the three of us alone in this room.  What if John was right.  I mean what if?  And he sent back an egg of his monster in the crates.  When it got to the museum it hatched.</t>
  </si>
  <si>
    <t>L576568</t>
  </si>
  <si>
    <t>Whatever it is it must be common on the tepui.  John used it as packing material.</t>
  </si>
  <si>
    <t>L576567</t>
  </si>
  <si>
    <t>I'm not sure.  As you know the Kothoga lived outside civilization on the tepui for thousands of years. Species flourished in isolation when man and pollution rendered them extinct.  This could be one of the last remaining samples of an unknown plant.</t>
  </si>
  <si>
    <t>L576238</t>
  </si>
  <si>
    <t>Yes.  Bit of a shock.  But as Cuthbert so tactfully put it the museum needs new blood.  And since I've been here since the Mesozoic Era --</t>
  </si>
  <si>
    <t>L576347</t>
  </si>
  <si>
    <t>u8169</t>
  </si>
  <si>
    <t>Big as a house.</t>
  </si>
  <si>
    <t>L576645</t>
  </si>
  <si>
    <t>Yes.  Whatever killed Beauregard may have lived on this plant.  When the crates were put in secure storage they were out of reach.  The killer couldn't get them so it got the next best thing.</t>
  </si>
  <si>
    <t>L576959</t>
  </si>
  <si>
    <t>That thing is John Whittlesley.  I should have seen it before!  The fibers are infected with a virus. You eat them and the virus alters your DNA!  He became addicted to them in South America followed the plants back to the states.  He probably entered the country as a man.  It would have taken several months for the change to take place. That's how he got from the boat to the museum!</t>
  </si>
  <si>
    <t>L576880</t>
  </si>
  <si>
    <t>u8171</t>
  </si>
  <si>
    <t>PENDERGAST</t>
  </si>
  <si>
    <t>Then it won't go after the others?</t>
  </si>
  <si>
    <t>L576501</t>
  </si>
  <si>
    <t>When DNA is defective it often uncontrollably replicates long repeating sequences of the same base pair.  Viruses can damage DNA.  So can radiation certain chemicals.  Even cancer.  Let's let the G.S.E. sort it out.  I have to get started.  This will take several hours.</t>
  </si>
  <si>
    <t>L576454</t>
  </si>
  <si>
    <t>You were behind me?  Running after me?</t>
  </si>
  <si>
    <t>L576453</t>
  </si>
  <si>
    <t>I heard you calling and I ran after you but you kept disappearing and I couldn't keep up.</t>
  </si>
  <si>
    <t>L576445</t>
  </si>
  <si>
    <t>All right.  I'm as macho as you are. Perhaps.</t>
  </si>
  <si>
    <t>L576422</t>
  </si>
  <si>
    <t>Yes.  Once.  We met at Columbia.  John held the Cadwalader Chair in Statistical Paleontology when I was a grad student there.</t>
  </si>
  <si>
    <t>L576415</t>
  </si>
  <si>
    <t>Dr. Whittlesley was last seen in Belem Venezuela a week after the rest of his expedition disappeared. A taxi driver drove him to the harbor where he boarded a cargo boat.  That boat washed up in my district.  Everyone on board was killed.</t>
  </si>
  <si>
    <t>L576411</t>
  </si>
  <si>
    <t>Somehow when all this happened... I knew it would come back to John.  Is he really dead?</t>
  </si>
  <si>
    <t>L578841</t>
  </si>
  <si>
    <t>u8172</t>
  </si>
  <si>
    <t>m555</t>
  </si>
  <si>
    <t>When do you want to leave remembering of course you do lose a day on the way there?</t>
  </si>
  <si>
    <t>L579067</t>
  </si>
  <si>
    <t>u8184</t>
  </si>
  <si>
    <t>SIMEON</t>
  </si>
  <si>
    <t>He moved down there after Meryl packed up and left.</t>
  </si>
  <si>
    <t>L579040</t>
  </si>
  <si>
    <t>u8173</t>
  </si>
  <si>
    <t>CHRISTOF</t>
  </si>
  <si>
    <t>We've learnt about life as Truman has and despite the complaints of a minority it's been an overwhelmingly positive experience for Truman and for the viewing public.</t>
  </si>
  <si>
    <t>L579030</t>
  </si>
  <si>
    <t>We accept the reality of the world with which we're presented.  As the show expanded naturally we were forced to manufacture ways to keep Truman in Seahaven - demonstrating that every venture is accompanied by a risk.</t>
  </si>
  <si>
    <t>L579024</t>
  </si>
  <si>
    <t>u8177</t>
  </si>
  <si>
    <t>No of course not.  And since the show runs 24 hours a day with no commercial breaks the staggering profits are all generated from product placement.</t>
  </si>
  <si>
    <t>L579017</t>
  </si>
  <si>
    <t>He was curious from birth - premature by two weeks as if he couldn't wait to get started.</t>
  </si>
  <si>
    <t>L579015</t>
  </si>
  <si>
    <t>We should remind viewers that Truman especially as a child presented a challenge for the production.</t>
  </si>
  <si>
    <t>L579009</t>
  </si>
  <si>
    <t>As with our own lives the only people he can't cast are his family.  Otherwise he has final approval able to elevate an extra into a lead role as was the case with his only real friend Marlon or alternatively relegate a star to a bit player.</t>
  </si>
  <si>
    <t>L578996</t>
  </si>
  <si>
    <t>But how do you account for the popularity of those eight hours a day when Truman sleeps?</t>
  </si>
  <si>
    <t>L578994</t>
  </si>
  <si>
    <t>I prefer to think of it as a mirror.</t>
  </si>
  <si>
    <t>L578989</t>
  </si>
  <si>
    <t>As you know ratings have never been our primary goal.  I imagine we'll lose those voyeurs only interested in witnessing Truman's latest torment.  However I'm certain that our core audience will remain loyal.</t>
  </si>
  <si>
    <t>L578983</t>
  </si>
  <si>
    <t>I understand he's hardly had a life of his own since he left the show.  How did you convince him--was it the opportunity to be close to Truman again?</t>
  </si>
  <si>
    <t>L578982</t>
  </si>
  <si>
    <t>Since Kirk started this whole crisis in Truman's life I came to the conclusion that he was the only one who could end it.</t>
  </si>
  <si>
    <t>L578788</t>
  </si>
  <si>
    <t>u8186</t>
  </si>
  <si>
    <t>When you were hauling chickens for Kaiser Poultry what was the furthest you ever went off the island?</t>
  </si>
  <si>
    <t>L578778</t>
  </si>
  <si>
    <t>Could be.  Beard looks phony.  It's when I'm unpredictable.  They can't stand that.  That's why we've got to get out of here.  Can you come with me?</t>
  </si>
  <si>
    <t>L578600</t>
  </si>
  <si>
    <t>It's not that simple.  Takes money planning.  You can't just up and go.  Oh I'm going to do it don't worry about that.  I've just got to move slow.  Pick my moment.  Bonus time's just around the corner.  Soon as I finish the...</t>
  </si>
  <si>
    <t>L578599</t>
  </si>
  <si>
    <t>u8179</t>
  </si>
  <si>
    <t>MARLON</t>
  </si>
  <si>
    <t>So when are you leaving?</t>
  </si>
  <si>
    <t>L578907</t>
  </si>
  <si>
    <t>u8180</t>
  </si>
  <si>
    <t>MERYL</t>
  </si>
  <si>
    <t>So we just eat into our savings is that the idea?  I'd better call your mother when we get there.  She'll be worried sick - I don't know how she's going to take this.</t>
  </si>
  <si>
    <t>L578905</t>
  </si>
  <si>
    <t>So what do we do for money when we get to New Orleans?</t>
  </si>
  <si>
    <t>L578510</t>
  </si>
  <si>
    <t>...personally I think the unconquered south face is the only one worth scaling...of course it's a 20000 foot sheer wall of ice but then when did that ever stop me before?...Naturally I intend to make the ascent without the benefit of oxygen but also without crampons or even an ice pick...&lt;i&gt;risks?&lt;/i&gt;...  ...sure I'm aware of the risks--why else do you think I would spend seven years as an adjuster in a life insurance company...?</t>
  </si>
  <si>
    <t>L578826</t>
  </si>
  <si>
    <t>u8182</t>
  </si>
  <si>
    <t>When you get to Fiji?</t>
  </si>
  <si>
    <t>L578825</t>
  </si>
  <si>
    <t>Tell her tell her...I had to go to Fiji. I'll call her when I get there.</t>
  </si>
  <si>
    <t>L578710</t>
  </si>
  <si>
    <t>u8185</t>
  </si>
  <si>
    <t>Just listen.  You remember when you were a little boy you stood up in class and said you wanted to be an explorer like Magellan--</t>
  </si>
  <si>
    <t>L582509</t>
  </si>
  <si>
    <t>u8208</t>
  </si>
  <si>
    <t>m557</t>
  </si>
  <si>
    <t>NOVAK</t>
  </si>
  <si>
    <t>He also says that until proven differently Julia Hickson was found as a result of good old-fashioned detective work.</t>
  </si>
  <si>
    <t>L582213</t>
  </si>
  <si>
    <t>u8203</t>
  </si>
  <si>
    <t>As soon as I met him you knew I'd say yes.  He makes Julia real for me.</t>
  </si>
  <si>
    <t>L582105</t>
  </si>
  <si>
    <t>Really?  I don't work with violent cases I work with children.  But even a kid lies.  They love it when they get you to believe something that isn't true.  Don't you think Stargher would do the same?</t>
  </si>
  <si>
    <t>L582102</t>
  </si>
  <si>
    <t>As far as I needed.</t>
  </si>
  <si>
    <t>L582310</t>
  </si>
  <si>
    <t>When we got here you just topped and pulled her out.</t>
  </si>
  <si>
    <t>L582090</t>
  </si>
  <si>
    <t>u8207</t>
  </si>
  <si>
    <t>MIRIAM</t>
  </si>
  <si>
    <t>When did he lapse into the coma?</t>
  </si>
  <si>
    <t>L581975</t>
  </si>
  <si>
    <t>u8210</t>
  </si>
  <si>
    <t>TEDDY LEE</t>
  </si>
  <si>
    <t>Someone looking after her little girl?</t>
  </si>
  <si>
    <t>L582392</t>
  </si>
  <si>
    <t>u8209</t>
  </si>
  <si>
    <t>RAMSEY</t>
  </si>
  <si>
    <t>You're bettin' the farm on something you saw after they pumped you full of god knows-what kind of shit?</t>
  </si>
  <si>
    <t>L582030</t>
  </si>
  <si>
    <t>After three years she remembers what the guy drove?</t>
  </si>
  <si>
    <t>L585438</t>
  </si>
  <si>
    <t>u8218</t>
  </si>
  <si>
    <t>m558</t>
  </si>
  <si>
    <t>MARTINS</t>
  </si>
  <si>
    <t>You send me a wire as soon as you arrive.</t>
  </si>
  <si>
    <t>L585185</t>
  </si>
  <si>
    <t>Well don't preach wisdom to me. You talk about him as if he had occasional bad manners.</t>
  </si>
  <si>
    <t>L585152</t>
  </si>
  <si>
    <t>u8211</t>
  </si>
  <si>
    <t>I thought you were going to go away. Aren't the police after you?</t>
  </si>
  <si>
    <t>L584904</t>
  </si>
  <si>
    <t>Might as well I suppose. Are you busy?</t>
  </si>
  <si>
    <t>L584543</t>
  </si>
  <si>
    <t>The doctor Harry used to go to. He was passing just after it happened.</t>
  </si>
  <si>
    <t>L584539</t>
  </si>
  <si>
    <t>That was the man that brought me some money when Harry died. He said Harry had been anxious at the last moment.</t>
  </si>
  <si>
    <t>L585289</t>
  </si>
  <si>
    <t>u8213</t>
  </si>
  <si>
    <t>CALLOWAY</t>
  </si>
  <si>
    <t>Miss Schmidt we know he is somewhere across the canal in the Russian sector... You may as well help us. In a few minutes Colonel Brodsky will be questioning you about your papers. Tell me where Lime is.</t>
  </si>
  <si>
    <t>L585279</t>
  </si>
  <si>
    <t>Now then Miss Schmidt I'm not interested in your forged papers - that's purely a Russian case. When did you last see Lime?</t>
  </si>
  <si>
    <t>L584783</t>
  </si>
  <si>
    <t>You know as much as I do Miss Schmidt - you were intimate with Lime weren't you?</t>
  </si>
  <si>
    <t>L584670</t>
  </si>
  <si>
    <t>They'll be returned to you Miss Schmidt as soon as they've been examined.</t>
  </si>
  <si>
    <t>L584689</t>
  </si>
  <si>
    <t>u8219</t>
  </si>
  <si>
    <t>Well I've got it when you want it miss.</t>
  </si>
  <si>
    <t>L584285</t>
  </si>
  <si>
    <t>When did you see him last?</t>
  </si>
  <si>
    <t>L585352</t>
  </si>
  <si>
    <t>I remember when they raided the gambling joint - you know a safe way out...</t>
  </si>
  <si>
    <t>L585351</t>
  </si>
  <si>
    <t>u8216</t>
  </si>
  <si>
    <t>Part? You can have any part you want so long as you don't interfere...I have never cut you out of anything yet.</t>
  </si>
  <si>
    <t>L585345</t>
  </si>
  <si>
    <t>As long as they can use you?</t>
  </si>
  <si>
    <t>L585344</t>
  </si>
  <si>
    <t>I'm only safe in the Russian Zone... I'm safe as long as they can use me...</t>
  </si>
  <si>
    <t>L584751</t>
  </si>
  <si>
    <t>u8224</t>
  </si>
  <si>
    <t>WINKEL</t>
  </si>
  <si>
    <t>I can tell you very little. He was run over by a car. He was dead when I arrived.</t>
  </si>
  <si>
    <t>L584594</t>
  </si>
  <si>
    <t>u8221</t>
  </si>
  <si>
    <t>No no. He came late after they carried him to the Joseph Statue.</t>
  </si>
  <si>
    <t>L585071</t>
  </si>
  <si>
    <t>Not when I get interested.</t>
  </si>
  <si>
    <t>L585778</t>
  </si>
  <si>
    <t>u8232</t>
  </si>
  <si>
    <t>m560</t>
  </si>
  <si>
    <t>12-YEAR-OLD DANNY</t>
  </si>
  <si>
    <t>I do; I follow it. But okay say God provided the ram. So what? Once Abraham raised the knife in his heart it was as if he'd killed him. He could never forget that. And neither could Isaac. Look at him: he's traumatized he's a putz for the rest of his life. By the end he can't tell Jacob from Esau....</t>
  </si>
  <si>
    <t>L586439</t>
  </si>
  <si>
    <t>u8240</t>
  </si>
  <si>
    <t>They only kill them when they love them?</t>
  </si>
  <si>
    <t>L586252</t>
  </si>
  <si>
    <t>u8234</t>
  </si>
  <si>
    <t>BILLINGS</t>
  </si>
  <si>
    <t>Fuck you. I hate the Jews at least as much as you do.</t>
  </si>
  <si>
    <t>L586251</t>
  </si>
  <si>
    <t>How come you don't know it?  How can you say you hate the Jews when you don't know anything about --</t>
  </si>
  <si>
    <t>L586423</t>
  </si>
  <si>
    <t>u8235</t>
  </si>
  <si>
    <t>BRAND</t>
  </si>
  <si>
    <t>No they don't. Not the smart ones.  Look I'll give you five grand if you can document your tax-exempt status.... But when you fall off this horse come see me. I can show you how to make a lot of money.</t>
  </si>
  <si>
    <t>L586507</t>
  </si>
  <si>
    <t>Believe me Adolf Hitler couldn't possibly have hated the Jews as much as I do. Not in a billion years. You know why?</t>
  </si>
  <si>
    <t>L586364</t>
  </si>
  <si>
    <t>See the Jews love to separate things: the holy from the profane milk from meat wool from linen the Sabbath from the week the Jew from the gentile.... As if one little scrap of this was going to completely contaminate that.</t>
  </si>
  <si>
    <t>L586194</t>
  </si>
  <si>
    <t>L585880</t>
  </si>
  <si>
    <t>Totally. The family emigrated from Bulgaria when he was eleven.</t>
  </si>
  <si>
    <t>L585846</t>
  </si>
  <si>
    <t>u8239</t>
  </si>
  <si>
    <t>CURTIS</t>
  </si>
  <si>
    <t>But when it comes out the public will be outraged. It will look like Germany all over again.</t>
  </si>
  <si>
    <t>L585845</t>
  </si>
  <si>
    <t>I'd say nothing. After two or three people will try to find a pattern. A reason.</t>
  </si>
  <si>
    <t>L586529</t>
  </si>
  <si>
    <t>Yes. Infinitely more. They would become as God.</t>
  </si>
  <si>
    <t>L586004</t>
  </si>
  <si>
    <t>Real men -- white Christian men -- we fuck a woman. We make her come with our cocks. But the Jew doesn't like to penetrate and thrust -- he can't assert himself that directly -- so he resorts to perversions. Oral sex is technically a perversion you know that don't you?  After a woman has been with a Jewish man she never wants a normal partner again. A normal man.</t>
  </si>
  <si>
    <t>L586469</t>
  </si>
  <si>
    <t>u8250</t>
  </si>
  <si>
    <t>You know the joke: a Jew's shipwrecked on a desert island. When they rescue him they see he's built two synagogues. They say for vhat do you need two synagogues? He says vun to pray in and vun I'd never set foot in so long as I live so help me God.  You pray in the one you'd never set foot in...and vice versa.</t>
  </si>
  <si>
    <t>L585926</t>
  </si>
  <si>
    <t>u8248</t>
  </si>
  <si>
    <t>He's going to die.  He won't take his medicine. He eats dairy. He probably still smokes when I'm not around.  I asked him to come live with us. Alex offered to share his room unsolicited.... But he didn't want to be any trouble.</t>
  </si>
  <si>
    <t>L586638</t>
  </si>
  <si>
    <t>u8246</t>
  </si>
  <si>
    <t>When do you want it to go off?</t>
  </si>
  <si>
    <t>L586393</t>
  </si>
  <si>
    <t>u8255</t>
  </si>
  <si>
    <t>Jeez it's been since what Kenny's wedding.</t>
  </si>
  <si>
    <t>L585956</t>
  </si>
  <si>
    <t>And that's when the Mets started to stink.</t>
  </si>
  <si>
    <t>L585955</t>
  </si>
  <si>
    <t>u8242</t>
  </si>
  <si>
    <t>After your mother died that's when you stopped going to shul. Doing your homework. Everything.</t>
  </si>
  <si>
    <t>L586282</t>
  </si>
  <si>
    <t>u8252</t>
  </si>
  <si>
    <t>RABBI</t>
  </si>
  <si>
    <t>As you know Cindy thirteen is a mystical number in the Jewish faith. We believe that God has thirteen attributes...</t>
  </si>
  <si>
    <t>L586216</t>
  </si>
  <si>
    <t>...May you be blessed in your going forth as you were in your coming....</t>
  </si>
  <si>
    <t>L586641</t>
  </si>
  <si>
    <t>u8254</t>
  </si>
  <si>
    <t>...You're saying that when he first appeared at your house you had no idea he was Jewish....</t>
  </si>
  <si>
    <t>L587312</t>
  </si>
  <si>
    <t>u8262</t>
  </si>
  <si>
    <t>m561</t>
  </si>
  <si>
    <t>JOHANA</t>
  </si>
  <si>
    <t>Remember when I went to Italy and canceled the policy on the new stadium.  Well we weren't being cheated by the Mafia or anybody except maybe by me...  ... Do they come for lunch everyday? I really went on my own business to see a man that I happen to be in love with... and I'm glad I did it but I'm sorry about the policy and I'll be happy to make up the money the company didn't get... of course just now I don't have...  One million four hundred and ten thousand dollars.  But if you were to dock my salary say twenty dollars a week in a few hundred years we'd be even... and I think this is where you fire me?</t>
  </si>
  <si>
    <t>L586916</t>
  </si>
  <si>
    <t>Yes!  The notary is a phony.  He has the same signature as the contractor!</t>
  </si>
  <si>
    <t>L587496</t>
  </si>
  <si>
    <t>u8259</t>
  </si>
  <si>
    <t>ENZO</t>
  </si>
  <si>
    <t>You risk your life when you cross the street.</t>
  </si>
  <si>
    <t>L587050</t>
  </si>
  <si>
    <t>What was he like when he was little?</t>
  </si>
  <si>
    <t>L587049</t>
  </si>
  <si>
    <t>Forever.  We used to live on the same island in Greece when we were kids.</t>
  </si>
  <si>
    <t>L586993</t>
  </si>
  <si>
    <t>Some people say it's the most virile sport in the world.  One has to admit that when you see those men diving head first in that deep blue sea all muscles contracted in one super human effort...</t>
  </si>
  <si>
    <t>L586991</t>
  </si>
  <si>
    <t>I might have known.  As I was telling you earlier I'm the world champion free diver.</t>
  </si>
  <si>
    <t>L586775</t>
  </si>
  <si>
    <t>In my village we have a saying: when the wind blows the flags of all nations flap in the same direction.</t>
  </si>
  <si>
    <t>L587531</t>
  </si>
  <si>
    <t>u8261</t>
  </si>
  <si>
    <t>It's not safe they say.  The doctors say it isn't possible to go deeper and live.  Free diving is over as a sport.</t>
  </si>
  <si>
    <t>L587433</t>
  </si>
  <si>
    <t>I've had many... when the sea doesn't want you.</t>
  </si>
  <si>
    <t>L587169</t>
  </si>
  <si>
    <t>Hey!  Will you slow down!  When did you learn how to drive?</t>
  </si>
  <si>
    <t>L587080</t>
  </si>
  <si>
    <t>As I said second of all you're too skinny.  You've got tiny lungs. I still don't understand how you can dive without getting sick.</t>
  </si>
  <si>
    <t>L586964</t>
  </si>
  <si>
    <t>Damn right!  That's what I tell them when people say you've turned into a fish.</t>
  </si>
  <si>
    <t>L586963</t>
  </si>
  <si>
    <t>Exactly I mean after all we're men!</t>
  </si>
  <si>
    <t>L586961</t>
  </si>
  <si>
    <t>Me neither 'cause of my Mother. She's a curse my Mamma a tornado. Stubborn as a mule!  I was engaged... for a week.  After that Mamma was so mad I tell you pasta was bouncing off the walls.</t>
  </si>
  <si>
    <t>L586951</t>
  </si>
  <si>
    <t>... So after all these years you must have lots of questions to ask.  Am I right?</t>
  </si>
  <si>
    <t>L587520</t>
  </si>
  <si>
    <t>... When you dive... with that machine... What does it feel like?</t>
  </si>
  <si>
    <t>L587467</t>
  </si>
  <si>
    <t>I'm putting you on the coin... Your essence... That way you'll always be with me when I dive.</t>
  </si>
  <si>
    <t>L587018</t>
  </si>
  <si>
    <t>Maybe on earth there is one... but not when you dive... You see to dive deep into the sea for no reason... just to do it.  It's a feeling... I don't know how to say this... Voluptuous?</t>
  </si>
  <si>
    <t>L587376</t>
  </si>
  <si>
    <t>u8270</t>
  </si>
  <si>
    <t>UNCLE LOUIS</t>
  </si>
  <si>
    <t>Liar!  Thief!  Torturer!  When you were an orphan I nursed you at my breast.</t>
  </si>
  <si>
    <t>L587370</t>
  </si>
  <si>
    <t xml:space="preserve">No no.  It's true.  When I was in New York oh boy!  Before my accident you understand? </t>
  </si>
  <si>
    <t>L587365</t>
  </si>
  <si>
    <t>What kind of name is that?  To be named after a city?</t>
  </si>
  <si>
    <t>L587357</t>
  </si>
  <si>
    <t>Are you crazy?  I have no use for a woman!  Since my accident.</t>
  </si>
  <si>
    <t>L586873</t>
  </si>
  <si>
    <t>Don't be a jerk.  There's no such thing as love at first sight.</t>
  </si>
  <si>
    <t>L586872</t>
  </si>
  <si>
    <t>u8268</t>
  </si>
  <si>
    <t>... Since eight o'clock last night...!  You're in love.</t>
  </si>
  <si>
    <t>L586902</t>
  </si>
  <si>
    <t>Okay listen just get the custom's office to send me a copy as fast as possible.  We can't send you new equipment until our file is complete.  Okay?</t>
  </si>
  <si>
    <t>L586826</t>
  </si>
  <si>
    <t>u8263</t>
  </si>
  <si>
    <t>LAWRENCE</t>
  </si>
  <si>
    <t>For one thing it's his job... as for the rest of it I wish I knew.</t>
  </si>
  <si>
    <t>L586815</t>
  </si>
  <si>
    <t>In the spring when he melts!</t>
  </si>
  <si>
    <t>L594003</t>
  </si>
  <si>
    <t>u8273</t>
  </si>
  <si>
    <t>m562</t>
  </si>
  <si>
    <t>HAMMER</t>
  </si>
  <si>
    <t>Good thinking. We'll disguise ourselves as a Gentile couple to pass undetected. Now that he thinks I'm dead this should be a piece of homentashen.</t>
  </si>
  <si>
    <t>L593998</t>
  </si>
  <si>
    <t>Chief it's me. Listen carefully. I need for the Worldwide Jewish Media Conspiracy to mass produce video copies of every Hollywood movie ever made featuring a positive Jewish protagonist as its lead.</t>
  </si>
  <si>
    <t>L593922</t>
  </si>
  <si>
    <t>I'm gonna pay a visit to the K.L.F. See if they've got the 411 on Santa's location. I'll check in with you when I know more.</t>
  </si>
  <si>
    <t>L594324</t>
  </si>
  <si>
    <t>u8272</t>
  </si>
  <si>
    <t>ESTHER</t>
  </si>
  <si>
    <t>Well for starters we're going to honeymoon in Boca for a week. And then when we get back Morty's been talking about taking a stable good paying job as a consultant for the JDL.</t>
  </si>
  <si>
    <t>L594118</t>
  </si>
  <si>
    <t>When did you guys have this conversation? When I was in the bathroom? What else did she have to say?</t>
  </si>
  <si>
    <t>L594106</t>
  </si>
  <si>
    <t>Afterwards they'll make the decision as to whether or not they'd like to continue their religious studies in Israel. Because hey after all we'll have practiced the highly effective assertive democratic style of child rearing sprinkled with a healthy dose of liberalism.</t>
  </si>
  <si>
    <t>L594017</t>
  </si>
  <si>
    <t>He must be behind that curtain. Relax. We're undercover. We need to give off the appearance of calm. You see Esther the trick to undercover work is to try and blend in. Act as a Gentile would.</t>
  </si>
  <si>
    <t>L593838</t>
  </si>
  <si>
    <t>Actually his days of marital infidelity have long since past. Now he just shtoops my mother exclusively.</t>
  </si>
  <si>
    <t>L593886</t>
  </si>
  <si>
    <t>No. No. We're gonna argue. And you know what mom? I'm going to save Hanukkah just to spite you. And when my face is all over the television. When your friends are opening their Hanukkah gifts next year don't mention it to them okay? I wouldn't want you to have to show my picture.</t>
  </si>
  <si>
    <t>L593881</t>
  </si>
  <si>
    <t>u8275</t>
  </si>
  <si>
    <t>MRS. CARVER</t>
  </si>
  <si>
    <t>When I play bridge with all the girls everyone has what to talk about with their sons. They show pictures. Their sons are lawyers and doctors and Rabbis. Why can't I show a picture?</t>
  </si>
  <si>
    <t>L594254</t>
  </si>
  <si>
    <t>The alarm will trigger if the system detects any Non-W.A.S.P. tendencies inside the building. For example if you were to dribble a basketball or eat watermelon or use the word dawg...that is spelled with an aw as opposed to the letter o...within the confines of this workshop the alarm would sound.</t>
  </si>
  <si>
    <t>L594230</t>
  </si>
  <si>
    <t>But wait there's more. With a few swift clicks of this hand-computer interface commonly referred to as a mouse I can download illicit pornographic material and even send it along to a friend via a cyber postal route known as e-mail.</t>
  </si>
  <si>
    <t>L593955</t>
  </si>
  <si>
    <t>Okay look. I'm going to work really really hard on this one. But please stop with the pressure. I'm already tense as it is.</t>
  </si>
  <si>
    <t>L593937</t>
  </si>
  <si>
    <t>I'm back on the job for the JDL. You hear about that crazy white boy who took over as Santa?</t>
  </si>
  <si>
    <t>L594200</t>
  </si>
  <si>
    <t>u8278</t>
  </si>
  <si>
    <t>TINY TIM</t>
  </si>
  <si>
    <t>You want me to be nice to him for no apparent reason whatsoever buy him clothing he'll never wear and for just one day of the year pretend to forgive him for all the horrible things he did to me as a young boy when my mommy wasn't looking?</t>
  </si>
  <si>
    <t>L594715</t>
  </si>
  <si>
    <t>u8279</t>
  </si>
  <si>
    <t>m563</t>
  </si>
  <si>
    <t>BRUNTON</t>
  </si>
  <si>
    <t>When you marry champagne Clo-Clo you can't trade it in for beer. You're stuck with it.</t>
  </si>
  <si>
    <t>L594792</t>
  </si>
  <si>
    <t>u8280</t>
  </si>
  <si>
    <t>Now I know I didn't hurt nobody when I was drunk - -</t>
  </si>
  <si>
    <t>L594660</t>
  </si>
  <si>
    <t>u8284</t>
  </si>
  <si>
    <t>GALBRAITH</t>
  </si>
  <si>
    <t>And when you drink you get drunk.</t>
  </si>
  <si>
    <t>L594618</t>
  </si>
  <si>
    <t>That cat ain't mean. I feed him out of my own hand for six years. Why don't he kill me? At night in the truck I let him out of the cage. When I am falling asleep I hear him walking back and forth. I go to sleep. He don't hurt me.</t>
  </si>
  <si>
    <t>L594559</t>
  </si>
  <si>
    <t>u8282</t>
  </si>
  <si>
    <t>I suppose so. I suppose it will be different for us too Â—Â— when everyone knows. Then we will be just like other people.  But these last weeks will always be our secret Â—Â— a lovely secret to remember all our lives.</t>
  </si>
  <si>
    <t>L594556</t>
  </si>
  <si>
    <t>When you are going to see Pedro does your heart beat until you tremble?</t>
  </si>
  <si>
    <t>L594334</t>
  </si>
  <si>
    <t>u8283</t>
  </si>
  <si>
    <t>ELOISE</t>
  </si>
  <si>
    <t>She's a local. When the dudes come out to New Mexico they went to wallow in Latin glamour. This is a bad town for blondes.</t>
  </si>
  <si>
    <t>L594806</t>
  </si>
  <si>
    <t>No. He would be a hard man to find Jerry. Particularly if he were a clever men. He would go about his ordinary business calmly and coolly except when the fit to kill was on him.</t>
  </si>
  <si>
    <t>L594805</t>
  </si>
  <si>
    <t>u8285</t>
  </si>
  <si>
    <t>Couldn't you tell a man like that when you saw him?</t>
  </si>
  <si>
    <t>L594804</t>
  </si>
  <si>
    <t>He'd act normally when he was with other people. It would be a man who suffered remorse and even pity when it was all over.</t>
  </si>
  <si>
    <t>L594646</t>
  </si>
  <si>
    <t>There are all sorts of men. You get to see some funny ones as a reporter.</t>
  </si>
  <si>
    <t>L594511</t>
  </si>
  <si>
    <t>There is no danger at all. It's a wild animal. Do you think a wild animal prefers walls streets and people when it can get into open country?</t>
  </si>
  <si>
    <t>L594501</t>
  </si>
  <si>
    <t>I'm sure if you are as talented as you are charming Miss Walker you have nothing to worry about.</t>
  </si>
  <si>
    <t>L594500</t>
  </si>
  <si>
    <t>u8286</t>
  </si>
  <si>
    <t>KIKI</t>
  </si>
  <si>
    <t>Well I'm next. You won't hear anything like that Mr. Galbraith.  I'm not a popular favorite since I let the leopard loose.</t>
  </si>
  <si>
    <t>L594496</t>
  </si>
  <si>
    <t>Well I'm hardly Mrs. Leslie Carter Â—whoever she was. In fact I'm not even much of a success around here particularly after the backfire on Jerry's little publicity stunt with the leopard.</t>
  </si>
  <si>
    <t>L594492</t>
  </si>
  <si>
    <t>Various reasons.  But I can't see why you'd be interested in the rather dusty career of William Galbraith Â— teacher naturalist curator -- when you lead such a gay and exciting life yourself.</t>
  </si>
  <si>
    <t>L594488</t>
  </si>
  <si>
    <t>To know where that leopard went - Â— I'm afraid you'd have to be a leopard and think like a leopard. I was a naturalist. That hardly qualifies me as an expert in hunting down lost leopards. I used to teach zoology in a little freshÂ—water college back East. I gave that up.</t>
  </si>
  <si>
    <t>L594883</t>
  </si>
  <si>
    <t>Galbraith knows something. He as good as said so Â—Â—</t>
  </si>
  <si>
    <t>L594448</t>
  </si>
  <si>
    <t>I haven't done any posse work since last time I rode with Toni Mix at the old Bijou Theatre -- aged six If you're interested</t>
  </si>
  <si>
    <t>L594857</t>
  </si>
  <si>
    <t>As a matter of fact I'm out of cash myself.</t>
  </si>
  <si>
    <t>L594844</t>
  </si>
  <si>
    <t>Confession. I'm a complete softie. I've been conscience-stricken and worried sick ever since that leopard got away --</t>
  </si>
  <si>
    <t>L597477</t>
  </si>
  <si>
    <t>u8300</t>
  </si>
  <si>
    <t>m564</t>
  </si>
  <si>
    <t>LOMBARD</t>
  </si>
  <si>
    <t>When will they be back?</t>
  </si>
  <si>
    <t>L597605</t>
  </si>
  <si>
    <t>Do you think the boy you saved might identify your husband as his purchaser Deborah? And then your brotherÂ’s not buried yet. As I said earlier an autopsy will...</t>
  </si>
  <si>
    <t>L597599</t>
  </si>
  <si>
    <t>u8292</t>
  </si>
  <si>
    <t>DEBORAH</t>
  </si>
  <si>
    <t>Perhaps I did... Until fear turned into panic. ThatÂ’s when he hit me and told me heÂ’d killed my brother... Â“You donÂ’t know what youÂ’ve doneÂ” he said.  Â“WeÂ’re in deep troubleÂ” he said. Â“WeÂ” he said. Â“We.Â”  WeÂ’d both be killed if Friedman ever found out you were working for us he said. We had to stop you and Friedman meeting...</t>
  </si>
  <si>
    <t>L597582</t>
  </si>
  <si>
    <t>What was the idea? Husband is filled with fear when he learns his child supplierÂ’s being tailed?</t>
  </si>
  <si>
    <t>L597578</t>
  </si>
  <si>
    <t>And you still havenÂ’t told me why you sent me after Friedman.</t>
  </si>
  <si>
    <t>L597564</t>
  </si>
  <si>
    <t>Why did you send me after Friedman? To atone for your sins?</t>
  </si>
  <si>
    <t>L597561</t>
  </si>
  <si>
    <t>YouÂ’re wrong about my being there though. Carlos borrowed my car that day his had broken down...  Leon saw it like you assumed I was there thought heÂ’d wait to ask for a lift. But Carlos turned up with the tape you found...  Leon got his lift and accidentally picked up the tape with his photo equipment when he got out. He watched it confronted Carlos threatened to tell the police about the hotel... I donÂ’t know how he knew about the hotel. Perhaps Carlos talked too much... My husband did not tell me... You more or less guessed the rest...  I didnÂ’t know any of this before you left for Los Angeles.</t>
  </si>
  <si>
    <t>L597558</t>
  </si>
  <si>
    <t>Oh no. At long last Leon had found a mission. HeÂ’d never have killed himself when glory beckoned. Your husband killed your brother. And thanks to you almost got me killed too.</t>
  </si>
  <si>
    <t>L597556</t>
  </si>
  <si>
    <t>Kids are not your thing Deborah. YouÂ’d have been ready for me when I turned up with Â‘Sleeping BeautyÂ’. Damn it! Then too I should have paid more attention. Â“Not LeonÂ” you said. It struck me at the time but obviously not hard enough. You didnÂ’t say Â‘My God!Â’ or whatever else well-bred ladies squeak on hearing Uncle Henry misbehaved. Â“Not Leon.Â” Who then?  You sure were right about one thing Deborah the job was too formidable for me. I should have thought a little more before I left for Los Angeles. But there I was focused so hard on Friedman IÂ’d stopped thinking. Nothing added up - Leon soliciting money for prints while buying kids at Å15000 a go; infiltrating the world of child traffickers; duping Friedman into selling him a little boy... You sure were right. The job was too formidable for me. But you knew that didnÂ’t you?</t>
  </si>
  <si>
    <t>L597554</t>
  </si>
  <si>
    <t>Your brother stumbled upon AdonisÂ’s little secret didnÂ’t he? And traded his silence for a kid and some cash. And Adonis fell for it bought him his kid sent him away and then killed him when he came back for more.  Leon didnÂ’t come here to borrow money for prints. He came to extort a second kidÂ’s life. Your flunkey let him in so his visit couldnÂ’t be concealed hence the exhibition story. There was no exhibition. Just as you suspected. Remember Deborah? Â“Leon does his own prints. WouldnÂ’t want anyone to interfere with his Â‘ArtÂ’Â”.  I should have paid more attention to your words. Perhaps itÂ’s the way you say them...</t>
  </si>
  <si>
    <t>L597552</t>
  </si>
  <si>
    <t>Not in the strict sense of the word no. He was in too much of a hurry to kill me when we first met and too wasted in acid when I caught up with him later.</t>
  </si>
  <si>
    <t>L597550</t>
  </si>
  <si>
    <t>I doubt Friedman ever even met Leon Deborah. Friedman dealt with select customers. As for my envelope had he know where it was he wouldnÂ’t have mistaken me for a hitman called Lamont when we met in Los Angeles.</t>
  </si>
  <si>
    <t>L597546</t>
  </si>
  <si>
    <t>LeonÂ’s not found your parents worry talk of hiring help to find him even mention their manhunter friends perhaps... and Adonis panics takes control brings me in reckoning a small- time detective is unlikely to dig up anything awkward not before LeonÂ’s found anyhow. He must have kicked himself when he learned IÂ’d exceeded his expectations.</t>
  </si>
  <si>
    <t>L597544</t>
  </si>
  <si>
    <t>Adonis thought your brotherÂ’s bodyÂ’d be found reasonably quickly when he hung it in Epping Forest didnÂ’t he? Seemed like a good idea. An ex-junkie obsessed with death; the perfect candidate for suicide. He just forgot one thing: forest ramblers are rare during your average blustery English November. An Englishman might have thought of that but a Brazilian...</t>
  </si>
  <si>
    <t>L597533</t>
  </si>
  <si>
    <t>How... When did you...</t>
  </si>
  <si>
    <t>L597527</t>
  </si>
  <si>
    <t>I guess the news youÂ’d sent me after Friedman didnÂ’t go down too well eh?</t>
  </si>
  <si>
    <t>L597525</t>
  </si>
  <si>
    <t>When did you learn about his taste for kids huh? On your honeymoon? Or was it later when bitterness set in and you turned against your beloved but weak little brother? How did you find out? Did he confess? Try to convert you perhaps? Or was it womanÂ’s intuition? Or just the way he fucked you?</t>
  </si>
  <si>
    <t>L597523</t>
  </si>
  <si>
    <t>You know heÂ’d have had him killed donÂ’t you? Does a conscience still burn somewhere inside your sore mind Deborah? Or is it just cold expediency? Could the boy perhaps come in useful when and if the day ever comes for you to face up to the man you married?</t>
  </si>
  <si>
    <t>L597521</t>
  </si>
  <si>
    <t>IÂ’ve had a long and unpleasant day. IÂ’m tired and IÂ’m angry. But mad? Not yet.  I paid LeonÂ’s boy a visit this morning. Found him alive and well. Why havenÂ’t you told your husband where he is since reading my note eh?</t>
  </si>
  <si>
    <t>L597512</t>
  </si>
  <si>
    <t>I... If you donÂ’t mind I do not think he matters now. It... Things turned out to be as we thought; Leon was weak. ThereÂ’s no point in delving into his sad life anymore. Now will you please tell me how much we owe you?</t>
  </si>
  <si>
    <t>L597505</t>
  </si>
  <si>
    <t>Why donÂ’t you ask when I left the Mondrian?</t>
  </si>
  <si>
    <t>L597504</t>
  </si>
  <si>
    <t>L597096</t>
  </si>
  <si>
    <t>You watched the tape?  Friedman and his people donÂ’t just provide little kids and videotapes Mrs De Moraes. TheyÂ’re in the import-export business. They run hotels here in London which they probably use as ware- houses and ports of call for their merchandise.</t>
  </si>
  <si>
    <t>L596925</t>
  </si>
  <si>
    <t>Why me Mrs De Moraes? Why should such well-connected people as you hire a small- time French detective to look for their missing son Mrs De Moraes?</t>
  </si>
  <si>
    <t>L596920</t>
  </si>
  <si>
    <t>Perhaps I should come back when youÂ’re...</t>
  </si>
  <si>
    <t>L596913</t>
  </si>
  <si>
    <t>Look Mrs De Moraes however much of a let down it might be your brotherÂ’s not back to his old weekend tricks! Impressionable as he is he probably grew tired of healthy girls in grisly poses tried moving on to bigger things came upon more than heÂ’d bargained for and somehow fancied he could take on the real world. Which he no doubt chanced upon on his way to that thing now sitting on your table... Have a look at it Mrs De Moraes. I told you I had bad news...</t>
  </si>
  <si>
    <t>L596904</t>
  </si>
  <si>
    <t>You seem surprised. Could it be you donÂ’t think that badly of him after all?  You neednÂ’t worry. It seems his motives were pure. From what I can make out he bought the boy to rescue him from further abuse.</t>
  </si>
  <si>
    <t>L596688</t>
  </si>
  <si>
    <t>Perhaps it wasnÂ’t so brave of him. Had I been here I just might have given him his money Mr Lombard. One can reap rewards from the strangest of conduct as someone in your line of work ought to know.</t>
  </si>
  <si>
    <t>L596676</t>
  </si>
  <si>
    <t>Well Leon does not need money for prints Mr Lombard. Does his own printing. WouldnÂ’t want anyone to interfere with his Â‘ArtÂ’!  Which as he subsequently vanished raises the question: what was the money for? Perish the thought.</t>
  </si>
  <si>
    <t>L597414</t>
  </si>
  <si>
    <t>u8295</t>
  </si>
  <si>
    <t>...IÂ’m Emily Stewart. The hysterical female who sees evil everywhere since the day her thirteen year-old boy disappeared. The pain in the ass who cries wolf at the drop of a hat. However I go about this thatÂ’s who I am. Do you get what IÂ’m fucking saying Mr Lombard?</t>
  </si>
  <si>
    <t>L597304</t>
  </si>
  <si>
    <t>Burn the passport and keep the money. Think of it as a donation to the cause...</t>
  </si>
  <si>
    <t>L597268</t>
  </si>
  <si>
    <t>A recent acquisition. WeÂ’ve had four break- ins this year alone; files stolen computers wrecked faeces smeared on walls. The good guys dismiss us as alarmist do-gooders; the bad guys will risk prison to intimidate and rob us. An easy living indeed Mr Lombard.  I got through to Moreau and Jane. I left your landlord out of it. Your flatÂ’s been broken into. Jane wants you to call her back.</t>
  </si>
  <si>
    <t>L597266</t>
  </si>
  <si>
    <t>ThereÂ’ve been 7 international treaties since 1904 aimed at preventing child slavery. But still no worldwide body dedicated to investigating the maltreatment of children used in sexual exploitation. Officially itÂ’s just not called for. Sit down. Can I offer you some coffee?</t>
  </si>
  <si>
    <t>L597253</t>
  </si>
  <si>
    <t>I thought youÂ’d never ask... As I was having my coffee and crescents at the Mondrian the other morning I spotted your photograph in the Los Angeles Times... ThereÂ’s a tough lady I thought. Just the kind who might help me...</t>
  </si>
  <si>
    <t>L597435</t>
  </si>
  <si>
    <t>No. YouÂ’re looking at a real Musketeer here Whitney. Brave and rash. Had to dash in there.  Take a prisoner... Might as well have sent them a notice to quit...  Come on Musketeer! Got anything to say?</t>
  </si>
  <si>
    <t>L597165</t>
  </si>
  <si>
    <t>u8298</t>
  </si>
  <si>
    <t>HYATT OPERATOR</t>
  </si>
  <si>
    <t>Absolutely sir. As a matter of fact he called this morning sir.</t>
  </si>
  <si>
    <t>L596723</t>
  </si>
  <si>
    <t>u8299</t>
  </si>
  <si>
    <t>Oh yeah! Better be good and hurry away then! Who knows? We might be being watched! Maybe one of your stupid French companies has got a detective prying into your life - after all thatÂ’s what they do to their employees isnÂ’t it? Huh! Hope you enjoy ruining peopleÂ’s lives. Thanks for the lift!</t>
  </si>
  <si>
    <t>L596718</t>
  </si>
  <si>
    <t>Oh no. IÂ’m all right. He was a jerk really. Another boy you know? All I meet is boys. When I think of all the fuss about older men fancying young girls. I mean is it true?</t>
  </si>
  <si>
    <t>L596710</t>
  </si>
  <si>
    <t>Â“La collectionooseÂ”. ItÂ’s about a young girl in the south of France who seduces a different man every night and then meets one who resists her. ItÂ’s on TV tonight and as IÂ’m in I thought we could perhaps look at your accounts and... The review says itÂ’s about the conflict between intellect and instinct. And witty. The directorÂ’s supposed to be famous. Rommel or something. French. You must know him?</t>
  </si>
  <si>
    <t>L596707</t>
  </si>
  <si>
    <t>Yes. But my boss reckons youÂ’d still be better off as a limited company. For expenses and all that you know? ItÂ’d cost you about Å100 but he said itÂ’d be worth it.  Of course youÂ’d need a partner to register. But thatÂ’s a formality. I mean I could be your partner. I mean just as a name right?</t>
  </si>
  <si>
    <t>L597632</t>
  </si>
  <si>
    <t>u8306</t>
  </si>
  <si>
    <t>MRS SPITZ</t>
  </si>
  <si>
    <t>Å10000 a year to the girl for as long as she looks after the boy?</t>
  </si>
  <si>
    <t>L596672</t>
  </si>
  <si>
    <t>IÂ’m sure... As far as you know when and where was your son last seen?</t>
  </si>
  <si>
    <t>L596658</t>
  </si>
  <si>
    <t>Leonard does not hold a driving licence. As for his passport I do not know where he keeps it.</t>
  </si>
  <si>
    <t>L596652</t>
  </si>
  <si>
    <t>I said earlier that my husband and I are supporting Leonard in his photography Mr Lombard. By this I mean that since his return from America I have been depositing for him a monthly allowance in an account we jointly hold. So as you see I did not have to break the law to find out if he used the account.</t>
  </si>
  <si>
    <t>L596640</t>
  </si>
  <si>
    <t>Leonard. What my daughter is on about Mr Lombard is that Leonard is somewhat of a Bohemian. You might as well know that...</t>
  </si>
  <si>
    <t>L596628</t>
  </si>
  <si>
    <t>Good. Now as I trust you may have guessed we are looking for someone to work for us. Someone whose discretion can be relied upon. Someone who while in our employ would give us full commitment. Do you think you could be that person Mr Lombard?</t>
  </si>
  <si>
    <t>L596621</t>
  </si>
  <si>
    <t>Well I would have to point out that we could have dealt with that question when you called this morning Mrs Spitz. I wouldnÂ’t like to think IÂ’d kept you waiting for nothing.</t>
  </si>
  <si>
    <t>L597039</t>
  </si>
  <si>
    <t>This one came back and was never seen again. I understand Friedman looked after him.</t>
  </si>
  <si>
    <t>L596967</t>
  </si>
  <si>
    <t>u8304</t>
  </si>
  <si>
    <t>Anything at all. I presume you wonÂ’t want to take the boy with you when youÂ’re finished?  ThereÂ’s a Å500 fee for disposal. The boy is yours you understand?</t>
  </si>
  <si>
    <t>L597173</t>
  </si>
  <si>
    <t>u8303</t>
  </si>
  <si>
    <t>MANÂ’S VOICE</t>
  </si>
  <si>
    <t>We need a double-room and as I understand youÂ’re here alone weÂ’d be much obliged if youÂ’d agree to move to a single room...</t>
  </si>
  <si>
    <t>L596729</t>
  </si>
  <si>
    <t>u8313</t>
  </si>
  <si>
    <t>No. I meant he left as in no longer works here.</t>
  </si>
  <si>
    <t>L597448</t>
  </si>
  <si>
    <t>u8311</t>
  </si>
  <si>
    <t>RHIAN</t>
  </si>
  <si>
    <t>He... Apparently the hostility was all hers. Leon didnÂ’t... It hurt him. They used to be close...  Their parents were in their forties when they were born you see. And mostly away. They grew up in a Scottish mansion with old nannies and servants. He... Â“Our world was so old and cold we shone for one anotherÂ” Leon used to say. His sister cut him off after she got married. He never understood why but thought it was because she had no children. Was bitter...</t>
  </si>
  <si>
    <t>L596799</t>
  </si>
  <si>
    <t>We didnÂ’t quite make it as lovers... Leon is a good man though...</t>
  </si>
  <si>
    <t>L596783</t>
  </si>
  <si>
    <t>As you know from speaking to Phil your friend Leon has disappeared Rhian. His family have hired me to find him.</t>
  </si>
  <si>
    <t>L597204</t>
  </si>
  <si>
    <t>u8308</t>
  </si>
  <si>
    <t>OLD COWBOY</t>
  </si>
  <si>
    <t>IÂ’m sure you would. But if I had one I wouldnÂ’t let you near it. Now you tuck back in and rest until youÂ’re told otherwise.  And for what itÂ’s worth I wouldnÂ’t try anything that might be construed as unappreciative of my hospitality. IÂ’d sooner shoot you than have you upset me...</t>
  </si>
  <si>
    <t>L597196</t>
  </si>
  <si>
    <t>I didnÂ’t think so. The rags on their sorry backs are the only wordly possessions those wretched creatures are ever found with...  I donÂ’t wanna know who you are or how come you ended up roasting in Owl Canyon. But you might as well know IÂ’d have let you fry to a buzzard meal if not for this...</t>
  </si>
  <si>
    <t>L597194</t>
  </si>
  <si>
    <t>And you ainÂ’t neither one of those damned Mexicans who end up littering the landscape after getting ripped-off by their friendly cross- border guides are you mister?</t>
  </si>
  <si>
    <t>L596744</t>
  </si>
  <si>
    <t>Small blond good-looking. She was with him when we met. She had a funny English accent.</t>
  </si>
  <si>
    <t>L597382</t>
  </si>
  <si>
    <t>u8312</t>
  </si>
  <si>
    <t>THE ITALIAN</t>
  </si>
  <si>
    <t>When they realise IÂ’m missing...</t>
  </si>
  <si>
    <t>L597371</t>
  </si>
  <si>
    <t>Huh. Maybe he figured the news our London bureau got a visit from a hitman on behalf of a pissed off client wouldnÂ’t go down too well. He only shared his guilty secret last night. And then only Â‘cause he was so fucking edgy after calling his hotel we persuaded him to talk.</t>
  </si>
  <si>
    <t>L596858</t>
  </si>
  <si>
    <t>u8305</t>
  </si>
  <si>
    <t>MOREAU</t>
  </si>
  <si>
    <t>It appears that in their younger days they were actively involved with a shady German group of Nazi hunters known as Â“Never ForgetÂ”. Over the years weÂ’re talking about a dozen or so execution-type killings.</t>
  </si>
  <si>
    <t>L597324</t>
  </si>
  <si>
    <t>u8301</t>
  </si>
  <si>
    <t>MAN ON DAIS</t>
  </si>
  <si>
    <t>Ha ha... Yes. With prices reaching an all time low the name of the game has become Â‘have-it- where-itÂ’s-atÂ’... As we all know transportation has always been the costliest and trickiest part of this business...</t>
  </si>
  <si>
    <t>L598379</t>
  </si>
  <si>
    <t>u8315</t>
  </si>
  <si>
    <t>m565</t>
  </si>
  <si>
    <t>AULON</t>
  </si>
  <si>
    <t>Here... to help pay Jeanne's ransom. All the Captains gave what they could as well as the citizens of Orleans and the other towns she saved...</t>
  </si>
  <si>
    <t>L598825</t>
  </si>
  <si>
    <t>No you must come Jeanne -- we need you -- so much has happened since you left... I have a new horse now a white one just like yours... and La Hire hardly swears at all anymore...  You can't stay -- they'll burn you!</t>
  </si>
  <si>
    <t>L598345</t>
  </si>
  <si>
    <t>u8329</t>
  </si>
  <si>
    <t>JEANNE</t>
  </si>
  <si>
    <t>Do as I say!</t>
  </si>
  <si>
    <t>L598334</t>
  </si>
  <si>
    <t>But... you've done so much for God as it is... can't you do something for yourself for once -- for Jeanne?</t>
  </si>
  <si>
    <t>L598296</t>
  </si>
  <si>
    <t>Me?!  It's not me it's God who makes everything complicated!  If he's all-powerful why not let the English stay on their island in the first place?  And why let this war go on for a hundred years?  And why send you out to fight when a girl like you should be at home with your family?  Why why?!</t>
  </si>
  <si>
    <t>L598285</t>
  </si>
  <si>
    <t>It's been weeks since they spoke to me.  Since the coronation... no signs... nothing...</t>
  </si>
  <si>
    <t>L598149</t>
  </si>
  <si>
    <t>It's over Jeanne.  We won just as you said!</t>
  </si>
  <si>
    <t>L597997</t>
  </si>
  <si>
    <t>Alright whatever -- but since He's not going to come down and cut it himself at least let someone cut it properly!</t>
  </si>
  <si>
    <t>L598082</t>
  </si>
  <si>
    <t>u8325</t>
  </si>
  <si>
    <t>DUNOIS</t>
  </si>
  <si>
    <t>I'm fed up with taking her orders. She swore she'd defeat the English before nightfall instead of which she goes and plays the fool and gets herself nearly killed!  Look at the mess we're in!  That's her mess not mine...!  We're worse off then if she'd never come at all!  ... now do as I say and Sound the Retreat!</t>
  </si>
  <si>
    <t>L598541</t>
  </si>
  <si>
    <t>u8316</t>
  </si>
  <si>
    <t>BEAUPERE</t>
  </si>
  <si>
    <t>You're afraid of displeasing God when telling the truth?!</t>
  </si>
  <si>
    <t>L598228</t>
  </si>
  <si>
    <t>u8338</t>
  </si>
  <si>
    <t>YOLANDE</t>
  </si>
  <si>
    <t>And when was that?</t>
  </si>
  <si>
    <t>L598705</t>
  </si>
  <si>
    <t>u8318</t>
  </si>
  <si>
    <t>BUCK</t>
  </si>
  <si>
    <t>So long as this bitch remains alive our armies refuse to fight!  Don't you understand?  They want proof that God is on their side... and the only way they're going to believe that is when they see her being burnt as a witch!</t>
  </si>
  <si>
    <t>L598703</t>
  </si>
  <si>
    <t>How can I calm down when I'm made the laughing-stock of the whole court?!  I've had enough!</t>
  </si>
  <si>
    <t>L598577</t>
  </si>
  <si>
    <t>We want her burned as a witch!</t>
  </si>
  <si>
    <t>L598574</t>
  </si>
  <si>
    <t>u8321</t>
  </si>
  <si>
    <t>CAUCHON</t>
  </si>
  <si>
    <t>I understand your impatience but if you want this trial to be acknowledged as legal we must follow correct procedure and...</t>
  </si>
  <si>
    <t>L598784</t>
  </si>
  <si>
    <t>As often as you like -- now please -- for the love of God -- sign!!</t>
  </si>
  <si>
    <t>L598598</t>
  </si>
  <si>
    <t>Let me clarify things for you Jeanne.  On the one hand there is the Church Triumphant that is to say God his saints and the souls that are saved.  And then there is the Church Militant that is to say our Holy Father the Pope the cardinals the prelates of the Church the clergy and all good Catholic Christians.  Moreover this Church when assembled is guided by the Holy Spirit and therefore cannot be in error.  That is why we ask you to submit to the Church Militant... that is to say us.</t>
  </si>
  <si>
    <t>L598555</t>
  </si>
  <si>
    <t>What were you doing when the voice came?</t>
  </si>
  <si>
    <t>L598553</t>
  </si>
  <si>
    <t>When exactly?  A day a week -- when?</t>
  </si>
  <si>
    <t>L598551</t>
  </si>
  <si>
    <t>I assure you they do.  So... answer me... when was the last time you heard this voice?</t>
  </si>
  <si>
    <t>L598485</t>
  </si>
  <si>
    <t>Jeanne listen to me very carefully. We are all men of faith and we shall earnestly strive for the salvation of both your soul and body as though it were our own.  We do so in the name of our Holy Mother Church who never closes her arms to those who would return to her.  But we cannot help you unless you submit to our learned judgment and authority.  Take heed of this charitable admonition for if you persist in refusing our help then we shall have no choice but to abandon you to the secular powers and I think you know well enough the punishment that would await you.  So now... will you please recite Our Lord's Prayer?</t>
  </si>
  <si>
    <t>L598474</t>
  </si>
  <si>
    <t>I will willingly swear to tell you what I am allowed to tell you but as to the rest even if you threaten to cut off my head I still won't tell you.</t>
  </si>
  <si>
    <t>L598472</t>
  </si>
  <si>
    <t>I will willingly swear to tell the truth about earthly things but as for my revelations I've never told anyone except my king... Charles the Seventh... the one and only king of France.</t>
  </si>
  <si>
    <t>L598406</t>
  </si>
  <si>
    <t>Pierre Cauchon Bishop of Beauvais. As you were captured in my diocese the duty of conducting the trial falls upon me.</t>
  </si>
  <si>
    <t>L598403</t>
  </si>
  <si>
    <t>Oh thank you Lord!  I'm so glad to see you!  I need to confess... I haven't been confessed since Easter... or been to Mass... Will you hear me now?</t>
  </si>
  <si>
    <t>L598390</t>
  </si>
  <si>
    <t>This word is -- regrettably appropriate for the situation.  In fact what we -- the Church -- wish to do is determine whether or not this girl is sent by God as she claims.  You understand that we cannot allow just anybody to abuse God's name in this manner...</t>
  </si>
  <si>
    <t>L598314</t>
  </si>
  <si>
    <t>Don't worry Charles.  If God is still with her she will be victorious.  We're not her judges... we're just spectators.  Let her go to Compiegne as you let her go to Orleans and let God decide her fate.</t>
  </si>
  <si>
    <t>L597762</t>
  </si>
  <si>
    <t>Your health and happiness has always been my first concern Charles... ever since you were a little boy -- and I think I know you better than your own mother...</t>
  </si>
  <si>
    <t>L597830</t>
  </si>
  <si>
    <t>I didn't wait long.  One day I was going to Mass like I do every day when the same strange wind started blowing again...</t>
  </si>
  <si>
    <t>L598207</t>
  </si>
  <si>
    <t>u8336</t>
  </si>
  <si>
    <t>TREMOILLE</t>
  </si>
  <si>
    <t>There's no time sire -- we can't hold up the ceremony... there's no telling when the English might come back... they're only ten leagues away...</t>
  </si>
  <si>
    <t>L597819</t>
  </si>
  <si>
    <t>... as always majesty...</t>
  </si>
  <si>
    <t>L598545</t>
  </si>
  <si>
    <t>u8323</t>
  </si>
  <si>
    <t>D'ESTIVET</t>
  </si>
  <si>
    <t>When you saw your king for the first time was there an angel over his head?</t>
  </si>
  <si>
    <t>L598040</t>
  </si>
  <si>
    <t>The wind will be with us!  Do as I say.</t>
  </si>
  <si>
    <t>L597948</t>
  </si>
  <si>
    <t>Well.  I'd love to see that but after taking counsel with my captains I felt it would be better to first bring the food into the city then wait till Alencon arrives with reinforcements before doing anything.</t>
  </si>
  <si>
    <t>L597919</t>
  </si>
  <si>
    <t>As long as she brings food and supplies she'll be welcome.</t>
  </si>
  <si>
    <t>L597988</t>
  </si>
  <si>
    <t>u8326</t>
  </si>
  <si>
    <t>GILLES</t>
  </si>
  <si>
    <t>I do love her when her fire gets well and truly stoked!</t>
  </si>
  <si>
    <t>L598594</t>
  </si>
  <si>
    <t>u8327</t>
  </si>
  <si>
    <t>JEAN LE MAISTRE</t>
  </si>
  <si>
    <t>So you think you did well to cut your hair and dress as a man?</t>
  </si>
  <si>
    <t>L598593</t>
  </si>
  <si>
    <t>It was just... more convenient as I was among soldiers...</t>
  </si>
  <si>
    <t>L598630</t>
  </si>
  <si>
    <t>u8328</t>
  </si>
  <si>
    <t>JEAN MIDI</t>
  </si>
  <si>
    <t>So when you jumped you wanted to kill yourself?</t>
  </si>
  <si>
    <t>L598109</t>
  </si>
  <si>
    <t>Prepare these as battering-rams!</t>
  </si>
  <si>
    <t>L598608</t>
  </si>
  <si>
    <t>u8331</t>
  </si>
  <si>
    <t>MAITRE MAURICE</t>
  </si>
  <si>
    <t>As much as for a Lord?  What an honor!  Did your king give you other wealth apart from horses?</t>
  </si>
  <si>
    <t>L598602</t>
  </si>
  <si>
    <t>When you were taken prisoner at Compiegne did you have a horse?</t>
  </si>
  <si>
    <t>L598743</t>
  </si>
  <si>
    <t>u8332</t>
  </si>
  <si>
    <t>... to love your enemy as much as you love yourself?</t>
  </si>
  <si>
    <t>L598733</t>
  </si>
  <si>
    <t>Yes... of course... when you don't need me anymore.</t>
  </si>
  <si>
    <t>L598690</t>
  </si>
  <si>
    <t>Ah pleasure... that's a difficult word to define.  When does the pain end and the pleasure begin...? When did your pleasure begin with that sword in your hand...?</t>
  </si>
  <si>
    <t>L598683</t>
  </si>
  <si>
    <t>I... I was defending myself as best I could!  Everyone has the right to defend themselves don't they?  Or should I have let myself be killed?</t>
  </si>
  <si>
    <t>L598425</t>
  </si>
  <si>
    <t>That's too easy.  One minute you want to die the next you want to live...  Do you think that life is a toy that can be played with and then broken when you don't want it anymore?</t>
  </si>
  <si>
    <t>L597734</t>
  </si>
  <si>
    <t>u8333</t>
  </si>
  <si>
    <t>Soon you'll be able to take the Holy Mass and as you eat of his flesh and drink of his blood you will be at one with him.</t>
  </si>
  <si>
    <t>L597651</t>
  </si>
  <si>
    <t>So... alright.  What terrible sin have you committed since then that can't wait till tomorrow to be forgiven?</t>
  </si>
  <si>
    <t>L599288</t>
  </si>
  <si>
    <t>u8342</t>
  </si>
  <si>
    <t>m566</t>
  </si>
  <si>
    <t>GEBCZYNSKI</t>
  </si>
  <si>
    <t>That's your decision.  But when they storm the flat throw yourself out of die window - don't let them get you alive. I have poison on me they won't get me alive either!</t>
  </si>
  <si>
    <t>L599071</t>
  </si>
  <si>
    <t>u8344</t>
  </si>
  <si>
    <t>Then there's nothing I can do. He should've joined us when I gave him the chance..</t>
  </si>
  <si>
    <t>L598998</t>
  </si>
  <si>
    <t>Don't be clever with me Henryk. I've come here as a friend. They're bringing Jews in from all over the country. Soon there'll be half a million people in the ghetto. We need more Jewish police...</t>
  </si>
  <si>
    <t>L598992</t>
  </si>
  <si>
    <t>u8352</t>
  </si>
  <si>
    <t>Sit down have tea I'll start lunch when the girls get back.</t>
  </si>
  <si>
    <t>L599089</t>
  </si>
  <si>
    <t>u8345</t>
  </si>
  <si>
    <t>HENRYK</t>
  </si>
  <si>
    <t>I can look after myself!</t>
  </si>
  <si>
    <t>L599227</t>
  </si>
  <si>
    <t>u8350</t>
  </si>
  <si>
    <t>MAJOREK</t>
  </si>
  <si>
    <t>Be ready to leave in two days' time. Same place as last night.</t>
  </si>
  <si>
    <t>L599195</t>
  </si>
  <si>
    <t>Since last night. I was pleased to see you.</t>
  </si>
  <si>
    <t>L599337</t>
  </si>
  <si>
    <t>u8354</t>
  </si>
  <si>
    <t>SZALAS</t>
  </si>
  <si>
    <t>You don't want to worry about that. My grandfather was jilted by his girl friend when he got jaundice.  In my opinion jaundice is not very serious. Drink up.</t>
  </si>
  <si>
    <t>L599391</t>
  </si>
  <si>
    <t>u8356</t>
  </si>
  <si>
    <t>THE GERMAN CAPTAIN</t>
  </si>
  <si>
    <t>I've got another one.  Warmer.  What will you do when it's all over?</t>
  </si>
  <si>
    <t>L599721</t>
  </si>
  <si>
    <t>u8357</t>
  </si>
  <si>
    <t>m567</t>
  </si>
  <si>
    <t>AUNT MORAG</t>
  </si>
  <si>
    <t>We have just come from George Banes' and they have taken him over. It is no wonder he is leaving he has got in too deep with the natives. They sit on his floor as proud as Kings but without a shred of manners.</t>
  </si>
  <si>
    <t>L599725</t>
  </si>
  <si>
    <t>Well he has NOTHING to pack but he is leaving. And it is just as well; Nessie has foolishly grown an affection for him ... we have had some tears</t>
  </si>
  <si>
    <t>L599723</t>
  </si>
  <si>
    <t>He is quite altered as if they had been trying some native witchcraft on him. Well tomorrow or the day after he will be gone.</t>
  </si>
  <si>
    <t>L599528</t>
  </si>
  <si>
    <t>Certainly there is nothing so easy to like as a pet and they are quite silent.</t>
  </si>
  <si>
    <t>L599501</t>
  </si>
  <si>
    <t>u8359</t>
  </si>
  <si>
    <t>FLORA</t>
  </si>
  <si>
    <t>One day when my mother and father were singing together in the forest a great storm blew up out of nowhere. But so passionate was their singing that they did not notice nor did they stop as the rain began to fall and when their voices rose for the final bars of the duet a great bolt of lightening came out of the sky and struck my father so that he lit up like a torch... And at the same moment my father was struck dead my mother was struck dumb! She- never-spoke-another-word.</t>
  </si>
  <si>
    <t>L599487</t>
  </si>
  <si>
    <t>.... They met when my mother was an opera singer... in Luxemburg...</t>
  </si>
  <si>
    <t>L599806</t>
  </si>
  <si>
    <t>u8362</t>
  </si>
  <si>
    <t>STEWART</t>
  </si>
  <si>
    <t>She has spoken to me. I heard her voice. There was no sound but I beard it here . Her voice was there in my head. I watched her lips they did not make the words yet the harder I listened the clearer I heard her as clear as I hear you as dear as I hear my own voice.</t>
  </si>
  <si>
    <t>L599668</t>
  </si>
  <si>
    <t>And when is the next lesson?</t>
  </si>
  <si>
    <t>L599551</t>
  </si>
  <si>
    <t>He wants to improve himself... and you will be able to play on it ...  Teach him to look after it.</t>
  </si>
  <si>
    <t>L601003</t>
  </si>
  <si>
    <t>u8364</t>
  </si>
  <si>
    <t>m568</t>
  </si>
  <si>
    <t>BLACK MAN</t>
  </si>
  <si>
    <t>The wallet.  You gotta go after him. He's got all the money.</t>
  </si>
  <si>
    <t>L601303</t>
  </si>
  <si>
    <t>u8365</t>
  </si>
  <si>
    <t>BOUDREAU</t>
  </si>
  <si>
    <t>Twist!  When did you get back in town?</t>
  </si>
  <si>
    <t>L601497</t>
  </si>
  <si>
    <t>u8377</t>
  </si>
  <si>
    <t>LONNEGAN</t>
  </si>
  <si>
    <t>And tell Cole I wanta see him when he gets in.</t>
  </si>
  <si>
    <t>L600993</t>
  </si>
  <si>
    <t>u8367</t>
  </si>
  <si>
    <t>COMBS</t>
  </si>
  <si>
    <t>Okay finish your count and get it up here as soon as you can.  I don't wanta be here all night.</t>
  </si>
  <si>
    <t>L601353</t>
  </si>
  <si>
    <t>u8387</t>
  </si>
  <si>
    <t>TWIST</t>
  </si>
  <si>
    <t>You the Duff that didn't come up with his end when Little Jeff was sent up?</t>
  </si>
  <si>
    <t>L601145</t>
  </si>
  <si>
    <t>u8369</t>
  </si>
  <si>
    <t>EIRIE KID</t>
  </si>
  <si>
    <t>What the hell you gonna do when Snyder rushes his finger right to Lonnegan?  You're committin' suicide kid.</t>
  </si>
  <si>
    <t>L601119</t>
  </si>
  <si>
    <t>u8375</t>
  </si>
  <si>
    <t>HOOKER</t>
  </si>
  <si>
    <t>How do you like that Coleman huh? After three years.</t>
  </si>
  <si>
    <t>L601198</t>
  </si>
  <si>
    <t>Name's Danny McCoy.  No Neck McCoy we called him.  Runs a few protection rackets for Carnello while he's waiting for something bigger to come along.  Me and Danny been friends since we were six. Take a good look at that face Floyd cause if he ever finds out we let one lousy grifter beat us you'll have to kill him and every other hood in Chicago who'd like to do the same thing.  You understand what I'm sayin'?</t>
  </si>
  <si>
    <t>L601349</t>
  </si>
  <si>
    <t>u8371</t>
  </si>
  <si>
    <t>GARFIELD</t>
  </si>
  <si>
    <t>We bought ya a tap into Moe Anenberg's wire.  He's got eyes at every track in the country.  You'll get race results odds scratches pole positions everything; and just as fast as Western Union gets 'em.</t>
  </si>
  <si>
    <t>L601282</t>
  </si>
  <si>
    <t>Been a while since I stocked a wire store.  Not many mobs playing that anymore.</t>
  </si>
  <si>
    <t>L601678</t>
  </si>
  <si>
    <t>u8372</t>
  </si>
  <si>
    <t>GONDORFF</t>
  </si>
  <si>
    <t>Seems worthwhile doesn't it? Maybe it's just for the cave-in on Lonnegan's face when we put in the sting.</t>
  </si>
  <si>
    <t>L601676</t>
  </si>
  <si>
    <t>I better do some packin'.  I'm gonna be a hot number again after tomorrow.</t>
  </si>
  <si>
    <t>L601675</t>
  </si>
  <si>
    <t>Two or three hundred I guess. Sometimes played two a day when I was in Shea's mob.  We had it down to a business.  'Course Chicago was a right town then.  The fix was in.  The dicks took their end without a beef.  All the Wall Street boys wanted to make investments for us.  Even had marks looking us up thinkin' they could beat the game.  Yeh kid it really stunk.  No sense in bein' a grifter if it's the same as bein' a citizen.</t>
  </si>
  <si>
    <t>L601673</t>
  </si>
  <si>
    <t>Take it easy you won't lose him now.  We had him 10 years ago when he decided to be somebody.  Believe me I've seen enough to know.</t>
  </si>
  <si>
    <t>L601671</t>
  </si>
  <si>
    <t>Luther always told me to bite my toenails when I get nervous.  You see yourself doin' that and you realize it ain't worth it.</t>
  </si>
  <si>
    <t>L601533</t>
  </si>
  <si>
    <t>You just won't learn will ya. Hell you come in here I teach you stuff maybe five guys in this world know stuff most grifters couldn't do even if they knew it and all you wanna do is run down a bullet.  You're just like all them new jerks. Lotsa nerve and no brains.  And ten years from now when me and the others are through and you dumb guys are all dead there won't be one gee left who knows the Big Con was anything more than a way to make a livin'.</t>
  </si>
  <si>
    <t>L601435</t>
  </si>
  <si>
    <t>Then he drove me home.  He tried to put himself away as legit so I went right into the pitch.</t>
  </si>
  <si>
    <t>L601293</t>
  </si>
  <si>
    <t>He's not as tough as he'd like to think.</t>
  </si>
  <si>
    <t>L601221</t>
  </si>
  <si>
    <t>Right down to my socks turkey.  If I'da been half as scared a that lop-ear I wouldn't a fallen asleep on 'em.  Lonnegan might kill me but at least he won't bore me to death.</t>
  </si>
  <si>
    <t>L601219</t>
  </si>
  <si>
    <t>You gotta keep Lonnegan's con even after you spent his money.  And no matter how much you take from his he'll get more.</t>
  </si>
  <si>
    <t>L601186</t>
  </si>
  <si>
    <t>Lonnegan after you too?</t>
  </si>
  <si>
    <t>L601181</t>
  </si>
  <si>
    <t>He didn't tell me you was a fuck- up either.  You played the Big Con since then.</t>
  </si>
  <si>
    <t>L601177</t>
  </si>
  <si>
    <t>He had you down as a big-timer. What happened?</t>
  </si>
  <si>
    <t>L601700</t>
  </si>
  <si>
    <t>u8374</t>
  </si>
  <si>
    <t>GUNMAN</t>
  </si>
  <si>
    <t>Gondorff asked me to look after ya.</t>
  </si>
  <si>
    <t>L601158</t>
  </si>
  <si>
    <t>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t>
  </si>
  <si>
    <t>L601522</t>
  </si>
  <si>
    <t>Tomorrow after 4:00.  Stay inside I'll come in and get ya.  And be hard on him for a while; he's talking money.</t>
  </si>
  <si>
    <t>L601514</t>
  </si>
  <si>
    <t>If your system's as foolproof as you say you'll get even more.</t>
  </si>
  <si>
    <t>L601452</t>
  </si>
  <si>
    <t>I am after this race.</t>
  </si>
  <si>
    <t>L601448</t>
  </si>
  <si>
    <t>Sometime after 1:00 a guy's gonna call here and give you the name of a horse.  All you do is take this two grand across the street to Shaw's place and bet it on that pony.  There's nothin' to it but don't take too much time.  We only have 3 or 4 minutes after you get the call.</t>
  </si>
  <si>
    <t>L601668</t>
  </si>
  <si>
    <t>Just as long as I get to finish the play.</t>
  </si>
  <si>
    <t>L601658</t>
  </si>
  <si>
    <t>u8382</t>
  </si>
  <si>
    <t>POLK</t>
  </si>
  <si>
    <t>Look I got nothin' against you but you're in trouble here.  All you gotta do is tell us when Gondorff's gonna play his chump. We come in at the sting make the pinch and you walk out free as a bird.  No questions no court appearance nothing.</t>
  </si>
  <si>
    <t>L601570</t>
  </si>
  <si>
    <t>Yeh and what if we play tomorrow and he doesn't come up with the money.  We risk our whole operation for nothing.  I'll say when we make our bets.</t>
  </si>
  <si>
    <t>L603013</t>
  </si>
  <si>
    <t>u8393</t>
  </si>
  <si>
    <t>m569</t>
  </si>
  <si>
    <t>GILBERT</t>
  </si>
  <si>
    <t>There's a physiological as well as a psychological angle in my father's relationship with Julia Wolf that the police have overlooked.  And I think it explains everything.  You see my father was a sexogenarian.</t>
  </si>
  <si>
    <t>L602510</t>
  </si>
  <si>
    <t>u8406</t>
  </si>
  <si>
    <t>WYNANT</t>
  </si>
  <si>
    <t>Goodbye my boy.  Take care of Dorothy.  Show her that there is such a thing as a happy marriage.</t>
  </si>
  <si>
    <t>L602490</t>
  </si>
  <si>
    <t>u8391</t>
  </si>
  <si>
    <t>We were planning to be married right after Christmas.</t>
  </si>
  <si>
    <t>L602485</t>
  </si>
  <si>
    <t>Wait a minute.  When is it going to be? I'm leaving town tonight.</t>
  </si>
  <si>
    <t>L602836</t>
  </si>
  <si>
    <t>u8398</t>
  </si>
  <si>
    <t>MIMI</t>
  </si>
  <si>
    <t>I hope you won't talk that way to the police when they come here.</t>
  </si>
  <si>
    <t>L603226</t>
  </si>
  <si>
    <t>u8394</t>
  </si>
  <si>
    <t>GUILD</t>
  </si>
  <si>
    <t>Yeah. Couldn't find a thing. This is the way we figure it.  Wynant goes to Julia's apartment. He finds Morelli there... sees she's two- timing him.  They have a fight. But he figures he don't want to do anything then.... Morelli might squeal.  So he goes away. He don't let his lawyer know anything has happened... he lets him go ahead and and hand over money to Julia to give to him so that Julia will think it's all blown over. Then when she don't expect it... he lets her have it.</t>
  </si>
  <si>
    <t>L603211</t>
  </si>
  <si>
    <t>You oughtn't to play this trick on me.  Running out when I was giving you time to rest up before I asked you those questions.</t>
  </si>
  <si>
    <t>L603134</t>
  </si>
  <si>
    <t>Okay.  There's plenty of time. I guess we got to ask you a lot more questions than we counted on. We'll come up tomorrow when you're feeling better.  Come on.</t>
  </si>
  <si>
    <t>L602822</t>
  </si>
  <si>
    <t>Well thanks.  We'll call you when we need you again.</t>
  </si>
  <si>
    <t>L602819</t>
  </si>
  <si>
    <t>u8397</t>
  </si>
  <si>
    <t>MACAULAY</t>
  </si>
  <si>
    <t>I know he'll turn up as soon as he sees this in the papers.  You can't think he had anything to do with it Mr. Guild.  He wasn't the kind of man that....</t>
  </si>
  <si>
    <t>L602812</t>
  </si>
  <si>
    <t>L602797</t>
  </si>
  <si>
    <t>When was the last time you gave her money for Wynant?</t>
  </si>
  <si>
    <t>L602853</t>
  </si>
  <si>
    <t>The Medical Examiner seems to think that the body was touched.  He says it looks as if the girl's hand had been forced open after she was killed....</t>
  </si>
  <si>
    <t>L603525</t>
  </si>
  <si>
    <t>u8401</t>
  </si>
  <si>
    <t>I think we may as well sit down.</t>
  </si>
  <si>
    <t>L603257</t>
  </si>
  <si>
    <t>Maybe if you quit running around after other women you wouldn't have so much trouble with this one.</t>
  </si>
  <si>
    <t>L603253</t>
  </si>
  <si>
    <t>u8402</t>
  </si>
  <si>
    <t>NUNHEIM</t>
  </si>
  <si>
    <t>That's all I did Lieutenant. That's the God's truth.  Maybe I said hello to her or how are you or something like that when I saw her but that's all I knew her. That's the truth.  All right.  Put your mouth in and I'll pop a tooth out of it.</t>
  </si>
  <si>
    <t>L602590</t>
  </si>
  <si>
    <t>u8396</t>
  </si>
  <si>
    <t>That's a fine thing to throw up to me after all I've been to you....</t>
  </si>
  <si>
    <t>L603608</t>
  </si>
  <si>
    <t>u8400</t>
  </si>
  <si>
    <t>Oh he as clever about that.  He called when you were out.  That same afternoon Julia telephoned to him. She said that you were coming Mimi to ask about Wynant. He got terrified. He was afraid that Julia would break down and tell... so he went to Julia and killed her and left Wynant's watch chain in her hand.</t>
  </si>
  <si>
    <t>L603193</t>
  </si>
  <si>
    <t>Hello....  Where?  In Allentown.  Yes... When is the next train? Right - I'll get that.  Wynant's tried to commit suicide. They want me to come down and identify him.  I guess this changes the whole story doesn't it?  That looks like an admission of guilt.  And I had such hopes.  I thought if you got on the case you'd be able to clear him.  I thought that Mimi.... the way she acted... I was sure that....  Oh well well... it's no use thinking of it now.  I'm sorry to have wasted so much of your time.</t>
  </si>
  <si>
    <t>L603174</t>
  </si>
  <si>
    <t>I hate to bother you when you're laid up.</t>
  </si>
  <si>
    <t>L602704</t>
  </si>
  <si>
    <t>He sends word through Julia Wolf when he wants money...  I give it to her and she gives it to him.</t>
  </si>
  <si>
    <t>L602702</t>
  </si>
  <si>
    <t>You know as much about it as I do. I haven't seen him in three months.</t>
  </si>
  <si>
    <t>L602699</t>
  </si>
  <si>
    <t>My wife's father died and left her a lumber mill and a narrow guage railroad and a couple of other things.  And I'm looking after them.</t>
  </si>
  <si>
    <t>L603012</t>
  </si>
  <si>
    <t>Gilbert!  Is he here too?  We might as well be living in the lobby.</t>
  </si>
  <si>
    <t>L603614</t>
  </si>
  <si>
    <t>His plan was still working beautifully. Wynant was established as being in town.  The watch chain was handed over....  ...with a slight delay...to the police. The only hitch was a man named Nunheim who had found out something.  Our hero paid Nunheim once to keep his mouth shut and when Nunheim threatened him again he bumped him off.</t>
  </si>
  <si>
    <t>L603606</t>
  </si>
  <si>
    <t>After our hero had killed Wynant he got a brilliant idea.  He realized that he and Julia could still collect money.  Wynant was supposed to be on a trip - no one knew where - so our dinner guest wrote letters to Macaulay signing Wynant's name so that Macaulay would continue to send the money to Julia.  He even telephoned Macaulay --  Do you remember?.... the first day that you came to see me... he telephoned that he was in town?</t>
  </si>
  <si>
    <t>L603469</t>
  </si>
  <si>
    <t>Oh.  Well the clothes for instance. They were carefully preserved and the body was just as carefully destroyed.  The person who killed him counted on one thing... that all skeletons look alike.</t>
  </si>
  <si>
    <t>L603364</t>
  </si>
  <si>
    <t>Don't say it that way. Say it as if you meant it.</t>
  </si>
  <si>
    <t>L603349</t>
  </si>
  <si>
    <t>He went away lots of times when I knew him - but he never closed his shop. I've got a hunch something is up.</t>
  </si>
  <si>
    <t>L603197</t>
  </si>
  <si>
    <t>You talk as if I were Asta.</t>
  </si>
  <si>
    <t>L603167</t>
  </si>
  <si>
    <t>L602661</t>
  </si>
  <si>
    <t>As long as there isn't a fire hydrant.  What I've gone through --</t>
  </si>
  <si>
    <t>L603390</t>
  </si>
  <si>
    <t>u8404</t>
  </si>
  <si>
    <t>Mr. Charles - she did - that's why he got sore at her and killed her. Listen Mr. Charles --  I did do a little chiseling.  I come to bring it back and fix up the books.  I didn't want him to find out and come after me -</t>
  </si>
  <si>
    <t>L603385</t>
  </si>
  <si>
    <t>Well that's a hot one.  You a bookkeeper!  When were you ever a bookkeeper?</t>
  </si>
  <si>
    <t>L603384</t>
  </si>
  <si>
    <t>Yes sir.  Julia Wolf got me a job as bookkeeper.</t>
  </si>
  <si>
    <t>L610002</t>
  </si>
  <si>
    <t>u8408</t>
  </si>
  <si>
    <t>m570</t>
  </si>
  <si>
    <t>Lot of good you were when I was sinking in the sand.</t>
  </si>
  <si>
    <t>L609928</t>
  </si>
  <si>
    <t>u8410</t>
  </si>
  <si>
    <t>Says they were deserters they were afraid to fight don't believe in Saddam anyway.  They flew the gunship up here to hide out.  When they saw us they figured we were going to kill them so they shot first.</t>
  </si>
  <si>
    <t>L609907</t>
  </si>
  <si>
    <t>I told you:  When I straighten someone out they stay straightened.  This is how it works:  Nobody touches the gold. Except when we're on the move and someone's carrying it nobody so much as opens the pack to get an eyeful of it. Agreed?</t>
  </si>
  <si>
    <t>L609866</t>
  </si>
  <si>
    <t>L609764</t>
  </si>
  <si>
    <t>Probably was a couple of hundred years ago when whoever drew the map came through here.  Worn down to nothing now.</t>
  </si>
  <si>
    <t>L609689</t>
  </si>
  <si>
    <t>You just go when I say go.</t>
  </si>
  <si>
    <t>L609630</t>
  </si>
  <si>
    <t>He's an idiot and he's not nearly as hard as he thinks.</t>
  </si>
  <si>
    <t>L609457</t>
  </si>
  <si>
    <t>I'm thinking about when this war is over. Why you figure I'm here?  'Cause I got tired of being president of GM?  If a brother doesn't play ball or deal drugs there aren't too many big money prospects around and I'm not particularly interested in spending the rest of my life fighting the oil companies' wars. So I say if maybe there's something out there what the hell that's what I say.</t>
  </si>
  <si>
    <t>L609316</t>
  </si>
  <si>
    <t>Like learning Arabic?  You're gonna learn Arabic you might as well learn were we can get something to eat around here.</t>
  </si>
  <si>
    <t>L609307</t>
  </si>
  <si>
    <t>...And it's very important when you sit down never to point the soles of your shoes at anyone.  It's considered offensive.</t>
  </si>
  <si>
    <t>L610237</t>
  </si>
  <si>
    <t>I'd go to Australia.  Lot of land not many people.  I think after this I'd like to quit people for awhile.  And the girls go crazy for brothers down there.</t>
  </si>
  <si>
    <t>L610231</t>
  </si>
  <si>
    <t>u8409</t>
  </si>
  <si>
    <t>JAEGER</t>
  </si>
  <si>
    <t>Still am.  There's more gold than I thought and since there's only two of us now...  Where should I go?</t>
  </si>
  <si>
    <t>L610225</t>
  </si>
  <si>
    <t>Yeah.  Even after that.  You didn't take it out on me except for maybe making me lie in the middle of the road now.  But I'd say you've been very fair.  I just think it's a hell of a man who can keep from going money simple.</t>
  </si>
  <si>
    <t>L610223</t>
  </si>
  <si>
    <t>This whole time you've kept your head. You didn't go money simple like me and Wes.  You've just been trying to figure how to get us out of here.  And you've been fair too.  I mean even after I...you know...</t>
  </si>
  <si>
    <t>L610214</t>
  </si>
  <si>
    <t>You lie in the middle of the road look like you're hurt.  When the car stops I run over to the driver and put a gun to his head.</t>
  </si>
  <si>
    <t>L610212</t>
  </si>
  <si>
    <t>A car's got to come along sooner or later.  When it does we jack it.</t>
  </si>
  <si>
    <t>L610206</t>
  </si>
  <si>
    <t>It's always been like that.  When you left me down in the crevice to send the gold up I figured I'd better...take precautions.  I rigged it to blow if anyone opened the pack.  Just in case somebody thought they could do better on their own.</t>
  </si>
  <si>
    <t>L610205</t>
  </si>
  <si>
    <t>When did you make the switch?</t>
  </si>
  <si>
    <t>L610108</t>
  </si>
  <si>
    <t>They must have thought we were Iraqi when you yelled to them.  They couldn't tell in the dark.</t>
  </si>
  <si>
    <t>L610058</t>
  </si>
  <si>
    <t>I never had anything before Epps.  I never was anybody.  Not the kind of somebody you can be with a pocket full of gold coins.  When I was in high school I used to--</t>
  </si>
  <si>
    <t>L610038</t>
  </si>
  <si>
    <t>I don't want it this way.  I wouldn't kill you just to kill you but I can't let you lose the gold for me.  Not when we're so close.</t>
  </si>
  <si>
    <t>L610019</t>
  </si>
  <si>
    <t>Then he will be when those Iraqis get to him.  He was going to kill you.  He was one blink away from it.  He's dead Epps and I'm sure as hell not getting my head blow off over his carcass.</t>
  </si>
  <si>
    <t>L609973</t>
  </si>
  <si>
    <t>You think you can make that pass weighted down when you almost fell the first time you're wrong and you're not going to take my share of the gold with you trying it.  We're heading Northeast.</t>
  </si>
  <si>
    <t>L609900</t>
  </si>
  <si>
    <t>It stays as it is.  We're halfway home now.  Let's not blow it by people getting ideas.</t>
  </si>
  <si>
    <t>L609891</t>
  </si>
  <si>
    <t>Not when you're up here with the gold I guess not.</t>
  </si>
  <si>
    <t>L609751</t>
  </si>
  <si>
    <t>So good bye Shi'ites.  Thanks for playing.  We have some lovely parting gifts for you as you go.</t>
  </si>
  <si>
    <t>L609686</t>
  </si>
  <si>
    <t>When we start running suck up your breath.  You're going to get the wind knocked out of you.</t>
  </si>
  <si>
    <t>L609590</t>
  </si>
  <si>
    <t>Look at it.  LOOK AT IT!  Shot to hell. It's been leaking gas since the fire fight.  I told you to check for damage.</t>
  </si>
  <si>
    <t>L609441</t>
  </si>
  <si>
    <t>Just listen to me!  I've been doing some reading.  In the Sixteenth century this region was invaded by the Turks.  It became part of the Ottoman empire.  When the Turks rolled in they raped they pillaged the usual stuff.  Anybody who had anything wanted to hide it from these bastards.  They buried their treasures drew maps and hid the maps in puzzle boxes.  I read about this man.  I read about it.</t>
  </si>
  <si>
    <t>L609440</t>
  </si>
  <si>
    <t>I think you've got some issues to deal with.  Really when we get out of here I'm pretty sure it's shrink time for you.</t>
  </si>
  <si>
    <t>L609424</t>
  </si>
  <si>
    <t>They finally start the ground war and where are we?  Same place we've been since we got here.  Securing freedom for the dirt.</t>
  </si>
  <si>
    <t>L609380</t>
  </si>
  <si>
    <t>I've got to have something to tell people when I get home besides I protected a stretch of dirt that nobody wanted for nothing in the first place.</t>
  </si>
  <si>
    <t>L609326</t>
  </si>
  <si>
    <t>Don't worry about Jaeger.  He uses his personality as a form of birth control.</t>
  </si>
  <si>
    <t>L609291</t>
  </si>
  <si>
    <t>Don't get pissed at me just 'cause I want to be ready when this war starts.</t>
  </si>
  <si>
    <t>L609411</t>
  </si>
  <si>
    <t>Just...want to be ready when we do.</t>
  </si>
  <si>
    <t>L609405</t>
  </si>
  <si>
    <t>u8411</t>
  </si>
  <si>
    <t>WOODS</t>
  </si>
  <si>
    <t>A map?  All I got is maps.  I'm gonna have Delayed Map Syndrome when I finally get out of here.  What kind of map you need?  Topographical geographical thermal?</t>
  </si>
  <si>
    <t>L610154</t>
  </si>
  <si>
    <t>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t>
  </si>
  <si>
    <t>L609787</t>
  </si>
  <si>
    <t>Maybe they're as scared of us as we are of them.</t>
  </si>
  <si>
    <t>L609602</t>
  </si>
  <si>
    <t>As soon as we hit the mountain we would have had to go on foot anyway.  We're not that far.  We can make it.</t>
  </si>
  <si>
    <t>L609381</t>
  </si>
  <si>
    <t>The longer the air force hits the Iraqis the safer it'II be for us when we have to engage.</t>
  </si>
  <si>
    <t>L609371</t>
  </si>
  <si>
    <t>The only thing I worry about is how much Iraqi ass I'm going to be able to kick before this whole thing is over.  The only people who I've got anything to worry about are the poor dumb camel jockeys who don't know enough to get out of the way when I come rolling at them; an M-16 in each hand and a grenade between my teeth.  Now if you'll excuse me soldier I'd like to get back to my box.  I've got a treasure to find.</t>
  </si>
  <si>
    <t>L609353</t>
  </si>
  <si>
    <t>I don't care if there's a lump of coal in here.  I just want to be able to rub Epps' face in it when I crack this thing.</t>
  </si>
  <si>
    <t>L609351</t>
  </si>
  <si>
    <t>I'll show Epps.  He'll be sorry when I get this thing open.</t>
  </si>
  <si>
    <t>L609323</t>
  </si>
  <si>
    <t>Don't shoot me I'm friendly.  You can use that when you surrender.</t>
  </si>
  <si>
    <t>L609309</t>
  </si>
  <si>
    <t>When do you ever point the soles of your feet at people?</t>
  </si>
  <si>
    <t>L612258</t>
  </si>
  <si>
    <t>u8412</t>
  </si>
  <si>
    <t>m571</t>
  </si>
  <si>
    <t>1ST VOICE</t>
  </si>
  <si>
    <t>A sinex drop reading of less then 2000 degrees with an accompanying loss of greater then 350 degrees since admission may indicate....?</t>
  </si>
  <si>
    <t>L612160</t>
  </si>
  <si>
    <t>u8414</t>
  </si>
  <si>
    <t>LUH</t>
  </si>
  <si>
    <t>I was so scared...I didn't know what would happen with you...once I started.  I almost let you go on so many times.  It will be worth it together.  When I was alone I knew.</t>
  </si>
  <si>
    <t>L612415</t>
  </si>
  <si>
    <t>u8415</t>
  </si>
  <si>
    <t>NIN</t>
  </si>
  <si>
    <t>But we need a creative dissent. Our voices are not joined in any harmonious chorus but the differences are differences of emphasis not of fundamentals. Now the new alignment's greatest need is to communicate with all its elements rather than march along in parallel line that never converge.  Tomorrow as we focus the new movement more clearly we will gain a new unity.</t>
  </si>
  <si>
    <t>L612326</t>
  </si>
  <si>
    <t>What are you talking about? When did you sleep last?  Do you know what your trouble is? You're blind.  You've been here so long you can't see what is happening.  We must unite.  We need unity.  We need action. ) We have come to a time when we must....</t>
  </si>
  <si>
    <t>L612444</t>
  </si>
  <si>
    <t>u8420</t>
  </si>
  <si>
    <t>TWA</t>
  </si>
  <si>
    <t>No one could have imagined anything one-thousandth as fantastic as the sober facts uncovered by patient inquiry.  This world is in a state of static-mobility:  we are at the same time moving and standing still.</t>
  </si>
  <si>
    <t>L612071</t>
  </si>
  <si>
    <t>u8419</t>
  </si>
  <si>
    <t>THX</t>
  </si>
  <si>
    <t>My mate has been acting very strange.  I can't explain it.....but.  I haven't been feeling very well myself.  I don't know maybe it's me.  I needed an SP9 last night.  I feel as if something odd were happening to me. Something....</t>
  </si>
  <si>
    <t>L613208</t>
  </si>
  <si>
    <t>u8424</t>
  </si>
  <si>
    <t>m572</t>
  </si>
  <si>
    <t>GLASS</t>
  </si>
  <si>
    <t>When in doubt pull the yellow wire.</t>
  </si>
  <si>
    <t>L613186</t>
  </si>
  <si>
    <t>He has a timer going as back-up in case we got a hold of the remote.  Okay... first run your fingers along the edges feel for a sensor.</t>
  </si>
  <si>
    <t>L613018</t>
  </si>
  <si>
    <t>u8428</t>
  </si>
  <si>
    <t>I know. I was working a drug ring deep cover. Played the part too well. When they pulled me out I wasn't a cop anymore. My fiance had dumped me. Next thing I knew I was out here on the street doped up auditioning for the morgue when this tough old vice cop found me cleaned me up gave me a second chance. He promised Captain Winters he'd look out for me.</t>
  </si>
  <si>
    <t>L613016</t>
  </si>
  <si>
    <t>Pittsburgh two years ago. Partner died no back-up I was too gung-ho. As usual.</t>
  </si>
  <si>
    <t>L612988</t>
  </si>
  <si>
    <t>I don't know. There's an old saying when in doubt cut the yellow wire.</t>
  </si>
  <si>
    <t>L612971</t>
  </si>
  <si>
    <t xml:space="preserve">I don't know it's strange... it's not the best career path but when you get the bug there's nothing you can do about it. See when you beat one of these things... </t>
  </si>
  <si>
    <t>L612922</t>
  </si>
  <si>
    <t>Typical profile usually losers nobodies that're afraid to confront their victims. They like scaring people. That's why they call in their threats. Same mentality as obscene phone callers.</t>
  </si>
  <si>
    <t>L612918</t>
  </si>
  <si>
    <t>There were a few guys in my class with names like John Smith Bill Jones. I'd see them up ahead in the hall call their name but they wouldn't turn around. C.I.A. Funny thing they'd always disappear after the first half of the course.</t>
  </si>
  <si>
    <t>L612799</t>
  </si>
  <si>
    <t>When you need us you love us when you don't we're shunned by the rest of the department.</t>
  </si>
  <si>
    <t>L612672</t>
  </si>
  <si>
    <t>u8429</t>
  </si>
  <si>
    <t>RICE</t>
  </si>
  <si>
    <t>One of these days you're gonna get tired of fighting the shit. When that happens you'll wish you had family.</t>
  </si>
  <si>
    <t>L612667</t>
  </si>
  <si>
    <t>So what'll you do? After they give you the gold watch.</t>
  </si>
  <si>
    <t>L612663</t>
  </si>
  <si>
    <t>You will one day at a time. I'll be old and grey when it happens...</t>
  </si>
  <si>
    <t>L612999</t>
  </si>
  <si>
    <t>u8432</t>
  </si>
  <si>
    <t>WINTERS</t>
  </si>
  <si>
    <t>You know after a shooting I would normally take your badge and weapon but Glass called in already and confirmed it was clean.</t>
  </si>
  <si>
    <t>L613264</t>
  </si>
  <si>
    <t>u8437</t>
  </si>
  <si>
    <t>m573</t>
  </si>
  <si>
    <t>And as for you waiter--</t>
  </si>
  <si>
    <t>L614196</t>
  </si>
  <si>
    <t>You have enjoyed the confidence of this family for more than forty years. You must be a man of about-- about sixty-five.  Let's see--  You will be exactly eighty-seven when you come out of prison.</t>
  </si>
  <si>
    <t>L613966</t>
  </si>
  <si>
    <t>And I don't see any reason for any man getting nervous when somebody checks over the figures of his report.</t>
  </si>
  <si>
    <t>L613965</t>
  </si>
  <si>
    <t>u8439</t>
  </si>
  <si>
    <t>GIRON</t>
  </si>
  <si>
    <t>I don't see why any man should get excited when he is asked about his hometown.</t>
  </si>
  <si>
    <t>L613661</t>
  </si>
  <si>
    <t>u8441</t>
  </si>
  <si>
    <t>MAJOR</t>
  </si>
  <si>
    <t>Just as you say Doctor.</t>
  </si>
  <si>
    <t>L614225</t>
  </si>
  <si>
    <t>u8440</t>
  </si>
  <si>
    <t>That's what I'm here for--to get out! I want to get away from here from you--as fast as I can and as far as a hundred thousand francs will take me.  Sixty-five ninety-four--</t>
  </si>
  <si>
    <t>L613853</t>
  </si>
  <si>
    <t>Darling remember you're Gaston Monescu. You're a crook. I want you as a crook. I love you as a crook. I worship you as a crook. Steal swindle rob--but don't become one of those useless good-for-nothing gigolos!</t>
  </si>
  <si>
    <t>L613850</t>
  </si>
  <si>
    <t>Beautiful. And what of it?  Let me tell you something: so far as I'm concerned her whole sex appeal is in that safe!</t>
  </si>
  <si>
    <t>L613838</t>
  </si>
  <si>
    <t>You! And she's willing to pay as high as fifty francs!</t>
  </si>
  <si>
    <t>L613777</t>
  </si>
  <si>
    <t>No jewelry! Hands off jewelry! If we're broke--all right. I might pick up a million-franc necklace. But in times like &lt;u&gt;these&lt;/u&gt; when we're doing a &lt;u&gt;cash&lt;/u&gt; &lt;u&gt;business&lt;/u&gt;--why take a chance on jewelry?</t>
  </si>
  <si>
    <t>L613543</t>
  </si>
  <si>
    <t>And tomorrow is the fifteenth. And the day after tomorrow--</t>
  </si>
  <si>
    <t>L613359</t>
  </si>
  <si>
    <t xml:space="preserve">You're very welcome.  Countess believe me before you left this room I would have told you everything ... And let me say this with love in my heart-- Countess you are a thief.  The wallet of the gentleman in two fifty-three five seven and nine is in your possession. I knew it very well when you took it out of my pocket.  In fact you tickled me.  But your embrace was so sweet ... </t>
  </si>
  <si>
    <t>L613354</t>
  </si>
  <si>
    <t>Please.  When I came here it was for a little adventure--a little game which you play tonight and forget tomorrow. But something has changed me--and it isn't the champagne.  The whole thing is new to me. Very new. I've got a confession to make to you.  Baron you are a crook.  You robbed the gentleman in two fifty-three five seven and nine.  May I have the salt?</t>
  </si>
  <si>
    <t>L613302</t>
  </si>
  <si>
    <t>You know when I first saw you I thought you were an American.</t>
  </si>
  <si>
    <t>L613298</t>
  </si>
  <si>
    <t>You'd better not. He's really very dull. But anyhow when the king tells the marquis he saw me the marquis will tell the marchesa. And the marchesa is the best friend of the Duchess of Chambro. And &lt;u&gt;she&lt;/u&gt; will phone the Princess de Costa. The princess doesn't like me--but I don't care!</t>
  </si>
  <si>
    <t>L613288</t>
  </si>
  <si>
    <t>The Marquis de la Tours. He was in the lobby. But I don't think he saw me. I'm positive he didn't. Thank heaven! ... But when I came up here right out in the hall there was King Boris of Alconia!</t>
  </si>
  <si>
    <t>L614241</t>
  </si>
  <si>
    <t>u8443</t>
  </si>
  <si>
    <t>MARIETTE</t>
  </si>
  <si>
    <t>When a lady takes her jewels off in a gentleman's room where does she put them?</t>
  </si>
  <si>
    <t>L613725</t>
  </si>
  <si>
    <t>No! Not enough!  In times like these when everything is uncertain every conservative person should have a substantial part of his fortune within arm's reach.</t>
  </si>
  <si>
    <t>L613692</t>
  </si>
  <si>
    <t xml:space="preserve">As you like. </t>
  </si>
  <si>
    <t>L613641</t>
  </si>
  <si>
    <t>You needn't be embarrassed madame. A lady as charming as you would and &lt;u&gt;should&lt;/u&gt; get love letters.</t>
  </si>
  <si>
    <t>L613618</t>
  </si>
  <si>
    <t>And as you leave the foyer there is a little niche.</t>
  </si>
  <si>
    <t>L614307</t>
  </si>
  <si>
    <t>Let me give you a little advice. When you embrace him be sure to put on your gloves. It would be too bad if your fingerprints were found ...</t>
  </si>
  <si>
    <t>L613826</t>
  </si>
  <si>
    <t>Oh no no no no my dear child! That's ridiculous. You go home as usual--five o'clock every day. Now I'm going to be a little bit of a tyrant--I insist. It'll be nice for your little brother too. &lt;u&gt;Five&lt;/u&gt; &lt;u&gt;o'clock&lt;/u&gt;--remember!</t>
  </si>
  <si>
    <t>L614989</t>
  </si>
  <si>
    <t>u8446</t>
  </si>
  <si>
    <t>m574</t>
  </si>
  <si>
    <t>Five compartments. She can stay afloat with the first four compartments breached. But not five. Not five. As she goes down by the head the water will spill over the tops of the bulkheads... at E Deck... from one to the next... back and back. There's no stopping it.</t>
  </si>
  <si>
    <t>L615321</t>
  </si>
  <si>
    <t>u8460</t>
  </si>
  <si>
    <t>It's hers you schmuck.  Look Rose I... I don't know what to say to a woman who tries to jump off the Titanic when it's not sinking and jumps back onto it when it is... we're not dealing with logic here I know that... but please... think about this a second.</t>
  </si>
  <si>
    <t>L614400</t>
  </si>
  <si>
    <t>u8447</t>
  </si>
  <si>
    <t>BODINE</t>
  </si>
  <si>
    <t>Okay so she's a very old goddamned liar. I traced her as far back as the 20's... she was working as an actress in L.A. An actress. Her name was Rose Dawson. Then she married a guy named Calvert moved to Cedar Rapids had two kids. Now Calvert's dead and from what I've heard Cedar Rapids is dead.</t>
  </si>
  <si>
    <t>L614610</t>
  </si>
  <si>
    <t>u8448</t>
  </si>
  <si>
    <t>That's the shape my hand's gonna be when I hold that thing. You understand? I'm not leaving here without it.</t>
  </si>
  <si>
    <t>L615019</t>
  </si>
  <si>
    <t>u8463</t>
  </si>
  <si>
    <t>There's no need for language Mr. Hockley.  Go back and turn the heater on in my room so it won't be too cold when we get back.</t>
  </si>
  <si>
    <t>L615195</t>
  </si>
  <si>
    <t>u8455</t>
  </si>
  <si>
    <t>Almost as good as you.</t>
  </si>
  <si>
    <t>L614907</t>
  </si>
  <si>
    <t>u8452</t>
  </si>
  <si>
    <t>FLEET</t>
  </si>
  <si>
    <t>You can smell ice you know when it's near.</t>
  </si>
  <si>
    <t>L614912</t>
  </si>
  <si>
    <t>u8462</t>
  </si>
  <si>
    <t>When this ship docks I'm getting off with you.</t>
  </si>
  <si>
    <t>L614888</t>
  </si>
  <si>
    <t>He's an ex-Pinkerton. Cal's father hired him to keep Cal out of trouble... to make sure he always got back to the hotel with his wallet and watch after some crawl through the less reputable parts of town...</t>
  </si>
  <si>
    <t>L614862</t>
  </si>
  <si>
    <t>Not as long as the cigars and brandy hold out.</t>
  </si>
  <si>
    <t>L614690</t>
  </si>
  <si>
    <t>Yeah; it was great money... I could make a dollar a day sometimes. But only in summer. When it got cold I decided to go to Paris and see what the real artists were doing.</t>
  </si>
  <si>
    <t>L614624</t>
  </si>
  <si>
    <t>Uh yes. Of course. After you.</t>
  </si>
  <si>
    <t>L614549</t>
  </si>
  <si>
    <t>Sorry. Just... you look like kind of an indoor girl. Anyway I went through some thin ice and I'm tellin' ya water that cold... like that right down there... it hits you like a thousand knives all over your body. You can't breath you can't think... least not about anything but the pain.  Which is why I'm not looking forward to jumping in after you. But like I said I don't see a choice. I guess I'm kinda hoping you'll come back over the rail and get me off the hook here.</t>
  </si>
  <si>
    <t>L614547</t>
  </si>
  <si>
    <t>Well they have some of the coldest winters around and I grew up there near Chippewa Falls. Once when I was a kid me and my father were ice- fishing out on Lake Wissota... ice- fishing's where you chop a hole in the --</t>
  </si>
  <si>
    <t>L614538</t>
  </si>
  <si>
    <t>I can't. I'm involved now. If you let go I have to jump in after you.</t>
  </si>
  <si>
    <t>L614596</t>
  </si>
  <si>
    <t>Rose tell us more about the diamond. What did Hockley do with it after that?</t>
  </si>
  <si>
    <t>L614416</t>
  </si>
  <si>
    <t>Nathan Hockley right. Pittsburgh steel tycoon. For a diamond necklace his son Caledon Hockley bought in France for his fiancee... you... a week before he sailed on Titanic. And the claim was filed right after the sinking. So the diamond had to've gone down with the ship.  See the date?</t>
  </si>
  <si>
    <t>L614407</t>
  </si>
  <si>
    <t>There that's nice. I have to have my pictures when I travel. And Freddy of course.  Isn't that right sweetie.</t>
  </si>
  <si>
    <t>L614804</t>
  </si>
  <si>
    <t>Do you want to se me working as a seamstress? Is that what you want? Do you want to see our fine things sold at an auction our memories scattered to the winds? My God Rose how can you be so selfish?</t>
  </si>
  <si>
    <t>L616031</t>
  </si>
  <si>
    <t>u8465</t>
  </si>
  <si>
    <t>m575</t>
  </si>
  <si>
    <t>I like touching you--poison ivy.  You'd just been kissing that girl when I came in hadn't you?</t>
  </si>
  <si>
    <t>L616029</t>
  </si>
  <si>
    <t>And when you do I'll convey your respects by wireless to Herbert.  Take it easy Lee--no other woman'll ever get you. At least I'm honest when I tell you there must be something pretty low down in me--because I like you.  You're such a swine!</t>
  </si>
  <si>
    <t>L616025</t>
  </si>
  <si>
    <t>Just make it as difficult as possible for you to see her.</t>
  </si>
  <si>
    <t>L615656</t>
  </si>
  <si>
    <t>When I found out you were going I just had an attack of nerves--a few tears--and Herbert was on his way downtown to get my passport ... so who cares ... I'm here with you ... and that's all that matters to me.</t>
  </si>
  <si>
    <t>L615654</t>
  </si>
  <si>
    <t>You're a charming liar. You &lt;U&gt;know&lt;/U&gt; Herbert's too dull to be suspicious about anything--even when I suddenly decided to come to Europe at a few hours' notice--</t>
  </si>
  <si>
    <t>L615649</t>
  </si>
  <si>
    <t>u8470</t>
  </si>
  <si>
    <t>LOTHER</t>
  </si>
  <si>
    <t>I wasn't running out on you. When I got over there-- made my plans--I'd have sent for you.</t>
  </si>
  <si>
    <t>L616368</t>
  </si>
  <si>
    <t>u8467</t>
  </si>
  <si>
    <t>BRETT</t>
  </si>
  <si>
    <t>I agree with you--no gentleman would--But I would--  --especially when my opponents have taken the precaution of marking the cards.</t>
  </si>
  <si>
    <t>L616306</t>
  </si>
  <si>
    <t>u8475</t>
  </si>
  <si>
    <t>He's a con man--crooked as a tree--and I was part of the racket--helped him!  Now--if you have an appointment elsewhere--I'll excuse you!</t>
  </si>
  <si>
    <t>L616220</t>
  </si>
  <si>
    <t>I'll give you plenty of rings as soon as I get the stones set--what do you think?</t>
  </si>
  <si>
    <t>L616216</t>
  </si>
  <si>
    <t>I think we'll live in Europe after we're married?</t>
  </si>
  <si>
    <t>L615706</t>
  </si>
  <si>
    <t>Have we?--Well I'd just as soon play shuffle-board.</t>
  </si>
  <si>
    <t>L615875</t>
  </si>
  <si>
    <t>u8476</t>
  </si>
  <si>
    <t>SHORTIE</t>
  </si>
  <si>
    <t>Well if that's the case you're sure of winning the first couple of hands--But what about after that?</t>
  </si>
  <si>
    <t>L615545</t>
  </si>
  <si>
    <t>Stop squawking! You were doing this job on a ship four years ago when I first picked you up weren't you?</t>
  </si>
  <si>
    <t>L616365</t>
  </si>
  <si>
    <t>u8478</t>
  </si>
  <si>
    <t>SUMMERS</t>
  </si>
  <si>
    <t>Why you wouldn't quit when you're ahead would you?</t>
  </si>
  <si>
    <t>L615899</t>
  </si>
  <si>
    <t>Don't worry about that.  We'll settle after the hand. Out in Montana where I come from a man's word is all that's necessary. What have you got?</t>
  </si>
  <si>
    <t>L616247</t>
  </si>
  <si>
    <t>u8472</t>
  </si>
  <si>
    <t>MCKINNEY</t>
  </si>
  <si>
    <t>This has nothing to do with me--  But always remember Purser when you're searching anybody take the lining of their coat like this--  --run your fingers all along these seams.... Then-- back of the collar--&lt;U&gt;here&lt;/U&gt;--that used to be a favorite trick--and never forget to put your finger down inside of the shoe--like this.</t>
  </si>
  <si>
    <t>L616341</t>
  </si>
  <si>
    <t>u8469</t>
  </si>
  <si>
    <t>DENBY</t>
  </si>
  <si>
    <t>All right folks get on your mark. When you hear the pistol shot--</t>
  </si>
  <si>
    <t>L615811</t>
  </si>
  <si>
    <t>Too bad we're not making a trip around the world-- maybe we could finish this game.  Hey! When you get through with that conference shoot that last disk!</t>
  </si>
  <si>
    <t>L615809</t>
  </si>
  <si>
    <t>Here we are folks--eighty thousand wild-eyed fans go mad--they go mad as Chad Denby--with the arms of iron and the nerves of steel--picks up his racket--  What is this thing--a racket or a mallet?</t>
  </si>
  <si>
    <t>L615615</t>
  </si>
  <si>
    <t>Women have a curious taste for knickknacks. When I found out about Ned--tried to make a break--Lee wouldn't stand for it and--well--here I am!</t>
  </si>
  <si>
    <t>L615614</t>
  </si>
  <si>
    <t>I felt pretty low Sally when I heard you were running around with a racketeer--</t>
  </si>
  <si>
    <t>L615613</t>
  </si>
  <si>
    <t>I was so crazy about him--anything he did or said was O.K. by me.  I introduced him to people--even after I knew his stock promoting was phoney and the card games were crooked. It didn't seem to matter--I didn't care--  --until he roped Ned in. Some confidence game--and the kid left his fingerprints on a drinking glass.</t>
  </si>
  <si>
    <t>L615395</t>
  </si>
  <si>
    <t>Will be--as soon as the ship sails.</t>
  </si>
  <si>
    <t>L616408</t>
  </si>
  <si>
    <t>Oh--I understand you were an important part of her education when she came to New York.</t>
  </si>
  <si>
    <t>L615351</t>
  </si>
  <si>
    <t>u8471</t>
  </si>
  <si>
    <t>When it falls off the table and turns turtle--Cute?</t>
  </si>
  <si>
    <t>L615350</t>
  </si>
  <si>
    <t>All right. When &lt;U&gt;is&lt;/U&gt; a plate of bean soup not a plate of noodle soup?</t>
  </si>
  <si>
    <t>L615349</t>
  </si>
  <si>
    <t>I feel better now--I've got a riddle! When is a plate of bean soup not a plate of bean soup?</t>
  </si>
  <si>
    <t>L615996</t>
  </si>
  <si>
    <t>--and you swear when you get to the other side you'll never come near either of us again?</t>
  </si>
  <si>
    <t>L615964</t>
  </si>
  <si>
    <t>You get wise to &lt;U&gt;yourself&lt;/U&gt;! If you know what's good for you you'll leave me alone. Everybody's entitled to one mistake--Well--you're mine. When the going got too rough I pulled up stakes and quit. We stay quit!--Get that!--And what're you going to do about it?</t>
  </si>
  <si>
    <t>L616517</t>
  </si>
  <si>
    <t>Soon as I get that bracelet back I'm going to relax. Wish the guy that borrowed it would help me out--I got to win that fifty bucks.</t>
  </si>
  <si>
    <t>L616361</t>
  </si>
  <si>
    <t>Maybe you will after you've thought it over.</t>
  </si>
  <si>
    <t>L616330</t>
  </si>
  <si>
    <t>Because you ran after me.</t>
  </si>
  <si>
    <t>L617216</t>
  </si>
  <si>
    <t>u8480</t>
  </si>
  <si>
    <t>m576</t>
  </si>
  <si>
    <t>BEHAN</t>
  </si>
  <si>
    <t>You will after tonight.  Bet on it.</t>
  </si>
  <si>
    <t>L617183</t>
  </si>
  <si>
    <t>u8487</t>
  </si>
  <si>
    <t>JOSEPHINE</t>
  </si>
  <si>
    <t>My man?  You told Wyatt you'd Disarmed those men.  Do you Actually believe after that I Could see you as my man?  You're Just a dirty little fixer.</t>
  </si>
  <si>
    <t>L616857</t>
  </si>
  <si>
    <t>That's Wyatt Earp.  Made quite a Name for himself as a peace Officer in Kansas.</t>
  </si>
  <si>
    <t>L616962</t>
  </si>
  <si>
    <t>u8482</t>
  </si>
  <si>
    <t>CURLY BILL</t>
  </si>
  <si>
    <t>Feel bad about ol' Fred.  Just Can't hold back when I'm feelin' Woolly.  Still feel kinda bad. But now we're square.  Anyway no Use for holdin' a grudge.  I Deserved a rap in the head.</t>
  </si>
  <si>
    <t>L616583</t>
  </si>
  <si>
    <t>u8498</t>
  </si>
  <si>
    <t>WYATT</t>
  </si>
  <si>
    <t>Already got a guilty conscience Might as well have the money too.</t>
  </si>
  <si>
    <t>L617519</t>
  </si>
  <si>
    <t>u8484</t>
  </si>
  <si>
    <t>Why Johnny Ringo you look like Somebody just walked over your grave.  Oh I wasn't quite as sick as I Made out.</t>
  </si>
  <si>
    <t>L616841</t>
  </si>
  <si>
    <t>And you must be Ringo.  Look Darling Johnny Ringo.  The Deadliest pistoleer since Wild Bill they say.  What do you Think darling?  Should I hate him?</t>
  </si>
  <si>
    <t>L617102</t>
  </si>
  <si>
    <t>u8489</t>
  </si>
  <si>
    <t>What's that mean Doc?  You know I Don't understand when you talk up High like that.  You mean you Don't want to be my lovin' man no more?</t>
  </si>
  <si>
    <t>L617089</t>
  </si>
  <si>
    <t>Nothing.  Not a thing.  I'm right As the mail.</t>
  </si>
  <si>
    <t>L616654</t>
  </si>
  <si>
    <t>I been having the boy at the Hotel pack us up every night Since your streak started</t>
  </si>
  <si>
    <t>L617561</t>
  </si>
  <si>
    <t>When will you wake up?  You Wouldn't know a normal life if it Bit you in the ass.</t>
  </si>
  <si>
    <t>L616809</t>
  </si>
  <si>
    <t>Well yeah.  Pretty much.  I mean I Was no angel when we met but People change Doc.  I mean sooner Or later you gotta grow up.</t>
  </si>
  <si>
    <t>L616805</t>
  </si>
  <si>
    <t>And what a maiden pure as the Driven snow I'm sure.</t>
  </si>
  <si>
    <t>L616711</t>
  </si>
  <si>
    <t>Since when is faro a business?</t>
  </si>
  <si>
    <t>L617346</t>
  </si>
  <si>
    <t>Not half as bad as I feel.</t>
  </si>
  <si>
    <t>L617446</t>
  </si>
  <si>
    <t>Cards in spades.  I'm in love with Every second of her life.  Hell I'll probably love her when I'm dust.</t>
  </si>
  <si>
    <t>L617444</t>
  </si>
  <si>
    <t>See how she breezed out of here. Like she had wings.  Funny thing But I can't really remember how She looked.  I can remember parts Of her clear as crystal her Mouth her walk how she shut her Eyes when she laughed little Bits and pieces but not the Whole package.  Can't put it Together for some reason.</t>
  </si>
  <si>
    <t>L617042</t>
  </si>
  <si>
    <t>Look it's too much of a tangle. I already cast my lot.  I can't go Back and I can't sneak feel back Enough as it is.</t>
  </si>
  <si>
    <t>L617041</t>
  </si>
  <si>
    <t>So I assume we're regarding this As just a kind of interlude.</t>
  </si>
  <si>
    <t>L617005</t>
  </si>
  <si>
    <t>Am I happy?  I don't know.  Happy As the next man I guess.  I don't Laugh all day long like an idiot If that's what you mean.</t>
  </si>
  <si>
    <t>L617176</t>
  </si>
  <si>
    <t>u8490</t>
  </si>
  <si>
    <t>MATTIE</t>
  </si>
  <si>
    <t>You know nothing.  What you don't Know would fill a book.  Jesus I Feel like it's when you're around I need it most.  You're never Yourself you never relax.  Never. Everything's so stiff and dead. You always have to keep a rein on Everything ever yourself.  Oh You smile sometimes I've even Seen you laugh.  But there's no Light in your smile for me Wyatt nothing to keep me warm. And I get cold Wyatt.  I get so cold.  What's between you and that Jew woman?</t>
  </si>
  <si>
    <t>L616611</t>
  </si>
  <si>
    <t>Long as I live I'll never Get used to that sound.</t>
  </si>
  <si>
    <t>L617468</t>
  </si>
  <si>
    <t>u8491</t>
  </si>
  <si>
    <t>MCMASTERS</t>
  </si>
  <si>
    <t>Might as well hear him out. Anyways what choice we got?  But no matter what happens see It through to the end.  If you don't I'll curse the day I ever laid eyes on you.</t>
  </si>
  <si>
    <t>L617240</t>
  </si>
  <si>
    <t>Not anymore not after this.</t>
  </si>
  <si>
    <t>L617258</t>
  </si>
  <si>
    <t>u8492</t>
  </si>
  <si>
    <t>Remember about the light you're Supposed to see when you're dyin'?</t>
  </si>
  <si>
    <t>L616621</t>
  </si>
  <si>
    <t>Well what do you think happens When you die?</t>
  </si>
  <si>
    <t>L616973</t>
  </si>
  <si>
    <t>Maybe I jumped the gun.  Maybe Those Cowboys aren't near as bad As they're painted.  You know I Was thinkin' there's a lot of Money in the cattle business...</t>
  </si>
  <si>
    <t>L616629</t>
  </si>
  <si>
    <t>u8496</t>
  </si>
  <si>
    <t>VIRGIL</t>
  </si>
  <si>
    <t>Hit a streak when we left.  Him And Kate.</t>
  </si>
  <si>
    <t>L618021</t>
  </si>
  <si>
    <t>u8510</t>
  </si>
  <si>
    <t>m577</t>
  </si>
  <si>
    <t>MINISTER JOHNSTONE</t>
  </si>
  <si>
    <t>I expect to have that gold recovered in 36 hours. Until then I'm imposing my own electronic silence: For the sake of the economy not a word to NATO the press the CIA.  ...And so long as Commander Bond here seems to be such an expert on these matters I want him to go along as an observer. Are we agreed?</t>
  </si>
  <si>
    <t>L618019</t>
  </si>
  <si>
    <t>At least we know where the gold is. When are the recovery ships due?</t>
  </si>
  <si>
    <t>L618507</t>
  </si>
  <si>
    <t>u8506</t>
  </si>
  <si>
    <t>HARMSWAY</t>
  </si>
  <si>
    <t>...As the advertising says: Tomorrow never lies.</t>
  </si>
  <si>
    <t>L618492</t>
  </si>
  <si>
    <t>Precisely Mr. Bond. In a matter of minutes the boring device will arrive at the core of the reactor...  And when the radioactive blades cut into the plutonium -</t>
  </si>
  <si>
    <t>L618319</t>
  </si>
  <si>
    <t>You see Mr. Bond you and I are both men of action. But your era is passing. Words are the new weapons; satellites the new artillery. And make no mistake about it: In the right hands they can be as deadly as your Walther PPK.</t>
  </si>
  <si>
    <t>L618308</t>
  </si>
  <si>
    <t>Because it's a dying city. Since the Chinese take-over who knows what can happen tomorrow?  In any case this is my father Charles: A royal bastard who started the first radio and television stations. Said I'd never amount to anything but...  I turned it into this</t>
  </si>
  <si>
    <t>L618125</t>
  </si>
  <si>
    <t>u8501</t>
  </si>
  <si>
    <t>CAPTAIN CHEONG</t>
  </si>
  <si>
    <t>In the Strait of Malacca when a boat is even five minutes late one begins to worry Mr. Bond.</t>
  </si>
  <si>
    <t>L617706</t>
  </si>
  <si>
    <t>u8511</t>
  </si>
  <si>
    <t>MONEYPENNY</t>
  </si>
  <si>
    <t>No 007. It's just that I've learned from personal experience - that when we get what we want -  Somehow the reality is never as... Satisfying as the fantasy.</t>
  </si>
  <si>
    <t>L617699</t>
  </si>
  <si>
    <t>u8500</t>
  </si>
  <si>
    <t>BOND</t>
  </si>
  <si>
    <t>In the darkest moments it's what I live for. Especially since I've heard how much you like to watch... On the hidden camera.</t>
  </si>
  <si>
    <t>L618174</t>
  </si>
  <si>
    <t>u8514</t>
  </si>
  <si>
    <t>Q</t>
  </si>
  <si>
    <t>I don't care who you dial so long as it's not me. Next -</t>
  </si>
  <si>
    <t>L618263</t>
  </si>
  <si>
    <t>u8502</t>
  </si>
  <si>
    <t>CAPTAIN MORTON</t>
  </si>
  <si>
    <t>Yes. The famous James Bond. I've heard all about you sir. You were under direct orders to act as an observer - and yet you had to go off on your own like some half-assed CIA cowboy -  Endangering the gold attracting that lunatic woman and then putting in a distress call for us to save your bloody hide.</t>
  </si>
  <si>
    <t>L617725</t>
  </si>
  <si>
    <t>Perhaps. But it does explain how an ex-KGB agent turned illegal-arms dealer is suddenly portrayed as a long-time friend of the people.  If you believe what you read in the papers.</t>
  </si>
  <si>
    <t>L618088</t>
  </si>
  <si>
    <t>u8519</t>
  </si>
  <si>
    <t>I am not here ol' buddy. The CIA has absolutely no knowledge of the missing ship the missing gold where it was going or when it left Hong Kong.</t>
  </si>
  <si>
    <t>L618570</t>
  </si>
  <si>
    <t>And when might that be?</t>
  </si>
  <si>
    <t>L618569</t>
  </si>
  <si>
    <t>u8516</t>
  </si>
  <si>
    <t>If you think we're going to have some kind of 'life affirming' romance here just because we cheated death let me be clear:  We're going to have it where I want and when I want.</t>
  </si>
  <si>
    <t>L618563</t>
  </si>
  <si>
    <t>I didn't say when I want to die -</t>
  </si>
  <si>
    <t>L618353</t>
  </si>
  <si>
    <t>That's funny: you struck me as the kind of man who always carries protection.</t>
  </si>
  <si>
    <t>L617716</t>
  </si>
  <si>
    <t>'Able to topple governments with a single story' - as he says in his press.</t>
  </si>
  <si>
    <t>L618332</t>
  </si>
  <si>
    <t>- But as I've explained to Sidney without proof there's just no story. Don't you agree Mr. Bond?</t>
  </si>
  <si>
    <t>L618402</t>
  </si>
  <si>
    <t>u8517</t>
  </si>
  <si>
    <t>STAMPER</t>
  </si>
  <si>
    <t>It's a trick! After him.  They're in the south stairwell!</t>
  </si>
  <si>
    <t>L620226</t>
  </si>
  <si>
    <t>u8523</t>
  </si>
  <si>
    <t>m578</t>
  </si>
  <si>
    <t>GIDEON</t>
  </si>
  <si>
    <t>Here I am thinking about myself when poor Harry is resting on the floor of the kitchen.</t>
  </si>
  <si>
    <t>L620225</t>
  </si>
  <si>
    <t>u8521</t>
  </si>
  <si>
    <t>BABE BROTHER</t>
  </si>
  <si>
    <t>Soon as I rest a bit.  I meant as soon as we are back to normal again anytime.</t>
  </si>
  <si>
    <t>L620224</t>
  </si>
  <si>
    <t>When are you boys going to fix that roof?</t>
  </si>
  <si>
    <t>L619912</t>
  </si>
  <si>
    <t>No it's that when do you have time to be parents to him? You guys don't pick him up until nine ten at night. You are into yourselves as the saying goes. Spend some time trying to be parents. Take him to the mountains fishing. You ought to let him get to know nature.</t>
  </si>
  <si>
    <t>L619625</t>
  </si>
  <si>
    <t>L619619</t>
  </si>
  <si>
    <t>What time is it? Do you think you can just treat us like your slave? It's after one.</t>
  </si>
  <si>
    <t>L620129</t>
  </si>
  <si>
    <t>I'm leaving and don't even call me when the shoe falls 'cause all he did for me was to try and run my life. I'm tired of people saying Babe Brother this Babe Brother that. What's my name?</t>
  </si>
  <si>
    <t>L620125</t>
  </si>
  <si>
    <t>You always got the best of it around here and when Dad always talks about my son it is always you so you fix the roof.</t>
  </si>
  <si>
    <t>L619789</t>
  </si>
  <si>
    <t>u8526</t>
  </si>
  <si>
    <t>Robert asks about you. When are you going to do something to help him?</t>
  </si>
  <si>
    <t>L619676</t>
  </si>
  <si>
    <t>You all don't believe me when I tell you I'm afraid of heights.</t>
  </si>
  <si>
    <t>L619675</t>
  </si>
  <si>
    <t>When are you going to find time to help me fix the roof?</t>
  </si>
  <si>
    <t>L619646</t>
  </si>
  <si>
    <t>u8527</t>
  </si>
  <si>
    <t>I want Sunny to have an advantage that you and I never had but he needs discipline and you are not helping when I tell him to do something and you allow him to get out of it.</t>
  </si>
  <si>
    <t>L620025</t>
  </si>
  <si>
    <t>I heard his voice as clear as day. I better get back. Maybe something is wrong.</t>
  </si>
  <si>
    <t>L619764</t>
  </si>
  <si>
    <t>u8524</t>
  </si>
  <si>
    <t>I don't know what happened to him. He just ran out into the streets.  I got some old records I want you to hear. I like the blues sung simply man and a guitar. Or sung by a woman who had bad luck all her life. Don't ever let anyone tell you his life's story if it is of a weary life full of sadness. When I was a boy a man told me a story of how he lost all of his sons and I'll be damned if the same thing didn't happen to me.</t>
  </si>
  <si>
    <t>L620192</t>
  </si>
  <si>
    <t>u8533</t>
  </si>
  <si>
    <t>Since this morning.</t>
  </si>
  <si>
    <t>L620182</t>
  </si>
  <si>
    <t>Gal you're talking to John Henry. When was I sick?</t>
  </si>
  <si>
    <t>L619629</t>
  </si>
  <si>
    <t>I asked you to wake me when Babe Brother comes.</t>
  </si>
  <si>
    <t>L619594</t>
  </si>
  <si>
    <t>Babe Brother and his wife are taking advantage of a situation. I hate to be mean to people but picking Sunny up when they feel like it has to come to an end. Now I'm going to ask him how come he couldn't be at your birthday.</t>
  </si>
  <si>
    <t>L619773</t>
  </si>
  <si>
    <t>Everyone has to follow his own plough. A man doesn't have to know how to cut a wick and clean a chimney nowadays. City people don't give a hoot and a holler about the shape of the moon nowadays. You don't plant old ways...  ... but at the end you find yourself doing what your father did but you have to have the land in you.  It's when you want to give the house or farm to the kids and they don't want it. You sell it to a stranger. You worked your whole life for what?  I doubt if people nowadays have knowledge of a victory garden or seen an inch worm. All what we've experienced has no meaning.</t>
  </si>
  <si>
    <t>L619743</t>
  </si>
  <si>
    <t>Next time when I feel a little better perhaps.</t>
  </si>
  <si>
    <t>L619742</t>
  </si>
  <si>
    <t>You ought to come hear our preacher. Remember old Cat Iron? Well our preacher is just as strong.</t>
  </si>
  <si>
    <t>L619721</t>
  </si>
  <si>
    <t>Man put your boxes down and stay as long as you like. We have empty rooms since the boys got their own families and moved out.</t>
  </si>
  <si>
    <t>L619709</t>
  </si>
  <si>
    <t>He kind of favors one of my boys when he was about his age.</t>
  </si>
  <si>
    <t>L620077</t>
  </si>
  <si>
    <t>I'm glad you brought that up as to who you are. I have to know who is in my house.</t>
  </si>
  <si>
    <t>L620074</t>
  </si>
  <si>
    <t>Since she has repented all she does is throw stones.</t>
  </si>
  <si>
    <t>L620072</t>
  </si>
  <si>
    <t>As God is my witness I have never done anything to that woman.</t>
  </si>
  <si>
    <t>L620050</t>
  </si>
  <si>
    <t>As long as he keeps his throat clear he is able to get some rest.</t>
  </si>
  <si>
    <t>L619935</t>
  </si>
  <si>
    <t>u8528</t>
  </si>
  <si>
    <t>MARSH</t>
  </si>
  <si>
    <t>Chick was outright killed by a mob. He killed a white man that owed him some money and when they caught up with him they tied him behind a car and dragged him from out of the hills back to town.</t>
  </si>
  <si>
    <t>L619920</t>
  </si>
  <si>
    <t>Strange as it may seem it might have cleared the waters. Sometimes the right action comes from the wrong reason.</t>
  </si>
  <si>
    <t>L619906</t>
  </si>
  <si>
    <t>You know as well as I do that it was made to look like he was lynched. Now who would hang someone from a persimmon tree?</t>
  </si>
  <si>
    <t>L619861</t>
  </si>
  <si>
    <t>Of course not. Have you ever heard of a man jumping in the river to save five hundred drowning people? No you ain't.  You have to take just one and fatten him up. When you spread help too thin you  you just nickel and dime the situation. If you try to save all all die but if you save one life life goes on. You just have to remember medicine that works leaves a bitter taste.</t>
  </si>
  <si>
    <t>L619833</t>
  </si>
  <si>
    <t>Now I was trying to be nice to make conversation since we go back some.</t>
  </si>
  <si>
    <t>L619807</t>
  </si>
  <si>
    <t>Why run out and close the barn door when the horse is gone? I remember when you weren't saved. That was way back yonder when the Natchez Trace was just a dirt road.</t>
  </si>
  <si>
    <t>L619801</t>
  </si>
  <si>
    <t>u8525</t>
  </si>
  <si>
    <t>HATTIE</t>
  </si>
  <si>
    <t>I couldn't believe it when Suzie called and said you were staying here. How have you been?</t>
  </si>
  <si>
    <t>L619755</t>
  </si>
  <si>
    <t>In some things. When we were children there used to be an old man that came around and would snatch your soul if you didn't have something on you that didn't make a X.</t>
  </si>
  <si>
    <t>L619753</t>
  </si>
  <si>
    <t>You don't want to be at crossroads without one. It's a charm that old people teach you how to make. I had one for a long time that belonged to my grandmother who had it ever since she was a child.  In my travels I misplaced it. I have been looking over my shoulder ever since.</t>
  </si>
  <si>
    <t>L620060</t>
  </si>
  <si>
    <t>Harry always shows his good side and like the moon the other side is black. Back home he always did try to act like the colored gentleman. I'm telling you Harry is nothing but evil. I'm warning you -- you can't keep a wild animal as a pet around children.</t>
  </si>
  <si>
    <t>L619830</t>
  </si>
  <si>
    <t>I haven't heard anyone mention Swamp Root since button-up shoes went out.</t>
  </si>
  <si>
    <t>L620015</t>
  </si>
  <si>
    <t>I want to hear what happened. My brother is a jackass and a damn fool. The both of you have been as scarce as hen's teeth.</t>
  </si>
  <si>
    <t>L619873</t>
  </si>
  <si>
    <t>When did you talk to Harry?</t>
  </si>
  <si>
    <t>L619662</t>
  </si>
  <si>
    <t>u8531</t>
  </si>
  <si>
    <t>OLD JOHN</t>
  </si>
  <si>
    <t>But when your sunflowers come up I'll pay you for them.</t>
  </si>
  <si>
    <t>L621478</t>
  </si>
  <si>
    <t>u8540</t>
  </si>
  <si>
    <t>m579</t>
  </si>
  <si>
    <t>MRS. DAVIS</t>
  </si>
  <si>
    <t>Yeah -- when you're sixteen.</t>
  </si>
  <si>
    <t>L621521</t>
  </si>
  <si>
    <t>u8545</t>
  </si>
  <si>
    <t>WOODY</t>
  </si>
  <si>
    <t>Uh-huh.  And when we get there we'll be able to find a way to transport you...home.</t>
  </si>
  <si>
    <t>L621414</t>
  </si>
  <si>
    <t>Buzz I would love to see you try.  'Course I'd love to see you as a crater.</t>
  </si>
  <si>
    <t>L621197</t>
  </si>
  <si>
    <t>It doesn't matter how much we're played with.  What matters is that we're here for Andy when he needs us.  That's what we're made for. Right? Everyone is now looking down sheepish.</t>
  </si>
  <si>
    <t>L621817</t>
  </si>
  <si>
    <t>u8539</t>
  </si>
  <si>
    <t>MR. POTATO HEAD</t>
  </si>
  <si>
    <t>How did I get stuck with YOU as a moving buddy?</t>
  </si>
  <si>
    <t>L621192</t>
  </si>
  <si>
    <t>Of course Woody ain't worried! He's been Andy's favorite since kindergarten!</t>
  </si>
  <si>
    <t>L622219</t>
  </si>
  <si>
    <t>u8548</t>
  </si>
  <si>
    <t>m580</t>
  </si>
  <si>
    <t>He'll murder you when he finds out.</t>
  </si>
  <si>
    <t>L622085</t>
  </si>
  <si>
    <t>It's as though he'd trapped a real cuckoo inside.</t>
  </si>
  <si>
    <t>L622077</t>
  </si>
  <si>
    <t>u8546</t>
  </si>
  <si>
    <t>FINN</t>
  </si>
  <si>
    <t>Speak when you're spoken to. He likes his women quiet.</t>
  </si>
  <si>
    <t>L622042</t>
  </si>
  <si>
    <t>There's no law as I know of to prevent it.</t>
  </si>
  <si>
    <t>L622023</t>
  </si>
  <si>
    <t>In the play. She was married by my age. And Mummy. Mummy wasn't much older than me when she got married. Well not &lt;i&gt;that&lt;/i&gt; much older.</t>
  </si>
  <si>
    <t>L622438</t>
  </si>
  <si>
    <t>u8551</t>
  </si>
  <si>
    <t>m581</t>
  </si>
  <si>
    <t>He's right.  They'll do it when you're walking somewhere make it look like street crime.</t>
  </si>
  <si>
    <t>L623082</t>
  </si>
  <si>
    <t>u8563</t>
  </si>
  <si>
    <t>That is going to be rather difficult when all the evidence is against us.</t>
  </si>
  <si>
    <t>L623081</t>
  </si>
  <si>
    <t>u8552</t>
  </si>
  <si>
    <t>Have you gone crazy?  You are not Carl.  You aren't as good as Carl.  They are moving the trial to a high security location.  The press has gone berserk.  The jury will be influenced.  Stay out of things. Let us try to win the case.</t>
  </si>
  <si>
    <t>L622874</t>
  </si>
  <si>
    <t>I remember when I first met you: little Helen Watts from the wrong side of somewhere.  I had a feeling even then that your survival instincts were pretty well honed.</t>
  </si>
  <si>
    <t>L622596</t>
  </si>
  <si>
    <t>I don't know but under no circumstances would I talk about it here.  I want you to go home and relax the best you can.  Continue your life as if nothing has happened. That is very important.</t>
  </si>
  <si>
    <t>L623257</t>
  </si>
  <si>
    <t>Carl think about it if I was trying to rip you off I would have left town after Ruiz was killed.  I wouldn't sit next to you in court listening to the dismissal.</t>
  </si>
  <si>
    <t>L623250</t>
  </si>
  <si>
    <t>u8555</t>
  </si>
  <si>
    <t>So Arnie when were you going to tell me about the 3 million dollars we got in from San Francisco two days after I got arrested?</t>
  </si>
  <si>
    <t>L622899</t>
  </si>
  <si>
    <t>u8570</t>
  </si>
  <si>
    <t>Look I'm as worried as you are --</t>
  </si>
  <si>
    <t>L622701</t>
  </si>
  <si>
    <t>Explain to me how you could think that I shouldn't know about this. Explain to me how this wouldn't be relevant to me.  As a parent.</t>
  </si>
  <si>
    <t>L622947</t>
  </si>
  <si>
    <t>How?  Supportive letters from prison while I'm being kicked out of our home?  Do you have any idea what is happening out here?  Our credit cards are maxed. The people at the bank you should see their faces when I walk in there. I have a letter from the government telling me that anything I sell from our house will be taken against an income tax lien.  Our friends are behaving like the crowd at a public hanging.  Nobody will help us.  Nobody will take us in.  Nobody wants anything to do with us.  So tell me Carl how you're gonna make it up to me.  Tell me again how we'll get through this and maybe while you're at it you can put your hand up against the glass so we can have a tender moment of connection.</t>
  </si>
  <si>
    <t>L622945</t>
  </si>
  <si>
    <t>We watched his father get dragged away by federal agents.  I don't even know how to begin to tell him where you are or when you're coming back... Or if you're coming back.</t>
  </si>
  <si>
    <t>L623054</t>
  </si>
  <si>
    <t>u8557</t>
  </si>
  <si>
    <t>CASTRO</t>
  </si>
  <si>
    <t>Remember when we sat on that mob guy that chef for like six months?</t>
  </si>
  <si>
    <t>L622998</t>
  </si>
  <si>
    <t>When will you do it?</t>
  </si>
  <si>
    <t>L622975</t>
  </si>
  <si>
    <t>u8561</t>
  </si>
  <si>
    <t>When the DEA gets into the narcotics business then we'll stay at the Four Seasons.</t>
  </si>
  <si>
    <t>L622435</t>
  </si>
  <si>
    <t>u8566</t>
  </si>
  <si>
    <t>MANOLO</t>
  </si>
  <si>
    <t>They wouldn't do it in front of all these people.  They'd send someone later when we're alone.</t>
  </si>
  <si>
    <t>L622705</t>
  </si>
  <si>
    <t>u8572</t>
  </si>
  <si>
    <t>SALAZAR</t>
  </si>
  <si>
    <t>When he loves me like a father he will never tell anyone he was here. He will freely give the names of his superiors.  Then we get them and they too will give us names.  And eventually somebody will get us to Juan Obregon and the cartel will fall.</t>
  </si>
  <si>
    <t>L622515</t>
  </si>
  <si>
    <t>u8568</t>
  </si>
  <si>
    <t>I hope when you were on the bench Judge Wakefield you didn't handle the presumption of innocence in the same fashion.</t>
  </si>
  <si>
    <t>L622782</t>
  </si>
  <si>
    <t>u8569</t>
  </si>
  <si>
    <t>We ask questions and measure the answers.  When something doesn't ring true a fact that doesn't make sense a slight hesitation then it's off to secondary for a closer look.  Before NAFTA we had about 1.9 million trucks a year.  Now it's almost double.  Pretty soon there'll be Mexican truck companies that will have as much freedom in crossing the border as American truck companies.</t>
  </si>
  <si>
    <t>L623020</t>
  </si>
  <si>
    <t>u8573</t>
  </si>
  <si>
    <t>I tried to talk to her when she was up there but they wouldn't put me through.  I'm surprised she hasn't called.</t>
  </si>
  <si>
    <t>L622971</t>
  </si>
  <si>
    <t>Yes I hope so as well.</t>
  </si>
  <si>
    <t>L623159</t>
  </si>
  <si>
    <t>I'll get there as soon as I can.</t>
  </si>
  <si>
    <t>L623158</t>
  </si>
  <si>
    <t>u8574</t>
  </si>
  <si>
    <t>SHERIDAN</t>
  </si>
  <si>
    <t>Apparently not.  Look it's a shit storm here right now.  When are you coming back?  I don't know what to tell people any more.</t>
  </si>
  <si>
    <t>L623820</t>
  </si>
  <si>
    <t>u8579</t>
  </si>
  <si>
    <t>m582</t>
  </si>
  <si>
    <t>BEGBIE</t>
  </si>
  <si>
    <t>You'll never catch us you flabby bastard. Right see when I come back --</t>
  </si>
  <si>
    <t>L623819</t>
  </si>
  <si>
    <t>u8588</t>
  </si>
  <si>
    <t>SICK BOY</t>
  </si>
  <si>
    <t>I'll be right after you.</t>
  </si>
  <si>
    <t>L623817</t>
  </si>
  <si>
    <t>I'm off for a pish. When I come back that money's still here OK?</t>
  </si>
  <si>
    <t>L623787</t>
  </si>
  <si>
    <t>It's fucking boring after a while without the cards.</t>
  </si>
  <si>
    <t>L623785</t>
  </si>
  <si>
    <t>L623812</t>
  </si>
  <si>
    <t>You daft cunt. If you're going to waste it like that you might as well leave it all to me. Now get the drinks in.</t>
  </si>
  <si>
    <t>L623764</t>
  </si>
  <si>
    <t>u8587</t>
  </si>
  <si>
    <t>RENTON</t>
  </si>
  <si>
    <t>So long as everyone keeps their mouths shut we'll not be getting caught.</t>
  </si>
  <si>
    <t>L623673</t>
  </si>
  <si>
    <t>L623478</t>
  </si>
  <si>
    <t>Christ I haven't felt that good since Archie Gemmill scored against Holland in 1978.</t>
  </si>
  <si>
    <t>L623387</t>
  </si>
  <si>
    <t>Exactly. Those very words have been my guiding light in what is after all a dark and often hostile world.</t>
  </si>
  <si>
    <t>L623640</t>
  </si>
  <si>
    <t>No problem.  No problem -- easy to say when its some other poor cunt with shite for blood.</t>
  </si>
  <si>
    <t>L623744</t>
  </si>
  <si>
    <t>About four kilos. So he tells me. Got drunk in a pub down by the docks last week where he met two Russian sailors. They're fucking carrying the stuff. For sale there and then like. So he wakes up the next morning realizes what he's done and get very fucking nervous. Wants rid of this. {---------- He's looking for Swanney to punt it but Swanney's nowhere to be seen since he lost his leg. ---------- }</t>
  </si>
  <si>
    <t>L623661</t>
  </si>
  <si>
    <t>When are you going to visit him?</t>
  </si>
  <si>
    <t>L623552</t>
  </si>
  <si>
    <t>I think Allison had been screaming all day but it hadn't really registered before. She might have been screaming for a week for all I knew. It's been days since I've heard anyone speak though surely someone must have said something in all that time surely to fuck someone must have.</t>
  </si>
  <si>
    <t>L623286</t>
  </si>
  <si>
    <t>People think it's all about misery and desperation and death and all that shite which is not to be ignored but what they forget - Spud is shooting up for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wins about human relationships and all the things that really don't matter when you've got a sincere and truthful junk habit.</t>
  </si>
  <si>
    <t>L623284</t>
  </si>
  <si>
    <t>I chose not to choose life: I chose something else. And the reasons? There are no reasons. Who need reasons when you've got heroin?</t>
  </si>
  <si>
    <t>L623643</t>
  </si>
  <si>
    <t>u8590</t>
  </si>
  <si>
    <t>SWANNEY</t>
  </si>
  <si>
    <t>And see when I get out of here. I've got plans. Going to get myself straightened out and head off to Thailand where women really know how to treat a guy. See out there you can live like a king if you've got white skin and a few crisp tenners in your pocket. No fucking problem.</t>
  </si>
  <si>
    <t>L623595</t>
  </si>
  <si>
    <t>L623527</t>
  </si>
  <si>
    <t>Such as sitting in a darkened room watching videos drinking smoking dope and wanking. Does that answer your question?</t>
  </si>
  <si>
    <t>L623524</t>
  </si>
  <si>
    <t>u8591</t>
  </si>
  <si>
    <t>It will be. It'll make a change for three miserable junkies who don't know what they want to do with themselves since they stopped doing smack.</t>
  </si>
  <si>
    <t>L623425</t>
  </si>
  <si>
    <t>u8589</t>
  </si>
  <si>
    <t>SPUD</t>
  </si>
  <si>
    <t>It's a nightmare. She told me she didn't want our relationship to start on a physical basis as that is how it would be principally defined from then on in.</t>
  </si>
  <si>
    <t>L623403</t>
  </si>
  <si>
    <t>u8592</t>
  </si>
  <si>
    <t>Mr. Murphy {leaving your friend aside} do you see yourself as having any weaknesses?</t>
  </si>
  <si>
    <t>L623402</t>
  </si>
  <si>
    <t>No not homeless people. Beggars Francis Begbie -- one of my mates. I wouldn't say my best mate I mean sometimes the boy goes over the score like one time when we -- me and him -- were having a laugh and all of a sudden he's fucking gubbed me in the face right --</t>
  </si>
  <si>
    <t>L623399</t>
  </si>
  <si>
    <t>What do you see as your main strengths?</t>
  </si>
  <si>
    <t>L623920</t>
  </si>
  <si>
    <t>u8600</t>
  </si>
  <si>
    <t>m583</t>
  </si>
  <si>
    <t>RIDER</t>
  </si>
  <si>
    <t>What you seek. What all men have sought since time began - ultimate knowledge. But to find it we'll need a starship.</t>
  </si>
  <si>
    <t>L623917</t>
  </si>
  <si>
    <t>u8597</t>
  </si>
  <si>
    <t>J'ONN</t>
  </si>
  <si>
    <t>I feel as if a weight has been lifted from my heart. How can I repay you for this miracle?</t>
  </si>
  <si>
    <t>L624339</t>
  </si>
  <si>
    <t>u8598</t>
  </si>
  <si>
    <t>Spock! My only concern is getting the ship back. When that's done and Sybok is in here then you can debate Sha Ka Ree until you're green in the face. Until then you're either with me or you're not.</t>
  </si>
  <si>
    <t>L624299</t>
  </si>
  <si>
    <t>u8602</t>
  </si>
  <si>
    <t>Exactly. That is correct. Sybok's mother was a Vulcan princess. Upon her death Sybok and I were raised as brothers.</t>
  </si>
  <si>
    <t>L624140</t>
  </si>
  <si>
    <t>When he encouraged others to follow him he was banished from Vulcan never to return.</t>
  </si>
  <si>
    <t>L624123</t>
  </si>
  <si>
    <t>General Korrd's military strategies were required learning when I was a cadet at the Academy. When they put me out to pasture I hope I fare better than Korrd.</t>
  </si>
  <si>
    <t>L624019</t>
  </si>
  <si>
    <t>That's great. I haven't sung around a campfire since I was a boy in Iowa. What are we going to sing? What... Bones what are we going to sing?</t>
  </si>
  <si>
    <t>L624018</t>
  </si>
  <si>
    <t>Oh. I believe we are required to engage in a ritual known as the singalong.</t>
  </si>
  <si>
    <t>L624250</t>
  </si>
  <si>
    <t>In order to lower and raise the shields as quickly as possible we're going to forego the tractor beam and fly her in manually.</t>
  </si>
  <si>
    <t>L623968</t>
  </si>
  <si>
    <t>u8601</t>
  </si>
  <si>
    <t>Oh I cannot leave her now when she needs me the most.</t>
  </si>
  <si>
    <t>L625380</t>
  </si>
  <si>
    <t>u8612</t>
  </si>
  <si>
    <t>m584</t>
  </si>
  <si>
    <t>Well you have to expect some static. Computers are just machines after all they can't think...</t>
  </si>
  <si>
    <t>L625379</t>
  </si>
  <si>
    <t>u8607</t>
  </si>
  <si>
    <t>Ever since he got that Master Control Program set up system's got more bugs than a bait store.</t>
  </si>
  <si>
    <t>L625345</t>
  </si>
  <si>
    <t>No it'll run independently. It can watchdog the MCP as well.</t>
  </si>
  <si>
    <t>L625363</t>
  </si>
  <si>
    <t>u8614</t>
  </si>
  <si>
    <t>MCP</t>
  </si>
  <si>
    <t>So do as I tell you. Keep that Tron program out of the system. And get me those Chinese language program I asked for.</t>
  </si>
  <si>
    <t>L625357</t>
  </si>
  <si>
    <t>I've gotten 2415 times smarter since then.</t>
  </si>
  <si>
    <t>L625437</t>
  </si>
  <si>
    <t>Ed all I'm saying is - if our own people can't get access to their programs ... you know how frustrating it is when you're working on a piece of research -</t>
  </si>
  <si>
    <t>L625656</t>
  </si>
  <si>
    <t>u8610</t>
  </si>
  <si>
    <t>DUMONT</t>
  </si>
  <si>
    <t>When you've been in the system as long as I have you hear many promises... many reassurances...many brave plans...</t>
  </si>
  <si>
    <t>L625712</t>
  </si>
  <si>
    <t>u8611</t>
  </si>
  <si>
    <t>FLYNN</t>
  </si>
  <si>
    <t>You wish. Man I haven't had a second to think since I got down here. I mean in here. Out here. Whatever.</t>
  </si>
  <si>
    <t>L625575</t>
  </si>
  <si>
    <t>You know anybody that's got an army for rent that's fine...but my uh User said to go take that sucker out. An' let's face it the big ox isn't gonna get any weaker. I feel like hittin' him now while I'm good an' mad. Some nerve... what does he care whether you guys get killed long as he keeps rakin' in quarters?</t>
  </si>
  <si>
    <t>L625541</t>
  </si>
  <si>
    <t>Yeah but I'm remembering all kinds of stuff. Like...my User wants me to go after the MCP</t>
  </si>
  <si>
    <t>L625514</t>
  </si>
  <si>
    <t>u8615</t>
  </si>
  <si>
    <t>RAM</t>
  </si>
  <si>
    <t>Sure a little disorientation. That's normal when they transport you. It'll come back to you. You're doing real well in training. Remarkable really...</t>
  </si>
  <si>
    <t>L625510</t>
  </si>
  <si>
    <t>Oh I was an actuarial program... worked at a big insurance company. It really gives you a great feeling helping folks plan for their future needs -- and of course if you look at the payments as an annuity over the years the cost is really</t>
  </si>
  <si>
    <t>L625840</t>
  </si>
  <si>
    <t>u8613</t>
  </si>
  <si>
    <t>LORA</t>
  </si>
  <si>
    <t>Well just don't forget your old friends when you're rich and famous.</t>
  </si>
  <si>
    <t>L625463</t>
  </si>
  <si>
    <t>As long as we stay off the top floor Dillinger'll never know we've been in here...</t>
  </si>
  <si>
    <t>L625433</t>
  </si>
  <si>
    <t>Not much chance of that now. The MCP can just slip it into another system as soon as it locates it...</t>
  </si>
  <si>
    <t>L625413</t>
  </si>
  <si>
    <t>Touche honey. Yeah I've been doing a little hacking here. Which I've got every reason as you well know...</t>
  </si>
  <si>
    <t>L625687</t>
  </si>
  <si>
    <t>u8617</t>
  </si>
  <si>
    <t>TRON</t>
  </si>
  <si>
    <t>As long as it gets us out of here</t>
  </si>
  <si>
    <t>L625625</t>
  </si>
  <si>
    <t>u8618</t>
  </si>
  <si>
    <t>YORI</t>
  </si>
  <si>
    <t>I can't believe how bad it's gotten around here since the MCP started taking over... all the good functions have shut down... everybody looks so dead... I'm afraid to even go out during down-time...</t>
  </si>
  <si>
    <t>L627028</t>
  </si>
  <si>
    <t>u8620</t>
  </si>
  <si>
    <t>m585</t>
  </si>
  <si>
    <t>It is true!  He doesn't know anything about me.  He still thinks I'm like ten years old or something.  As long as I just smile and say yes to whatever he says like his good little fantasy daughter he thinks everything's fine.  But it's not fine.  Nothing's fine.</t>
  </si>
  <si>
    <t>L627400</t>
  </si>
  <si>
    <t>u8623</t>
  </si>
  <si>
    <t>Honey that song came out in 1968 when I was exactly your age.</t>
  </si>
  <si>
    <t>L627612</t>
  </si>
  <si>
    <t>u8622</t>
  </si>
  <si>
    <t>GIB</t>
  </si>
  <si>
    <t>I'd like to remind you that it has been ten years since you were actually in one of these.</t>
  </si>
  <si>
    <t>L627254</t>
  </si>
  <si>
    <t>Whatya talking?  I'm clean as a preacher's sheets babe.  Clean as a --</t>
  </si>
  <si>
    <t>L627111</t>
  </si>
  <si>
    <t>Relax.  Helen still loves you. She just wants this guy to bang her.  It's nothing serious. You'll get used to it after a --</t>
  </si>
  <si>
    <t>L627014</t>
  </si>
  <si>
    <t>See that's the problem with terrorists.  They're really inconsiderate when it comes to people's schedules.</t>
  </si>
  <si>
    <t>L626993</t>
  </si>
  <si>
    <t>And you have a reputation as someone who gets what she wants.</t>
  </si>
  <si>
    <t>L626992</t>
  </si>
  <si>
    <t>u8626</t>
  </si>
  <si>
    <t>I've always been a collector at heart.  When I see something I want I have to have it.</t>
  </si>
  <si>
    <t>L627553</t>
  </si>
  <si>
    <t>u8624</t>
  </si>
  <si>
    <t>As much as you used to?</t>
  </si>
  <si>
    <t>L627325</t>
  </si>
  <si>
    <t>He wanted me to go with him on a mission to pose as him wife.</t>
  </si>
  <si>
    <t>L627046</t>
  </si>
  <si>
    <t>Look I know you're upset.  I'm really sorry honey.  I raced home as quick--</t>
  </si>
  <si>
    <t>L627375</t>
  </si>
  <si>
    <t>u8628</t>
  </si>
  <si>
    <t>No.  Soon as I turn you'll shoot me.</t>
  </si>
  <si>
    <t>L627207</t>
  </si>
  <si>
    <t>Doesn't matter.  I like change. You know constant turnover.  As soon as I close the deal it's one of two more times then adios.</t>
  </si>
  <si>
    <t>L627205</t>
  </si>
  <si>
    <t>Well think of it as playing a role.  It's fantasy.  You have to work on their dreams.  Get them out of their daily suburban grind for a few hours.</t>
  </si>
  <si>
    <t>L627279</t>
  </si>
  <si>
    <t>It's just that... it's been sixteen years since anyone but Harry did that I--</t>
  </si>
  <si>
    <t>L627172</t>
  </si>
  <si>
    <t>It's strange.  I knew I was in a woman's thoughts when I was shooting it out with those assassins.</t>
  </si>
  <si>
    <t>L627171</t>
  </si>
  <si>
    <t>Right of course.  I was worried when I didn't hear from you that night.</t>
  </si>
  <si>
    <t>L628437</t>
  </si>
  <si>
    <t>u8631</t>
  </si>
  <si>
    <t>m586</t>
  </si>
  <si>
    <t>ALABAMA</t>
  </si>
  <si>
    <t>Yeah. I got elbowed right in the eye. And if that wasn't enough I got hurled the ball when I'm not looking. Wam! Right in my face.</t>
  </si>
  <si>
    <t>L628392</t>
  </si>
  <si>
    <t>u8633</t>
  </si>
  <si>
    <t>CLARENCE</t>
  </si>
  <si>
    <t>I used to live by one back in Dearborn. It's real frustratin' to be surrounded by airplanes when you ain't got shit. I hated where I was but I couldn't do anythin' about it. I didn't have enough money. It was tough enough just tryin' to pay my rent every month an' here I was livin' next to an airport. Whenever I went outside I saw fuckin' planes take off drownin' out my show. All day long I'm seein' hearin' people doin' what I wanted to do most but couldn't.</t>
  </si>
  <si>
    <t>L628103</t>
  </si>
  <si>
    <t>You don't know me. Not when it comes to shit like this. I have to do this. I need for you to know you can count on me to protect you. Now write down the address.</t>
  </si>
  <si>
    <t>L628042</t>
  </si>
  <si>
    <t>Well I wouldn't go so far as to call him nice but he's treated me pretty decent. But I've only been there about four days. He got a little rough with Arlene the other day.</t>
  </si>
  <si>
    <t>L628030</t>
  </si>
  <si>
    <t>I don't know. I didn't talk with them. The plan was for me to bump into you pick you up spend the night and skip out after you fell asleep. I was gonna write you a note and say that this was my last day in America. That I was leaving on a plane this morning up to Ukraine to marry a rich millionaire and thank you for making my last day in America my best day.</t>
  </si>
  <si>
    <t>L628005</t>
  </si>
  <si>
    <t>You know when you sat behind me?</t>
  </si>
  <si>
    <t>L628004</t>
  </si>
  <si>
    <t>I finally knew what I wanted when I grew up.</t>
  </si>
  <si>
    <t>L628003</t>
  </si>
  <si>
    <t>Oh you look so cute as little Elvis.</t>
  </si>
  <si>
    <t>L627976</t>
  </si>
  <si>
    <t>Apparently I was hit on the head with something really heavy giving me a form of amnesia. When I came to I didn't know who I was where I was or where I came from. Luckily I had my driver's license or I wouldn't even know my name. I hoped it would tell me where I lived but it had a Tallahassee address on it and I stopped somebody on the street and they told me I was in Detroit. So that was no help. But I did have some money on me so I hopped in a cab until I saw somethin' that looked familiar. For some reason and don't ask me why that theater looked familiar. So I told him to stop and I got out.</t>
  </si>
  <si>
    <t>L627944</t>
  </si>
  <si>
    <t>I love to get pie after a movie.</t>
  </si>
  <si>
    <t>L627943</t>
  </si>
  <si>
    <t>Well it's just when I see a really good movie I really like to go out and get some pie and talk about it. It's sort of tradition. Do you like to eat pie after you've seen a good movie?</t>
  </si>
  <si>
    <t>L627938</t>
  </si>
  <si>
    <t>Nothing. It's just you're a girl after my own heart.</t>
  </si>
  <si>
    <t>L627923</t>
  </si>
  <si>
    <t>He ain't so much good guy as he's just a bad motherfucker. Sonny don't be bullshittin'. He fucks dudes up for life. Hold on a fight scene's coming up.</t>
  </si>
  <si>
    <t>L627843</t>
  </si>
  <si>
    <t>He can't. We gotta go but he wants you to read the letter. The letter explains it all. He wants you to know he loves you. And he wants you to know that as of tomorrow all of your money problems are over.</t>
  </si>
  <si>
    <t>L627842</t>
  </si>
  <si>
    <t>No time. Gotta go. Just tell him to read the letter the letter explains all. Tell him I love him. And tell him as of tomorrow all his money problems are over.</t>
  </si>
  <si>
    <t>L627820</t>
  </si>
  <si>
    <t>Tell him not to eat anything. We're gonna scarf when we get there.</t>
  </si>
  <si>
    <t>L627712</t>
  </si>
  <si>
    <t>I'm pretty hungry. When I went to the store I was gonna get some Ding-Dongs.</t>
  </si>
  <si>
    <t>L628603</t>
  </si>
  <si>
    <t>u8641</t>
  </si>
  <si>
    <t>ELVIS</t>
  </si>
  <si>
    <t>That's why it doesn't come across as ass-kissin' because it's genuine and he can see that.</t>
  </si>
  <si>
    <t>L628601</t>
  </si>
  <si>
    <t>You're tellin' him what he wants to hear but that ain't the same thing as kissin' his ass.</t>
  </si>
  <si>
    <t>L628581</t>
  </si>
  <si>
    <t>That was cool wasn't it? You know I don't even know where that came from. I just opened my mouth and it came out. After I said it I thought that's a cool line I gotta remember that.</t>
  </si>
  <si>
    <t>L628093</t>
  </si>
  <si>
    <t>Killin' 'em's the hard part. Gettin' away with it's the easy part. Whaddaya think the cops do when a pimp's killed? Burn the midnight oil tryin' to find who done it? They couldn't give a flyin' fuck if all the pimps in the whole wide world took two in the back of the fuckin' head. If you don't get caught at the scene with the smokin' gun in your hand you got away with it.</t>
  </si>
  <si>
    <t>L628081</t>
  </si>
  <si>
    <t>With that son-of-a-bitch walkin' around breathin' the same air as you? And gettin' away with it every day. Are you haunted?</t>
  </si>
  <si>
    <t>L628203</t>
  </si>
  <si>
    <t>u8637</t>
  </si>
  <si>
    <t>Shut up! First you come waltzing into my life after two years. You're married. You killed a guy.</t>
  </si>
  <si>
    <t>L628190</t>
  </si>
  <si>
    <t>He's nothing. He's in my acting class. But he works as an assistant to a very powerful movie producer named Lee Donowitz. I thought Donowitz could be interested in a deal like this. He could use it. He could afford it.</t>
  </si>
  <si>
    <t>L628184</t>
  </si>
  <si>
    <t>Yeah they do. And maybe when I start being a successful actor I'll know those guys. But most of the people I know are like me. They ain't got a pot to piss in or a window to throw it out of. Now if you want to sell a little bit at a time -</t>
  </si>
  <si>
    <t>L627806</t>
  </si>
  <si>
    <t>Well there's a story behind all that. I'll tell you when I see you. By the way I won't be alone. I'm bringing my wife with me.</t>
  </si>
  <si>
    <t>L627648</t>
  </si>
  <si>
    <t>u8647</t>
  </si>
  <si>
    <t>When he was alive. I wouldn't fuck him now.</t>
  </si>
  <si>
    <t>L628487</t>
  </si>
  <si>
    <t>Apparently I'm not as dumb as you thought I am.</t>
  </si>
  <si>
    <t>L628265</t>
  </si>
  <si>
    <t>u8640</t>
  </si>
  <si>
    <t>He says Wednesday at three o'clock at the Beverly Wilshire. He wants everybody there.  He'll talk to you. If after talkin' to you he's convinced you're OK he'll do business. If not he'll say fuck it and walk out the door. He also wants a sample bag.</t>
  </si>
  <si>
    <t>L628226</t>
  </si>
  <si>
    <t>We were in Four H together. We've known each other since childhood. So I'm handling the sales part. He's my silent partner and he knows if I get fucked up I won't drop dime on him. I didn't tell you nothin' and you didn't hear nothin'.</t>
  </si>
  <si>
    <t>L628220</t>
  </si>
  <si>
    <t>No problem Elliot. I'm just fuckin' wit ya that's all. Actually I'll tell you but you gotta keep it quiet. Understand if Dick didn't assure me you're good people I'd just tell ya none of your fuckin' business. But as a sign of good faith here it goes: I gotta friend in the department.</t>
  </si>
  <si>
    <t>L628301</t>
  </si>
  <si>
    <t>It tried to pin down what the attraction is after all these years. It covers the whole spectrum of fans the people who love his music the people who grew up with him the artists he inspired - Bob Dylan Bruce Springsteen and the fanatics like these guys. I don't know about you but they give me the creeps.</t>
  </si>
  <si>
    <t>L627723</t>
  </si>
  <si>
    <t>u8634</t>
  </si>
  <si>
    <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t>
  </si>
  <si>
    <t>L627711</t>
  </si>
  <si>
    <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t>
  </si>
  <si>
    <t>L627861</t>
  </si>
  <si>
    <t>u8635</t>
  </si>
  <si>
    <t>COCCOTTI</t>
  </si>
  <si>
    <t>Now I can't be sure of how much of what he told you. So in the chance you're in the dark about some of this let me shed some light. That whore your boy hangs around with her pimp is an associate of mine and I don't just mean pimpin' in other affairs he works for me in a courier capacity. Well apparently that dirty little whore found out when we're gonna do some business 'cause your son the cowboy and his flame came in the room blastin' and didn't stop till they were pretty sure everybody was dead.</t>
  </si>
  <si>
    <t>L627853</t>
  </si>
  <si>
    <t>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od us before. Am I correct?</t>
  </si>
  <si>
    <t>L627770</t>
  </si>
  <si>
    <t>u8653</t>
  </si>
  <si>
    <t>Shit are you behind. Me and Robin got a divorce six months ago. Got myself a new place - mirrors all over the bedroom ceiling fans above the bed. Guy'd have to look as ugly as King Kong not to get laid in this place. I'm serious a guy'd have to look like a gorilla.</t>
  </si>
  <si>
    <t>L627768</t>
  </si>
  <si>
    <t>I don't see why not. When you gonna come round and see my new place?</t>
  </si>
  <si>
    <t>L627739</t>
  </si>
  <si>
    <t>u8651</t>
  </si>
  <si>
    <t>RAVENCROFT</t>
  </si>
  <si>
    <t>I don't know. He just appeared as magic.</t>
  </si>
  <si>
    <t>L627730</t>
  </si>
  <si>
    <t>L627728</t>
  </si>
  <si>
    <t>Well the part you're reading for is one of the bad guys. There's Brian and Marty. Peter Breck's already been cast as Brian. And you're reading for the part of Marty. Now in this scene you're both in a car and Bill Shatner's hanging on the hood.  And what you're trying to do is get him off.  Whenever you're ready.</t>
  </si>
  <si>
    <t>L628379</t>
  </si>
  <si>
    <t>u8638</t>
  </si>
  <si>
    <t>DIMES</t>
  </si>
  <si>
    <t>Look we don't care if you bring in the state milita the volunteer fire department the L.A. Thunderbirds the ghost of Steve McQueen and the twelve Roman gladiators so long as we get credit for the bust.</t>
  </si>
  <si>
    <t>L628346</t>
  </si>
  <si>
    <t>u8650</t>
  </si>
  <si>
    <t>NICHOLSON</t>
  </si>
  <si>
    <t>And just think when you get out in a few years you'll meet some girl get married and you'll be so understanding to your wife's needs because you'll know what it's like to be a woman.</t>
  </si>
  <si>
    <t>L628139</t>
  </si>
  <si>
    <t>u8639</t>
  </si>
  <si>
    <t>DREXL</t>
  </si>
  <si>
    <t>I'll keep lover boy here entertained.  You know the first thing I'll do when she gets here. I think I'll make her suck my dick and I'll come all in her face. I mean it ain't nuttin' new. She's done it before. But I want you as a audience.  Marty what the fuck are you doin'?</t>
  </si>
  <si>
    <t>L628132</t>
  </si>
  <si>
    <t>You see what you get when you fuck wit me white boy? You're gonna walk in my goddamn house my house! Gonna come in here and tell me! Talkin' smack in my house in front of my employees. Shit! Your ass must be crazy.  I don't think that white boy's got good sense. Hey Marty.  He must of thought it was white boy day. It ain't white boy day is it?</t>
  </si>
  <si>
    <t>L627677</t>
  </si>
  <si>
    <t>u8642</t>
  </si>
  <si>
    <t>Then after a while sisters use to gettin' their little pussy eat. And because you white boys had to make pigs out of yourselves you fucked it up for every nigger in the world everywhere.</t>
  </si>
  <si>
    <t>L627675</t>
  </si>
  <si>
    <t>Yeah that's right laugh. It's so funny oh it's so funny.  There used to be a time when sisters didn't know shit about gettin' their pussy licked. Then the sixties came an' they started fuckin' around with white boys. And white boys are freaks for that shit -</t>
  </si>
  <si>
    <t>L627672</t>
  </si>
  <si>
    <t>Look here. If I ever did eat some pussy - I would never eat any pussy - but if I did eat some pussy I sure as hell wouldn't tell no goddamn body. I'd be ashamed as a motherfucker.</t>
  </si>
  <si>
    <t>L630045</t>
  </si>
  <si>
    <t>u8656</t>
  </si>
  <si>
    <t>m587</t>
  </si>
  <si>
    <t>BOTANIST</t>
  </si>
  <si>
    <t>And it appeared sequentially after that in...?</t>
  </si>
  <si>
    <t>L630182</t>
  </si>
  <si>
    <t>u8657</t>
  </si>
  <si>
    <t>I think I've seen this movie before. When I was a kid.  It was on TV.</t>
  </si>
  <si>
    <t>L630148</t>
  </si>
  <si>
    <t>u8666</t>
  </si>
  <si>
    <t>RAILLY</t>
  </si>
  <si>
    <t>No superiors!  No scientists.  No people from the future.  It's just a Carpet Cleaning Company.  They have voice mail -- you leave a message telling them when you want your carpet cleaned.</t>
  </si>
  <si>
    <t>L630114</t>
  </si>
  <si>
    <t>I think I saw a TV show like that when I was a kid.  Where a boy...</t>
  </si>
  <si>
    <t>L629956</t>
  </si>
  <si>
    <t>I need help all right.  They're coming after me.</t>
  </si>
  <si>
    <t>L629952</t>
  </si>
  <si>
    <t>Jeffrey Mason said it was my idea about the virus.  And suddenly I wasn't sure.  We talked when I was in the institution and it was all...fuzzy. The drugs and stuff.  You think maybe I'm the one who wiped out the human race?  It was my idea?</t>
  </si>
  <si>
    <t>L629949</t>
  </si>
  <si>
    <t>See -- you can drive after all!</t>
  </si>
  <si>
    <t>L629803</t>
  </si>
  <si>
    <t>What do you mean -- when you were a kid?</t>
  </si>
  <si>
    <t>L629802</t>
  </si>
  <si>
    <t>When I was a kid I identified with that kid down there alone in that pipe...a hundred feet down -- doesn't know if they're going to save him.</t>
  </si>
  <si>
    <t>L629776</t>
  </si>
  <si>
    <t>Did something terrible happen to you when you were a child?  Something so bad...?</t>
  </si>
  <si>
    <t>L629636</t>
  </si>
  <si>
    <t>u8663</t>
  </si>
  <si>
    <t>Not as bad as what they're doing to kitty.</t>
  </si>
  <si>
    <t>L629632</t>
  </si>
  <si>
    <t>I've managed to contact certain underlings evil spirits secretaries of secretaries and assorted minions who will contact my father. When he learns I'm in this kind of place he'll have them transfer me to one of those classy joints where they treat you...properly. LIKE A GUEST!  LIKE A PERSON!  SHEETS! TOWELS!  LIKE A BIG HOTEL WITH GREAT DRUGS FOR THE NUT CASE LUNATIC MANIAC DEVILS...</t>
  </si>
  <si>
    <t>L629574</t>
  </si>
  <si>
    <t>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I'm not saying you're not mentally ill for all I know you're crazy as a loon.  But that's not why you're here.  Why you're here is because of the system because of the economy.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SCREWDRIVERS WITH MINIATURE BUILT-IN RADAR DEVICES STEREO SYSTEMS WITH BRAIN IMPLANTED HEADPHONES VOICE- ACTIVATED COMPUTERS AND...</t>
  </si>
  <si>
    <t>L633013</t>
  </si>
  <si>
    <t>u8668</t>
  </si>
  <si>
    <t>m588</t>
  </si>
  <si>
    <t>BLIND MAN</t>
  </si>
  <si>
    <t>We was born to die boy.  From the minute you take your first breath you got a death sentence hanging over your head.  You just don't know where or when or how.  Don't make sense worryin' about the particulars.</t>
  </si>
  <si>
    <t>L633009</t>
  </si>
  <si>
    <t>Night is when you want to sleep but the dry heat keeps you tossin' and turnin'.  It's when you wish the sun was bakin' high in the sky so you could see what it is you're afraid of.</t>
  </si>
  <si>
    <t>L633007</t>
  </si>
  <si>
    <t>Ain't over yet.  Night is part of day; separate but equal.  Night is when you let your guard down; when you see things in the shadows and hear things in the dark.</t>
  </si>
  <si>
    <t>L632802</t>
  </si>
  <si>
    <t>Or maybe you just think you do.  You can run just as far as you can but wherever you go there you are.</t>
  </si>
  <si>
    <t>L632256</t>
  </si>
  <si>
    <t>See.  Ain't nothing I can do but keep him here beside me.  That's where he belongs anyways.  Me and Jesse that's my dog not anymore but me and Jesse we been pals since the war when I lost my eyes.  He was just a pup then . . .</t>
  </si>
  <si>
    <t>L632547</t>
  </si>
  <si>
    <t>u8672</t>
  </si>
  <si>
    <t>A coin's got two sides.  When you flip it there's a fifty-fifty chance it'll be heads or tails.  Boyd thinks if you flip a coin ten times half the time it'll come up each side.</t>
  </si>
  <si>
    <t>L633138</t>
  </si>
  <si>
    <t>u8671</t>
  </si>
  <si>
    <t>DARRELL</t>
  </si>
  <si>
    <t>Come back when the sun comes up.</t>
  </si>
  <si>
    <t>L632912</t>
  </si>
  <si>
    <t>Take it.  As soon as I get my money. Fifty dollars for an almost new gasket.  You don't know what kind of a deal you're getting.</t>
  </si>
  <si>
    <t>L632899</t>
  </si>
  <si>
    <t>u8677</t>
  </si>
  <si>
    <t>Listen Darrell about that hundred- fifty bucks for the car as soon as I get where I'm going I swear I'll--</t>
  </si>
  <si>
    <t>L632894</t>
  </si>
  <si>
    <t>Hell I've had days I would gladly trade with a whippin' dog.  Ain't much you can do when you feel like that 'cept tough it out.</t>
  </si>
  <si>
    <t>L632892</t>
  </si>
  <si>
    <t>One of those days you feel like you been runnin' in circles and you ain't no closer to where you tryin' to get than when you started?</t>
  </si>
  <si>
    <t>L632492</t>
  </si>
  <si>
    <t>It might as well be fifteen-hundred dollars because I don't have the money.</t>
  </si>
  <si>
    <t>L632651</t>
  </si>
  <si>
    <t>u8679</t>
  </si>
  <si>
    <t>Baby didn't die.  Just froze off all it's finger and toes.  Just a little fingerless toeless boy now.  But the husband; he sees what the wife's done so after he saves the baby he locks the wife in the refrigerator to see how she likes it.  Now she died.</t>
  </si>
  <si>
    <t>L632647</t>
  </si>
  <si>
    <t>'Cept that she lost her money and the sons of bitches stole her wedding ring.  That's when she started shooting.  Can't blame her. The ring was all Carlos left her when he died.</t>
  </si>
  <si>
    <t>L632641</t>
  </si>
  <si>
    <t>More like Jenny is after every man she sees.</t>
  </si>
  <si>
    <t>L632640</t>
  </si>
  <si>
    <t>u8673</t>
  </si>
  <si>
    <t>FLO</t>
  </si>
  <si>
    <t>You know how that Toby is.  Thinks every man he sees is after his Jenny.</t>
  </si>
  <si>
    <t>L633194</t>
  </si>
  <si>
    <t>Same thing you want.  I want to be out of Sierra; to be able to do as I please.  But that takes money.</t>
  </si>
  <si>
    <t>L633192</t>
  </si>
  <si>
    <t>For the love of God would you two give it a rest?  Lord almighty.  In all my years I have never seen anything so pathetic.  How far did you think you were going to get with this?  Neither one of you can wait to slit the others throat.  Now use what little smarts you got.  If I was going to bust you I wouldn't have waited until after you killed Jake.</t>
  </si>
  <si>
    <t>L633181</t>
  </si>
  <si>
    <t>I could do that.  'Course we'd have to go back into town.  There'd be a whole crowd of people around when the trunk was opened.  A whole crowd of witnesses.  That wouldn't be too pretty now would it?</t>
  </si>
  <si>
    <t>L633168</t>
  </si>
  <si>
    <t>Is that right?  Can't say as I blame you for wanting to head out for a bit.  I know I've had my fill of this town.  Sixteen years I've been the law and order here.  So long I forgot why I ever wanted the job in the first place.  Help people I guess.  Keep the peace.  Problem is there's so much peace around here they don't much need me.  Got a lot of speeders but they're speeding through miles of nothing so I can't hardly blame them.  Other than that well there ain't much to steal.  I reckon that the last big crime we had was what would you say Mrs. McKenna?  A murder?</t>
  </si>
  <si>
    <t>L633167</t>
  </si>
  <si>
    <t>u8674</t>
  </si>
  <si>
    <t>I had a fight with Jake.  I . . . I just wanted to get away for awhile. Mr. Stewart was kind enough to take me as far as Montrose.  I'm going to take a bus to my sister's.  I thought I'd stay with her for a few days.</t>
  </si>
  <si>
    <t>L633033</t>
  </si>
  <si>
    <t>When did you buy a gun?</t>
  </si>
  <si>
    <t>L632996</t>
  </si>
  <si>
    <t>u8675</t>
  </si>
  <si>
    <t>I know.  I was here when your apprentice was helping you. Remember?</t>
  </si>
  <si>
    <t>L633298</t>
  </si>
  <si>
    <t>At least I'll have company when I die.  Ain't that right Jake?</t>
  </si>
  <si>
    <t>L633284</t>
  </si>
  <si>
    <t>It's not locked.  I left it open when I took out Jake's body.</t>
  </si>
  <si>
    <t>L633260</t>
  </si>
  <si>
    <t>Why?  So when the cops catch up with us you can try and sell me out again?  You take your hald of the money and run.  You might want to try Mexico.  With all that dough you'll live like a queen.</t>
  </si>
  <si>
    <t>L633258</t>
  </si>
  <si>
    <t>The police don't know that.  And it's going to be hard to explain it to them with a noose around your neck.  I'll take you as far as California.  If we can even make that.  After that I'm cutting you loose.</t>
  </si>
  <si>
    <t>L633180</t>
  </si>
  <si>
    <t>Grace!  Just . . . let me handle this.  Sheriff I'm telling you there's nothing in that trunk.  If that's not good enough for you then I'd be happy to open it.  Just as soon as you get yourself a search warrant.</t>
  </si>
  <si>
    <t>L633133</t>
  </si>
  <si>
    <t>Put some clothes on him.  When I get back We'll load him in the trunk and dump him in the desert.  It'll takes days for anybody to find him.</t>
  </si>
  <si>
    <t>L633107</t>
  </si>
  <si>
    <t>This is good.  This is real good. This is so good they might not even charge us with murder when they catch us.  They'll probably just lock us up for being idiots.</t>
  </si>
  <si>
    <t>L632991</t>
  </si>
  <si>
    <t>After dark.  I'll leave the back door unlocked.</t>
  </si>
  <si>
    <t>L632975</t>
  </si>
  <si>
    <t>I've thought about you every second since I left.  I can still taste you on my lips.</t>
  </si>
  <si>
    <t>L632782</t>
  </si>
  <si>
    <t>I think this heat is making me crazy.  I was crazy to come back here I'm crazy for listening to anyone in this town and I'd sure as hell be crazy if I spent another minute in this place.</t>
  </si>
  <si>
    <t>L632778</t>
  </si>
  <si>
    <t>It's not a combination lock.  It takes a key.  He keeps it on him all the time.  I mean all the time.  It scratches up against me when we do it.</t>
  </si>
  <si>
    <t>L632774</t>
  </si>
  <si>
    <t>Near as I can figure must be about a hundred-thousand.</t>
  </si>
  <si>
    <t>L632762</t>
  </si>
  <si>
    <t>Please.  I won't hang on you.  As soon as we get there you can dump me.  I don't care.  I just want to get out of here.</t>
  </si>
  <si>
    <t>L632759</t>
  </si>
  <si>
    <t>Beautiful.  Beautiful beaches.  Blue water and clear skies as far as you can see.</t>
  </si>
  <si>
    <t>L632737</t>
  </si>
  <si>
    <t>Depends on what you call love.  When I was growing up I had nothing.  I learned to want everything.  I wanted more than Sierra anyway. Jake was my ticket.  He's not much; he's older than me different than me but he's got more money than half this town put together.  I courted him.  I let him think he was courtin' me but I reeled him in like a fish on a line.  I wanted him.  I wanted what he could give me and I would've done anything to get him.  Is that love?</t>
  </si>
  <si>
    <t>L632329</t>
  </si>
  <si>
    <t>I guess.  I've got an ego same as any man.</t>
  </si>
  <si>
    <t>L632315</t>
  </si>
  <si>
    <t>If you're going to gamble might as well play for high stakes.</t>
  </si>
  <si>
    <t>L632286</t>
  </si>
  <si>
    <t>I just got tired of looking at the old drapes.  Had them long as I can remember.</t>
  </si>
  <si>
    <t>L633084</t>
  </si>
  <si>
    <t>You know what kind of woman Grace is.  You know how badly she wants to get the fuck out of Sierra.  What makes you think when you were planning on killing her she wasn't doing the same for you?  What's she to you Jake; a woman who would have you dead?  Let me kill her.  All I want is two-hundred dollars to get out of here with.</t>
  </si>
  <si>
    <t>L633082</t>
  </si>
  <si>
    <t>Think about it.  How do you think I got in here?  Did you hear any glass break?  Did you hear a door splinter?  How did the evening end? After you went to bed did she linger a bit?  Maybe just long enough to leave the back door unlocked?  Is that what happened?</t>
  </si>
  <si>
    <t>L633069</t>
  </si>
  <si>
    <t>Then maybe this afternoon.  When I sent you to kill my wife you ended up sexing her instead.</t>
  </si>
  <si>
    <t>L633065</t>
  </si>
  <si>
    <t>This morning when I came in on you and Grace you swore you hadn't so much as been near the bedroom.  Now you make straight for it.</t>
  </si>
  <si>
    <t>L633043</t>
  </si>
  <si>
    <t>Fifty dollars more.  That's a lot of money when you don't have a dime. And where'd you plan on getting the money from?  Maybe you thought you'd pay your friend Jake McKenna a visit.</t>
  </si>
  <si>
    <t>L632824</t>
  </si>
  <si>
    <t>I hate loving her.  I hate the kind of her person she is.  I hate having to tolerate the little games she plays.  I hate letting her use me. But I love her too much to do otherwise.  And I certainly love her too much to kill her.  I couldn't stand to watch her eyes roll back in her head as she sucks her last breath or to see her pretty pink brains spill from her skull.  But you?  You got the killing in you boy.</t>
  </si>
  <si>
    <t>L632721</t>
  </si>
  <si>
    <t>I guess I might as well get this done with.</t>
  </si>
  <si>
    <t>L632716</t>
  </si>
  <si>
    <t>You drive a hard bargain but I had a feeling you were my boy when I met you.</t>
  </si>
  <si>
    <t>L632710</t>
  </si>
  <si>
    <t>Twenty-thousand?  I don't have that kind of money.  I won't get the insurance until months after she's dead.  I don't imagine you'll want to be around after poor Grace's demise.  Twenty-thousand; that's more money than I could ever get my hands on.</t>
  </si>
  <si>
    <t>L632677</t>
  </si>
  <si>
    <t>I do all right.  Real estate isn't a bad game such as it is around here. The trick is to underestimate the price when you buy it and overvalue when you sell.  You can turn a few dollars that way.</t>
  </si>
  <si>
    <t>L632414</t>
  </si>
  <si>
    <t>She does at that.  I knew when I married her she was a free spirit. A woman with her looks and a man my age; what was I to expect?  But you see a woman like that in a town like this and you don't think you do. So I married her.  What are you to do eh?  Women.</t>
  </si>
  <si>
    <t>L632407</t>
  </si>
  <si>
    <t>You a sailor man?  That'd be the life.  Drive across the country step on a boat and just sail away. A man could pretty well disappear like that.  Just sail away until all he was was a memory.  I guess a little place like this would just be a dot on a map to you after awhile.</t>
  </si>
  <si>
    <t>L632383</t>
  </si>
  <si>
    <t>I swear to you that's all that happened.  I haven't so much as set foot in your bedroom.</t>
  </si>
  <si>
    <t>L632965</t>
  </si>
  <si>
    <t>u8680</t>
  </si>
  <si>
    <t>I'm gonna beat you so bad you gonna be eatin' nothing but soup the rest of your days.  Rain dogs is gonna be prettier than you when I'm done. I'm gonna mess you up so bad you gonna make your own momma sick.  I'm gonna . . .</t>
  </si>
  <si>
    <t>L632857</t>
  </si>
  <si>
    <t>Yeah I know.  You're TNT.  Just like dynamite.  When you go off somebody gets hurt.  All right.  Let's do this.</t>
  </si>
  <si>
    <t>L632629</t>
  </si>
  <si>
    <t>'Cause I'm just like dynamite.  And when I go off somebody gets hurt.</t>
  </si>
  <si>
    <t>L632623</t>
  </si>
  <si>
    <t>I don't care what you believe as long as you leave me alone.</t>
  </si>
  <si>
    <t>L632509</t>
  </si>
  <si>
    <t>I know Mr. Vesci.  I know.  I was on my way to you it's just . . . what a day I've had.  You're not going to believe what's happened to me. I had the money I swear I had it. I was on my way to you when my car breaks down in the middle of nowhere.</t>
  </si>
  <si>
    <t>L633187</t>
  </si>
  <si>
    <t>Shut up!  The both of you.  Ain't neither one of you too smart. Especially you boy.  Don't you think I had my eye on you since first you rolled into town?  You smell like trouble.  Stink of it like a ripe cesspool.</t>
  </si>
  <si>
    <t>L633178</t>
  </si>
  <si>
    <t>And as soon as I see that you're on your way.</t>
  </si>
  <si>
    <t>L633176</t>
  </si>
  <si>
    <t>I think you might just want to do as I say.</t>
  </si>
  <si>
    <t>L632888</t>
  </si>
  <si>
    <t>Stay as long as you like son.  No rush.</t>
  </si>
  <si>
    <t>L632886</t>
  </si>
  <si>
    <t>That's too bad.  I was hoping you were there.  Maybe you could help us catch the guy who got away.  Or maybe you could explain about all that money that got tore up when Jamilla shot that biker.</t>
  </si>
  <si>
    <t>L632884</t>
  </si>
  <si>
    <t>There was a young man over at Jamilla's today when it got hit. Way she tells it he got whacked around by one of the robbers.</t>
  </si>
  <si>
    <t>L632883</t>
  </si>
  <si>
    <t>Not as bad as it looks.</t>
  </si>
  <si>
    <t>L632875</t>
  </si>
  <si>
    <t>His father worked in a strip mine north of here.  Toby's school class went up to the mine one day.  School takes field trips up there every year.  Big day for the kids when they can see ore tore up out of the ground.  Anyway on this particular day Toby's dad up and falls into the machinery.</t>
  </si>
  <si>
    <t>L632873</t>
  </si>
  <si>
    <t>He is at that.  No so much a fault of his own.  Poor boy had quite a trauma as a child.</t>
  </si>
  <si>
    <t>L634086</t>
  </si>
  <si>
    <t>u8682</t>
  </si>
  <si>
    <t>m589</t>
  </si>
  <si>
    <t>Well don't say I didn't warn you when things go your way.</t>
  </si>
  <si>
    <t>L634078</t>
  </si>
  <si>
    <t>Night is when you want to sleep but the dry heat keeps you tossin' and turnin'. It's when you wish the sun was bakin' high in the sky so you could see what it is you're afraid of.</t>
  </si>
  <si>
    <t>L634076</t>
  </si>
  <si>
    <t>L633900</t>
  </si>
  <si>
    <t>So now you're going to tell me where I lost my eyes. You don't think I know where I lost my eyes? I was there when I lost them. I lost them in the war. The war in the joint. There's always wars in the joint. Cause I was a code talker in the joint and in the war too. Mmmm nothing like the smell of a naked lady. Be careful boy.</t>
  </si>
  <si>
    <t>L633888</t>
  </si>
  <si>
    <t>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t>
  </si>
  <si>
    <t>L633380</t>
  </si>
  <si>
    <t>See.  Ain't nothing I can do but keep him here beside me.  That's where he belongs anyways.  Me and Jesse that's my dog not anymore but me and Jesse we been pals since the war when I lost my eyes.  He was just a pup then... a companion that's loyal that'll keep coming back to you no matter how much you kick him...I miss him.  I'll see ya later unless I come across something worse.</t>
  </si>
  <si>
    <t>L633927</t>
  </si>
  <si>
    <t>u8683</t>
  </si>
  <si>
    <t>L633680</t>
  </si>
  <si>
    <t>u8693</t>
  </si>
  <si>
    <t>L633675</t>
  </si>
  <si>
    <t>L634117</t>
  </si>
  <si>
    <t>u8688</t>
  </si>
  <si>
    <t>No but it don't matter anyway when you're lying there with your brains all over my carpet and I'm telling Sheriff Potter about this drifter didn't have enough money to fix his car. And Darrell happened to find his gun and through maybe this drifter heard old Jake got some money stashed away and figgered he might try to break in and steal it!</t>
  </si>
  <si>
    <t>L633789</t>
  </si>
  <si>
    <t>L633550</t>
  </si>
  <si>
    <t>She does at that.  I knew when I married her she was a free spirit.  A woman with her looks and a man my age; what was I to expect?  But you see a woman like that in a town like this and you don't think you do. So I married her.  What are you to do eh? Women.</t>
  </si>
  <si>
    <t>L633543</t>
  </si>
  <si>
    <t>You a sailor man?  That'd be the life. Drive across the country step on a boat and just sail away.  A man could pretty well disappear like that.  Just sail away until all he was was a memory.  I guess a little place like this would just be a dot on a map to you after awhile.</t>
  </si>
  <si>
    <t>L633526</t>
  </si>
  <si>
    <t>After you huffed off Grace lied so bad I got so pissed off I pulled down her pants to paddle her ass raw and finger-fucked it instead. Sorry I lost my cool like that. It's a funny thing women.</t>
  </si>
  <si>
    <t>L633511</t>
  </si>
  <si>
    <t>L634168</t>
  </si>
  <si>
    <t>u8685</t>
  </si>
  <si>
    <t>We're closed.  Come back when the sun comes up.</t>
  </si>
  <si>
    <t>L633992</t>
  </si>
  <si>
    <t>When I work on a car I work on a car.</t>
  </si>
  <si>
    <t>L633965</t>
  </si>
  <si>
    <t>Listen Darrell about that hundred-fifty bucks for the car as soon as I get where I'm going I swear I'll--</t>
  </si>
  <si>
    <t>L633960</t>
  </si>
  <si>
    <t>L633958</t>
  </si>
  <si>
    <t>L633619</t>
  </si>
  <si>
    <t>L633342</t>
  </si>
  <si>
    <t>You got to be more careful. Hands is important.  Let me show you something. When I was a kid now I don't know if you can still see it but I gashed my fingers in a lawnmower.</t>
  </si>
  <si>
    <t>L633330</t>
  </si>
  <si>
    <t>Somewhere else?  Mister somewhere else is fifty miles from here. Only other gas station down in town closed 3 years ago when the mine got shut...</t>
  </si>
  <si>
    <t>L634266</t>
  </si>
  <si>
    <t>When you're finished with me I'm next! I been there baby. I been there with other cunts...sorry not anymore. I'll take you as far as California. If we can make that. After that you're on your own. Try Mexico. With all this bread you can live like a queen.</t>
  </si>
  <si>
    <t>L634263</t>
  </si>
  <si>
    <t>Why? So when the cops catch up with us you can sell me out again?</t>
  </si>
  <si>
    <t>L634236</t>
  </si>
  <si>
    <t>u8687</t>
  </si>
  <si>
    <t>He was a scumbag!... He wanted &lt;u&gt;me&lt;/u&gt; Bobby. These guys don't let go! Even when they're &lt;u&gt;dead&lt;/u&gt;...  You don't know what it was like Bobby. Those two they were the same.</t>
  </si>
  <si>
    <t>L634235</t>
  </si>
  <si>
    <t>He was a &lt;u&gt;cop&lt;/u&gt; Grace they never stop looking for you when you kill a cop...</t>
  </si>
  <si>
    <t>L634061</t>
  </si>
  <si>
    <t>L633871</t>
  </si>
  <si>
    <t>It's not like he's a young man Bobby. He's had time to live. It'd be quick. I mean he wouldn't even have to &lt;u&gt;feel&lt;/u&gt; it...  I mean sometime in the middle of the night when it's quiet...when he's asleep you could just come up behind him when he's pounding on me and...</t>
  </si>
  <si>
    <t>L633867</t>
  </si>
  <si>
    <t>It takes a key.  He keeps it on himself all the time.  I mean &lt;u&gt;all the time&lt;/u&gt;.  It scratches up against me when we do it.</t>
  </si>
  <si>
    <t>L633853</t>
  </si>
  <si>
    <t>Please. I won't hang on you. As soon as we get there you can dump me. I don't care. I just want to get out of here.</t>
  </si>
  <si>
    <t>L633852</t>
  </si>
  <si>
    <t>Oh yeah. It's beautiful beautiful beaches. Blue water and clear skies as far as you can see.</t>
  </si>
  <si>
    <t>L633846</t>
  </si>
  <si>
    <t>After he got his divorce he forced me to marry him...but when I saw her body I swore to her on my soul that some day I'd get Jake for what he did to her...</t>
  </si>
  <si>
    <t>L633845</t>
  </si>
  <si>
    <t>You're sick too...he loved to do things to me. Control me. My Mom...it tore her up cause she couldn't do nothing about it. She become alcoholic...and the funny thing is-- I liked it. I liked being controlled by Jake. The truth was as far out and crazy as he got I wanted &lt;u&gt;more&lt;/u&gt;. I wanted to go all the way. Women say they don't want to be taken like &lt;u&gt;really taken&lt;/u&gt; -- that's bullshit -- they do. The first time he finished with me he said I was a woman now. I was 14. Then he started crying like a baby...wanted me to hold him. It's a strange feeling to hate someone so much for so many years but still want to hold him comfort him... They found my Mom right down there  at the bottom of Apache Leap. She had cactus needles stuck all over her body and Virgil...Sheriff Potter said she was drunk and went insane. But I'll never believe she ran off that cliff by accident. She was born on this earth and she loved it. She was like me. She just wanted to fly away.</t>
  </si>
  <si>
    <t>L633836</t>
  </si>
  <si>
    <t>Get out of town Bobby as quick as you can.</t>
  </si>
  <si>
    <t>L633814</t>
  </si>
  <si>
    <t>Depends on what you call love. I grew up on a reservation. A patch of desert in the middle of nowhere. That's where they stick Indians Bobby. That's where they leave us to die. My brother killed himself when he was 19 cause he couldn't take it anymore. There's no hope there... Jake was my ticket out. Mom and me.</t>
  </si>
  <si>
    <t>L633459</t>
  </si>
  <si>
    <t>L633445</t>
  </si>
  <si>
    <t>What happens when you lose?</t>
  </si>
  <si>
    <t>L633444</t>
  </si>
  <si>
    <t>L633420</t>
  </si>
  <si>
    <t>You're lucky you didn't break down in the desert.  Day like today you'd be dead in no time. When you leaving?</t>
  </si>
  <si>
    <t>L633947</t>
  </si>
  <si>
    <t>u8692</t>
  </si>
  <si>
    <t>There was a young fellow over at Jamilla's today when it got hit.  Way she tells it he got whacked around good by one of the robbers.</t>
  </si>
  <si>
    <t>L633946</t>
  </si>
  <si>
    <t>Yeah fell down and hit a rock. Not as bad as it looks.</t>
  </si>
  <si>
    <t>L633693</t>
  </si>
  <si>
    <t>L633692</t>
  </si>
  <si>
    <t>u8686</t>
  </si>
  <si>
    <t>L633431</t>
  </si>
  <si>
    <t>Hell no. That Wayne can't shoot when he's sober much less drunk. He's lucky he didn't kill his own danged self.  Well anyhow you stay cool. Nice meeting you son.</t>
  </si>
  <si>
    <t>L634066</t>
  </si>
  <si>
    <t>I know.  I was here when your apprentice was helping you.  Remember?</t>
  </si>
  <si>
    <t>L634414</t>
  </si>
  <si>
    <t>u8697</t>
  </si>
  <si>
    <t>m590</t>
  </si>
  <si>
    <t>Ask if he can check how many sick days I've taken since I've worked here?</t>
  </si>
  <si>
    <t>L634480</t>
  </si>
  <si>
    <t>u8698</t>
  </si>
  <si>
    <t>ELIJAH</t>
  </si>
  <si>
    <t>Do you see any Telletubbies around here?... Do you see a slender plastic tag clipped to my shirt with my name printed on it?... Do you see a little Asian child with a blank expression sitting outside in a mechanical helicopter that shakes when you put a quarter in it?... No?... Well that's what you see at a toy store? Any you must think this is a toy store cause you're in here shopping for an infant named Jeb. One of us has made a gross error and wasted the other person's valuable time...</t>
  </si>
  <si>
    <t>L634844</t>
  </si>
  <si>
    <t>u8702</t>
  </si>
  <si>
    <t>My turn.  When was the first time the thought popped into your head that we might not make it?</t>
  </si>
  <si>
    <t>L634840</t>
  </si>
  <si>
    <t>Soft and Wet by the Artist Formerly Known as Prince.</t>
  </si>
  <si>
    <t>L634837</t>
  </si>
  <si>
    <t>As a color not as rust. You know a rust colored paint or wood?</t>
  </si>
  <si>
    <t>L634779</t>
  </si>
  <si>
    <t>He didn't do anything. He just told me his theory... It's sad when patients get like that. They loose reality.</t>
  </si>
  <si>
    <t>L634668</t>
  </si>
  <si>
    <t>What do I do when I'm around someone I know?</t>
  </si>
  <si>
    <t>L634664</t>
  </si>
  <si>
    <t>Not often but it is possible. Most people get scared when they see the shadow of their limits. They don't know how long the shadow really is. They don't know how far away the real limits are standing... They stop out of fear.</t>
  </si>
  <si>
    <t>L634663</t>
  </si>
  <si>
    <t>...When you work with clients on machines do they sometimes just jump up a level or two? Do something they didn't know they were capable of?</t>
  </si>
  <si>
    <t>L634446</t>
  </si>
  <si>
    <t>When was the last time I wore pink?</t>
  </si>
  <si>
    <t>L634442</t>
  </si>
  <si>
    <t>Is there anything else you wanted to ask me while I'm up?... When was the last time you wore pink? When was the last time you drank soup standing up? Final call for strange questions at two in the morning.</t>
  </si>
  <si>
    <t>L634819</t>
  </si>
  <si>
    <t>No. And I have been sick. I spent a week in a hospital when I was a boy recovering from pneumonia and almost drowning. Two skinny eight year old kids were playing around the pool. They were dunking me. I swallowed water. They didn't know it and they almost killed me.  Heroes don't get killed like that. Normal people do.</t>
  </si>
  <si>
    <t>L634813</t>
  </si>
  <si>
    <t>I must have felt some lump in his back when I bumped him. Most guns have a black or silver handle. I had a fifty-fifty shot at the color.</t>
  </si>
  <si>
    <t>L634587</t>
  </si>
  <si>
    <t>It's an exaggeration of the truth. Maybe it's based on something as simple as instinct. Like being able to touch someone and tell whether they've done something wrong... Or the level of what they've done wrong.</t>
  </si>
  <si>
    <t>L634579</t>
  </si>
  <si>
    <t>Telling when people have done something wrong?</t>
  </si>
  <si>
    <t>L634577</t>
  </si>
  <si>
    <t>You have good instincts when it comes to things like that?</t>
  </si>
  <si>
    <t>L634518</t>
  </si>
  <si>
    <t>This city has had its share of disasters. Well publicized ones. It was around the time of that plane crash when it first entered my head. And there it stayed as I waited and watched the news over the years...  And then one day I see a news report on a train accident and its sole survivor who was miraculously unharmed.  And just like that an idea blossoms into the flower of possible reality.</t>
  </si>
  <si>
    <t>L634729</t>
  </si>
  <si>
    <t>There have been three major disasters in this city over the last four years. I've followed each one of them... A Seven-three-seven crashes on take off. One hundred and seventy-two die. No survivors... A hotel fire downtown. Two hundred and eleven die. No survivors... And am Amtrak train derails seven and half miles outside of the city. One hundred and thirty one die. One survivor. He is unharmed.  I've spoken with your husband about his survival. I suggested a rather unbelievable explanation. Since then I've come to believe that my explanation however unbelievable is in fact true.</t>
  </si>
  <si>
    <t>L634718</t>
  </si>
  <si>
    <t>Football wasn't the kind of life I wanted... For ten years I'd be by the phone waiting for a call telling me he broke his neck in a practice game. And if it wasn't that call it would be a call telling me he blew out his knee or suffered his third concussion. I've seen way too much of it in my job... I can barely take it when my clients are in pain.  I don't hate the game. I admire the amount of skill it involved and like everyone else I was in awe of how he could play it but I couldn't give him my heart and then have something happen to him. And it always does with that game.  It's not a thing many people would understand.</t>
  </si>
  <si>
    <t>L634970</t>
  </si>
  <si>
    <t>u8705</t>
  </si>
  <si>
    <t>m591</t>
  </si>
  <si>
    <t>A whippin'? That's all they get? After what they done?</t>
  </si>
  <si>
    <t>L634967</t>
  </si>
  <si>
    <t>All she done was... when she seen he had a teensy little pecker... she gave a giggle. That's all. She didn't know no better.</t>
  </si>
  <si>
    <t>L635072</t>
  </si>
  <si>
    <t>u8716</t>
  </si>
  <si>
    <t>SKINNY</t>
  </si>
  <si>
    <t>What you gonna do when somebody comes to collect?  FUCK 'EM? FUCK 'EM A THOUSAND TIMES?  The kind of people who'll come after that thousand they won't tolerate if you don't have it. They won't just cut your face up a little.  STUPID CUNTS!</t>
  </si>
  <si>
    <t>L635199</t>
  </si>
  <si>
    <t>u8710</t>
  </si>
  <si>
    <t>ENGLISH BOB</t>
  </si>
  <si>
    <t>Why if you were to point a pistol at a King or a Queen sir I can assure you your hand would shake as though palsied...</t>
  </si>
  <si>
    <t>L635212</t>
  </si>
  <si>
    <t>u8712</t>
  </si>
  <si>
    <t>LITTLE BILL</t>
  </si>
  <si>
    <t>Well I was always tasting the soup two hours after I et it.</t>
  </si>
  <si>
    <t>L635370</t>
  </si>
  <si>
    <t>Them's the keys. All you gotta do is shoot me an' you an' English Bob can ride out free as birds.</t>
  </si>
  <si>
    <t>L635366</t>
  </si>
  <si>
    <t>He will be hurryin' and he will miss. That there is as fast as I can pull an' aim an' hit anythin' more'n ten feet away... unless it's a barn.</t>
  </si>
  <si>
    <t>L635337</t>
  </si>
  <si>
    <t>Well that bullet whizzin' by panicked Corky an' he done the wrong thing! Pulled his gun in such a damn hurry he shot off his own toe. Meantime Bob aims good and squeezes off another... but he's so drunk he misses again an' hits the thousand dollar mirror behind the bar. Well now the Duck of Death is good as dead 'cause this time Corky does right an' aims real good no hurry...</t>
  </si>
  <si>
    <t>L635632</t>
  </si>
  <si>
    <t>u8714</t>
  </si>
  <si>
    <t>MUNNY</t>
  </si>
  <si>
    <t>After a ways.</t>
  </si>
  <si>
    <t>L635631</t>
  </si>
  <si>
    <t>u8717</t>
  </si>
  <si>
    <t>When we gonna double back?</t>
  </si>
  <si>
    <t>L635360</t>
  </si>
  <si>
    <t>You boys are crotchety as a couple of hens.</t>
  </si>
  <si>
    <t>L635040</t>
  </si>
  <si>
    <t>I ain't like that no more Kid. Whiskey done it as much as anythin' I guess.  I ain't touched a drop in ten years. My wife she cured me of it... cured me of drink an' wickedness.</t>
  </si>
  <si>
    <t>L635027</t>
  </si>
  <si>
    <t>I'm a damn killer myself only I ain't killed so many as you because of my youth. Schofield Kid they call me.</t>
  </si>
  <si>
    <t>L635025</t>
  </si>
  <si>
    <t>Well Uncle Pete said you was the goddamndest meanest sonofabitch ever lived an' if I ever wanted a partner for a killin' you was the worst one. Meanin' the best. On account of you're cold as snow an' don't have no weak nerve nor fear.</t>
  </si>
  <si>
    <t>L635012</t>
  </si>
  <si>
    <t>Same one as shot Charlie Pepper in Lake County?</t>
  </si>
  <si>
    <t>L635646</t>
  </si>
  <si>
    <t>u8715</t>
  </si>
  <si>
    <t>I ain't waitin' Bill.  I'll look in on your youngsters when I get back.</t>
  </si>
  <si>
    <t>L635643</t>
  </si>
  <si>
    <t>Me an' the Kid we'll head over to the ranch an' as soon as we find him we'll shoot him. Then we'll come back an' the three of us pick up the money an' head South together.</t>
  </si>
  <si>
    <t>L635386</t>
  </si>
  <si>
    <t>I brung this for when we had to kill them fellows.  I guess we could use some now.</t>
  </si>
  <si>
    <t>L635130</t>
  </si>
  <si>
    <t>I ain't the same Ned. Claudia she... straightened me up got me clear of the whiskey an' all. Us goin' to do this killin'... that don't mean I'm back to like I was. I just need the money... for a new start... for them youngsters.  Remember that drover the one I shot in the mouth so's the teeth come out the back of his head? I dream about him now an' again. I didn't have no reason to shoot him... not one I could remember when I sobered up.</t>
  </si>
  <si>
    <t>L635105</t>
  </si>
  <si>
    <t>How long since you shot a gun at a man?  Nine... ten years?</t>
  </si>
  <si>
    <t>L635488</t>
  </si>
  <si>
    <t>He ain't as tough as you Kid.</t>
  </si>
  <si>
    <t>L636525</t>
  </si>
  <si>
    <t>u8720</t>
  </si>
  <si>
    <t>m592</t>
  </si>
  <si>
    <t>BAER</t>
  </si>
  <si>
    <t>A boy came across a body on the beach this morning. Thrown clear when the boat burned. Shot once in the head. Two guys from the F.B.I. just identified him.                     +</t>
  </si>
  <si>
    <t>L636349</t>
  </si>
  <si>
    <t>I've been looking all over for you. You still after the coke that walked out of that blood bath in the harbor?</t>
  </si>
  <si>
    <t>L636283</t>
  </si>
  <si>
    <t>u8721</t>
  </si>
  <si>
    <t>BODI</t>
  </si>
  <si>
    <t>He says he knows his face. He sees it when he closes his eyes.</t>
  </si>
  <si>
    <t>L636282</t>
  </si>
  <si>
    <t>u8727</t>
  </si>
  <si>
    <t>KOVASH</t>
  </si>
  <si>
    <t>&amp;lt;&amp;lt;Keyser Soze. Keyser Sate. I've seen his face. I see it when I close my eyes.&amp;gt;&amp;gt;</t>
  </si>
  <si>
    <t>L635951</t>
  </si>
  <si>
    <t>u8732</t>
  </si>
  <si>
    <t>VERBAL</t>
  </si>
  <si>
    <t>Hockney was just a bad bastard. Good with explosives. Mean as a snake when it mattered .</t>
  </si>
  <si>
    <t>L636039</t>
  </si>
  <si>
    <t>u8728</t>
  </si>
  <si>
    <t>KUJAN</t>
  </si>
  <si>
    <t>When does he post bail?</t>
  </si>
  <si>
    <t>L636527</t>
  </si>
  <si>
    <t>u8730</t>
  </si>
  <si>
    <t>RABIN</t>
  </si>
  <si>
    <t>His name was Arturo Marquez. A petty smuggler out of Argentina. He was arrested in New York last year for trafficking. He escaped to California and got picked up in Long Beach. They were setting up his extradition when he escaped again. Get this - Edie Finneran was called in to advise the proceedings.</t>
  </si>
  <si>
    <t>L636596</t>
  </si>
  <si>
    <t>He left you to stay behind and tell us he was dead. You saw him die right? Or did you? You had to hide when the first police cars showed up. You heard the shot just before the fire but you didn't see him die.</t>
  </si>
  <si>
    <t>L636579</t>
  </si>
  <si>
    <t>Verbal he left you behind for a reason. If you all knew Soze could find you anywhere why was he ready to send you off with the money when he could have used you to take the boat?</t>
  </si>
  <si>
    <t>L636442</t>
  </si>
  <si>
    <t>The quartet is part of the bit about Kobayashi. The quartet was in my file along with every other thing I had done since high school see? Aliases middle- men. They knew me better than I did. They knew all of us.</t>
  </si>
  <si>
    <t>L636430</t>
  </si>
  <si>
    <t>Gee thanks Dave. Bang-up job so far. Extortion coercion. You'll pardon me if I ask you to kiss my pucker. The same fuckers that rounded us up and sank us into this mess are telling me They'll bail me out? Fuck you. You think you can catch Keyser Soze? You think a guy like that comes this close to getting fingered and sticks his head out? If he comes up for anything it will be to get rid of me.  After that my guess is you'll never hear from him again.</t>
  </si>
  <si>
    <t>L636428</t>
  </si>
  <si>
    <t>Where's your head Agent Kujan? Where do you think the pressure's coming from? Keyser Soze - or whatever you want to call him - knows where I am right now. He's got the front burner under' your ass to let me go so he can scoop me up ten minutes later. Immunity was just to deal with you assholes. I got a whole new problem when I post bail.</t>
  </si>
  <si>
    <t>L636346</t>
  </si>
  <si>
    <t>And why leave this out when you talked to the D.A.?</t>
  </si>
  <si>
    <t>L636232</t>
  </si>
  <si>
    <t>Do I? Keaton was under indictment a total                 + of seven times when he was on the force.                  + In every case witnesses either reversed                  + their testimony to the grand jury or died                 + before they could testify. When they                      t finally did nail him for fraud he spent                  + five years in Sing Sing. He killed three prisoners inside - one with a knife in the tailbone while he strangled him to death. Of course I can't prove this but I can't prove the best part either.</t>
  </si>
  <si>
    <t>L636223</t>
  </si>
  <si>
    <t>You wanted to know what happened after the line-up I'm telling you.</t>
  </si>
  <si>
    <t>L636018</t>
  </si>
  <si>
    <t>u8735</t>
  </si>
  <si>
    <t>VOICE #2</t>
  </si>
  <si>
    <t>May-I be frank Counselor? I suspect your political power as much as I respect it. I don't know why Mr. Kint has so many faceless allies in City Hall and I don't care. The embarrassment he helped cause the city of New York will not happen here.</t>
  </si>
  <si>
    <t>L638093</t>
  </si>
  <si>
    <t>u8757</t>
  </si>
  <si>
    <t>m593</t>
  </si>
  <si>
    <t>L637611</t>
  </si>
  <si>
    <t>u8737</t>
  </si>
  <si>
    <t>All right.  But let's keep the price down.  I've called Ed Concannon.  He recommends that we continue to respond as if we're going to trial.</t>
  </si>
  <si>
    <t>L637601</t>
  </si>
  <si>
    <t>Accused.  Not indicted.  He resigned the firm.  Divorced nineteen seventy.  Galvin worked with Michael Morrissey until Morrissey retired in 'seventy-eight.  Since then he's been on his own.  Four cases before the Circuit Court.  He lost them all.  He drinks.</t>
  </si>
  <si>
    <t>L637949</t>
  </si>
  <si>
    <t>u8740</t>
  </si>
  <si>
    <t>L637945</t>
  </si>
  <si>
    <t>u8743</t>
  </si>
  <si>
    <t>Thank you.  When Debby...</t>
  </si>
  <si>
    <t>L637943</t>
  </si>
  <si>
    <t>L638121</t>
  </si>
  <si>
    <t>Do you indeed.  I'll bet you do. Fine.  Fine.  We'll save the court the time.  We will admit the Doctor as an `expert witness' fine.</t>
  </si>
  <si>
    <t>L638120</t>
  </si>
  <si>
    <t>u8742</t>
  </si>
  <si>
    <t>Sir.  Yes.  When a thing is wrong...as in this case I am available.  I am seventy-four years old I am not board-certified.  I have been practicing medicine for forty-six years and I know when an injustice has been done.</t>
  </si>
  <si>
    <t>L638119</t>
  </si>
  <si>
    <t>Yes we've heard that.  Doctor: you testify quite a bit against other physicians?  Isn't that right? You you're available for that? When you're paid to be there?</t>
  </si>
  <si>
    <t>L638098</t>
  </si>
  <si>
    <t>L638403</t>
  </si>
  <si>
    <t>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t>
  </si>
  <si>
    <t>L638400</t>
  </si>
  <si>
    <t>Thank you your Honor.  We object to the copy of the admissions form as incompetemt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</si>
  <si>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L637805</t>
  </si>
  <si>
    <t>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t>
  </si>
  <si>
    <t>L638393</t>
  </si>
  <si>
    <t>u8748</t>
  </si>
  <si>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again....Who were these men...? Who were these men...?  I wanted to be  a nurse...</t>
  </si>
  <si>
    <t>L638385</t>
  </si>
  <si>
    <t>You didn't write that figure.  And how is it that you remember that so clearly after four years?</t>
  </si>
  <si>
    <t>L638379</t>
  </si>
  <si>
    <t>`They lied.'  Indeed!  When did they lie?  And do you know what a lie is?</t>
  </si>
  <si>
    <t>L638373</t>
  </si>
  <si>
    <t>Then please which is correct? You've sworn today the patient ate one hour ago.  Four years ago you swore she ate nine hours ago? Which is the lie.  When were you lying?</t>
  </si>
  <si>
    <t>L638371</t>
  </si>
  <si>
    <t>And wasn't that an oath...?  These are your initials here:  K.C. When you signed this chart you took an oath.  No less important than that which you took today.   Isn't that right?   Isn't that right...?</t>
  </si>
  <si>
    <t>L638369</t>
  </si>
  <si>
    <t>Now.  I'd like to ask you something: four years ago when you were working as a nurse are you aware that Drs. Towler and Marx based their treatment of Deborah Ann Kaye on this chart that you signed . . . ?</t>
  </si>
  <si>
    <t>L637851</t>
  </si>
  <si>
    <t>u8744</t>
  </si>
  <si>
    <t>I'm going to win this case...Mist...Mr. Doneghy...I'm going to the Jury with a solid case a famous doctor as an expert witness and I'm going to win eight hundred thousand dollars.</t>
  </si>
  <si>
    <t>L638030</t>
  </si>
  <si>
    <t>u8752</t>
  </si>
  <si>
    <t>L638130</t>
  </si>
  <si>
    <t>Cardiac arrest.  During delivery her heart stopped.  When the heart stops the brain's deprived of oxygen.  You get brain damage. That is why she's in the state she's in today.</t>
  </si>
  <si>
    <t>L637663</t>
  </si>
  <si>
    <t>Well well when can we meet again. I'd like to get a deposition..</t>
  </si>
  <si>
    <t>L637659</t>
  </si>
  <si>
    <t>u8745</t>
  </si>
  <si>
    <t>Whose side are you arguing ...?  I thought that you wanted to do something.  I don't have any interest in the woman's 'estate' -- No offense but we all know where the money's going  to ... I have an interest in the Hospital;  and I don't want those bozos working in the same shop as me.  They gave her the wrong anesthetic.  They turned the girl into a vegetable. They killed her and they killed her kid.  You caught 'em.  Now: how many others did they kill?</t>
  </si>
  <si>
    <t>L637644</t>
  </si>
  <si>
    <t>They called they're going to settle what I want to do is build up as much ...</t>
  </si>
  <si>
    <t>L637639</t>
  </si>
  <si>
    <t>I appreciate--a man as busy as--</t>
  </si>
  <si>
    <t>L638152</t>
  </si>
  <si>
    <t>And don't give me this shit 'I was a lawyer too.'  'Cause I know who you were.  You couldn't hack it as a lawyer. You were Bag Man for the Boys and you still are.  I know who you are.</t>
  </si>
  <si>
    <t>L637809</t>
  </si>
  <si>
    <t>u8747</t>
  </si>
  <si>
    <t>...that's true.  Sometimes they change sometimes they don't. Now I remember back to when you were disbarred...</t>
  </si>
  <si>
    <t>L638228</t>
  </si>
  <si>
    <t>How old are you how many children ... when did you last eat ...</t>
  </si>
  <si>
    <t>L638203</t>
  </si>
  <si>
    <t>Okay.  What do you do when you don't have a witness?</t>
  </si>
  <si>
    <t>L637726</t>
  </si>
  <si>
    <t>I know what I said but not now. You won it.  Franky.  You won it. When they give you the money that means that you won.  We don't want to go to court -- is this getting to you...?  You know who the attorney is for the Archdiocese Eddie Concannon.</t>
  </si>
  <si>
    <t>L637579</t>
  </si>
  <si>
    <t>u8754</t>
  </si>
  <si>
    <t>My doctor told me that I got to move out West ... that's when we filed in court.  We didn't want to sue ...</t>
  </si>
  <si>
    <t>L638346</t>
  </si>
  <si>
    <t>L638172</t>
  </si>
  <si>
    <t>u8755</t>
  </si>
  <si>
    <t>L638171</t>
  </si>
  <si>
    <t>Four-and-one-half minutes after her heart stopped.    And they resume seven minutes...</t>
  </si>
  <si>
    <t>L638169</t>
  </si>
  <si>
    <t>But those notations stop...  ...four-and-one-half minutes after Deborah Ann Kaye's...</t>
  </si>
  <si>
    <t>L637883</t>
  </si>
  <si>
    <t>Okay.  Now so he's in jail.  He finally he gets to see the light he calls up Harrington he says he thinks he made a mistake.  As if by magic charges against him are dropped he's released from jail.   P.S.  He's fired from the firm his wife divorces him he turns to drink  and mopes around three and a half years.   You like that story?</t>
  </si>
  <si>
    <t>L638990</t>
  </si>
  <si>
    <t>u8759</t>
  </si>
  <si>
    <t>m594</t>
  </si>
  <si>
    <t>ELSTER</t>
  </si>
  <si>
    <t>No there's nothing you have to say to me. I'm getting out Scottie. For good. I can't stay here. I'm winding up her affairs and mine. I'm going to get as far away as I can. Probably Europe. And I'll probably never come back.  Good-bye Scottie. If there's anything I can do for you before I go...</t>
  </si>
  <si>
    <t>L638654</t>
  </si>
  <si>
    <t>u8767</t>
  </si>
  <si>
    <t>SCOTTIE</t>
  </si>
  <si>
    <t>And when she goes to those places...</t>
  </si>
  <si>
    <t>L638647</t>
  </si>
  <si>
    <t>Something else. My wife Madeleine has several pieces of jewelry that belonged to Carlotta. She inherited them. Never wore them they were too old-fashioned... until now. Now when she is alone she gets them out and looks at them handles them gently curiously... puts them on and stares at herself in the mirror... and goes into that other world... is someone else again.</t>
  </si>
  <si>
    <t>L638553</t>
  </si>
  <si>
    <t>All right.  You won't know what to look for at first Scottie. Even I who know her so well cannot tell sometimes when the change has begun. She looks so lovely and normal...</t>
  </si>
  <si>
    <t>L638541</t>
  </si>
  <si>
    <t>Watched her come out of the apartment someone I didn't know... walking in a different way... holding her head in a way I didn't know; and get into her car and drive out to...  Golden Gate Park. Five miles. She sat on a bench at the edge of the lake and stared across the water to the old pillars that stand an the far shore the Portals of the Past. Sat there a long time not moving... and I had to leave to got to the office. That evening when I came home I asked what she'd done all day. She said she'd driven to Golden Gate Park and sat by the lake. That's all.</t>
  </si>
  <si>
    <t>L638509</t>
  </si>
  <si>
    <t>No. But one assumes obligations. My wife's family is all gone; someone has to look after her interest. Her father's partner runs the company yard in the East -- Baltimore -- so I decided as long as I had to work at it I'd come back here. I've always liked it here.</t>
  </si>
  <si>
    <t>L639283</t>
  </si>
  <si>
    <t>u8761</t>
  </si>
  <si>
    <t>I was safe when you found me there was nothing you could prove! But when I saw you again I couldn't run away I loved you so! I walked into danger and let you change me again because I loved you and wanted you!  Scottie please! You love me now! Love me! Keep me safe!</t>
  </si>
  <si>
    <t>L639278</t>
  </si>
  <si>
    <t>Oh Judy!! When he had all her money and the freedom and the power...  he ditched you? What a shame! But he knew he was safe. You couldn't talk. Didn't he give you anything?</t>
  </si>
  <si>
    <t>L639264</t>
  </si>
  <si>
    <t>Why? Since you'd tricked me so well up to then?!! You played his wife so well Judy! He made you over didn't he? Just as I've done. But better! Not just the hair and the clothes! the look! the manner! the words! Those beautiful phony trances! That jump into the Bay! I'll bet you're really a strong swimmer aren't you! Aren't you!!</t>
  </si>
  <si>
    <t>L639262</t>
  </si>
  <si>
    <t>Took no chances did he?  And when you got there he pushed her off the tower was that it? But you were the one who screamed. Why did you scream?</t>
  </si>
  <si>
    <t>L639260</t>
  </si>
  <si>
    <t>And she was the one who died. Not you.  The real wife.  You were the copy you were the counterfeit. Was she dead or alive when you got there?</t>
  </si>
  <si>
    <t>L639258</t>
  </si>
  <si>
    <t>But you knew that day that I wouldn't be able to follow you didn't you. Who was at the top when you got there? Elster? With his wife?</t>
  </si>
  <si>
    <t>L639232</t>
  </si>
  <si>
    <t>I can't do it alone. I need you to be Madeleine for a while. Then when it's done we'll both be free.</t>
  </si>
  <si>
    <t>L639094</t>
  </si>
  <si>
    <t>I just want to see you as much as I can!</t>
  </si>
  <si>
    <t>L639091</t>
  </si>
  <si>
    <t>Oh I understand all right. I've been understanding since I was seventeen. And the next step is as long as you're going to see me tomorrow why don't you stay the night.</t>
  </si>
  <si>
    <t>L639033</t>
  </si>
  <si>
    <t>I've heard that one before too. I remind you of someone you used to be madly in love with but she ditched you for another guy and you've been carrying the torch ever since and then you saw me and something clicked.  Huh!</t>
  </si>
  <si>
    <t>L638975</t>
  </si>
  <si>
    <t>u8762</t>
  </si>
  <si>
    <t>Please. Because I love you.  He stares at her sees the pleading look in her eyes and lets go. She turns and walks away toward the church slowly her head bowed. He watches her go and starts to move after her. Then slowly as she goes her head begins to go up until finally as she walks she is staring high above her.  And then suddenly she breaks into a broken run.</t>
  </si>
  <si>
    <t>L638944</t>
  </si>
  <si>
    <t>Not merely as it was a hundred years ago. As it was a year ago or six months ago whenever you were here to see it.  Madeleine think of when you were here!</t>
  </si>
  <si>
    <t>L638927</t>
  </si>
  <si>
    <t>Madeleine a hundred miles south of San Francisco there's an old Spanish Mission Mission San Juan Bautista. It's been preserved exactly as it was a hundred years ago as a museum. Now think hard darling. You've been there before. You've seen it!</t>
  </si>
  <si>
    <t>L638831</t>
  </si>
  <si>
    <t>There is so little I know. It is as though I were walking down a long corridor that once was mirrored and fragments of mirror still hang there dark and shadowy reflecting a dark image of me... and yet not me... someone else in other clothes of another time doing things I have never done... but still me... And I can't stop to ask why I must keep on walking. At the and of the corridor there is nothing but darkness and I know when I walk into the darkness I'll die.  But I've never come to the and; I've always come back before then. Except once.</t>
  </si>
  <si>
    <t>L638816</t>
  </si>
  <si>
    <t>When you jumped in the bay you didn't know where you were. You guessed but you didn't know.</t>
  </si>
  <si>
    <t>L638744</t>
  </si>
  <si>
    <t>Oh yes. Fine. No after effects.  But as I remember now that water was cold wasn't it?  What a terrible thing to do... and you were so kind...  It's a formal thank-you letter. And a great big apology.</t>
  </si>
  <si>
    <t>L638725</t>
  </si>
  <si>
    <t>No never before. I've fallen into lakes out of rowboats when I was a little girl. And I fell into a river once trying to leap from one stone to another. But I've never fallen into San Francisco Bay. Have you? Ever before?</t>
  </si>
  <si>
    <t>L638714</t>
  </si>
  <si>
    <t>No I wouldn't like that. And after what happened today I should think you could call me Scottie. Or even John.</t>
  </si>
  <si>
    <t>L638702</t>
  </si>
  <si>
    <t>When you...  There were pins in my hair...</t>
  </si>
  <si>
    <t>L638576</t>
  </si>
  <si>
    <t>When she comes down don't say that I've been here.</t>
  </si>
  <si>
    <t>L638575</t>
  </si>
  <si>
    <t>u8763</t>
  </si>
  <si>
    <t>MANAGERESS</t>
  </si>
  <si>
    <t>No... she only comes to sit. Two or three times a week. And I never ask questions you know. As long as they're well behaved. I must say that I've wondered --</t>
  </si>
  <si>
    <t>L638893</t>
  </si>
  <si>
    <t>u8764</t>
  </si>
  <si>
    <t>MIDGE</t>
  </si>
  <si>
    <t>As a matter of fact I thought I might give it to you.</t>
  </si>
  <si>
    <t>L638867</t>
  </si>
  <si>
    <t>Since I stopped being able to get them on the phone. For a man who has nothing to do you're certainly a busy little bee. Where do you go these days?</t>
  </si>
  <si>
    <t>L638866</t>
  </si>
  <si>
    <t>I did. Since when do you go about slipping notes under men's doors?</t>
  </si>
  <si>
    <t>L638436</t>
  </si>
  <si>
    <t>Please!  And what happens after tomorrow?</t>
  </si>
  <si>
    <t>L640738</t>
  </si>
  <si>
    <t>u8770</t>
  </si>
  <si>
    <t>m595</t>
  </si>
  <si>
    <t>BOYD</t>
  </si>
  <si>
    <t>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t>
  </si>
  <si>
    <t>L640734</t>
  </si>
  <si>
    <t>We check out the area and wait for a time when it's clear.</t>
  </si>
  <si>
    <t>L640617</t>
  </si>
  <si>
    <t>u8768</t>
  </si>
  <si>
    <t>Y'see? That's the real point here. That's what I'm driving for when the big storm comes and knocks down all the forests and the rocks fall down and the leave's are bare. What's left? The little trees the little fellas that the storm didn't see. The tiny little...</t>
  </si>
  <si>
    <t>L640613</t>
  </si>
  <si>
    <t>I tell mine that they're little men. I tell them they're strong. They make me feel joy. I let 'em know. So they really know that I need them just as much. You know. Just as much man. And you know you're their godfather...</t>
  </si>
  <si>
    <t>L640592</t>
  </si>
  <si>
    <t>Then fuck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t>
  </si>
  <si>
    <t>L640555</t>
  </si>
  <si>
    <t>They've all been real times. And as you prepare to enter into a new phase of life as you prepare for new roles; father husband teacher you will as I have come to except the letting go of of old ways. Soon the mellowing will begin...</t>
  </si>
  <si>
    <t>L641235</t>
  </si>
  <si>
    <t>u8769</t>
  </si>
  <si>
    <t>BARRY MORRIS</t>
  </si>
  <si>
    <t>So. When is the wedding.</t>
  </si>
  <si>
    <t>L640538</t>
  </si>
  <si>
    <t>That's the whole point. They rarely work out. But on occasion they do. And when they do they do big.</t>
  </si>
  <si>
    <t>L641145</t>
  </si>
  <si>
    <t>After you drop the kids off take Micheal home. Put a few drinks in him so he'll sleep.</t>
  </si>
  <si>
    <t>L640972</t>
  </si>
  <si>
    <t>u8771</t>
  </si>
  <si>
    <t>No the problem as I recall was the lack of blocking...</t>
  </si>
  <si>
    <t>L640830</t>
  </si>
  <si>
    <t>No this is the perfect time. This is real time. Adam. Your brother and I as well as several others present have always suspected that you...  ...are a fully repressed living in major denial locked down fly-boy butt-fucker.</t>
  </si>
  <si>
    <t>L640772</t>
  </si>
  <si>
    <t>All right people. New plan. Not even a new plan so much as a modification of the old plan.</t>
  </si>
  <si>
    <t>L640413</t>
  </si>
  <si>
    <t>I've known him since Cub Scouts.</t>
  </si>
  <si>
    <t>L640409</t>
  </si>
  <si>
    <t>You don't like Moore? Since when?</t>
  </si>
  <si>
    <t>L640386</t>
  </si>
  <si>
    <t>u8773</t>
  </si>
  <si>
    <t>It amazes me how organized you and your little fun bunch can be when it comes time to mobilize to Vegas.</t>
  </si>
  <si>
    <t>L641172</t>
  </si>
  <si>
    <t>u8776</t>
  </si>
  <si>
    <t>MICHEAL</t>
  </si>
  <si>
    <t>The sparkler would burn hot then hotter then even hotter...and there would be one moment of pure burn when that little fucker would cook just perfect. Perfect. It would only last a second but that second was it. It was it. That's what dad had us looking for...You get me?</t>
  </si>
  <si>
    <t>L640877</t>
  </si>
  <si>
    <t>We don't think so. I mean we just want the singing when I come out.</t>
  </si>
  <si>
    <t>L641178</t>
  </si>
  <si>
    <t>You see for me it's over. Over baby. I'm gonna turn myself in. After the wedding of course. After the wedding. Out of respect.</t>
  </si>
  <si>
    <t>L642198</t>
  </si>
  <si>
    <t>u8781</t>
  </si>
  <si>
    <t>m596</t>
  </si>
  <si>
    <t>DON AMALIO</t>
  </si>
  <si>
    <t>When I wasn't so miserable I used to sell pigs. Begging your pardon I was more honest than my holy Mother.</t>
  </si>
  <si>
    <t>L642047</t>
  </si>
  <si>
    <t>u8782</t>
  </si>
  <si>
    <t>DON JAIME</t>
  </si>
  <si>
    <t>No it's true.  Last night when you were sleeping I had you all to myself.</t>
  </si>
  <si>
    <t>L641982</t>
  </si>
  <si>
    <t>If you only knew ... When I was young I was full of idealism. I wanted to do something on a big scale for others something to show my great love for humanity. But as soon as I tried to do something about it I became afraid that I would be laughed at and I felt like a fool ... and so I went back into my shell.</t>
  </si>
  <si>
    <t>L641977</t>
  </si>
  <si>
    <t>u8797</t>
  </si>
  <si>
    <t>VIRIDIANA</t>
  </si>
  <si>
    <t>I don't like masquerading but as you see I decided to give in to your whim.</t>
  </si>
  <si>
    <t>L641976</t>
  </si>
  <si>
    <t>How strange you are! When I asked you to do this favor for me you refused. You seemed almost offended. And now here you are making me so very happy all of a sudden. Thank you my child!</t>
  </si>
  <si>
    <t>L641967</t>
  </si>
  <si>
    <t>If you like I will come with you tomorrow to the village when you leave.</t>
  </si>
  <si>
    <t>L641930</t>
  </si>
  <si>
    <t>And what do you know about life? When all is said and done you couldn't possibly understand.</t>
  </si>
  <si>
    <t>L641915</t>
  </si>
  <si>
    <t>You are spoiling me too much. I won't know what to do with myself when you've gone.</t>
  </si>
  <si>
    <t>L641950</t>
  </si>
  <si>
    <t>u8795</t>
  </si>
  <si>
    <t>I'd be really ungrateful if I didn't like you sir; you took me and my little girl in when I didn't know where to turn.</t>
  </si>
  <si>
    <t>L641944</t>
  </si>
  <si>
    <t>I have asked her but she's ungrateful. Sometimes I feel like hitting her. When I talk to her about the convent she turns to stone.</t>
  </si>
  <si>
    <t>L642383</t>
  </si>
  <si>
    <t>u8784</t>
  </si>
  <si>
    <t>FOREMAN</t>
  </si>
  <si>
    <t>No sir it's nearly six o'clock.  Okay let's get a move on!  When are you leaving?</t>
  </si>
  <si>
    <t>L642278</t>
  </si>
  <si>
    <t>u8785</t>
  </si>
  <si>
    <t>HOBBLY</t>
  </si>
  <si>
    <t>It won't take but a minute. It's a votive offering for a lady who was cured just when she was dying of fever. Our Lady of the Helpless granted her a favor.</t>
  </si>
  <si>
    <t>L642336</t>
  </si>
  <si>
    <t>u8786</t>
  </si>
  <si>
    <t>JORGE</t>
  </si>
  <si>
    <t>There's no point in helping some of them when there are so many others.</t>
  </si>
  <si>
    <t>L642252</t>
  </si>
  <si>
    <t>If I wait until tomorrow it'll be the same as yesterday and the day before and all the other days. When you're not with your poor people you're praying or you disappear I never see you.</t>
  </si>
  <si>
    <t>L642314</t>
  </si>
  <si>
    <t>u8792</t>
  </si>
  <si>
    <t>PEASANT</t>
  </si>
  <si>
    <t>He's good at rabbiting and he knows it. When we're in the country if he doesn't hunt he doesn't get fed.</t>
  </si>
  <si>
    <t>L642234</t>
  </si>
  <si>
    <t>I'll take him to the doctor tomorrow. Come on now sit down and go on eating. And you look after him as if he were a sick brother. Be understanding. Now finish eating and then go to bed. Everyone in bed by eight o'clock!</t>
  </si>
  <si>
    <t>L642093</t>
  </si>
  <si>
    <t>u8791</t>
  </si>
  <si>
    <t>Ever since yesterday when we heard by chance about the tragedy we have been very anxious for you. Why didn't you write? I would have come immediately.</t>
  </si>
  <si>
    <t>L641842</t>
  </si>
  <si>
    <t>I've just had a letter from your uncle. He won't be able to come when you take your vows.</t>
  </si>
  <si>
    <t>L642116</t>
  </si>
  <si>
    <t>u8793</t>
  </si>
  <si>
    <t>PELON</t>
  </si>
  <si>
    <t>When you are miss.</t>
  </si>
  <si>
    <t>L642032</t>
  </si>
  <si>
    <t>You fainted last night after supper. The master and I carried you here.</t>
  </si>
  <si>
    <t>L643084</t>
  </si>
  <si>
    <t>u8800</t>
  </si>
  <si>
    <t>m597</t>
  </si>
  <si>
    <t>DEANE</t>
  </si>
  <si>
    <t>You already have staked your reputation.  Mayor Bennett and I have been friends a long time. Since Grimes tried to kill him it doesn't take a rocket scientist to come to the conclusion that Sid 6.7 might go after him too.  Bennett's Re-Election Rally is tomorrow night and we already have enough trouble on our hands with one psychotic on the loose.  The fail-safe onÂ—line yet?</t>
  </si>
  <si>
    <t>L643119</t>
  </si>
  <si>
    <t>u8803</t>
  </si>
  <si>
    <t>PARKER</t>
  </si>
  <si>
    <t>When this is over will you get this goddam thing out of my head?</t>
  </si>
  <si>
    <t>L642768</t>
  </si>
  <si>
    <t>u8799</t>
  </si>
  <si>
    <t>COX</t>
  </si>
  <si>
    <t>Name was Clyde Reilly. Hardware specialist.  LETAC surveillance cameras got a picture of the perp as he left the building.</t>
  </si>
  <si>
    <t>L642640</t>
  </si>
  <si>
    <t>You were supposed to act as if everything was real.</t>
  </si>
  <si>
    <t>L642804</t>
  </si>
  <si>
    <t>I understand the risks involved here. But there is nobody better qualified to go after Sid 6.7 than Barnes. And there is nobody who knows him better than you. If a situation becomes volatile you will find a way to quell it. I have complete confidence in you.</t>
  </si>
  <si>
    <t>L642617</t>
  </si>
  <si>
    <t>u8806</t>
  </si>
  <si>
    <t>Barnes used to work for him when he was still a cop in the field remember?</t>
  </si>
  <si>
    <t>L642668</t>
  </si>
  <si>
    <t>L642738</t>
  </si>
  <si>
    <t>u8804</t>
  </si>
  <si>
    <t>As far as the public is concerned it is. The reason you got fired and I got my second demo into production is I'm a lot smarter than you. I never give my best stuff away.</t>
  </si>
  <si>
    <t>L642724</t>
  </si>
  <si>
    <t>u8801</t>
  </si>
  <si>
    <t>LINDENMEYER</t>
  </si>
  <si>
    <t>Show's over unless I get to see what you've been working on after hours.</t>
  </si>
  <si>
    <t>L643183</t>
  </si>
  <si>
    <t>If I don't adjust the level of neural information each side of his brain is receiving he won't be able to walk when I take him out of VR.</t>
  </si>
  <si>
    <t>L642698</t>
  </si>
  <si>
    <t>u8805</t>
  </si>
  <si>
    <t>SID 6.7</t>
  </si>
  <si>
    <t>I had something a little different in mind.  Instead of just playing Peeping Tom with Reilly why don't you get him to show you what he's been working on after hours?</t>
  </si>
  <si>
    <t>L643126</t>
  </si>
  <si>
    <t>u8802</t>
  </si>
  <si>
    <t>MADISON</t>
  </si>
  <si>
    <t>The rally's a little obvious as a target don't you think?</t>
  </si>
  <si>
    <t>L643114</t>
  </si>
  <si>
    <t>Sid 6.7 told me after he killed the two guards. He suggested I kill you rather than him.</t>
  </si>
  <si>
    <t>L642933</t>
  </si>
  <si>
    <t>I ruin so many moments by analyzing them when I should just be living them.</t>
  </si>
  <si>
    <t>L642924</t>
  </si>
  <si>
    <t>Then all we can do is stay mobile and alert. He's got to make a move sometime and we've got to be ready when he does.  Welcome to police work. You better like coffee.</t>
  </si>
  <si>
    <t>L642874</t>
  </si>
  <si>
    <t>As a matter of fact it is.</t>
  </si>
  <si>
    <t>L642857</t>
  </si>
  <si>
    <t>Remember a few years ago when music schools were using a computerized teaching tool that accidently started frying kids' brains?</t>
  </si>
  <si>
    <t>L642854</t>
  </si>
  <si>
    <t>Maybe after they catch him you should write a book about him...</t>
  </si>
  <si>
    <t>L642839</t>
  </si>
  <si>
    <t>What happened when he was 17?</t>
  </si>
  <si>
    <t>L642834</t>
  </si>
  <si>
    <t>I've spent over 50 hours interviewing him.  Charlie killed Leno and Rosemary LaBianca because of the ugly way the members of his family had butchered Sharon Tate. After seeing the blood bath on television he wanted to show them how it should be done.  The question is what does Charlie have to do with Sid 6.7?</t>
  </si>
  <si>
    <t>L642716</t>
  </si>
  <si>
    <t>It was just like before wasn't it? Wasn't it?  But you are making progress. Instead of killing seven people to get the one you're after this time there was only one other person involved.</t>
  </si>
  <si>
    <t>L642714</t>
  </si>
  <si>
    <t>You didn't see the expression you had on your face when you pulled the trigger. But I did.  You kind of liked it didn't you? That thrill of going over the edge again. Of taking out an innocent bystander or two as long as you got the target...</t>
  </si>
  <si>
    <t>L642712</t>
  </si>
  <si>
    <t>What was going through your mind when you killed the busboy?</t>
  </si>
  <si>
    <t>L643195</t>
  </si>
  <si>
    <t>You are going after Mayor Bennett.</t>
  </si>
  <si>
    <t>L642685</t>
  </si>
  <si>
    <t>As long as they keep overpaying me I'll keep overpaying you.  ) Just make goddam sure you can have 10 of them ready for deployment around the city by next month.</t>
  </si>
  <si>
    <t>L642684</t>
  </si>
  <si>
    <t>As long as you keep overpaying me I'll be the first to go into production on three and four as well.</t>
  </si>
  <si>
    <t>L644157</t>
  </si>
  <si>
    <t>u8810</t>
  </si>
  <si>
    <t>m598</t>
  </si>
  <si>
    <t>BREAN</t>
  </si>
  <si>
    <t>When you...  What?  I'm busy.</t>
  </si>
  <si>
    <t>L644151</t>
  </si>
  <si>
    <t>You're with him tonight watching the President's Speech when the President...</t>
  </si>
  <si>
    <t>L643347</t>
  </si>
  <si>
    <t>Naw we can't play this one catch-up.  That's how long since you stopped beating the wife.  We have to...</t>
  </si>
  <si>
    <t>L644558</t>
  </si>
  <si>
    <t>u8819</t>
  </si>
  <si>
    <t>How do we explain that?  Ah well you see Wilfred this is where you've never been at a &lt;u&gt;pitch&lt;/u&gt;.  You see? His &lt;u&gt;records&lt;/u&gt; say he was in prison ... as they must as &lt;u&gt;all&lt;/u&gt; the records of Group 303 have the men and the women carried on their roster as belonging somewhere else the &lt;u&gt;secrecy&lt;/u&gt; required of....</t>
  </si>
  <si>
    <t>L644422</t>
  </si>
  <si>
    <t>Look look look....  He's fine as long as he has his medication.</t>
  </si>
  <si>
    <t>L643910</t>
  </si>
  <si>
    <t>...but to the Old World; you are stilling the forces of hatred and of War which have since I was a child...</t>
  </si>
  <si>
    <t>L643409</t>
  </si>
  <si>
    <t>Lookit don't worry about it.  It's not a New Concept. Wake me when we touch down will...</t>
  </si>
  <si>
    <t>L643337</t>
  </si>
  <si>
    <t>You gotta give me a day.  I need a day.  He's sick get it out &lt;u&gt;now&lt;/u&gt;.  Get him on the phone'n tell him how sick he is.  We got to get it out before the story breaks so we aren't quote responding to it. Issue is as a bulletin.  He's got some rare strain of...</t>
  </si>
  <si>
    <t>L643336</t>
  </si>
  <si>
    <t>u8808</t>
  </si>
  <si>
    <t>AMES</t>
  </si>
  <si>
    <t>When do we bring'em back?</t>
  </si>
  <si>
    <t>L643305</t>
  </si>
  <si>
    <t>When it broke he said one word:  get me Ronnie Brean.</t>
  </si>
  <si>
    <t>L643987</t>
  </si>
  <si>
    <t>As are we all and I'd like to take this opportunity to suggest that the Security of the country would be ill- served by any any...any...</t>
  </si>
  <si>
    <t>L643973</t>
  </si>
  <si>
    <t>I was acting as a Private Citizen.  Nothing that I've done should be construed as reflecting on the orders or intentions of anyone with whom you may have reason to believe I am connected with.  Or in whose &lt;u&gt;employ&lt;/u&gt;...</t>
  </si>
  <si>
    <t>L644216</t>
  </si>
  <si>
    <t>u8823</t>
  </si>
  <si>
    <t>And I can only say to those family members &lt;u&gt;of&lt;/u&gt; group 303 which members are I know as I speak gathering to comfort you the parents of the missing man I can only say</t>
  </si>
  <si>
    <t>L643982</t>
  </si>
  <si>
    <t>u8820</t>
  </si>
  <si>
    <t>MR. YOUNG</t>
  </si>
  <si>
    <t>S'all very well but when the Fit hits the Shan somebody's going to have to Stay After School and who do you 'spose that might be.</t>
  </si>
  <si>
    <t>L643978</t>
  </si>
  <si>
    <t>N'who might &lt;u&gt;you&lt;/u&gt; be when all's said and done?</t>
  </si>
  <si>
    <t>L644694</t>
  </si>
  <si>
    <t>Stanley.  Stanley... you knew the... Stanley.  You knew the deal when you signed &lt;u&gt;on&lt;/u&gt;.</t>
  </si>
  <si>
    <t>L644541</t>
  </si>
  <si>
    <t>Ha ha.  No no not &lt;u&gt;now&lt;/u&gt; not &lt;u&gt;now&lt;/u&gt; of course But Someday... when they tell &lt;u&gt;this&lt;/u&gt; story...</t>
  </si>
  <si>
    <t>L644531</t>
  </si>
  <si>
    <t>We'll deal with that when we come to it.  &lt;u&gt;This&lt;/u&gt; is producing.  &lt;u&gt;This&lt;/u&gt; is what they pay off on...come on Pal Boots and Saddles...</t>
  </si>
  <si>
    <t>L644442</t>
  </si>
  <si>
    <t>He's fine as long as he gets his medication.</t>
  </si>
  <si>
    <t>L644367</t>
  </si>
  <si>
    <t>They should be.  Most valuable animal since Sea Biscuit.  &lt;u&gt;Isn't&lt;/u&gt; he...</t>
  </si>
  <si>
    <t>L644333</t>
  </si>
  <si>
    <t>Whattaya gonna do when this is all over?</t>
  </si>
  <si>
    <t>L644330</t>
  </si>
  <si>
    <t>Guy says he'll respect her tomorrow he &lt;u&gt;might&lt;/u&gt; but why take a chance?  Hold out til after you're married. That's... that's.... looky we're offering'em Schumann make em &lt;u&gt;vote&lt;/u&gt; for hhhh.... psychologically they will understand that that's the bargain.  Make them pay for him.  Make... that's right the price is their vote. Now we bring him home the President announces he is flying &lt;u&gt;home&lt;/u&gt; he's &lt;u&gt;here&lt;/u&gt; he's &lt;u&gt;there&lt;/u&gt;... f'there the election TA DA here he is.  Have him say it like I wrote it It'll be fine. Thanks.  Labor five bucks an hour.  If you &lt;u&gt;watch&lt;/u&gt; &lt;u&gt;ten&lt;/u&gt; bucks an hour.  If you &lt;u&gt;help&lt;/u&gt; ... if you &lt;u&gt;help&lt;/u&gt; a &lt;u&gt;hundred&lt;/u&gt; bucks an hour.</t>
  </si>
  <si>
    <t>L644325</t>
  </si>
  <si>
    <t>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t>
  </si>
  <si>
    <t>L644242</t>
  </si>
  <si>
    <t>S'only when you fuck up everything gets full of shit.  Do you think we could line him up for the Peace Prize?</t>
  </si>
  <si>
    <t>L644223</t>
  </si>
  <si>
    <t>Haven't had so much fun since Live TV.</t>
  </si>
  <si>
    <t>L644061</t>
  </si>
  <si>
    <t>The war ain't over til I &lt;u&gt;say&lt;/u&gt; it's over.  This is &lt;u&gt;my&lt;/u&gt; picture.  You think you're in a &lt;u&gt;spot&lt;/u&gt;?  You think this is a tight spot?  Try making the Hunchback of Notre Dame when your three lead actors &lt;u&gt;die&lt;/u&gt; two weeks from the end of Principal Photography.  This is... this is... this is just...  Act One:  THE WAR. Act &lt;u&gt;Two&lt;/u&gt; ... the... uh...</t>
  </si>
  <si>
    <t>L644282</t>
  </si>
  <si>
    <t>u8813</t>
  </si>
  <si>
    <t>FAD KING</t>
  </si>
  <si>
    <t>When do you bring'em back?  Schumann.</t>
  </si>
  <si>
    <t>L643654</t>
  </si>
  <si>
    <t>We had Davy Crockett hats but you could &lt;u&gt;crush&lt;/u&gt;'em ... you could &lt;u&gt;crush&lt;/u&gt;'em see when you felt stupid. Crush'em put em in your Pocket.  You can't put a Mountie hat in your...</t>
  </si>
  <si>
    <t>L644889</t>
  </si>
  <si>
    <t>u8840</t>
  </si>
  <si>
    <t>m599</t>
  </si>
  <si>
    <t>MARV</t>
  </si>
  <si>
    <t>Nice guy but a loser. Lost all his equity when his firm went belly up in the recession of 71. you wanna be coming in here in your late sixties still pitching? ... Whatever happened to that cute analyst at Thudder Wicks? ... Cindy? Susan?</t>
  </si>
  <si>
    <t>L644777</t>
  </si>
  <si>
    <t>Buddy buddy when ya gonna realize it's big game hunters that bag the elephants not retail brokers. I heard this story about Gekko... he was on the phone 30 seconds after the Challenger blew up selling NASA stocks short.</t>
  </si>
  <si>
    <t>L645331</t>
  </si>
  <si>
    <t>u8831</t>
  </si>
  <si>
    <t>I'll be damned that when my men come to me tomorrow morning wanting to know what's going on I'm going to lie to them!</t>
  </si>
  <si>
    <t>L645329</t>
  </si>
  <si>
    <t>...as far as being axed I'm still here and as long as I am I have a responsibility not just to me but to the union members I represent...</t>
  </si>
  <si>
    <t>L645328</t>
  </si>
  <si>
    <t>Boy if that's what you think I must've really screwed up my job as a father.</t>
  </si>
  <si>
    <t>L645016</t>
  </si>
  <si>
    <t>Problem with money is you never have enough or you got too much -- and when you got it you're never happy 'cause somebody's always trying to take it away from you. Money's one giant pain in the ass y'ask me... thanks.</t>
  </si>
  <si>
    <t>L645005</t>
  </si>
  <si>
    <t>u8830</t>
  </si>
  <si>
    <t>Client. Got a private jet over at Butler Aviation... Dad you always gotta light up when you see me it's the...</t>
  </si>
  <si>
    <t>L644821</t>
  </si>
  <si>
    <t>Sure I'm sure. Buddy you got that mischievous look in your eyes. You used to smile just like that when you were a baby sleeping just like that.</t>
  </si>
  <si>
    <t>L644817</t>
  </si>
  <si>
    <t>Hey to Bluestar as your broker all I can advise is hold on to that stock Dad...</t>
  </si>
  <si>
    <t>L644801</t>
  </si>
  <si>
    <t>Dad it takes time. You gotta build a customer list. I'm doing it. I could make more money in one year as a broker than five years at the airline.</t>
  </si>
  <si>
    <t>L644795</t>
  </si>
  <si>
    <t>D.K. -- didn't know -- who I was when the options he bought took a bath. He reneged on me.</t>
  </si>
  <si>
    <t>L645385</t>
  </si>
  <si>
    <t>u8836</t>
  </si>
  <si>
    <t>GEKKO</t>
  </si>
  <si>
    <t>It's all about bucks kid the rest is conversation...  Bud you're still going to be president. And when the time comes you'll parachute out a rich man. With the money you're going to make your father won't have to work another day in his life.</t>
  </si>
  <si>
    <t>L645280</t>
  </si>
  <si>
    <t>The three unions. It's 43% of Bluestar's operating budget the hourly cost of a flight crew is $850 an hour that's the real hidden value G.G. if you can negotiate that out get a crew down to $350-400 an hour a run this airline is gonna be the hottest thing since Texas Air...</t>
  </si>
  <si>
    <t>L645272</t>
  </si>
  <si>
    <t>Mixed emotions Buddy: like Larry Wildman going off a cliff in my new Maserati. Men as smart as myself have got their asses handed to them on a sling with the airlines fuel could go up unions are killers...</t>
  </si>
  <si>
    <t>L645143</t>
  </si>
  <si>
    <t>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t>
  </si>
  <si>
    <t>L644988</t>
  </si>
  <si>
    <t>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t>
  </si>
  <si>
    <t>L644937</t>
  </si>
  <si>
    <t>Teldar's shooting up. Buy any for yourself? Bet you were on the phone two minutes after you got out of my office.</t>
  </si>
  <si>
    <t>L644936</t>
  </si>
  <si>
    <t>Bluestar was at 21 and an eighth when I left the office. It might spin up to 25 by the bell...</t>
  </si>
  <si>
    <t>L645412</t>
  </si>
  <si>
    <t>u8834</t>
  </si>
  <si>
    <t>DARIEN</t>
  </si>
  <si>
    <t>You're not exactly pure Bud you went after Gekko with the same vengeance you went after me. Look in the mirror before...</t>
  </si>
  <si>
    <t>L645267</t>
  </si>
  <si>
    <t>You're so naive Bud you don't even know. Your dad took care of you. I might've been rich when I was a kid...but my father lost all his money...in the seventies in the stock market at the track. He was a lousy gambler...</t>
  </si>
  <si>
    <t>L645266</t>
  </si>
  <si>
    <t>Sure why not money's the sex of the 80's. I never had it like you when I was growing up baby it wasn't the upper east side.</t>
  </si>
  <si>
    <t>L645245</t>
  </si>
  <si>
    <t>It's not me I'm worried about...You know Darien the only reason we haven't slept together is because we both know we will -- and not knowing when was the only surprise left. You owe me I want you what else is there...but you me the world.  ...right here...make love to me...now...  Stop me if I'm going too far.</t>
  </si>
  <si>
    <t>L645241</t>
  </si>
  <si>
    <t>I'm kidding I'm kidding we're still young Darien. So what's money anyway when everybody's making it it's all relative. After all this is not the house in Connecticut this is just a crash pad good for a couple of years...before we slip our two lovely kids Yuppie and Fruppie into the Lycee Francaise.</t>
  </si>
  <si>
    <t>L645097</t>
  </si>
  <si>
    <t>Not really. I'd say that Gordon is one of the most astute collectors around. He has a great eye and he only buys the best. Like this rug for instance a silk Tabriz the finest of its kind. The day after he bought it in London a dealer representing the Saudi Royal Family offered him twice what he paid. It absolutely makes the room. See how this little bit of celadon in the border is picked up in the cushions oh the sofa... although...  I don't know if I would have used that tea dipped linen for the upholstery - too dingy. And it's a sacrilege having that Pre-Columbian pot in the center of the coffee table. Some dope might use it as an ashtray.</t>
  </si>
  <si>
    <t>L645093</t>
  </si>
  <si>
    <t>Oh really?  Well I guess you can kiss that career as an art appraiser goodbye because we paid over four hundred thousand for it at the contemporary picture sale last June.</t>
  </si>
  <si>
    <t>L645090</t>
  </si>
  <si>
    <t>Stock broker. As in: never have so few done so little for so much. So what do you see in this?</t>
  </si>
  <si>
    <t>L644752</t>
  </si>
  <si>
    <t>u8839</t>
  </si>
  <si>
    <t>MANNHEIM</t>
  </si>
  <si>
    <t>Jesus can't make a buck in this market country's going to hell faster than when that sonofabitch Roosevelt was around... too much cheap money sloshing around the world. The biggest mistake we ever made was letting Nixon get off the gold standard. Putney Drug--you boys might want to have a look at it.</t>
  </si>
  <si>
    <t>L645317</t>
  </si>
  <si>
    <t>No it's a prophecy. The rich have been doing it to the poor since the beginning of time. The only difference between the Pyramids and the Empire State Building is that the Egyptians didn't have unions.  I know what this guy is about-- greed--he's in and out for the buck and he don't take prisoners. He don't give a damn about Northstar or us ...</t>
  </si>
  <si>
    <t>L645440</t>
  </si>
  <si>
    <t>Can't blame me for trying. You look as beautiful as that painting I just bought.</t>
  </si>
  <si>
    <t>L644857</t>
  </si>
  <si>
    <t>He respond to the offer? What? What the hell's Cromwell doing giving lecture tours when his company's losing 60 million a quarter? I guess he's giving lectures on how to lose money...if this guy opened a funeral parlor no one would die this turkey's totally brain dead...Well Christmas is over and business is business.  Keep buying. Dilute the sonofabitch. Ollie I want every orifice in his body flowing red.</t>
  </si>
  <si>
    <t>L645127</t>
  </si>
  <si>
    <t>The same interest as yours Larry. Money. I thought it'd be a good investment for my kid...</t>
  </si>
  <si>
    <t>L646169</t>
  </si>
  <si>
    <t>u8851</t>
  </si>
  <si>
    <t>m600</t>
  </si>
  <si>
    <t>Right. CHINA I need a taking care of  not `hey how bout a pizza after class babe'.  I'm looking  for something just a little more in a man.  A little `je nes se qua'.</t>
  </si>
  <si>
    <t>L646364</t>
  </si>
  <si>
    <t>u8855</t>
  </si>
  <si>
    <t>Well it all started when a friend and I</t>
  </si>
  <si>
    <t>L646373</t>
  </si>
  <si>
    <t>u8856</t>
  </si>
  <si>
    <t>SIR WILFRED</t>
  </si>
  <si>
    <t>You get yourself a regular job as Satan's disciple.</t>
  </si>
  <si>
    <t>L646372</t>
  </si>
  <si>
    <t>Any student of Black Magic can do it.   .most of these books will tell you how! SARAH So what happens when you've sold out?</t>
  </si>
  <si>
    <t>L646087</t>
  </si>
  <si>
    <t>u8852</t>
  </si>
  <si>
    <t>MARKS MOTHER</t>
  </si>
  <si>
    <t>When - you're a big boy.  I mean you know it's bad for you</t>
  </si>
  <si>
    <t>L646086</t>
  </si>
  <si>
    <t>Mom when are you going to let me have some coffee in the morning?</t>
  </si>
  <si>
    <t>L648440</t>
  </si>
  <si>
    <t>u8859</t>
  </si>
  <si>
    <t>m601</t>
  </si>
  <si>
    <t>Maybe.  I don't know.  I just know that when all this was happening I felt some part of me felt...alive.  Like somebody needed me.  And the more I reached out to it the fuller it became.</t>
  </si>
  <si>
    <t>L648334</t>
  </si>
  <si>
    <t>Because I don't know because sometimes...sometimes I forget things...and ever since Caitlin left ever since my daughter left for school there've been...I fainted and...  Why is this so hard?</t>
  </si>
  <si>
    <t>L648573</t>
  </si>
  <si>
    <t>u8866</t>
  </si>
  <si>
    <t>MRS. TEMPLETON</t>
  </si>
  <si>
    <t>Well I don't think I've seen you since the reception at Dean Ackerman's last year.</t>
  </si>
  <si>
    <t>L648479</t>
  </si>
  <si>
    <t>u8864</t>
  </si>
  <si>
    <t>MRS. FEUR</t>
  </si>
  <si>
    <t>Have you ever felt so completely consumed by a feeling for someone that you couldn't breathe?  That the time together is so passionate and consuming that you felt physical pain when they would leave?</t>
  </si>
  <si>
    <t>L648463</t>
  </si>
  <si>
    <t>For scaring you like I did.  When I thought about what that must have seemed like that day...</t>
  </si>
  <si>
    <t>L648644</t>
  </si>
  <si>
    <t>u8865</t>
  </si>
  <si>
    <t>MRS. FRANK</t>
  </si>
  <si>
    <t>Well she wouldn't.  He left when she was twelve.  Never spoke about him after that.</t>
  </si>
  <si>
    <t>L648642</t>
  </si>
  <si>
    <t>Sounds about right.  Never understood how a girl that wild got all A's.  Sure didn't get it from me.  They wanted to put her in a special school for the gifted when she was young.  Maddie wouldn't hear about it.</t>
  </si>
  <si>
    <t>L648305</t>
  </si>
  <si>
    <t>I met a dashing young grad student after a recital one night...</t>
  </si>
  <si>
    <t>L648800</t>
  </si>
  <si>
    <t>u8862</t>
  </si>
  <si>
    <t>What if he was?  Do you think he wanted to bring that up again just when you're trying to make a new start?</t>
  </si>
  <si>
    <t>L648736</t>
  </si>
  <si>
    <t>I had just been left by Richard.  I was bitter and miserable and for some fucked up reason it made me feel better that your life wasn't as perfect as it seemed.</t>
  </si>
  <si>
    <t>L648731</t>
  </si>
  <si>
    <t>Artsy little village down seven.  There's a guy there who sells my work.  I had just dropped off some paintings and as I got in my car...I saw Norman sitting at this little cafe.</t>
  </si>
  <si>
    <t>L648554</t>
  </si>
  <si>
    <t>Nothing.  It wasn't anything.  I've been on edge lately.  Maybe since the accident. And I'd prefer I really would to just--</t>
  </si>
  <si>
    <t>L648199</t>
  </si>
  <si>
    <t>I don't know.  When you say it it sounds crazy.  But what else could it all be?</t>
  </si>
  <si>
    <t>L648700</t>
  </si>
  <si>
    <t>u8867</t>
  </si>
  <si>
    <t>THAT'S NOT TRUE!  You wanted to quit!  And then when you did you hated me for it... so you gave it all to her.</t>
  </si>
  <si>
    <t>L648689</t>
  </si>
  <si>
    <t>I snuck back to my car trying to convince myself it never happened.  And when I woke up in the hospital...somehow it hadn't.  Until now.</t>
  </si>
  <si>
    <t>L648675</t>
  </si>
  <si>
    <t>L648593</t>
  </si>
  <si>
    <t>It was maybe a week after the accident. We were moving.  It was a hard time.</t>
  </si>
  <si>
    <t>L648586</t>
  </si>
  <si>
    <t>When she said it there was something familiar...but no.</t>
  </si>
  <si>
    <t>L648409</t>
  </si>
  <si>
    <t>Ever since the accident I've been worried that you'd been unhappy or...</t>
  </si>
  <si>
    <t>L648261</t>
  </si>
  <si>
    <t>When you do this I swear...</t>
  </si>
  <si>
    <t>L648251</t>
  </si>
  <si>
    <t>Claire listen to me.  I know you're under some strain.  But there's no such thing as ghosts.  They don't exist.  Our neighbor did not kill his wife and I...wait why aren't you dressed?</t>
  </si>
  <si>
    <t>L648052</t>
  </si>
  <si>
    <t>Not like this.  We were never like this.  I want to go over there.  After dinner we can--</t>
  </si>
  <si>
    <t>L648013</t>
  </si>
  <si>
    <t>After that.</t>
  </si>
  <si>
    <t>L647938</t>
  </si>
  <si>
    <t>Christ that's twice in...When did they move in?</t>
  </si>
  <si>
    <t>L649084</t>
  </si>
  <si>
    <t>u8868</t>
  </si>
  <si>
    <t>m602</t>
  </si>
  <si>
    <t>:What you're doing Darcy? Since when?</t>
  </si>
  <si>
    <t>L649661</t>
  </si>
  <si>
    <t>u8880</t>
  </si>
  <si>
    <t>m603</t>
  </si>
  <si>
    <t>ROWAN</t>
  </si>
  <si>
    <t>Michael - you loved that house as a child.  You could work again! You could make it ours. We'll sweep out the horror.  And Lasher with it!</t>
  </si>
  <si>
    <t>L650152</t>
  </si>
  <si>
    <t>u8879</t>
  </si>
  <si>
    <t>He chose ME for ROWAN --- when I was a child!</t>
  </si>
  <si>
    <t>L649519</t>
  </si>
  <si>
    <t>I - r saw him as a child.  Lots of times...  But no one else did.</t>
  </si>
  <si>
    <t>L649495</t>
  </si>
  <si>
    <t>u8871</t>
  </si>
  <si>
    <t>BEATRICE</t>
  </si>
  <si>
    <t>Down here. darling we figure: If you're taking a trip to God knows where - might as well have one hell of a going-away party.</t>
  </si>
  <si>
    <t>L649602</t>
  </si>
  <si>
    <t>u8872</t>
  </si>
  <si>
    <t>CARLOTTA</t>
  </si>
  <si>
    <t>And that is why I pushed your grandmother onto the stones - even as she had him inside her...</t>
  </si>
  <si>
    <t>L649544</t>
  </si>
  <si>
    <t>Other properties as well - here and in Europe.  And vest holdings - in sugar oil gold electronics.  Liquid funds over eighty million.  tmpcssible to put a figure on it all. All yours now.</t>
  </si>
  <si>
    <t>L649524</t>
  </si>
  <si>
    <t>I might as well be Rowan Smith - or Jones!   you cut me off from every -</t>
  </si>
  <si>
    <t>L649452</t>
  </si>
  <si>
    <t>When is the funeral...?   I am coming to my mother's funeral!!</t>
  </si>
  <si>
    <t>L649449</t>
  </si>
  <si>
    <t>It was quite warranted by the - situation.    I realize this is a shock but really Rowan - you never even knew her. It's not as if you've suffered some great -</t>
  </si>
  <si>
    <t>L649446</t>
  </si>
  <si>
    <t>-Ellie said she died when I was BORN!  She's been alive...? ALL THIS TIME...? Why have I been lied to when -</t>
  </si>
  <si>
    <t>L649437</t>
  </si>
  <si>
    <t>When did she die...?</t>
  </si>
  <si>
    <t>L650069</t>
  </si>
  <si>
    <t>u8876</t>
  </si>
  <si>
    <t>LASHER</t>
  </si>
  <si>
    <t>I've waited for you - the one whose science could match her powers...  Do you know what it's like - to sense the majesty of something so sublime just beyond your reach...?  to float in a dream that keeps a .promise half-hidden in its shadows.-.?  I did not choose to be such as this!  Suzanne brought me here.  She called to me!</t>
  </si>
  <si>
    <t>L650064</t>
  </si>
  <si>
    <t>I only wanted to see as others do... feel as others do...  ...but Marguerite could not help me.  Nor Julien...</t>
  </si>
  <si>
    <t>L649980</t>
  </si>
  <si>
    <t>From the night on the moor when I was swept into the world and first knew this exquisite pain - it is a Mayfair who has wanted me!  suzann. and Deborah.  Stella - Marguerite - Antha  - Diedre -  All of them.  And you will have a child...</t>
  </si>
  <si>
    <t>L649974</t>
  </si>
  <si>
    <t>I'm going to have a baby.   Michael wants to name it after you - if it's a girl.  Diedre Mayfair Curry. Pretty huh...?  Funny --- I never really thought I'd ever ---</t>
  </si>
  <si>
    <t>L649927</t>
  </si>
  <si>
    <t>I 1ove you Rowan.  I've always loved you.  I only wanted to be in your thoughts. To bring myself into your thoughts - so I could be as we are now.</t>
  </si>
  <si>
    <t>L650024</t>
  </si>
  <si>
    <t>When aid you get home last night...?</t>
  </si>
  <si>
    <t>L649876</t>
  </si>
  <si>
    <t>No - I didn't kill him.   Would you rather I'd let them kill us - after they'd raped me...?</t>
  </si>
  <si>
    <t>L649764</t>
  </si>
  <si>
    <t>So how come I love you most when you stick your finger in your chin...?</t>
  </si>
  <si>
    <t>L649760</t>
  </si>
  <si>
    <t>Guess so.    I keep thinking about the witches - when I was... down there    There was - caring.  They saved me Ro.  They said 'go back'...  Wel1-  I came back - to you - to love you.  I like seeing it that way y'know...?</t>
  </si>
  <si>
    <t>L649461</t>
  </si>
  <si>
    <t>Michael - I have to go - to New Orleans. I'll - I'll call yati when I -</t>
  </si>
  <si>
    <t>L649389</t>
  </si>
  <si>
    <t>You look very deep when you do that.  It's interesting.  We're Complete opposites-  I'd never just sit and wait for insparation.  I'd skip my turn and swap some letters.</t>
  </si>
  <si>
    <t>L649378</t>
  </si>
  <si>
    <t>Nope-  My father died before I was born. My mother died in childbirth.   El1ie was my only blood relation.  so she brought me here... the day after I was born.</t>
  </si>
  <si>
    <t>L649339</t>
  </si>
  <si>
    <t>As far as touching things yes. But the vision - that keeps pouring into my head-    It won't go away God - if I could just understand it.</t>
  </si>
  <si>
    <t>L649274</t>
  </si>
  <si>
    <t>I just - hate it when they're - finished.</t>
  </si>
  <si>
    <t>L650269</t>
  </si>
  <si>
    <t>u8886</t>
  </si>
  <si>
    <t>m604</t>
  </si>
  <si>
    <t>DEZERAE</t>
  </si>
  <si>
    <t>As long as you get the HACKSAW piece done by FRIDAY... FRIDAY?</t>
  </si>
  <si>
    <t>L650726</t>
  </si>
  <si>
    <t>u8885</t>
  </si>
  <si>
    <t>Oh really - you must remember me from when I was a regular customer.</t>
  </si>
  <si>
    <t>L650668</t>
  </si>
  <si>
    <t>u8887</t>
  </si>
  <si>
    <t>I didn't say that - I'm sure it could be but our clients must sign in first checking signatures and a photo ident - we had a nasty theft two years ago and we've been very strict since then.</t>
  </si>
  <si>
    <t>L650652</t>
  </si>
  <si>
    <t>When could I look round?</t>
  </si>
  <si>
    <t>L650701</t>
  </si>
  <si>
    <t>u8889</t>
  </si>
  <si>
    <t>STECKLER</t>
  </si>
  <si>
    <t>CRAP! - I wish I had taken a photo of your face when I gave some to that DETECTIVE - What's wrong ELLEN - you look pale - maybe you have been eating the wrong kind of foods lately - it could be food poisoning?</t>
  </si>
  <si>
    <t>L650624</t>
  </si>
  <si>
    <t>I am ashamed of what I have done ELLEN. When I read what you had written it made me think - look into myself - I haven't dared look into myself for a long time - I have stopped ELLEN I can't carry on - I won't carry on. All I want is to start a new life - I want a second chance...You are good to me - you don't condescend you're intelligent and very beautiful...</t>
  </si>
  <si>
    <t>L650563</t>
  </si>
  <si>
    <t>I know this sounds insane ELLEN but... Telling you all of this writing the book... It feels good. Don't get me wrong - I feel like a weight is being lifted from my shoulders... When I tell you what I have done - I can't believe it is me...Yet I know it was. This is like a purging for me...</t>
  </si>
  <si>
    <t>L650520</t>
  </si>
  <si>
    <t>I hated being treated like a failure - looked down on - my sister used to do that - I hated it - I should have known when we got married - in a registry office of course - she wore maroon - I just wanted a white wedding  I think she thought I was a ticket to the good life. I had a good job prospects. And she was a slut - I didn't know until too late. One day I came</t>
  </si>
  <si>
    <t>L650475</t>
  </si>
  <si>
    <t>Oh anywhere - whenever I needed to - Do you know how easy it is to take them? You just pick up a hiker or someone off the streets - they believe so easily you know 'Look I have something to show you' I would say - and that would be it. One girl I think her name is Debbie - she had broken down on the motorway and I offered to take her to a service station to call for a tow truck - She just got in and I drove away. When I pulled into the layby and took out my knife - she just froze and said - what do you want? - I said You know what I want. - But she didn't. Getting rid of the bodies is just as easy - the first I cut up put in bags with bricks in and tossed them off Eldridge Bridge in broad daylight.  The real problem with my work is the blood - there is so much of it - and it all spurts out so fast - like a fountain. It made such a mess of</t>
  </si>
  <si>
    <t>L650473</t>
  </si>
  <si>
    <t>No - the police say I've killed fourteen - but I've not - I've killed many more. It amazes me how they just haven't found the bodies. What is society coming to when people just don't get missed. I agree some of them are well hidden - I probably couldn't even show you where I put them - one girl number eight I think the press called it - she wasn't even mine - I don't know who did it but I didn't</t>
  </si>
  <si>
    <t>L650469</t>
  </si>
  <si>
    <t>Oh about six years since I graduated</t>
  </si>
  <si>
    <t>L650285</t>
  </si>
  <si>
    <t>u8888</t>
  </si>
  <si>
    <t>MIK</t>
  </si>
  <si>
    <t>I'm sorry I couldn't - when is she due?</t>
  </si>
  <si>
    <t>L650383</t>
  </si>
  <si>
    <t>u8890</t>
  </si>
  <si>
    <t>As it happens I was at home alone - maybe we could solve each others problems?</t>
  </si>
  <si>
    <t>L652019</t>
  </si>
  <si>
    <t>u8891</t>
  </si>
  <si>
    <t>m605</t>
  </si>
  <si>
    <t>And like every hamburger guy knows when you get your one big chance at the good life you abuse every second of it until they figure out you don't belong there and kick your sorry ass out.</t>
  </si>
  <si>
    <t>L652071</t>
  </si>
  <si>
    <t>u8904</t>
  </si>
  <si>
    <t>UNCLE BILLY</t>
  </si>
  <si>
    <t>This is a fun place...but we don't usually come here until after the orgies.</t>
  </si>
  <si>
    <t>L652663</t>
  </si>
  <si>
    <t>u8902</t>
  </si>
  <si>
    <t>You have changed since second grade.</t>
  </si>
  <si>
    <t>L652660</t>
  </si>
  <si>
    <t>I miss those days when schoolyard sexual harassment was without consequence.</t>
  </si>
  <si>
    <t>L651917</t>
  </si>
  <si>
    <t>u8892</t>
  </si>
  <si>
    <t>Oh Ted DUH.  I smile at everyone since I got my braces off.</t>
  </si>
  <si>
    <t>L651987</t>
  </si>
  <si>
    <t>u8893</t>
  </si>
  <si>
    <t>Think of it as a rite of passage to manhood.</t>
  </si>
  <si>
    <t>L651978</t>
  </si>
  <si>
    <t>They didn't want me when I was born. Why should I care...</t>
  </si>
  <si>
    <t>L652452</t>
  </si>
  <si>
    <t>u8894</t>
  </si>
  <si>
    <t>After graduation...maybe we could go away together?</t>
  </si>
  <si>
    <t>L652042</t>
  </si>
  <si>
    <t>u8903</t>
  </si>
  <si>
    <t>If you're anything like yours truly then you probably figure we didn't want you when you were born so who cares if we're dead? Am I right?</t>
  </si>
  <si>
    <t>L652586</t>
  </si>
  <si>
    <t>u8898</t>
  </si>
  <si>
    <t>You can't come back. That is you can but your things will be in the room you currently think of as mine.</t>
  </si>
  <si>
    <t>L652532</t>
  </si>
  <si>
    <t>u8899</t>
  </si>
  <si>
    <t>You forget I dislike YOU at least as much as him.</t>
  </si>
  <si>
    <t>L652525</t>
  </si>
  <si>
    <t>Even when you infuriate me I still want to kiss you.</t>
  </si>
  <si>
    <t>L652073</t>
  </si>
  <si>
    <t>Indeed it is. During the day visitors prefer to be outside au naturel. As it were.</t>
  </si>
  <si>
    <t>L652066</t>
  </si>
  <si>
    <t>The parties are held in here when the weather dips below seventy. Which is seldom.</t>
  </si>
  <si>
    <t>L652062</t>
  </si>
  <si>
    <t>L655222</t>
  </si>
  <si>
    <t>u8916</t>
  </si>
  <si>
    <t>m606</t>
  </si>
  <si>
    <t>Hey I've got it I may as well spend it right?  I've always wanted to live where I could dive for my dinner.</t>
  </si>
  <si>
    <t>L654736</t>
  </si>
  <si>
    <t>u8907</t>
  </si>
  <si>
    <t>Not that I'm going to be much good after last night...</t>
  </si>
  <si>
    <t>L655386</t>
  </si>
  <si>
    <t>u8915</t>
  </si>
  <si>
    <t>No.  Not after that night.  I don't know what happened.  Maybe he caught her with some john... All I know is the next morning the girl was gone and there was a dead boy... Indian kid named Davy.  Used to live down the road there in a wrecked car. Him and Suzie were at the Glades that night.  It was right after that Ray got Suzie busted and sent her away.  That's what there is to say about Ray Duquette.</t>
  </si>
  <si>
    <t>L654824</t>
  </si>
  <si>
    <t>u8909</t>
  </si>
  <si>
    <t>That's okay Kelly.  You're doing fine.  But I have to ask you something here. When you say it hurt.  Was this the first time a man was inside you?</t>
  </si>
  <si>
    <t>L654913</t>
  </si>
  <si>
    <t>And when you turned her toward the door where did you expect her to go without a car?</t>
  </si>
  <si>
    <t>L655206</t>
  </si>
  <si>
    <t>u8914</t>
  </si>
  <si>
    <t>What?  You wouldn't go after some guy you thought raped your daughter?  Cone on.  She bought the same story we did...</t>
  </si>
  <si>
    <t>L655122</t>
  </si>
  <si>
    <t>I flat don't like the guy Glory.  He's dirty.  And I'll tell you something else.  You want to know how old man Lombardo lost his money?  He was fucked out of it by old man Van Ryan on a little item known as the Salt Creek Land Deal.  It was after the war.  Van Ryan set up a corporation to develop swamp land got investors like Lombardo to put up money then turned around and got the state to declare the area an ecological preserve on the sly of course but everyone knew it was him.  The freeway went to the coast right where Van Ryan wanted it.</t>
  </si>
  <si>
    <t>L654953</t>
  </si>
  <si>
    <t>That's what they called it when I was in Juvenile.  It's a pretty dismal place.</t>
  </si>
  <si>
    <t>L654940</t>
  </si>
  <si>
    <t>We failed to mention the mower guy's a drunk that he was after more beer and never really saw Kelly go into the house so he can't say how long she was in there.  Same with the kids.  They saw her running down the street but that's it.  With no physical evidence what do we have?  Her word against his.</t>
  </si>
  <si>
    <t>L654935</t>
  </si>
  <si>
    <t>Same as him.  They saw her come.  They saw her go.  They saw him follow.</t>
  </si>
  <si>
    <t>L654851</t>
  </si>
  <si>
    <t>Hunter's making it our job because Sandra Van Ryan's got a bug up his ass. You know that as well as I do.  We're gonna trash this guy's life and I keep asking myself if it's really necessary.</t>
  </si>
  <si>
    <t>L654982</t>
  </si>
  <si>
    <t>And when he arrived at your house was anyone there?</t>
  </si>
  <si>
    <t>L654978</t>
  </si>
  <si>
    <t>We need to tape the interview Suzie. No one will see it but us.  Now when was this that Mr. Lombardo gave you the ride?</t>
  </si>
  <si>
    <t>L655036</t>
  </si>
  <si>
    <t>u8918</t>
  </si>
  <si>
    <t>He was my friend at first.  Then I got busted... he didn't even stick up for me.  I had to go away to that hellhole. It's like you're his favorite then who cares?  You wanna know something?  When Kelly said we should do this I thought cool all these big shots screwing me over like that cop Duquette.  Now they're gonna get screwed.</t>
  </si>
  <si>
    <t>L654794</t>
  </si>
  <si>
    <t>u8917</t>
  </si>
  <si>
    <t>He didn't have to kill himself Kelly. He could have gone out and gotten a job. Christ he could've found another rich woman... He never had a problem tucking my friends when we were married.</t>
  </si>
  <si>
    <t>L654754</t>
  </si>
  <si>
    <t>u8912</t>
  </si>
  <si>
    <t>Mr. Lombardo.  We're running kind of late.  How about if Nicole goes on to the Mansons?  You could give me a ride when you find the ticket.</t>
  </si>
  <si>
    <t>L654895</t>
  </si>
  <si>
    <t>u8913</t>
  </si>
  <si>
    <t>KEN</t>
  </si>
  <si>
    <t>Sound nice?  It's a fucking drug rehab farm.  It's where Kelly Van Ryan went when her morn fished her out of the swamp.  Meanwhile you get educator of the year I mean there's no way they can put this thing in front of a jury.  Shit they haven't even taken your statement yet.  Reason?  They're still shoveling dirt and my guess is they're coming up empty.  Now tell me I'm right.</t>
  </si>
  <si>
    <t>L655372</t>
  </si>
  <si>
    <t>Did you become squeamish about these things before or after you bludgeoned little Suzie Toller to death with a wine bottle?  Jesus man. It couldn't have worked out better. They're convinced Kelly whacked Suzie. I can't talk 'em out of it.  We should be celebrating.  This thing worked out just like you said only better.</t>
  </si>
  <si>
    <t>L655411</t>
  </si>
  <si>
    <t>The guy was history when he killed Kelly.  You knew that.</t>
  </si>
  <si>
    <t>L655410</t>
  </si>
  <si>
    <t>That was about as grim as it gets.</t>
  </si>
  <si>
    <t>L654772</t>
  </si>
  <si>
    <t>To tell you the truth I haven't seen her since Friday.</t>
  </si>
  <si>
    <t>L654729</t>
  </si>
  <si>
    <t>What?  Running over alligators with that silly swamp jalopy when you could be sailing a real boat...</t>
  </si>
  <si>
    <t>L656982</t>
  </si>
  <si>
    <t>u8923</t>
  </si>
  <si>
    <t>m607</t>
  </si>
  <si>
    <t>When we find him he is mine.</t>
  </si>
  <si>
    <t>L656883</t>
  </si>
  <si>
    <t>u8919</t>
  </si>
  <si>
    <t>ARTEMUS</t>
  </si>
  <si>
    <t>They're so precious when they're asleep.</t>
  </si>
  <si>
    <t>L656874</t>
  </si>
  <si>
    <t>I was six.  And ever since my policy is: Act first and worry later.</t>
  </si>
  <si>
    <t>L656870</t>
  </si>
  <si>
    <t>Nothing much to it really.  When I was younger I got into a pretty bad run-in with the Wyler Boys.  I saw them coming.  But I didn't act fast enough.  Second-guessed myself. And it cost me... cost me dearly.</t>
  </si>
  <si>
    <t>L656804</t>
  </si>
  <si>
    <t>You know your Morse Code almost as well as I.</t>
  </si>
  <si>
    <t>L656716</t>
  </si>
  <si>
    <t>Jim people talk to foreigners speak more openly especially to those as famous as I Chauncey McNeil Armstrong English lyric poet.</t>
  </si>
  <si>
    <t>L656659</t>
  </si>
  <si>
    <t>Good Lord man.  The world is changing.  And mark me it is always the criminal mind that is the first to exploit modern invention.  We as defenders of the right must keep pace!</t>
  </si>
  <si>
    <t>L656630</t>
  </si>
  <si>
    <t>Funny I was just thinking you should do the same.  Since I am already in residence and am obviously the man for the job it's been grand making your acquaintance sir.  And best of luck in all your future endeavors.</t>
  </si>
  <si>
    <t>L656628</t>
  </si>
  <si>
    <t>Interesting.  Mine say the same thing and they don't mention you not even as a valet although we could talk...</t>
  </si>
  <si>
    <t>L657088</t>
  </si>
  <si>
    <t>Well see he had this little wagon when he was a kid...</t>
  </si>
  <si>
    <t>L656780</t>
  </si>
  <si>
    <t>Forgive me but you don't strike me as the social secretary type.</t>
  </si>
  <si>
    <t>L656729</t>
  </si>
  <si>
    <t>u8920</t>
  </si>
  <si>
    <t>I get that feeling.  You know Mr. Tyler I'm the kind of woman who doesn't believe men are much more than a complete waste of time. But after spying you across the room I'm tempted to suspend my disbelief at least for the evening.</t>
  </si>
  <si>
    <t>L656616</t>
  </si>
  <si>
    <t>u8921</t>
  </si>
  <si>
    <t>That would be correct.  Orders from the President himself.  Trans- portation at your beck and call. No delays.  Although the government's generosity takes me a tad by surprise as well.</t>
  </si>
  <si>
    <t>L657026</t>
  </si>
  <si>
    <t>u8924</t>
  </si>
  <si>
    <t>MIGUELITO</t>
  </si>
  <si>
    <t>Because I am holding all the western territories hostage Mr. West!  A town a day will disappear!  Willard was merely a test run a stroll in the park.  Next I level all of Albuquerque!  Yes that's right.  Only yesterday I learned what you undoubtedly already know: your own President will be there.  What an added bonus! The gods are shining on me!  After tomorrow every American citizen will rise up and demand I be given back my humble little empire!</t>
  </si>
  <si>
    <t>L656939</t>
  </si>
  <si>
    <t>... And do give me some room Voltaire.  You're breathing on my head!  I hate it when you breath on my head!</t>
  </si>
  <si>
    <t>L656754</t>
  </si>
  <si>
    <t>When you're three and a half feet tall sir life turns you into a comedian whether you like it or not.... Come with me won't you?</t>
  </si>
  <si>
    <t>L657076</t>
  </si>
  <si>
    <t>u8925</t>
  </si>
  <si>
    <t>PEMBERTON</t>
  </si>
  <si>
    <t>You don't know what he's built?! Surely you don't think he kidnapped all those geniuses to have them make something as rudimentary as this.</t>
  </si>
  <si>
    <t>L656843</t>
  </si>
  <si>
    <t>A glass eye?  That's who it was! One-Eyed Jack Garrison.  Otherwise known as General Garrison Confederate Third Army.  I saw him at Dr. Loveless' party but I couldn't place him.  He used to wear an eye-patch.</t>
  </si>
  <si>
    <t>L656543</t>
  </si>
  <si>
    <t>When are they coming?</t>
  </si>
  <si>
    <t>L657769</t>
  </si>
  <si>
    <t>u8931</t>
  </si>
  <si>
    <t>m608</t>
  </si>
  <si>
    <t>MADMARTIGAN</t>
  </si>
  <si>
    <t>They're not after me.  They want the baby.</t>
  </si>
  <si>
    <t>L657768</t>
  </si>
  <si>
    <t>u8928</t>
  </si>
  <si>
    <t>AIRK</t>
  </si>
  <si>
    <t>It's you they're after Madmarti- gan.  What did you do this time?</t>
  </si>
  <si>
    <t>L657284</t>
  </si>
  <si>
    <t>u8930</t>
  </si>
  <si>
    <t>HIGH ALDWIN</t>
  </si>
  <si>
    <t>Now you know where you're going?  Down there through those trees follow the river.  You'll know the crossroads by a big daikini struc- ture.  Willow this is serious business.  Don't waste any time the outer world is no place for a Nelwyn.  Give the baby to the first daikini you see then hurry home as fast as you can.</t>
  </si>
  <si>
    <t>L657651</t>
  </si>
  <si>
    <t>u8933</t>
  </si>
  <si>
    <t>RAZIEL</t>
  </si>
  <si>
    <t>As above so below.</t>
  </si>
  <si>
    <t>L657529</t>
  </si>
  <si>
    <t>When I left the crossroads I got ambushed by an elf!</t>
  </si>
  <si>
    <t>L657387</t>
  </si>
  <si>
    <t>u8937</t>
  </si>
  <si>
    <t>WILLOW</t>
  </si>
  <si>
    <t>Here are her diaper rags.  And this is her milk bladder.  And when she cries--she's either hungry or she's tired--rock her on your left shoulder.  She likes that.</t>
  </si>
  <si>
    <t>L657376</t>
  </si>
  <si>
    <t>Nobody's gonna take your baby. Know why?  Nobody cares...  Except me.  You wanna go back to your farm. You wanna go back to your family. I could take care of that baby. I'll look after her like she was me own.</t>
  </si>
  <si>
    <t>L657371</t>
  </si>
  <si>
    <t>I'll be around long after you're dead Airk!  You slime!  When I get outa here I'll cut your head off and stick it on a pig-pole!</t>
  </si>
  <si>
    <t>L657328</t>
  </si>
  <si>
    <t>As if you care.  I saved your life Peck.  Those guys woulda killed us!  You wanna give your baby to them?? They eat babies!</t>
  </si>
  <si>
    <t>L657647</t>
  </si>
  <si>
    <t>As below so above.  You hold the univers Willow in your hand.</t>
  </si>
  <si>
    <t>L657661</t>
  </si>
  <si>
    <t>She needs to be changed again. Sorsha crosses her arms in a hugg and watches as Willow changes the baby.  Soon the baby stops crying.  Re- lieved yet still anxious Sorsha paces to a mirror. Willow rocks the baby gently absently looking at the fire.  Then his eyes focus on the fire.</t>
  </si>
  <si>
    <t>L659339</t>
  </si>
  <si>
    <t>u8938</t>
  </si>
  <si>
    <t>m609</t>
  </si>
  <si>
    <t>BOOK</t>
  </si>
  <si>
    <t>I won't. Now run.  Fast as you can!</t>
  </si>
  <si>
    <t>L659337</t>
  </si>
  <si>
    <t>I'll be all right. You just do as I say.</t>
  </si>
  <si>
    <t>L659335</t>
  </si>
  <si>
    <t>Listen to me Sam! I want you to go across the new corn to Stoltzfus'. Run as fast as you can. And stay there!</t>
  </si>
  <si>
    <t>L659333</t>
  </si>
  <si>
    <t>It's them Sam.  Now Sam listen to me and listen to me carefully. Listen to me as you never listened before.</t>
  </si>
  <si>
    <t>L658846</t>
  </si>
  <si>
    <t>u8947</t>
  </si>
  <si>
    <t>SCHAEFFER</t>
  </si>
  <si>
    <t>When word gets out that Zenovitch was a cop all hell will break lose. You've got 24 hours. That's all I can give you. 24 hours on your own. After that the case and the witness go back to the Homicide Department.</t>
  </si>
  <si>
    <t>L659298</t>
  </si>
  <si>
    <t>u8945</t>
  </si>
  <si>
    <t>I'm not so sure of anything as you are John Book. You could live this life if you wanted to bad enough.  Just as I could live yours!</t>
  </si>
  <si>
    <t>L659297</t>
  </si>
  <si>
    <t>Aren't you? After today?</t>
  </si>
  <si>
    <t>L659292</t>
  </si>
  <si>
    <t>There was a time when I would have welcomed it.</t>
  </si>
  <si>
    <t>L659290</t>
  </si>
  <si>
    <t>There was a time when I thought you might have stayed.</t>
  </si>
  <si>
    <t>L659193</t>
  </si>
  <si>
    <t>When will you be going?</t>
  </si>
  <si>
    <t>L659177</t>
  </si>
  <si>
    <t>I did some carpentry summers when I was going to school.</t>
  </si>
  <si>
    <t>L659093</t>
  </si>
  <si>
    <t>John Book I would appreciate it if during the time you are with us you would have as little to do with Samuel as possible.</t>
  </si>
  <si>
    <t>L659060</t>
  </si>
  <si>
    <t>You tell him. When you're able.</t>
  </si>
  <si>
    <t>L658945</t>
  </si>
  <si>
    <t>Listen I'm the cop that polices the police. I'm not in the business of protecting crooked cops.  I'll make an arrest when I know everybody involved.</t>
  </si>
  <si>
    <t>L658938</t>
  </si>
  <si>
    <t>Oh yes. She thinks you like policing because you think you're right about everything. And you're the only one who can do anything. And that when you drink a lot of beer you say things like none of the other police would know a crook from a... um... bag of elbows.</t>
  </si>
  <si>
    <t>L658925</t>
  </si>
  <si>
    <t>People who don't go into our courts when they're told to sometimes go directly into our jail.</t>
  </si>
  <si>
    <t>L658923</t>
  </si>
  <si>
    <t>Believe me I'm trying to get this over with as fast as I can. But Samuel will probably have to come back and testify.</t>
  </si>
  <si>
    <t>L658809</t>
  </si>
  <si>
    <t>There'll be another train.  The man who was killed tonight was a policeman Sam. It's my job to find out who did it. I want you to tell me everything you saw when you went in there.</t>
  </si>
  <si>
    <t>L659143</t>
  </si>
  <si>
    <t>u8939</t>
  </si>
  <si>
    <t>Listen Johnny don't do anything stupid. You couldn't get within a mile of Schaeffer right now. So stay put... Stay in touch Â– I'll let you know when maybe it makes sense.</t>
  </si>
  <si>
    <t>L658980</t>
  </si>
  <si>
    <t>Yeah... I can put it all together when I get back 'Til then you know nothing understand? Business as usual...</t>
  </si>
  <si>
    <t>L658977</t>
  </si>
  <si>
    <t>Nothing. I'm not going to be around for a while. I'll call you when I can.</t>
  </si>
  <si>
    <t>L659073</t>
  </si>
  <si>
    <t>Of course Elaine. But as long as there's any question better Johnny should come back and clear his name.</t>
  </si>
  <si>
    <t>L658912</t>
  </si>
  <si>
    <t>Fred. The way he looked when you screamed at him.</t>
  </si>
  <si>
    <t>L658900</t>
  </si>
  <si>
    <t>I made it a contest... the one who does best gets his cereal back first.  Children like to help... they only need to be kept after a little bit.</t>
  </si>
  <si>
    <t>L659187</t>
  </si>
  <si>
    <t>Eli John is a carpenter.  As well as being a fine policeman.</t>
  </si>
  <si>
    <t>L660490</t>
  </si>
  <si>
    <t>u8948</t>
  </si>
  <si>
    <t>m610</t>
  </si>
  <si>
    <t>Oh we dream lots of silly things when we --</t>
  </si>
  <si>
    <t>L659427</t>
  </si>
  <si>
    <t>Here here what's all this jabber-wapping when there's work to be done?  I know three shiftless farm hands that'll be out of a job before they know it!</t>
  </si>
  <si>
    <t>L659426</t>
  </si>
  <si>
    <t>u8952</t>
  </si>
  <si>
    <t>HICKORY</t>
  </si>
  <si>
    <t>Look at you Zeke -- you're just as white --</t>
  </si>
  <si>
    <t>L659584</t>
  </si>
  <si>
    <t>u8955</t>
  </si>
  <si>
    <t>As Mayor of the Munchkin City In the County of the Land of Oz I welcome you most regally</t>
  </si>
  <si>
    <t>L660208</t>
  </si>
  <si>
    <t>u8963</t>
  </si>
  <si>
    <t>WITCH</t>
  </si>
  <si>
    <t>No!  Fool that I am!  I should have remembered -- those slippers will never come off as long as...</t>
  </si>
  <si>
    <t>L660201</t>
  </si>
  <si>
    <t>Certainly -- certainly -- when you give me those slippers.</t>
  </si>
  <si>
    <t>L659791</t>
  </si>
  <si>
    <t>u8960</t>
  </si>
  <si>
    <t>TIN MAN</t>
  </si>
  <si>
    <t>Well suppose the Wizard wouldn't get me one when we got there?</t>
  </si>
  <si>
    <t>L659768</t>
  </si>
  <si>
    <t>Oh -- well about a year ago -- I was chopping that tree -- minding my own business -- when suddenly it started to rain....</t>
  </si>
  <si>
    <t>L660164</t>
  </si>
  <si>
    <t>u8954</t>
  </si>
  <si>
    <t>LION</t>
  </si>
  <si>
    <t>As Monarch of the Forest I don't like the situation.</t>
  </si>
  <si>
    <t>L659887</t>
  </si>
  <si>
    <t>Yeh it's sad believe me Missy When you're born to be a sissy Without the vim and verve. But I could show my prowess -- Be a lion not a mou-ess -- If I only had the nerve I'm afraid there's no denyin' I'm just a dande-lion -- A fate I don't deserve. I'd be brave as a blizzard --</t>
  </si>
  <si>
    <t>L659872</t>
  </si>
  <si>
    <t>u8950</t>
  </si>
  <si>
    <t>Well of course not.  My goodness what a fuss you're making.  Well naturally when you go around picking on things weaker than you are -- Why you're nothing but a great big coward!</t>
  </si>
  <si>
    <t>L659870</t>
  </si>
  <si>
    <t>It's bad enough picking on a straw man but when you go around picking on poor little dogs --</t>
  </si>
  <si>
    <t>L659424</t>
  </si>
  <si>
    <t>Why Zeke -- you're just as scared as I am!</t>
  </si>
  <si>
    <t>L659404</t>
  </si>
  <si>
    <t>u8953</t>
  </si>
  <si>
    <t>HUNK</t>
  </si>
  <si>
    <t>Well why don't you use them?  When you come home don't go by Miss Gulch's place.  Then Toto won't get in her garden and you won't get in no trouble.  See?</t>
  </si>
  <si>
    <t>L659823</t>
  </si>
  <si>
    <t>u8959</t>
  </si>
  <si>
    <t>SCARECROW</t>
  </si>
  <si>
    <t>I don't see how.  You weren't around when I was stuffed and sewn together were you?</t>
  </si>
  <si>
    <t>L659822</t>
  </si>
  <si>
    <t>Oh you're the best friends anybody ever had!  And it's funny but I feel as if I've known you all the time.  But I couldn't have could I?</t>
  </si>
  <si>
    <t>L659632</t>
  </si>
  <si>
    <t>Very well -- I'll bide my time -- and as for you my fine lady it's true I can't attend to you here and now as I'd like but just try to stay out of my way....</t>
  </si>
  <si>
    <t>L659630</t>
  </si>
  <si>
    <t>You stay out of this Glinda or I'll fix you as well!</t>
  </si>
  <si>
    <t>L660231</t>
  </si>
  <si>
    <t>Don't cry now.  We haven't got the oil-can with us and you've been squeaking enough as it is.</t>
  </si>
  <si>
    <t>L660020</t>
  </si>
  <si>
    <t>Did you hear that?  He'll announce us at once!  I've as good as got my brain!</t>
  </si>
  <si>
    <t>L659889</t>
  </si>
  <si>
    <t>I'd be clever as a gizzard --</t>
  </si>
  <si>
    <t>L659888</t>
  </si>
  <si>
    <t>I'd be gentle as a lizard --</t>
  </si>
  <si>
    <t>L660392</t>
  </si>
  <si>
    <t>u8964</t>
  </si>
  <si>
    <t>Well you can't.  As for you my fine friend -- you're a victim of disorganized thinking.  You are under the unfortunate delusion that simply because you run away from danger you have no courage.  You're confusing courage with wisdom.  Back where I come from we have men who are called heroes.  Once a year they take their fortitude out of mothballs and parade it down the main street of the city.  And they have no more courage than you have.  But! They have one thing that you haven't got! A medal!  Therefore -- for meritorious....</t>
  </si>
  <si>
    <t>L660396</t>
  </si>
  <si>
    <t>As for you my galvanized friend you want a heart! You don't know how lucky you are not to have one. Hearts will never be practical until they can be made unbreakable. I could have been a world figure a power among men a - a successful wizard had I not been obstructed by a heart.</t>
  </si>
  <si>
    <t>L663178</t>
  </si>
  <si>
    <t>u8965</t>
  </si>
  <si>
    <t>m611</t>
  </si>
  <si>
    <t>Count to twenty.  When you get to twenty open the hatch.  It can only be opened for a few seconds or weÂ’ll sink.</t>
  </si>
  <si>
    <t>L662944</t>
  </si>
  <si>
    <t>u8966</t>
  </si>
  <si>
    <t>CHRISTMAS</t>
  </si>
  <si>
    <t>When this is over our bodies may be blown to smithereens.</t>
  </si>
  <si>
    <t>L662943</t>
  </si>
  <si>
    <t>When this is over we should bury the hatchet. Celebrate. A champagne dinner?</t>
  </si>
  <si>
    <t>L662603</t>
  </si>
  <si>
    <t>Perhaps after this ... test?</t>
  </si>
  <si>
    <t>L662643</t>
  </si>
  <si>
    <t>u8970</t>
  </si>
  <si>
    <t>M</t>
  </si>
  <si>
    <t>The doctor who saved him couldnÂ’t get it out so Renard killed him. When Interpol found the x-rays there was mild jubilation. Effectively heÂ’s a dead man.</t>
  </si>
  <si>
    <t>L662638</t>
  </si>
  <si>
    <t>Sir Robert tried to deal with the kidnapping with his own...resources at first. When ElektraÂ’s ear was delivered to him in the post he came to me.  I advised against paying the ransom. I knew it was Renard. I played it out as long as possible to get a fix on him.</t>
  </si>
  <si>
    <t>L662632</t>
  </si>
  <si>
    <t>The amount of money that killed Robert King is the same amount as the ransom demand for Elektra.</t>
  </si>
  <si>
    <t>L662565</t>
  </si>
  <si>
    <t>Since Oxford. I knew him when he had nothing but a brilliant mind and enough guts to conquer the world. HeÂ’s a man of great integrity.</t>
  </si>
  <si>
    <t>L663129</t>
  </si>
  <si>
    <t>u8968</t>
  </si>
  <si>
    <t>ELEKTRA</t>
  </si>
  <si>
    <t>Know what happens when a man is strangled?</t>
  </si>
  <si>
    <t>L663125</t>
  </si>
  <si>
    <t>It runs in my veins thicker than blood. IÂ’m going to redraw the map. And when I am through the whole world will know my name my grandfatherÂ’s name the glory of my people.</t>
  </si>
  <si>
    <t>L663117</t>
  </si>
  <si>
    <t>Since I was a child IÂ’ve always had a power over men. When I realized my father wouldnÂ’t rescue me from the kidnappers I knew I had to form a new alliance.</t>
  </si>
  <si>
    <t>['Since ', 'When ']</t>
  </si>
  <si>
    <t>L662909</t>
  </si>
  <si>
    <t>You knew.  You knew all the time that he was out there that he was coming for me and you lied. You used me you used me as bait. You made love to me -- what to pass the time as you waited for him to strike?</t>
  </si>
  <si>
    <t>L662897</t>
  </si>
  <si>
    <t>A little. Does it matter? After all whatÂ’s the point of living if you canÂ’t feel alive?  IsnÂ’t that right Elektra? IsnÂ’t that your motto?</t>
  </si>
  <si>
    <t>L662808</t>
  </si>
  <si>
    <t>You knew when you first saw me.  You knew it would be like this.</t>
  </si>
  <si>
    <t>L662694</t>
  </si>
  <si>
    <t>If youÂ’ve come here to look after me Mr. Bond thank you but no thank you.  I have two bodyguards I donÂ’t need a third...</t>
  </si>
  <si>
    <t>L662689</t>
  </si>
  <si>
    <t>Since the kidnapping. Why do you ask?</t>
  </si>
  <si>
    <t>L663016</t>
  </si>
  <si>
    <t>u8974</t>
  </si>
  <si>
    <t>ZUKOVSKY</t>
  </si>
  <si>
    <t>As ever you are the spy who has to see a plot wherever he looks.</t>
  </si>
  <si>
    <t>L663640</t>
  </si>
  <si>
    <t>u8976</t>
  </si>
  <si>
    <t>m612</t>
  </si>
  <si>
    <t>ANALYST</t>
  </si>
  <si>
    <t>As you can see we may be able to salvage a good-sized chunk of the farm belt.</t>
  </si>
  <si>
    <t>L663301</t>
  </si>
  <si>
    <t>u8977</t>
  </si>
  <si>
    <t>He would -- You might as well know.  It's gonna get messy.  We got a call from Washington.</t>
  </si>
  <si>
    <t>L664076</t>
  </si>
  <si>
    <t>u8979</t>
  </si>
  <si>
    <t>DR. MANHATTAN</t>
  </si>
  <si>
    <t>Always.  Ever since the day I died.</t>
  </si>
  <si>
    <t>L664070</t>
  </si>
  <si>
    <t>Yes I loved you.  I left the earth when I lost you.</t>
  </si>
  <si>
    <t>L664064</t>
  </si>
  <si>
    <t>u8985</t>
  </si>
  <si>
    <t>Jon does anybody know what the hell you're talking about?  Dan's just an ordinary guy but he talks to me.  When he looks at me he's seeing something more than just a -- a collection of atoms.</t>
  </si>
  <si>
    <t>L663359</t>
  </si>
  <si>
    <t>Yes.  I heard this morning.  Washington's asked me to attend the funeral as a matter of protocol.</t>
  </si>
  <si>
    <t>L664170</t>
  </si>
  <si>
    <t>u8990</t>
  </si>
  <si>
    <t>VEIDT</t>
  </si>
  <si>
    <t>Your problem Dan is a lack of vision.  You spent all those years chasing after muggers and drug dealers and jaywalkers . . . as if the world was any better for it.  As if any of it mattered.</t>
  </si>
  <si>
    <t>L663948</t>
  </si>
  <si>
    <t>u8980</t>
  </si>
  <si>
    <t>DREIBERG</t>
  </si>
  <si>
    <t>Long as we're on the subject of perverts . . .  I miss Rorschach.  Let's spring him.</t>
  </si>
  <si>
    <t>L663418</t>
  </si>
  <si>
    <t>Now wait.  We all had the same option as Blake.  It was work for the government or do time.</t>
  </si>
  <si>
    <t>L664160</t>
  </si>
  <si>
    <t>Adrian.  ItÅ¡s too late.  The world is blowing up as we stand here.</t>
  </si>
  <si>
    <t>L663678</t>
  </si>
  <si>
    <t>Sphinx brand.  When I got out of weapons design I wanted to move into a more . . . humanitarian area.  I was thinking: what would do some good in the world?  And I thought: why not a genetically-altered tobacco that no only doesn't cause cancer -- but cleans out your lungs as you smoke it?  In fact I think I'll have one now.  Care to join me?</t>
  </si>
  <si>
    <t>L663463</t>
  </si>
  <si>
    <t>u8989</t>
  </si>
  <si>
    <t>SCHMIDT</t>
  </si>
  <si>
    <t>Sit down Miss Juspeczyk.  As I mentioned the people in this file are all close associates of Dr. Manhattan.  They have something else in common as well.  They've all developed a fairly . . . exotic form of lymphatic cancer.</t>
  </si>
  <si>
    <t>L665320</t>
  </si>
  <si>
    <t>u8991</t>
  </si>
  <si>
    <t>m613</t>
  </si>
  <si>
    <t>GIBBONS</t>
  </si>
  <si>
    <t>Thought you bought the farm down there X. Glad as hell to see you.</t>
  </si>
  <si>
    <t>L665242</t>
  </si>
  <si>
    <t>Silent Night is the name of a top secret binary nerve agent. The glass canister is shot into the air and detonated. The black and white chemicals mix forming a toxic cloud. When it settles down to Earth it'll kill everything in the vicinity.</t>
  </si>
  <si>
    <t>L664950</t>
  </si>
  <si>
    <t>We're not after car thieves here.</t>
  </si>
  <si>
    <t>L664867</t>
  </si>
  <si>
    <t>Crude and defiant as always Triple X. It fits so well because you're obscene.</t>
  </si>
  <si>
    <t>L664857</t>
  </si>
  <si>
    <t>u9000</t>
  </si>
  <si>
    <t>XANDER</t>
  </si>
  <si>
    <t>How about a pedicure as long as you're down there. What's this? Lo-Jack?</t>
  </si>
  <si>
    <t>L664835</t>
  </si>
  <si>
    <t>You're perceptive too. I forgot to add that to the list of surprises. I'm with the National Security Agency. And unlikely as it may sound I need your help.</t>
  </si>
  <si>
    <t>L664834</t>
  </si>
  <si>
    <t>You want the cheap backstory? The runaway mom the suicide dad and the foster homes? Gimme a break. You're not interested in my past you're interested in my future as some kind of spy.</t>
  </si>
  <si>
    <t>L664833</t>
  </si>
  <si>
    <t>You've really got me confused Cage. On the one hand you showed leadership courage under fire a willingness to protect men you hardly knew... and on the other you have an arrest record that pegs you as near sociopathic. Help me out here. I'm not following your evolution.</t>
  </si>
  <si>
    <t>L664770</t>
  </si>
  <si>
    <t>Sure as gravity. I've had a feeling about you from the start Cage. It's nausea.</t>
  </si>
  <si>
    <t>L665229</t>
  </si>
  <si>
    <t>When this is over we're just gonna take off the two of us. Take a vacation.</t>
  </si>
  <si>
    <t>L665221</t>
  </si>
  <si>
    <t>We'll have to go after them.</t>
  </si>
  <si>
    <t>L665178</t>
  </si>
  <si>
    <t>When can I see you again?</t>
  </si>
  <si>
    <t>L665171</t>
  </si>
  <si>
    <t>u8994</t>
  </si>
  <si>
    <t>PETRA</t>
  </si>
  <si>
    <t>I'm a agent as well. KGB. I've been undercover for over a year.</t>
  </si>
  <si>
    <t>L665093</t>
  </si>
  <si>
    <t>The eyes don't lie. All this has gotten to you hasn't it Petra? You came in as Yorgi's girlfriend and you stayed because it was fun. Now you don't like it so much but you're in so deep you can't get out anymore. Tell me if I'm wrong Petra.</t>
  </si>
  <si>
    <t>L665040</t>
  </si>
  <si>
    <t>It's gonna be like that huh? You got all bent out of shape as soon as he started dancing with someone else. Why's that?</t>
  </si>
  <si>
    <t>L664897</t>
  </si>
  <si>
    <t>u8998</t>
  </si>
  <si>
    <t>SLOVO</t>
  </si>
  <si>
    <t>My name is Slovo Czech secret police. When you are here you are under my jurisdiction you take my orders you do what I say. If you become any kind of an inconvenience I'll shoot you.</t>
  </si>
  <si>
    <t>L665266</t>
  </si>
  <si>
    <t>u9001</t>
  </si>
  <si>
    <t>YORGI</t>
  </si>
  <si>
    <t>Sure if that's what you want. Why not? It's all human nature. So we just have to launch our baby and wait for the decline and fall of civilization as we know it.</t>
  </si>
  <si>
    <t>L665262</t>
  </si>
  <si>
    <t>You think I'm after money? I told you my friend. Anarchy. Time for a change. Money is good but for true freedom you have to get rid of the rules themselves.</t>
  </si>
  <si>
    <t>L665056</t>
  </si>
  <si>
    <t>You an Army brat? I don't see that one at all. Did you join the service as well?</t>
  </si>
  <si>
    <t>L665055</t>
  </si>
  <si>
    <t>I've been here before when I was a kid. My old man was in the service we used to live on the Army base in Hamburg.</t>
  </si>
  <si>
    <t>L665031</t>
  </si>
  <si>
    <t>You got it man. It's stupid but it's true. True freedom is when you do whatever you want anytime you want. That's when you know you're living man.</t>
  </si>
  <si>
    <t>L665025</t>
  </si>
  <si>
    <t>It's all this craziness! It's what we've been living since 99 when we left the Army. One of our brothers died in Grozny and we said the hell with this shit. What for? He dies for what? Politics? Who's politics? Not ours.</t>
  </si>
  <si>
    <t>L664926</t>
  </si>
  <si>
    <t>When else are you gonna do it?</t>
  </si>
  <si>
    <t>L664915</t>
  </si>
  <si>
    <t>He flashed his badge to half the bar when he bought his drink.</t>
  </si>
  <si>
    <t>L664563</t>
  </si>
  <si>
    <t>u9002</t>
  </si>
  <si>
    <t>m614</t>
  </si>
  <si>
    <t>BEAST</t>
  </si>
  <si>
    <t>Storm.  Try to look for the highest vantage point. From what I can figure he'll need to gain as much altitude as possible to blanket the island.  It is my feeling that Magneto has to--</t>
  </si>
  <si>
    <t>L664554</t>
  </si>
  <si>
    <t>Thomas Edison knew how to make the light bulb.  He had the energy source. He had the vacuum.  But he didn't have the filament.  He tried metal after metal but nothing would hold to power.</t>
  </si>
  <si>
    <t>L664552</t>
  </si>
  <si>
    <t>It appears as though Magneto has built a machine which somehow triggers the mutator gene in normal human beings. And he is using Adamantium as its core.</t>
  </si>
  <si>
    <t>L664395</t>
  </si>
  <si>
    <t>u9003</t>
  </si>
  <si>
    <t>CYCLOPS</t>
  </si>
  <si>
    <t>You saw what happened tonight.  You think Magneto won't come after him again.  You think he won't come here if necessary.  This is a school for God's sake.</t>
  </si>
  <si>
    <t>L664536</t>
  </si>
  <si>
    <t>u9004</t>
  </si>
  <si>
    <t>The mutant gene tells the body when it needs to change.</t>
  </si>
  <si>
    <t>L664266</t>
  </si>
  <si>
    <t>u9005</t>
  </si>
  <si>
    <t>This was taken by a state police officer in Secaucus New Jersey.  A man in a minor altercation literally melted the car in front of him.  I don't know where you come from Ms. Grey but where I come from you don't go melting people's cars when they cut you off.  You do it the old fashioned way -- you give 'em the finger.  But what you presume to tell this committee -</t>
  </si>
  <si>
    <t>L664580</t>
  </si>
  <si>
    <t>u9007</t>
  </si>
  <si>
    <t>MAGNETO</t>
  </si>
  <si>
    <t>In the road to survival there is always sacrifice Logan.  We are the future... not them.  We must protect ourselves.  After tonight when the leaders of the world return home -- They will return as brothers as mutants... and our cause will be theirs.  This is survival I know you understand that Logan... or is it Wolverine?</t>
  </si>
  <si>
    <t>L664432</t>
  </si>
  <si>
    <t>u9010</t>
  </si>
  <si>
    <t>The point is to step into a more evolved position of social responsibility.  To recognize that there is a world out there and that we mutants are as much a part of it as normal human beings.</t>
  </si>
  <si>
    <t>L664413</t>
  </si>
  <si>
    <t>u9009</t>
  </si>
  <si>
    <t>STORM</t>
  </si>
  <si>
    <t>She borrowed your power to save her life.  When she touches someone she absorbs their strengths -- their gifts.  In your case -- your ability to heal.  That's why she keeps her body covered.</t>
  </si>
  <si>
    <t>L664664</t>
  </si>
  <si>
    <t>And what do you do when you wake up to that?</t>
  </si>
  <si>
    <t>L664362</t>
  </si>
  <si>
    <t>I'm going to change the world with or without you as a witness Charles.  And this one gets a front row seat.</t>
  </si>
  <si>
    <t>L665435</t>
  </si>
  <si>
    <t>u9017</t>
  </si>
  <si>
    <t>m615</t>
  </si>
  <si>
    <t>He has a big mouth.  Yes!  It seems to me I did read something about that incident as a student.  But you have to remember that a worm -- with very few exceptions -- is not a human being.</t>
  </si>
  <si>
    <t>L665403</t>
  </si>
  <si>
    <t>u9013</t>
  </si>
  <si>
    <t>CARLSON</t>
  </si>
  <si>
    <t>Yes sir.  But I must have taken the wrong one when we came up.</t>
  </si>
  <si>
    <t>L666011</t>
  </si>
  <si>
    <t>u9015</t>
  </si>
  <si>
    <t>Would you want me now like this so soon before our wedding? ... So near we can almost touch it? Or wait a little while longer when I can give myself without hesitation?... When I can be totally and unashamedly yours??</t>
  </si>
  <si>
    <t>L665978</t>
  </si>
  <si>
    <t>Yes.  I am a bit tired after all.</t>
  </si>
  <si>
    <t>L665968</t>
  </si>
  <si>
    <t>I mean it's been a long day. I'm sure you must be as tired as I am.  Oh!  These are my assistants:  Inga and Ayegor.</t>
  </si>
  <si>
    <t>L665484</t>
  </si>
  <si>
    <t>All right then I suppose I owe the family that much.  You'll have everything ready for me when I arrive?</t>
  </si>
  <si>
    <t>L665394</t>
  </si>
  <si>
    <t>Very good!  Since our lab work today is a demonstration of just that distinction... why don't we proceed?</t>
  </si>
  <si>
    <t>L665391</t>
  </si>
  <si>
    <t>That's true!  But my grandfather Victor was after all what we might politely refer to as... a cuckoo!</t>
  </si>
  <si>
    <t>L665853</t>
  </si>
  <si>
    <t>Ayegor!  Find out where that music is coming from as quietly and as blindingly fast as you can.</t>
  </si>
  <si>
    <t>L665760</t>
  </si>
  <si>
    <t>Yes!  When I give the word -- throw the first switch!</t>
  </si>
  <si>
    <t>L665662</t>
  </si>
  <si>
    <t>u9019</t>
  </si>
  <si>
    <t>No but when I first came in there was a light coming from behind that steel door.</t>
  </si>
  <si>
    <t>L666220</t>
  </si>
  <si>
    <t>u9020</t>
  </si>
  <si>
    <t>INGA</t>
  </si>
  <si>
    <t>I love it when you're excited.  Come then my Apfelstrudel!  Come into my arms and let me hold you.</t>
  </si>
  <si>
    <t>L666076</t>
  </si>
  <si>
    <t>...But an intellectual relationship like this -- we could have as often as we wanted.  Three times a day -- anything!</t>
  </si>
  <si>
    <t>L666040</t>
  </si>
  <si>
    <t>But after all you have yours.</t>
  </si>
  <si>
    <t>L666021</t>
  </si>
  <si>
    <t>Oh a little.  But it's not just physical loneliness.  It's the pangs that come from missing someone intellectually... as I have you.</t>
  </si>
  <si>
    <t>L665691</t>
  </si>
  <si>
    <t>'As the minuteness of the parts formed a great hindrance to my speed I resolved to make the Creature of a gigantic stature.' Of course!  That would simplify everything.</t>
  </si>
  <si>
    <t>L666392</t>
  </si>
  <si>
    <t>u9027</t>
  </si>
  <si>
    <t>m616</t>
  </si>
  <si>
    <t>CHELMSFORD</t>
  </si>
  <si>
    <t>Were they in good heart as they entered enemy territory?</t>
  </si>
  <si>
    <t>L666487</t>
  </si>
  <si>
    <t>Tomorrow we will continue our advance on Ulundi. Dumford kindly return to your unit Bring them here immediately to support Pulleine. Mr Vereker will join you as ADC. Do you understand me clearly?</t>
  </si>
  <si>
    <t>L666500</t>
  </si>
  <si>
    <t>u9033</t>
  </si>
  <si>
    <t>STUART SMITH</t>
  </si>
  <si>
    <t>Well my horses are feeding as you may observe Mr Coghill. It'll take a little while.</t>
  </si>
  <si>
    <t>Guidelines</t>
  </si>
  <si>
    <t>Connective pattern</t>
  </si>
  <si>
    <t>Variants</t>
  </si>
  <si>
    <t>Degree</t>
  </si>
  <si>
    <t>TEMPORAL description</t>
  </si>
  <si>
    <t>TEMPORAL examples</t>
  </si>
  <si>
    <t>CAUSAL description</t>
  </si>
  <si>
    <t>CAUSAL examples</t>
  </si>
  <si>
    <t xml:space="preserve">after </t>
  </si>
  <si>
    <t>after &lt;cause&gt;, &lt;effect&gt;</t>
  </si>
  <si>
    <t>&lt;effect&gt; after &lt;cause&gt;</t>
  </si>
  <si>
    <t>Facilitate (unless it's the end of the cause that produces the effect)</t>
  </si>
  <si>
    <t>If something happens after a particular date or event, it happens during the period of time that follows that date or event.</t>
  </si>
  <si>
    <t>After Don told me this, he spoke of his mother.</t>
  </si>
  <si>
    <t>After I had a drink, I felt much better.</t>
  </si>
  <si>
    <t>since</t>
  </si>
  <si>
    <t>&lt;effect&gt;, since &lt;cause&gt;</t>
  </si>
  <si>
    <t>Since &lt;cause&gt;, &lt;effect&gt;</t>
  </si>
  <si>
    <t>Facilitate</t>
  </si>
  <si>
    <t>You use since to mention a time or event in the past when you are describing an event or situation that has happened after that time.</t>
  </si>
  <si>
    <t>a slight accent she had acquired since he last saw her.</t>
  </si>
  <si>
    <t>You use since to introduce reasons or explanations.</t>
  </si>
  <si>
    <t>Religion should not be substituted for science, nor the reverse, since they deal with different domains.</t>
  </si>
  <si>
    <t>as</t>
  </si>
  <si>
    <t>&lt;effect&gt;, as &lt;cause&gt;</t>
  </si>
  <si>
    <t>As &lt;cause&gt;, &lt;effect&gt;</t>
  </si>
  <si>
    <t>If something happens as something else happens, it happens at the same time.</t>
  </si>
  <si>
    <t>The play started as I got there.</t>
  </si>
  <si>
    <t>You can use as to mean 'because' when you are explaining the reason for something.</t>
  </si>
  <si>
    <t>As science has yet to prove or disprove the existence of a divine power, and probably never will, I will use my gift of reason. As the power increased, the rotor spun faster.</t>
  </si>
  <si>
    <t>when</t>
  </si>
  <si>
    <t>when &lt;cause&gt;, &lt;effect&gt;</t>
  </si>
  <si>
    <t>&lt;cause&gt; when &lt;effect&gt;</t>
  </si>
  <si>
    <t>If something happens when something else is happening, the two things are happening at the same time.</t>
  </si>
  <si>
    <t>You can even track how many calories you burn when sleeping.</t>
  </si>
  <si>
    <t>When they told me the price, I nearly fainted.</t>
  </si>
  <si>
    <t>TEMPORAL: It should explain some timing to "when"</t>
  </si>
  <si>
    <t>CAUSAL: There should be a reason responsible for something happening` / As a result of</t>
  </si>
  <si>
    <t>after</t>
  </si>
  <si>
    <t>(prep)</t>
  </si>
  <si>
    <t>after Person</t>
  </si>
  <si>
    <t>after school</t>
  </si>
  <si>
    <t>after work</t>
  </si>
  <si>
    <t>as of yet</t>
  </si>
  <si>
    <t>chase after</t>
  </si>
  <si>
    <t>clean after</t>
  </si>
  <si>
    <t>come after</t>
  </si>
  <si>
    <t>day after</t>
  </si>
  <si>
    <t>even after</t>
  </si>
  <si>
    <t>hour after</t>
  </si>
  <si>
    <t>inquire after</t>
  </si>
  <si>
    <t>MODEL</t>
  </si>
  <si>
    <t>COMPARISON</t>
  </si>
  <si>
    <t>name after</t>
  </si>
  <si>
    <t>ORDER</t>
  </si>
  <si>
    <t>right after</t>
  </si>
  <si>
    <t>sniff after</t>
  </si>
  <si>
    <t>hours after</t>
  </si>
  <si>
    <t>months after</t>
  </si>
  <si>
    <t>verb-governed</t>
  </si>
  <si>
    <t>(… a child)</t>
  </si>
  <si>
    <t>TRAINING</t>
  </si>
  <si>
    <t>comment</t>
  </si>
  <si>
    <t>effect is only possible not realised</t>
  </si>
  <si>
    <t>NON-TEMPORAL</t>
  </si>
  <si>
    <t>several readings, missing punctuation</t>
  </si>
  <si>
    <t>temporal = at the same time</t>
  </si>
  <si>
    <t>Annotator</t>
  </si>
  <si>
    <t>after a time</t>
  </si>
  <si>
    <t>after hours</t>
  </si>
  <si>
    <t>little after</t>
  </si>
  <si>
    <t>days after</t>
  </si>
  <si>
    <t>after us</t>
  </si>
  <si>
    <t>adverb</t>
  </si>
  <si>
    <t>after him</t>
  </si>
  <si>
    <t>run after</t>
  </si>
  <si>
    <t>just after</t>
  </si>
  <si>
    <t>after dark</t>
  </si>
  <si>
    <t>glare after</t>
  </si>
  <si>
    <t>shortly after</t>
  </si>
  <si>
    <t>minutes after</t>
  </si>
  <si>
    <t>after them</t>
  </si>
  <si>
    <t>r</t>
  </si>
  <si>
    <t>night after night</t>
  </si>
  <si>
    <t>soon after</t>
  </si>
  <si>
    <t>loss after loss</t>
  </si>
  <si>
    <t>after years</t>
  </si>
  <si>
    <t>take after</t>
  </si>
  <si>
    <t>page after page</t>
  </si>
  <si>
    <t>follow after</t>
  </si>
  <si>
    <t>long after</t>
  </si>
  <si>
    <t>after awhile</t>
  </si>
  <si>
    <t>send after</t>
  </si>
  <si>
    <t>repeat after</t>
  </si>
  <si>
    <t>call after</t>
  </si>
  <si>
    <t>order</t>
  </si>
  <si>
    <t>after everything</t>
  </si>
  <si>
    <t>ever since</t>
  </si>
  <si>
    <t>since she was</t>
  </si>
  <si>
    <t>since then</t>
  </si>
  <si>
    <t>since you were</t>
  </si>
  <si>
    <t>the apartment</t>
  </si>
  <si>
    <t>as soon</t>
  </si>
  <si>
    <t>as usual</t>
  </si>
  <si>
    <t>far as</t>
  </si>
  <si>
    <t>as bad as</t>
  </si>
  <si>
    <t>as many as</t>
  </si>
  <si>
    <t>see as</t>
  </si>
  <si>
    <t>as we say</t>
  </si>
  <si>
    <t>as good as</t>
  </si>
  <si>
    <t>as high as</t>
  </si>
  <si>
    <t>as I recall</t>
  </si>
  <si>
    <t>as you say</t>
  </si>
  <si>
    <t>as can be</t>
  </si>
  <si>
    <t>as I know</t>
  </si>
  <si>
    <t>as fast as</t>
  </si>
  <si>
    <t>as you do</t>
  </si>
  <si>
    <t>as we know</t>
  </si>
  <si>
    <t>as I was</t>
  </si>
  <si>
    <t>as you can</t>
  </si>
  <si>
    <t>as comfortable as</t>
  </si>
  <si>
    <t>sure as</t>
  </si>
  <si>
    <t>as unfamiliar as</t>
  </si>
  <si>
    <t>as handsome as</t>
  </si>
  <si>
    <t>as you see</t>
  </si>
  <si>
    <t xml:space="preserve">as far as </t>
  </si>
  <si>
    <t>as romantic as</t>
  </si>
  <si>
    <t>as opposed to</t>
  </si>
  <si>
    <t>as I can</t>
  </si>
  <si>
    <t>as the cause</t>
  </si>
  <si>
    <t>as exciting as</t>
  </si>
  <si>
    <t>as an example</t>
  </si>
  <si>
    <t>as crooked as</t>
  </si>
  <si>
    <t>as a friend</t>
  </si>
  <si>
    <t>as miserable as</t>
  </si>
  <si>
    <t>as hell</t>
  </si>
  <si>
    <t>as though</t>
  </si>
  <si>
    <t>as you can see</t>
  </si>
  <si>
    <t>as best I can</t>
  </si>
  <si>
    <t>as much</t>
  </si>
  <si>
    <t>as if</t>
  </si>
  <si>
    <t>as it turns out</t>
  </si>
  <si>
    <t>as is</t>
  </si>
  <si>
    <t>as hard … as</t>
  </si>
  <si>
    <t>as ever</t>
  </si>
  <si>
    <t>as yours</t>
  </si>
  <si>
    <t>much as</t>
  </si>
  <si>
    <t>as planned</t>
  </si>
  <si>
    <t>as always</t>
  </si>
  <si>
    <t>as such</t>
  </si>
  <si>
    <t>act as</t>
  </si>
  <si>
    <t>same as</t>
  </si>
  <si>
    <t xml:space="preserve">as if </t>
  </si>
  <si>
    <t>as your friend</t>
  </si>
  <si>
    <t>as it may</t>
  </si>
  <si>
    <t>as they say</t>
  </si>
  <si>
    <t>as you wish</t>
  </si>
  <si>
    <t>as for</t>
  </si>
  <si>
    <t>as per</t>
  </si>
  <si>
    <t>as best we can</t>
  </si>
  <si>
    <t>as we call</t>
  </si>
  <si>
    <t>for as</t>
  </si>
  <si>
    <t>as you may</t>
  </si>
  <si>
    <t>as for you</t>
  </si>
  <si>
    <t>even as</t>
  </si>
  <si>
    <t>near as</t>
  </si>
  <si>
    <t>cast as</t>
  </si>
  <si>
    <t>work as</t>
  </si>
  <si>
    <t>as of</t>
  </si>
  <si>
    <t>as I tell</t>
  </si>
  <si>
    <t>as best</t>
  </si>
  <si>
    <t>as opposed</t>
  </si>
  <si>
    <t>FURTWÄNGLER</t>
  </si>
  <si>
    <t>as part</t>
  </si>
  <si>
    <t>as ordered</t>
  </si>
  <si>
    <t>read as</t>
  </si>
  <si>
    <t>good as</t>
  </si>
  <si>
    <t>as I see</t>
  </si>
  <si>
    <t>as everyone knows</t>
  </si>
  <si>
    <t>as I tell you</t>
  </si>
  <si>
    <t>as it seems</t>
  </si>
  <si>
    <t>as you call</t>
  </si>
  <si>
    <t>taken as</t>
  </si>
  <si>
    <t>know as</t>
  </si>
  <si>
    <t>as I wish</t>
  </si>
  <si>
    <t>as she is</t>
  </si>
  <si>
    <t>as he say</t>
  </si>
  <si>
    <t>She would sleep in my coffin daily curl her child's fingers round my hair as she dreamt of I know not what…</t>
  </si>
  <si>
    <t>twice as</t>
  </si>
  <si>
    <t>as you call it</t>
  </si>
  <si>
    <t>when you think about it</t>
  </si>
  <si>
    <t>wh-word</t>
  </si>
  <si>
    <t>when it comes to</t>
  </si>
  <si>
    <t>Jemini</t>
  </si>
  <si>
    <t>Jibinraj</t>
  </si>
  <si>
    <t>Mohammad</t>
  </si>
  <si>
    <t>Nishtha</t>
  </si>
  <si>
    <t>Sadhana</t>
  </si>
  <si>
    <t>10 things i hate about you</t>
  </si>
  <si>
    <t>['comedy' 'romance']</t>
  </si>
  <si>
    <t>1492: conquest of paradise</t>
  </si>
  <si>
    <t>['adventure' 'biography' 'drama' 'history']</t>
  </si>
  <si>
    <t>15 minutes</t>
  </si>
  <si>
    <t>['action' 'crime' 'drama' 'thriller']</t>
  </si>
  <si>
    <t>2001: a space odyssey</t>
  </si>
  <si>
    <t>['adventure' 'mystery' 'sci-fi']</t>
  </si>
  <si>
    <t>48 hrs.</t>
  </si>
  <si>
    <t>['action' 'comedy' 'crime' 'drama' 'thriller']</t>
  </si>
  <si>
    <t>the fifth element</t>
  </si>
  <si>
    <t>['action' 'adventure' 'romance' 'sci-fi' 'thriller']</t>
  </si>
  <si>
    <t>8mm</t>
  </si>
  <si>
    <t>['crime' 'mystery' 'thriller']</t>
  </si>
  <si>
    <t>a nightmare on elm street 4: the dream master</t>
  </si>
  <si>
    <t>['fantasy' 'horror' 'thriller']</t>
  </si>
  <si>
    <t>a nightmare on elm street: the dream child</t>
  </si>
  <si>
    <t>the atomic submarine</t>
  </si>
  <si>
    <t>['sci-fi' 'thriller']</t>
  </si>
  <si>
    <t>affliction</t>
  </si>
  <si>
    <t>['drama' 'mystery' 'thriller']</t>
  </si>
  <si>
    <t>air force one</t>
  </si>
  <si>
    <t>['action' 'drama' 'thriller']</t>
  </si>
  <si>
    <t>airplane ii: the sequel</t>
  </si>
  <si>
    <t>['comedy' 'romance' 'sci-fi']</t>
  </si>
  <si>
    <t>airplane!</t>
  </si>
  <si>
    <t>alien nation</t>
  </si>
  <si>
    <t>['crime' 'drama' 'sci-fi' 'thriller']</t>
  </si>
  <si>
    <t>aliens</t>
  </si>
  <si>
    <t>['action' 'sci-fi' 'thriller']</t>
  </si>
  <si>
    <t>amadeus</t>
  </si>
  <si>
    <t>['biography' 'drama' 'music']</t>
  </si>
  <si>
    <t>an american werewolf in london</t>
  </si>
  <si>
    <t>['horror' 'romance']</t>
  </si>
  <si>
    <t>american madness</t>
  </si>
  <si>
    <t>['drama']</t>
  </si>
  <si>
    <t>american outlaws</t>
  </si>
  <si>
    <t>['action' 'western']</t>
  </si>
  <si>
    <t>american psycho</t>
  </si>
  <si>
    <t>['drama' 'thriller']</t>
  </si>
  <si>
    <t>antitrust</t>
  </si>
  <si>
    <t>austin powers: international man of mystery</t>
  </si>
  <si>
    <t>['action' 'adventure' 'comedy' 'crime']</t>
  </si>
  <si>
    <t>the avengers</t>
  </si>
  <si>
    <t>['action' 'adventure' 'thriller']</t>
  </si>
  <si>
    <t>bachelor party</t>
  </si>
  <si>
    <t>backdraft</t>
  </si>
  <si>
    <t>['action' 'crime' 'drama' 'mystery' 'thriller']</t>
  </si>
  <si>
    <t>bad lieutenant</t>
  </si>
  <si>
    <t>['crime' 'drama']</t>
  </si>
  <si>
    <t>bamboozled</t>
  </si>
  <si>
    <t>['comedy' 'drama' 'music']</t>
  </si>
  <si>
    <t>barry lyndon</t>
  </si>
  <si>
    <t>['drama' 'romance' 'war']</t>
  </si>
  <si>
    <t>basic</t>
  </si>
  <si>
    <t>['crime' 'drama' 'mystery' 'thriller']</t>
  </si>
  <si>
    <t>big fish</t>
  </si>
  <si>
    <t>['adventure' 'drama' 'fantasy']</t>
  </si>
  <si>
    <t>birthday girl</t>
  </si>
  <si>
    <t>['comedy' 'crime' 'romance' 'thriller']</t>
  </si>
  <si>
    <t>black snake moan</t>
  </si>
  <si>
    <t>black rain</t>
  </si>
  <si>
    <t>1989/I</t>
  </si>
  <si>
    <t>blade runner</t>
  </si>
  <si>
    <t>['drama' 'sci-fi' 'thriller']</t>
  </si>
  <si>
    <t>blast from the past</t>
  </si>
  <si>
    <t>['comedy' 'drama' 'romance']</t>
  </si>
  <si>
    <t>blue velvet</t>
  </si>
  <si>
    <t>the boondock saints</t>
  </si>
  <si>
    <t>bottle rocket</t>
  </si>
  <si>
    <t>['comedy' 'crime']</t>
  </si>
  <si>
    <t>the bourne supremacy</t>
  </si>
  <si>
    <t>['action' 'adventure' 'mystery' 'thriller']</t>
  </si>
  <si>
    <t>braveheart</t>
  </si>
  <si>
    <t>['action' 'biography' 'drama' 'history' 'war']</t>
  </si>
  <si>
    <t>the butterfly effect</t>
  </si>
  <si>
    <t>['drama' 'mystery' 'sci-fi' 'thriller']</t>
  </si>
  <si>
    <t>casablanca</t>
  </si>
  <si>
    <t>cast away</t>
  </si>
  <si>
    <t>['adventure' 'drama']</t>
  </si>
  <si>
    <t>the cider house rules</t>
  </si>
  <si>
    <t>['drama' 'romance']</t>
  </si>
  <si>
    <t>confidence</t>
  </si>
  <si>
    <t>['crime' 'thriller']</t>
  </si>
  <si>
    <t>croupier</t>
  </si>
  <si>
    <t>dark star</t>
  </si>
  <si>
    <t>['comedy' 'sci-fi' 'thriller']</t>
  </si>
  <si>
    <t>dark angel</t>
  </si>
  <si>
    <t>['action' 'crime' 'drama' 'horror' 'sci-fi' 'thriller']</t>
  </si>
  <si>
    <t>detroit rock city</t>
  </si>
  <si>
    <t>['comedy' 'music']</t>
  </si>
  <si>
    <t>donnie darko</t>
  </si>
  <si>
    <t>['drama' 'mystery' 'sci-fi']</t>
  </si>
  <si>
    <t>drop dead gorgeous</t>
  </si>
  <si>
    <t>['comedy' 'adult']</t>
  </si>
  <si>
    <t>duck soup</t>
  </si>
  <si>
    <t>['comedy' 'musical']</t>
  </si>
  <si>
    <t>the elephant man</t>
  </si>
  <si>
    <t>['biography' 'drama' 'history']</t>
  </si>
  <si>
    <t>erik the viking</t>
  </si>
  <si>
    <t>['comedy' 'adventure' 'fantasy']</t>
  </si>
  <si>
    <t>eternal sunshine of the spotless mind</t>
  </si>
  <si>
    <t>['drama' 'romance' 'sci-fi']</t>
  </si>
  <si>
    <t>even cowgirls get the blues</t>
  </si>
  <si>
    <t>['comedy' 'drama' 'romance' 'western']</t>
  </si>
  <si>
    <t>event horizon</t>
  </si>
  <si>
    <t>['horror' 'mystery' 'mystery' 'sci-fi' 'sci-fi']</t>
  </si>
  <si>
    <t>fantastic four</t>
  </si>
  <si>
    <t>['action' 'adventure' 'fantasy' 'sci-fi' 'fantasy']</t>
  </si>
  <si>
    <t>fast times at ridgemont high</t>
  </si>
  <si>
    <t>fear and loathing in las vegas</t>
  </si>
  <si>
    <t>['drama' 'fantasy']</t>
  </si>
  <si>
    <t>feast</t>
  </si>
  <si>
    <t>['action' 'comedy' 'horror' 'thriller']</t>
  </si>
  <si>
    <t>frances</t>
  </si>
  <si>
    <t>['biography' 'drama']</t>
  </si>
  <si>
    <t>frankenstein</t>
  </si>
  <si>
    <t>['drama' 'horror' 'sci-fi']</t>
  </si>
  <si>
    <t>friday the 13th</t>
  </si>
  <si>
    <t>['horror']</t>
  </si>
  <si>
    <t>from dusk till dawn</t>
  </si>
  <si>
    <t>['action' 'crime' 'horror' 'thriller']</t>
  </si>
  <si>
    <t>g.i. jane</t>
  </si>
  <si>
    <t>['action' 'drama']</t>
  </si>
  <si>
    <t>godzilla</t>
  </si>
  <si>
    <t>['action' 'horror' 'sci-fi' 'thriller']</t>
  </si>
  <si>
    <t>galaxy quest</t>
  </si>
  <si>
    <t>['action' 'adventure' 'comedy' 'sci-fi']</t>
  </si>
  <si>
    <t>george washington</t>
  </si>
  <si>
    <t>get shorty</t>
  </si>
  <si>
    <t>['comedy' 'crime' 'thriller']</t>
  </si>
  <si>
    <t>ghost ship</t>
  </si>
  <si>
    <t>['horror' 'mystery' 'thriller']</t>
  </si>
  <si>
    <t>ghost world</t>
  </si>
  <si>
    <t>['comedy' 'drama']</t>
  </si>
  <si>
    <t>the ghost and the darkness</t>
  </si>
  <si>
    <t>['adventure' 'drama' 'thriller']</t>
  </si>
  <si>
    <t>ghostbusters ii</t>
  </si>
  <si>
    <t>['action' 'adventure' 'comedy' 'fantasy' 'sci-fi' 'action' 'adventure' 'comedy' 'sci-fi']</t>
  </si>
  <si>
    <t>ghostbusters</t>
  </si>
  <si>
    <t>['animation' 'comedy' 'fantasy' 'sci-fi' 'horror']</t>
  </si>
  <si>
    <t>gladiator</t>
  </si>
  <si>
    <t>['action' 'adventure' 'drama']</t>
  </si>
  <si>
    <t>the graduate</t>
  </si>
  <si>
    <t>grand hotel</t>
  </si>
  <si>
    <t>the grifters</t>
  </si>
  <si>
    <t>['crime' 'drama' 'thriller']</t>
  </si>
  <si>
    <t>halloween h20: 20 years later</t>
  </si>
  <si>
    <t>['drama' 'horror' 'thriller']</t>
  </si>
  <si>
    <t>['horror' 'thriller']</t>
  </si>
  <si>
    <t>happy birthday wanda june</t>
  </si>
  <si>
    <t>hardcore</t>
  </si>
  <si>
    <t>harold and maude</t>
  </si>
  <si>
    <t>hellboy</t>
  </si>
  <si>
    <t>['action' 'adventure' 'fantasy']</t>
  </si>
  <si>
    <t>hellraiser</t>
  </si>
  <si>
    <t>high fidelity</t>
  </si>
  <si>
    <t>['comedy' 'drama' 'music' 'romance']</t>
  </si>
  <si>
    <t>highlander</t>
  </si>
  <si>
    <t>['action' 'fantasy']</t>
  </si>
  <si>
    <t>his girl friday</t>
  </si>
  <si>
    <t>hope and glory</t>
  </si>
  <si>
    <t>['drama' 'war']</t>
  </si>
  <si>
    <t>house of 1000 corpses</t>
  </si>
  <si>
    <t>human nature</t>
  </si>
  <si>
    <t>the hustler</t>
  </si>
  <si>
    <t>['drama' 'romance' 'sport']</t>
  </si>
  <si>
    <t>i am legend</t>
  </si>
  <si>
    <t>invaders from mars</t>
  </si>
  <si>
    <t>['horror' 'sci-fi']</t>
  </si>
  <si>
    <t>independence day</t>
  </si>
  <si>
    <t>['action' 'adventure' 'sci-fi' 'thriller']</t>
  </si>
  <si>
    <t>indiana jones and the last crusade</t>
  </si>
  <si>
    <t>['action' 'adventure' 'thriller' 'action' 'adventure' 'fantasy']</t>
  </si>
  <si>
    <t>indiana jones and the temple of doom</t>
  </si>
  <si>
    <t>['action' 'adventure']</t>
  </si>
  <si>
    <t>innerspace</t>
  </si>
  <si>
    <t>['action' 'adventure' 'comedy' 'crime' 'sci-fi']</t>
  </si>
  <si>
    <t>the insider</t>
  </si>
  <si>
    <t>['biography' 'drama' 'thriller']</t>
  </si>
  <si>
    <t>intolerable cruelty</t>
  </si>
  <si>
    <t>['comedy' 'romance' 'crime']</t>
  </si>
  <si>
    <t>it happened one night</t>
  </si>
  <si>
    <t>jfk</t>
  </si>
  <si>
    <t>['biography' 'drama' 'history' 'mystery' 'thriller']</t>
  </si>
  <si>
    <t>jackie brown</t>
  </si>
  <si>
    <t>jacob's ladder</t>
  </si>
  <si>
    <t>1990/I</t>
  </si>
  <si>
    <t>['thriller']</t>
  </si>
  <si>
    <t>juno</t>
  </si>
  <si>
    <t>kalifornia</t>
  </si>
  <si>
    <t>kids</t>
  </si>
  <si>
    <t>knight moves</t>
  </si>
  <si>
    <t>['mystery' 'thriller']</t>
  </si>
  <si>
    <t>krull</t>
  </si>
  <si>
    <t>['fantasy' 'action' 'adventure' 'sci-fi']</t>
  </si>
  <si>
    <t>léon</t>
  </si>
  <si>
    <t>labor of love</t>
  </si>
  <si>
    <t>[]</t>
  </si>
  <si>
    <t>legally blonde</t>
  </si>
  <si>
    <t>['comedy']</t>
  </si>
  <si>
    <t>legend</t>
  </si>
  <si>
    <t>['fantasy' 'adventure' 'romance']</t>
  </si>
  <si>
    <t>life as a house</t>
  </si>
  <si>
    <t>the life of david gale</t>
  </si>
  <si>
    <t>['drama' 'crime' 'thriller']</t>
  </si>
  <si>
    <t>little nicky</t>
  </si>
  <si>
    <t>['fantasy' 'comedy' 'romance' 'animation' 'comedy' 'fantasy' 'horror']</t>
  </si>
  <si>
    <t>logan's run</t>
  </si>
  <si>
    <t>['action' 'sci-fi']</t>
  </si>
  <si>
    <t>lost highway</t>
  </si>
  <si>
    <t>['drama' 'horror' 'mystery' 'thriller']</t>
  </si>
  <si>
    <t>lost horizon</t>
  </si>
  <si>
    <t>['adventure' 'drama' 'fantasy' 'mystery']</t>
  </si>
  <si>
    <t>men in black</t>
  </si>
  <si>
    <t>minority report</t>
  </si>
  <si>
    <t>['action' 'crime' 'mystery' 'sci-fi' 'thriller' 'action' 'animation' 'drama' 'mystery' 'sci-fi' 'thriller']</t>
  </si>
  <si>
    <t>made</t>
  </si>
  <si>
    <t>['comedy' 'crime' 'drama' 'thriller']</t>
  </si>
  <si>
    <t>malcolm x</t>
  </si>
  <si>
    <t>man on fire</t>
  </si>
  <si>
    <t>marty</t>
  </si>
  <si>
    <t>mash</t>
  </si>
  <si>
    <t>['comedy' 'war' 'drama']</t>
  </si>
  <si>
    <t>meet john doe</t>
  </si>
  <si>
    <t>metro</t>
  </si>
  <si>
    <t>metropolis</t>
  </si>
  <si>
    <t>['adventure' 'drama' 'sci-fi']</t>
  </si>
  <si>
    <t>mighty morphin power rangers</t>
  </si>
  <si>
    <t>['action' 'family']</t>
  </si>
  <si>
    <t>mobsters</t>
  </si>
  <si>
    <t>monkeybone</t>
  </si>
  <si>
    <t>['animation' 'comedy' 'fantasy' 'romance']</t>
  </si>
  <si>
    <t>my mother dreams the satan's disciples in new york</t>
  </si>
  <si>
    <t>['short']</t>
  </si>
  <si>
    <t>mr. smith goes to washington</t>
  </si>
  <si>
    <t>mr. deeds goes to town</t>
  </si>
  <si>
    <t>mumford</t>
  </si>
  <si>
    <t>the mummy</t>
  </si>
  <si>
    <t>mystery men</t>
  </si>
  <si>
    <t>['action' 'comedy' 'fantasy']</t>
  </si>
  <si>
    <t>napoleon</t>
  </si>
  <si>
    <t>['family' 'adventure']</t>
  </si>
  <si>
    <t>next friday</t>
  </si>
  <si>
    <t>nick of time</t>
  </si>
  <si>
    <t>the night of the hunter</t>
  </si>
  <si>
    <t>['drama' 'film-noir' 'thriller']</t>
  </si>
  <si>
    <t>a nightmare on elm street</t>
  </si>
  <si>
    <t>ninotchka</t>
  </si>
  <si>
    <t>nixon</t>
  </si>
  <si>
    <t>no country for old men</t>
  </si>
  <si>
    <t>['crime' 'drama' 'mystery' 'thriller' 'western']</t>
  </si>
  <si>
    <t>nurse betty</t>
  </si>
  <si>
    <t>o brother where art thou?</t>
  </si>
  <si>
    <t>['comedy' 'adventure' 'crime' 'music']</t>
  </si>
  <si>
    <t>an officer and a gentleman</t>
  </si>
  <si>
    <t>panic room</t>
  </si>
  <si>
    <t>panther</t>
  </si>
  <si>
    <t>1995/I</t>
  </si>
  <si>
    <t>the patriot</t>
  </si>
  <si>
    <t>['action' 'drama' 'war']</t>
  </si>
  <si>
    <t>pet sematary</t>
  </si>
  <si>
    <t>['drama' 'fantasy' 'horror' 'mystery' 'thriller']</t>
  </si>
  <si>
    <t>pirates of the caribbean</t>
  </si>
  <si>
    <t>['adventure' 'fantasy' 'horror']</t>
  </si>
  <si>
    <t>plastic man</t>
  </si>
  <si>
    <t>platinum blonde</t>
  </si>
  <si>
    <t>pleasantville</t>
  </si>
  <si>
    <t>['comedy' 'drama' 'fantasy']</t>
  </si>
  <si>
    <t>punch-drunk love</t>
  </si>
  <si>
    <t>quills</t>
  </si>
  <si>
    <t>['biography' 'drama' 'history' 'romance']</t>
  </si>
  <si>
    <t>rko 281</t>
  </si>
  <si>
    <t>raging bull</t>
  </si>
  <si>
    <t>['biography' 'drama' 'sport']</t>
  </si>
  <si>
    <t>rear window</t>
  </si>
  <si>
    <t>['crime' 'mystery' 'romance' 'thriller']</t>
  </si>
  <si>
    <t>rebel without a cause</t>
  </si>
  <si>
    <t>reindeer games</t>
  </si>
  <si>
    <t>reservoir dogs</t>
  </si>
  <si>
    <t>roughshod</t>
  </si>
  <si>
    <t>['action' 'drama' 'romance' 'western']</t>
  </si>
  <si>
    <t>scary movie 2</t>
  </si>
  <si>
    <t>serial mom</t>
  </si>
  <si>
    <t>['comedy' 'thriller']</t>
  </si>
  <si>
    <t>the seventh victim</t>
  </si>
  <si>
    <t>sex lies and videotape</t>
  </si>
  <si>
    <t>shivers</t>
  </si>
  <si>
    <t>shock treatment</t>
  </si>
  <si>
    <t>sideways</t>
  </si>
  <si>
    <t>signs</t>
  </si>
  <si>
    <t>silverado</t>
  </si>
  <si>
    <t>simone</t>
  </si>
  <si>
    <t>['short' 'drama' 'horror' 'thriller']</t>
  </si>
  <si>
    <t>the sixth sense</t>
  </si>
  <si>
    <t>slash</t>
  </si>
  <si>
    <t>['comedy' 'horror' 'thriller']</t>
  </si>
  <si>
    <t>slither</t>
  </si>
  <si>
    <t>['comedy' 'horror' 'sci-fi']</t>
  </si>
  <si>
    <t>smokey and the bandit</t>
  </si>
  <si>
    <t>['action' 'comedy' 'crime' 'romance']</t>
  </si>
  <si>
    <t>smokin' aces</t>
  </si>
  <si>
    <t>solaris</t>
  </si>
  <si>
    <t>['drama' 'mystery' 'romance' 'sci-fi']</t>
  </si>
  <si>
    <t>someone to watch over me</t>
  </si>
  <si>
    <t>['action' 'crime' 'drama' 'romance' 'thriller']</t>
  </si>
  <si>
    <t>spider-man</t>
  </si>
  <si>
    <t>['action' 'adventure' 'fantasy' 'sci-fi' 'action' 'adventure' 'sci-fi' 'thriller']</t>
  </si>
  <si>
    <t>stalag 17</t>
  </si>
  <si>
    <t>star trek: generations</t>
  </si>
  <si>
    <t>['action' 'mystery' 'sci-fi' 'thriller']</t>
  </si>
  <si>
    <t>star trek iii: the search for spock</t>
  </si>
  <si>
    <t>star trek: the wrath of khan</t>
  </si>
  <si>
    <t>star trek iv: the voyage home</t>
  </si>
  <si>
    <t>['adventure' 'comedy' 'sci-fi']</t>
  </si>
  <si>
    <t>star trek: insurrection</t>
  </si>
  <si>
    <t>star trek: first contact</t>
  </si>
  <si>
    <t>star trek vi: the undiscovered country</t>
  </si>
  <si>
    <t>star trek: nemesis</t>
  </si>
  <si>
    <t>starman</t>
  </si>
  <si>
    <t>['adventure' 'drama' 'romance' 'sci-fi']</t>
  </si>
  <si>
    <t>strange days</t>
  </si>
  <si>
    <t>['action' 'crime' 'drama' 'fantasy' 'music' 'mystery' 'sci-fi' 'thriller']</t>
  </si>
  <si>
    <t>suspect zero</t>
  </si>
  <si>
    <t>['crime' 'horror' 'sci-fi' 'thriller']</t>
  </si>
  <si>
    <t>swingers</t>
  </si>
  <si>
    <t>the godfather</t>
  </si>
  <si>
    <t>the talented mr. ripley</t>
  </si>
  <si>
    <t>taxi driver</t>
  </si>
  <si>
    <t>the majestic</t>
  </si>
  <si>
    <t>the birds</t>
  </si>
  <si>
    <t>['horror' 'romance' 'thriller']</t>
  </si>
  <si>
    <t>the body snatcher</t>
  </si>
  <si>
    <t>the crow: salvation</t>
  </si>
  <si>
    <t>['action' 'crime' 'fantasy' 'mystery' 'thriller']</t>
  </si>
  <si>
    <t>the day the earth stood still</t>
  </si>
  <si>
    <t>the lost boys</t>
  </si>
  <si>
    <t>['comedy' 'fantasy' 'horror' 'thriller']</t>
  </si>
  <si>
    <t>the thing</t>
  </si>
  <si>
    <t>['horror' 'mystery' 'sci-fi' 'thriller']</t>
  </si>
  <si>
    <t>the time machine</t>
  </si>
  <si>
    <t>['sci-fi' 'adventure' 'action']</t>
  </si>
  <si>
    <t>the jacket</t>
  </si>
  <si>
    <t>['drama' 'fantasy' 'mystery' 'sci-fi' 'thriller']</t>
  </si>
  <si>
    <t>thelma &amp; louise</t>
  </si>
  <si>
    <t>there's something about mary</t>
  </si>
  <si>
    <t>thirteen days</t>
  </si>
  <si>
    <t>['drama' 'history' 'thriller']</t>
  </si>
  <si>
    <t>thunderheart</t>
  </si>
  <si>
    <t>['crime' 'mystery' 'thriller' 'western']</t>
  </si>
  <si>
    <t>top gun</t>
  </si>
  <si>
    <t>['action' 'drama' 'romance']</t>
  </si>
  <si>
    <t>total recall</t>
  </si>
  <si>
    <t>tremors</t>
  </si>
  <si>
    <t>true believer</t>
  </si>
  <si>
    <t>['drama' 'crime']</t>
  </si>
  <si>
    <t>twin peaks: fire walk with me</t>
  </si>
  <si>
    <t>the verdict</t>
  </si>
  <si>
    <t>the war of the worlds</t>
  </si>
  <si>
    <t>new nightmare</t>
  </si>
  <si>
    <t>['fantasy' 'horror' 'mystery' 'thriller']</t>
  </si>
  <si>
    <t>white squall</t>
  </si>
  <si>
    <t>wild at heart</t>
  </si>
  <si>
    <t>['crime' 'romance' 'thriller']</t>
  </si>
  <si>
    <t>wonder boys</t>
  </si>
  <si>
    <t>['drama' 'comedy']</t>
  </si>
  <si>
    <t>the woodsman</t>
  </si>
  <si>
    <t>the abyss</t>
  </si>
  <si>
    <t>['action' 'adventure' 'drama' 'sci-fi' 'thriller']</t>
  </si>
  <si>
    <t>l'avventura</t>
  </si>
  <si>
    <t>['drama' 'mystery']</t>
  </si>
  <si>
    <t>agnes of god</t>
  </si>
  <si>
    <t>a hard day's night</t>
  </si>
  <si>
    <t>alien</t>
  </si>
  <si>
    <t>['adventure' 'horror' 'sci-fi' 'thriller']</t>
  </si>
  <si>
    <t>alien vs. predator</t>
  </si>
  <si>
    <t>['action' 'adventure' 'sci-fi']</t>
  </si>
  <si>
    <t>all about eve</t>
  </si>
  <si>
    <t>all the president's men</t>
  </si>
  <si>
    <t>american pie</t>
  </si>
  <si>
    <t>an american werewolf in paris</t>
  </si>
  <si>
    <t>['horror' 'romance' 'thriller' 'comedy']</t>
  </si>
  <si>
    <t>anastasia</t>
  </si>
  <si>
    <t>['animation' 'adventure' 'drama' 'family' 'musical' 'animation' 'family']</t>
  </si>
  <si>
    <t>annie hall</t>
  </si>
  <si>
    <t>the anniversary party</t>
  </si>
  <si>
    <t>antz</t>
  </si>
  <si>
    <t>['animation' 'adventure' 'comedy' 'family']</t>
  </si>
  <si>
    <t>['romance' 'comedy' 'drama']</t>
  </si>
  <si>
    <t>apocalypse now</t>
  </si>
  <si>
    <t>arctic blue</t>
  </si>
  <si>
    <t>['action' 'thriller']</t>
  </si>
  <si>
    <t>as good as it gets</t>
  </si>
  <si>
    <t>assassins</t>
  </si>
  <si>
    <t>['action' 'thriller' 'crime']</t>
  </si>
  <si>
    <t>asylum</t>
  </si>
  <si>
    <t>['drama' 'romance' 'thriller']</t>
  </si>
  <si>
    <t>a walk to remember</t>
  </si>
  <si>
    <t>back to the future</t>
  </si>
  <si>
    <t>['adventure' 'family' 'sci-fi']</t>
  </si>
  <si>
    <t>badlands</t>
  </si>
  <si>
    <t>['crime' 'drama' 'romance' 'thriller']</t>
  </si>
  <si>
    <t>the adventures of buckaroo banzai across the 8th dimension</t>
  </si>
  <si>
    <t>['adventure' 'romance' 'comedy' 'sci-fi']</t>
  </si>
  <si>
    <t>barton fink</t>
  </si>
  <si>
    <t>basic instinct</t>
  </si>
  <si>
    <t>['mystery' 'romance' 'thriller']</t>
  </si>
  <si>
    <t>basquiat</t>
  </si>
  <si>
    <t>batman returns</t>
  </si>
  <si>
    <t>['action' 'crime' 'fantasy' 'thriller' 'animation' 'crime' 'fantasy' 'action' 'thriller']</t>
  </si>
  <si>
    <t>batman and robin</t>
  </si>
  <si>
    <t>['action' 'adventure' 'crime' 'drama' 'sci-fi']</t>
  </si>
  <si>
    <t>batman forever</t>
  </si>
  <si>
    <t>['action' 'crime' 'fantasy' 'thriller']</t>
  </si>
  <si>
    <t>batman</t>
  </si>
  <si>
    <t>['crime' 'drama' 'thriller' 'action' 'adventure' 'crime']</t>
  </si>
  <si>
    <t>bean</t>
  </si>
  <si>
    <t>['comedy' 'family']</t>
  </si>
  <si>
    <t>beavis and butt-head do america</t>
  </si>
  <si>
    <t>['animation' 'adventure' 'comedy' 'crime']</t>
  </si>
  <si>
    <t>beetle juice</t>
  </si>
  <si>
    <t>['comedy' 'fantasy']</t>
  </si>
  <si>
    <t>being there</t>
  </si>
  <si>
    <t>being john malkovich</t>
  </si>
  <si>
    <t>['comedy' 'drama' 'fantasy' 'romance']</t>
  </si>
  <si>
    <t>beloved</t>
  </si>
  <si>
    <t>1998/I</t>
  </si>
  <si>
    <t>the big lebowski</t>
  </si>
  <si>
    <t>['comedy' 'crime' 'mystery']</t>
  </si>
  <si>
    <t>the black dahlia</t>
  </si>
  <si>
    <t>['crime' 'drama' 'history' 'mystery' 'thriller']</t>
  </si>
  <si>
    <t>blade ii</t>
  </si>
  <si>
    <t>['action' 'fantasy' 'horror' 'thriller' 'action' 'adventure' 'horror']</t>
  </si>
  <si>
    <t>blade</t>
  </si>
  <si>
    <t>['action' 'adventure' 'fantasy' 'horror' 'thriller']</t>
  </si>
  <si>
    <t>book of shadows: blair witch 2</t>
  </si>
  <si>
    <t>['crime' 'horror' 'mystery' 'thriller']</t>
  </si>
  <si>
    <t>blood simple.</t>
  </si>
  <si>
    <t>bloodmoon</t>
  </si>
  <si>
    <t>blow</t>
  </si>
  <si>
    <t>['biography' 'crime' 'drama']</t>
  </si>
  <si>
    <t>la battaglia di algeri</t>
  </si>
  <si>
    <t>['drama' 'history' 'war']</t>
  </si>
  <si>
    <t>body of evidence</t>
  </si>
  <si>
    <t>the bridges of madison county</t>
  </si>
  <si>
    <t>bones</t>
  </si>
  <si>
    <t>['crime' 'horror']</t>
  </si>
  <si>
    <t>bound</t>
  </si>
  <si>
    <t>the bourne identity</t>
  </si>
  <si>
    <t>brazil</t>
  </si>
  <si>
    <t>['drama' 'fantasy' 'sci-fi']</t>
  </si>
  <si>
    <t>bringing out the dead</t>
  </si>
  <si>
    <t>broadcast news</t>
  </si>
  <si>
    <t>a bucket of blood</t>
  </si>
  <si>
    <t>['comedy' 'horror']</t>
  </si>
  <si>
    <t>buffy the vampire slayer</t>
  </si>
  <si>
    <t>['horror' 'comedy' 'action']</t>
  </si>
  <si>
    <t>bull durham</t>
  </si>
  <si>
    <t>['comedy' 'romance' 'sport']</t>
  </si>
  <si>
    <t>casino</t>
  </si>
  <si>
    <t>catwoman</t>
  </si>
  <si>
    <t>['action' 'crime' 'fantasy']</t>
  </si>
  <si>
    <t>cellular</t>
  </si>
  <si>
    <t>['action' 'crime' 'thriller']</t>
  </si>
  <si>
    <t>the crying game</t>
  </si>
  <si>
    <t>charade</t>
  </si>
  <si>
    <t>['comedy' 'mystery' 'romance' 'thriller']</t>
  </si>
  <si>
    <t>cherry falls</t>
  </si>
  <si>
    <t>chill factor</t>
  </si>
  <si>
    <t>['action' 'adventure' 'comedy' 'thriller']</t>
  </si>
  <si>
    <t>chinatown</t>
  </si>
  <si>
    <t>nuovo cinema paradiso</t>
  </si>
  <si>
    <t>citizen kane</t>
  </si>
  <si>
    <t>clerks.</t>
  </si>
  <si>
    <t>cliffhanger</t>
  </si>
  <si>
    <t>a clockwork orange</t>
  </si>
  <si>
    <t>['crime' 'drama' 'sci-fi']</t>
  </si>
  <si>
    <t>collateral</t>
  </si>
  <si>
    <t>conspiracy theory</t>
  </si>
  <si>
    <t>['action' 'crime' 'mystery' 'romance' 'thriller']</t>
  </si>
  <si>
    <t>contact</t>
  </si>
  <si>
    <t>cool hand luke</t>
  </si>
  <si>
    <t>copycat</t>
  </si>
  <si>
    <t>crash</t>
  </si>
  <si>
    <t>2004/I</t>
  </si>
  <si>
    <t>crazy love</t>
  </si>
  <si>
    <t>2007/I</t>
  </si>
  <si>
    <t>['documentary']</t>
  </si>
  <si>
    <t>crime spree</t>
  </si>
  <si>
    <t>['action' 'comedy' 'crime']</t>
  </si>
  <si>
    <t>crouching tiger hidden dragon</t>
  </si>
  <si>
    <t>['action']</t>
  </si>
  <si>
    <t>the crow</t>
  </si>
  <si>
    <t>cruel intentions</t>
  </si>
  <si>
    <t>the curse of the cat people</t>
  </si>
  <si>
    <t>['drama' 'fantasy' 'horror']</t>
  </si>
  <si>
    <t>the curse</t>
  </si>
  <si>
    <t>['sci-fi' 'horror']</t>
  </si>
  <si>
    <t>dark city</t>
  </si>
  <si>
    <t>['mystery' 'sci-fi' 'thriller']</t>
  </si>
  <si>
    <t>dave</t>
  </si>
  <si>
    <t>day of the dead</t>
  </si>
  <si>
    <t>dead poets society</t>
  </si>
  <si>
    <t>deep rising</t>
  </si>
  <si>
    <t>the deer hunter</t>
  </si>
  <si>
    <t>demolition man</t>
  </si>
  <si>
    <t>['action' 'crime' 'sci-fi']</t>
  </si>
  <si>
    <t>the devil and daniel webster</t>
  </si>
  <si>
    <t>die hard</t>
  </si>
  <si>
    <t>dog day afternoon</t>
  </si>
  <si>
    <t>domino</t>
  </si>
  <si>
    <t>do the right thing</t>
  </si>
  <si>
    <t>dumb and dumberer: when harry met lloyd</t>
  </si>
  <si>
    <t>dune</t>
  </si>
  <si>
    <t>ed wood</t>
  </si>
  <si>
    <t>['biography' 'comedy' 'drama']</t>
  </si>
  <si>
    <t>edtv</t>
  </si>
  <si>
    <t>election</t>
  </si>
  <si>
    <t>enemy of the state</t>
  </si>
  <si>
    <t>the english patient</t>
  </si>
  <si>
    <t>['romance' 'drama' 'war']</t>
  </si>
  <si>
    <t>entrapment</t>
  </si>
  <si>
    <t>['action' 'crime' 'romance' 'thriller']</t>
  </si>
  <si>
    <t>erin brockovich</t>
  </si>
  <si>
    <t>['biography' 'drama' 'romance']</t>
  </si>
  <si>
    <t>star wars: the empire strikes back</t>
  </si>
  <si>
    <t>['animation' 'adventure' 'action' 'fantasy']</t>
  </si>
  <si>
    <t>escape from the planet of the apes</t>
  </si>
  <si>
    <t>escape from l.a.</t>
  </si>
  <si>
    <t>excalibur</t>
  </si>
  <si>
    <t>the exorcist</t>
  </si>
  <si>
    <t>the fabulous baker boys</t>
  </si>
  <si>
    <t>['drama' 'music' 'romance']</t>
  </si>
  <si>
    <t>face/off</t>
  </si>
  <si>
    <t>['action' 'crime' 'drama' 'sci-fi' 'thriller']</t>
  </si>
  <si>
    <t>the family man</t>
  </si>
  <si>
    <t>['comedy' 'fantasy' 'drama' 'romance']</t>
  </si>
  <si>
    <t>the fantastic four</t>
  </si>
  <si>
    <t>['action' 'adventure' 'sci-fi' 'fantasy']</t>
  </si>
  <si>
    <t>fantastic voyage</t>
  </si>
  <si>
    <t>['adventure' 'sci-fi']</t>
  </si>
  <si>
    <t>fargo</t>
  </si>
  <si>
    <t>fight club</t>
  </si>
  <si>
    <t>final destination 2</t>
  </si>
  <si>
    <t>final destination</t>
  </si>
  <si>
    <t>rambo: first blood part ii</t>
  </si>
  <si>
    <t>the fisher king</t>
  </si>
  <si>
    <t>five easy pieces</t>
  </si>
  <si>
    <t>the french connection</t>
  </si>
  <si>
    <t>frequency</t>
  </si>
  <si>
    <t>friday the 13th part iii</t>
  </si>
  <si>
    <t>jason lives: friday the 13th part vi</t>
  </si>
  <si>
    <t>jason goes to hell: the final friday</t>
  </si>
  <si>
    <t>friday the 13th part viii: jason takes manhattan</t>
  </si>
  <si>
    <t>game 6</t>
  </si>
  <si>
    <t>['comedy' 'drama' 'sport']</t>
  </si>
  <si>
    <t>gandhi</t>
  </si>
  <si>
    <t>gattaca</t>
  </si>
  <si>
    <t>['drama' 'romance' 'sci-fi' 'thriller']</t>
  </si>
  <si>
    <t>the getaway</t>
  </si>
  <si>
    <t>['action' 'adventure' 'crime' 'thriller']</t>
  </si>
  <si>
    <t>get carter</t>
  </si>
  <si>
    <t>glengarry glen ross</t>
  </si>
  <si>
    <t>the godfather: part ii</t>
  </si>
  <si>
    <t>gods and monsters</t>
  </si>
  <si>
    <t>gone in sixty seconds</t>
  </si>
  <si>
    <t>good will hunting</t>
  </si>
  <si>
    <t>the grapes of wrath</t>
  </si>
  <si>
    <t>grosse pointe blank</t>
  </si>
  <si>
    <t>the horse whisperer</t>
  </si>
  <si>
    <t>['drama' 'romance' 'western']</t>
  </si>
  <si>
    <t>hackers</t>
  </si>
  <si>
    <t>halloween 4: the return of michael myers</t>
  </si>
  <si>
    <t>halloween</t>
  </si>
  <si>
    <t>hannah and her sisters</t>
  </si>
  <si>
    <t>hannibal</t>
  </si>
  <si>
    <t>happy campers</t>
  </si>
  <si>
    <t>heathers</t>
  </si>
  <si>
    <t>heavenly creatures</t>
  </si>
  <si>
    <t>['crime' 'drama' 'fantasy' 'thriller']</t>
  </si>
  <si>
    <t>hellraiser: hellseeker</t>
  </si>
  <si>
    <t>hero</t>
  </si>
  <si>
    <t>1992/I</t>
  </si>
  <si>
    <t>hider in the house</t>
  </si>
  <si>
    <t>highlander iii: the sorcerer</t>
  </si>
  <si>
    <t>['fantasy' 'sci-fi' 'action']</t>
  </si>
  <si>
    <t>hostage</t>
  </si>
  <si>
    <t>2005/I</t>
  </si>
  <si>
    <t>hotel rwanda</t>
  </si>
  <si>
    <t>['adventure' 'drama' 'history' 'thriller' 'war']</t>
  </si>
  <si>
    <t>house on haunted hill</t>
  </si>
  <si>
    <t>house of the damned</t>
  </si>
  <si>
    <t>['action' 'horror' 'thriller']</t>
  </si>
  <si>
    <t>hellraiser iii: hell on earth</t>
  </si>
  <si>
    <t>hudson hawk</t>
  </si>
  <si>
    <t>['action' 'adventure' 'comedy' 'action' 'adventure' 'comedy' 'crime']</t>
  </si>
  <si>
    <t>the hudsucker proxy</t>
  </si>
  <si>
    <t>i walked with a zombie</t>
  </si>
  <si>
    <t>the ice storm</t>
  </si>
  <si>
    <t>insomnia</t>
  </si>
  <si>
    <t>2002/I</t>
  </si>
  <si>
    <t>interview with the vampire: the vampire chronicles</t>
  </si>
  <si>
    <t>i still know what you did last summer</t>
  </si>
  <si>
    <t>isle of the dead</t>
  </si>
  <si>
    <t>it's a wonderful life</t>
  </si>
  <si>
    <t>['drama' 'fantasy' 'romance']</t>
  </si>
  <si>
    <t>jaws 2</t>
  </si>
  <si>
    <t>jaws 3-d</t>
  </si>
  <si>
    <t>jaws: the revenge</t>
  </si>
  <si>
    <t>jennifer eight</t>
  </si>
  <si>
    <t>['thriller' 'mystery']</t>
  </si>
  <si>
    <t>jerry maguire</t>
  </si>
  <si>
    <t>['comedy' 'drama' 'romance' 'sport']</t>
  </si>
  <si>
    <t>jurassic park iii</t>
  </si>
  <si>
    <t>the lost world: jurassic park</t>
  </si>
  <si>
    <t>['action' 'adventure' 'sci-fi' 'thriller' 'action' 'adventure' 'animation' 'horror' 'sci-fi' 'thriller']</t>
  </si>
  <si>
    <t>jurassic park</t>
  </si>
  <si>
    <t>['action' 'adventure' 'family' 'sci-fi' 'action' 'adventure' 'fantasy' 'sci-fi']</t>
  </si>
  <si>
    <t>freddy vs. jason</t>
  </si>
  <si>
    <t>kafka</t>
  </si>
  <si>
    <t>['comedy' 'drama' 'mystery' 'sci-fi' 'thriller']</t>
  </si>
  <si>
    <t>king kong</t>
  </si>
  <si>
    <t>['adventure' 'drama' 'romance']</t>
  </si>
  <si>
    <t>klute</t>
  </si>
  <si>
    <t>kramer vs. kramer</t>
  </si>
  <si>
    <t>kundun</t>
  </si>
  <si>
    <t>['biography' 'drama' 'history' 'war']</t>
  </si>
  <si>
    <t>lake placid</t>
  </si>
  <si>
    <t>the silence of the lambs</t>
  </si>
  <si>
    <t>last of the mohicans</t>
  </si>
  <si>
    <t>['action' 'adventure' 'war']</t>
  </si>
  <si>
    <t>leviathan</t>
  </si>
  <si>
    <t>['adventure' 'horror' 'mystery' 'sci-fi' 'thriller']</t>
  </si>
  <si>
    <t>lock stock and two smoking barrels</t>
  </si>
  <si>
    <t>lone star</t>
  </si>
  <si>
    <t>['drama' 'mystery' 'romance' 'western']</t>
  </si>
  <si>
    <t>lord of illusions</t>
  </si>
  <si>
    <t>lost in translation</t>
  </si>
  <si>
    <t>lost souls</t>
  </si>
  <si>
    <t>['drama' 'horror' 'thriller' 'romance']</t>
  </si>
  <si>
    <t>love &amp; basketball</t>
  </si>
  <si>
    <t>magnolia</t>
  </si>
  <si>
    <t>the man in the iron mask</t>
  </si>
  <si>
    <t>['action' 'adventure' 'drama' 'history']</t>
  </si>
  <si>
    <t>manhunt</t>
  </si>
  <si>
    <t>['action' 'adventure' 'crime' 'horror' 'thriller']</t>
  </si>
  <si>
    <t>manhunter</t>
  </si>
  <si>
    <t>man on the moon</t>
  </si>
  <si>
    <t>the matrix</t>
  </si>
  <si>
    <t>['action' 'adventure' 'adventure' 'adventure' 'sci-fi']</t>
  </si>
  <si>
    <t>halloween iii: season of the witch</t>
  </si>
  <si>
    <t>['horror' 'mystery' 'sci-fi']</t>
  </si>
  <si>
    <t>meet joe black</t>
  </si>
  <si>
    <t>['drama' 'fantasy' 'mystery' 'romance']</t>
  </si>
  <si>
    <t>memento</t>
  </si>
  <si>
    <t>miami vice</t>
  </si>
  <si>
    <t>midnight cowboy</t>
  </si>
  <si>
    <t>midnight express</t>
  </si>
  <si>
    <t>['biography' 'crime' 'drama' 'thriller']</t>
  </si>
  <si>
    <t>mimic</t>
  </si>
  <si>
    <t>misery</t>
  </si>
  <si>
    <t>mission: impossible ii</t>
  </si>
  <si>
    <t>mission: impossible</t>
  </si>
  <si>
    <t>moonstruck</t>
  </si>
  <si>
    <t>['comedy' 'romance' 'drama']</t>
  </si>
  <si>
    <t>monty python and the holy grail</t>
  </si>
  <si>
    <t>['adventure' 'comedy']</t>
  </si>
  <si>
    <t>mrs brown</t>
  </si>
  <si>
    <t>arcade</t>
  </si>
  <si>
    <t>['sci-fi']</t>
  </si>
  <si>
    <t>mulholland dr.</t>
  </si>
  <si>
    <t>my girl 2</t>
  </si>
  <si>
    <t>['comedy' 'drama' 'family' 'romance']</t>
  </si>
  <si>
    <t>my girl</t>
  </si>
  <si>
    <t>my best friend's wedding</t>
  </si>
  <si>
    <t>nashville</t>
  </si>
  <si>
    <t>['drama' 'music']</t>
  </si>
  <si>
    <t>natural born killers</t>
  </si>
  <si>
    <t>nothing but a man</t>
  </si>
  <si>
    <t>the negotiator</t>
  </si>
  <si>
    <t>neuromancer</t>
  </si>
  <si>
    <t>['action' 'adventure' 'animation' 'sci-fi']</t>
  </si>
  <si>
    <t>never been kissed</t>
  </si>
  <si>
    <t>the nightmare before christmas</t>
  </si>
  <si>
    <t>['animation' 'family' 'fantasy' 'musical']</t>
  </si>
  <si>
    <t>a nightmare on elm street part 2: freddy's revenge</t>
  </si>
  <si>
    <t>a nightmare on elm street 3: dream warriors</t>
  </si>
  <si>
    <t>notting hill</t>
  </si>
  <si>
    <t>one flew over the cuckoo's nest</t>
  </si>
  <si>
    <t>only you</t>
  </si>
  <si>
    <t>on the waterfront</t>
  </si>
  <si>
    <t>['crime' 'drama' 'romance']</t>
  </si>
  <si>
    <t>orgy of the dead</t>
  </si>
  <si>
    <t>['fantasy' 'horror']</t>
  </si>
  <si>
    <t>out of sight</t>
  </si>
  <si>
    <t>pearl harbor</t>
  </si>
  <si>
    <t>['action' 'drama' 'romance' 'war']</t>
  </si>
  <si>
    <t>peggy sue got married</t>
  </si>
  <si>
    <t>pet sematary ii</t>
  </si>
  <si>
    <t>philadelphia</t>
  </si>
  <si>
    <t>pitch black</t>
  </si>
  <si>
    <t>planet of the apes</t>
  </si>
  <si>
    <t>['action' 'adventure' 'sci-fi' 'thriller' 'animation' 'action' 'adventure' 'sci-fi']</t>
  </si>
  <si>
    <t>platoon</t>
  </si>
  <si>
    <t>playback</t>
  </si>
  <si>
    <t>the ploughman's lunch</t>
  </si>
  <si>
    <t>point break</t>
  </si>
  <si>
    <t>['action' 'adventure' 'crime' 'drama' 'sport' 'thriller']</t>
  </si>
  <si>
    <t>predator</t>
  </si>
  <si>
    <t>pretty woman</t>
  </si>
  <si>
    <t>the princess bride</t>
  </si>
  <si>
    <t>['adventure' 'comedy' 'family' 'fantasy' 'romance']</t>
  </si>
  <si>
    <t>the producers</t>
  </si>
  <si>
    <t>psycho</t>
  </si>
  <si>
    <t>['drama' 'horror' 'mystery' 'thriller' 'thriller']</t>
  </si>
  <si>
    <t>maniac</t>
  </si>
  <si>
    <t>vampyr</t>
  </si>
  <si>
    <t>mystery of the wax museum</t>
  </si>
  <si>
    <t>rambling rose</t>
  </si>
  <si>
    <t>red white black &amp; blue</t>
  </si>
  <si>
    <t>star wars: episode vi - return of the jedi</t>
  </si>
  <si>
    <t>['action' 'adventure' 'fantasy' 'sci-fi']</t>
  </si>
  <si>
    <t>the rocky horror picture show</t>
  </si>
  <si>
    <t>rocky</t>
  </si>
  <si>
    <t>who framed roger rabbit</t>
  </si>
  <si>
    <t>['animation' 'comedy' 'crime' 'family' 'fantasy' 'mystery' 'animation' 'adventure' 'action' 'fantasy']</t>
  </si>
  <si>
    <t>romeo and juliet</t>
  </si>
  <si>
    <t>1968/I</t>
  </si>
  <si>
    <t>ronin</t>
  </si>
  <si>
    <t>route 9</t>
  </si>
  <si>
    <t>rush hour 2</t>
  </si>
  <si>
    <t>['action' 'comedy' 'crime' 'thriller']</t>
  </si>
  <si>
    <t>rush hour</t>
  </si>
  <si>
    <t>['action' 'comedy' 'thriller' 'crime']</t>
  </si>
  <si>
    <t>runaway bride</t>
  </si>
  <si>
    <t>sleepless in seattle</t>
  </si>
  <si>
    <t>salt of the earth</t>
  </si>
  <si>
    <t>['drama' 'history']</t>
  </si>
  <si>
    <t>the salton sea</t>
  </si>
  <si>
    <t>saving private ryan</t>
  </si>
  <si>
    <t>['action' 'drama' 'history' 'war']</t>
  </si>
  <si>
    <t>say anything...</t>
  </si>
  <si>
    <t>schindler's list</t>
  </si>
  <si>
    <t>scream 2</t>
  </si>
  <si>
    <t>scream 3</t>
  </si>
  <si>
    <t>scream</t>
  </si>
  <si>
    <t>1996/I</t>
  </si>
  <si>
    <t>seven</t>
  </si>
  <si>
    <t>seven days to live</t>
  </si>
  <si>
    <t>shakespeare in love</t>
  </si>
  <si>
    <t>shallow grave</t>
  </si>
  <si>
    <t>shampoo</t>
  </si>
  <si>
    <t>the shining</t>
  </si>
  <si>
    <t>silver bullet</t>
  </si>
  <si>
    <t>['adventure' 'drama' 'horror' 'mystery' 'thriller']</t>
  </si>
  <si>
    <t>sister act</t>
  </si>
  <si>
    <t>['comedy' 'crime' 'music']</t>
  </si>
  <si>
    <t>sleepy hollow</t>
  </si>
  <si>
    <t>['fantasy' 'mystery' 'thriller']</t>
  </si>
  <si>
    <t>sling blade</t>
  </si>
  <si>
    <t>smoke</t>
  </si>
  <si>
    <t>snow falling on cedars</t>
  </si>
  <si>
    <t>['drama' 'mystery' 'romance' 'thriller']</t>
  </si>
  <si>
    <t>soldier</t>
  </si>
  <si>
    <t>['action' 'drama' 'sci-fi']</t>
  </si>
  <si>
    <t>some like it hot</t>
  </si>
  <si>
    <t>the wedding date</t>
  </si>
  <si>
    <t>sounder</t>
  </si>
  <si>
    <t>south park: bigger longer &amp; uncut</t>
  </si>
  <si>
    <t>['animation' 'comedy' 'musical']</t>
  </si>
  <si>
    <t>spacejacked</t>
  </si>
  <si>
    <t>spare me</t>
  </si>
  <si>
    <t>sphere</t>
  </si>
  <si>
    <t>['drama' 'horror' 'mystery' 'sci-fi' 'thriller']</t>
  </si>
  <si>
    <t>star wars</t>
  </si>
  <si>
    <t>starship troopers</t>
  </si>
  <si>
    <t>star trek: the motion picture</t>
  </si>
  <si>
    <t>['adventure' 'fantasy' 'mystery' 'sci-fi']</t>
  </si>
  <si>
    <t>state and main</t>
  </si>
  <si>
    <t>stepmom</t>
  </si>
  <si>
    <t>storytelling</t>
  </si>
  <si>
    <t>stranglehold</t>
  </si>
  <si>
    <t>['action' 'adventure' 'crime']</t>
  </si>
  <si>
    <t>dr. strangelove or: how i learned to stop worrying and love the bomb</t>
  </si>
  <si>
    <t>suburbia</t>
  </si>
  <si>
    <t>sugar &amp; spice</t>
  </si>
  <si>
    <t>sunset blvd.</t>
  </si>
  <si>
    <t>['drama' 'film-noir']</t>
  </si>
  <si>
    <t>supergirl</t>
  </si>
  <si>
    <t>superman iii</t>
  </si>
  <si>
    <t>['action' 'adventure' 'comedy' 'fantasy' 'sci-fi']</t>
  </si>
  <si>
    <t>superman ii</t>
  </si>
  <si>
    <t>['action' 'adventure' 'fantasy' 'romance' 'sci-fi']</t>
  </si>
  <si>
    <t>superman iv: the quest for peace</t>
  </si>
  <si>
    <t>['action' 'adventure' 'family' 'fantasy' 'sci-fi']</t>
  </si>
  <si>
    <t>superman</t>
  </si>
  <si>
    <t>['action' 'family' 'sci-fi']</t>
  </si>
  <si>
    <t>the sweet hereafter</t>
  </si>
  <si>
    <t>sweet smell of success</t>
  </si>
  <si>
    <t>terminator 2: judgment day</t>
  </si>
  <si>
    <t>taking sides</t>
  </si>
  <si>
    <t>['drama' 'music' 'war']</t>
  </si>
  <si>
    <t>the terminator</t>
  </si>
  <si>
    <t>the game</t>
  </si>
  <si>
    <t>the haunting</t>
  </si>
  <si>
    <t>['horror' 'thriller' 'mystery']</t>
  </si>
  <si>
    <t>the limey</t>
  </si>
  <si>
    <t>the man who wasn't there</t>
  </si>
  <si>
    <t>the relic</t>
  </si>
  <si>
    <t>the truman show</t>
  </si>
  <si>
    <t>the cell</t>
  </si>
  <si>
    <t>['drama' 'fantasy' 'horror' 'sci-fi' 'thriller']</t>
  </si>
  <si>
    <t>the third man</t>
  </si>
  <si>
    <t>['film-noir' 'mystery' 'thriller']</t>
  </si>
  <si>
    <t>the believer</t>
  </si>
  <si>
    <t>le grand bleu</t>
  </si>
  <si>
    <t>the hebrew hammer</t>
  </si>
  <si>
    <t>the leopard man</t>
  </si>
  <si>
    <t>the lost son</t>
  </si>
  <si>
    <t>the messenger</t>
  </si>
  <si>
    <t>2009/I</t>
  </si>
  <si>
    <t>the pianist</t>
  </si>
  <si>
    <t>['biography' 'drama' 'war']</t>
  </si>
  <si>
    <t>the piano</t>
  </si>
  <si>
    <t>the sting</t>
  </si>
  <si>
    <t>['comedy' 'crime' 'drama']</t>
  </si>
  <si>
    <t>the thin man</t>
  </si>
  <si>
    <t>['comedy' 'crime' 'drama' 'mystery' 'romance']</t>
  </si>
  <si>
    <t>three kings</t>
  </si>
  <si>
    <t>['action' 'adventure' 'comedy' 'drama' 'war']</t>
  </si>
  <si>
    <t>thx 1138</t>
  </si>
  <si>
    <t>ticker</t>
  </si>
  <si>
    <t>trouble in paradise</t>
  </si>
  <si>
    <t>['comedy' 'crime' 'romance']</t>
  </si>
  <si>
    <t>titanic</t>
  </si>
  <si>
    <t>['drama' 'history' 'romance']</t>
  </si>
  <si>
    <t>transatlantic merry-go-round</t>
  </si>
  <si>
    <t>['comedy' 'musical' 'mystery' 'romance']</t>
  </si>
  <si>
    <t>tombstone</t>
  </si>
  <si>
    <t>['action' 'drama' 'history' 'romance' 'western']</t>
  </si>
  <si>
    <t>tomorrow never dies</t>
  </si>
  <si>
    <t>to sleep with anger</t>
  </si>
  <si>
    <t>toy story</t>
  </si>
  <si>
    <t>['animation' 'adventure' 'comedy' 'family' 'fantasy']</t>
  </si>
  <si>
    <t>the magic toyshop</t>
  </si>
  <si>
    <t>['fantasy']</t>
  </si>
  <si>
    <t>traffic</t>
  </si>
  <si>
    <t>trainspotting</t>
  </si>
  <si>
    <t>star trek v: the final frontier</t>
  </si>
  <si>
    <t>tron</t>
  </si>
  <si>
    <t>['action' 'adventure' 'sci-fi' 'thriller' 'sci-fi']</t>
  </si>
  <si>
    <t>true lies</t>
  </si>
  <si>
    <t>true romance</t>
  </si>
  <si>
    <t>twelve monkeys</t>
  </si>
  <si>
    <t>u-turn</t>
  </si>
  <si>
    <t>u turn</t>
  </si>
  <si>
    <t>unbreakable</t>
  </si>
  <si>
    <t>['drama' 'fantasy' 'mystery' 'thriller']</t>
  </si>
  <si>
    <t>unforgiven</t>
  </si>
  <si>
    <t>['drama' 'western']</t>
  </si>
  <si>
    <t>the usual suspects</t>
  </si>
  <si>
    <t>verdict</t>
  </si>
  <si>
    <t>vertigo</t>
  </si>
  <si>
    <t>very bad things</t>
  </si>
  <si>
    <t>viridiana</t>
  </si>
  <si>
    <t>virtuosity</t>
  </si>
  <si>
    <t>['action' 'crime' 'sci-fi' 'thriller']</t>
  </si>
  <si>
    <t>wag the dog</t>
  </si>
  <si>
    <t>wall street</t>
  </si>
  <si>
    <t>waxwork</t>
  </si>
  <si>
    <t>['comedy' 'fantasy' 'horror']</t>
  </si>
  <si>
    <t>what lies beneath</t>
  </si>
  <si>
    <t>what women want</t>
  </si>
  <si>
    <t>['comedy' 'fantasy' 'romance']</t>
  </si>
  <si>
    <t>the witching hour</t>
  </si>
  <si>
    <t>['documentary' 'short']</t>
  </si>
  <si>
    <t>white angel</t>
  </si>
  <si>
    <t>who's your daddy?</t>
  </si>
  <si>
    <t>2003/I</t>
  </si>
  <si>
    <t>wild things</t>
  </si>
  <si>
    <t>wild wild west</t>
  </si>
  <si>
    <t>['action' 'western' 'comedy' 'sci-fi']</t>
  </si>
  <si>
    <t>willow</t>
  </si>
  <si>
    <t>['action' 'adventure' 'drama' 'fantasy' 'romance']</t>
  </si>
  <si>
    <t>witness</t>
  </si>
  <si>
    <t>the wizard of oz</t>
  </si>
  <si>
    <t>['adventure' 'family' 'fantasy' 'musical']</t>
  </si>
  <si>
    <t>the world is not enough</t>
  </si>
  <si>
    <t>watchmen</t>
  </si>
  <si>
    <t>['action' 'crime' 'fantasy' 'mystery' 'sci-fi' 'thriller']</t>
  </si>
  <si>
    <t>xxx</t>
  </si>
  <si>
    <t>x-men</t>
  </si>
  <si>
    <t>young frankenstein</t>
  </si>
  <si>
    <t>['comedy' 'sci-fi']</t>
  </si>
  <si>
    <t>zulu dawn</t>
  </si>
  <si>
    <t>['action' 'adventure' 'drama' 'history' 'war']</t>
  </si>
  <si>
    <t>movietitles</t>
  </si>
  <si>
    <t>genre</t>
  </si>
  <si>
    <t>http://www.dailyscript.com/scripts/10Things.html</t>
  </si>
  <si>
    <t>http://www.hundland.org/scripts/1492-ConquestOfParadise.txt</t>
  </si>
  <si>
    <t>http://www.dailyscript.com/scripts/15minutes.html</t>
  </si>
  <si>
    <t>http://www.scifiscripts.com/scripts/2001.txt</t>
  </si>
  <si>
    <t>http://www.awesomefilm.com/script/48hours.txt</t>
  </si>
  <si>
    <t>http://www.scifiscripts.com/scripts/5thelement.txt</t>
  </si>
  <si>
    <t>http://www.dailyscript.com/scripts/eight-millimeter.html</t>
  </si>
  <si>
    <t>http://www.hundland.org/scripts/A-Nightmare-on-Elm-Street-4.txt</t>
  </si>
  <si>
    <t>http://www.hundland.org/scripts/A-Nightmare-on-Elm-Street-5.txt</t>
  </si>
  <si>
    <t>http://leonscripts.tripod.com/scripts/ATOMICSUB.htm</t>
  </si>
  <si>
    <t>http://www.dailyscript.com/scripts/Affliction.txt</t>
  </si>
  <si>
    <t>http://www.dailyscript.com/scripts/AirForceOne_TXT.html</t>
  </si>
  <si>
    <t>http://www.dailyscript.com/scripts/Airplane2_script.htm</t>
  </si>
  <si>
    <t>http://www.dailyscript.com/scripts/Airplane_script.htm</t>
  </si>
  <si>
    <t>http://www.dailyscript.com/scripts/Alien_Nation_Bannon_Cameron_October_1987.html</t>
  </si>
  <si>
    <t>http://www.horrorlair.com/scripts/aliens.html</t>
  </si>
  <si>
    <t>http://www.dailyscript.com/scripts/Amadeus.txt</t>
  </si>
  <si>
    <t>http://www.dailyscript.com/scripts/American%20Werewolf%20In%20London%20An.txt</t>
  </si>
  <si>
    <t>http://www.dailyscript.com/scripts/American_Madness.html</t>
  </si>
  <si>
    <t>http://www.dailyscript.com/scripts/American_Outlaws.html</t>
  </si>
  <si>
    <t>http://www.dailyscript.com/scripts/american_psycho_unproduced.html</t>
  </si>
  <si>
    <t>http://www.dailyscript.com/scripts/Antitrust.txt</t>
  </si>
  <si>
    <t>http://www.dailyscript.com/scripts/Austin%20Powers%20-%20International%20Man%20Of%20Mystery.txt</t>
  </si>
  <si>
    <t>http://www.dailyscript.com/scripts/Avengers.html</t>
  </si>
  <si>
    <t>http://www.dailyscript.com/scripts/Bachelor%20Party.txt</t>
  </si>
  <si>
    <t>http://www.dailyscript.com/scripts/Backdraft%20(1991).txt</t>
  </si>
  <si>
    <t>http://www.dailyscript.com/scripts/Bad%20Lieutenant.txt</t>
  </si>
  <si>
    <t>http://www.awesomefilm.com/script/Bamboozled.txt</t>
  </si>
  <si>
    <t>http://www.dailyscript.com/scripts/BarryLyndon.html</t>
  </si>
  <si>
    <t>http://www.dailyscript.com/scripts/Basic.txt</t>
  </si>
  <si>
    <t>http://www.dailyscript.com/scripts/Big+Fish.txt</t>
  </si>
  <si>
    <t>http://www.dailyscript.com/scripts/Birthday+Girl.txt</t>
  </si>
  <si>
    <t>http://www.dailyscript.com/scripts/Black%20Snake%20Moan.txt</t>
  </si>
  <si>
    <t>http://www.angelfire.com/movies/ridleyscott/script/BlackRain.txt</t>
  </si>
  <si>
    <t>http://www.dailyscript.com/scripts/blade-runner_shooting.html</t>
  </si>
  <si>
    <t>http://www.hundland.org/scripts/Blast-from-the-Past.htm</t>
  </si>
  <si>
    <t>http://www.dailyscript.com/scripts/Blue+Velvet.txt</t>
  </si>
  <si>
    <t>http://www.dailyscript.com/scripts/Boondock%20Saints%20The.txt</t>
  </si>
  <si>
    <t>http://www.dailyscript.com/scripts/Bottle+Rocket.txt</t>
  </si>
  <si>
    <t>http://www.dailyscript.com/scripts/Bourne+Supremacy+The.txt</t>
  </si>
  <si>
    <t>http://www.dailyscript.com/scripts/Braveheart.txt</t>
  </si>
  <si>
    <t>http://www.dailyscript.com/scripts/Butterfly+Effect+The.txt</t>
  </si>
  <si>
    <t>http://www.dailyscript.com/scripts/Casablanca.txt</t>
  </si>
  <si>
    <t>http://www.hundland.org/scripts/CastAway.txt</t>
  </si>
  <si>
    <t>http://www.dailyscript.com/scripts/Cider%20House%20Rules%20The.txt</t>
  </si>
  <si>
    <t>http://www.dailyscript.com/scripts/Confidence.txt</t>
  </si>
  <si>
    <t>http://www.dailyscript.com/scripts/Croupier.txt</t>
  </si>
  <si>
    <t>http://www.dailyscript.com/scripts/Dark+Star.txt</t>
  </si>
  <si>
    <t>http://www.hundland.org/scripts/DarkAngel.txt</t>
  </si>
  <si>
    <t>http://www.dailyscript.com/scripts/Detroit+Rock+City.txt</t>
  </si>
  <si>
    <t>http://www.dailyscript.com/scripts/Donnie+Darko.txt</t>
  </si>
  <si>
    <t>http://www.dailyscript.com/scripts/Drop+Dead+Gorgeous.txt</t>
  </si>
  <si>
    <t>http://www.dailyscript.com/scripts/Duck%20Soup.txt</t>
  </si>
  <si>
    <t>http://www.dailyscript.com/scripts/Elephant+Man+The.txt</t>
  </si>
  <si>
    <t>http://www.dailyscript.com/scripts/Erik+The+Viking.txt</t>
  </si>
  <si>
    <t>http://www.dailyscript.com/scripts/Eternal+Sunshine+Of+The+Spotless+Mind.txt</t>
  </si>
  <si>
    <t>http://www.dailyscript.com/scripts/Even%20Cowgirls%20Get%20The%20Blues.txt</t>
  </si>
  <si>
    <t>http://www.dailyscript.com/scripts/Event%20Horizon.txt</t>
  </si>
  <si>
    <t>http://www.dailyscript.com/scripts/Fantastic+Four.txt</t>
  </si>
  <si>
    <t>http://www.dailyscript.com/scripts/Fast+Times+At+Ridgemont+High.txt</t>
  </si>
  <si>
    <t>http://www.dailyscript.com/scripts/Fear+&amp;+Loathing+In+Las+Vegas.txt</t>
  </si>
  <si>
    <t>http://www.dailyscript.com/scripts/Feast%20-%20Revised%20Draft.txt</t>
  </si>
  <si>
    <t>http://www.dailyscript.com/scripts/Frances.txt</t>
  </si>
  <si>
    <t>http://www.dailyscript.com/scripts/Frankenstein+(1994).txt</t>
  </si>
  <si>
    <t>http://www.dailyscript.com/scripts/Friday%20The%2013th.txt</t>
  </si>
  <si>
    <t>http://www.dailyscript.com/scripts/From%20Dusk%20Till%20Dawn.txt</t>
  </si>
  <si>
    <t>http://www.angelfire.com/movies/ridleyscott/script/GIJane.txt</t>
  </si>
  <si>
    <t>http://www.scifiscripts.com/scripts/GODZILLAfirst.txt</t>
  </si>
  <si>
    <t>http://www.scifiscripts.com/scripts/GalaxyQuest.txt</t>
  </si>
  <si>
    <t>http://www.fortunecity.com/tattooine/clarke/38/scripts/GeorgeWashington.txt</t>
  </si>
  <si>
    <t>http://www.dailyscript.com/scripts/Get+Shorty.txt</t>
  </si>
  <si>
    <t>http://www.whiskeyloosetongue.com/scripts/ghostship.html</t>
  </si>
  <si>
    <t>http://www.dailyscript.com/scripts/Ghost%20World.txt</t>
  </si>
  <si>
    <t>http://www.dailyscript.com/scripts/Ghost%20And%20The%20Darkness%20The.txt</t>
  </si>
  <si>
    <t>http://www.scifiscripts.com/scripts/Ghostbusters-2.txt</t>
  </si>
  <si>
    <t>http://www.scifiscripts.com/scripts/Ghostbusters.txt</t>
  </si>
  <si>
    <t>http://www.angelfire.com/movies/ridleyscott/script/gladiator_seconddraft.txt</t>
  </si>
  <si>
    <t>http://www.dailyscript.com/scripts/Graduate+The.txt</t>
  </si>
  <si>
    <t>http://www.dailyscript.com/scripts/Grand%20Hotel.txt</t>
  </si>
  <si>
    <t>http://www.dailyscript.com/scripts/Grifters_Westlake.html</t>
  </si>
  <si>
    <t>http://www.horrorlair.com/scripts/H20.txt</t>
  </si>
  <si>
    <t>http://www.dailyscript.com/scripts/Happy_Birthday_Wanda_JUne.html</t>
  </si>
  <si>
    <t>http://www.dailyscript.com/scripts/Hardcore.txt</t>
  </si>
  <si>
    <t>http://home.online.no/~bhundlan/scripts/Harold-and-Maude.htm</t>
  </si>
  <si>
    <t>http://www.dailyscript.com/scripts/Hellboy.txt</t>
  </si>
  <si>
    <t>http://www.dailyscript.com/scripts/Hellraiser.txt</t>
  </si>
  <si>
    <t>http://www.dailyscript.com/scripts/High%20Fidelity.txt</t>
  </si>
  <si>
    <t>http://www.scifiscripts.com/scripts/Highlander_final.txt</t>
  </si>
  <si>
    <t>http://www.dailyscript.com/scripts/His%20Girl%20Friday.txt</t>
  </si>
  <si>
    <t>http://www.dailyscript.com/scripts/Hope+And+Glory.txt</t>
  </si>
  <si>
    <t>http://www.dailyscript.com/scripts/House%20Of%201000%20Corpses.txt</t>
  </si>
  <si>
    <t>http://www.dailyscript.com/scripts/Human+Nature.txt</t>
  </si>
  <si>
    <t>http://www.dailyscript.com/scripts/Hustler+The.txt</t>
  </si>
  <si>
    <t>http://www.horrorlair.com/scripts/legend.txt</t>
  </si>
  <si>
    <t>http://leonscripts.tripod.com/scripts/INVADERSold.htm</t>
  </si>
  <si>
    <t>http://www.dailyscript.com/scripts/Independence+Day.txt</t>
  </si>
  <si>
    <t>http://www.dailyscript.com/scripts/Indiana%20Jones%20And%20The%20Last%20Crusade.txt</t>
  </si>
  <si>
    <t>http://www.dailyscript.com/scripts/Indiana%20Jones%20And%20The%20Temple%20Of%20Doom.txt</t>
  </si>
  <si>
    <t>http://www.scifiscripts.com/scripts/InnerSpace.txt</t>
  </si>
  <si>
    <t>http://www.dailyscript.com/scripts/Insider+The.txt</t>
  </si>
  <si>
    <t>http://www.dailyscript.com/scripts/Intolerable%20Cruelty.txt</t>
  </si>
  <si>
    <t>http://www.dailyscript.com/scripts/It+Happened+One+Night.txt</t>
  </si>
  <si>
    <t>http://www.dailyscript.com/scripts/JFK.txt</t>
  </si>
  <si>
    <t>http://www.dailyscript.com/scripts/Jackie+Brown.txt</t>
  </si>
  <si>
    <t>http://www.dailyscript.com/scripts/Jacobs+Ladder.txt</t>
  </si>
  <si>
    <t>http://www.dailyscript.com/scripts/Juno.txt</t>
  </si>
  <si>
    <t>http://www.dailyscript.com/scripts/Kalifornia.txt</t>
  </si>
  <si>
    <t>http://www.dailyscript.com/scripts/Kids.txt</t>
  </si>
  <si>
    <t>http://www.scifiscripts.com/msol/Knight_m.txt</t>
  </si>
  <si>
    <t>http://www.dailyscript.com/scripts/Krull.html</t>
  </si>
  <si>
    <t>http://www.scifiscripts.com/msol/LEON.txt</t>
  </si>
  <si>
    <t>http://www.fortunecity.com/tattooine/clarke/38/scripts/LaborOfLove.txt</t>
  </si>
  <si>
    <t>http://www.dailyscript.com/scripts/Legally%20Blonde.txt</t>
  </si>
  <si>
    <t>http://www.angelfire.com/movies/ridleyscott/script/LegendOfDarkness.txt</t>
  </si>
  <si>
    <t>http://www.dailyscript.com/scripts/LifeAsAHouse.html</t>
  </si>
  <si>
    <t>http://www.dailyscript.com/scripts/Life.txt</t>
  </si>
  <si>
    <t>http://www.dailyscript.com/scripts/Little+Nicky.txt</t>
  </si>
  <si>
    <t>http://www.dailyscript.com/scripts/Logans+Run.txt</t>
  </si>
  <si>
    <t>http://www.dailyscript.com/scripts/Lost+Highway.txt</t>
  </si>
  <si>
    <t>http://www.dailyscript.com/scripts/Lost_Horizon.html</t>
  </si>
  <si>
    <t>http://www.dailyscript.com/scripts/Men+In+Black.txt</t>
  </si>
  <si>
    <t>http://www.dailyscript.com/scripts/Minority%20Report.txt</t>
  </si>
  <si>
    <t>http://www.dailyscript.com/scripts/Made.txt</t>
  </si>
  <si>
    <t>http://www.dailyscript.com/scripts/Malcolm+X.txt</t>
  </si>
  <si>
    <t>http://www.dailyscript.com/scripts/Man+On+Fire.txt</t>
  </si>
  <si>
    <t>http://www.dailyscript.com/scripts/Marty.txt</t>
  </si>
  <si>
    <t>http://www.dailyscript.com/scripts/MASH.txt</t>
  </si>
  <si>
    <t>http://www.dailyscript.com/scripts/Meet_John_Doe.html</t>
  </si>
  <si>
    <t>http://www.dailyscript.com/scripts/Metro.txt</t>
  </si>
  <si>
    <t>http://www.angelfire.com/movies/ridleyscott/script/Metropolis.txt</t>
  </si>
  <si>
    <t>http://www.hundland.org/scripts/MightyMorphinPowerRangers.txt</t>
  </si>
  <si>
    <t>http://www.dailyscript.com/scripts/Mobsters.txt</t>
  </si>
  <si>
    <t>http://www.dailyscript.com/scripts/MonkeyBone_script.htm</t>
  </si>
  <si>
    <t>http://www.moviemalls.com/papers/MotherDreamsFD.txt</t>
  </si>
  <si>
    <t>http://www.dailyscript.com/scripts/Mr%20Smith%20Goes%20To%20Washington.txt</t>
  </si>
  <si>
    <t>http://www.dailyscript.com/scripts/Mr._Deeds_Goes_to_Town.html</t>
  </si>
  <si>
    <t>http://www.dailyscript.com/scripts/Mumford.txt</t>
  </si>
  <si>
    <t>http://www.dailyscript.com/scripts/Mummy+The.txt</t>
  </si>
  <si>
    <t>http://www.dailyscript.com/scripts/Mystery+Men.txt</t>
  </si>
  <si>
    <t>http://web.archive.org/web/20010625040837/www.interlink.es/cookies/guion/Napoleon.txt</t>
  </si>
  <si>
    <t>http://www.dailyscript.com/scripts/Next_Friday.html</t>
  </si>
  <si>
    <t>http://www.dailyscript.com/scripts/Nick-Of-Time-script.html</t>
  </si>
  <si>
    <t>http://www.dailyscript.com/scripts/Night+Of+The+Hunter+The.txt</t>
  </si>
  <si>
    <t>http://www.dailyscript.com/scripts/Nightmare+On+Elm+Street+A.txt</t>
  </si>
  <si>
    <t>http://www.dailyscript.com/scripts/Ninotchka.txt</t>
  </si>
  <si>
    <t>http://home.online.no/~bhundlan/scripts/Nixon.txt</t>
  </si>
  <si>
    <t>http://www.dailyscript.com/scripts/No%20Country%20For%20Old%20Men%20(Shooting).txt</t>
  </si>
  <si>
    <t>http://www.dailyscript.com/scripts/Nurse%20Betty.txt</t>
  </si>
  <si>
    <t>http://www.dailyscript.com/scripts/O%20Brother%20Where%20Art%20Thou.txt</t>
  </si>
  <si>
    <t>http://www.dailyscript.com/scripts/Officer+And+A+Gentleman+An.txt</t>
  </si>
  <si>
    <t>http://www.dailyscript.com/scripts/Panic_Room_Koepp.html</t>
  </si>
  <si>
    <t>http://www.dailyscript.com/scripts/Panther.txt</t>
  </si>
  <si>
    <t>http://www.dailyscript.com/scripts/Patriot_1999.html</t>
  </si>
  <si>
    <t>http://www.dailyscript.com/scripts/Pet-Sematary.html</t>
  </si>
  <si>
    <t>http://www.wordplayer.com/archives/PIRATES.cover.html</t>
  </si>
  <si>
    <t>http://www.scifiscripts.com/scripts/PlasticMan.txt</t>
  </si>
  <si>
    <t>http://www.dailyscript.com/scripts/Platinum_Blonde.html</t>
  </si>
  <si>
    <t>http://www.hundland.org/scripts/Pleasantville.htm</t>
  </si>
  <si>
    <t>http://www.dailyscript.com/scripts/Punch-Drunk_Love.html</t>
  </si>
  <si>
    <t>http://www.dailyscript.com/scripts/Quills.txt</t>
  </si>
  <si>
    <t>http://www.dailyscript.com/scripts/RKO218.html</t>
  </si>
  <si>
    <t>http://www.dailyscript.com/scripts/Raging+Bull.txt</t>
  </si>
  <si>
    <t>http://www.dailyscript.com/scripts/Rear+Window.txt</t>
  </si>
  <si>
    <t>http://www.dailyscript.com/scripts/Rebel_Without_A_Cause.html</t>
  </si>
  <si>
    <t>http://www.dailyscript.com/scripts/Reindeer+Games.txt</t>
  </si>
  <si>
    <t>http://www.dailyscript.com/scripts/Reservoir+Dogs.txt</t>
  </si>
  <si>
    <t>http://www.dailyscript.com/scripts/Roughshod.txt</t>
  </si>
  <si>
    <t>http://www.dailyscript.com/scripts/Scary+Movie+2.txt</t>
  </si>
  <si>
    <t>http://www.dailyscript.com/scripts/Serial+Mom.txt</t>
  </si>
  <si>
    <t>http://www.dailyscript.com/scripts/SeventhVictim.htm</t>
  </si>
  <si>
    <t>http://www.dailyscript.com/scripts/Sex+Lies+And+Videotape.txt</t>
  </si>
  <si>
    <t>http://www.dailyscript.com/scripts/Shivers.txt</t>
  </si>
  <si>
    <t>http://www.horrorlair.com/scripts/ShockTreatmentShootingScript.txt</t>
  </si>
  <si>
    <t>http://www.dailyscript.com/scripts/Sideways.txt</t>
  </si>
  <si>
    <t>http://www.dailyscript.com/scripts/Signs.txt</t>
  </si>
  <si>
    <t>http://www.dailyscript.com/scripts/Silverado.txt</t>
  </si>
  <si>
    <t>http://www.dailyscript.com/scripts/Simone_Andrew_Niccol.html</t>
  </si>
  <si>
    <t>http://www.dailyscript.com/scripts/Sixth%20Sense%20The.txt</t>
  </si>
  <si>
    <t>http://www.dailyscript.com/scripts/Slash.txt</t>
  </si>
  <si>
    <t>http://www.dailyscript.com/scripts/SliTHER.html</t>
  </si>
  <si>
    <t>http://www.dailyscript.com/scripts/Smokey%20And%20The%20Bandit.txt</t>
  </si>
  <si>
    <t>http://www.dailyscript.com/scripts/Smokin'+Aces.txt</t>
  </si>
  <si>
    <t>http://www.dailyscript.com/scripts/Solaris.txt</t>
  </si>
  <si>
    <t>http://www.angelfire.com/movies/ridleyscott/script/SomeoneToWatchOverMe.txt</t>
  </si>
  <si>
    <t>http://www.dailyscript.com/scripts/Spider-Man%20(Unproduced).txt</t>
  </si>
  <si>
    <t>http://www.dailyscript.com/scripts/Stalag%2017.txt</t>
  </si>
  <si>
    <t>http://www.scifiscripts.com/scripts/StarTrekGenerations.txt</t>
  </si>
  <si>
    <t>http://www.scifiscripts.com/scripts/Trek/Star_Trek_III.htm</t>
  </si>
  <si>
    <t>http://www.scifiscripts.com/scripts/startrek2_wrathofkhan.txt</t>
  </si>
  <si>
    <t>http://www.scifiscripts.com/scripts/Trek/Star_Trek_IV.htm</t>
  </si>
  <si>
    <t>http://www.scifiscripts.com/scripts/Trek/Star_Trek_IX.htm</t>
  </si>
  <si>
    <t>http://www.scifiscripts.com/scripts/Trek/Star_Trek_VIII.htm</t>
  </si>
  <si>
    <t>http://www.scifiscripts.com/scripts/StarTrek6-TheUndiscoveredCountry.txt</t>
  </si>
  <si>
    <t>http://www.scifiscripts.com/scripts/Trek/Star_Trek_X.htm</t>
  </si>
  <si>
    <t>http://www.dailyscript.com/scripts/Starman.txt</t>
  </si>
  <si>
    <t>http://www.scifiscripts.com/scripts/StrangeDays.txt</t>
  </si>
  <si>
    <t>http://www.dailyscript.com/scripts/Suspect%20Zero%20(Unproduced).txt</t>
  </si>
  <si>
    <t>http://www.dailyscript.com/scripts/Swingers.txt</t>
  </si>
  <si>
    <t>http://www.dailyscript.com/scripts/Godfather%20The.txt</t>
  </si>
  <si>
    <t>http://www.dailyscript.com/scripts/Talented%20Mr%20Ripley%20The.txt</t>
  </si>
  <si>
    <t>http://www.dailyscript.com/scripts/Taxi%20Driver.txt</t>
  </si>
  <si>
    <t>http://www.dailyscript.com/scripts/Majestic+The.txt</t>
  </si>
  <si>
    <t>http://www.dailyscript.com/scripts/Birds%20The.txt</t>
  </si>
  <si>
    <t>http://www.dailyscript.com/scripts/TheBodySnatcher.htm</t>
  </si>
  <si>
    <t>http://www.hundland.org/scripts/TheCrowSalvation.htm</t>
  </si>
  <si>
    <t>http://www.dailyscript.com/scripts/Day%20The%20Earth%20Stood%20Still%20The.txt</t>
  </si>
  <si>
    <t>http://home.online.no/~bhundlan/scripts/TheLostBoys.htm</t>
  </si>
  <si>
    <t>http://www.dailyscript.com/scripts/Thing+The.txt</t>
  </si>
  <si>
    <t>http://www.dailyscript.com/scripts/TheTimeMachine_1959.html</t>
  </si>
  <si>
    <t>http://www.dailyscript.com/scripts/The_Jacket.html</t>
  </si>
  <si>
    <t>http://www.dailyscript.com/scripts/Thelma%20And%20Louise.txt</t>
  </si>
  <si>
    <t>http://www.dailyscript.com/scripts/There's+Something+About+Mary.txt</t>
  </si>
  <si>
    <t>http://www.dailyscript.com/scripts/Thirteen+Days.txt</t>
  </si>
  <si>
    <t>http://www.dailyscript.com/scripts/Thunderheart.txt</t>
  </si>
  <si>
    <t>http://www.dailyscript.com/scripts/TopGun.html</t>
  </si>
  <si>
    <t>http://www.scifiscripts.com/scripts/totalrecall_5th_draft.txt</t>
  </si>
  <si>
    <t>http://home.online.no/~bhundlan/scripts/Tremors.htm</t>
  </si>
  <si>
    <t>http://www.dailyscript.com/scripts/True%20Believer.txt</t>
  </si>
  <si>
    <t>http://www.dailyscript.com/scripts/Twin+Peaks+-+Fire+Walk+With+Me.txt</t>
  </si>
  <si>
    <t>http://www.dailyscript.com/scripts/Verdict+The.txt</t>
  </si>
  <si>
    <t>http://www.scifiscripts.com/scripts/WARWORLDS.txt</t>
  </si>
  <si>
    <t>http://www.hundland.org/scripts/WesCravensNewNightmare.txt</t>
  </si>
  <si>
    <t>http://www.angelfire.com/movies/ridleyscott/script/WhiteSquall.txt</t>
  </si>
  <si>
    <t>http://www.dailyscript.com/scripts/Wild+At+Heart.txt</t>
  </si>
  <si>
    <t>http://www.dailyscript.com/scripts/Wonder+Boys.txt</t>
  </si>
  <si>
    <t>http://www.dailyscript.com/scripts/Woodsman+The.txt</t>
  </si>
  <si>
    <t>http://www.dailyscript.com/scripts/abyss.html</t>
  </si>
  <si>
    <t>http://www.aellea.com/script/adventure.txt</t>
  </si>
  <si>
    <t>http://www.awesomefilm.com/script/agnesofgod.txt</t>
  </si>
  <si>
    <t>http://www.dailyscript.com/scripts/Hard+Day's+Night+A.txt</t>
  </si>
  <si>
    <t>http://www.horrorlair.com/scripts/alien.html</t>
  </si>
  <si>
    <t>http://www.scifiscripts.com/scripts/aliens_vs_predator.txt</t>
  </si>
  <si>
    <t>http://www.dailyscript.com/scripts/All%20About%20Eve.txt</t>
  </si>
  <si>
    <t>http://www.dailyscript.com/scripts/All%20The%20President's%20Men.txt</t>
  </si>
  <si>
    <t>http://www.dailyscript.com/scripts/american-pie_production.html</t>
  </si>
  <si>
    <t>http://www.scifiscripts.com/scripts/american_werewolf_paris.txt</t>
  </si>
  <si>
    <t>http://www.moviescriptsandscreenplays.com/johncusack/scripts/anastasia.txt</t>
  </si>
  <si>
    <t>http://www.dailyscript.com/scripts/Annie%20Hall.txt</t>
  </si>
  <si>
    <t>http://www.dailyscript.com/scripts/anniversaryparty.html</t>
  </si>
  <si>
    <t>http://www.dailyscript.com/scripts/antz.html</t>
  </si>
  <si>
    <t>http://www.dailyscript.com/scripts/apartment.html</t>
  </si>
  <si>
    <t>http://www.dailyscript.com/scripts/apocalypsenowredux.html</t>
  </si>
  <si>
    <t>http://www.awesomefilm.com/script/arcticblue.txt</t>
  </si>
  <si>
    <t>http://www.dailyscript.com/scripts/As+Good+As+It+Gets.txt</t>
  </si>
  <si>
    <t>http://www.dailyscript.com/scripts/assassins_shooting.html</t>
  </si>
  <si>
    <t>http://www.awesomefilm.com/script/asylum.txt</t>
  </si>
  <si>
    <t>http://www.dailyscript.com/scripts/awalktoremember.html</t>
  </si>
  <si>
    <t>http://www.scifiscripts.com/scripts/backtothefuture_early.txt</t>
  </si>
  <si>
    <t>http://www.dailyscript.com/scripts/Badlands.txt</t>
  </si>
  <si>
    <t>http://www.scifiscripts.com/scripts/banzai_script.txt</t>
  </si>
  <si>
    <t>http://www.dailyscript.com/scripts/Barton%20Fink.txt</t>
  </si>
  <si>
    <t>http://www.dailyscript.com/scripts/basic_instinct.html</t>
  </si>
  <si>
    <t>http://www.awesomefilm.com/script/basquiat.txt</t>
  </si>
  <si>
    <t>http://www.dailyscript.com/scripts/batman-returns_shooting.html</t>
  </si>
  <si>
    <t>http://www.scifiscripts.com/scripts/batmanandrobin.txt</t>
  </si>
  <si>
    <t>http://www.scifiscripts.com/scripts/batmanforever.txt</t>
  </si>
  <si>
    <t>http://www.scifiscripts.com/scripts/batmanscript1.txt</t>
  </si>
  <si>
    <t>http://www.awesomefilm.com/script/bean.html</t>
  </si>
  <si>
    <t>http://www.dailyscript.com/scripts/beavis_and_butthead_do_america.html</t>
  </si>
  <si>
    <t>http://www.dailyscript.com/scripts/beetlejuice_skaaren_final.html</t>
  </si>
  <si>
    <t>http://www.dailyscript.com/scripts/Being+There.txt</t>
  </si>
  <si>
    <t>http://www.dailyscript.com/scripts/beingjohnmalkovich.html</t>
  </si>
  <si>
    <t>http://www.dailyscript.com/scripts/beloved_lagravenese.html</t>
  </si>
  <si>
    <t>http://www.dailyscript.com/scripts/Big%20Lebowski%20The.txt</t>
  </si>
  <si>
    <t>http://www.dailyscript.com/scripts/black-dahlia_early.html</t>
  </si>
  <si>
    <t>http://www.horrorlair.com/scripts/blade2.html</t>
  </si>
  <si>
    <t>http://www.horrorlair.com/scripts/blade.html</t>
  </si>
  <si>
    <t>http://www.dailyscript.com/scripts/blair-witch-2.html</t>
  </si>
  <si>
    <t>http://www.dailyscript.com/scripts/Blood%20Simple.txt</t>
  </si>
  <si>
    <t>http://www.horrorlair.com/scripts/bloodmoon.html</t>
  </si>
  <si>
    <t>http://www.dailyscript.com/scripts/blow.html</t>
  </si>
  <si>
    <t>http://www.dailyscript.com/scripts/boa.html</t>
  </si>
  <si>
    <t>http://www.awesomefilm.com/script/bodyofevidence.txt</t>
  </si>
  <si>
    <t>http://www.awesomefilm.com/script/bomc.txt</t>
  </si>
  <si>
    <t>http://www.horrorlair.com/HorrorWorld/newyork/bones.html</t>
  </si>
  <si>
    <t>http://www.hundland.org/scripts/Bound_FirstDraft.txt</t>
  </si>
  <si>
    <t>http://www.dailyscript.com/scripts/Bourne+Identity+The.txt</t>
  </si>
  <si>
    <t>http://www.scifiscripts.com/scripts/brazil.txt</t>
  </si>
  <si>
    <t>http://www.dailyscript.com/scripts/Bringing+Out+The+Dead.txt</t>
  </si>
  <si>
    <t>http://www.dailyscript.com/scripts/broadc_news.html</t>
  </si>
  <si>
    <t>http://www.scifiscripts.com/msol/bucket_of_blood.txt</t>
  </si>
  <si>
    <t>http://www.dailyscript.com/scripts/buffy_the_vampire_slayer.html</t>
  </si>
  <si>
    <t>http://www.dailyscript.com/scripts/Bull+Durham.txt</t>
  </si>
  <si>
    <t>http://www.dailyscript.com/scripts/Casino.txt</t>
  </si>
  <si>
    <t>http://www.scifiscripts.com/scripts/catwoman.txt</t>
  </si>
  <si>
    <t>http://www.dailyscript.com/scripts/cellular_cohen.html</t>
  </si>
  <si>
    <t>http://www.dailyscript.com/scripts/Crying%20Game%20The.txt</t>
  </si>
  <si>
    <t>http://www.dailyscript.com/scripts/Charade.txt</t>
  </si>
  <si>
    <t>http://www.scifiscripts.com/msol/cherryfalls.txt</t>
  </si>
  <si>
    <t>http://www.awesomefilm.com/script/chillfactor.html</t>
  </si>
  <si>
    <t>http://www.dailyscript.com/scripts/Chinatown.txt</t>
  </si>
  <si>
    <t>http://www.dailyscript.com/scripts/cinema_paradiso.html</t>
  </si>
  <si>
    <t>http://www.aellea.com/script/citizenkane_script.txt</t>
  </si>
  <si>
    <t>http://www.dailyscript.com/scripts/Clerks.txt</t>
  </si>
  <si>
    <t>http://www.dailyscript.com/scripts/cliffhanger_stallone.html</t>
  </si>
  <si>
    <t>http://www.scifiscripts.com/scripts/clockwork.txt</t>
  </si>
  <si>
    <t>http://www.dailyscript.com/scripts/collateral_darabont.html</t>
  </si>
  <si>
    <t>http://www.dailyscript.com/scripts/conspiracy-theory.html</t>
  </si>
  <si>
    <t>http://www.scifiscripts.com/scripts/contact.txt</t>
  </si>
  <si>
    <t>http://www.aellea.com/script/cool_hand_luke.html</t>
  </si>
  <si>
    <t>http://www.dailyscript.com/scripts/copycat.html</t>
  </si>
  <si>
    <t>http://www.dailyscript.com/scripts/Crash+(1996).txt</t>
  </si>
  <si>
    <t>http://www.dailyscript.com/scripts/crazy_love.html</t>
  </si>
  <si>
    <t>http://www.dailyscript.com/scripts/crimespree.html</t>
  </si>
  <si>
    <t>http://www.awesomefilm.com/script/crouchingtiger.txt</t>
  </si>
  <si>
    <t>http://www.horrorlair.com/scripts/crow.txt</t>
  </si>
  <si>
    <t>http://www.dailyscript.com/scripts/cruel-intentions.html</t>
  </si>
  <si>
    <t>http://www.dailyscript.com/scripts/cursecat.htm</t>
  </si>
  <si>
    <t>http://www.horrorlair.com/scripts/cursethe.txt</t>
  </si>
  <si>
    <t>http://www.dailyscript.com/scripts/dark-city_early-rewrite.html</t>
  </si>
  <si>
    <t>http://www.scifiscripts.com/msol/dave.txt</t>
  </si>
  <si>
    <t>http://www.horrorlair.com/scripts/dayofthedead.txt</t>
  </si>
  <si>
    <t>http://www.dailyscript.com/scripts/Dead%20Poets%20Society.txt</t>
  </si>
  <si>
    <t>http://www.horrorlair.com/scripts/deeprising.txt</t>
  </si>
  <si>
    <t>http://www.dailyscript.com/scripts/deer_hunter.html</t>
  </si>
  <si>
    <t>http://www.dailyscript.com/scripts/demolition-man_production.html</t>
  </si>
  <si>
    <t>http://www.aellea.com/script/devilanddanielwebster.txt</t>
  </si>
  <si>
    <t>http://www.awesomefilm.com/script/diehard.html</t>
  </si>
  <si>
    <t>http://www.awesomefilm.com/script/dog_day_afternoon.txt</t>
  </si>
  <si>
    <t>http://www.dailyscript.com/scripts/domino.html</t>
  </si>
  <si>
    <t>http://www.awesomefilm.com/script/dotherightthing.txt</t>
  </si>
  <si>
    <t>http://web.archive.org/web/20040611014121/www.awesomefilm.com/script/dumbanddumberer.html</t>
  </si>
  <si>
    <t>http://www.scifiscripts.com/scripts/dune.txt</t>
  </si>
  <si>
    <t>http://www.dailyscript.com/scripts/ed-wood.html</t>
  </si>
  <si>
    <t>http://www.dailyscript.com/scripts/edtv.html</t>
  </si>
  <si>
    <t>http://www.dailyscript.com/scripts/election.html</t>
  </si>
  <si>
    <t>http://www.dailyscript.com/scripts/enemyofthestate.html</t>
  </si>
  <si>
    <t>http://www.dailyscript.com/scripts/englishpatient.html</t>
  </si>
  <si>
    <t>http://www.dailyscript.com/scripts/entrapment_production.html</t>
  </si>
  <si>
    <t>http://www.dailyscript.com/scripts/Erin+Brockovich.txt</t>
  </si>
  <si>
    <t>http://www.scifiscripts.com/scripts/esb_final.txt</t>
  </si>
  <si>
    <t>http://www.scifiscripts.com/scripts/escape_pota.txt</t>
  </si>
  <si>
    <t>http://www.scifiscripts.com/scripts/escapela.txt</t>
  </si>
  <si>
    <t>http://www.dailyscript.com/scripts/Excalibur.txt</t>
  </si>
  <si>
    <t>http://www.horrorlair.com/scripts/exorcist.html</t>
  </si>
  <si>
    <t>http://www.dailyscript.com/scripts/Fabulous_Baker_boys_final.html</t>
  </si>
  <si>
    <t>http://www.dailyscript.com/scripts/faceoff_production.html</t>
  </si>
  <si>
    <t>http://www.dailyscript.com/scripts/familyman.html</t>
  </si>
  <si>
    <t>http://www.dailyscript.com/scripts/fantasticfour.html</t>
  </si>
  <si>
    <t>http://www.scifiscripts.com/scripts/fantasticvoyager.txt</t>
  </si>
  <si>
    <t>http://www.dailyscript.com/scripts/Fargo.txt</t>
  </si>
  <si>
    <t>http://www.scifiscripts.com/scripts/fight_club_shoot.txt</t>
  </si>
  <si>
    <t>http://www.dailyscript.com/scripts/final_destination2.html</t>
  </si>
  <si>
    <t>http://www.horrorlair.com/scripts/finaldestination.txt</t>
  </si>
  <si>
    <t>http://www.dailyscript.com/scripts/rambo_first_blood_2.html</t>
  </si>
  <si>
    <t>http://www.dailyscript.com/scripts/fisher-king_shooting.html</t>
  </si>
  <si>
    <t>http://www.dailyscript.com/scripts/fiveeasypieces.html</t>
  </si>
  <si>
    <t>http://www.dailyscript.com/scripts/frenchconnection.html</t>
  </si>
  <si>
    <t>http://www.dailyscript.com/scripts/frequency.html</t>
  </si>
  <si>
    <t>http://www.horrorlair.com/scripts/friday13th3.txt</t>
  </si>
  <si>
    <t>http://www.horrorlair.com/scripts/friday13th6.txt</t>
  </si>
  <si>
    <t>http://www.horrorlair.com/scripts/friday13thjasongoestohell.txt</t>
  </si>
  <si>
    <t>http://www.dailyscript.com/scripts/friday_13_8.html</t>
  </si>
  <si>
    <t>http://www.dailyscript.com/scripts/game_6.html</t>
  </si>
  <si>
    <t>http://www.dailyscript.com/scripts/Gandhi.txt</t>
  </si>
  <si>
    <t>http://www.dailyscript.com/scripts/gattaca_early.html</t>
  </si>
  <si>
    <t>http://www.dailyscript.com/scripts/getaway.html</t>
  </si>
  <si>
    <t>http://www.dailyscript.com/scripts/getcarter.html</t>
  </si>
  <si>
    <t>http://www.dailyscript.com/scripts/glengarry.html</t>
  </si>
  <si>
    <t>http://www.dailyscript.com/scripts/godfather2.html</t>
  </si>
  <si>
    <t>http://www.dailyscript.com/scripts/Gods%20And%20Monsters.txt</t>
  </si>
  <si>
    <t>http://www.dailyscript.com/scripts/gone_in_60_seconds.html</t>
  </si>
  <si>
    <t>http://www.moviescriptsandscreenplays.com/BenandMatt/goodwillhunting.txt</t>
  </si>
  <si>
    <t>http://www.dailyscript.com/scripts/Grapes%20Of%20Wrath%20The.txt</t>
  </si>
  <si>
    <t>http://www.dailyscript.com/scripts/Grosse%20Pointe%20Blank.txt</t>
  </si>
  <si>
    <t>http://www.awesomefilm.com/script/h_whispr.txt</t>
  </si>
  <si>
    <t>http://www.scifiscripts.com/scripts/hackers.txt</t>
  </si>
  <si>
    <t>http://www.horrorlair.com/scripts/halloween4.txt</t>
  </si>
  <si>
    <t>http://www.dailyscript.com/scripts/Halloween.txt</t>
  </si>
  <si>
    <t>http://www.dailyscript.com/scripts/Hannah%20And%20Her%20Sisters.txt</t>
  </si>
  <si>
    <t>http://www.dailyscript.com/scripts/Hannibal%20-%20Zaillian.txt</t>
  </si>
  <si>
    <t>http://www.dailyscript.com/scripts/happy-campers_early.html</t>
  </si>
  <si>
    <t>http://www.dailyscript.com/scripts/heathers_shooting.html</t>
  </si>
  <si>
    <t>http://www.awesomefilm.com/script/heavenlycreatures.html</t>
  </si>
  <si>
    <t>http://www.horrorlair.com/scripts/hellraiser_hellseeker_orig.html</t>
  </si>
  <si>
    <t>http://www.dailyscript.com/scripts/hero1.html</t>
  </si>
  <si>
    <t>http://www.dailyscript.com/scripts/hider-in-the-house.html</t>
  </si>
  <si>
    <t>http://www.scifiscripts.com/scripts/highlander3.txt</t>
  </si>
  <si>
    <t>http://home.online.no/~bhundlan/scripts/hostage.htm</t>
  </si>
  <si>
    <t>http://www.dailyscript.com/scripts/hotel_rwanda.html</t>
  </si>
  <si>
    <t>http://www.dailyscript.com/scripts/house-on-haunted-hill.html</t>
  </si>
  <si>
    <t>http://www.horrorlair.com/scripts/houseOfTheDamned.txt</t>
  </si>
  <si>
    <t>http://www.cenobite.com/library/hr3-910701.txt</t>
  </si>
  <si>
    <t>http://www.dailyscript.com/scripts/hudson-hawk_early.html</t>
  </si>
  <si>
    <t>http://www.dailyscript.com/scripts/Hudsucker%20Proxy%20The.txt</t>
  </si>
  <si>
    <t>http://www.dailyscript.com/scripts/i-walked_with_a_zombie.html</t>
  </si>
  <si>
    <t>http://www.dailyscript.com/scripts/icestorm.html</t>
  </si>
  <si>
    <t>http://www.dailyscript.com/scripts/insomnia.html</t>
  </si>
  <si>
    <t>http://www.scifiscripts.com/scripts/interview.txt</t>
  </si>
  <si>
    <t>http://www.horrorlair.com/scripts/iskwydls.txt</t>
  </si>
  <si>
    <t>http://www.dailyscript.com/scripts/isleofthedead.htm</t>
  </si>
  <si>
    <t>http://www.aellea.com/script/itsawonderfullife.txt</t>
  </si>
  <si>
    <t>http://www.dailyscript.com/scripts/Jaws%202.txt</t>
  </si>
  <si>
    <t>http://www.horrorlair.com/scripts/jaws3_1st_draft.txt</t>
  </si>
  <si>
    <t>http://www.horrorlair.com/scripts/jaws_the_revenge.txt</t>
  </si>
  <si>
    <t>http://www.dailyscript.com/scripts/jennifer-eight-script.html</t>
  </si>
  <si>
    <t>http://www.awesomefilm.com/script/jerryMaguire.txt</t>
  </si>
  <si>
    <t>http://www.dailyscript.com/scripts/jp3.html</t>
  </si>
  <si>
    <t>http://www.horrorlair.com/scripts/jurassic2_thw.txt</t>
  </si>
  <si>
    <t>http://www.scifiscripts.com/scripts/JurassicPark_1stDraft.txt</t>
  </si>
  <si>
    <t>http://www.horrorlair.com/scripts/jvsf_bm.txt</t>
  </si>
  <si>
    <t>http://www.dailyscript.com/scripts/kafka.html</t>
  </si>
  <si>
    <t>http://www.scifiscripts.com/scripts/kingkong.txt</t>
  </si>
  <si>
    <t>http://www.dailyscript.com/scripts/klute.html</t>
  </si>
  <si>
    <t>http://www.dailyscript.com/scripts/Kramer%20vs%20Kramer.txt</t>
  </si>
  <si>
    <t>http://www.dailyscript.com/scripts/Kundun.txt</t>
  </si>
  <si>
    <t>http://www.dailyscript.com/scripts/lake-placid.html</t>
  </si>
  <si>
    <t>http://www.horrorlair.com/scripts/lambsfinal.txt</t>
  </si>
  <si>
    <t>http://www.dailyscript.com/scripts/last-of-the-mohicans-script.html</t>
  </si>
  <si>
    <t>http://www.dailyscript.com/scripts/leviathan_shooting.html</t>
  </si>
  <si>
    <t>http://www.scifiscripts.com/msol/lockstock_screenplay.txt</t>
  </si>
  <si>
    <t>http://www.dailyscript.com/scripts/Lone%20Star.txt</t>
  </si>
  <si>
    <t>http://www.dailyscript.com/scripts/lordofillusions.html</t>
  </si>
  <si>
    <t>http://www.dailyscript.com/scripts/lost-in-translation-script.html</t>
  </si>
  <si>
    <t>http://www.horrorlair.com/scripts/lostsouls.txt</t>
  </si>
  <si>
    <t>http://www.dailyscript.com/scripts/love_and_basketball.html</t>
  </si>
  <si>
    <t>http://www.dailyscript.com/scripts/magnolia.html</t>
  </si>
  <si>
    <t>http://www.dailyscript.com/scripts/man_in_iron_mask_95.html</t>
  </si>
  <si>
    <t>http://www.awesomefilm.com/script/manhunt.html</t>
  </si>
  <si>
    <t>http://www.dailyscript.com/scripts/manhunter.html</t>
  </si>
  <si>
    <t>http://www.scifiscripts.com/msol/manonthemoon.txt</t>
  </si>
  <si>
    <t>http://www.scifiscripts.com/scripts/matrix_97_draft.txt</t>
  </si>
  <si>
    <t>http://www.dailyscript.com/scripts/meanstreet.html</t>
  </si>
  <si>
    <t>http://www.awesomefilm.com/script/meetjoeblack.txt</t>
  </si>
  <si>
    <t>http://www.dailyscript.com/scripts/memento.html</t>
  </si>
  <si>
    <t>http://www.dailyscript.com/scripts/miamivice.html</t>
  </si>
  <si>
    <t>http://www.dailyscript.com/scripts/Midnight%20Cowboy.txt</t>
  </si>
  <si>
    <t>http://www.dailyscript.com/scripts/midnightexpress.html</t>
  </si>
  <si>
    <t>http://www.dailyscript.com/scripts/mimic_production.html</t>
  </si>
  <si>
    <t>http://www.dailyscript.com/scripts/Misery.txt</t>
  </si>
  <si>
    <t>http://www.dailyscript.com/scripts/mission-impossible-2_shoot.html</t>
  </si>
  <si>
    <t>http://www.dailyscript.com/scripts/mission-impossible_shoot.html</t>
  </si>
  <si>
    <t>http://www.dailyscript.com/scripts/Moonstruck.txt</t>
  </si>
  <si>
    <t>http://www.angelfire.com/movies/closedcaptioned/mp-holy.txt</t>
  </si>
  <si>
    <t>http://www.dailyscript.com/scripts/mrs_brown.html</t>
  </si>
  <si>
    <t>http://www.awesomefilm.com/script/ms_arcad.txt</t>
  </si>
  <si>
    <t>http://www.dailyscript.com/scripts/mulholland_drive.html</t>
  </si>
  <si>
    <t>http://www.scifiscripts.com/msol/my_girl_2.html</t>
  </si>
  <si>
    <t>http://www.scifiscripts.com/msol/my_girl.html</t>
  </si>
  <si>
    <t>http://www.awesomefilm.com/script/mybestfriendswedding.txt</t>
  </si>
  <si>
    <t>http://www.dailyscript.com/scripts/nashville.html</t>
  </si>
  <si>
    <t>http://www.dailyscript.com/scripts/natural-born-killers_shoot.html</t>
  </si>
  <si>
    <t>http://www.aellea.com/emruf3/nbam.html</t>
  </si>
  <si>
    <t>http://www.angelfire.com/movies/moviefreak/negotiator.html</t>
  </si>
  <si>
    <t>http://www.scifiscripts.com/scripts/neuromancer.txt</t>
  </si>
  <si>
    <t>http://www.dailyscript.com/scripts/neverbeenkissed.html</t>
  </si>
  <si>
    <t>http://www.dailyscript.com/scripts/nightmare-b4-xmas_early.html</t>
  </si>
  <si>
    <t>http://www.horrorlair.com/scripts/nightmare_on_elm_street2.txt</t>
  </si>
  <si>
    <t>http://www.horrorlair.com/scripts/nightmare_on_elm_street3.txt</t>
  </si>
  <si>
    <t>http://www.awesomefilm.com/script/nothill.txt</t>
  </si>
  <si>
    <t>http://www.dailyscript.com/scripts/One%20Flew%20Over%20The%20Cuckoo's%20Nest.txt</t>
  </si>
  <si>
    <t>http://www.awesomefilm.com/script/onlyyou.html</t>
  </si>
  <si>
    <t>http://www.dailyscript.com/scripts/onthewaterfront.html</t>
  </si>
  <si>
    <t>http://www.horrorlair.com/HorrorWorld/edwood/orgyofthedead.html</t>
  </si>
  <si>
    <t>http://www.dailyscript.com/scripts/Out%20Of%20Sight.txt</t>
  </si>
  <si>
    <t>http://www.dailyscript.com/scripts/pearl_harbor_early.html</t>
  </si>
  <si>
    <t>http://www.dailyscript.com/scripts/peggysue.html</t>
  </si>
  <si>
    <t>http://www.dailyscript.com/scripts/petsemetaryii.html</t>
  </si>
  <si>
    <t>http://www.dailyscript.com/scripts/philadelphia.html</t>
  </si>
  <si>
    <t>http://www.dailyscript.com/scripts/pitch-black_shooting.html</t>
  </si>
  <si>
    <t>http://www.scifiscripts.com/scripts/POTA_Remake.txt</t>
  </si>
  <si>
    <t>http://www.dailyscript.com/scripts/Platoon.txt</t>
  </si>
  <si>
    <t>http://www.dailyscript.com/scripts/playback.html</t>
  </si>
  <si>
    <t>http://www.dailyscript.com/scripts/ploughmans_lunch.html</t>
  </si>
  <si>
    <t>http://www.awesomefilm.com/script/pointbreak.html</t>
  </si>
  <si>
    <t>http://www.scifiscripts.com/scripts/predator.txt</t>
  </si>
  <si>
    <t>http://www.awesomefilm.com/script/prettywoman.html</t>
  </si>
  <si>
    <t>http://www.dailyscript.com/scripts/Princess%20Bride%20The.txt</t>
  </si>
  <si>
    <t>http://www.dailyscript.com/scripts/Producers%20The.txt</t>
  </si>
  <si>
    <t>http://www.dailyscript.com/scripts/Psycho.txt</t>
  </si>
  <si>
    <t>http://www.aellea.com/script/qMANIAC.htm</t>
  </si>
  <si>
    <t>http://www.aellea.com/script/qVAMPYR.htm</t>
  </si>
  <si>
    <t>http://www.aellea.com/script/qWAX.htm</t>
  </si>
  <si>
    <t>http://www.dailyscript.com/scripts/ramblingrose.html</t>
  </si>
  <si>
    <t>http://www.awesomefilm.com/script/redwhiteblackandblue.html</t>
  </si>
  <si>
    <t>http://www.scifiscripts.com/scripts/revengeofthejedi.txt</t>
  </si>
  <si>
    <t>http://www.horrorlair.com/scripts/rhps.txt</t>
  </si>
  <si>
    <t>http://www.dailyscript.com/scripts/Rocky.txt</t>
  </si>
  <si>
    <t>http://www.scifiscripts.com/cartoon/roger-rabbit.htm</t>
  </si>
  <si>
    <t>http://www.awesomefilm.com/script/romeo+juliet.txt</t>
  </si>
  <si>
    <t>http://www.dailyscript.com/scripts/ronin_early.html</t>
  </si>
  <si>
    <t>http://home.earthlink.net/~bhb1/scripts/rt9/route_9.html</t>
  </si>
  <si>
    <t>http://www.dailyscript.com/scripts/rush_hour_2.html</t>
  </si>
  <si>
    <t>http://www.dailyscript.com/scripts/RushHour.html</t>
  </si>
  <si>
    <t>http://www.awesomefilm.com/script/rwbride.html</t>
  </si>
  <si>
    <t>http://www.awesomefilm.com/script/s_seatl.html</t>
  </si>
  <si>
    <t>http://www.aellea.com/script/salt.txt</t>
  </si>
  <si>
    <t>http://www.dailyscript.com/scripts/salton_sea.html</t>
  </si>
  <si>
    <t>http://www.moviescriptsandscreenplays.com/BenandMatt/savingprivateryan.txt</t>
  </si>
  <si>
    <t>http://www.moviescriptsandscreenplays.com/johncusack/scripts/sayanything.txt</t>
  </si>
  <si>
    <t>http://www.awesomefilm.com/script/schindlerslist.txt</t>
  </si>
  <si>
    <t>http://www.horrorlair.com/scripts/scream2.txt</t>
  </si>
  <si>
    <t>http://www.horrorlair.com/scripts/scream3_early_draft.txt</t>
  </si>
  <si>
    <t>http://www.dailyscript.com/scripts/Scream.txt</t>
  </si>
  <si>
    <t>http://www.horrorlair.com/scripts/se7en.html</t>
  </si>
  <si>
    <t>http://www.horrorlair.com/scripts/sevendaystolive_2nd.html</t>
  </si>
  <si>
    <t>http://www.dailyscript.com/scripts/Shakespeare%20In%20Love.txt</t>
  </si>
  <si>
    <t>http://www.horrorlair.com/scripts/shallow.txt</t>
  </si>
  <si>
    <t>http://www.dailyscript.com/scripts/shampoo.html</t>
  </si>
  <si>
    <t>http://www.dailyscript.com/scripts/shining.html</t>
  </si>
  <si>
    <t>http://www.dailyscript.com/scripts/silverbullet.html</t>
  </si>
  <si>
    <t>http://www.scifiscripts.com/msol/sister_act.txt</t>
  </si>
  <si>
    <t>http://www.dailyscript.com/scripts/sleepy-hollow_shooting.html</t>
  </si>
  <si>
    <t>http://www.dailyscript.com/scripts/Sling%20Blade.txt</t>
  </si>
  <si>
    <t>http://www.awesomefilm.com/script/smoke.txt</t>
  </si>
  <si>
    <t>http://www.dailyscript.com/scripts/snow-falling_shooting.html</t>
  </si>
  <si>
    <t>http://www.dailyscript.com/scripts/soldier.html</t>
  </si>
  <si>
    <t>http://www.dailyscript.com/scripts/Some+Like+It+Hot.txt</t>
  </si>
  <si>
    <t>http://www.dailyscript.com/scripts/somethingborrowed.html</t>
  </si>
  <si>
    <t>http://www.aellea.com/script/sounder.txt</t>
  </si>
  <si>
    <t>http://www.dailyscript.com/scripts/south-park.html</t>
  </si>
  <si>
    <t>http://www.scifiscripts.com/scripts/spaceJacked.txt</t>
  </si>
  <si>
    <t>http://www.dailyscript.com/scripts/spareme.html</t>
  </si>
  <si>
    <t>http://www.dailyscript.com/scripts/sphere_shooting.html</t>
  </si>
  <si>
    <t>http://www.scifiscripts.com/scripts/star_wars_3rd.txt</t>
  </si>
  <si>
    <t>http://www.scifiscripts.com/scripts/starship_troopers.txt</t>
  </si>
  <si>
    <t>http://www.dailyscript.com/scripts/startrek01.html</t>
  </si>
  <si>
    <t>http://www.dailyscript.com/scripts/State+And+Main.txt</t>
  </si>
  <si>
    <t>http://www.dailyscript.com/scripts/stepmom.html</t>
  </si>
  <si>
    <t>http://www.dailyscript.com/scripts/storytelling.html</t>
  </si>
  <si>
    <t>http://www.horrorlair.com/scripts/strangehold.txt</t>
  </si>
  <si>
    <t>http://www.visual-memory.co.uk/amk/doc/0055.html</t>
  </si>
  <si>
    <t>http://www.awesomefilm.com/script/suburbia.html</t>
  </si>
  <si>
    <t>http://www.dailyscript.com/scripts/sugarandspice.html</t>
  </si>
  <si>
    <t>http://www.dailyscript.com/scripts/sunset_bld_3_21_49.html</t>
  </si>
  <si>
    <t>http://www.scifiscripts.com/scripts/supergirl.txt</t>
  </si>
  <si>
    <t>http://www.scifiscripts.com/scripts/superman3_script.txt</t>
  </si>
  <si>
    <t>http://www.scifiscripts.com/scripts/supermanii_scriptment_2_76.txt</t>
  </si>
  <si>
    <t>http://www.scifiscripts.com/scripts/superman_IV.txt</t>
  </si>
  <si>
    <t>http://www.scifiscripts.com/scripts/superman_original.txt</t>
  </si>
  <si>
    <t>http://www.dailyscript.com/scripts/sweethereafter.html</t>
  </si>
  <si>
    <t>http://www.dailyscript.com/scripts/sweetsmell.html</t>
  </si>
  <si>
    <t>http://www.scifiscripts.com/scripts/t2.txt</t>
  </si>
  <si>
    <t>http://www.dailyscript.com/scripts/takingsides.html</t>
  </si>
  <si>
    <t>http://www.scifiscripts.com/scripts/terminator_1_4th_draft.txt</t>
  </si>
  <si>
    <t>http://www.dailyscript.com/scripts/the-game-early.html</t>
  </si>
  <si>
    <t>http://www.dailyscript.com/scripts/the-haunting_production.html</t>
  </si>
  <si>
    <t>http://www.dailyscript.com/scripts/the-limey.html</t>
  </si>
  <si>
    <t>http://www.dailyscript.com/scripts/Man%20Who%20Wasn't%20There%20The.txt</t>
  </si>
  <si>
    <t>http://www.dailyscript.com/scripts/the-relic_early.html</t>
  </si>
  <si>
    <t>http://www.dailyscript.com/scripts/the-truman-show_shooting.html</t>
  </si>
  <si>
    <t>http://www.dailyscript.com/scripts/the_cell.html</t>
  </si>
  <si>
    <t>http://www.dailyscript.com/scripts/the_third_man.html</t>
  </si>
  <si>
    <t>http://www.dailyscript.com/scripts/thebeliever.html</t>
  </si>
  <si>
    <t>http://www.dailyscript.com/scripts/thebigblue.html</t>
  </si>
  <si>
    <t>http://www.dailyscript.com/scripts/thehebrewhammer.html</t>
  </si>
  <si>
    <t>http://www.dailyscript.com/scripts/theleopardman.htm</t>
  </si>
  <si>
    <t>http://www.alibi-books.com/thelostson/thelostson.htm</t>
  </si>
  <si>
    <t>http://www.awesomefilm.com/script/themessenger.txt</t>
  </si>
  <si>
    <t>http://www.dailyscript.com/scripts/Pianist%20The.txt</t>
  </si>
  <si>
    <t>http://www.dailyscript.com/scripts/thepianolesson.html</t>
  </si>
  <si>
    <t>http://www.dailyscript.com/scripts/Sting%20The.txt</t>
  </si>
  <si>
    <t>http://www.geocities.com/kingrr/thin.html</t>
  </si>
  <si>
    <t>http://www.dailyscript.com/scripts/three-kings_unproduced.html</t>
  </si>
  <si>
    <t>http://www.scifiscripts.com/scripts/thx1138.txt</t>
  </si>
  <si>
    <t>http://www.dailyscript.com/scripts/ticker.html</t>
  </si>
  <si>
    <t>http://www.aellea.com/emruf3/tip.html</t>
  </si>
  <si>
    <t>http://www.dailyscript.com/scripts/Titanic.txt</t>
  </si>
  <si>
    <t>http://www.aellea.com/emruf3/tm.html</t>
  </si>
  <si>
    <t>http://www.dailyscript.com/scripts/tomb_stone.html</t>
  </si>
  <si>
    <t>http://www.awesomefilm.com/script/tomorrowneverdies.txt</t>
  </si>
  <si>
    <t>http://www.dailyscript.com/scripts/tosleepwithanger.html</t>
  </si>
  <si>
    <t>http://www.dailyscript.com/scripts/toy_story.html</t>
  </si>
  <si>
    <t>http://www.aellea.com/emruf3/toyshop.html</t>
  </si>
  <si>
    <t>http://www.dailyscript.com/scripts/Traffic.txt</t>
  </si>
  <si>
    <t>http://www.awesomefilm.com/script/trainspotting.html</t>
  </si>
  <si>
    <t>http://www.scifiscripts.com/scripts/trek5.txt</t>
  </si>
  <si>
    <t>http://www.scifiscripts.com/scripts/tron.txt</t>
  </si>
  <si>
    <t>http://www.awesomefilm.com/script/truelies.txt</t>
  </si>
  <si>
    <t>http://www.awesomefilm.com/script/trueromance.html</t>
  </si>
  <si>
    <t>http://www.horrorlair.com/scripts/twelvemonkeys.html</t>
  </si>
  <si>
    <t>http://www.dailyscript.com/scripts/u-turn_early.html</t>
  </si>
  <si>
    <t>http://www.dailyscript.com/scripts/u-turn_shooting.html</t>
  </si>
  <si>
    <t>http://www.dailyscript.com/scripts/Unbreakable.txt</t>
  </si>
  <si>
    <t>http://www.dailyscript.com/scripts/Unforgiven.txt</t>
  </si>
  <si>
    <t>http://www.dailyscript.com/scripts/Usual%20Suspects%20The.txt</t>
  </si>
  <si>
    <t>http://www.scifiscripts.com/msol/verdict.txt</t>
  </si>
  <si>
    <t>http://www.dailyscript.com/scripts/Vertigo.txt</t>
  </si>
  <si>
    <t>http://www.dailyscript.com/scripts/Very+Bad+Things.txt</t>
  </si>
  <si>
    <t>http://www.aellea.com/script/viridiana.txt</t>
  </si>
  <si>
    <t>http://www.dailyscript.com/scripts/virtuosity.html</t>
  </si>
  <si>
    <t>http://www.dailyscript.com/scripts/wag-the-dog_production.html</t>
  </si>
  <si>
    <t>http://www.dailyscript.com/scripts/wall_street.html</t>
  </si>
  <si>
    <t>http://www.horrorlair.com/scripts/waxwork.txt</t>
  </si>
  <si>
    <t>http://www.dailyscript.com/scripts/What+Lies+Beneath.txt</t>
  </si>
  <si>
    <t>http://www.awesomefilm.com/script/whatwomenwant.html</t>
  </si>
  <si>
    <t>http://www.scifiscripts.com/scripts/whitching_hour.txt</t>
  </si>
  <si>
    <t>http://www.horrorlair.com/scripts/whiteang.txt</t>
  </si>
  <si>
    <t>http://www.cvisual.com/film-techniques/whos-your-daddy-by-maria-veltre-and-jack-sekowski.txt</t>
  </si>
  <si>
    <t>http://www.dailyscript.com/scripts/Wild+Things.txt</t>
  </si>
  <si>
    <t>http://www.scifiscripts.com/scripts/wildwest.txt</t>
  </si>
  <si>
    <t>http://www.scifiscripts.com/scripts/willow.txt</t>
  </si>
  <si>
    <t>http://www.dailyscript.com/scripts/Witness.txt</t>
  </si>
  <si>
    <t>http://www.scifiscripts.com/scripts/wizoz.txt</t>
  </si>
  <si>
    <t>http://www.awesomefilm.com/script/worldisnotenough.txt</t>
  </si>
  <si>
    <t>http://www.scifiscripts.com/scripts/wtchmn.txt</t>
  </si>
  <si>
    <t>http://www.dailyscript.com/scripts/xXx.txt</t>
  </si>
  <si>
    <t>http://www.scifiscripts.com/scripts/xmenthing.txt</t>
  </si>
  <si>
    <t>http://www.horrorlair.com/scripts/young.txt</t>
  </si>
  <si>
    <t>http://www.aellea.com/script/zuludawn.txt</t>
  </si>
  <si>
    <t>year</t>
  </si>
  <si>
    <t>['crime' 'drama' 'mystery']</t>
  </si>
  <si>
    <t>murderland</t>
  </si>
  <si>
    <t>http://www.awesomefilm.com/script/murderland.html</t>
  </si>
  <si>
    <t>script urls</t>
  </si>
  <si>
    <t>IAA TEMPORAL</t>
  </si>
  <si>
    <t>IAA CAUSAL</t>
  </si>
  <si>
    <t>Kinda like you'd been saying it since you got on the plane…</t>
  </si>
  <si>
    <t>HERE</t>
  </si>
  <si>
    <t>No context</t>
  </si>
  <si>
    <t>Context</t>
  </si>
  <si>
    <t>?UNSURE</t>
  </si>
  <si>
    <t>No Relation between sentences</t>
  </si>
  <si>
    <t>Not Sure</t>
  </si>
  <si>
    <t>What on</t>
  </si>
  <si>
    <t>Not sure</t>
  </si>
  <si>
    <t>TEMPORAL/CAUSAL</t>
  </si>
  <si>
    <t>TEMPORAL/NON-CAUSAL</t>
  </si>
  <si>
    <t>TEMPORAL/?UNSURE</t>
  </si>
  <si>
    <t>NON-TEMPORAL/CAUSAL</t>
  </si>
  <si>
    <t>NON-TEMPORAL/NON-CAUSAL</t>
  </si>
  <si>
    <t>NON-TEMPORAL/?UNSURE</t>
  </si>
  <si>
    <t>?UNSURE/CAUSAL</t>
  </si>
  <si>
    <t>?UNSURE/NON-CAUSAL</t>
  </si>
  <si>
    <t>?UNSURE/?UNSURE</t>
  </si>
  <si>
    <t>JEMINI</t>
  </si>
  <si>
    <t>MOHAMMAD</t>
  </si>
  <si>
    <t>NISHTHA</t>
  </si>
  <si>
    <t>SADHANA</t>
  </si>
  <si>
    <t>obs.agr=</t>
  </si>
  <si>
    <t>use formula COUNTIFS instead of ZÄHLENWENNS; use SUM instead of  SUMME</t>
  </si>
  <si>
    <t>calculate percentage agreement by dividing the number of times you agreed by the number of items</t>
  </si>
  <si>
    <t>confusion matrix</t>
  </si>
  <si>
    <t>Expected agreement according to kappa</t>
  </si>
  <si>
    <t>Observed agreement</t>
  </si>
  <si>
    <t>probability both</t>
  </si>
  <si>
    <t>count Jemini</t>
  </si>
  <si>
    <t>count Claudia</t>
  </si>
  <si>
    <t>probability Jemini</t>
  </si>
  <si>
    <t>probability Claudia</t>
  </si>
  <si>
    <t>count Mohammad</t>
  </si>
  <si>
    <t>probability Mohammad</t>
  </si>
  <si>
    <t>count Nishtha</t>
  </si>
  <si>
    <t>probability Nishtha</t>
  </si>
  <si>
    <t>count Sadhana</t>
  </si>
  <si>
    <t>probability Sadhana</t>
  </si>
  <si>
    <t>TOTAL</t>
  </si>
  <si>
    <t>inst.agr=</t>
  </si>
  <si>
    <t>instances=</t>
  </si>
  <si>
    <t xml:space="preserve">Ae expected agreement </t>
  </si>
  <si>
    <t>Ao obs.agr=</t>
  </si>
  <si>
    <t>We can estimate the possibility of chance agreement easily. The first step is to count how many times you used each available category (see totals above). We can convert these counts into probabilities by dividing them with the total number. Now that we know the probabilities for each class for both annotators, we can calculate the probability that both annotators choose the same category by chance. Therefore, we multiply both probabilities. Next, to calculate expected agreement, you sum up your combined probabilities for each category.</t>
  </si>
  <si>
    <t>Use the values already calculated in the formula below to calculate kappa</t>
  </si>
  <si>
    <t>Calculation of kappa</t>
  </si>
  <si>
    <t>observed - expected agreement</t>
  </si>
  <si>
    <t>1 - expected agreement</t>
  </si>
  <si>
    <t>Kappa</t>
  </si>
  <si>
    <t>calculate sum of probability both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</si>
</sst>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theme="1"/>
      <name val="Calibri"/>
      <family val="2"/>
      <scheme val="minor"/>
    </font>
    <font>
      <sz val="8"/>
      <name val="Calibri"/>
      <family val="2"/>
      <scheme val="minor"/>
    </font>
    <font>
      <sz val="11"/>
      <color rgb="FFFF0000"/>
      <name val="Calibri"/>
      <family val="2"/>
      <scheme val="minor"/>
    </font>
    <font>
      <b/>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6" tint="0.79998168889431442"/>
        <bgColor indexed="65"/>
      </patternFill>
    </fill>
    <fill>
      <patternFill patternType="solid">
        <fgColor rgb="FFFFFF00"/>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1" applyNumberFormat="0" applyAlignment="0" applyProtection="0"/>
    <xf numFmtId="0" fontId="1" fillId="5" borderId="2" applyNumberFormat="0" applyFont="0" applyAlignment="0" applyProtection="0"/>
    <xf numFmtId="0" fontId="1" fillId="6" borderId="0" applyNumberFormat="0" applyBorder="0" applyAlignment="0" applyProtection="0"/>
    <xf numFmtId="0" fontId="1" fillId="7" borderId="0" applyNumberFormat="0" applyBorder="0" applyAlignment="0" applyProtection="0"/>
  </cellStyleXfs>
  <cellXfs count="11">
    <xf numFmtId="0" fontId="0" fillId="0" borderId="0" xfId="0"/>
    <xf numFmtId="0" fontId="5" fillId="0" borderId="0" xfId="0" applyFont="1"/>
    <xf numFmtId="0" fontId="2" fillId="2" borderId="0" xfId="1"/>
    <xf numFmtId="0" fontId="0" fillId="5" borderId="2" xfId="4" applyFont="1"/>
    <xf numFmtId="0" fontId="4" fillId="4" borderId="1" xfId="3"/>
    <xf numFmtId="0" fontId="3" fillId="3" borderId="0" xfId="2"/>
    <xf numFmtId="0" fontId="1" fillId="7" borderId="0" xfId="6"/>
    <xf numFmtId="0" fontId="1" fillId="6" borderId="0" xfId="5"/>
    <xf numFmtId="0" fontId="7" fillId="0" borderId="0" xfId="0" applyFont="1"/>
    <xf numFmtId="0" fontId="8" fillId="0" borderId="0" xfId="0" applyFont="1"/>
    <xf numFmtId="0" fontId="0" fillId="8" borderId="0" xfId="0" applyFill="1"/>
  </cellXfs>
  <cellStyles count="7">
    <cellStyle name="20 % - Akzent1" xfId="5" builtinId="30"/>
    <cellStyle name="20 % - Akzent3" xfId="6" builtinId="38"/>
    <cellStyle name="Eingabe" xfId="3" builtinId="20"/>
    <cellStyle name="Gut" xfId="1" builtinId="26"/>
    <cellStyle name="Notiz" xfId="4" builtinId="10"/>
    <cellStyle name="Schlecht" xfId="2" builtinId="27"/>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23</xdr:col>
      <xdr:colOff>66675</xdr:colOff>
      <xdr:row>3</xdr:row>
      <xdr:rowOff>104775</xdr:rowOff>
    </xdr:from>
    <xdr:ext cx="1304925" cy="346570"/>
    <mc:AlternateContent xmlns:mc="http://schemas.openxmlformats.org/markup-compatibility/2006" xmlns:a14="http://schemas.microsoft.com/office/drawing/2010/main">
      <mc:Choice Requires="a14">
        <xdr:sp macro="" textlink="">
          <xdr:nvSpPr>
            <xdr:cNvPr id="2" name="Textfeld 1">
              <a:extLst>
                <a:ext uri="{FF2B5EF4-FFF2-40B4-BE49-F238E27FC236}">
                  <a16:creationId xmlns:a16="http://schemas.microsoft.com/office/drawing/2014/main" id="{FEF1F971-9BDC-47B1-91CD-C7A149176231}"/>
                </a:ext>
              </a:extLst>
            </xdr:cNvPr>
            <xdr:cNvSpPr txBox="1"/>
          </xdr:nvSpPr>
          <xdr:spPr>
            <a:xfrm>
              <a:off x="66675" y="6772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de-DE" sz="1100" i="1">
                            <a:latin typeface="Cambria Math" panose="02040503050406030204" pitchFamily="18" charset="0"/>
                          </a:rPr>
                        </m:ctrlPr>
                      </m:fPr>
                      <m:num>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𝑜</m:t>
                            </m:r>
                          </m:sub>
                        </m:sSub>
                        <m:r>
                          <a:rPr lang="de-DE" sz="1100" b="0" i="1">
                            <a:latin typeface="Cambria Math" panose="02040503050406030204" pitchFamily="18" charset="0"/>
                          </a:rPr>
                          <m:t> − </m:t>
                        </m:r>
                        <m:sSub>
                          <m:sSubPr>
                            <m:ctrlPr>
                              <a:rPr lang="de-DE" sz="1100" b="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num>
                      <m:den>
                        <m:r>
                          <a:rPr lang="de-DE" sz="1100" b="0" i="1">
                            <a:latin typeface="Cambria Math" panose="02040503050406030204" pitchFamily="18" charset="0"/>
                          </a:rPr>
                          <m:t>1−</m:t>
                        </m:r>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r>
                          <a:rPr lang="de-DE" sz="1100" b="0" i="1">
                            <a:latin typeface="Cambria Math" panose="02040503050406030204" pitchFamily="18" charset="0"/>
                          </a:rPr>
                          <m:t> </m:t>
                        </m:r>
                      </m:den>
                    </m:f>
                    <m:r>
                      <a:rPr lang="de-DE" sz="1100" b="0" i="1">
                        <a:latin typeface="Cambria Math" panose="02040503050406030204" pitchFamily="18" charset="0"/>
                      </a:rPr>
                      <m:t>=</m:t>
                    </m:r>
                  </m:oMath>
                </m:oMathPara>
              </a14:m>
              <a:endParaRPr lang="de-DE" sz="1100" b="0"/>
            </a:p>
          </xdr:txBody>
        </xdr:sp>
      </mc:Choice>
      <mc:Fallback xmlns="">
        <xdr:sp macro="" textlink="">
          <xdr:nvSpPr>
            <xdr:cNvPr id="2" name="Textfeld 1">
              <a:extLst>
                <a:ext uri="{FF2B5EF4-FFF2-40B4-BE49-F238E27FC236}">
                  <a16:creationId xmlns:a16="http://schemas.microsoft.com/office/drawing/2014/main" id="{FEF1F971-9BDC-47B1-91CD-C7A149176231}"/>
                </a:ext>
              </a:extLst>
            </xdr:cNvPr>
            <xdr:cNvSpPr txBox="1"/>
          </xdr:nvSpPr>
          <xdr:spPr>
            <a:xfrm>
              <a:off x="66675" y="6772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de-DE" sz="1100" i="0">
                  <a:latin typeface="Cambria Math" panose="02040503050406030204" pitchFamily="18" charset="0"/>
                </a:rPr>
                <a:t>(</a:t>
              </a:r>
              <a:r>
                <a:rPr lang="de-DE" sz="1100" b="0" i="0">
                  <a:latin typeface="Cambria Math" panose="02040503050406030204" pitchFamily="18" charset="0"/>
                </a:rPr>
                <a:t>𝐴_𝑜  − 𝐴_𝑒)/(1−𝐴_𝑒  )=</a:t>
              </a:r>
              <a:endParaRPr lang="de-DE" sz="1100" b="0"/>
            </a:p>
          </xdr:txBody>
        </xdr:sp>
      </mc:Fallback>
    </mc:AlternateContent>
    <xdr:clientData/>
  </xdr:oneCellAnchor>
  <xdr:oneCellAnchor>
    <xdr:from>
      <xdr:col>23</xdr:col>
      <xdr:colOff>66675</xdr:colOff>
      <xdr:row>16</xdr:row>
      <xdr:rowOff>104775</xdr:rowOff>
    </xdr:from>
    <xdr:ext cx="1304925" cy="346570"/>
    <mc:AlternateContent xmlns:mc="http://schemas.openxmlformats.org/markup-compatibility/2006" xmlns:a14="http://schemas.microsoft.com/office/drawing/2010/main">
      <mc:Choice Requires="a14">
        <xdr:sp macro="" textlink="">
          <xdr:nvSpPr>
            <xdr:cNvPr id="3" name="Textfeld 2">
              <a:extLst>
                <a:ext uri="{FF2B5EF4-FFF2-40B4-BE49-F238E27FC236}">
                  <a16:creationId xmlns:a16="http://schemas.microsoft.com/office/drawing/2014/main" id="{03619EBA-F3DF-4606-A9E9-6DC7C395473E}"/>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de-DE" sz="1100" i="1">
                            <a:latin typeface="Cambria Math" panose="02040503050406030204" pitchFamily="18" charset="0"/>
                          </a:rPr>
                        </m:ctrlPr>
                      </m:fPr>
                      <m:num>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𝑜</m:t>
                            </m:r>
                          </m:sub>
                        </m:sSub>
                        <m:r>
                          <a:rPr lang="de-DE" sz="1100" b="0" i="1">
                            <a:latin typeface="Cambria Math" panose="02040503050406030204" pitchFamily="18" charset="0"/>
                          </a:rPr>
                          <m:t> − </m:t>
                        </m:r>
                        <m:sSub>
                          <m:sSubPr>
                            <m:ctrlPr>
                              <a:rPr lang="de-DE" sz="1100" b="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num>
                      <m:den>
                        <m:r>
                          <a:rPr lang="de-DE" sz="1100" b="0" i="1">
                            <a:latin typeface="Cambria Math" panose="02040503050406030204" pitchFamily="18" charset="0"/>
                          </a:rPr>
                          <m:t>1−</m:t>
                        </m:r>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r>
                          <a:rPr lang="de-DE" sz="1100" b="0" i="1">
                            <a:latin typeface="Cambria Math" panose="02040503050406030204" pitchFamily="18" charset="0"/>
                          </a:rPr>
                          <m:t> </m:t>
                        </m:r>
                      </m:den>
                    </m:f>
                    <m:r>
                      <a:rPr lang="de-DE" sz="1100" b="0" i="1">
                        <a:latin typeface="Cambria Math" panose="02040503050406030204" pitchFamily="18" charset="0"/>
                      </a:rPr>
                      <m:t>=</m:t>
                    </m:r>
                  </m:oMath>
                </m:oMathPara>
              </a14:m>
              <a:endParaRPr lang="de-DE" sz="1100" b="0"/>
            </a:p>
          </xdr:txBody>
        </xdr:sp>
      </mc:Choice>
      <mc:Fallback xmlns="">
        <xdr:sp macro="" textlink="">
          <xdr:nvSpPr>
            <xdr:cNvPr id="3" name="Textfeld 2">
              <a:extLst>
                <a:ext uri="{FF2B5EF4-FFF2-40B4-BE49-F238E27FC236}">
                  <a16:creationId xmlns:a16="http://schemas.microsoft.com/office/drawing/2014/main" id="{03619EBA-F3DF-4606-A9E9-6DC7C395473E}"/>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de-DE" sz="1100" i="0">
                  <a:latin typeface="Cambria Math" panose="02040503050406030204" pitchFamily="18" charset="0"/>
                </a:rPr>
                <a:t>(</a:t>
              </a:r>
              <a:r>
                <a:rPr lang="de-DE" sz="1100" b="0" i="0">
                  <a:latin typeface="Cambria Math" panose="02040503050406030204" pitchFamily="18" charset="0"/>
                </a:rPr>
                <a:t>𝐴_𝑜  − 𝐴_𝑒)/(1−𝐴_𝑒  )=</a:t>
              </a:r>
              <a:endParaRPr lang="de-DE" sz="1100" b="0"/>
            </a:p>
          </xdr:txBody>
        </xdr:sp>
      </mc:Fallback>
    </mc:AlternateContent>
    <xdr:clientData/>
  </xdr:oneCellAnchor>
  <xdr:oneCellAnchor>
    <xdr:from>
      <xdr:col>23</xdr:col>
      <xdr:colOff>66675</xdr:colOff>
      <xdr:row>28</xdr:row>
      <xdr:rowOff>104775</xdr:rowOff>
    </xdr:from>
    <xdr:ext cx="1304925" cy="346570"/>
    <mc:AlternateContent xmlns:mc="http://schemas.openxmlformats.org/markup-compatibility/2006" xmlns:a14="http://schemas.microsoft.com/office/drawing/2010/main">
      <mc:Choice Requires="a14">
        <xdr:sp macro="" textlink="">
          <xdr:nvSpPr>
            <xdr:cNvPr id="4" name="Textfeld 3">
              <a:extLst>
                <a:ext uri="{FF2B5EF4-FFF2-40B4-BE49-F238E27FC236}">
                  <a16:creationId xmlns:a16="http://schemas.microsoft.com/office/drawing/2014/main" id="{89BA3932-EA34-4466-819F-5BD2491679A5}"/>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de-DE" sz="1100" i="1">
                            <a:latin typeface="Cambria Math" panose="02040503050406030204" pitchFamily="18" charset="0"/>
                          </a:rPr>
                        </m:ctrlPr>
                      </m:fPr>
                      <m:num>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𝑜</m:t>
                            </m:r>
                          </m:sub>
                        </m:sSub>
                        <m:r>
                          <a:rPr lang="de-DE" sz="1100" b="0" i="1">
                            <a:latin typeface="Cambria Math" panose="02040503050406030204" pitchFamily="18" charset="0"/>
                          </a:rPr>
                          <m:t> − </m:t>
                        </m:r>
                        <m:sSub>
                          <m:sSubPr>
                            <m:ctrlPr>
                              <a:rPr lang="de-DE" sz="1100" b="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num>
                      <m:den>
                        <m:r>
                          <a:rPr lang="de-DE" sz="1100" b="0" i="1">
                            <a:latin typeface="Cambria Math" panose="02040503050406030204" pitchFamily="18" charset="0"/>
                          </a:rPr>
                          <m:t>1−</m:t>
                        </m:r>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r>
                          <a:rPr lang="de-DE" sz="1100" b="0" i="1">
                            <a:latin typeface="Cambria Math" panose="02040503050406030204" pitchFamily="18" charset="0"/>
                          </a:rPr>
                          <m:t> </m:t>
                        </m:r>
                      </m:den>
                    </m:f>
                    <m:r>
                      <a:rPr lang="de-DE" sz="1100" b="0" i="1">
                        <a:latin typeface="Cambria Math" panose="02040503050406030204" pitchFamily="18" charset="0"/>
                      </a:rPr>
                      <m:t>=</m:t>
                    </m:r>
                  </m:oMath>
                </m:oMathPara>
              </a14:m>
              <a:endParaRPr lang="de-DE" sz="1100" b="0"/>
            </a:p>
          </xdr:txBody>
        </xdr:sp>
      </mc:Choice>
      <mc:Fallback xmlns="">
        <xdr:sp macro="" textlink="">
          <xdr:nvSpPr>
            <xdr:cNvPr id="4" name="Textfeld 3">
              <a:extLst>
                <a:ext uri="{FF2B5EF4-FFF2-40B4-BE49-F238E27FC236}">
                  <a16:creationId xmlns:a16="http://schemas.microsoft.com/office/drawing/2014/main" id="{89BA3932-EA34-4466-819F-5BD2491679A5}"/>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de-DE" sz="1100" i="0">
                  <a:latin typeface="Cambria Math" panose="02040503050406030204" pitchFamily="18" charset="0"/>
                </a:rPr>
                <a:t>(</a:t>
              </a:r>
              <a:r>
                <a:rPr lang="de-DE" sz="1100" b="0" i="0">
                  <a:latin typeface="Cambria Math" panose="02040503050406030204" pitchFamily="18" charset="0"/>
                </a:rPr>
                <a:t>𝐴_𝑜  − 𝐴_𝑒)/(1−𝐴_𝑒  )=</a:t>
              </a:r>
              <a:endParaRPr lang="de-DE" sz="1100" b="0"/>
            </a:p>
          </xdr:txBody>
        </xdr:sp>
      </mc:Fallback>
    </mc:AlternateContent>
    <xdr:clientData/>
  </xdr:oneCellAnchor>
  <xdr:oneCellAnchor>
    <xdr:from>
      <xdr:col>23</xdr:col>
      <xdr:colOff>66675</xdr:colOff>
      <xdr:row>40</xdr:row>
      <xdr:rowOff>104775</xdr:rowOff>
    </xdr:from>
    <xdr:ext cx="1304925" cy="346570"/>
    <mc:AlternateContent xmlns:mc="http://schemas.openxmlformats.org/markup-compatibility/2006" xmlns:a14="http://schemas.microsoft.com/office/drawing/2010/main">
      <mc:Choice Requires="a14">
        <xdr:sp macro="" textlink="">
          <xdr:nvSpPr>
            <xdr:cNvPr id="5" name="Textfeld 4">
              <a:extLst>
                <a:ext uri="{FF2B5EF4-FFF2-40B4-BE49-F238E27FC236}">
                  <a16:creationId xmlns:a16="http://schemas.microsoft.com/office/drawing/2014/main" id="{BB2CCD02-32ED-4E1C-95E1-A2A3328E153A}"/>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de-DE" sz="1100" i="1">
                            <a:latin typeface="Cambria Math" panose="02040503050406030204" pitchFamily="18" charset="0"/>
                          </a:rPr>
                        </m:ctrlPr>
                      </m:fPr>
                      <m:num>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𝑜</m:t>
                            </m:r>
                          </m:sub>
                        </m:sSub>
                        <m:r>
                          <a:rPr lang="de-DE" sz="1100" b="0" i="1">
                            <a:latin typeface="Cambria Math" panose="02040503050406030204" pitchFamily="18" charset="0"/>
                          </a:rPr>
                          <m:t> − </m:t>
                        </m:r>
                        <m:sSub>
                          <m:sSubPr>
                            <m:ctrlPr>
                              <a:rPr lang="de-DE" sz="1100" b="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num>
                      <m:den>
                        <m:r>
                          <a:rPr lang="de-DE" sz="1100" b="0" i="1">
                            <a:latin typeface="Cambria Math" panose="02040503050406030204" pitchFamily="18" charset="0"/>
                          </a:rPr>
                          <m:t>1−</m:t>
                        </m:r>
                        <m:sSub>
                          <m:sSubPr>
                            <m:ctrlPr>
                              <a:rPr lang="de-DE" sz="1100" i="1">
                                <a:latin typeface="Cambria Math" panose="02040503050406030204" pitchFamily="18" charset="0"/>
                              </a:rPr>
                            </m:ctrlPr>
                          </m:sSubPr>
                          <m:e>
                            <m:r>
                              <a:rPr lang="de-DE" sz="1100" b="0" i="1">
                                <a:latin typeface="Cambria Math" panose="02040503050406030204" pitchFamily="18" charset="0"/>
                              </a:rPr>
                              <m:t>𝐴</m:t>
                            </m:r>
                          </m:e>
                          <m:sub>
                            <m:r>
                              <a:rPr lang="de-DE" sz="1100" b="0" i="1">
                                <a:latin typeface="Cambria Math" panose="02040503050406030204" pitchFamily="18" charset="0"/>
                              </a:rPr>
                              <m:t>𝑒</m:t>
                            </m:r>
                          </m:sub>
                        </m:sSub>
                        <m:r>
                          <a:rPr lang="de-DE" sz="1100" b="0" i="1">
                            <a:latin typeface="Cambria Math" panose="02040503050406030204" pitchFamily="18" charset="0"/>
                          </a:rPr>
                          <m:t> </m:t>
                        </m:r>
                      </m:den>
                    </m:f>
                    <m:r>
                      <a:rPr lang="de-DE" sz="1100" b="0" i="1">
                        <a:latin typeface="Cambria Math" panose="02040503050406030204" pitchFamily="18" charset="0"/>
                      </a:rPr>
                      <m:t>=</m:t>
                    </m:r>
                  </m:oMath>
                </m:oMathPara>
              </a14:m>
              <a:endParaRPr lang="de-DE" sz="1100" b="0"/>
            </a:p>
          </xdr:txBody>
        </xdr:sp>
      </mc:Choice>
      <mc:Fallback xmlns="">
        <xdr:sp macro="" textlink="">
          <xdr:nvSpPr>
            <xdr:cNvPr id="5" name="Textfeld 4">
              <a:extLst>
                <a:ext uri="{FF2B5EF4-FFF2-40B4-BE49-F238E27FC236}">
                  <a16:creationId xmlns:a16="http://schemas.microsoft.com/office/drawing/2014/main" id="{BB2CCD02-32ED-4E1C-95E1-A2A3328E153A}"/>
                </a:ext>
              </a:extLst>
            </xdr:cNvPr>
            <xdr:cNvSpPr txBox="1"/>
          </xdr:nvSpPr>
          <xdr:spPr>
            <a:xfrm>
              <a:off x="18802350" y="676275"/>
              <a:ext cx="1304925"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de-DE" sz="1100" i="0">
                  <a:latin typeface="Cambria Math" panose="02040503050406030204" pitchFamily="18" charset="0"/>
                </a:rPr>
                <a:t>(</a:t>
              </a:r>
              <a:r>
                <a:rPr lang="de-DE" sz="1100" b="0" i="0">
                  <a:latin typeface="Cambria Math" panose="02040503050406030204" pitchFamily="18" charset="0"/>
                </a:rPr>
                <a:t>𝐴_𝑜  − 𝐴_𝑒)/(1−𝐴_𝑒  )=</a:t>
              </a:r>
              <a:endParaRPr lang="de-DE" sz="1100" b="0"/>
            </a:p>
          </xdr:txBody>
        </xdr:sp>
      </mc:Fallback>
    </mc:AlternateContent>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318F2-E720-4F68-A6A6-2C63381075A1}">
  <sheetPr filterMode="1"/>
  <dimension ref="A1:S13697"/>
  <sheetViews>
    <sheetView tabSelected="1" topLeftCell="F1" workbookViewId="0">
      <pane ySplit="1" topLeftCell="A96" activePane="bottomLeft" state="frozen"/>
      <selection pane="bottomLeft" activeCell="J1602" sqref="J1602"/>
    </sheetView>
  </sheetViews>
  <sheetFormatPr baseColWidth="10" defaultRowHeight="15" x14ac:dyDescent="0.25"/>
  <cols>
    <col min="1" max="1" width="6" customWidth="1"/>
    <col min="2" max="2" width="7.140625" customWidth="1"/>
    <col min="3" max="3" width="6" customWidth="1"/>
    <col min="4" max="4" width="7.28515625" customWidth="1"/>
    <col min="5" max="5" width="14.7109375" customWidth="1"/>
    <col min="6" max="6" width="7.42578125" customWidth="1"/>
    <col min="7" max="7" width="7" customWidth="1"/>
    <col min="8" max="8" width="11.7109375" customWidth="1"/>
    <col min="9" max="9" width="6.28515625" customWidth="1"/>
    <col min="10" max="10" width="34.140625" style="2" customWidth="1"/>
    <col min="11" max="11" width="11.42578125" style="5"/>
    <col min="12" max="12" width="4.7109375" customWidth="1"/>
    <col min="13" max="14" width="11.42578125" style="4"/>
    <col min="17" max="17" width="11.42578125" style="3"/>
  </cols>
  <sheetData>
    <row r="1" spans="1:19" x14ac:dyDescent="0.25">
      <c r="B1" t="s">
        <v>0</v>
      </c>
      <c r="C1" t="s">
        <v>1</v>
      </c>
      <c r="D1" t="s">
        <v>2</v>
      </c>
      <c r="E1" t="s">
        <v>36239</v>
      </c>
      <c r="F1" t="s">
        <v>36240</v>
      </c>
      <c r="G1" t="s">
        <v>36841</v>
      </c>
      <c r="H1" t="s">
        <v>36845</v>
      </c>
      <c r="I1" t="s">
        <v>3</v>
      </c>
      <c r="J1" s="2" t="s">
        <v>4</v>
      </c>
      <c r="K1" s="5" t="s">
        <v>5</v>
      </c>
      <c r="L1" t="s">
        <v>6</v>
      </c>
      <c r="M1" s="4" t="s">
        <v>7</v>
      </c>
      <c r="N1" s="4" t="s">
        <v>8</v>
      </c>
      <c r="O1" t="s">
        <v>9</v>
      </c>
      <c r="P1" t="s">
        <v>35212</v>
      </c>
      <c r="Q1" s="3" t="s">
        <v>35207</v>
      </c>
      <c r="R1" t="s">
        <v>36846</v>
      </c>
      <c r="S1" t="s">
        <v>36847</v>
      </c>
    </row>
    <row r="2" spans="1:19" hidden="1" x14ac:dyDescent="0.25">
      <c r="A2">
        <v>41</v>
      </c>
      <c r="B2" t="s">
        <v>10</v>
      </c>
      <c r="C2" t="s">
        <v>11</v>
      </c>
      <c r="D2" t="s">
        <v>12</v>
      </c>
      <c r="E2" t="s">
        <v>35343</v>
      </c>
      <c r="F2" t="s">
        <v>35344</v>
      </c>
      <c r="G2">
        <v>1999</v>
      </c>
      <c r="H2" t="s">
        <v>36241</v>
      </c>
      <c r="I2" t="s">
        <v>13</v>
      </c>
      <c r="J2" s="2" t="s">
        <v>14</v>
      </c>
      <c r="K2" s="5" t="s">
        <v>15</v>
      </c>
      <c r="L2" t="s">
        <v>16</v>
      </c>
    </row>
    <row r="3" spans="1:19" hidden="1" x14ac:dyDescent="0.25">
      <c r="A3">
        <v>56</v>
      </c>
      <c r="B3" t="s">
        <v>17</v>
      </c>
      <c r="C3" t="s">
        <v>18</v>
      </c>
      <c r="D3" t="s">
        <v>12</v>
      </c>
      <c r="E3" t="s">
        <v>35343</v>
      </c>
      <c r="F3" t="s">
        <v>35344</v>
      </c>
      <c r="G3">
        <v>1999</v>
      </c>
      <c r="H3" t="s">
        <v>36241</v>
      </c>
      <c r="I3" t="s">
        <v>19</v>
      </c>
      <c r="J3" s="2" t="s">
        <v>20</v>
      </c>
      <c r="K3" s="5" t="s">
        <v>21</v>
      </c>
    </row>
    <row r="4" spans="1:19" hidden="1" x14ac:dyDescent="0.25">
      <c r="A4">
        <v>77</v>
      </c>
      <c r="B4" t="s">
        <v>22</v>
      </c>
      <c r="C4" t="s">
        <v>18</v>
      </c>
      <c r="D4" t="s">
        <v>12</v>
      </c>
      <c r="E4" t="s">
        <v>35343</v>
      </c>
      <c r="F4" t="s">
        <v>35344</v>
      </c>
      <c r="G4">
        <v>1999</v>
      </c>
      <c r="H4" t="s">
        <v>36241</v>
      </c>
      <c r="I4" t="s">
        <v>19</v>
      </c>
      <c r="J4" s="2" t="s">
        <v>23</v>
      </c>
      <c r="K4" s="5" t="s">
        <v>21</v>
      </c>
      <c r="M4" s="4" t="s">
        <v>7</v>
      </c>
      <c r="N4" s="4" t="s">
        <v>8</v>
      </c>
      <c r="O4" t="s">
        <v>35206</v>
      </c>
    </row>
    <row r="5" spans="1:19" hidden="1" x14ac:dyDescent="0.25">
      <c r="A5">
        <v>125</v>
      </c>
      <c r="B5" t="s">
        <v>25</v>
      </c>
      <c r="C5" t="s">
        <v>18</v>
      </c>
      <c r="D5" t="s">
        <v>12</v>
      </c>
      <c r="E5" t="s">
        <v>35343</v>
      </c>
      <c r="F5" t="s">
        <v>35344</v>
      </c>
      <c r="G5">
        <v>1999</v>
      </c>
      <c r="H5" t="s">
        <v>36241</v>
      </c>
      <c r="I5" t="s">
        <v>19</v>
      </c>
      <c r="J5" s="2" t="s">
        <v>26</v>
      </c>
      <c r="K5" s="5" t="s">
        <v>15</v>
      </c>
      <c r="L5" t="s">
        <v>27</v>
      </c>
    </row>
    <row r="6" spans="1:19" hidden="1" x14ac:dyDescent="0.25">
      <c r="A6">
        <v>138</v>
      </c>
      <c r="B6" t="s">
        <v>28</v>
      </c>
      <c r="C6" t="s">
        <v>18</v>
      </c>
      <c r="D6" t="s">
        <v>12</v>
      </c>
      <c r="E6" t="s">
        <v>35343</v>
      </c>
      <c r="F6" t="s">
        <v>35344</v>
      </c>
      <c r="G6">
        <v>1999</v>
      </c>
      <c r="H6" t="s">
        <v>36241</v>
      </c>
      <c r="I6" t="s">
        <v>19</v>
      </c>
      <c r="J6" s="2" t="s">
        <v>29</v>
      </c>
      <c r="K6" s="5" t="s">
        <v>21</v>
      </c>
    </row>
    <row r="7" spans="1:19" hidden="1" x14ac:dyDescent="0.25">
      <c r="A7">
        <v>143</v>
      </c>
      <c r="B7" t="s">
        <v>30</v>
      </c>
      <c r="C7" t="s">
        <v>18</v>
      </c>
      <c r="D7" t="s">
        <v>12</v>
      </c>
      <c r="E7" t="s">
        <v>35343</v>
      </c>
      <c r="F7" t="s">
        <v>35344</v>
      </c>
      <c r="G7">
        <v>1999</v>
      </c>
      <c r="H7" t="s">
        <v>36241</v>
      </c>
      <c r="I7" t="s">
        <v>19</v>
      </c>
      <c r="J7" s="2" t="s">
        <v>31</v>
      </c>
      <c r="K7" s="5" t="s">
        <v>32</v>
      </c>
      <c r="M7" s="4" t="s">
        <v>7</v>
      </c>
      <c r="N7" s="4" t="s">
        <v>8</v>
      </c>
      <c r="O7" t="s">
        <v>33</v>
      </c>
    </row>
    <row r="8" spans="1:19" hidden="1" x14ac:dyDescent="0.25">
      <c r="A8">
        <v>180</v>
      </c>
      <c r="B8" t="s">
        <v>34</v>
      </c>
      <c r="C8" t="s">
        <v>35</v>
      </c>
      <c r="D8" t="s">
        <v>12</v>
      </c>
      <c r="E8" t="s">
        <v>35343</v>
      </c>
      <c r="F8" t="s">
        <v>35344</v>
      </c>
      <c r="G8">
        <v>1999</v>
      </c>
      <c r="H8" t="s">
        <v>36241</v>
      </c>
      <c r="I8" t="s">
        <v>36</v>
      </c>
      <c r="J8" s="2" t="s">
        <v>37</v>
      </c>
      <c r="K8" s="5" t="s">
        <v>38</v>
      </c>
      <c r="L8" t="s">
        <v>16</v>
      </c>
    </row>
    <row r="9" spans="1:19" hidden="1" x14ac:dyDescent="0.25">
      <c r="A9">
        <v>217</v>
      </c>
      <c r="B9" t="s">
        <v>39</v>
      </c>
      <c r="C9" t="s">
        <v>40</v>
      </c>
      <c r="D9" t="s">
        <v>12</v>
      </c>
      <c r="E9" t="s">
        <v>35343</v>
      </c>
      <c r="F9" t="s">
        <v>35344</v>
      </c>
      <c r="G9">
        <v>1999</v>
      </c>
      <c r="H9" t="s">
        <v>36241</v>
      </c>
      <c r="I9" t="s">
        <v>41</v>
      </c>
      <c r="J9" s="2" t="s">
        <v>42</v>
      </c>
      <c r="K9" s="5" t="s">
        <v>21</v>
      </c>
    </row>
    <row r="10" spans="1:19" hidden="1" x14ac:dyDescent="0.25">
      <c r="A10">
        <v>219</v>
      </c>
      <c r="B10" t="s">
        <v>43</v>
      </c>
      <c r="C10" t="s">
        <v>40</v>
      </c>
      <c r="D10" t="s">
        <v>12</v>
      </c>
      <c r="E10" t="s">
        <v>35343</v>
      </c>
      <c r="F10" t="s">
        <v>35344</v>
      </c>
      <c r="G10">
        <v>1999</v>
      </c>
      <c r="H10" t="s">
        <v>36241</v>
      </c>
      <c r="I10" t="s">
        <v>41</v>
      </c>
      <c r="J10" s="2" t="s">
        <v>44</v>
      </c>
      <c r="K10" s="5" t="s">
        <v>21</v>
      </c>
    </row>
    <row r="11" spans="1:19" hidden="1" x14ac:dyDescent="0.25">
      <c r="A11">
        <v>273</v>
      </c>
      <c r="B11" t="s">
        <v>45</v>
      </c>
      <c r="C11" t="s">
        <v>46</v>
      </c>
      <c r="D11" t="s">
        <v>12</v>
      </c>
      <c r="E11" t="s">
        <v>35343</v>
      </c>
      <c r="F11" t="s">
        <v>35344</v>
      </c>
      <c r="G11">
        <v>1999</v>
      </c>
      <c r="H11" t="s">
        <v>36241</v>
      </c>
      <c r="I11" t="s">
        <v>47</v>
      </c>
      <c r="J11" s="2" t="s">
        <v>48</v>
      </c>
      <c r="K11" s="5" t="s">
        <v>21</v>
      </c>
      <c r="M11" s="4" t="s">
        <v>7</v>
      </c>
      <c r="N11" s="4" t="s">
        <v>8</v>
      </c>
      <c r="O11" t="s">
        <v>35206</v>
      </c>
    </row>
    <row r="12" spans="1:19" hidden="1" x14ac:dyDescent="0.25">
      <c r="A12">
        <v>313</v>
      </c>
      <c r="B12" t="s">
        <v>49</v>
      </c>
      <c r="C12" t="s">
        <v>50</v>
      </c>
      <c r="D12" t="s">
        <v>12</v>
      </c>
      <c r="E12" t="s">
        <v>35343</v>
      </c>
      <c r="F12" t="s">
        <v>35344</v>
      </c>
      <c r="G12">
        <v>1999</v>
      </c>
      <c r="H12" t="s">
        <v>36241</v>
      </c>
      <c r="I12" t="s">
        <v>51</v>
      </c>
      <c r="J12" s="2" t="s">
        <v>52</v>
      </c>
      <c r="K12" s="5" t="s">
        <v>38</v>
      </c>
      <c r="L12" t="s">
        <v>16</v>
      </c>
    </row>
    <row r="13" spans="1:19" hidden="1" x14ac:dyDescent="0.25">
      <c r="A13">
        <v>315</v>
      </c>
      <c r="B13" t="s">
        <v>53</v>
      </c>
      <c r="C13" t="s">
        <v>50</v>
      </c>
      <c r="D13" t="s">
        <v>12</v>
      </c>
      <c r="E13" t="s">
        <v>35343</v>
      </c>
      <c r="F13" t="s">
        <v>35344</v>
      </c>
      <c r="G13">
        <v>1999</v>
      </c>
      <c r="H13" t="s">
        <v>36241</v>
      </c>
      <c r="I13" t="s">
        <v>51</v>
      </c>
      <c r="J13" s="2" t="s">
        <v>54</v>
      </c>
      <c r="K13" s="5" t="s">
        <v>55</v>
      </c>
    </row>
    <row r="14" spans="1:19" hidden="1" x14ac:dyDescent="0.25">
      <c r="A14">
        <v>334</v>
      </c>
      <c r="B14" t="s">
        <v>56</v>
      </c>
      <c r="C14" t="s">
        <v>40</v>
      </c>
      <c r="D14" t="s">
        <v>12</v>
      </c>
      <c r="E14" t="s">
        <v>35343</v>
      </c>
      <c r="F14" t="s">
        <v>35344</v>
      </c>
      <c r="G14">
        <v>1999</v>
      </c>
      <c r="H14" t="s">
        <v>36241</v>
      </c>
      <c r="I14" t="s">
        <v>41</v>
      </c>
      <c r="J14" s="2" t="s">
        <v>57</v>
      </c>
      <c r="K14" s="5" t="s">
        <v>21</v>
      </c>
      <c r="L14" t="s">
        <v>58</v>
      </c>
    </row>
    <row r="15" spans="1:19" hidden="1" x14ac:dyDescent="0.25">
      <c r="A15">
        <v>355</v>
      </c>
      <c r="B15" t="s">
        <v>59</v>
      </c>
      <c r="C15" t="s">
        <v>60</v>
      </c>
      <c r="D15" t="s">
        <v>12</v>
      </c>
      <c r="E15" t="s">
        <v>35343</v>
      </c>
      <c r="F15" t="s">
        <v>35344</v>
      </c>
      <c r="G15">
        <v>1999</v>
      </c>
      <c r="H15" t="s">
        <v>36241</v>
      </c>
      <c r="I15" t="s">
        <v>61</v>
      </c>
      <c r="J15" s="2" t="s">
        <v>62</v>
      </c>
      <c r="K15" s="5" t="s">
        <v>32</v>
      </c>
      <c r="M15" s="4" t="s">
        <v>35209</v>
      </c>
      <c r="N15" s="4" t="s">
        <v>8</v>
      </c>
      <c r="O15" t="s">
        <v>35206</v>
      </c>
    </row>
    <row r="16" spans="1:19" hidden="1" x14ac:dyDescent="0.25">
      <c r="A16">
        <v>396</v>
      </c>
      <c r="B16" t="s">
        <v>63</v>
      </c>
      <c r="C16" t="s">
        <v>46</v>
      </c>
      <c r="D16" t="s">
        <v>12</v>
      </c>
      <c r="E16" t="s">
        <v>35343</v>
      </c>
      <c r="F16" t="s">
        <v>35344</v>
      </c>
      <c r="G16">
        <v>1999</v>
      </c>
      <c r="H16" t="s">
        <v>36241</v>
      </c>
      <c r="I16" t="s">
        <v>47</v>
      </c>
      <c r="J16" s="2" t="s">
        <v>64</v>
      </c>
      <c r="K16" s="5" t="s">
        <v>55</v>
      </c>
    </row>
    <row r="17" spans="1:15" hidden="1" x14ac:dyDescent="0.25">
      <c r="A17">
        <v>446</v>
      </c>
      <c r="B17" t="s">
        <v>65</v>
      </c>
      <c r="C17" t="s">
        <v>66</v>
      </c>
      <c r="D17" t="s">
        <v>12</v>
      </c>
      <c r="E17" t="s">
        <v>35343</v>
      </c>
      <c r="F17" t="s">
        <v>35344</v>
      </c>
      <c r="G17">
        <v>1999</v>
      </c>
      <c r="H17" t="s">
        <v>36241</v>
      </c>
      <c r="I17" t="s">
        <v>67</v>
      </c>
      <c r="J17" s="2" t="s">
        <v>68</v>
      </c>
      <c r="K17" s="5" t="s">
        <v>21</v>
      </c>
      <c r="M17" s="4" t="s">
        <v>7</v>
      </c>
      <c r="N17" s="4" t="s">
        <v>8</v>
      </c>
      <c r="O17" t="s">
        <v>35206</v>
      </c>
    </row>
    <row r="18" spans="1:15" hidden="1" x14ac:dyDescent="0.25">
      <c r="A18">
        <v>484</v>
      </c>
      <c r="B18" t="s">
        <v>69</v>
      </c>
      <c r="C18" t="s">
        <v>46</v>
      </c>
      <c r="D18" t="s">
        <v>12</v>
      </c>
      <c r="E18" t="s">
        <v>35343</v>
      </c>
      <c r="F18" t="s">
        <v>35344</v>
      </c>
      <c r="G18">
        <v>1999</v>
      </c>
      <c r="H18" t="s">
        <v>36241</v>
      </c>
      <c r="I18" t="s">
        <v>47</v>
      </c>
      <c r="J18" s="2" t="s">
        <v>70</v>
      </c>
      <c r="K18" s="5" t="s">
        <v>38</v>
      </c>
      <c r="L18" t="s">
        <v>71</v>
      </c>
    </row>
    <row r="19" spans="1:15" hidden="1" x14ac:dyDescent="0.25">
      <c r="A19">
        <v>496</v>
      </c>
      <c r="B19" t="s">
        <v>72</v>
      </c>
      <c r="C19" t="s">
        <v>66</v>
      </c>
      <c r="D19" t="s">
        <v>12</v>
      </c>
      <c r="E19" t="s">
        <v>35343</v>
      </c>
      <c r="F19" t="s">
        <v>35344</v>
      </c>
      <c r="G19">
        <v>1999</v>
      </c>
      <c r="H19" t="s">
        <v>36241</v>
      </c>
      <c r="I19" t="s">
        <v>67</v>
      </c>
      <c r="J19" s="2" t="s">
        <v>73</v>
      </c>
      <c r="K19" s="5" t="s">
        <v>55</v>
      </c>
    </row>
    <row r="20" spans="1:15" hidden="1" x14ac:dyDescent="0.25">
      <c r="A20">
        <v>510</v>
      </c>
      <c r="B20" t="s">
        <v>74</v>
      </c>
      <c r="C20" t="s">
        <v>46</v>
      </c>
      <c r="D20" t="s">
        <v>12</v>
      </c>
      <c r="E20" t="s">
        <v>35343</v>
      </c>
      <c r="F20" t="s">
        <v>35344</v>
      </c>
      <c r="G20">
        <v>1999</v>
      </c>
      <c r="H20" t="s">
        <v>36241</v>
      </c>
      <c r="I20" t="s">
        <v>47</v>
      </c>
      <c r="J20" s="2" t="s">
        <v>75</v>
      </c>
      <c r="K20" s="5" t="s">
        <v>21</v>
      </c>
      <c r="L20" t="s">
        <v>76</v>
      </c>
    </row>
    <row r="21" spans="1:15" hidden="1" x14ac:dyDescent="0.25">
      <c r="A21">
        <v>518</v>
      </c>
      <c r="B21" t="s">
        <v>77</v>
      </c>
      <c r="C21" t="s">
        <v>46</v>
      </c>
      <c r="D21" t="s">
        <v>12</v>
      </c>
      <c r="E21" t="s">
        <v>35343</v>
      </c>
      <c r="F21" t="s">
        <v>35344</v>
      </c>
      <c r="G21">
        <v>1999</v>
      </c>
      <c r="H21" t="s">
        <v>36241</v>
      </c>
      <c r="I21" t="s">
        <v>47</v>
      </c>
      <c r="J21" s="2" t="s">
        <v>78</v>
      </c>
      <c r="K21" s="5" t="s">
        <v>21</v>
      </c>
    </row>
    <row r="22" spans="1:15" hidden="1" x14ac:dyDescent="0.25">
      <c r="A22">
        <v>561</v>
      </c>
      <c r="B22" t="s">
        <v>79</v>
      </c>
      <c r="C22" t="s">
        <v>66</v>
      </c>
      <c r="D22" t="s">
        <v>12</v>
      </c>
      <c r="E22" t="s">
        <v>35343</v>
      </c>
      <c r="F22" t="s">
        <v>35344</v>
      </c>
      <c r="G22">
        <v>1999</v>
      </c>
      <c r="H22" t="s">
        <v>36241</v>
      </c>
      <c r="I22" t="s">
        <v>67</v>
      </c>
      <c r="J22" s="2" t="s">
        <v>80</v>
      </c>
      <c r="K22" s="5" t="s">
        <v>55</v>
      </c>
      <c r="L22" t="s">
        <v>27</v>
      </c>
    </row>
    <row r="23" spans="1:15" hidden="1" x14ac:dyDescent="0.25">
      <c r="A23">
        <v>562</v>
      </c>
      <c r="B23" t="s">
        <v>81</v>
      </c>
      <c r="C23" t="s">
        <v>35</v>
      </c>
      <c r="D23" t="s">
        <v>12</v>
      </c>
      <c r="E23" t="s">
        <v>35343</v>
      </c>
      <c r="F23" t="s">
        <v>35344</v>
      </c>
      <c r="G23">
        <v>1999</v>
      </c>
      <c r="H23" t="s">
        <v>36241</v>
      </c>
      <c r="I23" t="s">
        <v>36</v>
      </c>
      <c r="J23" s="2" t="s">
        <v>82</v>
      </c>
      <c r="K23" s="5" t="s">
        <v>55</v>
      </c>
    </row>
    <row r="24" spans="1:15" hidden="1" x14ac:dyDescent="0.25">
      <c r="A24">
        <v>578</v>
      </c>
      <c r="B24" t="s">
        <v>83</v>
      </c>
      <c r="C24" t="s">
        <v>35</v>
      </c>
      <c r="D24" t="s">
        <v>12</v>
      </c>
      <c r="E24" t="s">
        <v>35343</v>
      </c>
      <c r="F24" t="s">
        <v>35344</v>
      </c>
      <c r="G24">
        <v>1999</v>
      </c>
      <c r="H24" t="s">
        <v>36241</v>
      </c>
      <c r="I24" t="s">
        <v>36</v>
      </c>
      <c r="J24" s="2" t="s">
        <v>84</v>
      </c>
      <c r="K24" s="5" t="s">
        <v>15</v>
      </c>
      <c r="L24" t="s">
        <v>16</v>
      </c>
    </row>
    <row r="25" spans="1:15" hidden="1" x14ac:dyDescent="0.25">
      <c r="A25">
        <v>594</v>
      </c>
      <c r="B25" t="s">
        <v>85</v>
      </c>
      <c r="C25" t="s">
        <v>86</v>
      </c>
      <c r="D25" t="s">
        <v>12</v>
      </c>
      <c r="E25" t="s">
        <v>35343</v>
      </c>
      <c r="F25" t="s">
        <v>35344</v>
      </c>
      <c r="G25">
        <v>1999</v>
      </c>
      <c r="H25" t="s">
        <v>36241</v>
      </c>
      <c r="I25" t="s">
        <v>87</v>
      </c>
      <c r="J25" s="2" t="s">
        <v>88</v>
      </c>
      <c r="K25" s="5" t="s">
        <v>38</v>
      </c>
      <c r="L25" t="s">
        <v>89</v>
      </c>
    </row>
    <row r="26" spans="1:15" hidden="1" x14ac:dyDescent="0.25">
      <c r="A26">
        <v>615</v>
      </c>
      <c r="B26" t="s">
        <v>90</v>
      </c>
      <c r="C26" t="s">
        <v>40</v>
      </c>
      <c r="D26" t="s">
        <v>12</v>
      </c>
      <c r="E26" t="s">
        <v>35343</v>
      </c>
      <c r="F26" t="s">
        <v>35344</v>
      </c>
      <c r="G26">
        <v>1999</v>
      </c>
      <c r="H26" t="s">
        <v>36241</v>
      </c>
      <c r="I26" t="s">
        <v>41</v>
      </c>
      <c r="J26" s="2" t="s">
        <v>91</v>
      </c>
      <c r="K26" s="5" t="s">
        <v>38</v>
      </c>
      <c r="L26" t="s">
        <v>16</v>
      </c>
    </row>
    <row r="27" spans="1:15" hidden="1" x14ac:dyDescent="0.25">
      <c r="A27">
        <v>628</v>
      </c>
      <c r="B27" t="s">
        <v>92</v>
      </c>
      <c r="C27" t="s">
        <v>40</v>
      </c>
      <c r="D27" t="s">
        <v>12</v>
      </c>
      <c r="E27" t="s">
        <v>35343</v>
      </c>
      <c r="F27" t="s">
        <v>35344</v>
      </c>
      <c r="G27">
        <v>1999</v>
      </c>
      <c r="H27" t="s">
        <v>36241</v>
      </c>
      <c r="I27" t="s">
        <v>41</v>
      </c>
      <c r="J27" s="2" t="s">
        <v>93</v>
      </c>
      <c r="K27" s="5" t="s">
        <v>21</v>
      </c>
      <c r="L27" t="s">
        <v>94</v>
      </c>
    </row>
    <row r="28" spans="1:15" hidden="1" x14ac:dyDescent="0.25">
      <c r="A28">
        <v>638</v>
      </c>
      <c r="B28" t="s">
        <v>95</v>
      </c>
      <c r="C28" t="s">
        <v>86</v>
      </c>
      <c r="D28" t="s">
        <v>12</v>
      </c>
      <c r="E28" t="s">
        <v>35343</v>
      </c>
      <c r="F28" t="s">
        <v>35344</v>
      </c>
      <c r="G28">
        <v>1999</v>
      </c>
      <c r="H28" t="s">
        <v>36241</v>
      </c>
      <c r="I28" t="s">
        <v>87</v>
      </c>
      <c r="J28" s="2" t="s">
        <v>96</v>
      </c>
      <c r="K28" s="5" t="s">
        <v>38</v>
      </c>
      <c r="L28" t="s">
        <v>97</v>
      </c>
    </row>
    <row r="29" spans="1:15" hidden="1" x14ac:dyDescent="0.25">
      <c r="A29">
        <v>692</v>
      </c>
      <c r="B29" t="s">
        <v>98</v>
      </c>
      <c r="C29" t="s">
        <v>99</v>
      </c>
      <c r="D29" t="s">
        <v>100</v>
      </c>
      <c r="E29" t="s">
        <v>35345</v>
      </c>
      <c r="F29" t="s">
        <v>35346</v>
      </c>
      <c r="G29">
        <v>1992</v>
      </c>
      <c r="H29" t="s">
        <v>36242</v>
      </c>
      <c r="I29" t="s">
        <v>101</v>
      </c>
      <c r="J29" s="2" t="s">
        <v>102</v>
      </c>
      <c r="K29" s="5" t="s">
        <v>38</v>
      </c>
      <c r="L29" t="s">
        <v>103</v>
      </c>
    </row>
    <row r="30" spans="1:15" hidden="1" x14ac:dyDescent="0.25">
      <c r="A30">
        <v>703</v>
      </c>
      <c r="B30" t="s">
        <v>104</v>
      </c>
      <c r="C30" t="s">
        <v>105</v>
      </c>
      <c r="D30" t="s">
        <v>100</v>
      </c>
      <c r="E30" t="s">
        <v>35345</v>
      </c>
      <c r="F30" t="s">
        <v>35346</v>
      </c>
      <c r="G30">
        <v>1992</v>
      </c>
      <c r="H30" t="s">
        <v>36242</v>
      </c>
      <c r="I30" t="s">
        <v>106</v>
      </c>
      <c r="J30" s="2" t="s">
        <v>107</v>
      </c>
      <c r="K30" s="5" t="s">
        <v>21</v>
      </c>
    </row>
    <row r="31" spans="1:15" hidden="1" x14ac:dyDescent="0.25">
      <c r="A31">
        <v>733</v>
      </c>
      <c r="B31" t="s">
        <v>108</v>
      </c>
      <c r="C31" t="s">
        <v>109</v>
      </c>
      <c r="D31" t="s">
        <v>100</v>
      </c>
      <c r="E31" t="s">
        <v>35345</v>
      </c>
      <c r="F31" t="s">
        <v>35346</v>
      </c>
      <c r="G31">
        <v>1992</v>
      </c>
      <c r="H31" t="s">
        <v>36242</v>
      </c>
      <c r="I31" t="s">
        <v>110</v>
      </c>
      <c r="J31" s="2" t="s">
        <v>111</v>
      </c>
      <c r="K31" s="5" t="s">
        <v>38</v>
      </c>
      <c r="L31" t="s">
        <v>112</v>
      </c>
    </row>
    <row r="32" spans="1:15" hidden="1" x14ac:dyDescent="0.25">
      <c r="A32">
        <v>750</v>
      </c>
      <c r="B32" t="s">
        <v>113</v>
      </c>
      <c r="C32" t="s">
        <v>114</v>
      </c>
      <c r="D32" t="s">
        <v>100</v>
      </c>
      <c r="E32" t="s">
        <v>35345</v>
      </c>
      <c r="F32" t="s">
        <v>35346</v>
      </c>
      <c r="G32">
        <v>1992</v>
      </c>
      <c r="H32" t="s">
        <v>36242</v>
      </c>
      <c r="I32" t="s">
        <v>115</v>
      </c>
      <c r="J32" s="2" t="s">
        <v>116</v>
      </c>
      <c r="K32" s="5" t="s">
        <v>21</v>
      </c>
    </row>
    <row r="33" spans="1:15" hidden="1" x14ac:dyDescent="0.25">
      <c r="A33">
        <v>812</v>
      </c>
      <c r="B33" t="s">
        <v>117</v>
      </c>
      <c r="C33" t="s">
        <v>109</v>
      </c>
      <c r="D33" t="s">
        <v>100</v>
      </c>
      <c r="E33" t="s">
        <v>35345</v>
      </c>
      <c r="F33" t="s">
        <v>35346</v>
      </c>
      <c r="G33">
        <v>1992</v>
      </c>
      <c r="H33" t="s">
        <v>36242</v>
      </c>
      <c r="I33" t="s">
        <v>110</v>
      </c>
      <c r="J33" s="2" t="s">
        <v>118</v>
      </c>
      <c r="K33" s="5" t="s">
        <v>38</v>
      </c>
      <c r="L33" t="s">
        <v>119</v>
      </c>
    </row>
    <row r="34" spans="1:15" hidden="1" x14ac:dyDescent="0.25">
      <c r="A34">
        <v>843</v>
      </c>
      <c r="B34" t="s">
        <v>120</v>
      </c>
      <c r="C34" t="s">
        <v>121</v>
      </c>
      <c r="D34" t="s">
        <v>100</v>
      </c>
      <c r="E34" t="s">
        <v>35345</v>
      </c>
      <c r="F34" t="s">
        <v>35346</v>
      </c>
      <c r="G34">
        <v>1992</v>
      </c>
      <c r="H34" t="s">
        <v>36242</v>
      </c>
      <c r="I34" t="s">
        <v>122</v>
      </c>
      <c r="J34" s="2" t="s">
        <v>123</v>
      </c>
      <c r="K34" s="5" t="s">
        <v>21</v>
      </c>
      <c r="M34" s="4" t="s">
        <v>7</v>
      </c>
      <c r="N34" s="4" t="s">
        <v>167</v>
      </c>
      <c r="O34" t="s">
        <v>35206</v>
      </c>
    </row>
    <row r="35" spans="1:15" hidden="1" x14ac:dyDescent="0.25">
      <c r="A35">
        <v>863</v>
      </c>
      <c r="B35" t="s">
        <v>124</v>
      </c>
      <c r="C35" t="s">
        <v>125</v>
      </c>
      <c r="D35" t="s">
        <v>100</v>
      </c>
      <c r="E35" t="s">
        <v>35345</v>
      </c>
      <c r="F35" t="s">
        <v>35346</v>
      </c>
      <c r="G35">
        <v>1992</v>
      </c>
      <c r="H35" t="s">
        <v>36242</v>
      </c>
      <c r="I35" t="s">
        <v>126</v>
      </c>
      <c r="J35" s="2" t="s">
        <v>127</v>
      </c>
      <c r="K35" s="5" t="s">
        <v>128</v>
      </c>
      <c r="L35" t="s">
        <v>129</v>
      </c>
    </row>
    <row r="36" spans="1:15" hidden="1" x14ac:dyDescent="0.25">
      <c r="A36">
        <v>866</v>
      </c>
      <c r="B36" t="s">
        <v>130</v>
      </c>
      <c r="C36" t="s">
        <v>109</v>
      </c>
      <c r="D36" t="s">
        <v>100</v>
      </c>
      <c r="E36" t="s">
        <v>35345</v>
      </c>
      <c r="F36" t="s">
        <v>35346</v>
      </c>
      <c r="G36">
        <v>1992</v>
      </c>
      <c r="H36" t="s">
        <v>36242</v>
      </c>
      <c r="I36" t="s">
        <v>110</v>
      </c>
      <c r="J36" s="2" t="s">
        <v>131</v>
      </c>
      <c r="K36" s="5" t="s">
        <v>38</v>
      </c>
      <c r="L36" t="s">
        <v>132</v>
      </c>
    </row>
    <row r="37" spans="1:15" hidden="1" x14ac:dyDescent="0.25">
      <c r="A37">
        <v>880</v>
      </c>
      <c r="B37" t="s">
        <v>133</v>
      </c>
      <c r="C37" t="s">
        <v>125</v>
      </c>
      <c r="D37" t="s">
        <v>100</v>
      </c>
      <c r="E37" t="s">
        <v>35345</v>
      </c>
      <c r="F37" t="s">
        <v>35346</v>
      </c>
      <c r="G37">
        <v>1992</v>
      </c>
      <c r="H37" t="s">
        <v>36242</v>
      </c>
      <c r="I37" t="s">
        <v>126</v>
      </c>
      <c r="J37" s="2" t="s">
        <v>134</v>
      </c>
      <c r="K37" s="5" t="s">
        <v>32</v>
      </c>
      <c r="N37" s="4" t="s">
        <v>135</v>
      </c>
    </row>
    <row r="38" spans="1:15" hidden="1" x14ac:dyDescent="0.25">
      <c r="A38">
        <v>892</v>
      </c>
      <c r="B38" t="s">
        <v>136</v>
      </c>
      <c r="C38" t="s">
        <v>109</v>
      </c>
      <c r="D38" t="s">
        <v>100</v>
      </c>
      <c r="E38" t="s">
        <v>35345</v>
      </c>
      <c r="F38" t="s">
        <v>35346</v>
      </c>
      <c r="G38">
        <v>1992</v>
      </c>
      <c r="H38" t="s">
        <v>36242</v>
      </c>
      <c r="I38" t="s">
        <v>110</v>
      </c>
      <c r="J38" s="2" t="s">
        <v>137</v>
      </c>
      <c r="K38" s="5" t="s">
        <v>38</v>
      </c>
      <c r="L38" t="s">
        <v>112</v>
      </c>
    </row>
    <row r="39" spans="1:15" hidden="1" x14ac:dyDescent="0.25">
      <c r="A39">
        <v>946</v>
      </c>
      <c r="B39" t="s">
        <v>138</v>
      </c>
      <c r="C39" t="s">
        <v>139</v>
      </c>
      <c r="D39" t="s">
        <v>140</v>
      </c>
      <c r="E39" t="s">
        <v>35347</v>
      </c>
      <c r="F39" t="s">
        <v>35348</v>
      </c>
      <c r="G39">
        <v>2001</v>
      </c>
      <c r="H39" t="s">
        <v>36243</v>
      </c>
      <c r="I39" t="s">
        <v>141</v>
      </c>
      <c r="J39" s="2" t="s">
        <v>142</v>
      </c>
      <c r="K39" s="5" t="s">
        <v>21</v>
      </c>
      <c r="L39" t="s">
        <v>143</v>
      </c>
    </row>
    <row r="40" spans="1:15" hidden="1" x14ac:dyDescent="0.25">
      <c r="A40">
        <v>949</v>
      </c>
      <c r="B40" t="s">
        <v>144</v>
      </c>
      <c r="C40" t="s">
        <v>139</v>
      </c>
      <c r="D40" t="s">
        <v>140</v>
      </c>
      <c r="E40" t="s">
        <v>35347</v>
      </c>
      <c r="F40" t="s">
        <v>35348</v>
      </c>
      <c r="G40">
        <v>2001</v>
      </c>
      <c r="H40" t="s">
        <v>36243</v>
      </c>
      <c r="I40" t="s">
        <v>141</v>
      </c>
      <c r="J40" s="2" t="s">
        <v>145</v>
      </c>
      <c r="K40" s="5" t="s">
        <v>21</v>
      </c>
      <c r="L40" t="s">
        <v>143</v>
      </c>
    </row>
    <row r="41" spans="1:15" hidden="1" x14ac:dyDescent="0.25">
      <c r="A41">
        <v>956</v>
      </c>
      <c r="B41" t="s">
        <v>146</v>
      </c>
      <c r="C41" t="s">
        <v>147</v>
      </c>
      <c r="D41" t="s">
        <v>140</v>
      </c>
      <c r="E41" t="s">
        <v>35347</v>
      </c>
      <c r="F41" t="s">
        <v>35348</v>
      </c>
      <c r="G41">
        <v>2001</v>
      </c>
      <c r="H41" t="s">
        <v>36243</v>
      </c>
      <c r="I41" t="s">
        <v>148</v>
      </c>
      <c r="J41" s="2" t="s">
        <v>149</v>
      </c>
      <c r="K41" s="5" t="s">
        <v>38</v>
      </c>
      <c r="L41" t="s">
        <v>16</v>
      </c>
    </row>
    <row r="42" spans="1:15" hidden="1" x14ac:dyDescent="0.25">
      <c r="A42">
        <v>1013</v>
      </c>
      <c r="B42" t="s">
        <v>150</v>
      </c>
      <c r="C42" t="s">
        <v>151</v>
      </c>
      <c r="D42" t="s">
        <v>140</v>
      </c>
      <c r="E42" t="s">
        <v>35347</v>
      </c>
      <c r="F42" t="s">
        <v>35348</v>
      </c>
      <c r="G42">
        <v>2001</v>
      </c>
      <c r="H42" t="s">
        <v>36243</v>
      </c>
      <c r="I42" t="s">
        <v>152</v>
      </c>
      <c r="J42" s="2" t="s">
        <v>153</v>
      </c>
      <c r="K42" s="5" t="s">
        <v>21</v>
      </c>
    </row>
    <row r="43" spans="1:15" hidden="1" x14ac:dyDescent="0.25">
      <c r="A43">
        <v>1054</v>
      </c>
      <c r="B43" t="s">
        <v>154</v>
      </c>
      <c r="C43" t="s">
        <v>155</v>
      </c>
      <c r="D43" t="s">
        <v>140</v>
      </c>
      <c r="E43" t="s">
        <v>35347</v>
      </c>
      <c r="F43" t="s">
        <v>35348</v>
      </c>
      <c r="G43">
        <v>2001</v>
      </c>
      <c r="H43" t="s">
        <v>36243</v>
      </c>
      <c r="I43" t="s">
        <v>156</v>
      </c>
      <c r="J43" s="2" t="s">
        <v>157</v>
      </c>
      <c r="K43" s="5" t="s">
        <v>21</v>
      </c>
    </row>
    <row r="44" spans="1:15" hidden="1" x14ac:dyDescent="0.25">
      <c r="A44">
        <v>1057</v>
      </c>
      <c r="B44" t="s">
        <v>158</v>
      </c>
      <c r="C44" t="s">
        <v>159</v>
      </c>
      <c r="D44" t="s">
        <v>140</v>
      </c>
      <c r="E44" t="s">
        <v>35347</v>
      </c>
      <c r="F44" t="s">
        <v>35348</v>
      </c>
      <c r="G44">
        <v>2001</v>
      </c>
      <c r="H44" t="s">
        <v>36243</v>
      </c>
      <c r="I44" t="s">
        <v>160</v>
      </c>
      <c r="J44" s="2" t="s">
        <v>161</v>
      </c>
      <c r="K44" s="5" t="s">
        <v>128</v>
      </c>
      <c r="L44" t="s">
        <v>162</v>
      </c>
    </row>
    <row r="45" spans="1:15" hidden="1" x14ac:dyDescent="0.25">
      <c r="A45">
        <v>1063</v>
      </c>
      <c r="B45" t="s">
        <v>163</v>
      </c>
      <c r="C45" t="s">
        <v>155</v>
      </c>
      <c r="D45" t="s">
        <v>140</v>
      </c>
      <c r="E45" t="s">
        <v>35347</v>
      </c>
      <c r="F45" t="s">
        <v>35348</v>
      </c>
      <c r="G45">
        <v>2001</v>
      </c>
      <c r="H45" t="s">
        <v>36243</v>
      </c>
      <c r="I45" t="s">
        <v>156</v>
      </c>
      <c r="J45" s="2" t="s">
        <v>164</v>
      </c>
      <c r="K45" s="5" t="s">
        <v>38</v>
      </c>
      <c r="L45" t="s">
        <v>16</v>
      </c>
    </row>
    <row r="46" spans="1:15" hidden="1" x14ac:dyDescent="0.25">
      <c r="A46">
        <v>1072</v>
      </c>
      <c r="B46" t="s">
        <v>165</v>
      </c>
      <c r="C46" t="s">
        <v>155</v>
      </c>
      <c r="D46" t="s">
        <v>140</v>
      </c>
      <c r="E46" t="s">
        <v>35347</v>
      </c>
      <c r="F46" t="s">
        <v>35348</v>
      </c>
      <c r="G46">
        <v>2001</v>
      </c>
      <c r="H46" t="s">
        <v>36243</v>
      </c>
      <c r="I46" t="s">
        <v>156</v>
      </c>
      <c r="J46" s="2" t="s">
        <v>166</v>
      </c>
      <c r="K46" s="5" t="s">
        <v>128</v>
      </c>
      <c r="M46" s="4" t="s">
        <v>7</v>
      </c>
      <c r="N46" s="4" t="s">
        <v>167</v>
      </c>
      <c r="O46" t="s">
        <v>168</v>
      </c>
    </row>
    <row r="47" spans="1:15" hidden="1" x14ac:dyDescent="0.25">
      <c r="A47">
        <v>1089</v>
      </c>
      <c r="B47" t="s">
        <v>169</v>
      </c>
      <c r="C47" t="s">
        <v>170</v>
      </c>
      <c r="D47" t="s">
        <v>140</v>
      </c>
      <c r="E47" t="s">
        <v>35347</v>
      </c>
      <c r="F47" t="s">
        <v>35348</v>
      </c>
      <c r="G47">
        <v>2001</v>
      </c>
      <c r="H47" t="s">
        <v>36243</v>
      </c>
      <c r="I47" t="s">
        <v>171</v>
      </c>
      <c r="J47" s="2" t="s">
        <v>172</v>
      </c>
      <c r="K47" s="5" t="s">
        <v>173</v>
      </c>
      <c r="L47" t="s">
        <v>174</v>
      </c>
    </row>
    <row r="48" spans="1:15" hidden="1" x14ac:dyDescent="0.25">
      <c r="A48">
        <v>1140</v>
      </c>
      <c r="B48" t="s">
        <v>175</v>
      </c>
      <c r="C48" t="s">
        <v>159</v>
      </c>
      <c r="D48" t="s">
        <v>140</v>
      </c>
      <c r="E48" t="s">
        <v>35347</v>
      </c>
      <c r="F48" t="s">
        <v>35348</v>
      </c>
      <c r="G48">
        <v>2001</v>
      </c>
      <c r="H48" t="s">
        <v>36243</v>
      </c>
      <c r="I48" t="s">
        <v>160</v>
      </c>
      <c r="J48" s="2" t="s">
        <v>176</v>
      </c>
      <c r="K48" s="5" t="s">
        <v>21</v>
      </c>
    </row>
    <row r="49" spans="1:19" hidden="1" x14ac:dyDescent="0.25">
      <c r="A49">
        <v>1173</v>
      </c>
      <c r="B49" t="s">
        <v>177</v>
      </c>
      <c r="C49" t="s">
        <v>159</v>
      </c>
      <c r="D49" t="s">
        <v>140</v>
      </c>
      <c r="E49" t="s">
        <v>35347</v>
      </c>
      <c r="F49" t="s">
        <v>35348</v>
      </c>
      <c r="G49">
        <v>2001</v>
      </c>
      <c r="H49" t="s">
        <v>36243</v>
      </c>
      <c r="I49" t="s">
        <v>160</v>
      </c>
      <c r="J49" s="2" t="s">
        <v>178</v>
      </c>
      <c r="K49" s="5" t="s">
        <v>21</v>
      </c>
      <c r="L49" t="s">
        <v>143</v>
      </c>
    </row>
    <row r="50" spans="1:19" hidden="1" x14ac:dyDescent="0.25">
      <c r="A50">
        <v>1202</v>
      </c>
      <c r="B50" t="s">
        <v>179</v>
      </c>
      <c r="C50" t="s">
        <v>180</v>
      </c>
      <c r="D50" t="s">
        <v>140</v>
      </c>
      <c r="E50" t="s">
        <v>35347</v>
      </c>
      <c r="F50" t="s">
        <v>35348</v>
      </c>
      <c r="G50">
        <v>2001</v>
      </c>
      <c r="H50" t="s">
        <v>36243</v>
      </c>
      <c r="I50" t="s">
        <v>181</v>
      </c>
      <c r="J50" s="2" t="s">
        <v>182</v>
      </c>
      <c r="K50" s="5" t="s">
        <v>128</v>
      </c>
      <c r="M50" s="4" t="s">
        <v>7</v>
      </c>
      <c r="N50" s="4" t="s">
        <v>167</v>
      </c>
      <c r="O50" t="s">
        <v>168</v>
      </c>
    </row>
    <row r="51" spans="1:19" hidden="1" x14ac:dyDescent="0.25">
      <c r="A51">
        <v>1249</v>
      </c>
      <c r="B51" t="s">
        <v>183</v>
      </c>
      <c r="C51" t="s">
        <v>184</v>
      </c>
      <c r="D51" t="s">
        <v>140</v>
      </c>
      <c r="E51" t="s">
        <v>35347</v>
      </c>
      <c r="F51" t="s">
        <v>35348</v>
      </c>
      <c r="G51">
        <v>2001</v>
      </c>
      <c r="H51" t="s">
        <v>36243</v>
      </c>
      <c r="I51" t="s">
        <v>185</v>
      </c>
      <c r="J51" s="2" t="s">
        <v>186</v>
      </c>
      <c r="K51" s="5" t="s">
        <v>173</v>
      </c>
      <c r="L51" t="s">
        <v>187</v>
      </c>
    </row>
    <row r="52" spans="1:19" hidden="1" x14ac:dyDescent="0.25">
      <c r="A52">
        <v>1252</v>
      </c>
      <c r="B52" t="s">
        <v>188</v>
      </c>
      <c r="C52" t="s">
        <v>159</v>
      </c>
      <c r="D52" t="s">
        <v>140</v>
      </c>
      <c r="E52" t="s">
        <v>35347</v>
      </c>
      <c r="F52" t="s">
        <v>35348</v>
      </c>
      <c r="G52">
        <v>2001</v>
      </c>
      <c r="H52" t="s">
        <v>36243</v>
      </c>
      <c r="I52" t="s">
        <v>160</v>
      </c>
      <c r="J52" s="2" t="s">
        <v>189</v>
      </c>
      <c r="K52" s="5" t="s">
        <v>173</v>
      </c>
      <c r="L52" t="s">
        <v>174</v>
      </c>
    </row>
    <row r="53" spans="1:19" hidden="1" x14ac:dyDescent="0.25">
      <c r="A53">
        <v>1260</v>
      </c>
      <c r="B53" t="s">
        <v>190</v>
      </c>
      <c r="C53" t="s">
        <v>184</v>
      </c>
      <c r="D53" t="s">
        <v>140</v>
      </c>
      <c r="E53" t="s">
        <v>35347</v>
      </c>
      <c r="F53" t="s">
        <v>35348</v>
      </c>
      <c r="G53">
        <v>2001</v>
      </c>
      <c r="H53" t="s">
        <v>36243</v>
      </c>
      <c r="I53" t="s">
        <v>185</v>
      </c>
      <c r="J53" s="2" t="s">
        <v>191</v>
      </c>
      <c r="K53" s="5" t="s">
        <v>21</v>
      </c>
    </row>
    <row r="54" spans="1:19" hidden="1" x14ac:dyDescent="0.25">
      <c r="A54">
        <v>1301</v>
      </c>
      <c r="B54" t="s">
        <v>192</v>
      </c>
      <c r="C54" t="s">
        <v>159</v>
      </c>
      <c r="D54" t="s">
        <v>140</v>
      </c>
      <c r="E54" t="s">
        <v>35347</v>
      </c>
      <c r="F54" t="s">
        <v>35348</v>
      </c>
      <c r="G54">
        <v>2001</v>
      </c>
      <c r="H54" t="s">
        <v>36243</v>
      </c>
      <c r="I54" t="s">
        <v>160</v>
      </c>
      <c r="J54" s="2" t="s">
        <v>193</v>
      </c>
      <c r="K54" s="5" t="s">
        <v>55</v>
      </c>
    </row>
    <row r="55" spans="1:19" hidden="1" x14ac:dyDescent="0.25">
      <c r="A55">
        <v>1322</v>
      </c>
      <c r="B55" t="s">
        <v>194</v>
      </c>
      <c r="C55" t="s">
        <v>195</v>
      </c>
      <c r="D55" t="s">
        <v>140</v>
      </c>
      <c r="E55" t="s">
        <v>35347</v>
      </c>
      <c r="F55" t="s">
        <v>35348</v>
      </c>
      <c r="G55">
        <v>2001</v>
      </c>
      <c r="H55" t="s">
        <v>36243</v>
      </c>
      <c r="I55" t="s">
        <v>196</v>
      </c>
      <c r="J55" s="2" t="s">
        <v>197</v>
      </c>
      <c r="K55" s="5" t="s">
        <v>21</v>
      </c>
      <c r="M55" s="4" t="s">
        <v>7</v>
      </c>
      <c r="N55" s="4" t="s">
        <v>8</v>
      </c>
      <c r="O55" t="s">
        <v>35206</v>
      </c>
    </row>
    <row r="56" spans="1:19" hidden="1" x14ac:dyDescent="0.25">
      <c r="A56">
        <v>1363</v>
      </c>
      <c r="B56" t="s">
        <v>198</v>
      </c>
      <c r="C56" t="s">
        <v>199</v>
      </c>
      <c r="D56" t="s">
        <v>140</v>
      </c>
      <c r="E56" t="s">
        <v>35347</v>
      </c>
      <c r="F56" t="s">
        <v>35348</v>
      </c>
      <c r="G56">
        <v>2001</v>
      </c>
      <c r="H56" t="s">
        <v>36243</v>
      </c>
      <c r="I56" t="s">
        <v>200</v>
      </c>
      <c r="J56" s="2" t="s">
        <v>201</v>
      </c>
      <c r="K56" s="5" t="s">
        <v>202</v>
      </c>
    </row>
    <row r="57" spans="1:19" hidden="1" x14ac:dyDescent="0.25">
      <c r="A57">
        <v>1470</v>
      </c>
      <c r="B57" t="s">
        <v>203</v>
      </c>
      <c r="C57" t="s">
        <v>139</v>
      </c>
      <c r="D57" t="s">
        <v>140</v>
      </c>
      <c r="E57" t="s">
        <v>35347</v>
      </c>
      <c r="F57" t="s">
        <v>35348</v>
      </c>
      <c r="G57">
        <v>2001</v>
      </c>
      <c r="H57" t="s">
        <v>36243</v>
      </c>
      <c r="I57" t="s">
        <v>141</v>
      </c>
      <c r="J57" s="2" t="s">
        <v>204</v>
      </c>
      <c r="K57" s="5" t="s">
        <v>15</v>
      </c>
      <c r="L57" t="s">
        <v>16</v>
      </c>
    </row>
    <row r="58" spans="1:19" hidden="1" x14ac:dyDescent="0.25">
      <c r="A58">
        <v>1472</v>
      </c>
      <c r="B58" t="s">
        <v>205</v>
      </c>
      <c r="C58" t="s">
        <v>139</v>
      </c>
      <c r="D58" t="s">
        <v>140</v>
      </c>
      <c r="E58" t="s">
        <v>35347</v>
      </c>
      <c r="F58" t="s">
        <v>35348</v>
      </c>
      <c r="G58">
        <v>2001</v>
      </c>
      <c r="H58" t="s">
        <v>36243</v>
      </c>
      <c r="I58" t="s">
        <v>141</v>
      </c>
      <c r="J58" s="2" t="s">
        <v>206</v>
      </c>
      <c r="K58" s="5" t="s">
        <v>15</v>
      </c>
      <c r="L58" t="s">
        <v>16</v>
      </c>
    </row>
    <row r="59" spans="1:19" hidden="1" x14ac:dyDescent="0.25">
      <c r="A59">
        <v>1496</v>
      </c>
      <c r="B59" t="s">
        <v>207</v>
      </c>
      <c r="C59" t="s">
        <v>195</v>
      </c>
      <c r="D59" t="s">
        <v>140</v>
      </c>
      <c r="E59" t="s">
        <v>35347</v>
      </c>
      <c r="F59" t="s">
        <v>35348</v>
      </c>
      <c r="G59">
        <v>2001</v>
      </c>
      <c r="H59" t="s">
        <v>36243</v>
      </c>
      <c r="I59" t="s">
        <v>196</v>
      </c>
      <c r="J59" s="2" t="s">
        <v>208</v>
      </c>
      <c r="K59" s="5" t="s">
        <v>55</v>
      </c>
    </row>
    <row r="60" spans="1:19" hidden="1" x14ac:dyDescent="0.25">
      <c r="A60">
        <v>1503</v>
      </c>
      <c r="B60" t="s">
        <v>209</v>
      </c>
      <c r="C60" t="s">
        <v>184</v>
      </c>
      <c r="D60" t="s">
        <v>140</v>
      </c>
      <c r="E60" t="s">
        <v>35347</v>
      </c>
      <c r="F60" t="s">
        <v>35348</v>
      </c>
      <c r="G60">
        <v>2001</v>
      </c>
      <c r="H60" t="s">
        <v>36243</v>
      </c>
      <c r="I60" t="s">
        <v>185</v>
      </c>
      <c r="J60" s="2" t="s">
        <v>210</v>
      </c>
      <c r="K60" s="5" t="s">
        <v>21</v>
      </c>
      <c r="O60" t="s">
        <v>24</v>
      </c>
      <c r="P60" t="s">
        <v>35339</v>
      </c>
      <c r="R60" t="s">
        <v>7</v>
      </c>
      <c r="S60" t="s">
        <v>167</v>
      </c>
    </row>
    <row r="61" spans="1:19" hidden="1" x14ac:dyDescent="0.25">
      <c r="A61">
        <v>1567</v>
      </c>
      <c r="B61" t="s">
        <v>211</v>
      </c>
      <c r="C61" t="s">
        <v>170</v>
      </c>
      <c r="D61" t="s">
        <v>140</v>
      </c>
      <c r="E61" t="s">
        <v>35347</v>
      </c>
      <c r="F61" t="s">
        <v>35348</v>
      </c>
      <c r="G61">
        <v>2001</v>
      </c>
      <c r="H61" t="s">
        <v>36243</v>
      </c>
      <c r="I61" t="s">
        <v>171</v>
      </c>
      <c r="J61" s="2" t="s">
        <v>212</v>
      </c>
      <c r="K61" s="5" t="s">
        <v>21</v>
      </c>
    </row>
    <row r="62" spans="1:19" hidden="1" x14ac:dyDescent="0.25">
      <c r="A62">
        <v>1576</v>
      </c>
      <c r="B62" t="s">
        <v>213</v>
      </c>
      <c r="C62" t="s">
        <v>170</v>
      </c>
      <c r="D62" t="s">
        <v>140</v>
      </c>
      <c r="E62" t="s">
        <v>35347</v>
      </c>
      <c r="F62" t="s">
        <v>35348</v>
      </c>
      <c r="G62">
        <v>2001</v>
      </c>
      <c r="H62" t="s">
        <v>36243</v>
      </c>
      <c r="I62" t="s">
        <v>171</v>
      </c>
      <c r="J62" s="2" t="s">
        <v>214</v>
      </c>
      <c r="K62" s="5" t="s">
        <v>21</v>
      </c>
      <c r="O62" t="s">
        <v>24</v>
      </c>
      <c r="P62" t="s">
        <v>35339</v>
      </c>
      <c r="R62" t="s">
        <v>7</v>
      </c>
      <c r="S62" t="s">
        <v>167</v>
      </c>
    </row>
    <row r="63" spans="1:19" hidden="1" x14ac:dyDescent="0.25">
      <c r="A63">
        <v>1583</v>
      </c>
      <c r="B63" t="s">
        <v>215</v>
      </c>
      <c r="C63" t="s">
        <v>170</v>
      </c>
      <c r="D63" t="s">
        <v>140</v>
      </c>
      <c r="E63" t="s">
        <v>35347</v>
      </c>
      <c r="F63" t="s">
        <v>35348</v>
      </c>
      <c r="G63">
        <v>2001</v>
      </c>
      <c r="H63" t="s">
        <v>36243</v>
      </c>
      <c r="I63" t="s">
        <v>171</v>
      </c>
      <c r="J63" s="2" t="s">
        <v>216</v>
      </c>
      <c r="K63" s="5" t="s">
        <v>21</v>
      </c>
      <c r="L63" t="s">
        <v>217</v>
      </c>
    </row>
    <row r="64" spans="1:19" hidden="1" x14ac:dyDescent="0.25">
      <c r="A64">
        <v>1605</v>
      </c>
      <c r="B64" t="s">
        <v>218</v>
      </c>
      <c r="C64" t="s">
        <v>219</v>
      </c>
      <c r="D64" t="s">
        <v>140</v>
      </c>
      <c r="E64" t="s">
        <v>35347</v>
      </c>
      <c r="F64" t="s">
        <v>35348</v>
      </c>
      <c r="G64">
        <v>2001</v>
      </c>
      <c r="H64" t="s">
        <v>36243</v>
      </c>
      <c r="I64" t="s">
        <v>220</v>
      </c>
      <c r="J64" s="2" t="s">
        <v>221</v>
      </c>
      <c r="K64" s="5" t="s">
        <v>38</v>
      </c>
      <c r="L64" t="s">
        <v>16</v>
      </c>
    </row>
    <row r="65" spans="1:19" hidden="1" x14ac:dyDescent="0.25">
      <c r="A65">
        <v>1612</v>
      </c>
      <c r="B65" t="s">
        <v>222</v>
      </c>
      <c r="C65" t="s">
        <v>223</v>
      </c>
      <c r="D65" t="s">
        <v>140</v>
      </c>
      <c r="E65" t="s">
        <v>35347</v>
      </c>
      <c r="F65" t="s">
        <v>35348</v>
      </c>
      <c r="G65">
        <v>2001</v>
      </c>
      <c r="H65" t="s">
        <v>36243</v>
      </c>
      <c r="I65" t="s">
        <v>224</v>
      </c>
      <c r="J65" s="2" t="s">
        <v>225</v>
      </c>
      <c r="K65" s="5" t="s">
        <v>38</v>
      </c>
      <c r="L65" t="s">
        <v>226</v>
      </c>
    </row>
    <row r="66" spans="1:19" hidden="1" x14ac:dyDescent="0.25">
      <c r="A66">
        <v>1646</v>
      </c>
      <c r="B66" t="s">
        <v>227</v>
      </c>
      <c r="C66" t="s">
        <v>228</v>
      </c>
      <c r="D66" t="s">
        <v>229</v>
      </c>
      <c r="E66" t="s">
        <v>35349</v>
      </c>
      <c r="F66" t="s">
        <v>35350</v>
      </c>
      <c r="G66">
        <v>1968</v>
      </c>
      <c r="H66" t="s">
        <v>36244</v>
      </c>
      <c r="I66" t="s">
        <v>230</v>
      </c>
      <c r="J66" s="2" t="s">
        <v>231</v>
      </c>
      <c r="K66" s="5" t="s">
        <v>38</v>
      </c>
      <c r="L66" t="s">
        <v>232</v>
      </c>
    </row>
    <row r="67" spans="1:19" hidden="1" x14ac:dyDescent="0.25">
      <c r="A67">
        <v>1657</v>
      </c>
      <c r="B67" t="s">
        <v>233</v>
      </c>
      <c r="C67" t="s">
        <v>234</v>
      </c>
      <c r="D67" t="s">
        <v>229</v>
      </c>
      <c r="E67" t="s">
        <v>35349</v>
      </c>
      <c r="F67" t="s">
        <v>35350</v>
      </c>
      <c r="G67">
        <v>1968</v>
      </c>
      <c r="H67" t="s">
        <v>36244</v>
      </c>
      <c r="I67" t="s">
        <v>235</v>
      </c>
      <c r="J67" s="2" t="s">
        <v>236</v>
      </c>
      <c r="K67" s="5" t="s">
        <v>21</v>
      </c>
    </row>
    <row r="68" spans="1:19" hidden="1" x14ac:dyDescent="0.25">
      <c r="A68">
        <v>1666</v>
      </c>
      <c r="B68" t="s">
        <v>237</v>
      </c>
      <c r="C68" t="s">
        <v>228</v>
      </c>
      <c r="D68" t="s">
        <v>229</v>
      </c>
      <c r="E68" t="s">
        <v>35349</v>
      </c>
      <c r="F68" t="s">
        <v>35350</v>
      </c>
      <c r="G68">
        <v>1968</v>
      </c>
      <c r="H68" t="s">
        <v>36244</v>
      </c>
      <c r="I68" t="s">
        <v>230</v>
      </c>
      <c r="J68" s="2" t="s">
        <v>238</v>
      </c>
      <c r="K68" s="5" t="s">
        <v>38</v>
      </c>
      <c r="L68" t="s">
        <v>239</v>
      </c>
    </row>
    <row r="69" spans="1:19" hidden="1" x14ac:dyDescent="0.25">
      <c r="A69">
        <v>1681</v>
      </c>
      <c r="B69" t="s">
        <v>240</v>
      </c>
      <c r="C69" t="s">
        <v>234</v>
      </c>
      <c r="D69" t="s">
        <v>229</v>
      </c>
      <c r="E69" t="s">
        <v>35349</v>
      </c>
      <c r="F69" t="s">
        <v>35350</v>
      </c>
      <c r="G69">
        <v>1968</v>
      </c>
      <c r="H69" t="s">
        <v>36244</v>
      </c>
      <c r="I69" t="s">
        <v>235</v>
      </c>
      <c r="J69" s="2" t="s">
        <v>241</v>
      </c>
      <c r="K69" s="5" t="s">
        <v>38</v>
      </c>
      <c r="L69" t="s">
        <v>16</v>
      </c>
    </row>
    <row r="70" spans="1:19" hidden="1" x14ac:dyDescent="0.25">
      <c r="A70">
        <v>1694</v>
      </c>
      <c r="B70" t="s">
        <v>242</v>
      </c>
      <c r="C70" t="s">
        <v>243</v>
      </c>
      <c r="D70" t="s">
        <v>229</v>
      </c>
      <c r="E70" t="s">
        <v>35349</v>
      </c>
      <c r="F70" t="s">
        <v>35350</v>
      </c>
      <c r="G70">
        <v>1968</v>
      </c>
      <c r="H70" t="s">
        <v>36244</v>
      </c>
      <c r="I70" t="s">
        <v>244</v>
      </c>
      <c r="J70" s="2" t="s">
        <v>245</v>
      </c>
      <c r="K70" s="5" t="s">
        <v>32</v>
      </c>
      <c r="M70" s="4" t="s">
        <v>35209</v>
      </c>
      <c r="N70" s="4" t="s">
        <v>8</v>
      </c>
      <c r="O70" t="s">
        <v>35206</v>
      </c>
    </row>
    <row r="71" spans="1:19" hidden="1" x14ac:dyDescent="0.25">
      <c r="A71">
        <v>1697</v>
      </c>
      <c r="B71" t="s">
        <v>246</v>
      </c>
      <c r="C71" t="s">
        <v>243</v>
      </c>
      <c r="D71" t="s">
        <v>229</v>
      </c>
      <c r="E71" t="s">
        <v>35349</v>
      </c>
      <c r="F71" t="s">
        <v>35350</v>
      </c>
      <c r="G71">
        <v>1968</v>
      </c>
      <c r="H71" t="s">
        <v>36244</v>
      </c>
      <c r="I71" t="s">
        <v>244</v>
      </c>
      <c r="J71" s="2" t="s">
        <v>247</v>
      </c>
      <c r="K71" s="5" t="s">
        <v>248</v>
      </c>
    </row>
    <row r="72" spans="1:19" hidden="1" x14ac:dyDescent="0.25">
      <c r="A72">
        <v>1719</v>
      </c>
      <c r="B72" t="s">
        <v>249</v>
      </c>
      <c r="C72" t="s">
        <v>243</v>
      </c>
      <c r="D72" t="s">
        <v>229</v>
      </c>
      <c r="E72" t="s">
        <v>35349</v>
      </c>
      <c r="F72" t="s">
        <v>35350</v>
      </c>
      <c r="G72">
        <v>1968</v>
      </c>
      <c r="H72" t="s">
        <v>36244</v>
      </c>
      <c r="I72" t="s">
        <v>244</v>
      </c>
      <c r="J72" s="2" t="s">
        <v>250</v>
      </c>
      <c r="K72" s="5" t="s">
        <v>38</v>
      </c>
      <c r="M72" s="4" t="s">
        <v>35209</v>
      </c>
      <c r="N72" s="4" t="s">
        <v>8</v>
      </c>
      <c r="O72" t="s">
        <v>35206</v>
      </c>
    </row>
    <row r="73" spans="1:19" hidden="1" x14ac:dyDescent="0.25">
      <c r="A73">
        <v>1737</v>
      </c>
      <c r="B73" t="s">
        <v>251</v>
      </c>
      <c r="C73" t="s">
        <v>228</v>
      </c>
      <c r="D73" t="s">
        <v>229</v>
      </c>
      <c r="E73" t="s">
        <v>35349</v>
      </c>
      <c r="F73" t="s">
        <v>35350</v>
      </c>
      <c r="G73">
        <v>1968</v>
      </c>
      <c r="H73" t="s">
        <v>36244</v>
      </c>
      <c r="I73" t="s">
        <v>230</v>
      </c>
      <c r="J73" s="2" t="s">
        <v>252</v>
      </c>
      <c r="K73" s="5" t="s">
        <v>21</v>
      </c>
    </row>
    <row r="74" spans="1:19" hidden="1" x14ac:dyDescent="0.25">
      <c r="A74">
        <v>1763</v>
      </c>
      <c r="B74" t="s">
        <v>253</v>
      </c>
      <c r="C74" t="s">
        <v>254</v>
      </c>
      <c r="D74" t="s">
        <v>229</v>
      </c>
      <c r="E74" t="s">
        <v>35349</v>
      </c>
      <c r="F74" t="s">
        <v>35350</v>
      </c>
      <c r="G74">
        <v>1968</v>
      </c>
      <c r="H74" t="s">
        <v>36244</v>
      </c>
      <c r="I74" t="s">
        <v>255</v>
      </c>
      <c r="J74" s="2" t="s">
        <v>256</v>
      </c>
      <c r="K74" s="5" t="s">
        <v>55</v>
      </c>
    </row>
    <row r="75" spans="1:19" hidden="1" x14ac:dyDescent="0.25">
      <c r="A75">
        <v>1768</v>
      </c>
      <c r="B75" t="s">
        <v>257</v>
      </c>
      <c r="C75" t="s">
        <v>254</v>
      </c>
      <c r="D75" t="s">
        <v>229</v>
      </c>
      <c r="E75" t="s">
        <v>35349</v>
      </c>
      <c r="F75" t="s">
        <v>35350</v>
      </c>
      <c r="G75">
        <v>1968</v>
      </c>
      <c r="H75" t="s">
        <v>36244</v>
      </c>
      <c r="I75" t="s">
        <v>255</v>
      </c>
      <c r="J75" s="2" t="s">
        <v>258</v>
      </c>
      <c r="K75" s="5" t="s">
        <v>55</v>
      </c>
    </row>
    <row r="76" spans="1:19" hidden="1" x14ac:dyDescent="0.25">
      <c r="A76">
        <v>1790</v>
      </c>
      <c r="B76" t="s">
        <v>259</v>
      </c>
      <c r="C76" t="s">
        <v>260</v>
      </c>
      <c r="D76" t="s">
        <v>229</v>
      </c>
      <c r="E76" t="s">
        <v>35349</v>
      </c>
      <c r="F76" t="s">
        <v>35350</v>
      </c>
      <c r="G76">
        <v>1968</v>
      </c>
      <c r="H76" t="s">
        <v>36244</v>
      </c>
      <c r="I76" t="s">
        <v>261</v>
      </c>
      <c r="J76" s="2" t="s">
        <v>262</v>
      </c>
      <c r="K76" s="5" t="s">
        <v>15</v>
      </c>
      <c r="L76" t="s">
        <v>239</v>
      </c>
    </row>
    <row r="77" spans="1:19" hidden="1" x14ac:dyDescent="0.25">
      <c r="A77">
        <v>1801</v>
      </c>
      <c r="B77" t="s">
        <v>263</v>
      </c>
      <c r="C77" t="s">
        <v>264</v>
      </c>
      <c r="D77" t="s">
        <v>229</v>
      </c>
      <c r="E77" t="s">
        <v>35349</v>
      </c>
      <c r="F77" t="s">
        <v>35350</v>
      </c>
      <c r="G77">
        <v>1968</v>
      </c>
      <c r="H77" t="s">
        <v>36244</v>
      </c>
      <c r="I77" t="s">
        <v>265</v>
      </c>
      <c r="J77" s="2" t="s">
        <v>266</v>
      </c>
      <c r="K77" s="5" t="s">
        <v>21</v>
      </c>
      <c r="O77" t="s">
        <v>24</v>
      </c>
      <c r="P77" t="s">
        <v>35339</v>
      </c>
      <c r="R77" t="s">
        <v>7</v>
      </c>
      <c r="S77" t="s">
        <v>167</v>
      </c>
    </row>
    <row r="78" spans="1:19" hidden="1" x14ac:dyDescent="0.25">
      <c r="A78">
        <v>1822</v>
      </c>
      <c r="B78" t="s">
        <v>267</v>
      </c>
      <c r="C78" t="s">
        <v>260</v>
      </c>
      <c r="D78" t="s">
        <v>229</v>
      </c>
      <c r="E78" t="s">
        <v>35349</v>
      </c>
      <c r="F78" t="s">
        <v>35350</v>
      </c>
      <c r="G78">
        <v>1968</v>
      </c>
      <c r="H78" t="s">
        <v>36244</v>
      </c>
      <c r="I78" t="s">
        <v>261</v>
      </c>
      <c r="J78" s="2" t="s">
        <v>268</v>
      </c>
      <c r="K78" s="5" t="s">
        <v>38</v>
      </c>
      <c r="L78" t="s">
        <v>269</v>
      </c>
    </row>
    <row r="79" spans="1:19" hidden="1" x14ac:dyDescent="0.25">
      <c r="A79">
        <v>1831</v>
      </c>
      <c r="B79" t="s">
        <v>270</v>
      </c>
      <c r="C79" t="s">
        <v>260</v>
      </c>
      <c r="D79" t="s">
        <v>229</v>
      </c>
      <c r="E79" t="s">
        <v>35349</v>
      </c>
      <c r="F79" t="s">
        <v>35350</v>
      </c>
      <c r="G79">
        <v>1968</v>
      </c>
      <c r="H79" t="s">
        <v>36244</v>
      </c>
      <c r="I79" t="s">
        <v>261</v>
      </c>
      <c r="J79" s="2" t="s">
        <v>271</v>
      </c>
      <c r="K79" s="5" t="s">
        <v>38</v>
      </c>
      <c r="L79" t="s">
        <v>272</v>
      </c>
    </row>
    <row r="80" spans="1:19" hidden="1" x14ac:dyDescent="0.25">
      <c r="A80">
        <v>1833</v>
      </c>
      <c r="B80" t="s">
        <v>273</v>
      </c>
      <c r="C80" t="s">
        <v>260</v>
      </c>
      <c r="D80" t="s">
        <v>229</v>
      </c>
      <c r="E80" t="s">
        <v>35349</v>
      </c>
      <c r="F80" t="s">
        <v>35350</v>
      </c>
      <c r="G80">
        <v>1968</v>
      </c>
      <c r="H80" t="s">
        <v>36244</v>
      </c>
      <c r="I80" t="s">
        <v>261</v>
      </c>
      <c r="J80" s="2" t="s">
        <v>274</v>
      </c>
      <c r="K80" s="5" t="s">
        <v>38</v>
      </c>
      <c r="L80" t="s">
        <v>272</v>
      </c>
    </row>
    <row r="81" spans="1:19" hidden="1" x14ac:dyDescent="0.25">
      <c r="A81">
        <v>1837</v>
      </c>
      <c r="B81" t="s">
        <v>275</v>
      </c>
      <c r="C81" t="s">
        <v>260</v>
      </c>
      <c r="D81" t="s">
        <v>229</v>
      </c>
      <c r="E81" t="s">
        <v>35349</v>
      </c>
      <c r="F81" t="s">
        <v>35350</v>
      </c>
      <c r="G81">
        <v>1968</v>
      </c>
      <c r="H81" t="s">
        <v>36244</v>
      </c>
      <c r="I81" t="s">
        <v>261</v>
      </c>
      <c r="J81" s="2" t="s">
        <v>276</v>
      </c>
      <c r="K81" s="5" t="s">
        <v>38</v>
      </c>
      <c r="L81" t="s">
        <v>187</v>
      </c>
    </row>
    <row r="82" spans="1:19" hidden="1" x14ac:dyDescent="0.25">
      <c r="A82">
        <v>1842</v>
      </c>
      <c r="B82" t="s">
        <v>277</v>
      </c>
      <c r="C82" t="s">
        <v>278</v>
      </c>
      <c r="D82" t="s">
        <v>229</v>
      </c>
      <c r="E82" t="s">
        <v>35349</v>
      </c>
      <c r="F82" t="s">
        <v>35350</v>
      </c>
      <c r="G82">
        <v>1968</v>
      </c>
      <c r="H82" t="s">
        <v>36244</v>
      </c>
      <c r="I82" t="s">
        <v>279</v>
      </c>
      <c r="J82" s="2" t="s">
        <v>280</v>
      </c>
      <c r="K82" s="5" t="s">
        <v>38</v>
      </c>
      <c r="L82" t="s">
        <v>239</v>
      </c>
    </row>
    <row r="83" spans="1:19" hidden="1" x14ac:dyDescent="0.25">
      <c r="A83">
        <v>1847</v>
      </c>
      <c r="B83" t="s">
        <v>281</v>
      </c>
      <c r="C83" t="s">
        <v>278</v>
      </c>
      <c r="D83" t="s">
        <v>229</v>
      </c>
      <c r="E83" t="s">
        <v>35349</v>
      </c>
      <c r="F83" t="s">
        <v>35350</v>
      </c>
      <c r="G83">
        <v>1968</v>
      </c>
      <c r="H83" t="s">
        <v>36244</v>
      </c>
      <c r="I83" t="s">
        <v>279</v>
      </c>
      <c r="J83" s="2" t="s">
        <v>282</v>
      </c>
      <c r="K83" s="5" t="s">
        <v>21</v>
      </c>
    </row>
    <row r="84" spans="1:19" hidden="1" x14ac:dyDescent="0.25">
      <c r="A84">
        <v>1853</v>
      </c>
      <c r="B84" t="s">
        <v>283</v>
      </c>
      <c r="C84" t="s">
        <v>260</v>
      </c>
      <c r="D84" t="s">
        <v>229</v>
      </c>
      <c r="E84" t="s">
        <v>35349</v>
      </c>
      <c r="F84" t="s">
        <v>35350</v>
      </c>
      <c r="G84">
        <v>1968</v>
      </c>
      <c r="H84" t="s">
        <v>36244</v>
      </c>
      <c r="I84" t="s">
        <v>261</v>
      </c>
      <c r="J84" s="2" t="s">
        <v>284</v>
      </c>
      <c r="K84" s="5" t="s">
        <v>55</v>
      </c>
    </row>
    <row r="85" spans="1:19" hidden="1" x14ac:dyDescent="0.25">
      <c r="A85">
        <v>1877</v>
      </c>
      <c r="B85" t="s">
        <v>285</v>
      </c>
      <c r="C85" t="s">
        <v>234</v>
      </c>
      <c r="D85" t="s">
        <v>229</v>
      </c>
      <c r="E85" t="s">
        <v>35349</v>
      </c>
      <c r="F85" t="s">
        <v>35350</v>
      </c>
      <c r="G85">
        <v>1968</v>
      </c>
      <c r="H85" t="s">
        <v>36244</v>
      </c>
      <c r="I85" t="s">
        <v>235</v>
      </c>
      <c r="J85" s="2" t="s">
        <v>286</v>
      </c>
      <c r="K85" s="5" t="s">
        <v>128</v>
      </c>
      <c r="L85" t="s">
        <v>336</v>
      </c>
    </row>
    <row r="86" spans="1:19" hidden="1" x14ac:dyDescent="0.25">
      <c r="A86">
        <v>1913</v>
      </c>
      <c r="B86" t="s">
        <v>287</v>
      </c>
      <c r="C86" t="s">
        <v>288</v>
      </c>
      <c r="D86" t="s">
        <v>289</v>
      </c>
      <c r="E86" t="s">
        <v>35351</v>
      </c>
      <c r="F86" t="s">
        <v>35352</v>
      </c>
      <c r="G86">
        <v>1982</v>
      </c>
      <c r="H86" t="s">
        <v>36245</v>
      </c>
      <c r="I86" t="s">
        <v>290</v>
      </c>
      <c r="J86" s="2" t="s">
        <v>291</v>
      </c>
      <c r="K86" s="5" t="s">
        <v>21</v>
      </c>
    </row>
    <row r="87" spans="1:19" hidden="1" x14ac:dyDescent="0.25">
      <c r="A87">
        <v>1919</v>
      </c>
      <c r="B87" t="s">
        <v>292</v>
      </c>
      <c r="C87" t="s">
        <v>288</v>
      </c>
      <c r="D87" t="s">
        <v>289</v>
      </c>
      <c r="E87" t="s">
        <v>35351</v>
      </c>
      <c r="F87" t="s">
        <v>35352</v>
      </c>
      <c r="G87">
        <v>1982</v>
      </c>
      <c r="H87" t="s">
        <v>36245</v>
      </c>
      <c r="I87" t="s">
        <v>290</v>
      </c>
      <c r="J87" s="2" t="s">
        <v>293</v>
      </c>
      <c r="K87" s="5" t="s">
        <v>128</v>
      </c>
    </row>
    <row r="88" spans="1:19" hidden="1" x14ac:dyDescent="0.25">
      <c r="A88">
        <v>1929</v>
      </c>
      <c r="B88" t="s">
        <v>294</v>
      </c>
      <c r="C88" t="s">
        <v>295</v>
      </c>
      <c r="D88" t="s">
        <v>289</v>
      </c>
      <c r="E88" t="s">
        <v>35351</v>
      </c>
      <c r="F88" t="s">
        <v>35352</v>
      </c>
      <c r="G88">
        <v>1982</v>
      </c>
      <c r="H88" t="s">
        <v>36245</v>
      </c>
      <c r="I88" t="s">
        <v>296</v>
      </c>
      <c r="J88" s="2" t="s">
        <v>297</v>
      </c>
      <c r="K88" s="5" t="s">
        <v>15</v>
      </c>
      <c r="L88" t="s">
        <v>239</v>
      </c>
    </row>
    <row r="89" spans="1:19" hidden="1" x14ac:dyDescent="0.25">
      <c r="A89">
        <v>1966</v>
      </c>
      <c r="B89" t="s">
        <v>298</v>
      </c>
      <c r="C89" t="s">
        <v>288</v>
      </c>
      <c r="D89" t="s">
        <v>289</v>
      </c>
      <c r="E89" t="s">
        <v>35351</v>
      </c>
      <c r="F89" t="s">
        <v>35352</v>
      </c>
      <c r="G89">
        <v>1982</v>
      </c>
      <c r="H89" t="s">
        <v>36245</v>
      </c>
      <c r="I89" t="s">
        <v>290</v>
      </c>
      <c r="J89" s="2" t="s">
        <v>299</v>
      </c>
      <c r="K89" s="5" t="s">
        <v>202</v>
      </c>
    </row>
    <row r="90" spans="1:19" hidden="1" x14ac:dyDescent="0.25">
      <c r="A90">
        <v>1976</v>
      </c>
      <c r="B90" t="s">
        <v>300</v>
      </c>
      <c r="C90" t="s">
        <v>301</v>
      </c>
      <c r="D90" t="s">
        <v>289</v>
      </c>
      <c r="E90" t="s">
        <v>35351</v>
      </c>
      <c r="F90" t="s">
        <v>35352</v>
      </c>
      <c r="G90">
        <v>1982</v>
      </c>
      <c r="H90" t="s">
        <v>36245</v>
      </c>
      <c r="I90" t="s">
        <v>302</v>
      </c>
      <c r="J90" s="2" t="s">
        <v>303</v>
      </c>
      <c r="K90" s="5" t="s">
        <v>21</v>
      </c>
    </row>
    <row r="91" spans="1:19" hidden="1" x14ac:dyDescent="0.25">
      <c r="A91">
        <v>2010</v>
      </c>
      <c r="B91" t="s">
        <v>304</v>
      </c>
      <c r="C91" t="s">
        <v>295</v>
      </c>
      <c r="D91" t="s">
        <v>289</v>
      </c>
      <c r="E91" t="s">
        <v>35351</v>
      </c>
      <c r="F91" t="s">
        <v>35352</v>
      </c>
      <c r="G91">
        <v>1982</v>
      </c>
      <c r="H91" t="s">
        <v>36245</v>
      </c>
      <c r="I91" t="s">
        <v>296</v>
      </c>
      <c r="J91" s="2" t="s">
        <v>305</v>
      </c>
      <c r="K91" s="5" t="s">
        <v>55</v>
      </c>
    </row>
    <row r="92" spans="1:19" hidden="1" x14ac:dyDescent="0.25">
      <c r="A92">
        <v>2019</v>
      </c>
      <c r="B92" t="s">
        <v>306</v>
      </c>
      <c r="C92" t="s">
        <v>295</v>
      </c>
      <c r="D92" t="s">
        <v>289</v>
      </c>
      <c r="E92" t="s">
        <v>35351</v>
      </c>
      <c r="F92" t="s">
        <v>35352</v>
      </c>
      <c r="G92">
        <v>1982</v>
      </c>
      <c r="H92" t="s">
        <v>36245</v>
      </c>
      <c r="I92" t="s">
        <v>296</v>
      </c>
      <c r="J92" s="2" t="s">
        <v>307</v>
      </c>
      <c r="K92" s="5" t="s">
        <v>38</v>
      </c>
      <c r="L92" t="s">
        <v>132</v>
      </c>
    </row>
    <row r="93" spans="1:19" hidden="1" x14ac:dyDescent="0.25">
      <c r="A93">
        <v>2039</v>
      </c>
      <c r="B93" t="s">
        <v>308</v>
      </c>
      <c r="C93" t="s">
        <v>301</v>
      </c>
      <c r="D93" t="s">
        <v>289</v>
      </c>
      <c r="E93" t="s">
        <v>35351</v>
      </c>
      <c r="F93" t="s">
        <v>35352</v>
      </c>
      <c r="G93">
        <v>1982</v>
      </c>
      <c r="H93" t="s">
        <v>36245</v>
      </c>
      <c r="I93" t="s">
        <v>302</v>
      </c>
      <c r="J93" s="2" t="s">
        <v>309</v>
      </c>
      <c r="K93" s="5" t="s">
        <v>32</v>
      </c>
    </row>
    <row r="94" spans="1:19" hidden="1" x14ac:dyDescent="0.25">
      <c r="A94">
        <v>2045</v>
      </c>
      <c r="B94" t="s">
        <v>310</v>
      </c>
      <c r="C94" t="s">
        <v>301</v>
      </c>
      <c r="D94" t="s">
        <v>289</v>
      </c>
      <c r="E94" t="s">
        <v>35351</v>
      </c>
      <c r="F94" t="s">
        <v>35352</v>
      </c>
      <c r="G94">
        <v>1982</v>
      </c>
      <c r="H94" t="s">
        <v>36245</v>
      </c>
      <c r="I94" t="s">
        <v>302</v>
      </c>
      <c r="J94" s="2" t="s">
        <v>311</v>
      </c>
      <c r="K94" s="5" t="s">
        <v>38</v>
      </c>
      <c r="L94" t="s">
        <v>16</v>
      </c>
    </row>
    <row r="95" spans="1:19" hidden="1" x14ac:dyDescent="0.25">
      <c r="A95">
        <v>2089</v>
      </c>
      <c r="B95" t="s">
        <v>312</v>
      </c>
      <c r="C95" t="s">
        <v>301</v>
      </c>
      <c r="D95" t="s">
        <v>289</v>
      </c>
      <c r="E95" t="s">
        <v>35351</v>
      </c>
      <c r="F95" t="s">
        <v>35352</v>
      </c>
      <c r="G95">
        <v>1982</v>
      </c>
      <c r="H95" t="s">
        <v>36245</v>
      </c>
      <c r="I95" t="s">
        <v>302</v>
      </c>
      <c r="J95" s="2" t="s">
        <v>313</v>
      </c>
      <c r="K95" s="5" t="s">
        <v>128</v>
      </c>
      <c r="L95" t="s">
        <v>314</v>
      </c>
    </row>
    <row r="96" spans="1:19" x14ac:dyDescent="0.25">
      <c r="A96">
        <v>2104</v>
      </c>
      <c r="B96" t="s">
        <v>315</v>
      </c>
      <c r="C96" t="s">
        <v>301</v>
      </c>
      <c r="D96" t="s">
        <v>289</v>
      </c>
      <c r="E96" t="s">
        <v>35351</v>
      </c>
      <c r="F96" t="s">
        <v>35352</v>
      </c>
      <c r="G96">
        <v>1982</v>
      </c>
      <c r="H96" t="s">
        <v>36245</v>
      </c>
      <c r="I96" t="s">
        <v>302</v>
      </c>
      <c r="J96" s="2" t="s">
        <v>316</v>
      </c>
      <c r="K96" s="5" t="s">
        <v>32</v>
      </c>
      <c r="M96" s="4" t="s">
        <v>7</v>
      </c>
      <c r="N96" s="4" t="s">
        <v>8</v>
      </c>
      <c r="O96" t="s">
        <v>33</v>
      </c>
      <c r="P96" t="s">
        <v>35340</v>
      </c>
      <c r="R96" t="s">
        <v>7</v>
      </c>
      <c r="S96" t="s">
        <v>167</v>
      </c>
    </row>
    <row r="97" spans="1:12" hidden="1" x14ac:dyDescent="0.25">
      <c r="A97">
        <v>2122</v>
      </c>
      <c r="B97" t="s">
        <v>317</v>
      </c>
      <c r="C97" t="s">
        <v>301</v>
      </c>
      <c r="D97" t="s">
        <v>289</v>
      </c>
      <c r="E97" t="s">
        <v>35351</v>
      </c>
      <c r="F97" t="s">
        <v>35352</v>
      </c>
      <c r="G97">
        <v>1982</v>
      </c>
      <c r="H97" t="s">
        <v>36245</v>
      </c>
      <c r="I97" t="s">
        <v>302</v>
      </c>
      <c r="J97" s="2" t="s">
        <v>318</v>
      </c>
      <c r="K97" s="5" t="s">
        <v>128</v>
      </c>
      <c r="L97" t="s">
        <v>314</v>
      </c>
    </row>
    <row r="98" spans="1:12" hidden="1" x14ac:dyDescent="0.25">
      <c r="A98">
        <v>2126</v>
      </c>
      <c r="B98" t="s">
        <v>319</v>
      </c>
      <c r="C98" t="s">
        <v>301</v>
      </c>
      <c r="D98" t="s">
        <v>289</v>
      </c>
      <c r="E98" t="s">
        <v>35351</v>
      </c>
      <c r="F98" t="s">
        <v>35352</v>
      </c>
      <c r="G98">
        <v>1982</v>
      </c>
      <c r="H98" t="s">
        <v>36245</v>
      </c>
      <c r="I98" t="s">
        <v>302</v>
      </c>
      <c r="J98" s="2" t="s">
        <v>320</v>
      </c>
      <c r="K98" s="5" t="s">
        <v>38</v>
      </c>
      <c r="L98" t="s">
        <v>132</v>
      </c>
    </row>
    <row r="99" spans="1:12" hidden="1" x14ac:dyDescent="0.25">
      <c r="A99">
        <v>2134</v>
      </c>
      <c r="B99" t="s">
        <v>321</v>
      </c>
      <c r="C99" t="s">
        <v>301</v>
      </c>
      <c r="D99" t="s">
        <v>289</v>
      </c>
      <c r="E99" t="s">
        <v>35351</v>
      </c>
      <c r="F99" t="s">
        <v>35352</v>
      </c>
      <c r="G99">
        <v>1982</v>
      </c>
      <c r="H99" t="s">
        <v>36245</v>
      </c>
      <c r="I99" t="s">
        <v>302</v>
      </c>
      <c r="J99" s="2" t="s">
        <v>322</v>
      </c>
      <c r="K99" s="5" t="s">
        <v>38</v>
      </c>
      <c r="L99" t="s">
        <v>35266</v>
      </c>
    </row>
    <row r="100" spans="1:12" hidden="1" x14ac:dyDescent="0.25">
      <c r="A100">
        <v>2147</v>
      </c>
      <c r="B100" t="s">
        <v>324</v>
      </c>
      <c r="C100" t="s">
        <v>301</v>
      </c>
      <c r="D100" t="s">
        <v>289</v>
      </c>
      <c r="E100" t="s">
        <v>35351</v>
      </c>
      <c r="F100" t="s">
        <v>35352</v>
      </c>
      <c r="G100">
        <v>1982</v>
      </c>
      <c r="H100" t="s">
        <v>36245</v>
      </c>
      <c r="I100" t="s">
        <v>302</v>
      </c>
      <c r="J100" s="2" t="s">
        <v>325</v>
      </c>
      <c r="K100" s="5" t="s">
        <v>38</v>
      </c>
      <c r="L100" t="s">
        <v>323</v>
      </c>
    </row>
    <row r="101" spans="1:12" hidden="1" x14ac:dyDescent="0.25">
      <c r="A101">
        <v>2153</v>
      </c>
      <c r="B101" t="s">
        <v>326</v>
      </c>
      <c r="C101" t="s">
        <v>295</v>
      </c>
      <c r="D101" t="s">
        <v>289</v>
      </c>
      <c r="E101" t="s">
        <v>35351</v>
      </c>
      <c r="F101" t="s">
        <v>35352</v>
      </c>
      <c r="G101">
        <v>1982</v>
      </c>
      <c r="H101" t="s">
        <v>36245</v>
      </c>
      <c r="I101" t="s">
        <v>296</v>
      </c>
      <c r="J101" s="2" t="s">
        <v>327</v>
      </c>
      <c r="K101" s="5" t="s">
        <v>32</v>
      </c>
      <c r="L101" t="s">
        <v>35242</v>
      </c>
    </row>
    <row r="102" spans="1:12" hidden="1" x14ac:dyDescent="0.25">
      <c r="A102">
        <v>2154</v>
      </c>
      <c r="B102" t="s">
        <v>328</v>
      </c>
      <c r="C102" t="s">
        <v>301</v>
      </c>
      <c r="D102" t="s">
        <v>289</v>
      </c>
      <c r="E102" t="s">
        <v>35351</v>
      </c>
      <c r="F102" t="s">
        <v>35352</v>
      </c>
      <c r="G102">
        <v>1982</v>
      </c>
      <c r="H102" t="s">
        <v>36245</v>
      </c>
      <c r="I102" t="s">
        <v>302</v>
      </c>
      <c r="J102" s="2" t="s">
        <v>329</v>
      </c>
      <c r="K102" s="5" t="s">
        <v>21</v>
      </c>
    </row>
    <row r="103" spans="1:12" hidden="1" x14ac:dyDescent="0.25">
      <c r="A103">
        <v>2158</v>
      </c>
      <c r="B103" t="s">
        <v>330</v>
      </c>
      <c r="C103" t="s">
        <v>301</v>
      </c>
      <c r="D103" t="s">
        <v>289</v>
      </c>
      <c r="E103" t="s">
        <v>35351</v>
      </c>
      <c r="F103" t="s">
        <v>35352</v>
      </c>
      <c r="G103">
        <v>1982</v>
      </c>
      <c r="H103" t="s">
        <v>36245</v>
      </c>
      <c r="I103" t="s">
        <v>302</v>
      </c>
      <c r="J103" s="2" t="s">
        <v>331</v>
      </c>
      <c r="K103" s="5" t="s">
        <v>15</v>
      </c>
    </row>
    <row r="104" spans="1:12" hidden="1" x14ac:dyDescent="0.25">
      <c r="A104">
        <v>2193</v>
      </c>
      <c r="B104" t="s">
        <v>332</v>
      </c>
      <c r="C104" t="s">
        <v>301</v>
      </c>
      <c r="D104" t="s">
        <v>289</v>
      </c>
      <c r="E104" t="s">
        <v>35351</v>
      </c>
      <c r="F104" t="s">
        <v>35352</v>
      </c>
      <c r="G104">
        <v>1982</v>
      </c>
      <c r="H104" t="s">
        <v>36245</v>
      </c>
      <c r="I104" t="s">
        <v>302</v>
      </c>
      <c r="J104" s="2" t="s">
        <v>333</v>
      </c>
      <c r="K104" s="5" t="s">
        <v>128</v>
      </c>
      <c r="L104" t="s">
        <v>314</v>
      </c>
    </row>
    <row r="105" spans="1:12" hidden="1" x14ac:dyDescent="0.25">
      <c r="A105">
        <v>2206</v>
      </c>
      <c r="B105" t="s">
        <v>334</v>
      </c>
      <c r="C105" t="s">
        <v>295</v>
      </c>
      <c r="D105" t="s">
        <v>289</v>
      </c>
      <c r="E105" t="s">
        <v>35351</v>
      </c>
      <c r="F105" t="s">
        <v>35352</v>
      </c>
      <c r="G105">
        <v>1982</v>
      </c>
      <c r="H105" t="s">
        <v>36245</v>
      </c>
      <c r="I105" t="s">
        <v>296</v>
      </c>
      <c r="J105" s="2" t="s">
        <v>335</v>
      </c>
      <c r="K105" s="5" t="s">
        <v>128</v>
      </c>
      <c r="L105" t="s">
        <v>336</v>
      </c>
    </row>
    <row r="106" spans="1:12" hidden="1" x14ac:dyDescent="0.25">
      <c r="A106">
        <v>2225</v>
      </c>
      <c r="B106" t="s">
        <v>337</v>
      </c>
      <c r="C106" t="s">
        <v>301</v>
      </c>
      <c r="D106" t="s">
        <v>289</v>
      </c>
      <c r="E106" t="s">
        <v>35351</v>
      </c>
      <c r="F106" t="s">
        <v>35352</v>
      </c>
      <c r="G106">
        <v>1982</v>
      </c>
      <c r="H106" t="s">
        <v>36245</v>
      </c>
      <c r="I106" t="s">
        <v>302</v>
      </c>
      <c r="J106" s="2" t="s">
        <v>338</v>
      </c>
      <c r="K106" s="5" t="s">
        <v>173</v>
      </c>
    </row>
    <row r="107" spans="1:12" hidden="1" x14ac:dyDescent="0.25">
      <c r="A107">
        <v>2237</v>
      </c>
      <c r="B107" t="s">
        <v>339</v>
      </c>
      <c r="C107" t="s">
        <v>301</v>
      </c>
      <c r="D107" t="s">
        <v>289</v>
      </c>
      <c r="E107" t="s">
        <v>35351</v>
      </c>
      <c r="F107" t="s">
        <v>35352</v>
      </c>
      <c r="G107">
        <v>1982</v>
      </c>
      <c r="H107" t="s">
        <v>36245</v>
      </c>
      <c r="I107" t="s">
        <v>302</v>
      </c>
      <c r="J107" s="2" t="s">
        <v>340</v>
      </c>
      <c r="K107" s="5" t="s">
        <v>21</v>
      </c>
    </row>
    <row r="108" spans="1:12" hidden="1" x14ac:dyDescent="0.25">
      <c r="A108">
        <v>2244</v>
      </c>
      <c r="B108" t="s">
        <v>341</v>
      </c>
      <c r="C108" t="s">
        <v>342</v>
      </c>
      <c r="D108" t="s">
        <v>289</v>
      </c>
      <c r="E108" t="s">
        <v>35351</v>
      </c>
      <c r="F108" t="s">
        <v>35352</v>
      </c>
      <c r="G108">
        <v>1982</v>
      </c>
      <c r="H108" t="s">
        <v>36245</v>
      </c>
      <c r="I108" t="s">
        <v>343</v>
      </c>
      <c r="J108" s="2" t="s">
        <v>344</v>
      </c>
      <c r="K108" s="5" t="s">
        <v>345</v>
      </c>
    </row>
    <row r="109" spans="1:12" hidden="1" x14ac:dyDescent="0.25">
      <c r="A109">
        <v>2248</v>
      </c>
      <c r="B109" t="s">
        <v>346</v>
      </c>
      <c r="C109" t="s">
        <v>342</v>
      </c>
      <c r="D109" t="s">
        <v>289</v>
      </c>
      <c r="E109" t="s">
        <v>35351</v>
      </c>
      <c r="F109" t="s">
        <v>35352</v>
      </c>
      <c r="G109">
        <v>1982</v>
      </c>
      <c r="H109" t="s">
        <v>36245</v>
      </c>
      <c r="I109" t="s">
        <v>343</v>
      </c>
      <c r="J109" s="2" t="s">
        <v>347</v>
      </c>
      <c r="K109" s="5" t="s">
        <v>21</v>
      </c>
    </row>
    <row r="110" spans="1:12" hidden="1" x14ac:dyDescent="0.25">
      <c r="A110">
        <v>2295</v>
      </c>
      <c r="B110" t="s">
        <v>348</v>
      </c>
      <c r="C110" t="s">
        <v>301</v>
      </c>
      <c r="D110" t="s">
        <v>289</v>
      </c>
      <c r="E110" t="s">
        <v>35351</v>
      </c>
      <c r="F110" t="s">
        <v>35352</v>
      </c>
      <c r="G110">
        <v>1982</v>
      </c>
      <c r="H110" t="s">
        <v>36245</v>
      </c>
      <c r="I110" t="s">
        <v>302</v>
      </c>
      <c r="J110" s="2" t="s">
        <v>349</v>
      </c>
      <c r="K110" s="5" t="s">
        <v>38</v>
      </c>
      <c r="L110" t="s">
        <v>1151</v>
      </c>
    </row>
    <row r="111" spans="1:12" hidden="1" x14ac:dyDescent="0.25">
      <c r="A111">
        <v>2307</v>
      </c>
      <c r="B111" t="s">
        <v>350</v>
      </c>
      <c r="C111" t="s">
        <v>351</v>
      </c>
      <c r="D111" t="s">
        <v>289</v>
      </c>
      <c r="E111" t="s">
        <v>35351</v>
      </c>
      <c r="F111" t="s">
        <v>35352</v>
      </c>
      <c r="G111">
        <v>1982</v>
      </c>
      <c r="H111" t="s">
        <v>36245</v>
      </c>
      <c r="I111" t="s">
        <v>352</v>
      </c>
      <c r="J111" s="2" t="s">
        <v>353</v>
      </c>
      <c r="K111" s="5" t="s">
        <v>21</v>
      </c>
    </row>
    <row r="112" spans="1:12" hidden="1" x14ac:dyDescent="0.25">
      <c r="A112">
        <v>2309</v>
      </c>
      <c r="B112" t="s">
        <v>354</v>
      </c>
      <c r="C112" t="s">
        <v>351</v>
      </c>
      <c r="D112" t="s">
        <v>289</v>
      </c>
      <c r="E112" t="s">
        <v>35351</v>
      </c>
      <c r="F112" t="s">
        <v>35352</v>
      </c>
      <c r="G112">
        <v>1982</v>
      </c>
      <c r="H112" t="s">
        <v>36245</v>
      </c>
      <c r="I112" t="s">
        <v>352</v>
      </c>
      <c r="J112" s="2" t="s">
        <v>355</v>
      </c>
      <c r="K112" s="5" t="s">
        <v>55</v>
      </c>
    </row>
    <row r="113" spans="1:19" hidden="1" x14ac:dyDescent="0.25">
      <c r="A113">
        <v>2311</v>
      </c>
      <c r="B113" t="s">
        <v>356</v>
      </c>
      <c r="C113" t="s">
        <v>351</v>
      </c>
      <c r="D113" t="s">
        <v>289</v>
      </c>
      <c r="E113" t="s">
        <v>35351</v>
      </c>
      <c r="F113" t="s">
        <v>35352</v>
      </c>
      <c r="G113">
        <v>1982</v>
      </c>
      <c r="H113" t="s">
        <v>36245</v>
      </c>
      <c r="I113" t="s">
        <v>352</v>
      </c>
      <c r="J113" s="2" t="s">
        <v>357</v>
      </c>
      <c r="K113" s="5" t="s">
        <v>21</v>
      </c>
    </row>
    <row r="114" spans="1:19" hidden="1" x14ac:dyDescent="0.25">
      <c r="A114">
        <v>2313</v>
      </c>
      <c r="B114" t="s">
        <v>358</v>
      </c>
      <c r="C114" t="s">
        <v>351</v>
      </c>
      <c r="D114" t="s">
        <v>289</v>
      </c>
      <c r="E114" t="s">
        <v>35351</v>
      </c>
      <c r="F114" t="s">
        <v>35352</v>
      </c>
      <c r="G114">
        <v>1982</v>
      </c>
      <c r="H114" t="s">
        <v>36245</v>
      </c>
      <c r="I114" t="s">
        <v>352</v>
      </c>
      <c r="J114" s="2" t="s">
        <v>359</v>
      </c>
      <c r="K114" s="5" t="s">
        <v>38</v>
      </c>
      <c r="L114" t="s">
        <v>360</v>
      </c>
    </row>
    <row r="115" spans="1:19" hidden="1" x14ac:dyDescent="0.25">
      <c r="A115">
        <v>2341</v>
      </c>
      <c r="B115" t="s">
        <v>361</v>
      </c>
      <c r="C115" t="s">
        <v>301</v>
      </c>
      <c r="D115" t="s">
        <v>289</v>
      </c>
      <c r="E115" t="s">
        <v>35351</v>
      </c>
      <c r="F115" t="s">
        <v>35352</v>
      </c>
      <c r="G115">
        <v>1982</v>
      </c>
      <c r="H115" t="s">
        <v>36245</v>
      </c>
      <c r="I115" t="s">
        <v>302</v>
      </c>
      <c r="J115" s="2" t="s">
        <v>362</v>
      </c>
      <c r="K115" s="5" t="s">
        <v>21</v>
      </c>
    </row>
    <row r="116" spans="1:19" hidden="1" x14ac:dyDescent="0.25">
      <c r="A116">
        <v>2342</v>
      </c>
      <c r="B116" t="s">
        <v>363</v>
      </c>
      <c r="C116" t="s">
        <v>351</v>
      </c>
      <c r="D116" t="s">
        <v>289</v>
      </c>
      <c r="E116" t="s">
        <v>35351</v>
      </c>
      <c r="F116" t="s">
        <v>35352</v>
      </c>
      <c r="G116">
        <v>1982</v>
      </c>
      <c r="H116" t="s">
        <v>36245</v>
      </c>
      <c r="I116" t="s">
        <v>352</v>
      </c>
      <c r="J116" s="2" t="s">
        <v>364</v>
      </c>
      <c r="K116" s="5" t="s">
        <v>128</v>
      </c>
      <c r="M116" s="4" t="s">
        <v>7</v>
      </c>
      <c r="N116" s="4" t="s">
        <v>167</v>
      </c>
      <c r="O116" t="s">
        <v>35206</v>
      </c>
    </row>
    <row r="117" spans="1:19" hidden="1" x14ac:dyDescent="0.25">
      <c r="A117">
        <v>2366</v>
      </c>
      <c r="B117" t="s">
        <v>365</v>
      </c>
      <c r="C117" t="s">
        <v>351</v>
      </c>
      <c r="D117" t="s">
        <v>289</v>
      </c>
      <c r="E117" t="s">
        <v>35351</v>
      </c>
      <c r="F117" t="s">
        <v>35352</v>
      </c>
      <c r="G117">
        <v>1982</v>
      </c>
      <c r="H117" t="s">
        <v>36245</v>
      </c>
      <c r="I117" t="s">
        <v>352</v>
      </c>
      <c r="J117" s="2" t="s">
        <v>366</v>
      </c>
      <c r="K117" s="5" t="s">
        <v>55</v>
      </c>
    </row>
    <row r="118" spans="1:19" hidden="1" x14ac:dyDescent="0.25">
      <c r="A118">
        <v>2371</v>
      </c>
      <c r="B118" t="s">
        <v>367</v>
      </c>
      <c r="C118" t="s">
        <v>351</v>
      </c>
      <c r="D118" t="s">
        <v>289</v>
      </c>
      <c r="E118" t="s">
        <v>35351</v>
      </c>
      <c r="F118" t="s">
        <v>35352</v>
      </c>
      <c r="G118">
        <v>1982</v>
      </c>
      <c r="H118" t="s">
        <v>36245</v>
      </c>
      <c r="I118" t="s">
        <v>352</v>
      </c>
      <c r="J118" s="2" t="s">
        <v>368</v>
      </c>
      <c r="K118" s="5" t="s">
        <v>21</v>
      </c>
    </row>
    <row r="119" spans="1:19" hidden="1" x14ac:dyDescent="0.25">
      <c r="A119">
        <v>2431</v>
      </c>
      <c r="B119" t="s">
        <v>369</v>
      </c>
      <c r="C119" t="s">
        <v>370</v>
      </c>
      <c r="D119" t="s">
        <v>289</v>
      </c>
      <c r="E119" t="s">
        <v>35351</v>
      </c>
      <c r="F119" t="s">
        <v>35352</v>
      </c>
      <c r="G119">
        <v>1982</v>
      </c>
      <c r="H119" t="s">
        <v>36245</v>
      </c>
      <c r="I119" t="s">
        <v>371</v>
      </c>
      <c r="J119" s="2" t="s">
        <v>372</v>
      </c>
      <c r="K119" s="5" t="s">
        <v>373</v>
      </c>
      <c r="L119" t="s">
        <v>374</v>
      </c>
    </row>
    <row r="120" spans="1:19" hidden="1" x14ac:dyDescent="0.25">
      <c r="A120">
        <v>2505</v>
      </c>
      <c r="B120" t="s">
        <v>375</v>
      </c>
      <c r="C120" t="s">
        <v>376</v>
      </c>
      <c r="D120" t="s">
        <v>377</v>
      </c>
      <c r="E120" t="s">
        <v>35353</v>
      </c>
      <c r="F120" t="s">
        <v>35354</v>
      </c>
      <c r="G120">
        <v>1997</v>
      </c>
      <c r="H120" t="s">
        <v>36246</v>
      </c>
      <c r="I120" t="s">
        <v>378</v>
      </c>
      <c r="J120" s="2" t="s">
        <v>379</v>
      </c>
      <c r="K120" s="5" t="s">
        <v>55</v>
      </c>
    </row>
    <row r="121" spans="1:19" hidden="1" x14ac:dyDescent="0.25">
      <c r="A121">
        <v>2522</v>
      </c>
      <c r="B121" t="s">
        <v>380</v>
      </c>
      <c r="C121" t="s">
        <v>376</v>
      </c>
      <c r="D121" t="s">
        <v>377</v>
      </c>
      <c r="E121" t="s">
        <v>35353</v>
      </c>
      <c r="F121" t="s">
        <v>35354</v>
      </c>
      <c r="G121">
        <v>1997</v>
      </c>
      <c r="H121" t="s">
        <v>36246</v>
      </c>
      <c r="I121" t="s">
        <v>378</v>
      </c>
      <c r="J121" s="2" t="s">
        <v>381</v>
      </c>
      <c r="K121" s="5" t="s">
        <v>21</v>
      </c>
      <c r="O121" t="s">
        <v>24</v>
      </c>
      <c r="P121" t="s">
        <v>35339</v>
      </c>
      <c r="R121" t="s">
        <v>7</v>
      </c>
      <c r="S121" t="s">
        <v>167</v>
      </c>
    </row>
    <row r="122" spans="1:19" hidden="1" x14ac:dyDescent="0.25">
      <c r="A122">
        <v>2554</v>
      </c>
      <c r="B122" t="s">
        <v>382</v>
      </c>
      <c r="C122" t="s">
        <v>383</v>
      </c>
      <c r="D122" t="s">
        <v>377</v>
      </c>
      <c r="E122" t="s">
        <v>35353</v>
      </c>
      <c r="F122" t="s">
        <v>35354</v>
      </c>
      <c r="G122">
        <v>1997</v>
      </c>
      <c r="H122" t="s">
        <v>36246</v>
      </c>
      <c r="I122" t="s">
        <v>384</v>
      </c>
      <c r="J122" s="2" t="s">
        <v>385</v>
      </c>
      <c r="K122" s="5" t="s">
        <v>21</v>
      </c>
    </row>
    <row r="123" spans="1:19" hidden="1" x14ac:dyDescent="0.25">
      <c r="A123">
        <v>2618</v>
      </c>
      <c r="B123" t="s">
        <v>386</v>
      </c>
      <c r="C123" t="s">
        <v>387</v>
      </c>
      <c r="D123" t="s">
        <v>377</v>
      </c>
      <c r="E123" t="s">
        <v>35353</v>
      </c>
      <c r="F123" t="s">
        <v>35354</v>
      </c>
      <c r="G123">
        <v>1997</v>
      </c>
      <c r="H123" t="s">
        <v>36246</v>
      </c>
      <c r="I123" t="s">
        <v>388</v>
      </c>
      <c r="J123" s="2" t="s">
        <v>389</v>
      </c>
      <c r="K123" s="5" t="s">
        <v>32</v>
      </c>
    </row>
    <row r="124" spans="1:19" hidden="1" x14ac:dyDescent="0.25">
      <c r="A124">
        <v>2636</v>
      </c>
      <c r="B124" t="s">
        <v>390</v>
      </c>
      <c r="C124" t="s">
        <v>391</v>
      </c>
      <c r="D124" t="s">
        <v>377</v>
      </c>
      <c r="E124" t="s">
        <v>35353</v>
      </c>
      <c r="F124" t="s">
        <v>35354</v>
      </c>
      <c r="G124">
        <v>1997</v>
      </c>
      <c r="H124" t="s">
        <v>36246</v>
      </c>
      <c r="I124" t="s">
        <v>392</v>
      </c>
      <c r="J124" s="2" t="s">
        <v>393</v>
      </c>
      <c r="K124" s="5" t="s">
        <v>55</v>
      </c>
    </row>
    <row r="125" spans="1:19" hidden="1" x14ac:dyDescent="0.25">
      <c r="A125">
        <v>2638</v>
      </c>
      <c r="B125" t="s">
        <v>394</v>
      </c>
      <c r="C125" t="s">
        <v>395</v>
      </c>
      <c r="D125" t="s">
        <v>377</v>
      </c>
      <c r="E125" t="s">
        <v>35353</v>
      </c>
      <c r="F125" t="s">
        <v>35354</v>
      </c>
      <c r="G125">
        <v>1997</v>
      </c>
      <c r="H125" t="s">
        <v>36246</v>
      </c>
      <c r="I125" t="s">
        <v>396</v>
      </c>
      <c r="J125" s="2" t="s">
        <v>397</v>
      </c>
      <c r="K125" s="5" t="s">
        <v>38</v>
      </c>
      <c r="L125" t="s">
        <v>323</v>
      </c>
    </row>
    <row r="126" spans="1:19" hidden="1" x14ac:dyDescent="0.25">
      <c r="A126">
        <v>2639</v>
      </c>
      <c r="B126" t="s">
        <v>398</v>
      </c>
      <c r="C126" t="s">
        <v>391</v>
      </c>
      <c r="D126" t="s">
        <v>377</v>
      </c>
      <c r="E126" t="s">
        <v>35353</v>
      </c>
      <c r="F126" t="s">
        <v>35354</v>
      </c>
      <c r="G126">
        <v>1997</v>
      </c>
      <c r="H126" t="s">
        <v>36246</v>
      </c>
      <c r="I126" t="s">
        <v>392</v>
      </c>
      <c r="J126" s="2" t="s">
        <v>399</v>
      </c>
      <c r="K126" s="5" t="s">
        <v>55</v>
      </c>
    </row>
    <row r="127" spans="1:19" hidden="1" x14ac:dyDescent="0.25">
      <c r="A127">
        <v>2656</v>
      </c>
      <c r="B127" t="s">
        <v>400</v>
      </c>
      <c r="C127" t="s">
        <v>401</v>
      </c>
      <c r="D127" t="s">
        <v>377</v>
      </c>
      <c r="E127" t="s">
        <v>35353</v>
      </c>
      <c r="F127" t="s">
        <v>35354</v>
      </c>
      <c r="G127">
        <v>1997</v>
      </c>
      <c r="H127" t="s">
        <v>36246</v>
      </c>
      <c r="I127" t="s">
        <v>402</v>
      </c>
      <c r="J127" s="2" t="s">
        <v>403</v>
      </c>
      <c r="K127" s="5" t="s">
        <v>128</v>
      </c>
      <c r="L127" t="s">
        <v>129</v>
      </c>
    </row>
    <row r="128" spans="1:19" hidden="1" x14ac:dyDescent="0.25">
      <c r="A128">
        <v>2701</v>
      </c>
      <c r="B128" t="s">
        <v>404</v>
      </c>
      <c r="C128" t="s">
        <v>376</v>
      </c>
      <c r="D128" t="s">
        <v>377</v>
      </c>
      <c r="E128" t="s">
        <v>35353</v>
      </c>
      <c r="F128" t="s">
        <v>35354</v>
      </c>
      <c r="G128">
        <v>1997</v>
      </c>
      <c r="H128" t="s">
        <v>36246</v>
      </c>
      <c r="I128" t="s">
        <v>378</v>
      </c>
      <c r="J128" s="2" t="s">
        <v>405</v>
      </c>
      <c r="K128" s="5" t="s">
        <v>128</v>
      </c>
      <c r="L128" t="s">
        <v>374</v>
      </c>
    </row>
    <row r="129" spans="1:19" hidden="1" x14ac:dyDescent="0.25">
      <c r="A129">
        <v>2728</v>
      </c>
      <c r="B129" t="s">
        <v>406</v>
      </c>
      <c r="C129" t="s">
        <v>407</v>
      </c>
      <c r="D129" t="s">
        <v>377</v>
      </c>
      <c r="E129" t="s">
        <v>35353</v>
      </c>
      <c r="F129" t="s">
        <v>35354</v>
      </c>
      <c r="G129">
        <v>1997</v>
      </c>
      <c r="H129" t="s">
        <v>36246</v>
      </c>
      <c r="I129" t="s">
        <v>408</v>
      </c>
      <c r="J129" s="2" t="s">
        <v>409</v>
      </c>
      <c r="K129" s="5" t="s">
        <v>15</v>
      </c>
    </row>
    <row r="130" spans="1:19" hidden="1" x14ac:dyDescent="0.25">
      <c r="A130">
        <v>2730</v>
      </c>
      <c r="B130" t="s">
        <v>410</v>
      </c>
      <c r="C130" t="s">
        <v>407</v>
      </c>
      <c r="D130" t="s">
        <v>377</v>
      </c>
      <c r="E130" t="s">
        <v>35353</v>
      </c>
      <c r="F130" t="s">
        <v>35354</v>
      </c>
      <c r="G130">
        <v>1997</v>
      </c>
      <c r="H130" t="s">
        <v>36246</v>
      </c>
      <c r="I130" t="s">
        <v>408</v>
      </c>
      <c r="J130" s="2" t="s">
        <v>411</v>
      </c>
      <c r="K130" s="5" t="s">
        <v>38</v>
      </c>
      <c r="L130" t="s">
        <v>412</v>
      </c>
    </row>
    <row r="131" spans="1:19" hidden="1" x14ac:dyDescent="0.25">
      <c r="A131">
        <v>2745</v>
      </c>
      <c r="B131" t="s">
        <v>413</v>
      </c>
      <c r="C131" t="s">
        <v>414</v>
      </c>
      <c r="D131" t="s">
        <v>377</v>
      </c>
      <c r="E131" t="s">
        <v>35353</v>
      </c>
      <c r="F131" t="s">
        <v>35354</v>
      </c>
      <c r="G131">
        <v>1997</v>
      </c>
      <c r="H131" t="s">
        <v>36246</v>
      </c>
      <c r="I131" t="s">
        <v>415</v>
      </c>
      <c r="J131" s="2" t="s">
        <v>416</v>
      </c>
      <c r="K131" s="5" t="s">
        <v>21</v>
      </c>
    </row>
    <row r="132" spans="1:19" hidden="1" x14ac:dyDescent="0.25">
      <c r="A132">
        <v>2746</v>
      </c>
      <c r="B132" t="s">
        <v>417</v>
      </c>
      <c r="C132" t="s">
        <v>376</v>
      </c>
      <c r="D132" t="s">
        <v>377</v>
      </c>
      <c r="E132" t="s">
        <v>35353</v>
      </c>
      <c r="F132" t="s">
        <v>35354</v>
      </c>
      <c r="G132">
        <v>1997</v>
      </c>
      <c r="H132" t="s">
        <v>36246</v>
      </c>
      <c r="I132" t="s">
        <v>378</v>
      </c>
      <c r="J132" s="2" t="s">
        <v>418</v>
      </c>
      <c r="K132" s="5" t="s">
        <v>38</v>
      </c>
      <c r="L132" t="s">
        <v>187</v>
      </c>
    </row>
    <row r="133" spans="1:19" hidden="1" x14ac:dyDescent="0.25">
      <c r="A133">
        <v>2826</v>
      </c>
      <c r="B133" t="s">
        <v>419</v>
      </c>
      <c r="C133" t="s">
        <v>420</v>
      </c>
      <c r="D133" t="s">
        <v>377</v>
      </c>
      <c r="E133" t="s">
        <v>35353</v>
      </c>
      <c r="F133" t="s">
        <v>35354</v>
      </c>
      <c r="G133">
        <v>1997</v>
      </c>
      <c r="H133" t="s">
        <v>36246</v>
      </c>
      <c r="I133" t="s">
        <v>421</v>
      </c>
      <c r="J133" s="2" t="s">
        <v>422</v>
      </c>
      <c r="K133" s="5" t="s">
        <v>38</v>
      </c>
      <c r="L133" t="s">
        <v>323</v>
      </c>
    </row>
    <row r="134" spans="1:19" hidden="1" x14ac:dyDescent="0.25">
      <c r="A134">
        <v>2852</v>
      </c>
      <c r="B134" t="s">
        <v>423</v>
      </c>
      <c r="C134" t="s">
        <v>424</v>
      </c>
      <c r="D134" t="s">
        <v>377</v>
      </c>
      <c r="E134" t="s">
        <v>35353</v>
      </c>
      <c r="F134" t="s">
        <v>35354</v>
      </c>
      <c r="G134">
        <v>1997</v>
      </c>
      <c r="H134" t="s">
        <v>36246</v>
      </c>
      <c r="I134" t="s">
        <v>425</v>
      </c>
      <c r="J134" s="2" t="s">
        <v>426</v>
      </c>
      <c r="K134" s="5" t="s">
        <v>38</v>
      </c>
      <c r="L134" t="s">
        <v>35188</v>
      </c>
      <c r="O134" t="s">
        <v>35206</v>
      </c>
      <c r="Q134" s="3" t="s">
        <v>35210</v>
      </c>
    </row>
    <row r="135" spans="1:19" hidden="1" x14ac:dyDescent="0.25">
      <c r="A135">
        <v>2916</v>
      </c>
      <c r="B135" t="s">
        <v>427</v>
      </c>
      <c r="C135" t="s">
        <v>428</v>
      </c>
      <c r="D135" t="s">
        <v>429</v>
      </c>
      <c r="E135" t="s">
        <v>35355</v>
      </c>
      <c r="F135" t="s">
        <v>35356</v>
      </c>
      <c r="G135">
        <v>1999</v>
      </c>
      <c r="H135" t="s">
        <v>36247</v>
      </c>
      <c r="I135" t="s">
        <v>430</v>
      </c>
      <c r="J135" s="2" t="s">
        <v>431</v>
      </c>
      <c r="K135" s="5" t="s">
        <v>21</v>
      </c>
    </row>
    <row r="136" spans="1:19" hidden="1" x14ac:dyDescent="0.25">
      <c r="A136">
        <v>2950</v>
      </c>
      <c r="B136" t="s">
        <v>432</v>
      </c>
      <c r="C136" t="s">
        <v>433</v>
      </c>
      <c r="D136" t="s">
        <v>429</v>
      </c>
      <c r="E136" t="s">
        <v>35355</v>
      </c>
      <c r="F136" t="s">
        <v>35356</v>
      </c>
      <c r="G136">
        <v>1999</v>
      </c>
      <c r="H136" t="s">
        <v>36247</v>
      </c>
      <c r="I136" t="s">
        <v>160</v>
      </c>
      <c r="J136" s="2" t="s">
        <v>434</v>
      </c>
      <c r="K136" s="5" t="s">
        <v>38</v>
      </c>
      <c r="L136" t="s">
        <v>323</v>
      </c>
    </row>
    <row r="137" spans="1:19" hidden="1" x14ac:dyDescent="0.25">
      <c r="A137">
        <v>2972</v>
      </c>
      <c r="B137" t="s">
        <v>435</v>
      </c>
      <c r="C137" t="s">
        <v>433</v>
      </c>
      <c r="D137" t="s">
        <v>429</v>
      </c>
      <c r="E137" t="s">
        <v>35355</v>
      </c>
      <c r="F137" t="s">
        <v>35356</v>
      </c>
      <c r="G137">
        <v>1999</v>
      </c>
      <c r="H137" t="s">
        <v>36247</v>
      </c>
      <c r="I137" t="s">
        <v>160</v>
      </c>
      <c r="J137" s="2" t="s">
        <v>436</v>
      </c>
      <c r="K137" s="5" t="s">
        <v>55</v>
      </c>
      <c r="O137" t="s">
        <v>24</v>
      </c>
      <c r="P137" t="s">
        <v>35339</v>
      </c>
      <c r="R137" t="s">
        <v>7</v>
      </c>
      <c r="S137" t="s">
        <v>167</v>
      </c>
    </row>
    <row r="138" spans="1:19" hidden="1" x14ac:dyDescent="0.25">
      <c r="A138">
        <v>3022</v>
      </c>
      <c r="B138" t="s">
        <v>437</v>
      </c>
      <c r="C138" t="s">
        <v>428</v>
      </c>
      <c r="D138" t="s">
        <v>429</v>
      </c>
      <c r="E138" t="s">
        <v>35355</v>
      </c>
      <c r="F138" t="s">
        <v>35356</v>
      </c>
      <c r="G138">
        <v>1999</v>
      </c>
      <c r="H138" t="s">
        <v>36247</v>
      </c>
      <c r="I138" t="s">
        <v>430</v>
      </c>
      <c r="J138" s="2" t="s">
        <v>438</v>
      </c>
      <c r="K138" s="5" t="s">
        <v>21</v>
      </c>
    </row>
    <row r="139" spans="1:19" hidden="1" x14ac:dyDescent="0.25">
      <c r="A139">
        <v>3044</v>
      </c>
      <c r="B139" t="s">
        <v>439</v>
      </c>
      <c r="C139" t="s">
        <v>428</v>
      </c>
      <c r="D139" t="s">
        <v>429</v>
      </c>
      <c r="E139" t="s">
        <v>35355</v>
      </c>
      <c r="F139" t="s">
        <v>35356</v>
      </c>
      <c r="G139">
        <v>1999</v>
      </c>
      <c r="H139" t="s">
        <v>36247</v>
      </c>
      <c r="I139" t="s">
        <v>430</v>
      </c>
      <c r="J139" s="2" t="s">
        <v>440</v>
      </c>
      <c r="K139" s="5" t="s">
        <v>21</v>
      </c>
      <c r="O139" t="s">
        <v>24</v>
      </c>
      <c r="P139" t="s">
        <v>35339</v>
      </c>
      <c r="R139" t="s">
        <v>7</v>
      </c>
      <c r="S139" t="s">
        <v>8</v>
      </c>
    </row>
    <row r="140" spans="1:19" hidden="1" x14ac:dyDescent="0.25">
      <c r="A140">
        <v>3046</v>
      </c>
      <c r="B140" t="s">
        <v>441</v>
      </c>
      <c r="C140" t="s">
        <v>428</v>
      </c>
      <c r="D140" t="s">
        <v>429</v>
      </c>
      <c r="E140" t="s">
        <v>35355</v>
      </c>
      <c r="F140" t="s">
        <v>35356</v>
      </c>
      <c r="G140">
        <v>1999</v>
      </c>
      <c r="H140" t="s">
        <v>36247</v>
      </c>
      <c r="I140" t="s">
        <v>430</v>
      </c>
      <c r="J140" s="2" t="s">
        <v>442</v>
      </c>
      <c r="K140" s="5" t="s">
        <v>21</v>
      </c>
      <c r="O140" t="s">
        <v>24</v>
      </c>
      <c r="P140" t="s">
        <v>35339</v>
      </c>
      <c r="R140" t="s">
        <v>7</v>
      </c>
      <c r="S140" t="s">
        <v>167</v>
      </c>
    </row>
    <row r="141" spans="1:19" hidden="1" x14ac:dyDescent="0.25">
      <c r="A141">
        <v>3053</v>
      </c>
      <c r="B141" t="s">
        <v>443</v>
      </c>
      <c r="C141" t="s">
        <v>444</v>
      </c>
      <c r="D141" t="s">
        <v>429</v>
      </c>
      <c r="E141" t="s">
        <v>35355</v>
      </c>
      <c r="F141" t="s">
        <v>35356</v>
      </c>
      <c r="G141">
        <v>1999</v>
      </c>
      <c r="H141" t="s">
        <v>36247</v>
      </c>
      <c r="I141" t="s">
        <v>445</v>
      </c>
      <c r="J141" s="2" t="s">
        <v>446</v>
      </c>
      <c r="K141" s="5" t="s">
        <v>447</v>
      </c>
    </row>
    <row r="142" spans="1:19" hidden="1" x14ac:dyDescent="0.25">
      <c r="A142">
        <v>3057</v>
      </c>
      <c r="B142" t="s">
        <v>448</v>
      </c>
      <c r="C142" t="s">
        <v>444</v>
      </c>
      <c r="D142" t="s">
        <v>429</v>
      </c>
      <c r="E142" t="s">
        <v>35355</v>
      </c>
      <c r="F142" t="s">
        <v>35356</v>
      </c>
      <c r="G142">
        <v>1999</v>
      </c>
      <c r="H142" t="s">
        <v>36247</v>
      </c>
      <c r="I142" t="s">
        <v>445</v>
      </c>
      <c r="J142" s="2" t="s">
        <v>449</v>
      </c>
      <c r="K142" s="5" t="s">
        <v>15</v>
      </c>
      <c r="L142" t="s">
        <v>627</v>
      </c>
    </row>
    <row r="143" spans="1:19" hidden="1" x14ac:dyDescent="0.25">
      <c r="A143">
        <v>3059</v>
      </c>
      <c r="B143" t="s">
        <v>450</v>
      </c>
      <c r="C143" t="s">
        <v>444</v>
      </c>
      <c r="D143" t="s">
        <v>429</v>
      </c>
      <c r="E143" t="s">
        <v>35355</v>
      </c>
      <c r="F143" t="s">
        <v>35356</v>
      </c>
      <c r="G143">
        <v>1999</v>
      </c>
      <c r="H143" t="s">
        <v>36247</v>
      </c>
      <c r="I143" t="s">
        <v>445</v>
      </c>
      <c r="J143" s="2" t="s">
        <v>451</v>
      </c>
      <c r="K143" s="5" t="s">
        <v>38</v>
      </c>
      <c r="L143" t="s">
        <v>174</v>
      </c>
    </row>
    <row r="144" spans="1:19" hidden="1" x14ac:dyDescent="0.25">
      <c r="A144">
        <v>3074</v>
      </c>
      <c r="B144" t="s">
        <v>452</v>
      </c>
      <c r="C144" t="s">
        <v>428</v>
      </c>
      <c r="D144" t="s">
        <v>429</v>
      </c>
      <c r="E144" t="s">
        <v>35355</v>
      </c>
      <c r="F144" t="s">
        <v>35356</v>
      </c>
      <c r="G144">
        <v>1999</v>
      </c>
      <c r="H144" t="s">
        <v>36247</v>
      </c>
      <c r="I144" t="s">
        <v>430</v>
      </c>
      <c r="J144" s="2" t="s">
        <v>453</v>
      </c>
      <c r="K144" s="5" t="s">
        <v>55</v>
      </c>
    </row>
    <row r="145" spans="1:19" hidden="1" x14ac:dyDescent="0.25">
      <c r="A145">
        <v>3106</v>
      </c>
      <c r="B145" t="s">
        <v>454</v>
      </c>
      <c r="C145" t="s">
        <v>455</v>
      </c>
      <c r="D145" t="s">
        <v>429</v>
      </c>
      <c r="E145" t="s">
        <v>35355</v>
      </c>
      <c r="F145" t="s">
        <v>35356</v>
      </c>
      <c r="G145">
        <v>1999</v>
      </c>
      <c r="H145" t="s">
        <v>36247</v>
      </c>
      <c r="I145" t="s">
        <v>456</v>
      </c>
      <c r="J145" s="2" t="s">
        <v>457</v>
      </c>
      <c r="K145" s="5" t="s">
        <v>21</v>
      </c>
    </row>
    <row r="146" spans="1:19" hidden="1" x14ac:dyDescent="0.25">
      <c r="A146">
        <v>3154</v>
      </c>
      <c r="B146" t="s">
        <v>458</v>
      </c>
      <c r="C146" t="s">
        <v>428</v>
      </c>
      <c r="D146" t="s">
        <v>429</v>
      </c>
      <c r="E146" t="s">
        <v>35355</v>
      </c>
      <c r="F146" t="s">
        <v>35356</v>
      </c>
      <c r="G146">
        <v>1999</v>
      </c>
      <c r="H146" t="s">
        <v>36247</v>
      </c>
      <c r="I146" t="s">
        <v>430</v>
      </c>
      <c r="J146" s="2" t="s">
        <v>459</v>
      </c>
      <c r="K146" s="5" t="s">
        <v>38</v>
      </c>
      <c r="L146" t="s">
        <v>16</v>
      </c>
    </row>
    <row r="147" spans="1:19" hidden="1" x14ac:dyDescent="0.25">
      <c r="A147">
        <v>3168</v>
      </c>
      <c r="B147" t="s">
        <v>460</v>
      </c>
      <c r="C147" t="s">
        <v>461</v>
      </c>
      <c r="D147" t="s">
        <v>429</v>
      </c>
      <c r="E147" t="s">
        <v>35355</v>
      </c>
      <c r="F147" t="s">
        <v>35356</v>
      </c>
      <c r="G147">
        <v>1999</v>
      </c>
      <c r="H147" t="s">
        <v>36247</v>
      </c>
      <c r="I147" t="s">
        <v>462</v>
      </c>
      <c r="J147" s="2" t="s">
        <v>463</v>
      </c>
      <c r="K147" s="5" t="s">
        <v>38</v>
      </c>
      <c r="L147" t="s">
        <v>97</v>
      </c>
    </row>
    <row r="148" spans="1:19" hidden="1" x14ac:dyDescent="0.25">
      <c r="A148">
        <v>3170</v>
      </c>
      <c r="B148" t="s">
        <v>464</v>
      </c>
      <c r="C148" t="s">
        <v>428</v>
      </c>
      <c r="D148" t="s">
        <v>429</v>
      </c>
      <c r="E148" t="s">
        <v>35355</v>
      </c>
      <c r="F148" t="s">
        <v>35356</v>
      </c>
      <c r="G148">
        <v>1999</v>
      </c>
      <c r="H148" t="s">
        <v>36247</v>
      </c>
      <c r="I148" t="s">
        <v>430</v>
      </c>
      <c r="J148" s="2" t="s">
        <v>465</v>
      </c>
      <c r="K148" s="5" t="s">
        <v>21</v>
      </c>
    </row>
    <row r="149" spans="1:19" hidden="1" x14ac:dyDescent="0.25">
      <c r="A149">
        <v>3174</v>
      </c>
      <c r="B149" t="s">
        <v>466</v>
      </c>
      <c r="C149" t="s">
        <v>461</v>
      </c>
      <c r="D149" t="s">
        <v>429</v>
      </c>
      <c r="E149" t="s">
        <v>35355</v>
      </c>
      <c r="F149" t="s">
        <v>35356</v>
      </c>
      <c r="G149">
        <v>1999</v>
      </c>
      <c r="H149" t="s">
        <v>36247</v>
      </c>
      <c r="I149" t="s">
        <v>462</v>
      </c>
      <c r="J149" s="2" t="s">
        <v>467</v>
      </c>
      <c r="K149" s="5" t="s">
        <v>38</v>
      </c>
      <c r="L149" t="s">
        <v>16</v>
      </c>
    </row>
    <row r="150" spans="1:19" hidden="1" x14ac:dyDescent="0.25">
      <c r="A150">
        <v>3179</v>
      </c>
      <c r="B150" t="s">
        <v>468</v>
      </c>
      <c r="C150" t="s">
        <v>461</v>
      </c>
      <c r="D150" t="s">
        <v>429</v>
      </c>
      <c r="E150" t="s">
        <v>35355</v>
      </c>
      <c r="F150" t="s">
        <v>35356</v>
      </c>
      <c r="G150">
        <v>1999</v>
      </c>
      <c r="H150" t="s">
        <v>36247</v>
      </c>
      <c r="I150" t="s">
        <v>462</v>
      </c>
      <c r="J150" s="2" t="s">
        <v>469</v>
      </c>
      <c r="K150" s="5" t="s">
        <v>15</v>
      </c>
    </row>
    <row r="151" spans="1:19" hidden="1" x14ac:dyDescent="0.25">
      <c r="A151">
        <v>3191</v>
      </c>
      <c r="B151" t="s">
        <v>470</v>
      </c>
      <c r="C151" t="s">
        <v>428</v>
      </c>
      <c r="D151" t="s">
        <v>429</v>
      </c>
      <c r="E151" t="s">
        <v>35355</v>
      </c>
      <c r="F151" t="s">
        <v>35356</v>
      </c>
      <c r="G151">
        <v>1999</v>
      </c>
      <c r="H151" t="s">
        <v>36247</v>
      </c>
      <c r="I151" t="s">
        <v>430</v>
      </c>
      <c r="J151" s="2" t="s">
        <v>471</v>
      </c>
      <c r="K151" s="5" t="s">
        <v>128</v>
      </c>
      <c r="L151" t="s">
        <v>472</v>
      </c>
    </row>
    <row r="152" spans="1:19" hidden="1" x14ac:dyDescent="0.25">
      <c r="A152">
        <v>3205</v>
      </c>
      <c r="B152" t="s">
        <v>473</v>
      </c>
      <c r="C152" t="s">
        <v>428</v>
      </c>
      <c r="D152" t="s">
        <v>429</v>
      </c>
      <c r="E152" t="s">
        <v>35355</v>
      </c>
      <c r="F152" t="s">
        <v>35356</v>
      </c>
      <c r="G152">
        <v>1999</v>
      </c>
      <c r="H152" t="s">
        <v>36247</v>
      </c>
      <c r="I152" t="s">
        <v>430</v>
      </c>
      <c r="J152" s="2" t="s">
        <v>474</v>
      </c>
      <c r="K152" s="5" t="s">
        <v>475</v>
      </c>
      <c r="L152" t="s">
        <v>143</v>
      </c>
    </row>
    <row r="153" spans="1:19" hidden="1" x14ac:dyDescent="0.25">
      <c r="A153">
        <v>3214</v>
      </c>
      <c r="B153" t="s">
        <v>476</v>
      </c>
      <c r="C153" t="s">
        <v>428</v>
      </c>
      <c r="D153" t="s">
        <v>429</v>
      </c>
      <c r="E153" t="s">
        <v>35355</v>
      </c>
      <c r="F153" t="s">
        <v>35356</v>
      </c>
      <c r="G153">
        <v>1999</v>
      </c>
      <c r="H153" t="s">
        <v>36247</v>
      </c>
      <c r="I153" t="s">
        <v>430</v>
      </c>
      <c r="J153" s="2" t="s">
        <v>477</v>
      </c>
      <c r="K153" s="5" t="s">
        <v>38</v>
      </c>
      <c r="L153" t="s">
        <v>323</v>
      </c>
    </row>
    <row r="154" spans="1:19" hidden="1" x14ac:dyDescent="0.25">
      <c r="A154">
        <v>3224</v>
      </c>
      <c r="B154" t="s">
        <v>478</v>
      </c>
      <c r="C154" t="s">
        <v>428</v>
      </c>
      <c r="D154" t="s">
        <v>429</v>
      </c>
      <c r="E154" t="s">
        <v>35355</v>
      </c>
      <c r="F154" t="s">
        <v>35356</v>
      </c>
      <c r="G154">
        <v>1999</v>
      </c>
      <c r="H154" t="s">
        <v>36247</v>
      </c>
      <c r="I154" t="s">
        <v>430</v>
      </c>
      <c r="J154" s="2" t="s">
        <v>479</v>
      </c>
      <c r="K154" s="5" t="s">
        <v>55</v>
      </c>
    </row>
    <row r="155" spans="1:19" hidden="1" x14ac:dyDescent="0.25">
      <c r="A155">
        <v>3231</v>
      </c>
      <c r="B155" t="s">
        <v>480</v>
      </c>
      <c r="C155" t="s">
        <v>481</v>
      </c>
      <c r="D155" t="s">
        <v>429</v>
      </c>
      <c r="E155" t="s">
        <v>35355</v>
      </c>
      <c r="F155" t="s">
        <v>35356</v>
      </c>
      <c r="G155">
        <v>1999</v>
      </c>
      <c r="H155" t="s">
        <v>36247</v>
      </c>
      <c r="I155" t="s">
        <v>482</v>
      </c>
      <c r="J155" s="2" t="s">
        <v>483</v>
      </c>
      <c r="K155" s="5" t="s">
        <v>475</v>
      </c>
    </row>
    <row r="156" spans="1:19" hidden="1" x14ac:dyDescent="0.25">
      <c r="A156">
        <v>3238</v>
      </c>
      <c r="B156" t="s">
        <v>484</v>
      </c>
      <c r="C156" t="s">
        <v>481</v>
      </c>
      <c r="D156" t="s">
        <v>429</v>
      </c>
      <c r="E156" t="s">
        <v>35355</v>
      </c>
      <c r="F156" t="s">
        <v>35356</v>
      </c>
      <c r="G156">
        <v>1999</v>
      </c>
      <c r="H156" t="s">
        <v>36247</v>
      </c>
      <c r="I156" t="s">
        <v>482</v>
      </c>
      <c r="J156" s="2" t="s">
        <v>485</v>
      </c>
      <c r="K156" s="5" t="s">
        <v>21</v>
      </c>
    </row>
    <row r="157" spans="1:19" hidden="1" x14ac:dyDescent="0.25">
      <c r="A157">
        <v>3240</v>
      </c>
      <c r="B157" t="s">
        <v>486</v>
      </c>
      <c r="C157" t="s">
        <v>481</v>
      </c>
      <c r="D157" t="s">
        <v>429</v>
      </c>
      <c r="E157" t="s">
        <v>35355</v>
      </c>
      <c r="F157" t="s">
        <v>35356</v>
      </c>
      <c r="G157">
        <v>1999</v>
      </c>
      <c r="H157" t="s">
        <v>36247</v>
      </c>
      <c r="I157" t="s">
        <v>482</v>
      </c>
      <c r="J157" s="2" t="s">
        <v>487</v>
      </c>
      <c r="K157" s="5" t="s">
        <v>21</v>
      </c>
      <c r="O157" t="s">
        <v>24</v>
      </c>
      <c r="P157" t="s">
        <v>35339</v>
      </c>
      <c r="R157" t="s">
        <v>7</v>
      </c>
      <c r="S157" t="s">
        <v>8</v>
      </c>
    </row>
    <row r="158" spans="1:19" hidden="1" x14ac:dyDescent="0.25">
      <c r="A158">
        <v>3245</v>
      </c>
      <c r="B158" t="s">
        <v>488</v>
      </c>
      <c r="C158" t="s">
        <v>428</v>
      </c>
      <c r="D158" t="s">
        <v>429</v>
      </c>
      <c r="E158" t="s">
        <v>35355</v>
      </c>
      <c r="F158" t="s">
        <v>35356</v>
      </c>
      <c r="G158">
        <v>1999</v>
      </c>
      <c r="H158" t="s">
        <v>36247</v>
      </c>
      <c r="I158" t="s">
        <v>430</v>
      </c>
      <c r="J158" s="2" t="s">
        <v>489</v>
      </c>
      <c r="K158" s="5" t="s">
        <v>128</v>
      </c>
      <c r="L158" t="s">
        <v>490</v>
      </c>
    </row>
    <row r="159" spans="1:19" hidden="1" x14ac:dyDescent="0.25">
      <c r="A159">
        <v>3268</v>
      </c>
      <c r="B159" t="s">
        <v>491</v>
      </c>
      <c r="C159" t="s">
        <v>428</v>
      </c>
      <c r="D159" t="s">
        <v>429</v>
      </c>
      <c r="E159" t="s">
        <v>35355</v>
      </c>
      <c r="F159" t="s">
        <v>35356</v>
      </c>
      <c r="G159">
        <v>1999</v>
      </c>
      <c r="H159" t="s">
        <v>36247</v>
      </c>
      <c r="I159" t="s">
        <v>430</v>
      </c>
      <c r="J159" s="2" t="s">
        <v>492</v>
      </c>
      <c r="K159" s="5" t="s">
        <v>38</v>
      </c>
      <c r="L159" t="s">
        <v>16</v>
      </c>
    </row>
    <row r="160" spans="1:19" hidden="1" x14ac:dyDescent="0.25">
      <c r="A160">
        <v>3272</v>
      </c>
      <c r="B160" t="s">
        <v>493</v>
      </c>
      <c r="C160" t="s">
        <v>494</v>
      </c>
      <c r="D160" t="s">
        <v>429</v>
      </c>
      <c r="E160" t="s">
        <v>35355</v>
      </c>
      <c r="F160" t="s">
        <v>35356</v>
      </c>
      <c r="G160">
        <v>1999</v>
      </c>
      <c r="H160" t="s">
        <v>36247</v>
      </c>
      <c r="I160" t="s">
        <v>495</v>
      </c>
      <c r="J160" s="2" t="s">
        <v>496</v>
      </c>
      <c r="K160" s="5" t="s">
        <v>202</v>
      </c>
      <c r="L160" t="s">
        <v>35213</v>
      </c>
    </row>
    <row r="161" spans="1:19" hidden="1" x14ac:dyDescent="0.25">
      <c r="A161">
        <v>3302</v>
      </c>
      <c r="B161" t="s">
        <v>497</v>
      </c>
      <c r="C161" t="s">
        <v>498</v>
      </c>
      <c r="D161" t="s">
        <v>499</v>
      </c>
      <c r="E161" t="s">
        <v>35357</v>
      </c>
      <c r="F161" t="s">
        <v>35358</v>
      </c>
      <c r="G161">
        <v>1988</v>
      </c>
      <c r="H161" t="s">
        <v>36248</v>
      </c>
      <c r="I161" t="s">
        <v>500</v>
      </c>
      <c r="J161" s="2" t="s">
        <v>501</v>
      </c>
      <c r="K161" s="5" t="s">
        <v>502</v>
      </c>
      <c r="L161" t="s">
        <v>27</v>
      </c>
    </row>
    <row r="162" spans="1:19" hidden="1" x14ac:dyDescent="0.25">
      <c r="A162">
        <v>3306</v>
      </c>
      <c r="B162" t="s">
        <v>503</v>
      </c>
      <c r="C162" t="s">
        <v>498</v>
      </c>
      <c r="D162" t="s">
        <v>499</v>
      </c>
      <c r="E162" t="s">
        <v>35357</v>
      </c>
      <c r="F162" t="s">
        <v>35358</v>
      </c>
      <c r="G162">
        <v>1988</v>
      </c>
      <c r="H162" t="s">
        <v>36248</v>
      </c>
      <c r="I162" t="s">
        <v>500</v>
      </c>
      <c r="J162" s="2" t="s">
        <v>504</v>
      </c>
      <c r="K162" s="5" t="s">
        <v>505</v>
      </c>
    </row>
    <row r="163" spans="1:19" hidden="1" x14ac:dyDescent="0.25">
      <c r="A163">
        <v>3321</v>
      </c>
      <c r="B163" t="s">
        <v>506</v>
      </c>
      <c r="C163" t="s">
        <v>498</v>
      </c>
      <c r="D163" t="s">
        <v>499</v>
      </c>
      <c r="E163" t="s">
        <v>35357</v>
      </c>
      <c r="F163" t="s">
        <v>35358</v>
      </c>
      <c r="G163">
        <v>1988</v>
      </c>
      <c r="H163" t="s">
        <v>36248</v>
      </c>
      <c r="I163" t="s">
        <v>500</v>
      </c>
      <c r="J163" s="2" t="s">
        <v>507</v>
      </c>
      <c r="K163" s="5" t="s">
        <v>38</v>
      </c>
      <c r="L163" t="s">
        <v>323</v>
      </c>
    </row>
    <row r="164" spans="1:19" hidden="1" x14ac:dyDescent="0.25">
      <c r="A164">
        <v>3328</v>
      </c>
      <c r="B164" t="s">
        <v>508</v>
      </c>
      <c r="C164" t="s">
        <v>509</v>
      </c>
      <c r="D164" t="s">
        <v>499</v>
      </c>
      <c r="E164" t="s">
        <v>35357</v>
      </c>
      <c r="F164" t="s">
        <v>35358</v>
      </c>
      <c r="G164">
        <v>1988</v>
      </c>
      <c r="H164" t="s">
        <v>36248</v>
      </c>
      <c r="I164" t="s">
        <v>510</v>
      </c>
      <c r="J164" s="2" t="s">
        <v>511</v>
      </c>
      <c r="K164" s="5" t="s">
        <v>55</v>
      </c>
    </row>
    <row r="165" spans="1:19" hidden="1" x14ac:dyDescent="0.25">
      <c r="A165">
        <v>3330</v>
      </c>
      <c r="B165" t="s">
        <v>512</v>
      </c>
      <c r="C165" t="s">
        <v>513</v>
      </c>
      <c r="D165" t="s">
        <v>499</v>
      </c>
      <c r="E165" t="s">
        <v>35357</v>
      </c>
      <c r="F165" t="s">
        <v>35358</v>
      </c>
      <c r="G165">
        <v>1988</v>
      </c>
      <c r="H165" t="s">
        <v>36248</v>
      </c>
      <c r="I165" t="s">
        <v>514</v>
      </c>
      <c r="J165" s="2" t="s">
        <v>515</v>
      </c>
      <c r="K165" s="5" t="s">
        <v>55</v>
      </c>
    </row>
    <row r="166" spans="1:19" hidden="1" x14ac:dyDescent="0.25">
      <c r="A166">
        <v>3334</v>
      </c>
      <c r="B166" t="s">
        <v>516</v>
      </c>
      <c r="C166" t="s">
        <v>513</v>
      </c>
      <c r="D166" t="s">
        <v>499</v>
      </c>
      <c r="E166" t="s">
        <v>35357</v>
      </c>
      <c r="F166" t="s">
        <v>35358</v>
      </c>
      <c r="G166">
        <v>1988</v>
      </c>
      <c r="H166" t="s">
        <v>36248</v>
      </c>
      <c r="I166" t="s">
        <v>514</v>
      </c>
      <c r="J166" s="2" t="s">
        <v>517</v>
      </c>
      <c r="K166" s="5" t="s">
        <v>21</v>
      </c>
      <c r="L166" t="s">
        <v>143</v>
      </c>
    </row>
    <row r="167" spans="1:19" hidden="1" x14ac:dyDescent="0.25">
      <c r="A167">
        <v>3336</v>
      </c>
      <c r="B167" t="s">
        <v>518</v>
      </c>
      <c r="C167" t="s">
        <v>513</v>
      </c>
      <c r="D167" t="s">
        <v>499</v>
      </c>
      <c r="E167" t="s">
        <v>35357</v>
      </c>
      <c r="F167" t="s">
        <v>35358</v>
      </c>
      <c r="G167">
        <v>1988</v>
      </c>
      <c r="H167" t="s">
        <v>36248</v>
      </c>
      <c r="I167" t="s">
        <v>514</v>
      </c>
      <c r="J167" s="2" t="s">
        <v>519</v>
      </c>
      <c r="K167" s="5" t="s">
        <v>21</v>
      </c>
      <c r="L167" t="s">
        <v>143</v>
      </c>
    </row>
    <row r="168" spans="1:19" hidden="1" x14ac:dyDescent="0.25">
      <c r="A168">
        <v>3362</v>
      </c>
      <c r="B168" t="s">
        <v>520</v>
      </c>
      <c r="C168" t="s">
        <v>513</v>
      </c>
      <c r="D168" t="s">
        <v>499</v>
      </c>
      <c r="E168" t="s">
        <v>35357</v>
      </c>
      <c r="F168" t="s">
        <v>35358</v>
      </c>
      <c r="G168">
        <v>1988</v>
      </c>
      <c r="H168" t="s">
        <v>36248</v>
      </c>
      <c r="I168" t="s">
        <v>514</v>
      </c>
      <c r="J168" s="2" t="s">
        <v>521</v>
      </c>
      <c r="K168" s="5" t="s">
        <v>128</v>
      </c>
      <c r="L168" t="s">
        <v>522</v>
      </c>
    </row>
    <row r="169" spans="1:19" hidden="1" x14ac:dyDescent="0.25">
      <c r="A169">
        <v>3364</v>
      </c>
      <c r="B169" t="s">
        <v>523</v>
      </c>
      <c r="C169" t="s">
        <v>524</v>
      </c>
      <c r="D169" t="s">
        <v>499</v>
      </c>
      <c r="E169" t="s">
        <v>35357</v>
      </c>
      <c r="F169" t="s">
        <v>35358</v>
      </c>
      <c r="G169">
        <v>1988</v>
      </c>
      <c r="H169" t="s">
        <v>36248</v>
      </c>
      <c r="I169" t="s">
        <v>525</v>
      </c>
      <c r="J169" s="2" t="s">
        <v>526</v>
      </c>
      <c r="K169" s="5" t="s">
        <v>173</v>
      </c>
      <c r="L169" t="s">
        <v>187</v>
      </c>
    </row>
    <row r="170" spans="1:19" hidden="1" x14ac:dyDescent="0.25">
      <c r="A170">
        <v>3368</v>
      </c>
      <c r="B170" t="s">
        <v>527</v>
      </c>
      <c r="C170" t="s">
        <v>513</v>
      </c>
      <c r="D170" t="s">
        <v>499</v>
      </c>
      <c r="E170" t="s">
        <v>35357</v>
      </c>
      <c r="F170" t="s">
        <v>35358</v>
      </c>
      <c r="G170">
        <v>1988</v>
      </c>
      <c r="H170" t="s">
        <v>36248</v>
      </c>
      <c r="I170" t="s">
        <v>514</v>
      </c>
      <c r="J170" s="2" t="s">
        <v>528</v>
      </c>
      <c r="K170" s="5" t="s">
        <v>128</v>
      </c>
      <c r="L170" t="s">
        <v>522</v>
      </c>
    </row>
    <row r="171" spans="1:19" hidden="1" x14ac:dyDescent="0.25">
      <c r="A171">
        <v>3395</v>
      </c>
      <c r="B171" t="s">
        <v>529</v>
      </c>
      <c r="C171" t="s">
        <v>513</v>
      </c>
      <c r="D171" t="s">
        <v>499</v>
      </c>
      <c r="E171" t="s">
        <v>35357</v>
      </c>
      <c r="F171" t="s">
        <v>35358</v>
      </c>
      <c r="G171">
        <v>1988</v>
      </c>
      <c r="H171" t="s">
        <v>36248</v>
      </c>
      <c r="I171" t="s">
        <v>514</v>
      </c>
      <c r="J171" s="2" t="s">
        <v>530</v>
      </c>
      <c r="K171" s="5" t="s">
        <v>128</v>
      </c>
      <c r="L171" t="s">
        <v>35186</v>
      </c>
    </row>
    <row r="172" spans="1:19" hidden="1" x14ac:dyDescent="0.25">
      <c r="A172">
        <v>3427</v>
      </c>
      <c r="B172" t="s">
        <v>531</v>
      </c>
      <c r="C172" t="s">
        <v>509</v>
      </c>
      <c r="D172" t="s">
        <v>499</v>
      </c>
      <c r="E172" t="s">
        <v>35357</v>
      </c>
      <c r="F172" t="s">
        <v>35358</v>
      </c>
      <c r="G172">
        <v>1988</v>
      </c>
      <c r="H172" t="s">
        <v>36248</v>
      </c>
      <c r="I172" t="s">
        <v>510</v>
      </c>
      <c r="J172" s="2" t="s">
        <v>532</v>
      </c>
      <c r="K172" s="5" t="s">
        <v>128</v>
      </c>
      <c r="L172" t="s">
        <v>314</v>
      </c>
    </row>
    <row r="173" spans="1:19" hidden="1" x14ac:dyDescent="0.25">
      <c r="A173">
        <v>3432</v>
      </c>
      <c r="B173" t="s">
        <v>533</v>
      </c>
      <c r="C173" t="s">
        <v>509</v>
      </c>
      <c r="D173" t="s">
        <v>499</v>
      </c>
      <c r="E173" t="s">
        <v>35357</v>
      </c>
      <c r="F173" t="s">
        <v>35358</v>
      </c>
      <c r="G173">
        <v>1988</v>
      </c>
      <c r="H173" t="s">
        <v>36248</v>
      </c>
      <c r="I173" t="s">
        <v>510</v>
      </c>
      <c r="J173" s="2" t="s">
        <v>534</v>
      </c>
      <c r="K173" s="5" t="s">
        <v>21</v>
      </c>
    </row>
    <row r="174" spans="1:19" hidden="1" x14ac:dyDescent="0.25">
      <c r="A174">
        <v>3443</v>
      </c>
      <c r="B174" t="s">
        <v>535</v>
      </c>
      <c r="C174" t="s">
        <v>498</v>
      </c>
      <c r="D174" t="s">
        <v>499</v>
      </c>
      <c r="E174" t="s">
        <v>35357</v>
      </c>
      <c r="F174" t="s">
        <v>35358</v>
      </c>
      <c r="G174">
        <v>1988</v>
      </c>
      <c r="H174" t="s">
        <v>36248</v>
      </c>
      <c r="I174" t="s">
        <v>500</v>
      </c>
      <c r="J174" s="2" t="s">
        <v>536</v>
      </c>
      <c r="K174" s="5" t="s">
        <v>55</v>
      </c>
      <c r="O174" t="s">
        <v>24</v>
      </c>
      <c r="P174" t="s">
        <v>35339</v>
      </c>
      <c r="R174" t="s">
        <v>7</v>
      </c>
      <c r="S174" t="s">
        <v>8</v>
      </c>
    </row>
    <row r="175" spans="1:19" hidden="1" x14ac:dyDescent="0.25">
      <c r="A175">
        <v>3448</v>
      </c>
      <c r="B175" t="s">
        <v>537</v>
      </c>
      <c r="C175" t="s">
        <v>509</v>
      </c>
      <c r="D175" t="s">
        <v>499</v>
      </c>
      <c r="E175" t="s">
        <v>35357</v>
      </c>
      <c r="F175" t="s">
        <v>35358</v>
      </c>
      <c r="G175">
        <v>1988</v>
      </c>
      <c r="H175" t="s">
        <v>36248</v>
      </c>
      <c r="I175" t="s">
        <v>510</v>
      </c>
      <c r="J175" s="2" t="s">
        <v>538</v>
      </c>
      <c r="K175" s="5" t="s">
        <v>128</v>
      </c>
      <c r="L175" t="s">
        <v>314</v>
      </c>
    </row>
    <row r="176" spans="1:19" hidden="1" x14ac:dyDescent="0.25">
      <c r="A176">
        <v>3515</v>
      </c>
      <c r="B176" t="s">
        <v>539</v>
      </c>
      <c r="C176" t="s">
        <v>540</v>
      </c>
      <c r="D176" t="s">
        <v>541</v>
      </c>
      <c r="E176" t="s">
        <v>35359</v>
      </c>
      <c r="F176" t="s">
        <v>35358</v>
      </c>
      <c r="G176">
        <v>1989</v>
      </c>
      <c r="H176" t="s">
        <v>36249</v>
      </c>
      <c r="I176" t="s">
        <v>542</v>
      </c>
      <c r="J176" s="2" t="s">
        <v>543</v>
      </c>
      <c r="K176" s="5" t="s">
        <v>502</v>
      </c>
      <c r="L176" t="s">
        <v>27</v>
      </c>
    </row>
    <row r="177" spans="1:19" hidden="1" x14ac:dyDescent="0.25">
      <c r="A177">
        <v>3516</v>
      </c>
      <c r="B177" t="s">
        <v>544</v>
      </c>
      <c r="C177" t="s">
        <v>545</v>
      </c>
      <c r="D177" t="s">
        <v>541</v>
      </c>
      <c r="E177" t="s">
        <v>35359</v>
      </c>
      <c r="F177" t="s">
        <v>35358</v>
      </c>
      <c r="G177">
        <v>1989</v>
      </c>
      <c r="H177" t="s">
        <v>36249</v>
      </c>
      <c r="I177" t="s">
        <v>514</v>
      </c>
      <c r="J177" s="2" t="s">
        <v>546</v>
      </c>
      <c r="K177" s="5" t="s">
        <v>547</v>
      </c>
    </row>
    <row r="178" spans="1:19" hidden="1" x14ac:dyDescent="0.25">
      <c r="A178">
        <v>3547</v>
      </c>
      <c r="B178" t="s">
        <v>548</v>
      </c>
      <c r="C178" t="s">
        <v>549</v>
      </c>
      <c r="D178" t="s">
        <v>541</v>
      </c>
      <c r="E178" t="s">
        <v>35359</v>
      </c>
      <c r="F178" t="s">
        <v>35358</v>
      </c>
      <c r="G178">
        <v>1989</v>
      </c>
      <c r="H178" t="s">
        <v>36249</v>
      </c>
      <c r="I178" t="s">
        <v>550</v>
      </c>
      <c r="J178" s="2" t="s">
        <v>551</v>
      </c>
      <c r="K178" s="5" t="s">
        <v>32</v>
      </c>
      <c r="L178" t="s">
        <v>1277</v>
      </c>
    </row>
    <row r="179" spans="1:19" hidden="1" x14ac:dyDescent="0.25">
      <c r="A179">
        <v>3550</v>
      </c>
      <c r="B179" t="s">
        <v>552</v>
      </c>
      <c r="C179" t="s">
        <v>545</v>
      </c>
      <c r="D179" t="s">
        <v>541</v>
      </c>
      <c r="E179" t="s">
        <v>35359</v>
      </c>
      <c r="F179" t="s">
        <v>35358</v>
      </c>
      <c r="G179">
        <v>1989</v>
      </c>
      <c r="H179" t="s">
        <v>36249</v>
      </c>
      <c r="I179" t="s">
        <v>514</v>
      </c>
      <c r="J179" s="2" t="s">
        <v>553</v>
      </c>
      <c r="K179" s="5" t="s">
        <v>128</v>
      </c>
      <c r="L179" t="s">
        <v>314</v>
      </c>
    </row>
    <row r="180" spans="1:19" hidden="1" x14ac:dyDescent="0.25">
      <c r="A180">
        <v>3554</v>
      </c>
      <c r="B180" t="s">
        <v>554</v>
      </c>
      <c r="C180" t="s">
        <v>545</v>
      </c>
      <c r="D180" t="s">
        <v>541</v>
      </c>
      <c r="E180" t="s">
        <v>35359</v>
      </c>
      <c r="F180" t="s">
        <v>35358</v>
      </c>
      <c r="G180">
        <v>1989</v>
      </c>
      <c r="H180" t="s">
        <v>36249</v>
      </c>
      <c r="I180" t="s">
        <v>514</v>
      </c>
      <c r="J180" s="2" t="s">
        <v>555</v>
      </c>
      <c r="K180" s="5" t="s">
        <v>21</v>
      </c>
    </row>
    <row r="181" spans="1:19" hidden="1" x14ac:dyDescent="0.25">
      <c r="A181">
        <v>3564</v>
      </c>
      <c r="B181" t="s">
        <v>556</v>
      </c>
      <c r="C181" t="s">
        <v>549</v>
      </c>
      <c r="D181" t="s">
        <v>541</v>
      </c>
      <c r="E181" t="s">
        <v>35359</v>
      </c>
      <c r="F181" t="s">
        <v>35358</v>
      </c>
      <c r="G181">
        <v>1989</v>
      </c>
      <c r="H181" t="s">
        <v>36249</v>
      </c>
      <c r="I181" t="s">
        <v>550</v>
      </c>
      <c r="J181" s="2" t="s">
        <v>557</v>
      </c>
      <c r="K181" s="5" t="s">
        <v>55</v>
      </c>
      <c r="O181" t="s">
        <v>24</v>
      </c>
      <c r="P181" t="s">
        <v>35339</v>
      </c>
      <c r="R181" t="s">
        <v>7</v>
      </c>
      <c r="S181" t="s">
        <v>167</v>
      </c>
    </row>
    <row r="182" spans="1:19" x14ac:dyDescent="0.25">
      <c r="A182">
        <v>3587</v>
      </c>
      <c r="B182" t="s">
        <v>558</v>
      </c>
      <c r="C182" t="s">
        <v>559</v>
      </c>
      <c r="D182" t="s">
        <v>541</v>
      </c>
      <c r="E182" t="s">
        <v>35359</v>
      </c>
      <c r="F182" t="s">
        <v>35358</v>
      </c>
      <c r="G182">
        <v>1989</v>
      </c>
      <c r="H182" t="s">
        <v>36249</v>
      </c>
      <c r="I182" t="s">
        <v>560</v>
      </c>
      <c r="J182" s="2" t="s">
        <v>561</v>
      </c>
      <c r="K182" s="5" t="s">
        <v>202</v>
      </c>
      <c r="M182" s="4" t="s">
        <v>7</v>
      </c>
      <c r="N182" s="4" t="s">
        <v>8</v>
      </c>
      <c r="O182" t="s">
        <v>33</v>
      </c>
      <c r="P182" t="s">
        <v>35338</v>
      </c>
      <c r="R182" t="s">
        <v>7</v>
      </c>
      <c r="S182" t="s">
        <v>8</v>
      </c>
    </row>
    <row r="183" spans="1:19" hidden="1" x14ac:dyDescent="0.25">
      <c r="A183">
        <v>3602</v>
      </c>
      <c r="B183" t="s">
        <v>562</v>
      </c>
      <c r="C183" t="s">
        <v>545</v>
      </c>
      <c r="D183" t="s">
        <v>541</v>
      </c>
      <c r="E183" t="s">
        <v>35359</v>
      </c>
      <c r="F183" t="s">
        <v>35358</v>
      </c>
      <c r="G183">
        <v>1989</v>
      </c>
      <c r="H183" t="s">
        <v>36249</v>
      </c>
      <c r="I183" t="s">
        <v>514</v>
      </c>
      <c r="J183" s="2" t="s">
        <v>563</v>
      </c>
      <c r="K183" s="5" t="s">
        <v>32</v>
      </c>
    </row>
    <row r="184" spans="1:19" hidden="1" x14ac:dyDescent="0.25">
      <c r="A184">
        <v>3633</v>
      </c>
      <c r="B184" t="s">
        <v>564</v>
      </c>
      <c r="C184" t="s">
        <v>559</v>
      </c>
      <c r="D184" t="s">
        <v>541</v>
      </c>
      <c r="E184" t="s">
        <v>35359</v>
      </c>
      <c r="F184" t="s">
        <v>35358</v>
      </c>
      <c r="G184">
        <v>1989</v>
      </c>
      <c r="H184" t="s">
        <v>36249</v>
      </c>
      <c r="I184" t="s">
        <v>560</v>
      </c>
      <c r="J184" s="2" t="s">
        <v>565</v>
      </c>
      <c r="K184" s="5" t="s">
        <v>21</v>
      </c>
    </row>
    <row r="185" spans="1:19" hidden="1" x14ac:dyDescent="0.25">
      <c r="A185">
        <v>3643</v>
      </c>
      <c r="B185" t="s">
        <v>566</v>
      </c>
      <c r="C185" t="s">
        <v>549</v>
      </c>
      <c r="D185" t="s">
        <v>541</v>
      </c>
      <c r="E185" t="s">
        <v>35359</v>
      </c>
      <c r="F185" t="s">
        <v>35358</v>
      </c>
      <c r="G185">
        <v>1989</v>
      </c>
      <c r="H185" t="s">
        <v>36249</v>
      </c>
      <c r="I185" t="s">
        <v>550</v>
      </c>
      <c r="J185" s="2" t="s">
        <v>567</v>
      </c>
      <c r="K185" s="5" t="s">
        <v>21</v>
      </c>
    </row>
    <row r="186" spans="1:19" hidden="1" x14ac:dyDescent="0.25">
      <c r="A186">
        <v>3655</v>
      </c>
      <c r="B186" t="s">
        <v>568</v>
      </c>
      <c r="C186" t="s">
        <v>559</v>
      </c>
      <c r="D186" t="s">
        <v>541</v>
      </c>
      <c r="E186" t="s">
        <v>35359</v>
      </c>
      <c r="F186" t="s">
        <v>35358</v>
      </c>
      <c r="G186">
        <v>1989</v>
      </c>
      <c r="H186" t="s">
        <v>36249</v>
      </c>
      <c r="I186" t="s">
        <v>560</v>
      </c>
      <c r="J186" s="2" t="s">
        <v>569</v>
      </c>
      <c r="K186" s="5" t="s">
        <v>38</v>
      </c>
      <c r="L186" t="s">
        <v>323</v>
      </c>
    </row>
    <row r="187" spans="1:19" hidden="1" x14ac:dyDescent="0.25">
      <c r="A187">
        <v>3661</v>
      </c>
      <c r="B187" t="s">
        <v>570</v>
      </c>
      <c r="C187" t="s">
        <v>571</v>
      </c>
      <c r="D187" t="s">
        <v>572</v>
      </c>
      <c r="E187" t="s">
        <v>35360</v>
      </c>
      <c r="F187" t="s">
        <v>35361</v>
      </c>
      <c r="G187">
        <v>1959</v>
      </c>
      <c r="H187" t="s">
        <v>36250</v>
      </c>
      <c r="I187" t="s">
        <v>573</v>
      </c>
      <c r="J187" s="2" t="s">
        <v>574</v>
      </c>
      <c r="K187" s="5" t="s">
        <v>38</v>
      </c>
      <c r="L187" t="s">
        <v>575</v>
      </c>
    </row>
    <row r="188" spans="1:19" hidden="1" x14ac:dyDescent="0.25">
      <c r="A188">
        <v>3664</v>
      </c>
      <c r="B188" t="s">
        <v>576</v>
      </c>
      <c r="C188" t="s">
        <v>577</v>
      </c>
      <c r="D188" t="s">
        <v>572</v>
      </c>
      <c r="E188" t="s">
        <v>35360</v>
      </c>
      <c r="F188" t="s">
        <v>35361</v>
      </c>
      <c r="G188">
        <v>1959</v>
      </c>
      <c r="H188" t="s">
        <v>36250</v>
      </c>
      <c r="I188" t="s">
        <v>578</v>
      </c>
      <c r="J188" s="2" t="s">
        <v>579</v>
      </c>
      <c r="K188" s="5" t="s">
        <v>580</v>
      </c>
      <c r="L188" t="s">
        <v>129</v>
      </c>
    </row>
    <row r="189" spans="1:19" hidden="1" x14ac:dyDescent="0.25">
      <c r="A189">
        <v>3669</v>
      </c>
      <c r="B189" t="s">
        <v>581</v>
      </c>
      <c r="C189" t="s">
        <v>571</v>
      </c>
      <c r="D189" t="s">
        <v>572</v>
      </c>
      <c r="E189" t="s">
        <v>35360</v>
      </c>
      <c r="F189" t="s">
        <v>35361</v>
      </c>
      <c r="G189">
        <v>1959</v>
      </c>
      <c r="H189" t="s">
        <v>36250</v>
      </c>
      <c r="I189" t="s">
        <v>573</v>
      </c>
      <c r="J189" s="2" t="s">
        <v>582</v>
      </c>
      <c r="K189" s="5" t="s">
        <v>38</v>
      </c>
      <c r="L189" t="s">
        <v>323</v>
      </c>
    </row>
    <row r="190" spans="1:19" hidden="1" x14ac:dyDescent="0.25">
      <c r="A190">
        <v>3674</v>
      </c>
      <c r="B190" t="s">
        <v>583</v>
      </c>
      <c r="C190" t="s">
        <v>577</v>
      </c>
      <c r="D190" t="s">
        <v>572</v>
      </c>
      <c r="E190" t="s">
        <v>35360</v>
      </c>
      <c r="F190" t="s">
        <v>35361</v>
      </c>
      <c r="G190">
        <v>1959</v>
      </c>
      <c r="H190" t="s">
        <v>36250</v>
      </c>
      <c r="I190" t="s">
        <v>578</v>
      </c>
      <c r="J190" s="2" t="s">
        <v>584</v>
      </c>
      <c r="K190" s="5" t="s">
        <v>38</v>
      </c>
      <c r="L190" t="s">
        <v>132</v>
      </c>
    </row>
    <row r="191" spans="1:19" hidden="1" x14ac:dyDescent="0.25">
      <c r="A191">
        <v>3677</v>
      </c>
      <c r="B191" t="s">
        <v>585</v>
      </c>
      <c r="C191" t="s">
        <v>571</v>
      </c>
      <c r="D191" t="s">
        <v>572</v>
      </c>
      <c r="E191" t="s">
        <v>35360</v>
      </c>
      <c r="F191" t="s">
        <v>35361</v>
      </c>
      <c r="G191">
        <v>1959</v>
      </c>
      <c r="H191" t="s">
        <v>36250</v>
      </c>
      <c r="I191" t="s">
        <v>573</v>
      </c>
      <c r="J191" s="2" t="s">
        <v>586</v>
      </c>
      <c r="K191" s="5" t="s">
        <v>38</v>
      </c>
      <c r="L191" t="s">
        <v>587</v>
      </c>
    </row>
    <row r="192" spans="1:19" hidden="1" x14ac:dyDescent="0.25">
      <c r="A192">
        <v>3696</v>
      </c>
      <c r="B192" t="s">
        <v>588</v>
      </c>
      <c r="C192" t="s">
        <v>577</v>
      </c>
      <c r="D192" t="s">
        <v>572</v>
      </c>
      <c r="E192" t="s">
        <v>35360</v>
      </c>
      <c r="F192" t="s">
        <v>35361</v>
      </c>
      <c r="G192">
        <v>1959</v>
      </c>
      <c r="H192" t="s">
        <v>36250</v>
      </c>
      <c r="I192" t="s">
        <v>578</v>
      </c>
      <c r="J192" s="2" t="s">
        <v>589</v>
      </c>
      <c r="K192" s="5" t="s">
        <v>21</v>
      </c>
      <c r="O192" t="s">
        <v>24</v>
      </c>
      <c r="P192" t="s">
        <v>35339</v>
      </c>
      <c r="R192" t="s">
        <v>7</v>
      </c>
      <c r="S192" t="s">
        <v>167</v>
      </c>
    </row>
    <row r="193" spans="1:19" hidden="1" x14ac:dyDescent="0.25">
      <c r="A193">
        <v>3732</v>
      </c>
      <c r="B193" t="s">
        <v>590</v>
      </c>
      <c r="C193" t="s">
        <v>577</v>
      </c>
      <c r="D193" t="s">
        <v>572</v>
      </c>
      <c r="E193" t="s">
        <v>35360</v>
      </c>
      <c r="F193" t="s">
        <v>35361</v>
      </c>
      <c r="G193">
        <v>1959</v>
      </c>
      <c r="H193" t="s">
        <v>36250</v>
      </c>
      <c r="I193" t="s">
        <v>578</v>
      </c>
      <c r="J193" s="2" t="s">
        <v>591</v>
      </c>
      <c r="K193" s="5" t="s">
        <v>21</v>
      </c>
      <c r="O193" t="s">
        <v>24</v>
      </c>
      <c r="P193" t="s">
        <v>35339</v>
      </c>
      <c r="R193" t="s">
        <v>7</v>
      </c>
      <c r="S193" t="s">
        <v>8</v>
      </c>
    </row>
    <row r="194" spans="1:19" hidden="1" x14ac:dyDescent="0.25">
      <c r="A194">
        <v>3767</v>
      </c>
      <c r="B194" t="s">
        <v>592</v>
      </c>
      <c r="C194" t="s">
        <v>593</v>
      </c>
      <c r="D194" t="s">
        <v>572</v>
      </c>
      <c r="E194" t="s">
        <v>35360</v>
      </c>
      <c r="F194" t="s">
        <v>35361</v>
      </c>
      <c r="G194">
        <v>1959</v>
      </c>
      <c r="H194" t="s">
        <v>36250</v>
      </c>
      <c r="I194" t="s">
        <v>594</v>
      </c>
      <c r="J194" s="2" t="s">
        <v>595</v>
      </c>
      <c r="K194" s="5" t="s">
        <v>38</v>
      </c>
      <c r="L194" t="s">
        <v>174</v>
      </c>
    </row>
    <row r="195" spans="1:19" hidden="1" x14ac:dyDescent="0.25">
      <c r="A195">
        <v>3778</v>
      </c>
      <c r="B195" t="s">
        <v>596</v>
      </c>
      <c r="C195" t="s">
        <v>597</v>
      </c>
      <c r="D195" t="s">
        <v>572</v>
      </c>
      <c r="E195" t="s">
        <v>35360</v>
      </c>
      <c r="F195" t="s">
        <v>35361</v>
      </c>
      <c r="G195">
        <v>1959</v>
      </c>
      <c r="H195" t="s">
        <v>36250</v>
      </c>
      <c r="I195" t="s">
        <v>598</v>
      </c>
      <c r="J195" s="2" t="s">
        <v>599</v>
      </c>
      <c r="K195" s="5" t="s">
        <v>21</v>
      </c>
    </row>
    <row r="196" spans="1:19" hidden="1" x14ac:dyDescent="0.25">
      <c r="A196">
        <v>3786</v>
      </c>
      <c r="B196" t="s">
        <v>600</v>
      </c>
      <c r="C196" t="s">
        <v>597</v>
      </c>
      <c r="D196" t="s">
        <v>572</v>
      </c>
      <c r="E196" t="s">
        <v>35360</v>
      </c>
      <c r="F196" t="s">
        <v>35361</v>
      </c>
      <c r="G196">
        <v>1959</v>
      </c>
      <c r="H196" t="s">
        <v>36250</v>
      </c>
      <c r="I196" t="s">
        <v>598</v>
      </c>
      <c r="J196" s="2" t="s">
        <v>601</v>
      </c>
      <c r="K196" s="5" t="s">
        <v>173</v>
      </c>
    </row>
    <row r="197" spans="1:19" hidden="1" x14ac:dyDescent="0.25">
      <c r="A197">
        <v>3790</v>
      </c>
      <c r="B197" t="s">
        <v>602</v>
      </c>
      <c r="C197" t="s">
        <v>603</v>
      </c>
      <c r="D197" t="s">
        <v>572</v>
      </c>
      <c r="E197" t="s">
        <v>35360</v>
      </c>
      <c r="F197" t="s">
        <v>35361</v>
      </c>
      <c r="G197">
        <v>1959</v>
      </c>
      <c r="H197" t="s">
        <v>36250</v>
      </c>
      <c r="I197" t="s">
        <v>604</v>
      </c>
      <c r="J197" s="2" t="s">
        <v>605</v>
      </c>
      <c r="K197" s="5" t="s">
        <v>15</v>
      </c>
      <c r="L197" t="s">
        <v>27</v>
      </c>
    </row>
    <row r="198" spans="1:19" hidden="1" x14ac:dyDescent="0.25">
      <c r="A198">
        <v>3794</v>
      </c>
      <c r="B198" t="s">
        <v>606</v>
      </c>
      <c r="C198" t="s">
        <v>603</v>
      </c>
      <c r="D198" t="s">
        <v>572</v>
      </c>
      <c r="E198" t="s">
        <v>35360</v>
      </c>
      <c r="F198" t="s">
        <v>35361</v>
      </c>
      <c r="G198">
        <v>1959</v>
      </c>
      <c r="H198" t="s">
        <v>36250</v>
      </c>
      <c r="I198" t="s">
        <v>604</v>
      </c>
      <c r="J198" s="2" t="s">
        <v>607</v>
      </c>
      <c r="K198" s="5" t="s">
        <v>38</v>
      </c>
      <c r="L198" t="s">
        <v>272</v>
      </c>
    </row>
    <row r="199" spans="1:19" hidden="1" x14ac:dyDescent="0.25">
      <c r="A199">
        <v>3822</v>
      </c>
      <c r="B199" t="s">
        <v>608</v>
      </c>
      <c r="C199" t="s">
        <v>577</v>
      </c>
      <c r="D199" t="s">
        <v>572</v>
      </c>
      <c r="E199" t="s">
        <v>35360</v>
      </c>
      <c r="F199" t="s">
        <v>35361</v>
      </c>
      <c r="G199">
        <v>1959</v>
      </c>
      <c r="H199" t="s">
        <v>36250</v>
      </c>
      <c r="I199" t="s">
        <v>578</v>
      </c>
      <c r="J199" s="2" t="s">
        <v>609</v>
      </c>
      <c r="K199" s="5" t="s">
        <v>202</v>
      </c>
      <c r="L199" t="s">
        <v>27</v>
      </c>
    </row>
    <row r="200" spans="1:19" hidden="1" x14ac:dyDescent="0.25">
      <c r="A200">
        <v>3828</v>
      </c>
      <c r="B200" t="s">
        <v>610</v>
      </c>
      <c r="C200" t="s">
        <v>577</v>
      </c>
      <c r="D200" t="s">
        <v>572</v>
      </c>
      <c r="E200" t="s">
        <v>35360</v>
      </c>
      <c r="F200" t="s">
        <v>35361</v>
      </c>
      <c r="G200">
        <v>1959</v>
      </c>
      <c r="H200" t="s">
        <v>36250</v>
      </c>
      <c r="I200" t="s">
        <v>578</v>
      </c>
      <c r="J200" s="2" t="s">
        <v>611</v>
      </c>
      <c r="K200" s="5" t="s">
        <v>55</v>
      </c>
    </row>
    <row r="201" spans="1:19" hidden="1" x14ac:dyDescent="0.25">
      <c r="A201">
        <v>3839</v>
      </c>
      <c r="B201" t="s">
        <v>612</v>
      </c>
      <c r="C201" t="s">
        <v>577</v>
      </c>
      <c r="D201" t="s">
        <v>572</v>
      </c>
      <c r="E201" t="s">
        <v>35360</v>
      </c>
      <c r="F201" t="s">
        <v>35361</v>
      </c>
      <c r="G201">
        <v>1959</v>
      </c>
      <c r="H201" t="s">
        <v>36250</v>
      </c>
      <c r="I201" t="s">
        <v>578</v>
      </c>
      <c r="J201" s="2" t="s">
        <v>613</v>
      </c>
      <c r="K201" s="5" t="s">
        <v>21</v>
      </c>
      <c r="O201" t="s">
        <v>24</v>
      </c>
      <c r="P201" t="s">
        <v>35339</v>
      </c>
      <c r="R201" t="s">
        <v>7</v>
      </c>
      <c r="S201" t="s">
        <v>167</v>
      </c>
    </row>
    <row r="202" spans="1:19" hidden="1" x14ac:dyDescent="0.25">
      <c r="A202">
        <v>3840</v>
      </c>
      <c r="B202" t="s">
        <v>614</v>
      </c>
      <c r="C202" t="s">
        <v>615</v>
      </c>
      <c r="D202" t="s">
        <v>572</v>
      </c>
      <c r="E202" t="s">
        <v>35360</v>
      </c>
      <c r="F202" t="s">
        <v>35361</v>
      </c>
      <c r="G202">
        <v>1959</v>
      </c>
      <c r="H202" t="s">
        <v>36250</v>
      </c>
      <c r="I202" t="s">
        <v>616</v>
      </c>
      <c r="J202" s="2" t="s">
        <v>617</v>
      </c>
      <c r="K202" s="5" t="s">
        <v>55</v>
      </c>
    </row>
    <row r="203" spans="1:19" hidden="1" x14ac:dyDescent="0.25">
      <c r="A203">
        <v>3851</v>
      </c>
      <c r="B203" t="s">
        <v>618</v>
      </c>
      <c r="C203" t="s">
        <v>577</v>
      </c>
      <c r="D203" t="s">
        <v>572</v>
      </c>
      <c r="E203" t="s">
        <v>35360</v>
      </c>
      <c r="F203" t="s">
        <v>35361</v>
      </c>
      <c r="G203">
        <v>1959</v>
      </c>
      <c r="H203" t="s">
        <v>36250</v>
      </c>
      <c r="I203" t="s">
        <v>578</v>
      </c>
      <c r="J203" s="2" t="s">
        <v>619</v>
      </c>
      <c r="K203" s="5" t="s">
        <v>21</v>
      </c>
    </row>
    <row r="204" spans="1:19" hidden="1" x14ac:dyDescent="0.25">
      <c r="A204">
        <v>3852</v>
      </c>
      <c r="B204" t="s">
        <v>620</v>
      </c>
      <c r="C204" t="s">
        <v>615</v>
      </c>
      <c r="D204" t="s">
        <v>572</v>
      </c>
      <c r="E204" t="s">
        <v>35360</v>
      </c>
      <c r="F204" t="s">
        <v>35361</v>
      </c>
      <c r="G204">
        <v>1959</v>
      </c>
      <c r="H204" t="s">
        <v>36250</v>
      </c>
      <c r="I204" t="s">
        <v>616</v>
      </c>
      <c r="J204" s="2" t="s">
        <v>621</v>
      </c>
      <c r="K204" s="5" t="s">
        <v>38</v>
      </c>
      <c r="L204" t="s">
        <v>323</v>
      </c>
    </row>
    <row r="205" spans="1:19" hidden="1" x14ac:dyDescent="0.25">
      <c r="A205">
        <v>3872</v>
      </c>
      <c r="B205" t="s">
        <v>622</v>
      </c>
      <c r="C205" t="s">
        <v>623</v>
      </c>
      <c r="D205" t="s">
        <v>624</v>
      </c>
      <c r="E205" t="s">
        <v>35362</v>
      </c>
      <c r="F205" t="s">
        <v>35363</v>
      </c>
      <c r="G205">
        <v>1997</v>
      </c>
      <c r="H205" t="s">
        <v>36251</v>
      </c>
      <c r="I205" t="s">
        <v>625</v>
      </c>
      <c r="J205" s="2" t="s">
        <v>626</v>
      </c>
      <c r="K205" s="5" t="s">
        <v>38</v>
      </c>
      <c r="L205" t="s">
        <v>627</v>
      </c>
    </row>
    <row r="206" spans="1:19" hidden="1" x14ac:dyDescent="0.25">
      <c r="A206">
        <v>3879</v>
      </c>
      <c r="B206" t="s">
        <v>628</v>
      </c>
      <c r="C206" t="s">
        <v>629</v>
      </c>
      <c r="D206" t="s">
        <v>624</v>
      </c>
      <c r="E206" t="s">
        <v>35362</v>
      </c>
      <c r="F206" t="s">
        <v>35363</v>
      </c>
      <c r="G206">
        <v>1997</v>
      </c>
      <c r="H206" t="s">
        <v>36251</v>
      </c>
      <c r="I206" t="s">
        <v>630</v>
      </c>
      <c r="J206" s="2" t="s">
        <v>631</v>
      </c>
      <c r="K206" s="5" t="s">
        <v>15</v>
      </c>
      <c r="L206" t="s">
        <v>239</v>
      </c>
    </row>
    <row r="207" spans="1:19" hidden="1" x14ac:dyDescent="0.25">
      <c r="A207">
        <v>3881</v>
      </c>
      <c r="B207" t="s">
        <v>632</v>
      </c>
      <c r="C207" t="s">
        <v>629</v>
      </c>
      <c r="D207" t="s">
        <v>624</v>
      </c>
      <c r="E207" t="s">
        <v>35362</v>
      </c>
      <c r="F207" t="s">
        <v>35363</v>
      </c>
      <c r="G207">
        <v>1997</v>
      </c>
      <c r="H207" t="s">
        <v>36251</v>
      </c>
      <c r="I207" t="s">
        <v>630</v>
      </c>
      <c r="J207" s="2" t="s">
        <v>633</v>
      </c>
      <c r="K207" s="5" t="s">
        <v>21</v>
      </c>
    </row>
    <row r="208" spans="1:19" hidden="1" x14ac:dyDescent="0.25">
      <c r="A208">
        <v>3906</v>
      </c>
      <c r="B208" t="s">
        <v>634</v>
      </c>
      <c r="C208" t="s">
        <v>629</v>
      </c>
      <c r="D208" t="s">
        <v>624</v>
      </c>
      <c r="E208" t="s">
        <v>35362</v>
      </c>
      <c r="F208" t="s">
        <v>35363</v>
      </c>
      <c r="G208">
        <v>1997</v>
      </c>
      <c r="H208" t="s">
        <v>36251</v>
      </c>
      <c r="I208" t="s">
        <v>630</v>
      </c>
      <c r="J208" s="2" t="s">
        <v>635</v>
      </c>
      <c r="K208" s="5" t="s">
        <v>21</v>
      </c>
    </row>
    <row r="209" spans="1:15" hidden="1" x14ac:dyDescent="0.25">
      <c r="A209">
        <v>3910</v>
      </c>
      <c r="B209" t="s">
        <v>636</v>
      </c>
      <c r="C209" t="s">
        <v>629</v>
      </c>
      <c r="D209" t="s">
        <v>624</v>
      </c>
      <c r="E209" t="s">
        <v>35362</v>
      </c>
      <c r="F209" t="s">
        <v>35363</v>
      </c>
      <c r="G209">
        <v>1997</v>
      </c>
      <c r="H209" t="s">
        <v>36251</v>
      </c>
      <c r="I209" t="s">
        <v>630</v>
      </c>
      <c r="J209" s="2" t="s">
        <v>637</v>
      </c>
      <c r="K209" s="5" t="s">
        <v>38</v>
      </c>
      <c r="L209" t="s">
        <v>323</v>
      </c>
    </row>
    <row r="210" spans="1:15" hidden="1" x14ac:dyDescent="0.25">
      <c r="A210">
        <v>3911</v>
      </c>
      <c r="B210" t="s">
        <v>638</v>
      </c>
      <c r="C210" t="s">
        <v>639</v>
      </c>
      <c r="D210" t="s">
        <v>624</v>
      </c>
      <c r="E210" t="s">
        <v>35362</v>
      </c>
      <c r="F210" t="s">
        <v>35363</v>
      </c>
      <c r="G210">
        <v>1997</v>
      </c>
      <c r="H210" t="s">
        <v>36251</v>
      </c>
      <c r="I210" t="s">
        <v>640</v>
      </c>
      <c r="J210" s="2" t="s">
        <v>641</v>
      </c>
      <c r="K210" s="5" t="s">
        <v>38</v>
      </c>
      <c r="L210" t="s">
        <v>232</v>
      </c>
    </row>
    <row r="211" spans="1:15" hidden="1" x14ac:dyDescent="0.25">
      <c r="A211">
        <v>3935</v>
      </c>
      <c r="B211" t="s">
        <v>642</v>
      </c>
      <c r="C211" t="s">
        <v>643</v>
      </c>
      <c r="D211" t="s">
        <v>624</v>
      </c>
      <c r="E211" t="s">
        <v>35362</v>
      </c>
      <c r="F211" t="s">
        <v>35363</v>
      </c>
      <c r="G211">
        <v>1997</v>
      </c>
      <c r="H211" t="s">
        <v>36251</v>
      </c>
      <c r="I211" t="s">
        <v>644</v>
      </c>
      <c r="J211" s="2" t="s">
        <v>645</v>
      </c>
      <c r="K211" s="5" t="s">
        <v>38</v>
      </c>
      <c r="L211" t="s">
        <v>232</v>
      </c>
    </row>
    <row r="212" spans="1:15" hidden="1" x14ac:dyDescent="0.25">
      <c r="A212">
        <v>3982</v>
      </c>
      <c r="B212" t="s">
        <v>646</v>
      </c>
      <c r="C212" t="s">
        <v>647</v>
      </c>
      <c r="D212" t="s">
        <v>624</v>
      </c>
      <c r="E212" t="s">
        <v>35362</v>
      </c>
      <c r="F212" t="s">
        <v>35363</v>
      </c>
      <c r="G212">
        <v>1997</v>
      </c>
      <c r="H212" t="s">
        <v>36251</v>
      </c>
      <c r="I212" t="s">
        <v>648</v>
      </c>
      <c r="J212" s="2" t="s">
        <v>649</v>
      </c>
      <c r="K212" s="5" t="s">
        <v>38</v>
      </c>
      <c r="L212" t="s">
        <v>132</v>
      </c>
    </row>
    <row r="213" spans="1:15" hidden="1" x14ac:dyDescent="0.25">
      <c r="A213">
        <v>3990</v>
      </c>
      <c r="B213" t="s">
        <v>650</v>
      </c>
      <c r="C213" t="s">
        <v>647</v>
      </c>
      <c r="D213" t="s">
        <v>624</v>
      </c>
      <c r="E213" t="s">
        <v>35362</v>
      </c>
      <c r="F213" t="s">
        <v>35363</v>
      </c>
      <c r="G213">
        <v>1997</v>
      </c>
      <c r="H213" t="s">
        <v>36251</v>
      </c>
      <c r="I213" t="s">
        <v>648</v>
      </c>
      <c r="J213" s="2" t="s">
        <v>651</v>
      </c>
      <c r="K213" s="5" t="s">
        <v>38</v>
      </c>
      <c r="L213" t="s">
        <v>35266</v>
      </c>
    </row>
    <row r="214" spans="1:15" hidden="1" x14ac:dyDescent="0.25">
      <c r="A214">
        <v>3991</v>
      </c>
      <c r="B214" t="s">
        <v>652</v>
      </c>
      <c r="C214" t="s">
        <v>629</v>
      </c>
      <c r="D214" t="s">
        <v>624</v>
      </c>
      <c r="E214" t="s">
        <v>35362</v>
      </c>
      <c r="F214" t="s">
        <v>35363</v>
      </c>
      <c r="G214">
        <v>1997</v>
      </c>
      <c r="H214" t="s">
        <v>36251</v>
      </c>
      <c r="I214" t="s">
        <v>630</v>
      </c>
      <c r="J214" s="2" t="s">
        <v>653</v>
      </c>
      <c r="K214" s="5" t="s">
        <v>38</v>
      </c>
      <c r="L214" t="s">
        <v>35266</v>
      </c>
    </row>
    <row r="215" spans="1:15" hidden="1" x14ac:dyDescent="0.25">
      <c r="A215">
        <v>4054</v>
      </c>
      <c r="B215" t="s">
        <v>654</v>
      </c>
      <c r="C215" t="s">
        <v>629</v>
      </c>
      <c r="D215" t="s">
        <v>624</v>
      </c>
      <c r="E215" t="s">
        <v>35362</v>
      </c>
      <c r="F215" t="s">
        <v>35363</v>
      </c>
      <c r="G215">
        <v>1997</v>
      </c>
      <c r="H215" t="s">
        <v>36251</v>
      </c>
      <c r="I215" t="s">
        <v>630</v>
      </c>
      <c r="J215" s="2" t="s">
        <v>655</v>
      </c>
      <c r="K215" s="5" t="s">
        <v>21</v>
      </c>
    </row>
    <row r="216" spans="1:15" hidden="1" x14ac:dyDescent="0.25">
      <c r="A216">
        <v>4074</v>
      </c>
      <c r="B216" t="s">
        <v>656</v>
      </c>
      <c r="C216" t="s">
        <v>657</v>
      </c>
      <c r="D216" t="s">
        <v>624</v>
      </c>
      <c r="E216" t="s">
        <v>35362</v>
      </c>
      <c r="F216" t="s">
        <v>35363</v>
      </c>
      <c r="G216">
        <v>1997</v>
      </c>
      <c r="H216" t="s">
        <v>36251</v>
      </c>
      <c r="I216" t="s">
        <v>658</v>
      </c>
      <c r="J216" s="2" t="s">
        <v>659</v>
      </c>
      <c r="K216" s="5" t="s">
        <v>55</v>
      </c>
    </row>
    <row r="217" spans="1:15" hidden="1" x14ac:dyDescent="0.25">
      <c r="A217">
        <v>4100</v>
      </c>
      <c r="B217" t="s">
        <v>660</v>
      </c>
      <c r="C217" t="s">
        <v>629</v>
      </c>
      <c r="D217" t="s">
        <v>624</v>
      </c>
      <c r="E217" t="s">
        <v>35362</v>
      </c>
      <c r="F217" t="s">
        <v>35363</v>
      </c>
      <c r="G217">
        <v>1997</v>
      </c>
      <c r="H217" t="s">
        <v>36251</v>
      </c>
      <c r="I217" t="s">
        <v>630</v>
      </c>
      <c r="J217" s="2" t="s">
        <v>661</v>
      </c>
      <c r="K217" s="5" t="s">
        <v>38</v>
      </c>
      <c r="L217" t="s">
        <v>16</v>
      </c>
    </row>
    <row r="218" spans="1:15" hidden="1" x14ac:dyDescent="0.25">
      <c r="A218">
        <v>4106</v>
      </c>
      <c r="B218" t="s">
        <v>662</v>
      </c>
      <c r="C218" t="s">
        <v>629</v>
      </c>
      <c r="D218" t="s">
        <v>624</v>
      </c>
      <c r="E218" t="s">
        <v>35362</v>
      </c>
      <c r="F218" t="s">
        <v>35363</v>
      </c>
      <c r="G218">
        <v>1997</v>
      </c>
      <c r="H218" t="s">
        <v>36251</v>
      </c>
      <c r="I218" t="s">
        <v>630</v>
      </c>
      <c r="J218" s="2" t="s">
        <v>663</v>
      </c>
      <c r="K218" s="5" t="s">
        <v>21</v>
      </c>
    </row>
    <row r="219" spans="1:15" hidden="1" x14ac:dyDescent="0.25">
      <c r="A219">
        <v>4119</v>
      </c>
      <c r="B219" t="s">
        <v>664</v>
      </c>
      <c r="C219" t="s">
        <v>657</v>
      </c>
      <c r="D219" t="s">
        <v>624</v>
      </c>
      <c r="E219" t="s">
        <v>35362</v>
      </c>
      <c r="F219" t="s">
        <v>35363</v>
      </c>
      <c r="G219">
        <v>1997</v>
      </c>
      <c r="H219" t="s">
        <v>36251</v>
      </c>
      <c r="I219" t="s">
        <v>658</v>
      </c>
      <c r="J219" s="2" t="s">
        <v>665</v>
      </c>
      <c r="K219" s="5" t="s">
        <v>21</v>
      </c>
    </row>
    <row r="220" spans="1:15" hidden="1" x14ac:dyDescent="0.25">
      <c r="A220">
        <v>4148</v>
      </c>
      <c r="B220" t="s">
        <v>666</v>
      </c>
      <c r="C220" t="s">
        <v>643</v>
      </c>
      <c r="D220" t="s">
        <v>624</v>
      </c>
      <c r="E220" t="s">
        <v>35362</v>
      </c>
      <c r="F220" t="s">
        <v>35363</v>
      </c>
      <c r="G220">
        <v>1997</v>
      </c>
      <c r="H220" t="s">
        <v>36251</v>
      </c>
      <c r="I220" t="s">
        <v>644</v>
      </c>
      <c r="J220" s="2" t="s">
        <v>667</v>
      </c>
      <c r="K220" s="5" t="s">
        <v>128</v>
      </c>
      <c r="L220" t="s">
        <v>35200</v>
      </c>
    </row>
    <row r="221" spans="1:15" hidden="1" x14ac:dyDescent="0.25">
      <c r="A221">
        <v>4202</v>
      </c>
      <c r="B221" t="s">
        <v>668</v>
      </c>
      <c r="C221" t="s">
        <v>629</v>
      </c>
      <c r="D221" t="s">
        <v>624</v>
      </c>
      <c r="E221" t="s">
        <v>35362</v>
      </c>
      <c r="F221" t="s">
        <v>35363</v>
      </c>
      <c r="G221">
        <v>1997</v>
      </c>
      <c r="H221" t="s">
        <v>36251</v>
      </c>
      <c r="I221" t="s">
        <v>630</v>
      </c>
      <c r="J221" s="2" t="s">
        <v>669</v>
      </c>
      <c r="K221" s="5" t="s">
        <v>38</v>
      </c>
      <c r="L221" t="s">
        <v>323</v>
      </c>
    </row>
    <row r="222" spans="1:15" hidden="1" x14ac:dyDescent="0.25">
      <c r="A222">
        <v>4251</v>
      </c>
      <c r="B222" t="s">
        <v>670</v>
      </c>
      <c r="C222" t="s">
        <v>629</v>
      </c>
      <c r="D222" t="s">
        <v>624</v>
      </c>
      <c r="E222" t="s">
        <v>35362</v>
      </c>
      <c r="F222" t="s">
        <v>35363</v>
      </c>
      <c r="G222">
        <v>1997</v>
      </c>
      <c r="H222" t="s">
        <v>36251</v>
      </c>
      <c r="I222" t="s">
        <v>630</v>
      </c>
      <c r="J222" s="2" t="s">
        <v>671</v>
      </c>
      <c r="K222" s="5" t="s">
        <v>32</v>
      </c>
      <c r="M222" s="4" t="s">
        <v>7</v>
      </c>
      <c r="N222" s="4" t="s">
        <v>8</v>
      </c>
      <c r="O222" t="s">
        <v>35206</v>
      </c>
    </row>
    <row r="223" spans="1:15" hidden="1" x14ac:dyDescent="0.25">
      <c r="A223">
        <v>4268</v>
      </c>
      <c r="B223" t="s">
        <v>672</v>
      </c>
      <c r="C223" t="s">
        <v>629</v>
      </c>
      <c r="D223" t="s">
        <v>624</v>
      </c>
      <c r="E223" t="s">
        <v>35362</v>
      </c>
      <c r="F223" t="s">
        <v>35363</v>
      </c>
      <c r="G223">
        <v>1997</v>
      </c>
      <c r="H223" t="s">
        <v>36251</v>
      </c>
      <c r="I223" t="s">
        <v>630</v>
      </c>
      <c r="J223" s="2" t="s">
        <v>673</v>
      </c>
      <c r="K223" s="5" t="s">
        <v>202</v>
      </c>
      <c r="L223" t="s">
        <v>27</v>
      </c>
    </row>
    <row r="224" spans="1:15" hidden="1" x14ac:dyDescent="0.25">
      <c r="A224">
        <v>4270</v>
      </c>
      <c r="B224" t="s">
        <v>674</v>
      </c>
      <c r="C224" t="s">
        <v>629</v>
      </c>
      <c r="D224" t="s">
        <v>624</v>
      </c>
      <c r="E224" t="s">
        <v>35362</v>
      </c>
      <c r="F224" t="s">
        <v>35363</v>
      </c>
      <c r="G224">
        <v>1997</v>
      </c>
      <c r="H224" t="s">
        <v>36251</v>
      </c>
      <c r="I224" t="s">
        <v>630</v>
      </c>
      <c r="J224" s="2" t="s">
        <v>675</v>
      </c>
      <c r="K224" s="5" t="s">
        <v>345</v>
      </c>
      <c r="L224" t="s">
        <v>676</v>
      </c>
    </row>
    <row r="225" spans="1:16" hidden="1" x14ac:dyDescent="0.25">
      <c r="A225">
        <v>4271</v>
      </c>
      <c r="B225" t="s">
        <v>677</v>
      </c>
      <c r="C225" t="s">
        <v>678</v>
      </c>
      <c r="D225" t="s">
        <v>624</v>
      </c>
      <c r="E225" t="s">
        <v>35362</v>
      </c>
      <c r="F225" t="s">
        <v>35363</v>
      </c>
      <c r="G225">
        <v>1997</v>
      </c>
      <c r="H225" t="s">
        <v>36251</v>
      </c>
      <c r="I225" t="s">
        <v>679</v>
      </c>
      <c r="J225" s="2" t="s">
        <v>680</v>
      </c>
      <c r="K225" s="5" t="s">
        <v>38</v>
      </c>
      <c r="L225" t="s">
        <v>16</v>
      </c>
    </row>
    <row r="226" spans="1:16" hidden="1" x14ac:dyDescent="0.25">
      <c r="A226">
        <v>4272</v>
      </c>
      <c r="B226" t="s">
        <v>681</v>
      </c>
      <c r="C226" t="s">
        <v>629</v>
      </c>
      <c r="D226" t="s">
        <v>624</v>
      </c>
      <c r="E226" t="s">
        <v>35362</v>
      </c>
      <c r="F226" t="s">
        <v>35363</v>
      </c>
      <c r="G226">
        <v>1997</v>
      </c>
      <c r="H226" t="s">
        <v>36251</v>
      </c>
      <c r="I226" t="s">
        <v>630</v>
      </c>
      <c r="J226" s="2" t="s">
        <v>682</v>
      </c>
      <c r="K226" s="5" t="s">
        <v>38</v>
      </c>
      <c r="L226" t="s">
        <v>16</v>
      </c>
    </row>
    <row r="227" spans="1:16" hidden="1" x14ac:dyDescent="0.25">
      <c r="A227">
        <v>4285</v>
      </c>
      <c r="B227" t="s">
        <v>683</v>
      </c>
      <c r="C227" t="s">
        <v>678</v>
      </c>
      <c r="D227" t="s">
        <v>624</v>
      </c>
      <c r="E227" t="s">
        <v>35362</v>
      </c>
      <c r="F227" t="s">
        <v>35363</v>
      </c>
      <c r="G227">
        <v>1997</v>
      </c>
      <c r="H227" t="s">
        <v>36251</v>
      </c>
      <c r="I227" t="s">
        <v>679</v>
      </c>
      <c r="J227" s="2" t="s">
        <v>684</v>
      </c>
      <c r="K227" s="5" t="s">
        <v>21</v>
      </c>
      <c r="O227" t="s">
        <v>24</v>
      </c>
      <c r="P227" t="s">
        <v>35339</v>
      </c>
    </row>
    <row r="228" spans="1:16" hidden="1" x14ac:dyDescent="0.25">
      <c r="A228">
        <v>4293</v>
      </c>
      <c r="B228" t="s">
        <v>685</v>
      </c>
      <c r="C228" t="s">
        <v>629</v>
      </c>
      <c r="D228" t="s">
        <v>624</v>
      </c>
      <c r="E228" t="s">
        <v>35362</v>
      </c>
      <c r="F228" t="s">
        <v>35363</v>
      </c>
      <c r="G228">
        <v>1997</v>
      </c>
      <c r="H228" t="s">
        <v>36251</v>
      </c>
      <c r="I228" t="s">
        <v>630</v>
      </c>
      <c r="J228" s="2" t="s">
        <v>686</v>
      </c>
      <c r="K228" s="5" t="s">
        <v>32</v>
      </c>
      <c r="L228" t="s">
        <v>687</v>
      </c>
    </row>
    <row r="229" spans="1:16" hidden="1" x14ac:dyDescent="0.25">
      <c r="A229">
        <v>4318</v>
      </c>
      <c r="B229" t="s">
        <v>688</v>
      </c>
      <c r="C229" t="s">
        <v>678</v>
      </c>
      <c r="D229" t="s">
        <v>624</v>
      </c>
      <c r="E229" t="s">
        <v>35362</v>
      </c>
      <c r="F229" t="s">
        <v>35363</v>
      </c>
      <c r="G229">
        <v>1997</v>
      </c>
      <c r="H229" t="s">
        <v>36251</v>
      </c>
      <c r="I229" t="s">
        <v>679</v>
      </c>
      <c r="J229" s="2" t="s">
        <v>689</v>
      </c>
      <c r="K229" s="5" t="s">
        <v>55</v>
      </c>
    </row>
    <row r="230" spans="1:16" hidden="1" x14ac:dyDescent="0.25">
      <c r="A230">
        <v>4329</v>
      </c>
      <c r="B230" t="s">
        <v>690</v>
      </c>
      <c r="C230" t="s">
        <v>691</v>
      </c>
      <c r="D230" t="s">
        <v>624</v>
      </c>
      <c r="E230" t="s">
        <v>35362</v>
      </c>
      <c r="F230" t="s">
        <v>35363</v>
      </c>
      <c r="G230">
        <v>1997</v>
      </c>
      <c r="H230" t="s">
        <v>36251</v>
      </c>
      <c r="I230" t="s">
        <v>692</v>
      </c>
      <c r="J230" s="2" t="s">
        <v>693</v>
      </c>
      <c r="K230" s="5" t="s">
        <v>21</v>
      </c>
      <c r="O230" t="s">
        <v>24</v>
      </c>
      <c r="P230" t="s">
        <v>35339</v>
      </c>
    </row>
    <row r="231" spans="1:16" hidden="1" x14ac:dyDescent="0.25">
      <c r="A231">
        <v>4336</v>
      </c>
      <c r="B231" t="s">
        <v>694</v>
      </c>
      <c r="C231" t="s">
        <v>629</v>
      </c>
      <c r="D231" t="s">
        <v>624</v>
      </c>
      <c r="E231" t="s">
        <v>35362</v>
      </c>
      <c r="F231" t="s">
        <v>35363</v>
      </c>
      <c r="G231">
        <v>1997</v>
      </c>
      <c r="H231" t="s">
        <v>36251</v>
      </c>
      <c r="I231" t="s">
        <v>630</v>
      </c>
      <c r="J231" s="2" t="s">
        <v>695</v>
      </c>
      <c r="K231" s="5" t="s">
        <v>21</v>
      </c>
    </row>
    <row r="232" spans="1:16" hidden="1" x14ac:dyDescent="0.25">
      <c r="A232">
        <v>4362</v>
      </c>
      <c r="B232" t="s">
        <v>696</v>
      </c>
      <c r="C232" t="s">
        <v>629</v>
      </c>
      <c r="D232" t="s">
        <v>624</v>
      </c>
      <c r="E232" t="s">
        <v>35362</v>
      </c>
      <c r="F232" t="s">
        <v>35363</v>
      </c>
      <c r="G232">
        <v>1997</v>
      </c>
      <c r="H232" t="s">
        <v>36251</v>
      </c>
      <c r="I232" t="s">
        <v>630</v>
      </c>
      <c r="J232" s="2" t="s">
        <v>697</v>
      </c>
      <c r="K232" s="5" t="s">
        <v>32</v>
      </c>
      <c r="L232" t="s">
        <v>1277</v>
      </c>
    </row>
    <row r="233" spans="1:16" hidden="1" x14ac:dyDescent="0.25">
      <c r="A233">
        <v>4398</v>
      </c>
      <c r="B233" t="s">
        <v>698</v>
      </c>
      <c r="C233" t="s">
        <v>699</v>
      </c>
      <c r="D233" t="s">
        <v>624</v>
      </c>
      <c r="E233" t="s">
        <v>35362</v>
      </c>
      <c r="F233" t="s">
        <v>35363</v>
      </c>
      <c r="G233">
        <v>1997</v>
      </c>
      <c r="H233" t="s">
        <v>36251</v>
      </c>
      <c r="I233" t="s">
        <v>700</v>
      </c>
      <c r="J233" s="2" t="s">
        <v>701</v>
      </c>
      <c r="K233" s="5" t="s">
        <v>38</v>
      </c>
      <c r="L233" t="s">
        <v>132</v>
      </c>
    </row>
    <row r="234" spans="1:16" hidden="1" x14ac:dyDescent="0.25">
      <c r="A234">
        <v>4424</v>
      </c>
      <c r="B234" t="s">
        <v>702</v>
      </c>
      <c r="C234" t="s">
        <v>703</v>
      </c>
      <c r="D234" t="s">
        <v>624</v>
      </c>
      <c r="E234" t="s">
        <v>35362</v>
      </c>
      <c r="F234" t="s">
        <v>35363</v>
      </c>
      <c r="G234">
        <v>1997</v>
      </c>
      <c r="H234" t="s">
        <v>36251</v>
      </c>
      <c r="I234" t="s">
        <v>704</v>
      </c>
      <c r="J234" s="2" t="s">
        <v>705</v>
      </c>
      <c r="K234" s="5" t="s">
        <v>21</v>
      </c>
      <c r="O234" t="s">
        <v>24</v>
      </c>
      <c r="P234" t="s">
        <v>35339</v>
      </c>
    </row>
    <row r="235" spans="1:16" hidden="1" x14ac:dyDescent="0.25">
      <c r="A235">
        <v>4428</v>
      </c>
      <c r="B235" t="s">
        <v>706</v>
      </c>
      <c r="C235" t="s">
        <v>703</v>
      </c>
      <c r="D235" t="s">
        <v>624</v>
      </c>
      <c r="E235" t="s">
        <v>35362</v>
      </c>
      <c r="F235" t="s">
        <v>35363</v>
      </c>
      <c r="G235">
        <v>1997</v>
      </c>
      <c r="H235" t="s">
        <v>36251</v>
      </c>
      <c r="I235" t="s">
        <v>704</v>
      </c>
      <c r="J235" s="2" t="s">
        <v>707</v>
      </c>
      <c r="K235" s="5" t="s">
        <v>55</v>
      </c>
    </row>
    <row r="236" spans="1:16" hidden="1" x14ac:dyDescent="0.25">
      <c r="A236">
        <v>4459</v>
      </c>
      <c r="B236" t="s">
        <v>708</v>
      </c>
      <c r="C236" t="s">
        <v>629</v>
      </c>
      <c r="D236" t="s">
        <v>624</v>
      </c>
      <c r="E236" t="s">
        <v>35362</v>
      </c>
      <c r="F236" t="s">
        <v>35363</v>
      </c>
      <c r="G236">
        <v>1997</v>
      </c>
      <c r="H236" t="s">
        <v>36251</v>
      </c>
      <c r="I236" t="s">
        <v>630</v>
      </c>
      <c r="J236" s="2" t="s">
        <v>709</v>
      </c>
      <c r="K236" s="5" t="s">
        <v>202</v>
      </c>
      <c r="L236" t="s">
        <v>27</v>
      </c>
    </row>
    <row r="237" spans="1:16" hidden="1" x14ac:dyDescent="0.25">
      <c r="A237">
        <v>4510</v>
      </c>
      <c r="B237" t="s">
        <v>710</v>
      </c>
      <c r="C237" t="s">
        <v>711</v>
      </c>
      <c r="D237" t="s">
        <v>712</v>
      </c>
      <c r="E237" t="s">
        <v>35364</v>
      </c>
      <c r="F237" t="s">
        <v>35365</v>
      </c>
      <c r="G237">
        <v>1997</v>
      </c>
      <c r="H237" t="s">
        <v>36252</v>
      </c>
      <c r="I237" t="s">
        <v>514</v>
      </c>
      <c r="J237" s="2" t="s">
        <v>713</v>
      </c>
      <c r="K237" s="5" t="s">
        <v>55</v>
      </c>
    </row>
    <row r="238" spans="1:16" hidden="1" x14ac:dyDescent="0.25">
      <c r="A238">
        <v>4511</v>
      </c>
      <c r="B238" t="s">
        <v>714</v>
      </c>
      <c r="C238" t="s">
        <v>711</v>
      </c>
      <c r="D238" t="s">
        <v>712</v>
      </c>
      <c r="E238" t="s">
        <v>35364</v>
      </c>
      <c r="F238" t="s">
        <v>35365</v>
      </c>
      <c r="G238">
        <v>1997</v>
      </c>
      <c r="H238" t="s">
        <v>36252</v>
      </c>
      <c r="I238" t="s">
        <v>514</v>
      </c>
      <c r="J238" s="2" t="s">
        <v>715</v>
      </c>
      <c r="K238" s="5" t="s">
        <v>202</v>
      </c>
      <c r="L238" t="s">
        <v>129</v>
      </c>
    </row>
    <row r="239" spans="1:16" hidden="1" x14ac:dyDescent="0.25">
      <c r="A239">
        <v>4515</v>
      </c>
      <c r="B239" t="s">
        <v>716</v>
      </c>
      <c r="C239" t="s">
        <v>717</v>
      </c>
      <c r="D239" t="s">
        <v>712</v>
      </c>
      <c r="E239" t="s">
        <v>35364</v>
      </c>
      <c r="F239" t="s">
        <v>35365</v>
      </c>
      <c r="G239">
        <v>1997</v>
      </c>
      <c r="H239" t="s">
        <v>36252</v>
      </c>
      <c r="I239" t="s">
        <v>718</v>
      </c>
      <c r="J239" s="2" t="s">
        <v>719</v>
      </c>
      <c r="K239" s="5" t="s">
        <v>38</v>
      </c>
      <c r="L239" t="s">
        <v>132</v>
      </c>
    </row>
    <row r="240" spans="1:16" hidden="1" x14ac:dyDescent="0.25">
      <c r="A240">
        <v>4599</v>
      </c>
      <c r="B240" t="s">
        <v>720</v>
      </c>
      <c r="C240" t="s">
        <v>721</v>
      </c>
      <c r="D240" t="s">
        <v>712</v>
      </c>
      <c r="E240" t="s">
        <v>35364</v>
      </c>
      <c r="F240" t="s">
        <v>35365</v>
      </c>
      <c r="G240">
        <v>1997</v>
      </c>
      <c r="H240" t="s">
        <v>36252</v>
      </c>
      <c r="I240" t="s">
        <v>722</v>
      </c>
      <c r="J240" s="2" t="s">
        <v>723</v>
      </c>
      <c r="K240" s="5" t="s">
        <v>21</v>
      </c>
    </row>
    <row r="241" spans="1:19" hidden="1" x14ac:dyDescent="0.25">
      <c r="A241">
        <v>4605</v>
      </c>
      <c r="B241" t="s">
        <v>724</v>
      </c>
      <c r="C241" t="s">
        <v>725</v>
      </c>
      <c r="D241" t="s">
        <v>712</v>
      </c>
      <c r="E241" t="s">
        <v>35364</v>
      </c>
      <c r="F241" t="s">
        <v>35365</v>
      </c>
      <c r="G241">
        <v>1997</v>
      </c>
      <c r="H241" t="s">
        <v>36252</v>
      </c>
      <c r="I241" t="s">
        <v>726</v>
      </c>
      <c r="J241" s="2" t="s">
        <v>727</v>
      </c>
      <c r="K241" s="5" t="s">
        <v>38</v>
      </c>
      <c r="L241" t="s">
        <v>323</v>
      </c>
    </row>
    <row r="242" spans="1:19" hidden="1" x14ac:dyDescent="0.25">
      <c r="A242">
        <v>4610</v>
      </c>
      <c r="B242" t="s">
        <v>728</v>
      </c>
      <c r="C242" t="s">
        <v>721</v>
      </c>
      <c r="D242" t="s">
        <v>712</v>
      </c>
      <c r="E242" t="s">
        <v>35364</v>
      </c>
      <c r="F242" t="s">
        <v>35365</v>
      </c>
      <c r="G242">
        <v>1997</v>
      </c>
      <c r="H242" t="s">
        <v>36252</v>
      </c>
      <c r="I242" t="s">
        <v>722</v>
      </c>
      <c r="J242" s="2" t="s">
        <v>729</v>
      </c>
      <c r="K242" s="5" t="s">
        <v>38</v>
      </c>
      <c r="L242" t="s">
        <v>627</v>
      </c>
    </row>
    <row r="243" spans="1:19" hidden="1" x14ac:dyDescent="0.25">
      <c r="A243">
        <v>4680</v>
      </c>
      <c r="B243" t="s">
        <v>730</v>
      </c>
      <c r="C243" t="s">
        <v>731</v>
      </c>
      <c r="D243" t="s">
        <v>712</v>
      </c>
      <c r="E243" t="s">
        <v>35364</v>
      </c>
      <c r="F243" t="s">
        <v>35365</v>
      </c>
      <c r="G243">
        <v>1997</v>
      </c>
      <c r="H243" t="s">
        <v>36252</v>
      </c>
      <c r="I243" t="s">
        <v>732</v>
      </c>
      <c r="J243" s="2" t="s">
        <v>733</v>
      </c>
      <c r="K243" s="5" t="s">
        <v>38</v>
      </c>
      <c r="L243" t="s">
        <v>16</v>
      </c>
    </row>
    <row r="244" spans="1:19" hidden="1" x14ac:dyDescent="0.25">
      <c r="A244">
        <v>4686</v>
      </c>
      <c r="B244" t="s">
        <v>734</v>
      </c>
      <c r="C244" t="s">
        <v>731</v>
      </c>
      <c r="D244" t="s">
        <v>712</v>
      </c>
      <c r="E244" t="s">
        <v>35364</v>
      </c>
      <c r="F244" t="s">
        <v>35365</v>
      </c>
      <c r="G244">
        <v>1997</v>
      </c>
      <c r="H244" t="s">
        <v>36252</v>
      </c>
      <c r="I244" t="s">
        <v>732</v>
      </c>
      <c r="J244" s="2" t="s">
        <v>735</v>
      </c>
      <c r="K244" s="5" t="s">
        <v>38</v>
      </c>
      <c r="L244" t="s">
        <v>736</v>
      </c>
    </row>
    <row r="245" spans="1:19" hidden="1" x14ac:dyDescent="0.25">
      <c r="A245">
        <v>4703</v>
      </c>
      <c r="B245" t="s">
        <v>737</v>
      </c>
      <c r="C245" t="s">
        <v>738</v>
      </c>
      <c r="D245" t="s">
        <v>712</v>
      </c>
      <c r="E245" t="s">
        <v>35364</v>
      </c>
      <c r="F245" t="s">
        <v>35365</v>
      </c>
      <c r="G245">
        <v>1997</v>
      </c>
      <c r="H245" t="s">
        <v>36252</v>
      </c>
      <c r="I245" t="s">
        <v>739</v>
      </c>
      <c r="J245" s="2" t="s">
        <v>740</v>
      </c>
      <c r="K245" s="5" t="s">
        <v>345</v>
      </c>
      <c r="L245" t="s">
        <v>35285</v>
      </c>
    </row>
    <row r="246" spans="1:19" hidden="1" x14ac:dyDescent="0.25">
      <c r="A246">
        <v>4737</v>
      </c>
      <c r="B246" t="s">
        <v>741</v>
      </c>
      <c r="C246" t="s">
        <v>738</v>
      </c>
      <c r="D246" t="s">
        <v>712</v>
      </c>
      <c r="E246" t="s">
        <v>35364</v>
      </c>
      <c r="F246" t="s">
        <v>35365</v>
      </c>
      <c r="G246">
        <v>1997</v>
      </c>
      <c r="H246" t="s">
        <v>36252</v>
      </c>
      <c r="I246" t="s">
        <v>739</v>
      </c>
      <c r="J246" s="2" t="s">
        <v>742</v>
      </c>
      <c r="K246" s="5" t="s">
        <v>32</v>
      </c>
      <c r="M246" s="4" t="s">
        <v>35209</v>
      </c>
      <c r="N246" s="4" t="s">
        <v>8</v>
      </c>
      <c r="O246" t="s">
        <v>35206</v>
      </c>
    </row>
    <row r="247" spans="1:19" hidden="1" x14ac:dyDescent="0.25">
      <c r="A247">
        <v>4739</v>
      </c>
      <c r="B247" t="s">
        <v>743</v>
      </c>
      <c r="C247" t="s">
        <v>738</v>
      </c>
      <c r="D247" t="s">
        <v>712</v>
      </c>
      <c r="E247" t="s">
        <v>35364</v>
      </c>
      <c r="F247" t="s">
        <v>35365</v>
      </c>
      <c r="G247">
        <v>1997</v>
      </c>
      <c r="H247" t="s">
        <v>36252</v>
      </c>
      <c r="I247" t="s">
        <v>739</v>
      </c>
      <c r="J247" s="2" t="s">
        <v>744</v>
      </c>
      <c r="K247" s="5" t="s">
        <v>32</v>
      </c>
      <c r="M247" s="4" t="s">
        <v>7</v>
      </c>
      <c r="N247" s="4" t="s">
        <v>8</v>
      </c>
      <c r="O247" t="s">
        <v>35206</v>
      </c>
    </row>
    <row r="248" spans="1:19" hidden="1" x14ac:dyDescent="0.25">
      <c r="A248">
        <v>4743</v>
      </c>
      <c r="B248" t="s">
        <v>745</v>
      </c>
      <c r="C248" t="s">
        <v>746</v>
      </c>
      <c r="D248" t="s">
        <v>712</v>
      </c>
      <c r="E248" t="s">
        <v>35364</v>
      </c>
      <c r="F248" t="s">
        <v>35365</v>
      </c>
      <c r="G248">
        <v>1997</v>
      </c>
      <c r="H248" t="s">
        <v>36252</v>
      </c>
      <c r="I248" t="s">
        <v>747</v>
      </c>
      <c r="J248" s="2" t="s">
        <v>748</v>
      </c>
      <c r="K248" s="5" t="s">
        <v>38</v>
      </c>
      <c r="M248" s="4" t="s">
        <v>7</v>
      </c>
      <c r="N248" s="4" t="s">
        <v>167</v>
      </c>
      <c r="O248" t="s">
        <v>35206</v>
      </c>
      <c r="Q248" s="3" t="s">
        <v>35211</v>
      </c>
    </row>
    <row r="249" spans="1:19" x14ac:dyDescent="0.25">
      <c r="A249">
        <v>4764</v>
      </c>
      <c r="B249" t="s">
        <v>749</v>
      </c>
      <c r="C249" t="s">
        <v>717</v>
      </c>
      <c r="D249" t="s">
        <v>712</v>
      </c>
      <c r="E249" t="s">
        <v>35364</v>
      </c>
      <c r="F249" t="s">
        <v>35365</v>
      </c>
      <c r="G249">
        <v>1997</v>
      </c>
      <c r="H249" t="s">
        <v>36252</v>
      </c>
      <c r="I249" t="s">
        <v>718</v>
      </c>
      <c r="J249" s="2" t="s">
        <v>750</v>
      </c>
      <c r="K249" s="5" t="s">
        <v>32</v>
      </c>
      <c r="M249" s="4" t="s">
        <v>7</v>
      </c>
      <c r="N249" s="4" t="s">
        <v>8</v>
      </c>
      <c r="O249" t="s">
        <v>33</v>
      </c>
      <c r="P249" t="s">
        <v>35340</v>
      </c>
      <c r="Q249" s="3" t="s">
        <v>36850</v>
      </c>
      <c r="R249" t="s">
        <v>7</v>
      </c>
      <c r="S249" t="s">
        <v>167</v>
      </c>
    </row>
    <row r="250" spans="1:19" hidden="1" x14ac:dyDescent="0.25">
      <c r="A250">
        <v>4783</v>
      </c>
      <c r="B250" t="s">
        <v>751</v>
      </c>
      <c r="C250" t="s">
        <v>752</v>
      </c>
      <c r="D250" t="s">
        <v>712</v>
      </c>
      <c r="E250" t="s">
        <v>35364</v>
      </c>
      <c r="F250" t="s">
        <v>35365</v>
      </c>
      <c r="G250">
        <v>1997</v>
      </c>
      <c r="H250" t="s">
        <v>36252</v>
      </c>
      <c r="I250" t="s">
        <v>753</v>
      </c>
      <c r="J250" s="2" t="s">
        <v>754</v>
      </c>
      <c r="K250" s="5" t="s">
        <v>475</v>
      </c>
    </row>
    <row r="251" spans="1:19" hidden="1" x14ac:dyDescent="0.25">
      <c r="A251">
        <v>4786</v>
      </c>
      <c r="B251" t="s">
        <v>755</v>
      </c>
      <c r="C251" t="s">
        <v>717</v>
      </c>
      <c r="D251" t="s">
        <v>712</v>
      </c>
      <c r="E251" t="s">
        <v>35364</v>
      </c>
      <c r="F251" t="s">
        <v>35365</v>
      </c>
      <c r="G251">
        <v>1997</v>
      </c>
      <c r="H251" t="s">
        <v>36252</v>
      </c>
      <c r="I251" t="s">
        <v>718</v>
      </c>
      <c r="J251" s="2" t="s">
        <v>756</v>
      </c>
      <c r="K251" s="5" t="s">
        <v>21</v>
      </c>
      <c r="O251" t="s">
        <v>24</v>
      </c>
      <c r="P251" t="s">
        <v>35339</v>
      </c>
    </row>
    <row r="252" spans="1:19" hidden="1" x14ac:dyDescent="0.25">
      <c r="A252">
        <v>4788</v>
      </c>
      <c r="B252" t="s">
        <v>757</v>
      </c>
      <c r="C252" t="s">
        <v>717</v>
      </c>
      <c r="D252" t="s">
        <v>712</v>
      </c>
      <c r="E252" t="s">
        <v>35364</v>
      </c>
      <c r="F252" t="s">
        <v>35365</v>
      </c>
      <c r="G252">
        <v>1997</v>
      </c>
      <c r="H252" t="s">
        <v>36252</v>
      </c>
      <c r="I252" t="s">
        <v>718</v>
      </c>
      <c r="J252" s="2" t="s">
        <v>758</v>
      </c>
      <c r="K252" s="5" t="s">
        <v>21</v>
      </c>
      <c r="O252" t="s">
        <v>24</v>
      </c>
      <c r="P252" t="s">
        <v>35339</v>
      </c>
    </row>
    <row r="253" spans="1:19" hidden="1" x14ac:dyDescent="0.25">
      <c r="A253">
        <v>4801</v>
      </c>
      <c r="B253" t="s">
        <v>759</v>
      </c>
      <c r="C253" t="s">
        <v>752</v>
      </c>
      <c r="D253" t="s">
        <v>712</v>
      </c>
      <c r="E253" t="s">
        <v>35364</v>
      </c>
      <c r="F253" t="s">
        <v>35365</v>
      </c>
      <c r="G253">
        <v>1997</v>
      </c>
      <c r="H253" t="s">
        <v>36252</v>
      </c>
      <c r="I253" t="s">
        <v>753</v>
      </c>
      <c r="J253" s="2" t="s">
        <v>760</v>
      </c>
      <c r="K253" s="5" t="s">
        <v>38</v>
      </c>
      <c r="L253" t="s">
        <v>187</v>
      </c>
    </row>
    <row r="254" spans="1:19" hidden="1" x14ac:dyDescent="0.25">
      <c r="A254">
        <v>4835</v>
      </c>
      <c r="B254" t="s">
        <v>761</v>
      </c>
      <c r="C254" t="s">
        <v>762</v>
      </c>
      <c r="D254" t="s">
        <v>712</v>
      </c>
      <c r="E254" t="s">
        <v>35364</v>
      </c>
      <c r="F254" t="s">
        <v>35365</v>
      </c>
      <c r="G254">
        <v>1997</v>
      </c>
      <c r="H254" t="s">
        <v>36252</v>
      </c>
      <c r="I254" t="s">
        <v>763</v>
      </c>
      <c r="J254" s="2" t="s">
        <v>764</v>
      </c>
      <c r="K254" s="5" t="s">
        <v>32</v>
      </c>
    </row>
    <row r="255" spans="1:19" hidden="1" x14ac:dyDescent="0.25">
      <c r="A255">
        <v>4887</v>
      </c>
      <c r="B255" t="s">
        <v>765</v>
      </c>
      <c r="C255" t="s">
        <v>766</v>
      </c>
      <c r="D255" t="s">
        <v>767</v>
      </c>
      <c r="E255" t="s">
        <v>35366</v>
      </c>
      <c r="F255" t="s">
        <v>35367</v>
      </c>
      <c r="G255">
        <v>1982</v>
      </c>
      <c r="H255" t="s">
        <v>36253</v>
      </c>
      <c r="I255" t="s">
        <v>768</v>
      </c>
      <c r="J255" s="2" t="s">
        <v>769</v>
      </c>
      <c r="K255" s="5" t="s">
        <v>21</v>
      </c>
    </row>
    <row r="256" spans="1:19" hidden="1" x14ac:dyDescent="0.25">
      <c r="A256">
        <v>4911</v>
      </c>
      <c r="B256" t="s">
        <v>770</v>
      </c>
      <c r="C256" t="s">
        <v>771</v>
      </c>
      <c r="D256" t="s">
        <v>767</v>
      </c>
      <c r="E256" t="s">
        <v>35366</v>
      </c>
      <c r="F256" t="s">
        <v>35367</v>
      </c>
      <c r="G256">
        <v>1982</v>
      </c>
      <c r="H256" t="s">
        <v>36253</v>
      </c>
      <c r="I256" t="s">
        <v>352</v>
      </c>
      <c r="J256" s="2" t="s">
        <v>772</v>
      </c>
      <c r="K256" s="5" t="s">
        <v>21</v>
      </c>
    </row>
    <row r="257" spans="1:15" hidden="1" x14ac:dyDescent="0.25">
      <c r="A257">
        <v>4928</v>
      </c>
      <c r="B257" t="s">
        <v>773</v>
      </c>
      <c r="C257" t="s">
        <v>774</v>
      </c>
      <c r="D257" t="s">
        <v>767</v>
      </c>
      <c r="E257" t="s">
        <v>35366</v>
      </c>
      <c r="F257" t="s">
        <v>35367</v>
      </c>
      <c r="G257">
        <v>1982</v>
      </c>
      <c r="H257" t="s">
        <v>36253</v>
      </c>
      <c r="I257" t="s">
        <v>775</v>
      </c>
      <c r="J257" s="2" t="s">
        <v>776</v>
      </c>
      <c r="K257" s="5" t="s">
        <v>38</v>
      </c>
      <c r="L257" t="s">
        <v>323</v>
      </c>
    </row>
    <row r="258" spans="1:15" hidden="1" x14ac:dyDescent="0.25">
      <c r="A258">
        <v>4962</v>
      </c>
      <c r="B258" t="s">
        <v>777</v>
      </c>
      <c r="C258" t="s">
        <v>771</v>
      </c>
      <c r="D258" t="s">
        <v>767</v>
      </c>
      <c r="E258" t="s">
        <v>35366</v>
      </c>
      <c r="F258" t="s">
        <v>35367</v>
      </c>
      <c r="G258">
        <v>1982</v>
      </c>
      <c r="H258" t="s">
        <v>36253</v>
      </c>
      <c r="I258" t="s">
        <v>352</v>
      </c>
      <c r="J258" s="2" t="s">
        <v>778</v>
      </c>
      <c r="K258" s="5" t="s">
        <v>21</v>
      </c>
    </row>
    <row r="259" spans="1:15" hidden="1" x14ac:dyDescent="0.25">
      <c r="A259">
        <v>4963</v>
      </c>
      <c r="B259" t="s">
        <v>779</v>
      </c>
      <c r="C259" t="s">
        <v>774</v>
      </c>
      <c r="D259" t="s">
        <v>767</v>
      </c>
      <c r="E259" t="s">
        <v>35366</v>
      </c>
      <c r="F259" t="s">
        <v>35367</v>
      </c>
      <c r="G259">
        <v>1982</v>
      </c>
      <c r="H259" t="s">
        <v>36253</v>
      </c>
      <c r="I259" t="s">
        <v>775</v>
      </c>
      <c r="J259" s="2" t="s">
        <v>780</v>
      </c>
      <c r="K259" s="5" t="s">
        <v>21</v>
      </c>
    </row>
    <row r="260" spans="1:15" hidden="1" x14ac:dyDescent="0.25">
      <c r="A260">
        <v>4971</v>
      </c>
      <c r="B260" t="s">
        <v>781</v>
      </c>
      <c r="C260" t="s">
        <v>774</v>
      </c>
      <c r="D260" t="s">
        <v>767</v>
      </c>
      <c r="E260" t="s">
        <v>35366</v>
      </c>
      <c r="F260" t="s">
        <v>35367</v>
      </c>
      <c r="G260">
        <v>1982</v>
      </c>
      <c r="H260" t="s">
        <v>36253</v>
      </c>
      <c r="I260" t="s">
        <v>775</v>
      </c>
      <c r="J260" s="2" t="s">
        <v>782</v>
      </c>
      <c r="K260" s="5" t="s">
        <v>38</v>
      </c>
      <c r="L260" t="s">
        <v>132</v>
      </c>
    </row>
    <row r="261" spans="1:15" hidden="1" x14ac:dyDescent="0.25">
      <c r="A261">
        <v>4993</v>
      </c>
      <c r="B261" t="s">
        <v>783</v>
      </c>
      <c r="C261" t="s">
        <v>771</v>
      </c>
      <c r="D261" t="s">
        <v>767</v>
      </c>
      <c r="E261" t="s">
        <v>35366</v>
      </c>
      <c r="F261" t="s">
        <v>35367</v>
      </c>
      <c r="G261">
        <v>1982</v>
      </c>
      <c r="H261" t="s">
        <v>36253</v>
      </c>
      <c r="I261" t="s">
        <v>352</v>
      </c>
      <c r="J261" s="2" t="s">
        <v>784</v>
      </c>
      <c r="K261" s="5" t="s">
        <v>128</v>
      </c>
      <c r="M261" s="4" t="s">
        <v>7</v>
      </c>
      <c r="N261" s="4" t="s">
        <v>8</v>
      </c>
      <c r="O261" t="s">
        <v>35206</v>
      </c>
    </row>
    <row r="262" spans="1:15" hidden="1" x14ac:dyDescent="0.25">
      <c r="A262">
        <v>5019</v>
      </c>
      <c r="B262" t="s">
        <v>785</v>
      </c>
      <c r="C262" t="s">
        <v>786</v>
      </c>
      <c r="D262" t="s">
        <v>767</v>
      </c>
      <c r="E262" t="s">
        <v>35366</v>
      </c>
      <c r="F262" t="s">
        <v>35367</v>
      </c>
      <c r="G262">
        <v>1982</v>
      </c>
      <c r="H262" t="s">
        <v>36253</v>
      </c>
      <c r="I262" t="s">
        <v>787</v>
      </c>
      <c r="J262" s="2" t="s">
        <v>788</v>
      </c>
      <c r="K262" s="5" t="s">
        <v>128</v>
      </c>
    </row>
    <row r="263" spans="1:15" hidden="1" x14ac:dyDescent="0.25">
      <c r="A263">
        <v>5060</v>
      </c>
      <c r="B263" t="s">
        <v>789</v>
      </c>
      <c r="C263" t="s">
        <v>790</v>
      </c>
      <c r="D263" t="s">
        <v>767</v>
      </c>
      <c r="E263" t="s">
        <v>35366</v>
      </c>
      <c r="F263" t="s">
        <v>35367</v>
      </c>
      <c r="G263">
        <v>1982</v>
      </c>
      <c r="H263" t="s">
        <v>36253</v>
      </c>
      <c r="I263" t="s">
        <v>791</v>
      </c>
      <c r="J263" s="2" t="s">
        <v>792</v>
      </c>
      <c r="K263" s="5" t="s">
        <v>21</v>
      </c>
    </row>
    <row r="264" spans="1:15" hidden="1" x14ac:dyDescent="0.25">
      <c r="A264">
        <v>5073</v>
      </c>
      <c r="B264" t="s">
        <v>793</v>
      </c>
      <c r="C264" t="s">
        <v>794</v>
      </c>
      <c r="D264" t="s">
        <v>767</v>
      </c>
      <c r="E264" t="s">
        <v>35366</v>
      </c>
      <c r="F264" t="s">
        <v>35367</v>
      </c>
      <c r="G264">
        <v>1982</v>
      </c>
      <c r="H264" t="s">
        <v>36253</v>
      </c>
      <c r="I264" t="s">
        <v>795</v>
      </c>
      <c r="J264" s="2" t="s">
        <v>796</v>
      </c>
      <c r="K264" s="5" t="s">
        <v>21</v>
      </c>
    </row>
    <row r="265" spans="1:15" hidden="1" x14ac:dyDescent="0.25">
      <c r="A265">
        <v>5093</v>
      </c>
      <c r="B265" t="s">
        <v>797</v>
      </c>
      <c r="C265" t="s">
        <v>774</v>
      </c>
      <c r="D265" t="s">
        <v>767</v>
      </c>
      <c r="E265" t="s">
        <v>35366</v>
      </c>
      <c r="F265" t="s">
        <v>35367</v>
      </c>
      <c r="G265">
        <v>1982</v>
      </c>
      <c r="H265" t="s">
        <v>36253</v>
      </c>
      <c r="I265" t="s">
        <v>775</v>
      </c>
      <c r="J265" s="2" t="s">
        <v>798</v>
      </c>
      <c r="K265" s="5" t="s">
        <v>38</v>
      </c>
      <c r="L265" t="s">
        <v>132</v>
      </c>
    </row>
    <row r="266" spans="1:15" hidden="1" x14ac:dyDescent="0.25">
      <c r="A266">
        <v>5134</v>
      </c>
      <c r="B266" t="s">
        <v>799</v>
      </c>
      <c r="C266" t="s">
        <v>786</v>
      </c>
      <c r="D266" t="s">
        <v>767</v>
      </c>
      <c r="E266" t="s">
        <v>35366</v>
      </c>
      <c r="F266" t="s">
        <v>35367</v>
      </c>
      <c r="G266">
        <v>1982</v>
      </c>
      <c r="H266" t="s">
        <v>36253</v>
      </c>
      <c r="I266" t="s">
        <v>787</v>
      </c>
      <c r="J266" s="2" t="s">
        <v>800</v>
      </c>
      <c r="K266" s="5" t="s">
        <v>21</v>
      </c>
    </row>
    <row r="267" spans="1:15" hidden="1" x14ac:dyDescent="0.25">
      <c r="A267">
        <v>5137</v>
      </c>
      <c r="B267" t="s">
        <v>801</v>
      </c>
      <c r="C267" t="s">
        <v>802</v>
      </c>
      <c r="D267" t="s">
        <v>767</v>
      </c>
      <c r="E267" t="s">
        <v>35366</v>
      </c>
      <c r="F267" t="s">
        <v>35367</v>
      </c>
      <c r="G267">
        <v>1982</v>
      </c>
      <c r="H267" t="s">
        <v>36253</v>
      </c>
      <c r="I267" t="s">
        <v>803</v>
      </c>
      <c r="J267" s="2" t="s">
        <v>804</v>
      </c>
      <c r="K267" s="5" t="s">
        <v>21</v>
      </c>
    </row>
    <row r="268" spans="1:15" hidden="1" x14ac:dyDescent="0.25">
      <c r="A268">
        <v>5138</v>
      </c>
      <c r="B268" t="s">
        <v>805</v>
      </c>
      <c r="C268" t="s">
        <v>774</v>
      </c>
      <c r="D268" t="s">
        <v>767</v>
      </c>
      <c r="E268" t="s">
        <v>35366</v>
      </c>
      <c r="F268" t="s">
        <v>35367</v>
      </c>
      <c r="G268">
        <v>1982</v>
      </c>
      <c r="H268" t="s">
        <v>36253</v>
      </c>
      <c r="I268" t="s">
        <v>775</v>
      </c>
      <c r="J268" s="2" t="s">
        <v>806</v>
      </c>
      <c r="K268" s="5" t="s">
        <v>21</v>
      </c>
    </row>
    <row r="269" spans="1:15" hidden="1" x14ac:dyDescent="0.25">
      <c r="A269">
        <v>5139</v>
      </c>
      <c r="B269" t="s">
        <v>807</v>
      </c>
      <c r="C269" t="s">
        <v>802</v>
      </c>
      <c r="D269" t="s">
        <v>767</v>
      </c>
      <c r="E269" t="s">
        <v>35366</v>
      </c>
      <c r="F269" t="s">
        <v>35367</v>
      </c>
      <c r="G269">
        <v>1982</v>
      </c>
      <c r="H269" t="s">
        <v>36253</v>
      </c>
      <c r="I269" t="s">
        <v>803</v>
      </c>
      <c r="J269" s="2" t="s">
        <v>808</v>
      </c>
      <c r="K269" s="5" t="s">
        <v>21</v>
      </c>
    </row>
    <row r="270" spans="1:15" hidden="1" x14ac:dyDescent="0.25">
      <c r="A270">
        <v>5140</v>
      </c>
      <c r="B270" t="s">
        <v>809</v>
      </c>
      <c r="C270" t="s">
        <v>774</v>
      </c>
      <c r="D270" t="s">
        <v>767</v>
      </c>
      <c r="E270" t="s">
        <v>35366</v>
      </c>
      <c r="F270" t="s">
        <v>35367</v>
      </c>
      <c r="G270">
        <v>1982</v>
      </c>
      <c r="H270" t="s">
        <v>36253</v>
      </c>
      <c r="I270" t="s">
        <v>775</v>
      </c>
      <c r="J270" s="2" t="s">
        <v>810</v>
      </c>
      <c r="K270" s="5" t="s">
        <v>21</v>
      </c>
    </row>
    <row r="271" spans="1:15" hidden="1" x14ac:dyDescent="0.25">
      <c r="A271">
        <v>5143</v>
      </c>
      <c r="B271" t="s">
        <v>811</v>
      </c>
      <c r="C271" t="s">
        <v>802</v>
      </c>
      <c r="D271" t="s">
        <v>767</v>
      </c>
      <c r="E271" t="s">
        <v>35366</v>
      </c>
      <c r="F271" t="s">
        <v>35367</v>
      </c>
      <c r="G271">
        <v>1982</v>
      </c>
      <c r="H271" t="s">
        <v>36253</v>
      </c>
      <c r="I271" t="s">
        <v>803</v>
      </c>
      <c r="J271" s="2" t="s">
        <v>812</v>
      </c>
      <c r="K271" s="5" t="s">
        <v>38</v>
      </c>
      <c r="L271" t="s">
        <v>323</v>
      </c>
    </row>
    <row r="272" spans="1:15" hidden="1" x14ac:dyDescent="0.25">
      <c r="A272">
        <v>5169</v>
      </c>
      <c r="B272" t="s">
        <v>813</v>
      </c>
      <c r="C272" t="s">
        <v>814</v>
      </c>
      <c r="D272" t="s">
        <v>815</v>
      </c>
      <c r="E272" t="s">
        <v>35368</v>
      </c>
      <c r="F272" t="s">
        <v>35344</v>
      </c>
      <c r="G272">
        <v>1980</v>
      </c>
      <c r="H272" t="s">
        <v>36254</v>
      </c>
      <c r="I272" t="s">
        <v>816</v>
      </c>
      <c r="J272" s="2" t="s">
        <v>817</v>
      </c>
      <c r="K272" s="5" t="s">
        <v>128</v>
      </c>
    </row>
    <row r="273" spans="1:16" hidden="1" x14ac:dyDescent="0.25">
      <c r="A273">
        <v>5170</v>
      </c>
      <c r="B273" t="s">
        <v>818</v>
      </c>
      <c r="C273" t="s">
        <v>819</v>
      </c>
      <c r="D273" t="s">
        <v>815</v>
      </c>
      <c r="E273" t="s">
        <v>35368</v>
      </c>
      <c r="F273" t="s">
        <v>35344</v>
      </c>
      <c r="G273">
        <v>1980</v>
      </c>
      <c r="H273" t="s">
        <v>36254</v>
      </c>
      <c r="I273" t="s">
        <v>820</v>
      </c>
      <c r="J273" s="2" t="s">
        <v>821</v>
      </c>
      <c r="K273" s="5" t="s">
        <v>822</v>
      </c>
    </row>
    <row r="274" spans="1:16" hidden="1" x14ac:dyDescent="0.25">
      <c r="A274">
        <v>5179</v>
      </c>
      <c r="B274" t="s">
        <v>823</v>
      </c>
      <c r="C274" t="s">
        <v>824</v>
      </c>
      <c r="D274" t="s">
        <v>815</v>
      </c>
      <c r="E274" t="s">
        <v>35368</v>
      </c>
      <c r="F274" t="s">
        <v>35344</v>
      </c>
      <c r="G274">
        <v>1980</v>
      </c>
      <c r="H274" t="s">
        <v>36254</v>
      </c>
      <c r="I274" t="s">
        <v>825</v>
      </c>
      <c r="J274" s="2" t="s">
        <v>826</v>
      </c>
      <c r="K274" s="5" t="s">
        <v>21</v>
      </c>
      <c r="O274" t="s">
        <v>24</v>
      </c>
      <c r="P274" t="s">
        <v>35339</v>
      </c>
    </row>
    <row r="275" spans="1:16" x14ac:dyDescent="0.25">
      <c r="A275">
        <v>5182</v>
      </c>
      <c r="B275" t="s">
        <v>827</v>
      </c>
      <c r="C275" t="s">
        <v>828</v>
      </c>
      <c r="D275" t="s">
        <v>815</v>
      </c>
      <c r="E275" t="s">
        <v>35368</v>
      </c>
      <c r="F275" t="s">
        <v>35344</v>
      </c>
      <c r="G275">
        <v>1980</v>
      </c>
      <c r="H275" t="s">
        <v>36254</v>
      </c>
      <c r="I275" t="s">
        <v>829</v>
      </c>
      <c r="J275" s="2" t="s">
        <v>830</v>
      </c>
      <c r="K275" s="5" t="s">
        <v>38</v>
      </c>
      <c r="L275" t="s">
        <v>112</v>
      </c>
      <c r="M275" s="4" t="s">
        <v>35209</v>
      </c>
      <c r="N275" s="4" t="s">
        <v>167</v>
      </c>
      <c r="O275" t="s">
        <v>33</v>
      </c>
      <c r="P275" t="s">
        <v>35342</v>
      </c>
    </row>
    <row r="276" spans="1:16" hidden="1" x14ac:dyDescent="0.25">
      <c r="A276">
        <v>5196</v>
      </c>
      <c r="B276" t="s">
        <v>831</v>
      </c>
      <c r="C276" t="s">
        <v>832</v>
      </c>
      <c r="D276" t="s">
        <v>815</v>
      </c>
      <c r="E276" t="s">
        <v>35368</v>
      </c>
      <c r="F276" t="s">
        <v>35344</v>
      </c>
      <c r="G276">
        <v>1980</v>
      </c>
      <c r="H276" t="s">
        <v>36254</v>
      </c>
      <c r="I276" t="s">
        <v>833</v>
      </c>
      <c r="J276" s="2" t="s">
        <v>834</v>
      </c>
      <c r="K276" s="5" t="s">
        <v>55</v>
      </c>
    </row>
    <row r="277" spans="1:16" hidden="1" x14ac:dyDescent="0.25">
      <c r="A277">
        <v>5205</v>
      </c>
      <c r="B277" t="s">
        <v>835</v>
      </c>
      <c r="C277" t="s">
        <v>836</v>
      </c>
      <c r="D277" t="s">
        <v>815</v>
      </c>
      <c r="E277" t="s">
        <v>35368</v>
      </c>
      <c r="F277" t="s">
        <v>35344</v>
      </c>
      <c r="G277">
        <v>1980</v>
      </c>
      <c r="H277" t="s">
        <v>36254</v>
      </c>
      <c r="I277" t="s">
        <v>837</v>
      </c>
      <c r="J277" s="2" t="s">
        <v>838</v>
      </c>
      <c r="K277" s="5" t="s">
        <v>32</v>
      </c>
    </row>
    <row r="278" spans="1:16" hidden="1" x14ac:dyDescent="0.25">
      <c r="A278">
        <v>5232</v>
      </c>
      <c r="B278" t="s">
        <v>839</v>
      </c>
      <c r="C278" t="s">
        <v>836</v>
      </c>
      <c r="D278" t="s">
        <v>815</v>
      </c>
      <c r="E278" t="s">
        <v>35368</v>
      </c>
      <c r="F278" t="s">
        <v>35344</v>
      </c>
      <c r="G278">
        <v>1980</v>
      </c>
      <c r="H278" t="s">
        <v>36254</v>
      </c>
      <c r="I278" t="s">
        <v>837</v>
      </c>
      <c r="J278" s="2" t="s">
        <v>840</v>
      </c>
      <c r="K278" s="5" t="s">
        <v>38</v>
      </c>
      <c r="L278" t="s">
        <v>174</v>
      </c>
    </row>
    <row r="279" spans="1:16" hidden="1" x14ac:dyDescent="0.25">
      <c r="A279">
        <v>5246</v>
      </c>
      <c r="B279" t="s">
        <v>841</v>
      </c>
      <c r="C279" t="s">
        <v>832</v>
      </c>
      <c r="D279" t="s">
        <v>815</v>
      </c>
      <c r="E279" t="s">
        <v>35368</v>
      </c>
      <c r="F279" t="s">
        <v>35344</v>
      </c>
      <c r="G279">
        <v>1980</v>
      </c>
      <c r="H279" t="s">
        <v>36254</v>
      </c>
      <c r="I279" t="s">
        <v>833</v>
      </c>
      <c r="J279" s="2" t="s">
        <v>842</v>
      </c>
      <c r="K279" s="5" t="s">
        <v>55</v>
      </c>
    </row>
    <row r="280" spans="1:16" hidden="1" x14ac:dyDescent="0.25">
      <c r="A280">
        <v>5260</v>
      </c>
      <c r="B280" t="s">
        <v>843</v>
      </c>
      <c r="C280" t="s">
        <v>832</v>
      </c>
      <c r="D280" t="s">
        <v>815</v>
      </c>
      <c r="E280" t="s">
        <v>35368</v>
      </c>
      <c r="F280" t="s">
        <v>35344</v>
      </c>
      <c r="G280">
        <v>1980</v>
      </c>
      <c r="H280" t="s">
        <v>36254</v>
      </c>
      <c r="I280" t="s">
        <v>833</v>
      </c>
      <c r="J280" s="2" t="s">
        <v>844</v>
      </c>
      <c r="K280" s="5" t="s">
        <v>55</v>
      </c>
    </row>
    <row r="281" spans="1:16" hidden="1" x14ac:dyDescent="0.25">
      <c r="A281">
        <v>5270</v>
      </c>
      <c r="B281" t="s">
        <v>845</v>
      </c>
      <c r="C281" t="s">
        <v>846</v>
      </c>
      <c r="D281" t="s">
        <v>815</v>
      </c>
      <c r="E281" t="s">
        <v>35368</v>
      </c>
      <c r="F281" t="s">
        <v>35344</v>
      </c>
      <c r="G281">
        <v>1980</v>
      </c>
      <c r="H281" t="s">
        <v>36254</v>
      </c>
      <c r="I281" t="s">
        <v>352</v>
      </c>
      <c r="J281" s="2" t="s">
        <v>847</v>
      </c>
      <c r="K281" s="5" t="s">
        <v>38</v>
      </c>
      <c r="L281" t="s">
        <v>187</v>
      </c>
    </row>
    <row r="282" spans="1:16" hidden="1" x14ac:dyDescent="0.25">
      <c r="A282">
        <v>5272</v>
      </c>
      <c r="B282" t="s">
        <v>848</v>
      </c>
      <c r="C282" t="s">
        <v>846</v>
      </c>
      <c r="D282" t="s">
        <v>815</v>
      </c>
      <c r="E282" t="s">
        <v>35368</v>
      </c>
      <c r="F282" t="s">
        <v>35344</v>
      </c>
      <c r="G282">
        <v>1980</v>
      </c>
      <c r="H282" t="s">
        <v>36254</v>
      </c>
      <c r="I282" t="s">
        <v>352</v>
      </c>
      <c r="J282" s="2" t="s">
        <v>849</v>
      </c>
      <c r="K282" s="5" t="s">
        <v>475</v>
      </c>
    </row>
    <row r="283" spans="1:16" hidden="1" x14ac:dyDescent="0.25">
      <c r="A283">
        <v>5283</v>
      </c>
      <c r="B283" t="s">
        <v>850</v>
      </c>
      <c r="C283" t="s">
        <v>846</v>
      </c>
      <c r="D283" t="s">
        <v>815</v>
      </c>
      <c r="E283" t="s">
        <v>35368</v>
      </c>
      <c r="F283" t="s">
        <v>35344</v>
      </c>
      <c r="G283">
        <v>1980</v>
      </c>
      <c r="H283" t="s">
        <v>36254</v>
      </c>
      <c r="I283" t="s">
        <v>352</v>
      </c>
      <c r="J283" s="2" t="s">
        <v>851</v>
      </c>
      <c r="K283" s="5" t="s">
        <v>55</v>
      </c>
    </row>
    <row r="284" spans="1:16" hidden="1" x14ac:dyDescent="0.25">
      <c r="A284">
        <v>5285</v>
      </c>
      <c r="B284" t="s">
        <v>852</v>
      </c>
      <c r="C284" t="s">
        <v>846</v>
      </c>
      <c r="D284" t="s">
        <v>815</v>
      </c>
      <c r="E284" t="s">
        <v>35368</v>
      </c>
      <c r="F284" t="s">
        <v>35344</v>
      </c>
      <c r="G284">
        <v>1980</v>
      </c>
      <c r="H284" t="s">
        <v>36254</v>
      </c>
      <c r="I284" t="s">
        <v>352</v>
      </c>
      <c r="J284" s="2" t="s">
        <v>853</v>
      </c>
      <c r="K284" s="5" t="s">
        <v>32</v>
      </c>
    </row>
    <row r="285" spans="1:16" hidden="1" x14ac:dyDescent="0.25">
      <c r="A285">
        <v>5288</v>
      </c>
      <c r="B285" t="s">
        <v>854</v>
      </c>
      <c r="C285" t="s">
        <v>832</v>
      </c>
      <c r="D285" t="s">
        <v>815</v>
      </c>
      <c r="E285" t="s">
        <v>35368</v>
      </c>
      <c r="F285" t="s">
        <v>35344</v>
      </c>
      <c r="G285">
        <v>1980</v>
      </c>
      <c r="H285" t="s">
        <v>36254</v>
      </c>
      <c r="I285" t="s">
        <v>833</v>
      </c>
      <c r="J285" s="2" t="s">
        <v>855</v>
      </c>
      <c r="K285" s="5" t="s">
        <v>32</v>
      </c>
    </row>
    <row r="286" spans="1:16" hidden="1" x14ac:dyDescent="0.25">
      <c r="A286">
        <v>5301</v>
      </c>
      <c r="B286" t="s">
        <v>856</v>
      </c>
      <c r="C286" t="s">
        <v>857</v>
      </c>
      <c r="D286" t="s">
        <v>815</v>
      </c>
      <c r="E286" t="s">
        <v>35368</v>
      </c>
      <c r="F286" t="s">
        <v>35344</v>
      </c>
      <c r="G286">
        <v>1980</v>
      </c>
      <c r="H286" t="s">
        <v>36254</v>
      </c>
      <c r="I286" t="s">
        <v>791</v>
      </c>
      <c r="J286" s="2" t="s">
        <v>858</v>
      </c>
      <c r="K286" s="5" t="s">
        <v>38</v>
      </c>
      <c r="L286" t="s">
        <v>323</v>
      </c>
    </row>
    <row r="287" spans="1:16" hidden="1" x14ac:dyDescent="0.25">
      <c r="A287">
        <v>5398</v>
      </c>
      <c r="B287" t="s">
        <v>859</v>
      </c>
      <c r="C287" t="s">
        <v>860</v>
      </c>
      <c r="D287" t="s">
        <v>861</v>
      </c>
      <c r="E287" t="s">
        <v>35369</v>
      </c>
      <c r="F287" t="s">
        <v>35370</v>
      </c>
      <c r="G287">
        <v>1988</v>
      </c>
      <c r="H287" t="s">
        <v>36255</v>
      </c>
      <c r="I287" t="s">
        <v>862</v>
      </c>
      <c r="J287" s="2" t="s">
        <v>863</v>
      </c>
      <c r="K287" s="5" t="s">
        <v>38</v>
      </c>
      <c r="L287" t="s">
        <v>323</v>
      </c>
    </row>
    <row r="288" spans="1:16" hidden="1" x14ac:dyDescent="0.25">
      <c r="A288">
        <v>5423</v>
      </c>
      <c r="B288" t="s">
        <v>864</v>
      </c>
      <c r="C288" t="s">
        <v>865</v>
      </c>
      <c r="D288" t="s">
        <v>861</v>
      </c>
      <c r="E288" t="s">
        <v>35369</v>
      </c>
      <c r="F288" t="s">
        <v>35370</v>
      </c>
      <c r="G288">
        <v>1988</v>
      </c>
      <c r="H288" t="s">
        <v>36255</v>
      </c>
      <c r="I288" t="s">
        <v>866</v>
      </c>
      <c r="J288" s="2" t="s">
        <v>867</v>
      </c>
      <c r="K288" s="5" t="s">
        <v>38</v>
      </c>
      <c r="L288" t="s">
        <v>187</v>
      </c>
    </row>
    <row r="289" spans="1:19" hidden="1" x14ac:dyDescent="0.25">
      <c r="A289">
        <v>5440</v>
      </c>
      <c r="B289" t="s">
        <v>868</v>
      </c>
      <c r="C289" t="s">
        <v>869</v>
      </c>
      <c r="D289" t="s">
        <v>861</v>
      </c>
      <c r="E289" t="s">
        <v>35369</v>
      </c>
      <c r="F289" t="s">
        <v>35370</v>
      </c>
      <c r="G289">
        <v>1988</v>
      </c>
      <c r="H289" t="s">
        <v>36255</v>
      </c>
      <c r="I289" t="s">
        <v>870</v>
      </c>
      <c r="J289" s="2" t="s">
        <v>871</v>
      </c>
      <c r="K289" s="5" t="s">
        <v>55</v>
      </c>
      <c r="O289" t="s">
        <v>24</v>
      </c>
      <c r="P289" t="s">
        <v>35339</v>
      </c>
    </row>
    <row r="290" spans="1:19" hidden="1" x14ac:dyDescent="0.25">
      <c r="A290">
        <v>5454</v>
      </c>
      <c r="B290" t="s">
        <v>872</v>
      </c>
      <c r="C290" t="s">
        <v>873</v>
      </c>
      <c r="D290" t="s">
        <v>861</v>
      </c>
      <c r="E290" t="s">
        <v>35369</v>
      </c>
      <c r="F290" t="s">
        <v>35370</v>
      </c>
      <c r="G290">
        <v>1988</v>
      </c>
      <c r="H290" t="s">
        <v>36255</v>
      </c>
      <c r="I290" t="s">
        <v>874</v>
      </c>
      <c r="J290" s="2" t="s">
        <v>875</v>
      </c>
      <c r="K290" s="5" t="s">
        <v>55</v>
      </c>
    </row>
    <row r="291" spans="1:19" hidden="1" x14ac:dyDescent="0.25">
      <c r="A291">
        <v>5462</v>
      </c>
      <c r="B291" t="s">
        <v>876</v>
      </c>
      <c r="C291" t="s">
        <v>877</v>
      </c>
      <c r="D291" t="s">
        <v>861</v>
      </c>
      <c r="E291" t="s">
        <v>35369</v>
      </c>
      <c r="F291" t="s">
        <v>35370</v>
      </c>
      <c r="G291">
        <v>1988</v>
      </c>
      <c r="H291" t="s">
        <v>36255</v>
      </c>
      <c r="I291" t="s">
        <v>878</v>
      </c>
      <c r="J291" s="2" t="s">
        <v>879</v>
      </c>
      <c r="K291" s="5" t="s">
        <v>38</v>
      </c>
      <c r="L291" t="s">
        <v>16</v>
      </c>
    </row>
    <row r="292" spans="1:19" hidden="1" x14ac:dyDescent="0.25">
      <c r="A292">
        <v>5491</v>
      </c>
      <c r="B292" t="s">
        <v>880</v>
      </c>
      <c r="C292" t="s">
        <v>877</v>
      </c>
      <c r="D292" t="s">
        <v>861</v>
      </c>
      <c r="E292" t="s">
        <v>35369</v>
      </c>
      <c r="F292" t="s">
        <v>35370</v>
      </c>
      <c r="G292">
        <v>1988</v>
      </c>
      <c r="H292" t="s">
        <v>36255</v>
      </c>
      <c r="I292" t="s">
        <v>878</v>
      </c>
      <c r="J292" s="2" t="s">
        <v>881</v>
      </c>
      <c r="K292" s="5" t="s">
        <v>21</v>
      </c>
    </row>
    <row r="293" spans="1:19" hidden="1" x14ac:dyDescent="0.25">
      <c r="A293">
        <v>5495</v>
      </c>
      <c r="B293" t="s">
        <v>882</v>
      </c>
      <c r="C293" t="s">
        <v>877</v>
      </c>
      <c r="D293" t="s">
        <v>861</v>
      </c>
      <c r="E293" t="s">
        <v>35369</v>
      </c>
      <c r="F293" t="s">
        <v>35370</v>
      </c>
      <c r="G293">
        <v>1988</v>
      </c>
      <c r="H293" t="s">
        <v>36255</v>
      </c>
      <c r="I293" t="s">
        <v>878</v>
      </c>
      <c r="J293" s="2" t="s">
        <v>883</v>
      </c>
      <c r="K293" s="5" t="s">
        <v>21</v>
      </c>
      <c r="O293" t="s">
        <v>24</v>
      </c>
      <c r="P293" t="s">
        <v>35339</v>
      </c>
    </row>
    <row r="294" spans="1:19" hidden="1" x14ac:dyDescent="0.25">
      <c r="A294">
        <v>5531</v>
      </c>
      <c r="B294" t="s">
        <v>884</v>
      </c>
      <c r="C294" t="s">
        <v>873</v>
      </c>
      <c r="D294" t="s">
        <v>861</v>
      </c>
      <c r="E294" t="s">
        <v>35369</v>
      </c>
      <c r="F294" t="s">
        <v>35370</v>
      </c>
      <c r="G294">
        <v>1988</v>
      </c>
      <c r="H294" t="s">
        <v>36255</v>
      </c>
      <c r="I294" t="s">
        <v>874</v>
      </c>
      <c r="J294" s="2" t="s">
        <v>885</v>
      </c>
      <c r="K294" s="5" t="s">
        <v>21</v>
      </c>
      <c r="O294" t="s">
        <v>24</v>
      </c>
      <c r="P294" t="s">
        <v>35339</v>
      </c>
    </row>
    <row r="295" spans="1:19" hidden="1" x14ac:dyDescent="0.25">
      <c r="A295">
        <v>5541</v>
      </c>
      <c r="B295" t="s">
        <v>886</v>
      </c>
      <c r="C295" t="s">
        <v>873</v>
      </c>
      <c r="D295" t="s">
        <v>861</v>
      </c>
      <c r="E295" t="s">
        <v>35369</v>
      </c>
      <c r="F295" t="s">
        <v>35370</v>
      </c>
      <c r="G295">
        <v>1988</v>
      </c>
      <c r="H295" t="s">
        <v>36255</v>
      </c>
      <c r="I295" t="s">
        <v>874</v>
      </c>
      <c r="J295" s="2" t="s">
        <v>887</v>
      </c>
      <c r="K295" s="5" t="s">
        <v>55</v>
      </c>
    </row>
    <row r="296" spans="1:19" hidden="1" x14ac:dyDescent="0.25">
      <c r="A296">
        <v>5560</v>
      </c>
      <c r="B296" t="s">
        <v>888</v>
      </c>
      <c r="C296" t="s">
        <v>873</v>
      </c>
      <c r="D296" t="s">
        <v>861</v>
      </c>
      <c r="E296" t="s">
        <v>35369</v>
      </c>
      <c r="F296" t="s">
        <v>35370</v>
      </c>
      <c r="G296">
        <v>1988</v>
      </c>
      <c r="H296" t="s">
        <v>36255</v>
      </c>
      <c r="I296" t="s">
        <v>874</v>
      </c>
      <c r="J296" s="2" t="s">
        <v>889</v>
      </c>
      <c r="K296" s="5" t="s">
        <v>21</v>
      </c>
    </row>
    <row r="297" spans="1:19" hidden="1" x14ac:dyDescent="0.25">
      <c r="A297">
        <v>5582</v>
      </c>
      <c r="B297" t="s">
        <v>890</v>
      </c>
      <c r="C297" t="s">
        <v>873</v>
      </c>
      <c r="D297" t="s">
        <v>861</v>
      </c>
      <c r="E297" t="s">
        <v>35369</v>
      </c>
      <c r="F297" t="s">
        <v>35370</v>
      </c>
      <c r="G297">
        <v>1988</v>
      </c>
      <c r="H297" t="s">
        <v>36255</v>
      </c>
      <c r="I297" t="s">
        <v>874</v>
      </c>
      <c r="J297" s="2" t="s">
        <v>891</v>
      </c>
      <c r="K297" s="5" t="s">
        <v>32</v>
      </c>
      <c r="L297" t="s">
        <v>892</v>
      </c>
    </row>
    <row r="298" spans="1:19" x14ac:dyDescent="0.25">
      <c r="A298">
        <v>5586</v>
      </c>
      <c r="B298" t="s">
        <v>893</v>
      </c>
      <c r="C298" t="s">
        <v>873</v>
      </c>
      <c r="D298" t="s">
        <v>861</v>
      </c>
      <c r="E298" t="s">
        <v>35369</v>
      </c>
      <c r="F298" t="s">
        <v>35370</v>
      </c>
      <c r="G298">
        <v>1988</v>
      </c>
      <c r="H298" t="s">
        <v>36255</v>
      </c>
      <c r="I298" t="s">
        <v>874</v>
      </c>
      <c r="J298" s="2" t="s">
        <v>894</v>
      </c>
      <c r="K298" s="5" t="s">
        <v>202</v>
      </c>
      <c r="M298" s="4" t="s">
        <v>7</v>
      </c>
      <c r="N298" s="4" t="s">
        <v>167</v>
      </c>
      <c r="O298" t="s">
        <v>33</v>
      </c>
      <c r="P298" t="s">
        <v>35338</v>
      </c>
      <c r="R298" t="s">
        <v>7</v>
      </c>
      <c r="S298" t="s">
        <v>167</v>
      </c>
    </row>
    <row r="299" spans="1:19" hidden="1" x14ac:dyDescent="0.25">
      <c r="A299">
        <v>5611</v>
      </c>
      <c r="B299" t="s">
        <v>895</v>
      </c>
      <c r="C299" t="s">
        <v>877</v>
      </c>
      <c r="D299" t="s">
        <v>861</v>
      </c>
      <c r="E299" t="s">
        <v>35369</v>
      </c>
      <c r="F299" t="s">
        <v>35370</v>
      </c>
      <c r="G299">
        <v>1988</v>
      </c>
      <c r="H299" t="s">
        <v>36255</v>
      </c>
      <c r="I299" t="s">
        <v>878</v>
      </c>
      <c r="J299" s="2" t="s">
        <v>896</v>
      </c>
      <c r="K299" s="5" t="s">
        <v>897</v>
      </c>
    </row>
    <row r="300" spans="1:19" hidden="1" x14ac:dyDescent="0.25">
      <c r="A300">
        <v>5617</v>
      </c>
      <c r="B300" t="s">
        <v>898</v>
      </c>
      <c r="C300" t="s">
        <v>877</v>
      </c>
      <c r="D300" t="s">
        <v>861</v>
      </c>
      <c r="E300" t="s">
        <v>35369</v>
      </c>
      <c r="F300" t="s">
        <v>35370</v>
      </c>
      <c r="G300">
        <v>1988</v>
      </c>
      <c r="H300" t="s">
        <v>36255</v>
      </c>
      <c r="I300" t="s">
        <v>878</v>
      </c>
      <c r="J300" s="2" t="s">
        <v>899</v>
      </c>
      <c r="K300" s="5" t="s">
        <v>21</v>
      </c>
      <c r="O300" t="s">
        <v>24</v>
      </c>
      <c r="P300" t="s">
        <v>35339</v>
      </c>
    </row>
    <row r="301" spans="1:19" hidden="1" x14ac:dyDescent="0.25">
      <c r="A301">
        <v>5627</v>
      </c>
      <c r="B301" t="s">
        <v>900</v>
      </c>
      <c r="C301" t="s">
        <v>877</v>
      </c>
      <c r="D301" t="s">
        <v>861</v>
      </c>
      <c r="E301" t="s">
        <v>35369</v>
      </c>
      <c r="F301" t="s">
        <v>35370</v>
      </c>
      <c r="G301">
        <v>1988</v>
      </c>
      <c r="H301" t="s">
        <v>36255</v>
      </c>
      <c r="I301" t="s">
        <v>878</v>
      </c>
      <c r="J301" s="2" t="s">
        <v>901</v>
      </c>
      <c r="K301" s="5" t="s">
        <v>128</v>
      </c>
      <c r="L301" t="s">
        <v>902</v>
      </c>
    </row>
    <row r="302" spans="1:19" hidden="1" x14ac:dyDescent="0.25">
      <c r="A302">
        <v>5631</v>
      </c>
      <c r="B302" t="s">
        <v>903</v>
      </c>
      <c r="C302" t="s">
        <v>877</v>
      </c>
      <c r="D302" t="s">
        <v>861</v>
      </c>
      <c r="E302" t="s">
        <v>35369</v>
      </c>
      <c r="F302" t="s">
        <v>35370</v>
      </c>
      <c r="G302">
        <v>1988</v>
      </c>
      <c r="H302" t="s">
        <v>36255</v>
      </c>
      <c r="I302" t="s">
        <v>878</v>
      </c>
      <c r="J302" s="2" t="s">
        <v>904</v>
      </c>
      <c r="K302" s="5" t="s">
        <v>38</v>
      </c>
      <c r="L302" t="s">
        <v>232</v>
      </c>
    </row>
    <row r="303" spans="1:19" hidden="1" x14ac:dyDescent="0.25">
      <c r="A303">
        <v>5639</v>
      </c>
      <c r="B303" t="s">
        <v>905</v>
      </c>
      <c r="C303" t="s">
        <v>877</v>
      </c>
      <c r="D303" t="s">
        <v>861</v>
      </c>
      <c r="E303" t="s">
        <v>35369</v>
      </c>
      <c r="F303" t="s">
        <v>35370</v>
      </c>
      <c r="G303">
        <v>1988</v>
      </c>
      <c r="H303" t="s">
        <v>36255</v>
      </c>
      <c r="I303" t="s">
        <v>878</v>
      </c>
      <c r="J303" s="2" t="s">
        <v>906</v>
      </c>
      <c r="K303" s="5" t="s">
        <v>55</v>
      </c>
    </row>
    <row r="304" spans="1:19" hidden="1" x14ac:dyDescent="0.25">
      <c r="A304">
        <v>5679</v>
      </c>
      <c r="B304" t="s">
        <v>907</v>
      </c>
      <c r="C304" t="s">
        <v>908</v>
      </c>
      <c r="D304" t="s">
        <v>861</v>
      </c>
      <c r="E304" t="s">
        <v>35369</v>
      </c>
      <c r="F304" t="s">
        <v>35370</v>
      </c>
      <c r="G304">
        <v>1988</v>
      </c>
      <c r="H304" t="s">
        <v>36255</v>
      </c>
      <c r="I304" t="s">
        <v>909</v>
      </c>
      <c r="J304" s="2" t="s">
        <v>910</v>
      </c>
      <c r="K304" s="5" t="s">
        <v>21</v>
      </c>
    </row>
    <row r="305" spans="1:19" x14ac:dyDescent="0.25">
      <c r="A305">
        <v>5705</v>
      </c>
      <c r="B305" t="s">
        <v>911</v>
      </c>
      <c r="C305" t="s">
        <v>912</v>
      </c>
      <c r="D305" t="s">
        <v>861</v>
      </c>
      <c r="E305" t="s">
        <v>35369</v>
      </c>
      <c r="F305" t="s">
        <v>35370</v>
      </c>
      <c r="G305">
        <v>1988</v>
      </c>
      <c r="H305" t="s">
        <v>36255</v>
      </c>
      <c r="I305" t="s">
        <v>913</v>
      </c>
      <c r="J305" s="2" t="s">
        <v>914</v>
      </c>
      <c r="K305" s="5" t="s">
        <v>32</v>
      </c>
      <c r="M305" s="4" t="s">
        <v>7</v>
      </c>
      <c r="N305" s="4" t="s">
        <v>8</v>
      </c>
      <c r="O305" t="s">
        <v>33</v>
      </c>
      <c r="P305" t="s">
        <v>35340</v>
      </c>
      <c r="R305" t="s">
        <v>7</v>
      </c>
      <c r="S305" t="s">
        <v>167</v>
      </c>
    </row>
    <row r="306" spans="1:19" hidden="1" x14ac:dyDescent="0.25">
      <c r="A306">
        <v>5723</v>
      </c>
      <c r="B306" t="s">
        <v>915</v>
      </c>
      <c r="C306" t="s">
        <v>916</v>
      </c>
      <c r="D306" t="s">
        <v>917</v>
      </c>
      <c r="E306" t="s">
        <v>35371</v>
      </c>
      <c r="F306" t="s">
        <v>35372</v>
      </c>
      <c r="G306">
        <v>1986</v>
      </c>
      <c r="H306" t="s">
        <v>36256</v>
      </c>
      <c r="I306" t="s">
        <v>918</v>
      </c>
      <c r="J306" s="2" t="s">
        <v>919</v>
      </c>
      <c r="K306" s="5" t="s">
        <v>128</v>
      </c>
      <c r="L306" t="s">
        <v>27</v>
      </c>
    </row>
    <row r="307" spans="1:19" hidden="1" x14ac:dyDescent="0.25">
      <c r="A307">
        <v>5804</v>
      </c>
      <c r="B307" t="s">
        <v>920</v>
      </c>
      <c r="C307" t="s">
        <v>921</v>
      </c>
      <c r="D307" t="s">
        <v>917</v>
      </c>
      <c r="E307" t="s">
        <v>35371</v>
      </c>
      <c r="F307" t="s">
        <v>35372</v>
      </c>
      <c r="G307">
        <v>1986</v>
      </c>
      <c r="H307" t="s">
        <v>36256</v>
      </c>
      <c r="I307" t="s">
        <v>922</v>
      </c>
      <c r="J307" s="2" t="s">
        <v>923</v>
      </c>
      <c r="K307" s="5" t="s">
        <v>38</v>
      </c>
      <c r="L307" t="s">
        <v>16</v>
      </c>
    </row>
    <row r="308" spans="1:19" hidden="1" x14ac:dyDescent="0.25">
      <c r="A308">
        <v>5826</v>
      </c>
      <c r="B308" t="s">
        <v>924</v>
      </c>
      <c r="C308" t="s">
        <v>921</v>
      </c>
      <c r="D308" t="s">
        <v>917</v>
      </c>
      <c r="E308" t="s">
        <v>35371</v>
      </c>
      <c r="F308" t="s">
        <v>35372</v>
      </c>
      <c r="G308">
        <v>1986</v>
      </c>
      <c r="H308" t="s">
        <v>36256</v>
      </c>
      <c r="I308" t="s">
        <v>922</v>
      </c>
      <c r="J308" s="2" t="s">
        <v>925</v>
      </c>
      <c r="K308" s="5" t="s">
        <v>128</v>
      </c>
      <c r="L308" t="s">
        <v>926</v>
      </c>
    </row>
    <row r="309" spans="1:19" hidden="1" x14ac:dyDescent="0.25">
      <c r="A309">
        <v>5828</v>
      </c>
      <c r="B309" t="s">
        <v>927</v>
      </c>
      <c r="C309" t="s">
        <v>921</v>
      </c>
      <c r="D309" t="s">
        <v>917</v>
      </c>
      <c r="E309" t="s">
        <v>35371</v>
      </c>
      <c r="F309" t="s">
        <v>35372</v>
      </c>
      <c r="G309">
        <v>1986</v>
      </c>
      <c r="H309" t="s">
        <v>36256</v>
      </c>
      <c r="I309" t="s">
        <v>922</v>
      </c>
      <c r="J309" s="2" t="s">
        <v>928</v>
      </c>
      <c r="K309" s="5" t="s">
        <v>21</v>
      </c>
    </row>
    <row r="310" spans="1:19" hidden="1" x14ac:dyDescent="0.25">
      <c r="A310">
        <v>5936</v>
      </c>
      <c r="B310" t="s">
        <v>929</v>
      </c>
      <c r="C310" t="s">
        <v>930</v>
      </c>
      <c r="D310" t="s">
        <v>917</v>
      </c>
      <c r="E310" t="s">
        <v>35371</v>
      </c>
      <c r="F310" t="s">
        <v>35372</v>
      </c>
      <c r="G310">
        <v>1986</v>
      </c>
      <c r="H310" t="s">
        <v>36256</v>
      </c>
      <c r="I310" t="s">
        <v>931</v>
      </c>
      <c r="J310" s="2" t="s">
        <v>932</v>
      </c>
      <c r="K310" s="5" t="s">
        <v>128</v>
      </c>
    </row>
    <row r="311" spans="1:19" hidden="1" x14ac:dyDescent="0.25">
      <c r="A311">
        <v>5985</v>
      </c>
      <c r="B311" t="s">
        <v>933</v>
      </c>
      <c r="C311" t="s">
        <v>934</v>
      </c>
      <c r="D311" t="s">
        <v>917</v>
      </c>
      <c r="E311" t="s">
        <v>35371</v>
      </c>
      <c r="F311" t="s">
        <v>35372</v>
      </c>
      <c r="G311">
        <v>1986</v>
      </c>
      <c r="H311" t="s">
        <v>36256</v>
      </c>
      <c r="I311" t="s">
        <v>935</v>
      </c>
      <c r="J311" s="2" t="s">
        <v>936</v>
      </c>
      <c r="K311" s="5" t="s">
        <v>38</v>
      </c>
      <c r="L311" t="s">
        <v>97</v>
      </c>
    </row>
    <row r="312" spans="1:19" hidden="1" x14ac:dyDescent="0.25">
      <c r="A312">
        <v>6078</v>
      </c>
      <c r="B312" t="s">
        <v>937</v>
      </c>
      <c r="C312" t="s">
        <v>938</v>
      </c>
      <c r="D312" t="s">
        <v>939</v>
      </c>
      <c r="E312" t="s">
        <v>35373</v>
      </c>
      <c r="F312" t="s">
        <v>35374</v>
      </c>
      <c r="G312">
        <v>1984</v>
      </c>
      <c r="H312" t="s">
        <v>36257</v>
      </c>
      <c r="I312" t="s">
        <v>940</v>
      </c>
      <c r="J312" s="2" t="s">
        <v>941</v>
      </c>
      <c r="K312" s="5" t="s">
        <v>21</v>
      </c>
    </row>
    <row r="313" spans="1:19" hidden="1" x14ac:dyDescent="0.25">
      <c r="A313">
        <v>6100</v>
      </c>
      <c r="B313" t="s">
        <v>942</v>
      </c>
      <c r="C313" t="s">
        <v>943</v>
      </c>
      <c r="D313" t="s">
        <v>939</v>
      </c>
      <c r="E313" t="s">
        <v>35373</v>
      </c>
      <c r="F313" t="s">
        <v>35374</v>
      </c>
      <c r="G313">
        <v>1984</v>
      </c>
      <c r="H313" t="s">
        <v>36257</v>
      </c>
      <c r="I313" t="s">
        <v>944</v>
      </c>
      <c r="J313" s="2" t="s">
        <v>945</v>
      </c>
      <c r="K313" s="5" t="s">
        <v>38</v>
      </c>
      <c r="L313" t="s">
        <v>16</v>
      </c>
    </row>
    <row r="314" spans="1:19" hidden="1" x14ac:dyDescent="0.25">
      <c r="A314">
        <v>6150</v>
      </c>
      <c r="B314" t="s">
        <v>946</v>
      </c>
      <c r="C314" t="s">
        <v>947</v>
      </c>
      <c r="D314" t="s">
        <v>939</v>
      </c>
      <c r="E314" t="s">
        <v>35373</v>
      </c>
      <c r="F314" t="s">
        <v>35374</v>
      </c>
      <c r="G314">
        <v>1984</v>
      </c>
      <c r="H314" t="s">
        <v>36257</v>
      </c>
      <c r="I314" t="s">
        <v>948</v>
      </c>
      <c r="J314" s="2" t="s">
        <v>949</v>
      </c>
      <c r="K314" s="5" t="s">
        <v>21</v>
      </c>
    </row>
    <row r="315" spans="1:19" hidden="1" x14ac:dyDescent="0.25">
      <c r="A315">
        <v>6367</v>
      </c>
      <c r="B315" t="s">
        <v>950</v>
      </c>
      <c r="C315" t="s">
        <v>951</v>
      </c>
      <c r="D315" t="s">
        <v>939</v>
      </c>
      <c r="E315" t="s">
        <v>35373</v>
      </c>
      <c r="F315" t="s">
        <v>35374</v>
      </c>
      <c r="G315">
        <v>1984</v>
      </c>
      <c r="H315" t="s">
        <v>36257</v>
      </c>
      <c r="I315" t="s">
        <v>952</v>
      </c>
      <c r="J315" s="2" t="s">
        <v>953</v>
      </c>
      <c r="K315" s="5" t="s">
        <v>55</v>
      </c>
    </row>
    <row r="316" spans="1:19" hidden="1" x14ac:dyDescent="0.25">
      <c r="A316">
        <v>6413</v>
      </c>
      <c r="B316" t="s">
        <v>954</v>
      </c>
      <c r="C316" t="s">
        <v>943</v>
      </c>
      <c r="D316" t="s">
        <v>939</v>
      </c>
      <c r="E316" t="s">
        <v>35373</v>
      </c>
      <c r="F316" t="s">
        <v>35374</v>
      </c>
      <c r="G316">
        <v>1984</v>
      </c>
      <c r="H316" t="s">
        <v>36257</v>
      </c>
      <c r="I316" t="s">
        <v>944</v>
      </c>
      <c r="J316" s="2" t="s">
        <v>955</v>
      </c>
      <c r="K316" s="5" t="s">
        <v>15</v>
      </c>
      <c r="L316" t="s">
        <v>239</v>
      </c>
    </row>
    <row r="317" spans="1:19" hidden="1" x14ac:dyDescent="0.25">
      <c r="A317">
        <v>6448</v>
      </c>
      <c r="B317" t="s">
        <v>956</v>
      </c>
      <c r="C317" t="s">
        <v>957</v>
      </c>
      <c r="D317" t="s">
        <v>939</v>
      </c>
      <c r="E317" t="s">
        <v>35373</v>
      </c>
      <c r="F317" t="s">
        <v>35374</v>
      </c>
      <c r="G317">
        <v>1984</v>
      </c>
      <c r="H317" t="s">
        <v>36257</v>
      </c>
      <c r="I317" t="s">
        <v>958</v>
      </c>
      <c r="J317" s="2" t="s">
        <v>959</v>
      </c>
      <c r="K317" s="5" t="s">
        <v>38</v>
      </c>
      <c r="M317" s="4" t="s">
        <v>7</v>
      </c>
      <c r="N317" s="4" t="s">
        <v>167</v>
      </c>
      <c r="O317" t="s">
        <v>35206</v>
      </c>
    </row>
    <row r="318" spans="1:19" hidden="1" x14ac:dyDescent="0.25">
      <c r="A318">
        <v>6462</v>
      </c>
      <c r="B318" t="s">
        <v>960</v>
      </c>
      <c r="C318" t="s">
        <v>938</v>
      </c>
      <c r="D318" t="s">
        <v>939</v>
      </c>
      <c r="E318" t="s">
        <v>35373</v>
      </c>
      <c r="F318" t="s">
        <v>35374</v>
      </c>
      <c r="G318">
        <v>1984</v>
      </c>
      <c r="H318" t="s">
        <v>36257</v>
      </c>
      <c r="I318" t="s">
        <v>940</v>
      </c>
      <c r="J318" s="2" t="s">
        <v>961</v>
      </c>
      <c r="K318" s="5" t="s">
        <v>38</v>
      </c>
      <c r="L318" t="s">
        <v>16</v>
      </c>
    </row>
    <row r="319" spans="1:19" hidden="1" x14ac:dyDescent="0.25">
      <c r="A319">
        <v>6467</v>
      </c>
      <c r="B319" t="s">
        <v>962</v>
      </c>
      <c r="C319" t="s">
        <v>957</v>
      </c>
      <c r="D319" t="s">
        <v>939</v>
      </c>
      <c r="E319" t="s">
        <v>35373</v>
      </c>
      <c r="F319" t="s">
        <v>35374</v>
      </c>
      <c r="G319">
        <v>1984</v>
      </c>
      <c r="H319" t="s">
        <v>36257</v>
      </c>
      <c r="I319" t="s">
        <v>958</v>
      </c>
      <c r="J319" s="2" t="s">
        <v>963</v>
      </c>
      <c r="K319" s="5" t="s">
        <v>55</v>
      </c>
    </row>
    <row r="320" spans="1:19" hidden="1" x14ac:dyDescent="0.25">
      <c r="A320">
        <v>6486</v>
      </c>
      <c r="B320" t="s">
        <v>964</v>
      </c>
      <c r="C320" t="s">
        <v>957</v>
      </c>
      <c r="D320" t="s">
        <v>939</v>
      </c>
      <c r="E320" t="s">
        <v>35373</v>
      </c>
      <c r="F320" t="s">
        <v>35374</v>
      </c>
      <c r="G320">
        <v>1984</v>
      </c>
      <c r="H320" t="s">
        <v>36257</v>
      </c>
      <c r="I320" t="s">
        <v>958</v>
      </c>
      <c r="J320" s="2" t="s">
        <v>965</v>
      </c>
      <c r="K320" s="5" t="s">
        <v>21</v>
      </c>
    </row>
    <row r="321" spans="1:19" hidden="1" x14ac:dyDescent="0.25">
      <c r="A321">
        <v>6492</v>
      </c>
      <c r="B321" t="s">
        <v>966</v>
      </c>
      <c r="C321" t="s">
        <v>938</v>
      </c>
      <c r="D321" t="s">
        <v>939</v>
      </c>
      <c r="E321" t="s">
        <v>35373</v>
      </c>
      <c r="F321" t="s">
        <v>35374</v>
      </c>
      <c r="G321">
        <v>1984</v>
      </c>
      <c r="H321" t="s">
        <v>36257</v>
      </c>
      <c r="I321" t="s">
        <v>940</v>
      </c>
      <c r="J321" s="2" t="s">
        <v>967</v>
      </c>
      <c r="K321" s="5" t="s">
        <v>38</v>
      </c>
      <c r="L321" t="s">
        <v>16</v>
      </c>
    </row>
    <row r="322" spans="1:19" x14ac:dyDescent="0.25">
      <c r="A322">
        <v>6518</v>
      </c>
      <c r="B322" t="s">
        <v>968</v>
      </c>
      <c r="C322" t="s">
        <v>957</v>
      </c>
      <c r="D322" t="s">
        <v>939</v>
      </c>
      <c r="E322" t="s">
        <v>35373</v>
      </c>
      <c r="F322" t="s">
        <v>35374</v>
      </c>
      <c r="G322">
        <v>1984</v>
      </c>
      <c r="H322" t="s">
        <v>36257</v>
      </c>
      <c r="I322" t="s">
        <v>958</v>
      </c>
      <c r="J322" s="2" t="s">
        <v>969</v>
      </c>
      <c r="K322" s="5" t="s">
        <v>15</v>
      </c>
      <c r="M322" s="4" t="s">
        <v>7</v>
      </c>
      <c r="N322" s="4" t="s">
        <v>8</v>
      </c>
      <c r="O322" t="s">
        <v>33</v>
      </c>
      <c r="P322" t="s">
        <v>35342</v>
      </c>
      <c r="R322" t="s">
        <v>7</v>
      </c>
      <c r="S322" t="s">
        <v>167</v>
      </c>
    </row>
    <row r="323" spans="1:19" hidden="1" x14ac:dyDescent="0.25">
      <c r="A323">
        <v>6576</v>
      </c>
      <c r="B323" t="s">
        <v>970</v>
      </c>
      <c r="C323" t="s">
        <v>938</v>
      </c>
      <c r="D323" t="s">
        <v>939</v>
      </c>
      <c r="E323" t="s">
        <v>35373</v>
      </c>
      <c r="F323" t="s">
        <v>35374</v>
      </c>
      <c r="G323">
        <v>1984</v>
      </c>
      <c r="H323" t="s">
        <v>36257</v>
      </c>
      <c r="I323" t="s">
        <v>940</v>
      </c>
      <c r="J323" s="2" t="s">
        <v>971</v>
      </c>
      <c r="K323" s="5" t="s">
        <v>128</v>
      </c>
      <c r="L323" t="s">
        <v>972</v>
      </c>
    </row>
    <row r="324" spans="1:19" hidden="1" x14ac:dyDescent="0.25">
      <c r="A324">
        <v>6581</v>
      </c>
      <c r="B324" t="s">
        <v>973</v>
      </c>
      <c r="C324" t="s">
        <v>938</v>
      </c>
      <c r="D324" t="s">
        <v>939</v>
      </c>
      <c r="E324" t="s">
        <v>35373</v>
      </c>
      <c r="F324" t="s">
        <v>35374</v>
      </c>
      <c r="G324">
        <v>1984</v>
      </c>
      <c r="H324" t="s">
        <v>36257</v>
      </c>
      <c r="I324" t="s">
        <v>940</v>
      </c>
      <c r="J324" s="2" t="s">
        <v>974</v>
      </c>
      <c r="K324" s="5" t="s">
        <v>32</v>
      </c>
    </row>
    <row r="325" spans="1:19" hidden="1" x14ac:dyDescent="0.25">
      <c r="A325">
        <v>6586</v>
      </c>
      <c r="B325" t="s">
        <v>975</v>
      </c>
      <c r="C325" t="s">
        <v>951</v>
      </c>
      <c r="D325" t="s">
        <v>939</v>
      </c>
      <c r="E325" t="s">
        <v>35373</v>
      </c>
      <c r="F325" t="s">
        <v>35374</v>
      </c>
      <c r="G325">
        <v>1984</v>
      </c>
      <c r="H325" t="s">
        <v>36257</v>
      </c>
      <c r="I325" t="s">
        <v>952</v>
      </c>
      <c r="J325" s="2" t="s">
        <v>976</v>
      </c>
      <c r="K325" s="5" t="s">
        <v>173</v>
      </c>
    </row>
    <row r="326" spans="1:19" hidden="1" x14ac:dyDescent="0.25">
      <c r="A326">
        <v>6592</v>
      </c>
      <c r="B326" t="s">
        <v>977</v>
      </c>
      <c r="C326" t="s">
        <v>978</v>
      </c>
      <c r="D326" t="s">
        <v>939</v>
      </c>
      <c r="E326" t="s">
        <v>35373</v>
      </c>
      <c r="F326" t="s">
        <v>35374</v>
      </c>
      <c r="G326">
        <v>1984</v>
      </c>
      <c r="H326" t="s">
        <v>36257</v>
      </c>
      <c r="I326" t="s">
        <v>979</v>
      </c>
      <c r="J326" s="2" t="s">
        <v>980</v>
      </c>
      <c r="K326" s="5" t="s">
        <v>55</v>
      </c>
    </row>
    <row r="327" spans="1:19" hidden="1" x14ac:dyDescent="0.25">
      <c r="A327">
        <v>6624</v>
      </c>
      <c r="B327" t="s">
        <v>981</v>
      </c>
      <c r="C327" t="s">
        <v>978</v>
      </c>
      <c r="D327" t="s">
        <v>939</v>
      </c>
      <c r="E327" t="s">
        <v>35373</v>
      </c>
      <c r="F327" t="s">
        <v>35374</v>
      </c>
      <c r="G327">
        <v>1984</v>
      </c>
      <c r="H327" t="s">
        <v>36257</v>
      </c>
      <c r="I327" t="s">
        <v>979</v>
      </c>
      <c r="J327" s="2" t="s">
        <v>982</v>
      </c>
      <c r="K327" s="5" t="s">
        <v>38</v>
      </c>
      <c r="L327" t="s">
        <v>323</v>
      </c>
    </row>
    <row r="328" spans="1:19" hidden="1" x14ac:dyDescent="0.25">
      <c r="A328">
        <v>6649</v>
      </c>
      <c r="B328" t="s">
        <v>983</v>
      </c>
      <c r="C328" t="s">
        <v>938</v>
      </c>
      <c r="D328" t="s">
        <v>939</v>
      </c>
      <c r="E328" t="s">
        <v>35373</v>
      </c>
      <c r="F328" t="s">
        <v>35374</v>
      </c>
      <c r="G328">
        <v>1984</v>
      </c>
      <c r="H328" t="s">
        <v>36257</v>
      </c>
      <c r="I328" t="s">
        <v>940</v>
      </c>
      <c r="J328" s="2" t="s">
        <v>984</v>
      </c>
      <c r="K328" s="5" t="s">
        <v>32</v>
      </c>
    </row>
    <row r="329" spans="1:19" x14ac:dyDescent="0.25">
      <c r="A329">
        <v>6676</v>
      </c>
      <c r="B329" t="s">
        <v>985</v>
      </c>
      <c r="C329" t="s">
        <v>938</v>
      </c>
      <c r="D329" t="s">
        <v>939</v>
      </c>
      <c r="E329" t="s">
        <v>35373</v>
      </c>
      <c r="F329" t="s">
        <v>35374</v>
      </c>
      <c r="G329">
        <v>1984</v>
      </c>
      <c r="H329" t="s">
        <v>36257</v>
      </c>
      <c r="I329" t="s">
        <v>940</v>
      </c>
      <c r="J329" s="2" t="s">
        <v>986</v>
      </c>
      <c r="K329" s="5" t="s">
        <v>502</v>
      </c>
      <c r="M329" s="4" t="s">
        <v>35209</v>
      </c>
      <c r="N329" s="4" t="s">
        <v>8</v>
      </c>
      <c r="O329" t="s">
        <v>33</v>
      </c>
      <c r="P329" t="s">
        <v>35340</v>
      </c>
      <c r="R329" t="s">
        <v>35209</v>
      </c>
      <c r="S329" t="s">
        <v>8</v>
      </c>
    </row>
    <row r="330" spans="1:19" hidden="1" x14ac:dyDescent="0.25">
      <c r="A330">
        <v>6750</v>
      </c>
      <c r="B330" t="s">
        <v>987</v>
      </c>
      <c r="C330" t="s">
        <v>938</v>
      </c>
      <c r="D330" t="s">
        <v>939</v>
      </c>
      <c r="E330" t="s">
        <v>35373</v>
      </c>
      <c r="F330" t="s">
        <v>35374</v>
      </c>
      <c r="G330">
        <v>1984</v>
      </c>
      <c r="H330" t="s">
        <v>36257</v>
      </c>
      <c r="I330" t="s">
        <v>940</v>
      </c>
      <c r="J330" s="2" t="s">
        <v>988</v>
      </c>
      <c r="K330" s="5" t="s">
        <v>55</v>
      </c>
    </row>
    <row r="331" spans="1:19" hidden="1" x14ac:dyDescent="0.25">
      <c r="A331">
        <v>6754</v>
      </c>
      <c r="B331" t="s">
        <v>989</v>
      </c>
      <c r="C331" t="s">
        <v>943</v>
      </c>
      <c r="D331" t="s">
        <v>939</v>
      </c>
      <c r="E331" t="s">
        <v>35373</v>
      </c>
      <c r="F331" t="s">
        <v>35374</v>
      </c>
      <c r="G331">
        <v>1984</v>
      </c>
      <c r="H331" t="s">
        <v>36257</v>
      </c>
      <c r="I331" t="s">
        <v>944</v>
      </c>
      <c r="J331" s="2" t="s">
        <v>990</v>
      </c>
      <c r="K331" s="5" t="s">
        <v>38</v>
      </c>
      <c r="L331" t="s">
        <v>323</v>
      </c>
    </row>
    <row r="332" spans="1:19" hidden="1" x14ac:dyDescent="0.25">
      <c r="A332">
        <v>6755</v>
      </c>
      <c r="B332" t="s">
        <v>991</v>
      </c>
      <c r="C332" t="s">
        <v>938</v>
      </c>
      <c r="D332" t="s">
        <v>939</v>
      </c>
      <c r="E332" t="s">
        <v>35373</v>
      </c>
      <c r="F332" t="s">
        <v>35374</v>
      </c>
      <c r="G332">
        <v>1984</v>
      </c>
      <c r="H332" t="s">
        <v>36257</v>
      </c>
      <c r="I332" t="s">
        <v>940</v>
      </c>
      <c r="J332" s="2" t="s">
        <v>992</v>
      </c>
      <c r="K332" s="5" t="s">
        <v>21</v>
      </c>
    </row>
    <row r="333" spans="1:19" hidden="1" x14ac:dyDescent="0.25">
      <c r="A333">
        <v>6815</v>
      </c>
      <c r="B333" t="s">
        <v>993</v>
      </c>
      <c r="C333" t="s">
        <v>943</v>
      </c>
      <c r="D333" t="s">
        <v>939</v>
      </c>
      <c r="E333" t="s">
        <v>35373</v>
      </c>
      <c r="F333" t="s">
        <v>35374</v>
      </c>
      <c r="G333">
        <v>1984</v>
      </c>
      <c r="H333" t="s">
        <v>36257</v>
      </c>
      <c r="I333" t="s">
        <v>944</v>
      </c>
      <c r="J333" s="2" t="s">
        <v>994</v>
      </c>
      <c r="K333" s="5" t="s">
        <v>21</v>
      </c>
    </row>
    <row r="334" spans="1:19" hidden="1" x14ac:dyDescent="0.25">
      <c r="A334">
        <v>6833</v>
      </c>
      <c r="B334" t="s">
        <v>995</v>
      </c>
      <c r="C334" t="s">
        <v>938</v>
      </c>
      <c r="D334" t="s">
        <v>939</v>
      </c>
      <c r="E334" t="s">
        <v>35373</v>
      </c>
      <c r="F334" t="s">
        <v>35374</v>
      </c>
      <c r="G334">
        <v>1984</v>
      </c>
      <c r="H334" t="s">
        <v>36257</v>
      </c>
      <c r="I334" t="s">
        <v>940</v>
      </c>
      <c r="J334" s="2" t="s">
        <v>996</v>
      </c>
      <c r="K334" s="5" t="s">
        <v>38</v>
      </c>
      <c r="L334" t="s">
        <v>119</v>
      </c>
    </row>
    <row r="335" spans="1:19" hidden="1" x14ac:dyDescent="0.25">
      <c r="A335">
        <v>6837</v>
      </c>
      <c r="B335" t="s">
        <v>997</v>
      </c>
      <c r="C335" t="s">
        <v>943</v>
      </c>
      <c r="D335" t="s">
        <v>939</v>
      </c>
      <c r="E335" t="s">
        <v>35373</v>
      </c>
      <c r="F335" t="s">
        <v>35374</v>
      </c>
      <c r="G335">
        <v>1984</v>
      </c>
      <c r="H335" t="s">
        <v>36257</v>
      </c>
      <c r="I335" t="s">
        <v>944</v>
      </c>
      <c r="J335" s="2" t="s">
        <v>998</v>
      </c>
      <c r="K335" s="5" t="s">
        <v>38</v>
      </c>
      <c r="L335" t="s">
        <v>16</v>
      </c>
    </row>
    <row r="336" spans="1:19" hidden="1" x14ac:dyDescent="0.25">
      <c r="A336">
        <v>6848</v>
      </c>
      <c r="B336" t="s">
        <v>999</v>
      </c>
      <c r="C336" t="s">
        <v>938</v>
      </c>
      <c r="D336" t="s">
        <v>939</v>
      </c>
      <c r="E336" t="s">
        <v>35373</v>
      </c>
      <c r="F336" t="s">
        <v>35374</v>
      </c>
      <c r="G336">
        <v>1984</v>
      </c>
      <c r="H336" t="s">
        <v>36257</v>
      </c>
      <c r="I336" t="s">
        <v>940</v>
      </c>
      <c r="J336" s="2" t="s">
        <v>1000</v>
      </c>
      <c r="K336" s="5" t="s">
        <v>202</v>
      </c>
      <c r="L336" t="s">
        <v>374</v>
      </c>
    </row>
    <row r="337" spans="1:16" hidden="1" x14ac:dyDescent="0.25">
      <c r="A337">
        <v>6852</v>
      </c>
      <c r="B337" t="s">
        <v>1001</v>
      </c>
      <c r="C337" t="s">
        <v>938</v>
      </c>
      <c r="D337" t="s">
        <v>939</v>
      </c>
      <c r="E337" t="s">
        <v>35373</v>
      </c>
      <c r="F337" t="s">
        <v>35374</v>
      </c>
      <c r="G337">
        <v>1984</v>
      </c>
      <c r="H337" t="s">
        <v>36257</v>
      </c>
      <c r="I337" t="s">
        <v>940</v>
      </c>
      <c r="J337" s="2" t="s">
        <v>1002</v>
      </c>
      <c r="K337" s="5" t="s">
        <v>15</v>
      </c>
      <c r="L337" t="s">
        <v>35285</v>
      </c>
    </row>
    <row r="338" spans="1:16" hidden="1" x14ac:dyDescent="0.25">
      <c r="A338">
        <v>6874</v>
      </c>
      <c r="B338" t="s">
        <v>1003</v>
      </c>
      <c r="C338" t="s">
        <v>938</v>
      </c>
      <c r="D338" t="s">
        <v>939</v>
      </c>
      <c r="E338" t="s">
        <v>35373</v>
      </c>
      <c r="F338" t="s">
        <v>35374</v>
      </c>
      <c r="G338">
        <v>1984</v>
      </c>
      <c r="H338" t="s">
        <v>36257</v>
      </c>
      <c r="I338" t="s">
        <v>940</v>
      </c>
      <c r="J338" s="2" t="s">
        <v>1004</v>
      </c>
      <c r="K338" s="5" t="s">
        <v>15</v>
      </c>
      <c r="L338" t="s">
        <v>226</v>
      </c>
    </row>
    <row r="339" spans="1:16" hidden="1" x14ac:dyDescent="0.25">
      <c r="A339">
        <v>6894</v>
      </c>
      <c r="B339" t="s">
        <v>1005</v>
      </c>
      <c r="C339" t="s">
        <v>938</v>
      </c>
      <c r="D339" t="s">
        <v>939</v>
      </c>
      <c r="E339" t="s">
        <v>35373</v>
      </c>
      <c r="F339" t="s">
        <v>35374</v>
      </c>
      <c r="G339">
        <v>1984</v>
      </c>
      <c r="H339" t="s">
        <v>36257</v>
      </c>
      <c r="I339" t="s">
        <v>940</v>
      </c>
      <c r="J339" s="2" t="s">
        <v>1006</v>
      </c>
      <c r="K339" s="5" t="s">
        <v>21</v>
      </c>
    </row>
    <row r="340" spans="1:16" hidden="1" x14ac:dyDescent="0.25">
      <c r="A340">
        <v>6914</v>
      </c>
      <c r="B340" t="s">
        <v>1007</v>
      </c>
      <c r="C340" t="s">
        <v>1008</v>
      </c>
      <c r="D340" t="s">
        <v>939</v>
      </c>
      <c r="E340" t="s">
        <v>35373</v>
      </c>
      <c r="F340" t="s">
        <v>35374</v>
      </c>
      <c r="G340">
        <v>1984</v>
      </c>
      <c r="H340" t="s">
        <v>36257</v>
      </c>
      <c r="I340" t="s">
        <v>1009</v>
      </c>
      <c r="J340" s="2" t="s">
        <v>1010</v>
      </c>
      <c r="K340" s="5" t="s">
        <v>38</v>
      </c>
      <c r="L340" t="s">
        <v>16</v>
      </c>
    </row>
    <row r="341" spans="1:16" hidden="1" x14ac:dyDescent="0.25">
      <c r="A341">
        <v>6932</v>
      </c>
      <c r="B341" t="s">
        <v>1011</v>
      </c>
      <c r="C341" t="s">
        <v>1012</v>
      </c>
      <c r="D341" t="s">
        <v>939</v>
      </c>
      <c r="E341" t="s">
        <v>35373</v>
      </c>
      <c r="F341" t="s">
        <v>35374</v>
      </c>
      <c r="G341">
        <v>1984</v>
      </c>
      <c r="H341" t="s">
        <v>36257</v>
      </c>
      <c r="I341" t="s">
        <v>1013</v>
      </c>
      <c r="J341" s="2" t="s">
        <v>1014</v>
      </c>
      <c r="K341" s="5" t="s">
        <v>38</v>
      </c>
      <c r="L341" t="s">
        <v>132</v>
      </c>
    </row>
    <row r="342" spans="1:16" hidden="1" x14ac:dyDescent="0.25">
      <c r="A342">
        <v>6943</v>
      </c>
      <c r="B342" t="s">
        <v>1015</v>
      </c>
      <c r="C342" t="s">
        <v>1016</v>
      </c>
      <c r="D342" t="s">
        <v>939</v>
      </c>
      <c r="E342" t="s">
        <v>35373</v>
      </c>
      <c r="F342" t="s">
        <v>35374</v>
      </c>
      <c r="G342">
        <v>1984</v>
      </c>
      <c r="H342" t="s">
        <v>36257</v>
      </c>
      <c r="I342" t="s">
        <v>1017</v>
      </c>
      <c r="J342" s="2" t="s">
        <v>1018</v>
      </c>
      <c r="K342" s="5" t="s">
        <v>21</v>
      </c>
      <c r="O342" t="s">
        <v>24</v>
      </c>
      <c r="P342" t="s">
        <v>35339</v>
      </c>
    </row>
    <row r="343" spans="1:16" hidden="1" x14ac:dyDescent="0.25">
      <c r="A343">
        <v>6953</v>
      </c>
      <c r="B343" t="s">
        <v>1019</v>
      </c>
      <c r="C343" t="s">
        <v>1016</v>
      </c>
      <c r="D343" t="s">
        <v>939</v>
      </c>
      <c r="E343" t="s">
        <v>35373</v>
      </c>
      <c r="F343" t="s">
        <v>35374</v>
      </c>
      <c r="G343">
        <v>1984</v>
      </c>
      <c r="H343" t="s">
        <v>36257</v>
      </c>
      <c r="I343" t="s">
        <v>1017</v>
      </c>
      <c r="J343" s="2" t="s">
        <v>1020</v>
      </c>
      <c r="K343" s="5" t="s">
        <v>21</v>
      </c>
    </row>
    <row r="344" spans="1:16" hidden="1" x14ac:dyDescent="0.25">
      <c r="A344">
        <v>6958</v>
      </c>
      <c r="B344" t="s">
        <v>1021</v>
      </c>
      <c r="C344" t="s">
        <v>1022</v>
      </c>
      <c r="D344" t="s">
        <v>939</v>
      </c>
      <c r="E344" t="s">
        <v>35373</v>
      </c>
      <c r="F344" t="s">
        <v>35374</v>
      </c>
      <c r="G344">
        <v>1984</v>
      </c>
      <c r="H344" t="s">
        <v>36257</v>
      </c>
      <c r="I344" t="s">
        <v>1023</v>
      </c>
      <c r="J344" s="2" t="s">
        <v>1024</v>
      </c>
      <c r="K344" s="5" t="s">
        <v>15</v>
      </c>
    </row>
    <row r="345" spans="1:16" hidden="1" x14ac:dyDescent="0.25">
      <c r="A345">
        <v>6980</v>
      </c>
      <c r="B345" t="s">
        <v>1025</v>
      </c>
      <c r="C345" t="s">
        <v>1016</v>
      </c>
      <c r="D345" t="s">
        <v>939</v>
      </c>
      <c r="E345" t="s">
        <v>35373</v>
      </c>
      <c r="F345" t="s">
        <v>35374</v>
      </c>
      <c r="G345">
        <v>1984</v>
      </c>
      <c r="H345" t="s">
        <v>36257</v>
      </c>
      <c r="I345" t="s">
        <v>1017</v>
      </c>
      <c r="J345" s="2" t="s">
        <v>1026</v>
      </c>
      <c r="K345" s="5" t="s">
        <v>21</v>
      </c>
    </row>
    <row r="346" spans="1:16" hidden="1" x14ac:dyDescent="0.25">
      <c r="A346">
        <v>7029</v>
      </c>
      <c r="B346" t="s">
        <v>1027</v>
      </c>
      <c r="C346" t="s">
        <v>1028</v>
      </c>
      <c r="D346" t="s">
        <v>939</v>
      </c>
      <c r="E346" t="s">
        <v>35373</v>
      </c>
      <c r="F346" t="s">
        <v>35374</v>
      </c>
      <c r="G346">
        <v>1984</v>
      </c>
      <c r="H346" t="s">
        <v>36257</v>
      </c>
      <c r="I346" t="s">
        <v>1029</v>
      </c>
      <c r="J346" s="2" t="s">
        <v>1030</v>
      </c>
      <c r="K346" s="5" t="s">
        <v>38</v>
      </c>
      <c r="L346" t="s">
        <v>35285</v>
      </c>
    </row>
    <row r="347" spans="1:16" hidden="1" x14ac:dyDescent="0.25">
      <c r="A347">
        <v>7048</v>
      </c>
      <c r="B347" t="s">
        <v>1031</v>
      </c>
      <c r="C347" t="s">
        <v>943</v>
      </c>
      <c r="D347" t="s">
        <v>939</v>
      </c>
      <c r="E347" t="s">
        <v>35373</v>
      </c>
      <c r="F347" t="s">
        <v>35374</v>
      </c>
      <c r="G347">
        <v>1984</v>
      </c>
      <c r="H347" t="s">
        <v>36257</v>
      </c>
      <c r="I347" t="s">
        <v>944</v>
      </c>
      <c r="J347" s="2" t="s">
        <v>1032</v>
      </c>
      <c r="K347" s="5" t="s">
        <v>38</v>
      </c>
      <c r="L347" t="s">
        <v>239</v>
      </c>
    </row>
    <row r="348" spans="1:16" hidden="1" x14ac:dyDescent="0.25">
      <c r="A348">
        <v>7055</v>
      </c>
      <c r="B348" t="s">
        <v>1033</v>
      </c>
      <c r="C348" t="s">
        <v>1034</v>
      </c>
      <c r="D348" t="s">
        <v>939</v>
      </c>
      <c r="E348" t="s">
        <v>35373</v>
      </c>
      <c r="F348" t="s">
        <v>35374</v>
      </c>
      <c r="G348">
        <v>1984</v>
      </c>
      <c r="H348" t="s">
        <v>36257</v>
      </c>
      <c r="I348" t="s">
        <v>1035</v>
      </c>
      <c r="J348" s="2" t="s">
        <v>1036</v>
      </c>
      <c r="K348" s="5" t="s">
        <v>21</v>
      </c>
    </row>
    <row r="349" spans="1:16" hidden="1" x14ac:dyDescent="0.25">
      <c r="A349">
        <v>7075</v>
      </c>
      <c r="B349" t="s">
        <v>1037</v>
      </c>
      <c r="C349" t="s">
        <v>943</v>
      </c>
      <c r="D349" t="s">
        <v>939</v>
      </c>
      <c r="E349" t="s">
        <v>35373</v>
      </c>
      <c r="F349" t="s">
        <v>35374</v>
      </c>
      <c r="G349">
        <v>1984</v>
      </c>
      <c r="H349" t="s">
        <v>36257</v>
      </c>
      <c r="I349" t="s">
        <v>944</v>
      </c>
      <c r="J349" s="2" t="s">
        <v>1038</v>
      </c>
      <c r="K349" s="5" t="s">
        <v>128</v>
      </c>
      <c r="L349" t="s">
        <v>162</v>
      </c>
    </row>
    <row r="350" spans="1:16" hidden="1" x14ac:dyDescent="0.25">
      <c r="A350">
        <v>7119</v>
      </c>
      <c r="B350" t="s">
        <v>1039</v>
      </c>
      <c r="C350" t="s">
        <v>1040</v>
      </c>
      <c r="D350" t="s">
        <v>1041</v>
      </c>
      <c r="E350" t="s">
        <v>35375</v>
      </c>
      <c r="F350" t="s">
        <v>35376</v>
      </c>
      <c r="G350">
        <v>1981</v>
      </c>
      <c r="H350" t="s">
        <v>36258</v>
      </c>
      <c r="I350" t="s">
        <v>1042</v>
      </c>
      <c r="J350" s="2" t="s">
        <v>1043</v>
      </c>
      <c r="K350" s="5" t="s">
        <v>21</v>
      </c>
      <c r="O350" t="s">
        <v>24</v>
      </c>
      <c r="P350" t="s">
        <v>35339</v>
      </c>
    </row>
    <row r="351" spans="1:16" hidden="1" x14ac:dyDescent="0.25">
      <c r="A351">
        <v>7250</v>
      </c>
      <c r="B351" t="s">
        <v>1044</v>
      </c>
      <c r="C351" t="s">
        <v>1045</v>
      </c>
      <c r="D351" t="s">
        <v>1041</v>
      </c>
      <c r="E351" t="s">
        <v>35375</v>
      </c>
      <c r="F351" t="s">
        <v>35376</v>
      </c>
      <c r="G351">
        <v>1981</v>
      </c>
      <c r="H351" t="s">
        <v>36258</v>
      </c>
      <c r="I351" t="s">
        <v>1046</v>
      </c>
      <c r="J351" s="2" t="s">
        <v>1047</v>
      </c>
      <c r="K351" s="5" t="s">
        <v>38</v>
      </c>
      <c r="L351" t="s">
        <v>323</v>
      </c>
    </row>
    <row r="352" spans="1:16" hidden="1" x14ac:dyDescent="0.25">
      <c r="A352">
        <v>7252</v>
      </c>
      <c r="B352" t="s">
        <v>1048</v>
      </c>
      <c r="C352" t="s">
        <v>1045</v>
      </c>
      <c r="D352" t="s">
        <v>1041</v>
      </c>
      <c r="E352" t="s">
        <v>35375</v>
      </c>
      <c r="F352" t="s">
        <v>35376</v>
      </c>
      <c r="G352">
        <v>1981</v>
      </c>
      <c r="H352" t="s">
        <v>36258</v>
      </c>
      <c r="I352" t="s">
        <v>1046</v>
      </c>
      <c r="J352" s="2" t="s">
        <v>1049</v>
      </c>
      <c r="K352" s="5" t="s">
        <v>128</v>
      </c>
    </row>
    <row r="353" spans="1:19" hidden="1" x14ac:dyDescent="0.25">
      <c r="A353">
        <v>7286</v>
      </c>
      <c r="B353" t="s">
        <v>1050</v>
      </c>
      <c r="C353" t="s">
        <v>1045</v>
      </c>
      <c r="D353" t="s">
        <v>1041</v>
      </c>
      <c r="E353" t="s">
        <v>35375</v>
      </c>
      <c r="F353" t="s">
        <v>35376</v>
      </c>
      <c r="G353">
        <v>1981</v>
      </c>
      <c r="H353" t="s">
        <v>36258</v>
      </c>
      <c r="I353" t="s">
        <v>1046</v>
      </c>
      <c r="J353" s="2" t="s">
        <v>1051</v>
      </c>
      <c r="K353" s="5" t="s">
        <v>1052</v>
      </c>
    </row>
    <row r="354" spans="1:19" hidden="1" x14ac:dyDescent="0.25">
      <c r="A354">
        <v>7327</v>
      </c>
      <c r="B354" t="s">
        <v>1053</v>
      </c>
      <c r="C354" t="s">
        <v>1054</v>
      </c>
      <c r="D354" t="s">
        <v>1041</v>
      </c>
      <c r="E354" t="s">
        <v>35375</v>
      </c>
      <c r="F354" t="s">
        <v>35376</v>
      </c>
      <c r="G354">
        <v>1981</v>
      </c>
      <c r="H354" t="s">
        <v>36258</v>
      </c>
      <c r="I354" t="s">
        <v>1055</v>
      </c>
      <c r="J354" s="2" t="s">
        <v>1056</v>
      </c>
      <c r="K354" s="5" t="s">
        <v>38</v>
      </c>
      <c r="L354" t="s">
        <v>323</v>
      </c>
    </row>
    <row r="355" spans="1:19" hidden="1" x14ac:dyDescent="0.25">
      <c r="A355">
        <v>7329</v>
      </c>
      <c r="B355" t="s">
        <v>1057</v>
      </c>
      <c r="C355" t="s">
        <v>1054</v>
      </c>
      <c r="D355" t="s">
        <v>1041</v>
      </c>
      <c r="E355" t="s">
        <v>35375</v>
      </c>
      <c r="F355" t="s">
        <v>35376</v>
      </c>
      <c r="G355">
        <v>1981</v>
      </c>
      <c r="H355" t="s">
        <v>36258</v>
      </c>
      <c r="I355" t="s">
        <v>1055</v>
      </c>
      <c r="J355" s="2" t="s">
        <v>1058</v>
      </c>
      <c r="K355" s="5" t="s">
        <v>128</v>
      </c>
    </row>
    <row r="356" spans="1:19" hidden="1" x14ac:dyDescent="0.25">
      <c r="A356">
        <v>7389</v>
      </c>
      <c r="B356" t="s">
        <v>1059</v>
      </c>
      <c r="C356" t="s">
        <v>1060</v>
      </c>
      <c r="D356" t="s">
        <v>1041</v>
      </c>
      <c r="E356" t="s">
        <v>35375</v>
      </c>
      <c r="F356" t="s">
        <v>35376</v>
      </c>
      <c r="G356">
        <v>1981</v>
      </c>
      <c r="H356" t="s">
        <v>36258</v>
      </c>
      <c r="I356" t="s">
        <v>1061</v>
      </c>
      <c r="J356" s="2" t="s">
        <v>1062</v>
      </c>
      <c r="K356" s="5" t="s">
        <v>38</v>
      </c>
      <c r="L356" t="s">
        <v>16</v>
      </c>
    </row>
    <row r="357" spans="1:19" x14ac:dyDescent="0.25">
      <c r="A357">
        <v>7400</v>
      </c>
      <c r="B357" t="s">
        <v>1063</v>
      </c>
      <c r="C357" t="s">
        <v>1040</v>
      </c>
      <c r="D357" t="s">
        <v>1041</v>
      </c>
      <c r="E357" t="s">
        <v>35375</v>
      </c>
      <c r="F357" t="s">
        <v>35376</v>
      </c>
      <c r="G357">
        <v>1981</v>
      </c>
      <c r="H357" t="s">
        <v>36258</v>
      </c>
      <c r="I357" t="s">
        <v>1042</v>
      </c>
      <c r="J357" s="2" t="s">
        <v>1064</v>
      </c>
      <c r="K357" s="5" t="s">
        <v>32</v>
      </c>
      <c r="M357" s="4" t="s">
        <v>7</v>
      </c>
      <c r="N357" s="4" t="s">
        <v>167</v>
      </c>
      <c r="O357" t="s">
        <v>33</v>
      </c>
      <c r="P357" t="s">
        <v>35340</v>
      </c>
      <c r="Q357" s="3" t="s">
        <v>36851</v>
      </c>
      <c r="R357" t="s">
        <v>7</v>
      </c>
      <c r="S357" t="s">
        <v>167</v>
      </c>
    </row>
    <row r="358" spans="1:19" hidden="1" x14ac:dyDescent="0.25">
      <c r="A358">
        <v>7406</v>
      </c>
      <c r="B358" t="s">
        <v>1065</v>
      </c>
      <c r="C358" t="s">
        <v>1040</v>
      </c>
      <c r="D358" t="s">
        <v>1041</v>
      </c>
      <c r="E358" t="s">
        <v>35375</v>
      </c>
      <c r="F358" t="s">
        <v>35376</v>
      </c>
      <c r="G358">
        <v>1981</v>
      </c>
      <c r="H358" t="s">
        <v>36258</v>
      </c>
      <c r="I358" t="s">
        <v>1042</v>
      </c>
      <c r="J358" s="2" t="s">
        <v>1066</v>
      </c>
      <c r="K358" s="5" t="s">
        <v>128</v>
      </c>
    </row>
    <row r="359" spans="1:19" hidden="1" x14ac:dyDescent="0.25">
      <c r="A359">
        <v>7415</v>
      </c>
      <c r="B359" t="s">
        <v>1067</v>
      </c>
      <c r="C359" t="s">
        <v>1068</v>
      </c>
      <c r="D359" t="s">
        <v>1041</v>
      </c>
      <c r="E359" t="s">
        <v>35375</v>
      </c>
      <c r="F359" t="s">
        <v>35376</v>
      </c>
      <c r="G359">
        <v>1981</v>
      </c>
      <c r="H359" t="s">
        <v>36258</v>
      </c>
      <c r="I359" t="s">
        <v>648</v>
      </c>
      <c r="J359" s="2" t="s">
        <v>1069</v>
      </c>
      <c r="K359" s="5" t="s">
        <v>38</v>
      </c>
      <c r="M359" s="4" t="s">
        <v>35209</v>
      </c>
      <c r="N359" s="4" t="s">
        <v>8</v>
      </c>
      <c r="O359" t="s">
        <v>35206</v>
      </c>
    </row>
    <row r="360" spans="1:19" hidden="1" x14ac:dyDescent="0.25">
      <c r="A360">
        <v>7500</v>
      </c>
      <c r="B360" t="s">
        <v>1070</v>
      </c>
      <c r="C360" t="s">
        <v>1068</v>
      </c>
      <c r="D360" t="s">
        <v>1041</v>
      </c>
      <c r="E360" t="s">
        <v>35375</v>
      </c>
      <c r="F360" t="s">
        <v>35376</v>
      </c>
      <c r="G360">
        <v>1981</v>
      </c>
      <c r="H360" t="s">
        <v>36258</v>
      </c>
      <c r="I360" t="s">
        <v>648</v>
      </c>
      <c r="J360" s="2" t="s">
        <v>1071</v>
      </c>
      <c r="K360" s="5" t="s">
        <v>21</v>
      </c>
    </row>
    <row r="361" spans="1:19" hidden="1" x14ac:dyDescent="0.25">
      <c r="A361">
        <v>7576</v>
      </c>
      <c r="B361" t="s">
        <v>1072</v>
      </c>
      <c r="C361" t="s">
        <v>1060</v>
      </c>
      <c r="D361" t="s">
        <v>1041</v>
      </c>
      <c r="E361" t="s">
        <v>35375</v>
      </c>
      <c r="F361" t="s">
        <v>35376</v>
      </c>
      <c r="G361">
        <v>1981</v>
      </c>
      <c r="H361" t="s">
        <v>36258</v>
      </c>
      <c r="I361" t="s">
        <v>1061</v>
      </c>
      <c r="J361" s="2" t="s">
        <v>1073</v>
      </c>
      <c r="K361" s="5" t="s">
        <v>38</v>
      </c>
    </row>
    <row r="362" spans="1:19" hidden="1" x14ac:dyDescent="0.25">
      <c r="A362">
        <v>7578</v>
      </c>
      <c r="B362" t="s">
        <v>1074</v>
      </c>
      <c r="C362" t="s">
        <v>1060</v>
      </c>
      <c r="D362" t="s">
        <v>1041</v>
      </c>
      <c r="E362" t="s">
        <v>35375</v>
      </c>
      <c r="F362" t="s">
        <v>35376</v>
      </c>
      <c r="G362">
        <v>1981</v>
      </c>
      <c r="H362" t="s">
        <v>36258</v>
      </c>
      <c r="I362" t="s">
        <v>1061</v>
      </c>
      <c r="J362" s="2" t="s">
        <v>1075</v>
      </c>
      <c r="K362" s="5" t="s">
        <v>38</v>
      </c>
    </row>
    <row r="363" spans="1:19" hidden="1" x14ac:dyDescent="0.25">
      <c r="A363">
        <v>7580</v>
      </c>
      <c r="B363" t="s">
        <v>1076</v>
      </c>
      <c r="C363" t="s">
        <v>1060</v>
      </c>
      <c r="D363" t="s">
        <v>1041</v>
      </c>
      <c r="E363" t="s">
        <v>35375</v>
      </c>
      <c r="F363" t="s">
        <v>35376</v>
      </c>
      <c r="G363">
        <v>1981</v>
      </c>
      <c r="H363" t="s">
        <v>36258</v>
      </c>
      <c r="I363" t="s">
        <v>1061</v>
      </c>
      <c r="J363" s="2" t="s">
        <v>1077</v>
      </c>
      <c r="K363" s="5" t="s">
        <v>38</v>
      </c>
    </row>
    <row r="364" spans="1:19" hidden="1" x14ac:dyDescent="0.25">
      <c r="A364">
        <v>7583</v>
      </c>
      <c r="B364" t="s">
        <v>1078</v>
      </c>
      <c r="C364" t="s">
        <v>1060</v>
      </c>
      <c r="D364" t="s">
        <v>1041</v>
      </c>
      <c r="E364" t="s">
        <v>35375</v>
      </c>
      <c r="F364" t="s">
        <v>35376</v>
      </c>
      <c r="G364">
        <v>1981</v>
      </c>
      <c r="H364" t="s">
        <v>36258</v>
      </c>
      <c r="I364" t="s">
        <v>1061</v>
      </c>
      <c r="J364" s="2" t="s">
        <v>1079</v>
      </c>
      <c r="K364" s="5" t="s">
        <v>32</v>
      </c>
    </row>
    <row r="365" spans="1:19" hidden="1" x14ac:dyDescent="0.25">
      <c r="A365">
        <v>7645</v>
      </c>
      <c r="B365" t="s">
        <v>1080</v>
      </c>
      <c r="C365" t="s">
        <v>1081</v>
      </c>
      <c r="D365" t="s">
        <v>1041</v>
      </c>
      <c r="E365" t="s">
        <v>35375</v>
      </c>
      <c r="F365" t="s">
        <v>35376</v>
      </c>
      <c r="G365">
        <v>1981</v>
      </c>
      <c r="H365" t="s">
        <v>36258</v>
      </c>
      <c r="I365" t="s">
        <v>1082</v>
      </c>
      <c r="J365" s="2" t="s">
        <v>1083</v>
      </c>
      <c r="K365" s="5" t="s">
        <v>38</v>
      </c>
      <c r="L365" t="s">
        <v>97</v>
      </c>
    </row>
    <row r="366" spans="1:19" hidden="1" x14ac:dyDescent="0.25">
      <c r="A366">
        <v>7649</v>
      </c>
      <c r="B366" t="s">
        <v>1084</v>
      </c>
      <c r="C366" t="s">
        <v>1081</v>
      </c>
      <c r="D366" t="s">
        <v>1041</v>
      </c>
      <c r="E366" t="s">
        <v>35375</v>
      </c>
      <c r="F366" t="s">
        <v>35376</v>
      </c>
      <c r="G366">
        <v>1981</v>
      </c>
      <c r="H366" t="s">
        <v>36258</v>
      </c>
      <c r="I366" t="s">
        <v>1082</v>
      </c>
      <c r="J366" s="2" t="s">
        <v>1085</v>
      </c>
      <c r="K366" s="5" t="s">
        <v>38</v>
      </c>
    </row>
    <row r="367" spans="1:19" x14ac:dyDescent="0.25">
      <c r="A367">
        <v>7663</v>
      </c>
      <c r="B367" t="s">
        <v>1086</v>
      </c>
      <c r="C367" t="s">
        <v>1087</v>
      </c>
      <c r="D367" t="s">
        <v>1088</v>
      </c>
      <c r="E367" t="s">
        <v>35377</v>
      </c>
      <c r="F367" t="s">
        <v>35378</v>
      </c>
      <c r="G367">
        <v>1932</v>
      </c>
      <c r="H367" t="s">
        <v>36259</v>
      </c>
      <c r="I367" t="s">
        <v>1089</v>
      </c>
      <c r="J367" s="2" t="s">
        <v>1090</v>
      </c>
      <c r="K367" s="5" t="s">
        <v>55</v>
      </c>
      <c r="M367" s="4" t="s">
        <v>7</v>
      </c>
      <c r="N367" s="4" t="s">
        <v>8</v>
      </c>
      <c r="O367" t="s">
        <v>33</v>
      </c>
      <c r="P367" t="s">
        <v>35342</v>
      </c>
      <c r="R367" t="s">
        <v>7</v>
      </c>
      <c r="S367" t="s">
        <v>8</v>
      </c>
    </row>
    <row r="368" spans="1:19" x14ac:dyDescent="0.25">
      <c r="A368">
        <v>7675</v>
      </c>
      <c r="B368" t="s">
        <v>1091</v>
      </c>
      <c r="C368" t="s">
        <v>1092</v>
      </c>
      <c r="D368" t="s">
        <v>1088</v>
      </c>
      <c r="E368" t="s">
        <v>35377</v>
      </c>
      <c r="F368" t="s">
        <v>35378</v>
      </c>
      <c r="G368">
        <v>1932</v>
      </c>
      <c r="H368" t="s">
        <v>36259</v>
      </c>
      <c r="I368" t="s">
        <v>1093</v>
      </c>
      <c r="J368" s="2" t="s">
        <v>1094</v>
      </c>
      <c r="K368" s="5" t="s">
        <v>55</v>
      </c>
      <c r="M368" s="4" t="s">
        <v>35209</v>
      </c>
      <c r="N368" s="4" t="s">
        <v>8</v>
      </c>
      <c r="O368" t="s">
        <v>33</v>
      </c>
      <c r="P368" t="s">
        <v>35342</v>
      </c>
      <c r="R368" t="s">
        <v>7</v>
      </c>
      <c r="S368" t="s">
        <v>167</v>
      </c>
    </row>
    <row r="369" spans="1:12" hidden="1" x14ac:dyDescent="0.25">
      <c r="A369">
        <v>7682</v>
      </c>
      <c r="B369" t="s">
        <v>1095</v>
      </c>
      <c r="C369" t="s">
        <v>1096</v>
      </c>
      <c r="D369" t="s">
        <v>1088</v>
      </c>
      <c r="E369" t="s">
        <v>35377</v>
      </c>
      <c r="F369" t="s">
        <v>35378</v>
      </c>
      <c r="G369">
        <v>1932</v>
      </c>
      <c r="H369" t="s">
        <v>36259</v>
      </c>
      <c r="I369" t="s">
        <v>1097</v>
      </c>
      <c r="J369" s="2" t="s">
        <v>1098</v>
      </c>
      <c r="K369" s="5" t="s">
        <v>21</v>
      </c>
    </row>
    <row r="370" spans="1:12" hidden="1" x14ac:dyDescent="0.25">
      <c r="A370">
        <v>7708</v>
      </c>
      <c r="B370" t="s">
        <v>1099</v>
      </c>
      <c r="C370" t="s">
        <v>1100</v>
      </c>
      <c r="D370" t="s">
        <v>1088</v>
      </c>
      <c r="E370" t="s">
        <v>35377</v>
      </c>
      <c r="F370" t="s">
        <v>35378</v>
      </c>
      <c r="G370">
        <v>1932</v>
      </c>
      <c r="H370" t="s">
        <v>36259</v>
      </c>
      <c r="I370" t="s">
        <v>1101</v>
      </c>
      <c r="J370" s="2" t="s">
        <v>1102</v>
      </c>
      <c r="K370" s="5" t="s">
        <v>55</v>
      </c>
    </row>
    <row r="371" spans="1:12" hidden="1" x14ac:dyDescent="0.25">
      <c r="A371">
        <v>7712</v>
      </c>
      <c r="B371" t="s">
        <v>1103</v>
      </c>
      <c r="C371" t="s">
        <v>1104</v>
      </c>
      <c r="D371" t="s">
        <v>1088</v>
      </c>
      <c r="E371" t="s">
        <v>35377</v>
      </c>
      <c r="F371" t="s">
        <v>35378</v>
      </c>
      <c r="G371">
        <v>1932</v>
      </c>
      <c r="H371" t="s">
        <v>36259</v>
      </c>
      <c r="I371" t="s">
        <v>1105</v>
      </c>
      <c r="J371" s="2" t="s">
        <v>1106</v>
      </c>
      <c r="K371" s="5" t="s">
        <v>38</v>
      </c>
      <c r="L371" t="s">
        <v>232</v>
      </c>
    </row>
    <row r="372" spans="1:12" hidden="1" x14ac:dyDescent="0.25">
      <c r="A372">
        <v>7729</v>
      </c>
      <c r="B372" t="s">
        <v>1107</v>
      </c>
      <c r="C372" t="s">
        <v>1100</v>
      </c>
      <c r="D372" t="s">
        <v>1088</v>
      </c>
      <c r="E372" t="s">
        <v>35377</v>
      </c>
      <c r="F372" t="s">
        <v>35378</v>
      </c>
      <c r="G372">
        <v>1932</v>
      </c>
      <c r="H372" t="s">
        <v>36259</v>
      </c>
      <c r="I372" t="s">
        <v>1101</v>
      </c>
      <c r="J372" s="2" t="s">
        <v>1108</v>
      </c>
      <c r="K372" s="5" t="s">
        <v>345</v>
      </c>
    </row>
    <row r="373" spans="1:12" hidden="1" x14ac:dyDescent="0.25">
      <c r="A373">
        <v>7732</v>
      </c>
      <c r="B373" t="s">
        <v>1109</v>
      </c>
      <c r="C373" t="s">
        <v>1110</v>
      </c>
      <c r="D373" t="s">
        <v>1088</v>
      </c>
      <c r="E373" t="s">
        <v>35377</v>
      </c>
      <c r="F373" t="s">
        <v>35378</v>
      </c>
      <c r="G373">
        <v>1932</v>
      </c>
      <c r="H373" t="s">
        <v>36259</v>
      </c>
      <c r="I373" t="s">
        <v>1111</v>
      </c>
      <c r="J373" s="2" t="s">
        <v>1112</v>
      </c>
      <c r="K373" s="5" t="s">
        <v>38</v>
      </c>
      <c r="L373" t="s">
        <v>232</v>
      </c>
    </row>
    <row r="374" spans="1:12" hidden="1" x14ac:dyDescent="0.25">
      <c r="A374">
        <v>7741</v>
      </c>
      <c r="B374" t="s">
        <v>1113</v>
      </c>
      <c r="C374" t="s">
        <v>1100</v>
      </c>
      <c r="D374" t="s">
        <v>1088</v>
      </c>
      <c r="E374" t="s">
        <v>35377</v>
      </c>
      <c r="F374" t="s">
        <v>35378</v>
      </c>
      <c r="G374">
        <v>1932</v>
      </c>
      <c r="H374" t="s">
        <v>36259</v>
      </c>
      <c r="I374" t="s">
        <v>1101</v>
      </c>
      <c r="J374" s="2" t="s">
        <v>1114</v>
      </c>
      <c r="K374" s="5" t="s">
        <v>38</v>
      </c>
      <c r="L374" t="s">
        <v>132</v>
      </c>
    </row>
    <row r="375" spans="1:12" hidden="1" x14ac:dyDescent="0.25">
      <c r="A375">
        <v>7793</v>
      </c>
      <c r="B375" t="s">
        <v>1115</v>
      </c>
      <c r="C375" t="s">
        <v>1116</v>
      </c>
      <c r="D375" t="s">
        <v>1088</v>
      </c>
      <c r="E375" t="s">
        <v>35377</v>
      </c>
      <c r="F375" t="s">
        <v>35378</v>
      </c>
      <c r="G375">
        <v>1932</v>
      </c>
      <c r="H375" t="s">
        <v>36259</v>
      </c>
      <c r="I375" t="s">
        <v>1117</v>
      </c>
      <c r="J375" s="2" t="s">
        <v>1118</v>
      </c>
      <c r="K375" s="5" t="s">
        <v>38</v>
      </c>
      <c r="L375" t="s">
        <v>575</v>
      </c>
    </row>
    <row r="376" spans="1:12" hidden="1" x14ac:dyDescent="0.25">
      <c r="A376">
        <v>7802</v>
      </c>
      <c r="B376" t="s">
        <v>1119</v>
      </c>
      <c r="C376" t="s">
        <v>1120</v>
      </c>
      <c r="D376" t="s">
        <v>1088</v>
      </c>
      <c r="E376" t="s">
        <v>35377</v>
      </c>
      <c r="F376" t="s">
        <v>35378</v>
      </c>
      <c r="G376">
        <v>1932</v>
      </c>
      <c r="H376" t="s">
        <v>36259</v>
      </c>
      <c r="I376" t="s">
        <v>1121</v>
      </c>
      <c r="J376" s="2" t="s">
        <v>1122</v>
      </c>
      <c r="K376" s="5" t="s">
        <v>128</v>
      </c>
      <c r="L376" t="s">
        <v>129</v>
      </c>
    </row>
    <row r="377" spans="1:12" hidden="1" x14ac:dyDescent="0.25">
      <c r="A377">
        <v>7830</v>
      </c>
      <c r="B377" t="s">
        <v>1123</v>
      </c>
      <c r="C377" t="s">
        <v>1120</v>
      </c>
      <c r="D377" t="s">
        <v>1088</v>
      </c>
      <c r="E377" t="s">
        <v>35377</v>
      </c>
      <c r="F377" t="s">
        <v>35378</v>
      </c>
      <c r="G377">
        <v>1932</v>
      </c>
      <c r="H377" t="s">
        <v>36259</v>
      </c>
      <c r="I377" t="s">
        <v>1121</v>
      </c>
      <c r="J377" s="2" t="s">
        <v>1124</v>
      </c>
      <c r="K377" s="5" t="s">
        <v>32</v>
      </c>
      <c r="L377" t="s">
        <v>35242</v>
      </c>
    </row>
    <row r="378" spans="1:12" hidden="1" x14ac:dyDescent="0.25">
      <c r="A378">
        <v>7838</v>
      </c>
      <c r="B378" t="s">
        <v>1125</v>
      </c>
      <c r="C378" t="s">
        <v>1120</v>
      </c>
      <c r="D378" t="s">
        <v>1088</v>
      </c>
      <c r="E378" t="s">
        <v>35377</v>
      </c>
      <c r="F378" t="s">
        <v>35378</v>
      </c>
      <c r="G378">
        <v>1932</v>
      </c>
      <c r="H378" t="s">
        <v>36259</v>
      </c>
      <c r="I378" t="s">
        <v>1121</v>
      </c>
      <c r="J378" s="2" t="s">
        <v>1126</v>
      </c>
      <c r="K378" s="5" t="s">
        <v>21</v>
      </c>
    </row>
    <row r="379" spans="1:12" hidden="1" x14ac:dyDescent="0.25">
      <c r="A379">
        <v>7853</v>
      </c>
      <c r="B379" t="s">
        <v>1127</v>
      </c>
      <c r="C379" t="s">
        <v>1128</v>
      </c>
      <c r="D379" t="s">
        <v>1088</v>
      </c>
      <c r="E379" t="s">
        <v>35377</v>
      </c>
      <c r="F379" t="s">
        <v>35378</v>
      </c>
      <c r="G379">
        <v>1932</v>
      </c>
      <c r="H379" t="s">
        <v>36259</v>
      </c>
      <c r="I379" t="s">
        <v>1129</v>
      </c>
      <c r="J379" s="2" t="s">
        <v>1130</v>
      </c>
      <c r="K379" s="5" t="s">
        <v>32</v>
      </c>
      <c r="L379" t="s">
        <v>687</v>
      </c>
    </row>
    <row r="380" spans="1:12" hidden="1" x14ac:dyDescent="0.25">
      <c r="A380">
        <v>7943</v>
      </c>
      <c r="B380" t="s">
        <v>1131</v>
      </c>
      <c r="C380" t="s">
        <v>1110</v>
      </c>
      <c r="D380" t="s">
        <v>1088</v>
      </c>
      <c r="E380" t="s">
        <v>35377</v>
      </c>
      <c r="F380" t="s">
        <v>35378</v>
      </c>
      <c r="G380">
        <v>1932</v>
      </c>
      <c r="H380" t="s">
        <v>36259</v>
      </c>
      <c r="I380" t="s">
        <v>1111</v>
      </c>
      <c r="J380" s="2" t="s">
        <v>1132</v>
      </c>
      <c r="K380" s="5" t="s">
        <v>38</v>
      </c>
      <c r="L380" t="s">
        <v>132</v>
      </c>
    </row>
    <row r="381" spans="1:12" hidden="1" x14ac:dyDescent="0.25">
      <c r="A381">
        <v>7956</v>
      </c>
      <c r="B381" t="s">
        <v>1133</v>
      </c>
      <c r="C381" t="s">
        <v>1110</v>
      </c>
      <c r="D381" t="s">
        <v>1088</v>
      </c>
      <c r="E381" t="s">
        <v>35377</v>
      </c>
      <c r="F381" t="s">
        <v>35378</v>
      </c>
      <c r="G381">
        <v>1932</v>
      </c>
      <c r="H381" t="s">
        <v>36259</v>
      </c>
      <c r="I381" t="s">
        <v>1111</v>
      </c>
      <c r="J381" s="2" t="s">
        <v>1134</v>
      </c>
      <c r="K381" s="5" t="s">
        <v>55</v>
      </c>
      <c r="L381" t="s">
        <v>35336</v>
      </c>
    </row>
    <row r="382" spans="1:12" hidden="1" x14ac:dyDescent="0.25">
      <c r="A382">
        <v>7967</v>
      </c>
      <c r="B382" t="s">
        <v>1135</v>
      </c>
      <c r="C382" t="s">
        <v>1110</v>
      </c>
      <c r="D382" t="s">
        <v>1088</v>
      </c>
      <c r="E382" t="s">
        <v>35377</v>
      </c>
      <c r="F382" t="s">
        <v>35378</v>
      </c>
      <c r="G382">
        <v>1932</v>
      </c>
      <c r="H382" t="s">
        <v>36259</v>
      </c>
      <c r="I382" t="s">
        <v>1111</v>
      </c>
      <c r="J382" s="2" t="s">
        <v>1136</v>
      </c>
      <c r="K382" s="5" t="s">
        <v>38</v>
      </c>
      <c r="L382" t="s">
        <v>174</v>
      </c>
    </row>
    <row r="383" spans="1:12" hidden="1" x14ac:dyDescent="0.25">
      <c r="A383">
        <v>8008</v>
      </c>
      <c r="B383" t="s">
        <v>1137</v>
      </c>
      <c r="C383" t="s">
        <v>1110</v>
      </c>
      <c r="D383" t="s">
        <v>1088</v>
      </c>
      <c r="E383" t="s">
        <v>35377</v>
      </c>
      <c r="F383" t="s">
        <v>35378</v>
      </c>
      <c r="G383">
        <v>1932</v>
      </c>
      <c r="H383" t="s">
        <v>36259</v>
      </c>
      <c r="I383" t="s">
        <v>1111</v>
      </c>
      <c r="J383" s="2" t="s">
        <v>1138</v>
      </c>
      <c r="K383" s="5" t="s">
        <v>38</v>
      </c>
      <c r="L383" t="s">
        <v>132</v>
      </c>
    </row>
    <row r="384" spans="1:12" hidden="1" x14ac:dyDescent="0.25">
      <c r="A384">
        <v>8018</v>
      </c>
      <c r="B384" t="s">
        <v>1139</v>
      </c>
      <c r="C384" t="s">
        <v>1110</v>
      </c>
      <c r="D384" t="s">
        <v>1088</v>
      </c>
      <c r="E384" t="s">
        <v>35377</v>
      </c>
      <c r="F384" t="s">
        <v>35378</v>
      </c>
      <c r="G384">
        <v>1932</v>
      </c>
      <c r="H384" t="s">
        <v>36259</v>
      </c>
      <c r="I384" t="s">
        <v>1111</v>
      </c>
      <c r="J384" s="2" t="s">
        <v>1140</v>
      </c>
      <c r="K384" s="5" t="s">
        <v>21</v>
      </c>
      <c r="L384" t="s">
        <v>35336</v>
      </c>
    </row>
    <row r="385" spans="1:19" hidden="1" x14ac:dyDescent="0.25">
      <c r="A385">
        <v>8039</v>
      </c>
      <c r="B385" t="s">
        <v>1141</v>
      </c>
      <c r="C385" t="s">
        <v>1110</v>
      </c>
      <c r="D385" t="s">
        <v>1088</v>
      </c>
      <c r="E385" t="s">
        <v>35377</v>
      </c>
      <c r="F385" t="s">
        <v>35378</v>
      </c>
      <c r="G385">
        <v>1932</v>
      </c>
      <c r="H385" t="s">
        <v>36259</v>
      </c>
      <c r="I385" t="s">
        <v>1111</v>
      </c>
      <c r="J385" s="2" t="s">
        <v>1142</v>
      </c>
      <c r="K385" s="5" t="s">
        <v>38</v>
      </c>
      <c r="L385" t="s">
        <v>1151</v>
      </c>
    </row>
    <row r="386" spans="1:19" hidden="1" x14ac:dyDescent="0.25">
      <c r="A386">
        <v>8053</v>
      </c>
      <c r="B386" t="s">
        <v>1143</v>
      </c>
      <c r="C386" t="s">
        <v>1110</v>
      </c>
      <c r="D386" t="s">
        <v>1088</v>
      </c>
      <c r="E386" t="s">
        <v>35377</v>
      </c>
      <c r="F386" t="s">
        <v>35378</v>
      </c>
      <c r="G386">
        <v>1932</v>
      </c>
      <c r="H386" t="s">
        <v>36259</v>
      </c>
      <c r="I386" t="s">
        <v>1111</v>
      </c>
      <c r="J386" s="2" t="s">
        <v>1144</v>
      </c>
      <c r="K386" s="5" t="s">
        <v>38</v>
      </c>
      <c r="L386" t="s">
        <v>132</v>
      </c>
    </row>
    <row r="387" spans="1:19" hidden="1" x14ac:dyDescent="0.25">
      <c r="A387">
        <v>8057</v>
      </c>
      <c r="B387" t="s">
        <v>1145</v>
      </c>
      <c r="C387" t="s">
        <v>1110</v>
      </c>
      <c r="D387" t="s">
        <v>1088</v>
      </c>
      <c r="E387" t="s">
        <v>35377</v>
      </c>
      <c r="F387" t="s">
        <v>35378</v>
      </c>
      <c r="G387">
        <v>1932</v>
      </c>
      <c r="H387" t="s">
        <v>36259</v>
      </c>
      <c r="I387" t="s">
        <v>1111</v>
      </c>
      <c r="J387" s="2" t="s">
        <v>1146</v>
      </c>
      <c r="K387" s="5" t="s">
        <v>38</v>
      </c>
      <c r="L387" t="s">
        <v>132</v>
      </c>
    </row>
    <row r="388" spans="1:19" hidden="1" x14ac:dyDescent="0.25">
      <c r="A388">
        <v>8060</v>
      </c>
      <c r="B388" t="s">
        <v>1147</v>
      </c>
      <c r="C388" t="s">
        <v>1148</v>
      </c>
      <c r="D388" t="s">
        <v>1088</v>
      </c>
      <c r="E388" t="s">
        <v>35377</v>
      </c>
      <c r="F388" t="s">
        <v>35378</v>
      </c>
      <c r="G388">
        <v>1932</v>
      </c>
      <c r="H388" t="s">
        <v>36259</v>
      </c>
      <c r="I388" t="s">
        <v>1149</v>
      </c>
      <c r="J388" s="2" t="s">
        <v>1150</v>
      </c>
      <c r="K388" s="5" t="s">
        <v>38</v>
      </c>
      <c r="L388" t="s">
        <v>1151</v>
      </c>
    </row>
    <row r="389" spans="1:19" hidden="1" x14ac:dyDescent="0.25">
      <c r="A389">
        <v>8066</v>
      </c>
      <c r="B389" t="s">
        <v>1152</v>
      </c>
      <c r="C389" t="s">
        <v>1110</v>
      </c>
      <c r="D389" t="s">
        <v>1088</v>
      </c>
      <c r="E389" t="s">
        <v>35377</v>
      </c>
      <c r="F389" t="s">
        <v>35378</v>
      </c>
      <c r="G389">
        <v>1932</v>
      </c>
      <c r="H389" t="s">
        <v>36259</v>
      </c>
      <c r="I389" t="s">
        <v>1111</v>
      </c>
      <c r="J389" s="2" t="s">
        <v>1153</v>
      </c>
      <c r="K389" s="5" t="s">
        <v>128</v>
      </c>
      <c r="L389" t="s">
        <v>374</v>
      </c>
    </row>
    <row r="390" spans="1:19" hidden="1" x14ac:dyDescent="0.25">
      <c r="A390">
        <v>8088</v>
      </c>
      <c r="B390" t="s">
        <v>1154</v>
      </c>
      <c r="C390" t="s">
        <v>1128</v>
      </c>
      <c r="D390" t="s">
        <v>1088</v>
      </c>
      <c r="E390" t="s">
        <v>35377</v>
      </c>
      <c r="F390" t="s">
        <v>35378</v>
      </c>
      <c r="G390">
        <v>1932</v>
      </c>
      <c r="H390" t="s">
        <v>36259</v>
      </c>
      <c r="I390" t="s">
        <v>1129</v>
      </c>
      <c r="J390" s="2" t="s">
        <v>1155</v>
      </c>
      <c r="K390" s="5" t="s">
        <v>55</v>
      </c>
    </row>
    <row r="391" spans="1:19" hidden="1" x14ac:dyDescent="0.25">
      <c r="A391">
        <v>8090</v>
      </c>
      <c r="B391" t="s">
        <v>1156</v>
      </c>
      <c r="C391" t="s">
        <v>1128</v>
      </c>
      <c r="D391" t="s">
        <v>1088</v>
      </c>
      <c r="E391" t="s">
        <v>35377</v>
      </c>
      <c r="F391" t="s">
        <v>35378</v>
      </c>
      <c r="G391">
        <v>1932</v>
      </c>
      <c r="H391" t="s">
        <v>36259</v>
      </c>
      <c r="I391" t="s">
        <v>1129</v>
      </c>
      <c r="J391" s="2" t="s">
        <v>1157</v>
      </c>
      <c r="K391" s="5" t="s">
        <v>128</v>
      </c>
      <c r="L391" t="s">
        <v>129</v>
      </c>
    </row>
    <row r="392" spans="1:19" hidden="1" x14ac:dyDescent="0.25">
      <c r="A392">
        <v>8166</v>
      </c>
      <c r="B392" t="s">
        <v>1158</v>
      </c>
      <c r="C392" t="s">
        <v>1159</v>
      </c>
      <c r="D392" t="s">
        <v>1088</v>
      </c>
      <c r="E392" t="s">
        <v>35377</v>
      </c>
      <c r="F392" t="s">
        <v>35378</v>
      </c>
      <c r="G392">
        <v>1932</v>
      </c>
      <c r="H392" t="s">
        <v>36259</v>
      </c>
      <c r="I392" t="s">
        <v>1160</v>
      </c>
      <c r="J392" s="2" t="s">
        <v>1161</v>
      </c>
      <c r="K392" s="5" t="s">
        <v>21</v>
      </c>
    </row>
    <row r="393" spans="1:19" hidden="1" x14ac:dyDescent="0.25">
      <c r="A393">
        <v>8172</v>
      </c>
      <c r="B393" t="s">
        <v>1162</v>
      </c>
      <c r="C393" t="s">
        <v>1159</v>
      </c>
      <c r="D393" t="s">
        <v>1088</v>
      </c>
      <c r="E393" t="s">
        <v>35377</v>
      </c>
      <c r="F393" t="s">
        <v>35378</v>
      </c>
      <c r="G393">
        <v>1932</v>
      </c>
      <c r="H393" t="s">
        <v>36259</v>
      </c>
      <c r="I393" t="s">
        <v>1160</v>
      </c>
      <c r="J393" s="2" t="s">
        <v>1163</v>
      </c>
      <c r="K393" s="5" t="s">
        <v>128</v>
      </c>
      <c r="L393" t="s">
        <v>35202</v>
      </c>
    </row>
    <row r="394" spans="1:19" hidden="1" x14ac:dyDescent="0.25">
      <c r="A394">
        <v>8174</v>
      </c>
      <c r="B394" t="s">
        <v>1164</v>
      </c>
      <c r="C394" t="s">
        <v>1159</v>
      </c>
      <c r="D394" t="s">
        <v>1088</v>
      </c>
      <c r="E394" t="s">
        <v>35377</v>
      </c>
      <c r="F394" t="s">
        <v>35378</v>
      </c>
      <c r="G394">
        <v>1932</v>
      </c>
      <c r="H394" t="s">
        <v>36259</v>
      </c>
      <c r="I394" t="s">
        <v>1160</v>
      </c>
      <c r="J394" s="2" t="s">
        <v>1165</v>
      </c>
      <c r="K394" s="5" t="s">
        <v>128</v>
      </c>
      <c r="L394" t="s">
        <v>926</v>
      </c>
    </row>
    <row r="395" spans="1:19" x14ac:dyDescent="0.25">
      <c r="A395">
        <v>8195</v>
      </c>
      <c r="B395" t="s">
        <v>1166</v>
      </c>
      <c r="C395" t="s">
        <v>1167</v>
      </c>
      <c r="D395" t="s">
        <v>1088</v>
      </c>
      <c r="E395" t="s">
        <v>35377</v>
      </c>
      <c r="F395" t="s">
        <v>35378</v>
      </c>
      <c r="G395">
        <v>1932</v>
      </c>
      <c r="H395" t="s">
        <v>36259</v>
      </c>
      <c r="I395" t="s">
        <v>1168</v>
      </c>
      <c r="J395" s="2" t="s">
        <v>1169</v>
      </c>
      <c r="K395" s="5" t="s">
        <v>55</v>
      </c>
      <c r="M395" s="4" t="s">
        <v>7</v>
      </c>
      <c r="N395" s="4" t="s">
        <v>8</v>
      </c>
      <c r="O395" t="s">
        <v>33</v>
      </c>
      <c r="P395" t="s">
        <v>35342</v>
      </c>
      <c r="R395" t="s">
        <v>7</v>
      </c>
      <c r="S395" t="s">
        <v>8</v>
      </c>
    </row>
    <row r="396" spans="1:19" hidden="1" x14ac:dyDescent="0.25">
      <c r="A396">
        <v>8200</v>
      </c>
      <c r="B396" t="s">
        <v>1170</v>
      </c>
      <c r="C396" t="s">
        <v>1171</v>
      </c>
      <c r="D396" t="s">
        <v>1088</v>
      </c>
      <c r="E396" t="s">
        <v>35377</v>
      </c>
      <c r="F396" t="s">
        <v>35378</v>
      </c>
      <c r="G396">
        <v>1932</v>
      </c>
      <c r="H396" t="s">
        <v>36259</v>
      </c>
      <c r="I396" t="s">
        <v>1172</v>
      </c>
      <c r="J396" s="2" t="s">
        <v>1173</v>
      </c>
      <c r="K396" s="5" t="s">
        <v>38</v>
      </c>
      <c r="L396" t="s">
        <v>16</v>
      </c>
    </row>
    <row r="397" spans="1:19" hidden="1" x14ac:dyDescent="0.25">
      <c r="A397">
        <v>8236</v>
      </c>
      <c r="B397" t="s">
        <v>1174</v>
      </c>
      <c r="C397" t="s">
        <v>1175</v>
      </c>
      <c r="D397" t="s">
        <v>1176</v>
      </c>
      <c r="E397" t="s">
        <v>35379</v>
      </c>
      <c r="F397" t="s">
        <v>35380</v>
      </c>
      <c r="G397">
        <v>2001</v>
      </c>
      <c r="H397" t="s">
        <v>36260</v>
      </c>
      <c r="I397" t="s">
        <v>1177</v>
      </c>
      <c r="J397" s="2" t="s">
        <v>1178</v>
      </c>
      <c r="K397" s="5" t="s">
        <v>173</v>
      </c>
      <c r="L397" t="s">
        <v>187</v>
      </c>
    </row>
    <row r="398" spans="1:19" hidden="1" x14ac:dyDescent="0.25">
      <c r="A398">
        <v>8271</v>
      </c>
      <c r="B398" t="s">
        <v>1179</v>
      </c>
      <c r="C398" t="s">
        <v>1180</v>
      </c>
      <c r="D398" t="s">
        <v>1176</v>
      </c>
      <c r="E398" t="s">
        <v>35379</v>
      </c>
      <c r="F398" t="s">
        <v>35380</v>
      </c>
      <c r="G398">
        <v>2001</v>
      </c>
      <c r="H398" t="s">
        <v>36260</v>
      </c>
      <c r="I398" t="s">
        <v>1181</v>
      </c>
      <c r="J398" s="2" t="s">
        <v>1182</v>
      </c>
      <c r="K398" s="5" t="s">
        <v>128</v>
      </c>
      <c r="L398" t="s">
        <v>374</v>
      </c>
    </row>
    <row r="399" spans="1:19" hidden="1" x14ac:dyDescent="0.25">
      <c r="A399">
        <v>8309</v>
      </c>
      <c r="B399" t="s">
        <v>1183</v>
      </c>
      <c r="C399" t="s">
        <v>1184</v>
      </c>
      <c r="D399" t="s">
        <v>1176</v>
      </c>
      <c r="E399" t="s">
        <v>35379</v>
      </c>
      <c r="F399" t="s">
        <v>35380</v>
      </c>
      <c r="G399">
        <v>2001</v>
      </c>
      <c r="H399" t="s">
        <v>36260</v>
      </c>
      <c r="I399" t="s">
        <v>1185</v>
      </c>
      <c r="J399" s="2" t="s">
        <v>1186</v>
      </c>
      <c r="K399" s="5" t="s">
        <v>21</v>
      </c>
    </row>
    <row r="400" spans="1:19" x14ac:dyDescent="0.25">
      <c r="A400">
        <v>8310</v>
      </c>
      <c r="B400" t="s">
        <v>1187</v>
      </c>
      <c r="C400" t="s">
        <v>1184</v>
      </c>
      <c r="D400" t="s">
        <v>1176</v>
      </c>
      <c r="E400" t="s">
        <v>35379</v>
      </c>
      <c r="F400" t="s">
        <v>35380</v>
      </c>
      <c r="G400">
        <v>2001</v>
      </c>
      <c r="H400" t="s">
        <v>36260</v>
      </c>
      <c r="I400" t="s">
        <v>1185</v>
      </c>
      <c r="J400" s="2" t="s">
        <v>1188</v>
      </c>
      <c r="K400" s="5" t="s">
        <v>38</v>
      </c>
      <c r="M400" s="4" t="s">
        <v>7</v>
      </c>
      <c r="N400" s="4" t="s">
        <v>8</v>
      </c>
      <c r="O400" t="s">
        <v>33</v>
      </c>
      <c r="P400" t="s">
        <v>35342</v>
      </c>
      <c r="R400" t="s">
        <v>35209</v>
      </c>
      <c r="S400" t="s">
        <v>8</v>
      </c>
    </row>
    <row r="401" spans="1:19" x14ac:dyDescent="0.25">
      <c r="A401">
        <v>8312</v>
      </c>
      <c r="B401" t="s">
        <v>1189</v>
      </c>
      <c r="C401" t="s">
        <v>1184</v>
      </c>
      <c r="D401" t="s">
        <v>1176</v>
      </c>
      <c r="E401" t="s">
        <v>35379</v>
      </c>
      <c r="F401" t="s">
        <v>35380</v>
      </c>
      <c r="G401">
        <v>2001</v>
      </c>
      <c r="H401" t="s">
        <v>36260</v>
      </c>
      <c r="I401" t="s">
        <v>1185</v>
      </c>
      <c r="J401" s="2" t="s">
        <v>1190</v>
      </c>
      <c r="K401" s="5" t="s">
        <v>38</v>
      </c>
      <c r="M401" s="4" t="s">
        <v>7</v>
      </c>
      <c r="N401" s="4" t="s">
        <v>167</v>
      </c>
      <c r="O401" t="s">
        <v>33</v>
      </c>
      <c r="P401" t="s">
        <v>35342</v>
      </c>
      <c r="R401" t="s">
        <v>7</v>
      </c>
      <c r="S401" t="s">
        <v>167</v>
      </c>
    </row>
    <row r="402" spans="1:19" hidden="1" x14ac:dyDescent="0.25">
      <c r="A402">
        <v>8321</v>
      </c>
      <c r="B402" t="s">
        <v>1191</v>
      </c>
      <c r="C402" t="s">
        <v>1175</v>
      </c>
      <c r="D402" t="s">
        <v>1176</v>
      </c>
      <c r="E402" t="s">
        <v>35379</v>
      </c>
      <c r="F402" t="s">
        <v>35380</v>
      </c>
      <c r="G402">
        <v>2001</v>
      </c>
      <c r="H402" t="s">
        <v>36260</v>
      </c>
      <c r="I402" t="s">
        <v>1177</v>
      </c>
      <c r="J402" s="2" t="s">
        <v>1192</v>
      </c>
      <c r="K402" s="5" t="s">
        <v>128</v>
      </c>
      <c r="L402" t="s">
        <v>35200</v>
      </c>
    </row>
    <row r="403" spans="1:19" hidden="1" x14ac:dyDescent="0.25">
      <c r="A403">
        <v>8347</v>
      </c>
      <c r="B403" t="s">
        <v>1193</v>
      </c>
      <c r="C403" t="s">
        <v>1175</v>
      </c>
      <c r="D403" t="s">
        <v>1176</v>
      </c>
      <c r="E403" t="s">
        <v>35379</v>
      </c>
      <c r="F403" t="s">
        <v>35380</v>
      </c>
      <c r="G403">
        <v>2001</v>
      </c>
      <c r="H403" t="s">
        <v>36260</v>
      </c>
      <c r="I403" t="s">
        <v>1177</v>
      </c>
      <c r="J403" s="2" t="s">
        <v>1194</v>
      </c>
      <c r="K403" s="5" t="s">
        <v>38</v>
      </c>
      <c r="L403" t="s">
        <v>132</v>
      </c>
    </row>
    <row r="404" spans="1:19" hidden="1" x14ac:dyDescent="0.25">
      <c r="A404">
        <v>8382</v>
      </c>
      <c r="B404" t="s">
        <v>1195</v>
      </c>
      <c r="C404" t="s">
        <v>1175</v>
      </c>
      <c r="D404" t="s">
        <v>1176</v>
      </c>
      <c r="E404" t="s">
        <v>35379</v>
      </c>
      <c r="F404" t="s">
        <v>35380</v>
      </c>
      <c r="G404">
        <v>2001</v>
      </c>
      <c r="H404" t="s">
        <v>36260</v>
      </c>
      <c r="I404" t="s">
        <v>1177</v>
      </c>
      <c r="J404" s="2" t="s">
        <v>1196</v>
      </c>
      <c r="K404" s="5" t="s">
        <v>202</v>
      </c>
      <c r="L404" t="s">
        <v>129</v>
      </c>
    </row>
    <row r="405" spans="1:19" hidden="1" x14ac:dyDescent="0.25">
      <c r="A405">
        <v>8395</v>
      </c>
      <c r="B405" t="s">
        <v>1197</v>
      </c>
      <c r="C405" t="s">
        <v>1175</v>
      </c>
      <c r="D405" t="s">
        <v>1176</v>
      </c>
      <c r="E405" t="s">
        <v>35379</v>
      </c>
      <c r="F405" t="s">
        <v>35380</v>
      </c>
      <c r="G405">
        <v>2001</v>
      </c>
      <c r="H405" t="s">
        <v>36260</v>
      </c>
      <c r="I405" t="s">
        <v>1177</v>
      </c>
      <c r="J405" s="2" t="s">
        <v>1198</v>
      </c>
      <c r="K405" s="5" t="s">
        <v>128</v>
      </c>
      <c r="L405" t="s">
        <v>490</v>
      </c>
    </row>
    <row r="406" spans="1:19" hidden="1" x14ac:dyDescent="0.25">
      <c r="A406">
        <v>8416</v>
      </c>
      <c r="B406" t="s">
        <v>1199</v>
      </c>
      <c r="C406" t="s">
        <v>1175</v>
      </c>
      <c r="D406" t="s">
        <v>1176</v>
      </c>
      <c r="E406" t="s">
        <v>35379</v>
      </c>
      <c r="F406" t="s">
        <v>35380</v>
      </c>
      <c r="G406">
        <v>2001</v>
      </c>
      <c r="H406" t="s">
        <v>36260</v>
      </c>
      <c r="I406" t="s">
        <v>1177</v>
      </c>
      <c r="J406" s="2" t="s">
        <v>1200</v>
      </c>
      <c r="K406" s="5" t="s">
        <v>21</v>
      </c>
    </row>
    <row r="407" spans="1:19" hidden="1" x14ac:dyDescent="0.25">
      <c r="A407">
        <v>8433</v>
      </c>
      <c r="B407" t="s">
        <v>1201</v>
      </c>
      <c r="C407" t="s">
        <v>1180</v>
      </c>
      <c r="D407" t="s">
        <v>1176</v>
      </c>
      <c r="E407" t="s">
        <v>35379</v>
      </c>
      <c r="F407" t="s">
        <v>35380</v>
      </c>
      <c r="G407">
        <v>2001</v>
      </c>
      <c r="H407" t="s">
        <v>36260</v>
      </c>
      <c r="I407" t="s">
        <v>1181</v>
      </c>
      <c r="J407" s="2" t="s">
        <v>1202</v>
      </c>
      <c r="K407" s="5" t="s">
        <v>38</v>
      </c>
      <c r="L407" t="s">
        <v>1151</v>
      </c>
    </row>
    <row r="408" spans="1:19" hidden="1" x14ac:dyDescent="0.25">
      <c r="A408">
        <v>8464</v>
      </c>
      <c r="B408" t="s">
        <v>1203</v>
      </c>
      <c r="C408" t="s">
        <v>1204</v>
      </c>
      <c r="D408" t="s">
        <v>1176</v>
      </c>
      <c r="E408" t="s">
        <v>35379</v>
      </c>
      <c r="F408" t="s">
        <v>35380</v>
      </c>
      <c r="G408">
        <v>2001</v>
      </c>
      <c r="H408" t="s">
        <v>36260</v>
      </c>
      <c r="I408" t="s">
        <v>1205</v>
      </c>
      <c r="J408" s="2" t="s">
        <v>1206</v>
      </c>
      <c r="K408" s="5" t="s">
        <v>55</v>
      </c>
      <c r="L408" t="s">
        <v>35336</v>
      </c>
    </row>
    <row r="409" spans="1:19" hidden="1" x14ac:dyDescent="0.25">
      <c r="A409">
        <v>8510</v>
      </c>
      <c r="B409" t="s">
        <v>1207</v>
      </c>
      <c r="C409" t="s">
        <v>1184</v>
      </c>
      <c r="D409" t="s">
        <v>1176</v>
      </c>
      <c r="E409" t="s">
        <v>35379</v>
      </c>
      <c r="F409" t="s">
        <v>35380</v>
      </c>
      <c r="G409">
        <v>2001</v>
      </c>
      <c r="H409" t="s">
        <v>36260</v>
      </c>
      <c r="I409" t="s">
        <v>1185</v>
      </c>
      <c r="J409" s="2" t="s">
        <v>1208</v>
      </c>
      <c r="K409" s="5" t="s">
        <v>21</v>
      </c>
      <c r="L409" t="s">
        <v>143</v>
      </c>
    </row>
    <row r="410" spans="1:19" hidden="1" x14ac:dyDescent="0.25">
      <c r="A410">
        <v>8547</v>
      </c>
      <c r="B410" t="s">
        <v>1209</v>
      </c>
      <c r="C410" t="s">
        <v>1180</v>
      </c>
      <c r="D410" t="s">
        <v>1176</v>
      </c>
      <c r="E410" t="s">
        <v>35379</v>
      </c>
      <c r="F410" t="s">
        <v>35380</v>
      </c>
      <c r="G410">
        <v>2001</v>
      </c>
      <c r="H410" t="s">
        <v>36260</v>
      </c>
      <c r="I410" t="s">
        <v>1181</v>
      </c>
      <c r="J410" s="2" t="s">
        <v>1210</v>
      </c>
      <c r="K410" s="5" t="s">
        <v>38</v>
      </c>
      <c r="L410" t="s">
        <v>97</v>
      </c>
    </row>
    <row r="411" spans="1:19" hidden="1" x14ac:dyDescent="0.25">
      <c r="A411">
        <v>8601</v>
      </c>
      <c r="B411" t="s">
        <v>1211</v>
      </c>
      <c r="C411" t="s">
        <v>1180</v>
      </c>
      <c r="D411" t="s">
        <v>1176</v>
      </c>
      <c r="E411" t="s">
        <v>35379</v>
      </c>
      <c r="F411" t="s">
        <v>35380</v>
      </c>
      <c r="G411">
        <v>2001</v>
      </c>
      <c r="H411" t="s">
        <v>36260</v>
      </c>
      <c r="I411" t="s">
        <v>1181</v>
      </c>
      <c r="J411" s="2" t="s">
        <v>1212</v>
      </c>
      <c r="K411" s="5" t="s">
        <v>55</v>
      </c>
    </row>
    <row r="412" spans="1:19" x14ac:dyDescent="0.25">
      <c r="A412">
        <v>8603</v>
      </c>
      <c r="B412" t="s">
        <v>1213</v>
      </c>
      <c r="C412" t="s">
        <v>1214</v>
      </c>
      <c r="D412" t="s">
        <v>1176</v>
      </c>
      <c r="E412" t="s">
        <v>35379</v>
      </c>
      <c r="F412" t="s">
        <v>35380</v>
      </c>
      <c r="G412">
        <v>2001</v>
      </c>
      <c r="H412" t="s">
        <v>36260</v>
      </c>
      <c r="I412" t="s">
        <v>1215</v>
      </c>
      <c r="J412" s="2" t="s">
        <v>1216</v>
      </c>
      <c r="K412" s="5" t="s">
        <v>21</v>
      </c>
      <c r="M412" s="4" t="s">
        <v>7</v>
      </c>
      <c r="N412" s="4" t="s">
        <v>167</v>
      </c>
      <c r="O412" t="s">
        <v>33</v>
      </c>
      <c r="P412" t="s">
        <v>35342</v>
      </c>
      <c r="R412" t="s">
        <v>7</v>
      </c>
      <c r="S412" t="s">
        <v>167</v>
      </c>
    </row>
    <row r="413" spans="1:19" hidden="1" x14ac:dyDescent="0.25">
      <c r="A413">
        <v>8636</v>
      </c>
      <c r="B413" t="s">
        <v>1217</v>
      </c>
      <c r="C413" t="s">
        <v>1218</v>
      </c>
      <c r="D413" t="s">
        <v>1176</v>
      </c>
      <c r="E413" t="s">
        <v>35379</v>
      </c>
      <c r="F413" t="s">
        <v>35380</v>
      </c>
      <c r="G413">
        <v>2001</v>
      </c>
      <c r="H413" t="s">
        <v>36260</v>
      </c>
      <c r="I413" t="s">
        <v>1219</v>
      </c>
      <c r="J413" s="2" t="s">
        <v>1220</v>
      </c>
      <c r="K413" s="5" t="s">
        <v>21</v>
      </c>
    </row>
    <row r="414" spans="1:19" hidden="1" x14ac:dyDescent="0.25">
      <c r="A414">
        <v>8645</v>
      </c>
      <c r="B414" t="s">
        <v>1221</v>
      </c>
      <c r="C414" t="s">
        <v>1218</v>
      </c>
      <c r="D414" t="s">
        <v>1176</v>
      </c>
      <c r="E414" t="s">
        <v>35379</v>
      </c>
      <c r="F414" t="s">
        <v>35380</v>
      </c>
      <c r="G414">
        <v>2001</v>
      </c>
      <c r="H414" t="s">
        <v>36260</v>
      </c>
      <c r="I414" t="s">
        <v>1219</v>
      </c>
      <c r="J414" s="2" t="s">
        <v>1222</v>
      </c>
      <c r="K414" s="5" t="s">
        <v>128</v>
      </c>
      <c r="L414" t="s">
        <v>926</v>
      </c>
    </row>
    <row r="415" spans="1:19" hidden="1" x14ac:dyDescent="0.25">
      <c r="A415">
        <v>8657</v>
      </c>
      <c r="B415" t="s">
        <v>1223</v>
      </c>
      <c r="C415" t="s">
        <v>1184</v>
      </c>
      <c r="D415" t="s">
        <v>1176</v>
      </c>
      <c r="E415" t="s">
        <v>35379</v>
      </c>
      <c r="F415" t="s">
        <v>35380</v>
      </c>
      <c r="G415">
        <v>2001</v>
      </c>
      <c r="H415" t="s">
        <v>36260</v>
      </c>
      <c r="I415" t="s">
        <v>1185</v>
      </c>
      <c r="J415" s="2" t="s">
        <v>1224</v>
      </c>
      <c r="K415" s="5" t="s">
        <v>55</v>
      </c>
    </row>
    <row r="416" spans="1:19" hidden="1" x14ac:dyDescent="0.25">
      <c r="A416">
        <v>8658</v>
      </c>
      <c r="B416" t="s">
        <v>1225</v>
      </c>
      <c r="C416" t="s">
        <v>1218</v>
      </c>
      <c r="D416" t="s">
        <v>1176</v>
      </c>
      <c r="E416" t="s">
        <v>35379</v>
      </c>
      <c r="F416" t="s">
        <v>35380</v>
      </c>
      <c r="G416">
        <v>2001</v>
      </c>
      <c r="H416" t="s">
        <v>36260</v>
      </c>
      <c r="I416" t="s">
        <v>1219</v>
      </c>
      <c r="J416" s="2" t="s">
        <v>1226</v>
      </c>
      <c r="K416" s="5" t="s">
        <v>55</v>
      </c>
      <c r="L416" t="s">
        <v>35336</v>
      </c>
    </row>
    <row r="417" spans="1:19" x14ac:dyDescent="0.25">
      <c r="A417">
        <v>8666</v>
      </c>
      <c r="B417" t="s">
        <v>1227</v>
      </c>
      <c r="C417" t="s">
        <v>1218</v>
      </c>
      <c r="D417" t="s">
        <v>1176</v>
      </c>
      <c r="E417" t="s">
        <v>35379</v>
      </c>
      <c r="F417" t="s">
        <v>35380</v>
      </c>
      <c r="G417">
        <v>2001</v>
      </c>
      <c r="H417" t="s">
        <v>36260</v>
      </c>
      <c r="I417" t="s">
        <v>1219</v>
      </c>
      <c r="J417" s="2" t="s">
        <v>1228</v>
      </c>
      <c r="K417" s="5" t="s">
        <v>21</v>
      </c>
      <c r="M417" s="4" t="s">
        <v>7</v>
      </c>
      <c r="N417" s="4" t="s">
        <v>167</v>
      </c>
      <c r="O417" t="s">
        <v>33</v>
      </c>
      <c r="P417" t="s">
        <v>35342</v>
      </c>
      <c r="R417" t="s">
        <v>7</v>
      </c>
      <c r="S417" t="s">
        <v>167</v>
      </c>
    </row>
    <row r="418" spans="1:19" hidden="1" x14ac:dyDescent="0.25">
      <c r="A418">
        <v>8684</v>
      </c>
      <c r="B418" t="s">
        <v>1229</v>
      </c>
      <c r="C418" t="s">
        <v>1184</v>
      </c>
      <c r="D418" t="s">
        <v>1176</v>
      </c>
      <c r="E418" t="s">
        <v>35379</v>
      </c>
      <c r="F418" t="s">
        <v>35380</v>
      </c>
      <c r="G418">
        <v>2001</v>
      </c>
      <c r="H418" t="s">
        <v>36260</v>
      </c>
      <c r="I418" t="s">
        <v>1185</v>
      </c>
      <c r="J418" s="2" t="s">
        <v>1230</v>
      </c>
      <c r="K418" s="5" t="s">
        <v>21</v>
      </c>
      <c r="L418" t="s">
        <v>143</v>
      </c>
    </row>
    <row r="419" spans="1:19" x14ac:dyDescent="0.25">
      <c r="A419">
        <v>8704</v>
      </c>
      <c r="B419" t="s">
        <v>1231</v>
      </c>
      <c r="C419" t="s">
        <v>1218</v>
      </c>
      <c r="D419" t="s">
        <v>1176</v>
      </c>
      <c r="E419" t="s">
        <v>35379</v>
      </c>
      <c r="F419" t="s">
        <v>35380</v>
      </c>
      <c r="G419">
        <v>2001</v>
      </c>
      <c r="H419" t="s">
        <v>36260</v>
      </c>
      <c r="I419" t="s">
        <v>1219</v>
      </c>
      <c r="J419" s="2" t="s">
        <v>1232</v>
      </c>
      <c r="K419" s="5" t="s">
        <v>21</v>
      </c>
      <c r="M419" s="4" t="s">
        <v>7</v>
      </c>
      <c r="N419" s="4" t="s">
        <v>167</v>
      </c>
      <c r="O419" t="s">
        <v>33</v>
      </c>
      <c r="P419" t="s">
        <v>35342</v>
      </c>
      <c r="R419" t="s">
        <v>7</v>
      </c>
      <c r="S419" t="s">
        <v>167</v>
      </c>
    </row>
    <row r="420" spans="1:19" hidden="1" x14ac:dyDescent="0.25">
      <c r="A420">
        <v>8707</v>
      </c>
      <c r="B420" t="s">
        <v>1233</v>
      </c>
      <c r="C420" t="s">
        <v>1234</v>
      </c>
      <c r="D420" t="s">
        <v>1176</v>
      </c>
      <c r="E420" t="s">
        <v>35379</v>
      </c>
      <c r="F420" t="s">
        <v>35380</v>
      </c>
      <c r="G420">
        <v>2001</v>
      </c>
      <c r="H420" t="s">
        <v>36260</v>
      </c>
      <c r="I420" t="s">
        <v>1235</v>
      </c>
      <c r="J420" s="2" t="s">
        <v>1236</v>
      </c>
      <c r="K420" s="5" t="s">
        <v>38</v>
      </c>
      <c r="L420" t="s">
        <v>35247</v>
      </c>
    </row>
    <row r="421" spans="1:19" hidden="1" x14ac:dyDescent="0.25">
      <c r="A421">
        <v>8721</v>
      </c>
      <c r="B421" t="s">
        <v>1237</v>
      </c>
      <c r="C421" t="s">
        <v>1184</v>
      </c>
      <c r="D421" t="s">
        <v>1176</v>
      </c>
      <c r="E421" t="s">
        <v>35379</v>
      </c>
      <c r="F421" t="s">
        <v>35380</v>
      </c>
      <c r="G421">
        <v>2001</v>
      </c>
      <c r="H421" t="s">
        <v>36260</v>
      </c>
      <c r="I421" t="s">
        <v>1185</v>
      </c>
      <c r="J421" s="2" t="s">
        <v>1238</v>
      </c>
      <c r="K421" s="5" t="s">
        <v>128</v>
      </c>
      <c r="L421" t="s">
        <v>374</v>
      </c>
    </row>
    <row r="422" spans="1:19" hidden="1" x14ac:dyDescent="0.25">
      <c r="A422">
        <v>8750</v>
      </c>
      <c r="B422" t="s">
        <v>1239</v>
      </c>
      <c r="C422" t="s">
        <v>1184</v>
      </c>
      <c r="D422" t="s">
        <v>1176</v>
      </c>
      <c r="E422" t="s">
        <v>35379</v>
      </c>
      <c r="F422" t="s">
        <v>35380</v>
      </c>
      <c r="G422">
        <v>2001</v>
      </c>
      <c r="H422" t="s">
        <v>36260</v>
      </c>
      <c r="I422" t="s">
        <v>1185</v>
      </c>
      <c r="J422" s="2" t="s">
        <v>1240</v>
      </c>
      <c r="K422" s="5" t="s">
        <v>21</v>
      </c>
    </row>
    <row r="423" spans="1:19" x14ac:dyDescent="0.25">
      <c r="A423">
        <v>8774</v>
      </c>
      <c r="B423" t="s">
        <v>1241</v>
      </c>
      <c r="C423" t="s">
        <v>1242</v>
      </c>
      <c r="D423" t="s">
        <v>1176</v>
      </c>
      <c r="E423" t="s">
        <v>35379</v>
      </c>
      <c r="F423" t="s">
        <v>35380</v>
      </c>
      <c r="G423">
        <v>2001</v>
      </c>
      <c r="H423" t="s">
        <v>36260</v>
      </c>
      <c r="I423" t="s">
        <v>1243</v>
      </c>
      <c r="J423" s="2" t="s">
        <v>1244</v>
      </c>
      <c r="K423" s="5" t="s">
        <v>21</v>
      </c>
      <c r="M423" s="4" t="s">
        <v>7</v>
      </c>
      <c r="N423" s="4" t="s">
        <v>167</v>
      </c>
      <c r="O423" t="s">
        <v>33</v>
      </c>
      <c r="P423" t="s">
        <v>35342</v>
      </c>
      <c r="R423" t="s">
        <v>7</v>
      </c>
      <c r="S423" t="s">
        <v>167</v>
      </c>
    </row>
    <row r="424" spans="1:19" hidden="1" x14ac:dyDescent="0.25">
      <c r="A424">
        <v>8827</v>
      </c>
      <c r="B424" t="s">
        <v>1245</v>
      </c>
      <c r="C424" t="s">
        <v>1246</v>
      </c>
      <c r="D424" t="s">
        <v>1176</v>
      </c>
      <c r="E424" t="s">
        <v>35379</v>
      </c>
      <c r="F424" t="s">
        <v>35380</v>
      </c>
      <c r="G424">
        <v>2001</v>
      </c>
      <c r="H424" t="s">
        <v>36260</v>
      </c>
      <c r="I424" t="s">
        <v>1247</v>
      </c>
      <c r="J424" s="2" t="s">
        <v>1248</v>
      </c>
      <c r="K424" s="5" t="s">
        <v>21</v>
      </c>
    </row>
    <row r="425" spans="1:19" x14ac:dyDescent="0.25">
      <c r="A425">
        <v>8829</v>
      </c>
      <c r="B425" t="s">
        <v>1249</v>
      </c>
      <c r="C425" t="s">
        <v>1246</v>
      </c>
      <c r="D425" t="s">
        <v>1176</v>
      </c>
      <c r="E425" t="s">
        <v>35379</v>
      </c>
      <c r="F425" t="s">
        <v>35380</v>
      </c>
      <c r="G425">
        <v>2001</v>
      </c>
      <c r="H425" t="s">
        <v>36260</v>
      </c>
      <c r="I425" t="s">
        <v>1247</v>
      </c>
      <c r="J425" s="2" t="s">
        <v>1250</v>
      </c>
      <c r="K425" s="5" t="s">
        <v>15</v>
      </c>
      <c r="M425" s="4" t="s">
        <v>35209</v>
      </c>
      <c r="N425" s="4" t="s">
        <v>8</v>
      </c>
      <c r="O425" t="s">
        <v>33</v>
      </c>
      <c r="P425" t="s">
        <v>35342</v>
      </c>
      <c r="R425" t="s">
        <v>35209</v>
      </c>
      <c r="S425" t="s">
        <v>8</v>
      </c>
    </row>
    <row r="426" spans="1:19" hidden="1" x14ac:dyDescent="0.25">
      <c r="A426">
        <v>8837</v>
      </c>
      <c r="B426" t="s">
        <v>1251</v>
      </c>
      <c r="C426" t="s">
        <v>1246</v>
      </c>
      <c r="D426" t="s">
        <v>1176</v>
      </c>
      <c r="E426" t="s">
        <v>35379</v>
      </c>
      <c r="F426" t="s">
        <v>35380</v>
      </c>
      <c r="G426">
        <v>2001</v>
      </c>
      <c r="H426" t="s">
        <v>36260</v>
      </c>
      <c r="I426" t="s">
        <v>1247</v>
      </c>
      <c r="J426" s="2" t="s">
        <v>1252</v>
      </c>
      <c r="K426" s="5" t="s">
        <v>38</v>
      </c>
      <c r="L426" t="s">
        <v>132</v>
      </c>
    </row>
    <row r="427" spans="1:19" hidden="1" x14ac:dyDescent="0.25">
      <c r="A427">
        <v>8856</v>
      </c>
      <c r="B427" t="s">
        <v>1253</v>
      </c>
      <c r="C427" t="s">
        <v>1234</v>
      </c>
      <c r="D427" t="s">
        <v>1176</v>
      </c>
      <c r="E427" t="s">
        <v>35379</v>
      </c>
      <c r="F427" t="s">
        <v>35380</v>
      </c>
      <c r="G427">
        <v>2001</v>
      </c>
      <c r="H427" t="s">
        <v>36260</v>
      </c>
      <c r="I427" t="s">
        <v>1235</v>
      </c>
      <c r="J427" s="2" t="s">
        <v>1254</v>
      </c>
      <c r="K427" s="5" t="s">
        <v>38</v>
      </c>
      <c r="L427" t="s">
        <v>323</v>
      </c>
    </row>
    <row r="428" spans="1:19" hidden="1" x14ac:dyDescent="0.25">
      <c r="A428">
        <v>8859</v>
      </c>
      <c r="B428" t="s">
        <v>1255</v>
      </c>
      <c r="C428" t="s">
        <v>1234</v>
      </c>
      <c r="D428" t="s">
        <v>1176</v>
      </c>
      <c r="E428" t="s">
        <v>35379</v>
      </c>
      <c r="F428" t="s">
        <v>35380</v>
      </c>
      <c r="G428">
        <v>2001</v>
      </c>
      <c r="H428" t="s">
        <v>36260</v>
      </c>
      <c r="I428" t="s">
        <v>1235</v>
      </c>
      <c r="J428" s="2" t="s">
        <v>1256</v>
      </c>
      <c r="K428" s="5" t="s">
        <v>38</v>
      </c>
      <c r="L428" t="s">
        <v>627</v>
      </c>
    </row>
    <row r="429" spans="1:19" hidden="1" x14ac:dyDescent="0.25">
      <c r="A429">
        <v>8963</v>
      </c>
      <c r="B429" t="s">
        <v>1257</v>
      </c>
      <c r="C429" t="s">
        <v>1258</v>
      </c>
      <c r="D429" t="s">
        <v>1259</v>
      </c>
      <c r="E429" t="s">
        <v>35381</v>
      </c>
      <c r="F429" t="s">
        <v>35382</v>
      </c>
      <c r="G429">
        <v>2000</v>
      </c>
      <c r="H429" t="s">
        <v>36261</v>
      </c>
      <c r="I429" t="s">
        <v>1260</v>
      </c>
      <c r="J429" s="2" t="s">
        <v>1261</v>
      </c>
      <c r="K429" s="5" t="s">
        <v>128</v>
      </c>
      <c r="L429" t="s">
        <v>1262</v>
      </c>
    </row>
    <row r="430" spans="1:19" hidden="1" x14ac:dyDescent="0.25">
      <c r="A430">
        <v>8969</v>
      </c>
      <c r="B430" t="s">
        <v>1263</v>
      </c>
      <c r="C430" t="s">
        <v>1258</v>
      </c>
      <c r="D430" t="s">
        <v>1259</v>
      </c>
      <c r="E430" t="s">
        <v>35381</v>
      </c>
      <c r="F430" t="s">
        <v>35382</v>
      </c>
      <c r="G430">
        <v>2000</v>
      </c>
      <c r="H430" t="s">
        <v>36261</v>
      </c>
      <c r="I430" t="s">
        <v>1260</v>
      </c>
      <c r="J430" s="2" t="s">
        <v>1264</v>
      </c>
      <c r="K430" s="5" t="s">
        <v>128</v>
      </c>
      <c r="L430" t="s">
        <v>1262</v>
      </c>
    </row>
    <row r="431" spans="1:19" hidden="1" x14ac:dyDescent="0.25">
      <c r="A431">
        <v>9105</v>
      </c>
      <c r="B431" t="s">
        <v>1265</v>
      </c>
      <c r="C431" t="s">
        <v>1266</v>
      </c>
      <c r="D431" t="s">
        <v>1259</v>
      </c>
      <c r="E431" t="s">
        <v>35381</v>
      </c>
      <c r="F431" t="s">
        <v>35382</v>
      </c>
      <c r="G431">
        <v>2000</v>
      </c>
      <c r="H431" t="s">
        <v>36261</v>
      </c>
      <c r="I431" t="s">
        <v>1267</v>
      </c>
      <c r="J431" s="2" t="s">
        <v>1268</v>
      </c>
      <c r="K431" s="5" t="s">
        <v>128</v>
      </c>
      <c r="L431" t="s">
        <v>162</v>
      </c>
    </row>
    <row r="432" spans="1:19" x14ac:dyDescent="0.25">
      <c r="A432">
        <v>9229</v>
      </c>
      <c r="B432" t="s">
        <v>1269</v>
      </c>
      <c r="C432" t="s">
        <v>1270</v>
      </c>
      <c r="D432" t="s">
        <v>1259</v>
      </c>
      <c r="E432" t="s">
        <v>35381</v>
      </c>
      <c r="F432" t="s">
        <v>35382</v>
      </c>
      <c r="G432">
        <v>2000</v>
      </c>
      <c r="H432" t="s">
        <v>36261</v>
      </c>
      <c r="I432" t="s">
        <v>1271</v>
      </c>
      <c r="J432" s="2" t="s">
        <v>1272</v>
      </c>
      <c r="K432" s="5" t="s">
        <v>38</v>
      </c>
      <c r="M432" s="4" t="s">
        <v>7</v>
      </c>
      <c r="N432" s="4" t="s">
        <v>8</v>
      </c>
      <c r="O432" t="s">
        <v>33</v>
      </c>
      <c r="P432" t="s">
        <v>35342</v>
      </c>
      <c r="R432" t="s">
        <v>7</v>
      </c>
      <c r="S432" t="s">
        <v>167</v>
      </c>
    </row>
    <row r="433" spans="1:19" hidden="1" x14ac:dyDescent="0.25">
      <c r="A433">
        <v>9259</v>
      </c>
      <c r="B433" t="s">
        <v>1273</v>
      </c>
      <c r="C433" t="s">
        <v>1274</v>
      </c>
      <c r="D433" t="s">
        <v>1259</v>
      </c>
      <c r="E433" t="s">
        <v>35381</v>
      </c>
      <c r="F433" t="s">
        <v>35382</v>
      </c>
      <c r="G433">
        <v>2000</v>
      </c>
      <c r="H433" t="s">
        <v>36261</v>
      </c>
      <c r="I433" t="s">
        <v>1275</v>
      </c>
      <c r="J433" s="2" t="s">
        <v>1276</v>
      </c>
      <c r="K433" s="5" t="s">
        <v>202</v>
      </c>
      <c r="L433" t="s">
        <v>1277</v>
      </c>
    </row>
    <row r="434" spans="1:19" hidden="1" x14ac:dyDescent="0.25">
      <c r="A434">
        <v>9362</v>
      </c>
      <c r="B434" t="s">
        <v>1278</v>
      </c>
      <c r="C434" t="s">
        <v>1279</v>
      </c>
      <c r="D434" t="s">
        <v>1259</v>
      </c>
      <c r="E434" t="s">
        <v>35381</v>
      </c>
      <c r="F434" t="s">
        <v>35382</v>
      </c>
      <c r="G434">
        <v>2000</v>
      </c>
      <c r="H434" t="s">
        <v>36261</v>
      </c>
      <c r="I434" t="s">
        <v>1280</v>
      </c>
      <c r="J434" s="2" t="s">
        <v>1281</v>
      </c>
      <c r="K434" s="5" t="s">
        <v>21</v>
      </c>
    </row>
    <row r="435" spans="1:19" hidden="1" x14ac:dyDescent="0.25">
      <c r="A435">
        <v>9366</v>
      </c>
      <c r="B435" t="s">
        <v>1282</v>
      </c>
      <c r="C435" t="s">
        <v>1279</v>
      </c>
      <c r="D435" t="s">
        <v>1259</v>
      </c>
      <c r="E435" t="s">
        <v>35381</v>
      </c>
      <c r="F435" t="s">
        <v>35382</v>
      </c>
      <c r="G435">
        <v>2000</v>
      </c>
      <c r="H435" t="s">
        <v>36261</v>
      </c>
      <c r="I435" t="s">
        <v>1280</v>
      </c>
      <c r="J435" s="2" t="s">
        <v>1283</v>
      </c>
      <c r="K435" s="5" t="s">
        <v>55</v>
      </c>
      <c r="L435" t="s">
        <v>35336</v>
      </c>
    </row>
    <row r="436" spans="1:19" hidden="1" x14ac:dyDescent="0.25">
      <c r="A436">
        <v>9381</v>
      </c>
      <c r="B436" t="s">
        <v>1284</v>
      </c>
      <c r="C436" t="s">
        <v>1279</v>
      </c>
      <c r="D436" t="s">
        <v>1259</v>
      </c>
      <c r="E436" t="s">
        <v>35381</v>
      </c>
      <c r="F436" t="s">
        <v>35382</v>
      </c>
      <c r="G436">
        <v>2000</v>
      </c>
      <c r="H436" t="s">
        <v>36261</v>
      </c>
      <c r="I436" t="s">
        <v>1280</v>
      </c>
      <c r="J436" s="2" t="s">
        <v>1285</v>
      </c>
      <c r="K436" s="5" t="s">
        <v>21</v>
      </c>
    </row>
    <row r="437" spans="1:19" hidden="1" x14ac:dyDescent="0.25">
      <c r="A437">
        <v>9382</v>
      </c>
      <c r="B437" t="s">
        <v>1286</v>
      </c>
      <c r="C437" t="s">
        <v>1270</v>
      </c>
      <c r="D437" t="s">
        <v>1259</v>
      </c>
      <c r="E437" t="s">
        <v>35381</v>
      </c>
      <c r="F437" t="s">
        <v>35382</v>
      </c>
      <c r="G437">
        <v>2000</v>
      </c>
      <c r="H437" t="s">
        <v>36261</v>
      </c>
      <c r="I437" t="s">
        <v>1271</v>
      </c>
      <c r="J437" s="2" t="s">
        <v>1287</v>
      </c>
      <c r="K437" s="5" t="s">
        <v>38</v>
      </c>
      <c r="L437" t="s">
        <v>323</v>
      </c>
    </row>
    <row r="438" spans="1:19" hidden="1" x14ac:dyDescent="0.25">
      <c r="A438">
        <v>9402</v>
      </c>
      <c r="B438" t="s">
        <v>1288</v>
      </c>
      <c r="C438" t="s">
        <v>1279</v>
      </c>
      <c r="D438" t="s">
        <v>1259</v>
      </c>
      <c r="E438" t="s">
        <v>35381</v>
      </c>
      <c r="F438" t="s">
        <v>35382</v>
      </c>
      <c r="G438">
        <v>2000</v>
      </c>
      <c r="H438" t="s">
        <v>36261</v>
      </c>
      <c r="I438" t="s">
        <v>1280</v>
      </c>
      <c r="J438" s="2" t="s">
        <v>1289</v>
      </c>
      <c r="K438" s="5" t="s">
        <v>15</v>
      </c>
      <c r="L438" t="s">
        <v>112</v>
      </c>
    </row>
    <row r="439" spans="1:19" hidden="1" x14ac:dyDescent="0.25">
      <c r="A439">
        <v>9581</v>
      </c>
      <c r="B439" t="s">
        <v>1290</v>
      </c>
      <c r="C439" t="s">
        <v>1291</v>
      </c>
      <c r="D439" t="s">
        <v>1292</v>
      </c>
      <c r="E439" t="s">
        <v>35383</v>
      </c>
      <c r="F439" t="s">
        <v>35382</v>
      </c>
      <c r="G439">
        <v>2001</v>
      </c>
      <c r="H439" t="s">
        <v>36262</v>
      </c>
      <c r="I439" t="s">
        <v>514</v>
      </c>
      <c r="J439" s="2" t="s">
        <v>1293</v>
      </c>
      <c r="K439" s="5" t="s">
        <v>128</v>
      </c>
      <c r="L439" t="s">
        <v>35200</v>
      </c>
    </row>
    <row r="440" spans="1:19" x14ac:dyDescent="0.25">
      <c r="A440">
        <v>9606</v>
      </c>
      <c r="B440" t="s">
        <v>1294</v>
      </c>
      <c r="C440" t="s">
        <v>1295</v>
      </c>
      <c r="D440" t="s">
        <v>1292</v>
      </c>
      <c r="E440" t="s">
        <v>35383</v>
      </c>
      <c r="F440" t="s">
        <v>35382</v>
      </c>
      <c r="G440">
        <v>2001</v>
      </c>
      <c r="H440" t="s">
        <v>36262</v>
      </c>
      <c r="I440" t="s">
        <v>1296</v>
      </c>
      <c r="J440" s="2" t="s">
        <v>1297</v>
      </c>
      <c r="K440" s="5" t="s">
        <v>202</v>
      </c>
      <c r="M440" s="4" t="s">
        <v>7</v>
      </c>
      <c r="N440" s="4" t="s">
        <v>167</v>
      </c>
      <c r="O440" t="s">
        <v>33</v>
      </c>
      <c r="P440" t="s">
        <v>35338</v>
      </c>
      <c r="R440" t="s">
        <v>7</v>
      </c>
      <c r="S440" t="s">
        <v>167</v>
      </c>
    </row>
    <row r="441" spans="1:19" hidden="1" x14ac:dyDescent="0.25">
      <c r="A441">
        <v>9608</v>
      </c>
      <c r="B441" t="s">
        <v>1298</v>
      </c>
      <c r="C441" t="s">
        <v>1295</v>
      </c>
      <c r="D441" t="s">
        <v>1292</v>
      </c>
      <c r="E441" t="s">
        <v>35383</v>
      </c>
      <c r="F441" t="s">
        <v>35382</v>
      </c>
      <c r="G441">
        <v>2001</v>
      </c>
      <c r="H441" t="s">
        <v>36262</v>
      </c>
      <c r="I441" t="s">
        <v>1296</v>
      </c>
      <c r="J441" s="2" t="s">
        <v>1299</v>
      </c>
      <c r="K441" s="5" t="s">
        <v>21</v>
      </c>
      <c r="L441" t="s">
        <v>27</v>
      </c>
    </row>
    <row r="442" spans="1:19" x14ac:dyDescent="0.25">
      <c r="A442">
        <v>9641</v>
      </c>
      <c r="B442" t="s">
        <v>1300</v>
      </c>
      <c r="C442" t="s">
        <v>1291</v>
      </c>
      <c r="D442" t="s">
        <v>1292</v>
      </c>
      <c r="E442" t="s">
        <v>35383</v>
      </c>
      <c r="F442" t="s">
        <v>35382</v>
      </c>
      <c r="G442">
        <v>2001</v>
      </c>
      <c r="H442" t="s">
        <v>36262</v>
      </c>
      <c r="I442" t="s">
        <v>514</v>
      </c>
      <c r="J442" s="2" t="s">
        <v>1301</v>
      </c>
      <c r="K442" s="5" t="s">
        <v>21</v>
      </c>
      <c r="M442" s="4" t="s">
        <v>7</v>
      </c>
      <c r="N442" s="4" t="s">
        <v>8</v>
      </c>
      <c r="O442" t="s">
        <v>33</v>
      </c>
      <c r="P442" t="s">
        <v>35342</v>
      </c>
      <c r="R442" t="s">
        <v>7</v>
      </c>
      <c r="S442" t="s">
        <v>167</v>
      </c>
    </row>
    <row r="443" spans="1:19" x14ac:dyDescent="0.25">
      <c r="A443">
        <v>9648</v>
      </c>
      <c r="B443" t="s">
        <v>1302</v>
      </c>
      <c r="C443" t="s">
        <v>1295</v>
      </c>
      <c r="D443" t="s">
        <v>1292</v>
      </c>
      <c r="E443" t="s">
        <v>35383</v>
      </c>
      <c r="F443" t="s">
        <v>35382</v>
      </c>
      <c r="G443">
        <v>2001</v>
      </c>
      <c r="H443" t="s">
        <v>36262</v>
      </c>
      <c r="I443" t="s">
        <v>1296</v>
      </c>
      <c r="J443" s="2" t="s">
        <v>1303</v>
      </c>
      <c r="K443" s="5" t="s">
        <v>21</v>
      </c>
      <c r="M443" s="4" t="s">
        <v>7</v>
      </c>
      <c r="N443" s="4" t="s">
        <v>8</v>
      </c>
      <c r="O443" t="s">
        <v>33</v>
      </c>
      <c r="P443" t="s">
        <v>35342</v>
      </c>
      <c r="R443" t="s">
        <v>7</v>
      </c>
      <c r="S443" t="s">
        <v>167</v>
      </c>
    </row>
    <row r="444" spans="1:19" hidden="1" x14ac:dyDescent="0.25">
      <c r="A444">
        <v>9668</v>
      </c>
      <c r="B444" t="s">
        <v>1304</v>
      </c>
      <c r="C444" t="s">
        <v>1295</v>
      </c>
      <c r="D444" t="s">
        <v>1292</v>
      </c>
      <c r="E444" t="s">
        <v>35383</v>
      </c>
      <c r="F444" t="s">
        <v>35382</v>
      </c>
      <c r="G444">
        <v>2001</v>
      </c>
      <c r="H444" t="s">
        <v>36262</v>
      </c>
      <c r="I444" t="s">
        <v>1296</v>
      </c>
      <c r="J444" s="2" t="s">
        <v>1305</v>
      </c>
      <c r="K444" s="5" t="s">
        <v>55</v>
      </c>
      <c r="L444" t="s">
        <v>143</v>
      </c>
    </row>
    <row r="445" spans="1:19" hidden="1" x14ac:dyDescent="0.25">
      <c r="A445">
        <v>9683</v>
      </c>
      <c r="B445" t="s">
        <v>1306</v>
      </c>
      <c r="C445" t="s">
        <v>1291</v>
      </c>
      <c r="D445" t="s">
        <v>1292</v>
      </c>
      <c r="E445" t="s">
        <v>35383</v>
      </c>
      <c r="F445" t="s">
        <v>35382</v>
      </c>
      <c r="G445">
        <v>2001</v>
      </c>
      <c r="H445" t="s">
        <v>36262</v>
      </c>
      <c r="I445" t="s">
        <v>514</v>
      </c>
      <c r="J445" s="2" t="s">
        <v>1307</v>
      </c>
      <c r="K445" s="5" t="s">
        <v>21</v>
      </c>
    </row>
    <row r="446" spans="1:19" hidden="1" x14ac:dyDescent="0.25">
      <c r="A446">
        <v>9708</v>
      </c>
      <c r="B446" t="s">
        <v>1308</v>
      </c>
      <c r="C446" t="s">
        <v>1309</v>
      </c>
      <c r="D446" t="s">
        <v>1292</v>
      </c>
      <c r="E446" t="s">
        <v>35383</v>
      </c>
      <c r="F446" t="s">
        <v>35382</v>
      </c>
      <c r="G446">
        <v>2001</v>
      </c>
      <c r="H446" t="s">
        <v>36262</v>
      </c>
      <c r="I446" t="s">
        <v>1310</v>
      </c>
      <c r="J446" s="2" t="s">
        <v>1311</v>
      </c>
      <c r="K446" s="5" t="s">
        <v>38</v>
      </c>
      <c r="L446" t="s">
        <v>132</v>
      </c>
    </row>
    <row r="447" spans="1:19" hidden="1" x14ac:dyDescent="0.25">
      <c r="A447">
        <v>9710</v>
      </c>
      <c r="B447" t="s">
        <v>1312</v>
      </c>
      <c r="C447" t="s">
        <v>1309</v>
      </c>
      <c r="D447" t="s">
        <v>1292</v>
      </c>
      <c r="E447" t="s">
        <v>35383</v>
      </c>
      <c r="F447" t="s">
        <v>35382</v>
      </c>
      <c r="G447">
        <v>2001</v>
      </c>
      <c r="H447" t="s">
        <v>36262</v>
      </c>
      <c r="I447" t="s">
        <v>1310</v>
      </c>
      <c r="J447" s="2" t="s">
        <v>1313</v>
      </c>
      <c r="K447" s="5" t="s">
        <v>38</v>
      </c>
      <c r="L447" t="s">
        <v>16</v>
      </c>
    </row>
    <row r="448" spans="1:19" hidden="1" x14ac:dyDescent="0.25">
      <c r="A448">
        <v>9712</v>
      </c>
      <c r="B448" t="s">
        <v>1314</v>
      </c>
      <c r="C448" t="s">
        <v>1315</v>
      </c>
      <c r="D448" t="s">
        <v>1292</v>
      </c>
      <c r="E448" t="s">
        <v>35383</v>
      </c>
      <c r="F448" t="s">
        <v>35382</v>
      </c>
      <c r="G448">
        <v>2001</v>
      </c>
      <c r="H448" t="s">
        <v>36262</v>
      </c>
      <c r="I448" t="s">
        <v>1316</v>
      </c>
      <c r="J448" s="2" t="s">
        <v>1317</v>
      </c>
      <c r="K448" s="5" t="s">
        <v>55</v>
      </c>
      <c r="L448" t="s">
        <v>35336</v>
      </c>
    </row>
    <row r="449" spans="1:19" hidden="1" x14ac:dyDescent="0.25">
      <c r="A449">
        <v>9725</v>
      </c>
      <c r="B449" t="s">
        <v>1318</v>
      </c>
      <c r="C449" t="s">
        <v>1295</v>
      </c>
      <c r="D449" t="s">
        <v>1292</v>
      </c>
      <c r="E449" t="s">
        <v>35383</v>
      </c>
      <c r="F449" t="s">
        <v>35382</v>
      </c>
      <c r="G449">
        <v>2001</v>
      </c>
      <c r="H449" t="s">
        <v>36262</v>
      </c>
      <c r="I449" t="s">
        <v>1296</v>
      </c>
      <c r="J449" s="2" t="s">
        <v>1319</v>
      </c>
      <c r="K449" s="5" t="s">
        <v>128</v>
      </c>
      <c r="L449" t="s">
        <v>1320</v>
      </c>
    </row>
    <row r="450" spans="1:19" x14ac:dyDescent="0.25">
      <c r="A450">
        <v>9756</v>
      </c>
      <c r="B450" t="s">
        <v>1321</v>
      </c>
      <c r="C450" t="s">
        <v>1295</v>
      </c>
      <c r="D450" t="s">
        <v>1292</v>
      </c>
      <c r="E450" t="s">
        <v>35383</v>
      </c>
      <c r="F450" t="s">
        <v>35382</v>
      </c>
      <c r="G450">
        <v>2001</v>
      </c>
      <c r="H450" t="s">
        <v>36262</v>
      </c>
      <c r="I450" t="s">
        <v>1296</v>
      </c>
      <c r="J450" s="2" t="s">
        <v>1322</v>
      </c>
      <c r="K450" s="5" t="s">
        <v>21</v>
      </c>
      <c r="M450" s="4" t="s">
        <v>7</v>
      </c>
      <c r="N450" s="4" t="s">
        <v>8</v>
      </c>
      <c r="O450" t="s">
        <v>33</v>
      </c>
      <c r="P450" t="s">
        <v>35342</v>
      </c>
      <c r="R450" t="s">
        <v>7</v>
      </c>
      <c r="S450" t="s">
        <v>167</v>
      </c>
    </row>
    <row r="451" spans="1:19" hidden="1" x14ac:dyDescent="0.25">
      <c r="A451">
        <v>9774</v>
      </c>
      <c r="B451" t="s">
        <v>1323</v>
      </c>
      <c r="C451" t="s">
        <v>1324</v>
      </c>
      <c r="D451" t="s">
        <v>1292</v>
      </c>
      <c r="E451" t="s">
        <v>35383</v>
      </c>
      <c r="F451" t="s">
        <v>35382</v>
      </c>
      <c r="G451">
        <v>2001</v>
      </c>
      <c r="H451" t="s">
        <v>36262</v>
      </c>
      <c r="I451" t="s">
        <v>1325</v>
      </c>
      <c r="J451" s="2" t="s">
        <v>1326</v>
      </c>
      <c r="K451" s="5" t="s">
        <v>55</v>
      </c>
    </row>
    <row r="452" spans="1:19" hidden="1" x14ac:dyDescent="0.25">
      <c r="A452">
        <v>9791</v>
      </c>
      <c r="B452" t="s">
        <v>1327</v>
      </c>
      <c r="C452" t="s">
        <v>1295</v>
      </c>
      <c r="D452" t="s">
        <v>1292</v>
      </c>
      <c r="E452" t="s">
        <v>35383</v>
      </c>
      <c r="F452" t="s">
        <v>35382</v>
      </c>
      <c r="G452">
        <v>2001</v>
      </c>
      <c r="H452" t="s">
        <v>36262</v>
      </c>
      <c r="I452" t="s">
        <v>1296</v>
      </c>
      <c r="J452" s="2" t="s">
        <v>1328</v>
      </c>
      <c r="K452" s="5" t="s">
        <v>32</v>
      </c>
    </row>
    <row r="453" spans="1:19" x14ac:dyDescent="0.25">
      <c r="A453">
        <v>9822</v>
      </c>
      <c r="B453" t="s">
        <v>1329</v>
      </c>
      <c r="C453" t="s">
        <v>1324</v>
      </c>
      <c r="D453" t="s">
        <v>1292</v>
      </c>
      <c r="E453" t="s">
        <v>35383</v>
      </c>
      <c r="F453" t="s">
        <v>35382</v>
      </c>
      <c r="G453">
        <v>2001</v>
      </c>
      <c r="H453" t="s">
        <v>36262</v>
      </c>
      <c r="I453" t="s">
        <v>1325</v>
      </c>
      <c r="J453" s="2" t="s">
        <v>1330</v>
      </c>
      <c r="K453" s="5" t="s">
        <v>21</v>
      </c>
      <c r="M453" s="4" t="s">
        <v>7</v>
      </c>
      <c r="N453" s="4" t="s">
        <v>8</v>
      </c>
      <c r="O453" t="s">
        <v>33</v>
      </c>
      <c r="P453" t="s">
        <v>35342</v>
      </c>
      <c r="R453" t="s">
        <v>7</v>
      </c>
      <c r="S453" t="s">
        <v>167</v>
      </c>
    </row>
    <row r="454" spans="1:19" hidden="1" x14ac:dyDescent="0.25">
      <c r="A454">
        <v>9824</v>
      </c>
      <c r="B454" t="s">
        <v>1331</v>
      </c>
      <c r="C454" t="s">
        <v>1324</v>
      </c>
      <c r="D454" t="s">
        <v>1292</v>
      </c>
      <c r="E454" t="s">
        <v>35383</v>
      </c>
      <c r="F454" t="s">
        <v>35382</v>
      </c>
      <c r="G454">
        <v>2001</v>
      </c>
      <c r="H454" t="s">
        <v>36262</v>
      </c>
      <c r="I454" t="s">
        <v>1325</v>
      </c>
      <c r="J454" s="2" t="s">
        <v>1332</v>
      </c>
      <c r="K454" s="5" t="s">
        <v>55</v>
      </c>
    </row>
    <row r="455" spans="1:19" hidden="1" x14ac:dyDescent="0.25">
      <c r="A455">
        <v>9837</v>
      </c>
      <c r="B455" t="s">
        <v>1333</v>
      </c>
      <c r="C455" t="s">
        <v>1295</v>
      </c>
      <c r="D455" t="s">
        <v>1292</v>
      </c>
      <c r="E455" t="s">
        <v>35383</v>
      </c>
      <c r="F455" t="s">
        <v>35382</v>
      </c>
      <c r="G455">
        <v>2001</v>
      </c>
      <c r="H455" t="s">
        <v>36262</v>
      </c>
      <c r="I455" t="s">
        <v>1296</v>
      </c>
      <c r="J455" s="2" t="s">
        <v>1334</v>
      </c>
      <c r="K455" s="5" t="s">
        <v>55</v>
      </c>
      <c r="L455" t="s">
        <v>35336</v>
      </c>
    </row>
    <row r="456" spans="1:19" hidden="1" x14ac:dyDescent="0.25">
      <c r="A456">
        <v>9855</v>
      </c>
      <c r="B456" t="s">
        <v>1335</v>
      </c>
      <c r="C456" t="s">
        <v>1336</v>
      </c>
      <c r="D456" t="s">
        <v>1292</v>
      </c>
      <c r="E456" t="s">
        <v>35383</v>
      </c>
      <c r="F456" t="s">
        <v>35382</v>
      </c>
      <c r="G456">
        <v>2001</v>
      </c>
      <c r="H456" t="s">
        <v>36262</v>
      </c>
      <c r="I456" t="s">
        <v>1337</v>
      </c>
      <c r="J456" s="2" t="s">
        <v>1338</v>
      </c>
      <c r="K456" s="5" t="s">
        <v>128</v>
      </c>
      <c r="M456" s="4" t="s">
        <v>7</v>
      </c>
      <c r="N456" s="4" t="s">
        <v>8</v>
      </c>
      <c r="O456" t="s">
        <v>35206</v>
      </c>
      <c r="Q456" s="3" t="s">
        <v>35208</v>
      </c>
    </row>
    <row r="457" spans="1:19" hidden="1" x14ac:dyDescent="0.25">
      <c r="A457">
        <v>9868</v>
      </c>
      <c r="B457" t="s">
        <v>1339</v>
      </c>
      <c r="C457" t="s">
        <v>1295</v>
      </c>
      <c r="D457" t="s">
        <v>1292</v>
      </c>
      <c r="E457" t="s">
        <v>35383</v>
      </c>
      <c r="F457" t="s">
        <v>35382</v>
      </c>
      <c r="G457">
        <v>2001</v>
      </c>
      <c r="H457" t="s">
        <v>36262</v>
      </c>
      <c r="I457" t="s">
        <v>1296</v>
      </c>
      <c r="J457" s="2" t="s">
        <v>1340</v>
      </c>
      <c r="K457" s="5" t="s">
        <v>21</v>
      </c>
    </row>
    <row r="458" spans="1:19" hidden="1" x14ac:dyDescent="0.25">
      <c r="A458">
        <v>9876</v>
      </c>
      <c r="B458" t="s">
        <v>1341</v>
      </c>
      <c r="C458" t="s">
        <v>1342</v>
      </c>
      <c r="D458" t="s">
        <v>1292</v>
      </c>
      <c r="E458" t="s">
        <v>35383</v>
      </c>
      <c r="F458" t="s">
        <v>35382</v>
      </c>
      <c r="G458">
        <v>2001</v>
      </c>
      <c r="H458" t="s">
        <v>36262</v>
      </c>
      <c r="I458" t="s">
        <v>1343</v>
      </c>
      <c r="J458" s="2" t="s">
        <v>1344</v>
      </c>
      <c r="K458" s="5" t="s">
        <v>128</v>
      </c>
      <c r="L458" t="s">
        <v>35198</v>
      </c>
    </row>
    <row r="459" spans="1:19" x14ac:dyDescent="0.25">
      <c r="A459">
        <v>9897</v>
      </c>
      <c r="B459" t="s">
        <v>1345</v>
      </c>
      <c r="C459" t="s">
        <v>1295</v>
      </c>
      <c r="D459" t="s">
        <v>1292</v>
      </c>
      <c r="E459" t="s">
        <v>35383</v>
      </c>
      <c r="F459" t="s">
        <v>35382</v>
      </c>
      <c r="G459">
        <v>2001</v>
      </c>
      <c r="H459" t="s">
        <v>36262</v>
      </c>
      <c r="I459" t="s">
        <v>1296</v>
      </c>
      <c r="J459" s="2" t="s">
        <v>1346</v>
      </c>
      <c r="K459" s="5" t="s">
        <v>32</v>
      </c>
      <c r="M459" s="4" t="s">
        <v>7</v>
      </c>
      <c r="N459" s="4" t="s">
        <v>8</v>
      </c>
      <c r="O459" t="s">
        <v>33</v>
      </c>
      <c r="P459" t="s">
        <v>35340</v>
      </c>
      <c r="Q459" s="3" t="s">
        <v>36850</v>
      </c>
      <c r="R459" t="s">
        <v>7</v>
      </c>
      <c r="S459" t="s">
        <v>167</v>
      </c>
    </row>
    <row r="460" spans="1:19" hidden="1" x14ac:dyDescent="0.25">
      <c r="A460">
        <v>9910</v>
      </c>
      <c r="B460" t="s">
        <v>1347</v>
      </c>
      <c r="C460" t="s">
        <v>1295</v>
      </c>
      <c r="D460" t="s">
        <v>1292</v>
      </c>
      <c r="E460" t="s">
        <v>35383</v>
      </c>
      <c r="F460" t="s">
        <v>35382</v>
      </c>
      <c r="G460">
        <v>2001</v>
      </c>
      <c r="H460" t="s">
        <v>36262</v>
      </c>
      <c r="I460" t="s">
        <v>1296</v>
      </c>
      <c r="J460" s="2" t="s">
        <v>1348</v>
      </c>
      <c r="K460" s="5" t="s">
        <v>21</v>
      </c>
    </row>
    <row r="461" spans="1:19" x14ac:dyDescent="0.25">
      <c r="A461">
        <v>9925</v>
      </c>
      <c r="B461" t="s">
        <v>1349</v>
      </c>
      <c r="C461" t="s">
        <v>1350</v>
      </c>
      <c r="D461" t="s">
        <v>1292</v>
      </c>
      <c r="E461" t="s">
        <v>35383</v>
      </c>
      <c r="F461" t="s">
        <v>35382</v>
      </c>
      <c r="G461">
        <v>2001</v>
      </c>
      <c r="H461" t="s">
        <v>36262</v>
      </c>
      <c r="I461" t="s">
        <v>1351</v>
      </c>
      <c r="J461" s="2" t="s">
        <v>1352</v>
      </c>
      <c r="K461" s="5" t="s">
        <v>21</v>
      </c>
      <c r="M461" s="4" t="s">
        <v>7</v>
      </c>
      <c r="N461" s="4" t="s">
        <v>167</v>
      </c>
      <c r="O461" t="s">
        <v>33</v>
      </c>
      <c r="P461" t="s">
        <v>35342</v>
      </c>
      <c r="R461" t="s">
        <v>7</v>
      </c>
      <c r="S461" t="s">
        <v>167</v>
      </c>
    </row>
    <row r="462" spans="1:19" hidden="1" x14ac:dyDescent="0.25">
      <c r="A462">
        <v>9928</v>
      </c>
      <c r="B462" t="s">
        <v>1353</v>
      </c>
      <c r="C462" t="s">
        <v>1295</v>
      </c>
      <c r="D462" t="s">
        <v>1292</v>
      </c>
      <c r="E462" t="s">
        <v>35383</v>
      </c>
      <c r="F462" t="s">
        <v>35382</v>
      </c>
      <c r="G462">
        <v>2001</v>
      </c>
      <c r="H462" t="s">
        <v>36262</v>
      </c>
      <c r="I462" t="s">
        <v>1296</v>
      </c>
      <c r="J462" s="2" t="s">
        <v>1354</v>
      </c>
      <c r="K462" s="5" t="s">
        <v>38</v>
      </c>
      <c r="L462" t="s">
        <v>174</v>
      </c>
    </row>
    <row r="463" spans="1:19" hidden="1" x14ac:dyDescent="0.25">
      <c r="A463">
        <v>9982</v>
      </c>
      <c r="B463" t="s">
        <v>1355</v>
      </c>
      <c r="C463" t="s">
        <v>1295</v>
      </c>
      <c r="D463" t="s">
        <v>1292</v>
      </c>
      <c r="E463" t="s">
        <v>35383</v>
      </c>
      <c r="F463" t="s">
        <v>35382</v>
      </c>
      <c r="G463">
        <v>2001</v>
      </c>
      <c r="H463" t="s">
        <v>36262</v>
      </c>
      <c r="I463" t="s">
        <v>1296</v>
      </c>
      <c r="J463" s="2" t="s">
        <v>1356</v>
      </c>
      <c r="K463" s="5" t="s">
        <v>21</v>
      </c>
    </row>
    <row r="464" spans="1:19" hidden="1" x14ac:dyDescent="0.25">
      <c r="A464">
        <v>9990</v>
      </c>
      <c r="B464" t="s">
        <v>1357</v>
      </c>
      <c r="C464" t="s">
        <v>1295</v>
      </c>
      <c r="D464" t="s">
        <v>1292</v>
      </c>
      <c r="E464" t="s">
        <v>35383</v>
      </c>
      <c r="F464" t="s">
        <v>35382</v>
      </c>
      <c r="G464">
        <v>2001</v>
      </c>
      <c r="H464" t="s">
        <v>36262</v>
      </c>
      <c r="I464" t="s">
        <v>1296</v>
      </c>
      <c r="J464" s="2" t="s">
        <v>1358</v>
      </c>
      <c r="K464" s="5" t="s">
        <v>21</v>
      </c>
    </row>
    <row r="465" spans="1:19" hidden="1" x14ac:dyDescent="0.25">
      <c r="A465">
        <v>10026</v>
      </c>
      <c r="B465" t="s">
        <v>1359</v>
      </c>
      <c r="C465" t="s">
        <v>1295</v>
      </c>
      <c r="D465" t="s">
        <v>1292</v>
      </c>
      <c r="E465" t="s">
        <v>35383</v>
      </c>
      <c r="F465" t="s">
        <v>35382</v>
      </c>
      <c r="G465">
        <v>2001</v>
      </c>
      <c r="H465" t="s">
        <v>36262</v>
      </c>
      <c r="I465" t="s">
        <v>1296</v>
      </c>
      <c r="J465" s="2" t="s">
        <v>1360</v>
      </c>
      <c r="K465" s="5" t="s">
        <v>32</v>
      </c>
      <c r="L465" t="s">
        <v>35243</v>
      </c>
    </row>
    <row r="466" spans="1:19" hidden="1" x14ac:dyDescent="0.25">
      <c r="A466">
        <v>10077</v>
      </c>
      <c r="B466" t="s">
        <v>1361</v>
      </c>
      <c r="C466" t="s">
        <v>1362</v>
      </c>
      <c r="D466" t="s">
        <v>1292</v>
      </c>
      <c r="E466" t="s">
        <v>35383</v>
      </c>
      <c r="F466" t="s">
        <v>35382</v>
      </c>
      <c r="G466">
        <v>2001</v>
      </c>
      <c r="H466" t="s">
        <v>36262</v>
      </c>
      <c r="I466" t="s">
        <v>1363</v>
      </c>
      <c r="J466" s="2" t="s">
        <v>1364</v>
      </c>
      <c r="K466" s="5" t="s">
        <v>38</v>
      </c>
      <c r="L466" t="s">
        <v>323</v>
      </c>
    </row>
    <row r="467" spans="1:19" x14ac:dyDescent="0.25">
      <c r="A467">
        <v>10082</v>
      </c>
      <c r="B467" t="s">
        <v>1365</v>
      </c>
      <c r="C467" t="s">
        <v>1366</v>
      </c>
      <c r="D467" t="s">
        <v>1367</v>
      </c>
      <c r="E467" t="s">
        <v>35384</v>
      </c>
      <c r="F467" t="s">
        <v>35385</v>
      </c>
      <c r="G467">
        <v>1997</v>
      </c>
      <c r="H467" t="s">
        <v>36263</v>
      </c>
      <c r="I467" t="s">
        <v>1368</v>
      </c>
      <c r="J467" s="2" t="s">
        <v>1369</v>
      </c>
      <c r="K467" s="5" t="s">
        <v>128</v>
      </c>
      <c r="M467" s="4" t="s">
        <v>7</v>
      </c>
      <c r="N467" s="4" t="s">
        <v>167</v>
      </c>
      <c r="O467" t="s">
        <v>33</v>
      </c>
      <c r="P467" t="s">
        <v>35338</v>
      </c>
      <c r="R467" t="s">
        <v>7</v>
      </c>
      <c r="S467" t="s">
        <v>167</v>
      </c>
    </row>
    <row r="468" spans="1:19" hidden="1" x14ac:dyDescent="0.25">
      <c r="A468">
        <v>10126</v>
      </c>
      <c r="B468" t="s">
        <v>1370</v>
      </c>
      <c r="C468" t="s">
        <v>1371</v>
      </c>
      <c r="D468" t="s">
        <v>1367</v>
      </c>
      <c r="E468" t="s">
        <v>35384</v>
      </c>
      <c r="F468" t="s">
        <v>35385</v>
      </c>
      <c r="G468">
        <v>1997</v>
      </c>
      <c r="H468" t="s">
        <v>36263</v>
      </c>
      <c r="I468" t="s">
        <v>1372</v>
      </c>
      <c r="J468" s="2" t="s">
        <v>1373</v>
      </c>
      <c r="K468" s="5" t="s">
        <v>128</v>
      </c>
      <c r="L468" t="s">
        <v>129</v>
      </c>
    </row>
    <row r="469" spans="1:19" hidden="1" x14ac:dyDescent="0.25">
      <c r="A469">
        <v>10127</v>
      </c>
      <c r="B469" t="s">
        <v>1374</v>
      </c>
      <c r="C469" t="s">
        <v>1375</v>
      </c>
      <c r="D469" t="s">
        <v>1367</v>
      </c>
      <c r="E469" t="s">
        <v>35384</v>
      </c>
      <c r="F469" t="s">
        <v>35385</v>
      </c>
      <c r="G469">
        <v>1997</v>
      </c>
      <c r="H469" t="s">
        <v>36263</v>
      </c>
      <c r="I469" t="s">
        <v>1376</v>
      </c>
      <c r="J469" s="2" t="s">
        <v>1377</v>
      </c>
      <c r="K469" s="5" t="s">
        <v>128</v>
      </c>
      <c r="L469" t="s">
        <v>162</v>
      </c>
    </row>
    <row r="470" spans="1:19" hidden="1" x14ac:dyDescent="0.25">
      <c r="A470">
        <v>10128</v>
      </c>
      <c r="B470" t="s">
        <v>1378</v>
      </c>
      <c r="C470" t="s">
        <v>1375</v>
      </c>
      <c r="D470" t="s">
        <v>1367</v>
      </c>
      <c r="E470" t="s">
        <v>35384</v>
      </c>
      <c r="F470" t="s">
        <v>35385</v>
      </c>
      <c r="G470">
        <v>1997</v>
      </c>
      <c r="H470" t="s">
        <v>36263</v>
      </c>
      <c r="I470" t="s">
        <v>1376</v>
      </c>
      <c r="J470" s="2" t="s">
        <v>1379</v>
      </c>
      <c r="K470" s="5" t="s">
        <v>38</v>
      </c>
      <c r="L470" t="s">
        <v>232</v>
      </c>
    </row>
    <row r="471" spans="1:19" hidden="1" x14ac:dyDescent="0.25">
      <c r="A471">
        <v>10183</v>
      </c>
      <c r="B471" t="s">
        <v>1380</v>
      </c>
      <c r="C471" t="s">
        <v>1375</v>
      </c>
      <c r="D471" t="s">
        <v>1367</v>
      </c>
      <c r="E471" t="s">
        <v>35384</v>
      </c>
      <c r="F471" t="s">
        <v>35385</v>
      </c>
      <c r="G471">
        <v>1997</v>
      </c>
      <c r="H471" t="s">
        <v>36263</v>
      </c>
      <c r="I471" t="s">
        <v>1376</v>
      </c>
      <c r="J471" s="2" t="s">
        <v>1381</v>
      </c>
      <c r="K471" s="5" t="s">
        <v>32</v>
      </c>
    </row>
    <row r="472" spans="1:19" hidden="1" x14ac:dyDescent="0.25">
      <c r="A472">
        <v>10186</v>
      </c>
      <c r="B472" t="s">
        <v>1382</v>
      </c>
      <c r="C472" t="s">
        <v>1371</v>
      </c>
      <c r="D472" t="s">
        <v>1367</v>
      </c>
      <c r="E472" t="s">
        <v>35384</v>
      </c>
      <c r="F472" t="s">
        <v>35385</v>
      </c>
      <c r="G472">
        <v>1997</v>
      </c>
      <c r="H472" t="s">
        <v>36263</v>
      </c>
      <c r="I472" t="s">
        <v>1372</v>
      </c>
      <c r="J472" s="2" t="s">
        <v>1383</v>
      </c>
      <c r="K472" s="5" t="s">
        <v>55</v>
      </c>
      <c r="L472" t="s">
        <v>35336</v>
      </c>
    </row>
    <row r="473" spans="1:19" x14ac:dyDescent="0.25">
      <c r="A473">
        <v>10190</v>
      </c>
      <c r="B473" t="s">
        <v>1384</v>
      </c>
      <c r="C473" t="s">
        <v>1375</v>
      </c>
      <c r="D473" t="s">
        <v>1367</v>
      </c>
      <c r="E473" t="s">
        <v>35384</v>
      </c>
      <c r="F473" t="s">
        <v>35385</v>
      </c>
      <c r="G473">
        <v>1997</v>
      </c>
      <c r="H473" t="s">
        <v>36263</v>
      </c>
      <c r="I473" t="s">
        <v>1376</v>
      </c>
      <c r="J473" s="2" t="s">
        <v>1385</v>
      </c>
      <c r="K473" s="5" t="s">
        <v>32</v>
      </c>
      <c r="M473" s="4" t="s">
        <v>7</v>
      </c>
      <c r="N473" s="4" t="s">
        <v>8</v>
      </c>
      <c r="O473" t="s">
        <v>33</v>
      </c>
      <c r="P473" t="s">
        <v>35340</v>
      </c>
      <c r="Q473" s="3" t="s">
        <v>36850</v>
      </c>
      <c r="R473" t="s">
        <v>7</v>
      </c>
      <c r="S473" t="s">
        <v>167</v>
      </c>
    </row>
    <row r="474" spans="1:19" hidden="1" x14ac:dyDescent="0.25">
      <c r="A474">
        <v>10223</v>
      </c>
      <c r="B474" t="s">
        <v>1386</v>
      </c>
      <c r="C474" t="s">
        <v>1387</v>
      </c>
      <c r="D474" t="s">
        <v>1367</v>
      </c>
      <c r="E474" t="s">
        <v>35384</v>
      </c>
      <c r="F474" t="s">
        <v>35385</v>
      </c>
      <c r="G474">
        <v>1997</v>
      </c>
      <c r="H474" t="s">
        <v>36263</v>
      </c>
      <c r="I474" t="s">
        <v>1388</v>
      </c>
      <c r="J474" s="2" t="s">
        <v>1389</v>
      </c>
      <c r="K474" s="5" t="s">
        <v>38</v>
      </c>
      <c r="L474" t="s">
        <v>232</v>
      </c>
    </row>
    <row r="475" spans="1:19" hidden="1" x14ac:dyDescent="0.25">
      <c r="A475">
        <v>10233</v>
      </c>
      <c r="B475" t="s">
        <v>1390</v>
      </c>
      <c r="C475" t="s">
        <v>1391</v>
      </c>
      <c r="D475" t="s">
        <v>1367</v>
      </c>
      <c r="E475" t="s">
        <v>35384</v>
      </c>
      <c r="F475" t="s">
        <v>35385</v>
      </c>
      <c r="G475">
        <v>1997</v>
      </c>
      <c r="H475" t="s">
        <v>36263</v>
      </c>
      <c r="I475" t="s">
        <v>1392</v>
      </c>
      <c r="J475" s="2" t="s">
        <v>1393</v>
      </c>
      <c r="K475" s="5" t="s">
        <v>128</v>
      </c>
      <c r="L475" t="s">
        <v>35193</v>
      </c>
    </row>
    <row r="476" spans="1:19" hidden="1" x14ac:dyDescent="0.25">
      <c r="A476">
        <v>10235</v>
      </c>
      <c r="B476" t="s">
        <v>1394</v>
      </c>
      <c r="C476" t="s">
        <v>1391</v>
      </c>
      <c r="D476" t="s">
        <v>1367</v>
      </c>
      <c r="E476" t="s">
        <v>35384</v>
      </c>
      <c r="F476" t="s">
        <v>35385</v>
      </c>
      <c r="G476">
        <v>1997</v>
      </c>
      <c r="H476" t="s">
        <v>36263</v>
      </c>
      <c r="I476" t="s">
        <v>1392</v>
      </c>
      <c r="J476" s="2" t="s">
        <v>1395</v>
      </c>
      <c r="K476" s="5" t="s">
        <v>15</v>
      </c>
      <c r="L476" t="s">
        <v>16</v>
      </c>
    </row>
    <row r="477" spans="1:19" x14ac:dyDescent="0.25">
      <c r="A477">
        <v>10288</v>
      </c>
      <c r="B477" t="s">
        <v>1396</v>
      </c>
      <c r="C477" t="s">
        <v>1371</v>
      </c>
      <c r="D477" t="s">
        <v>1367</v>
      </c>
      <c r="E477" t="s">
        <v>35384</v>
      </c>
      <c r="F477" t="s">
        <v>35385</v>
      </c>
      <c r="G477">
        <v>1997</v>
      </c>
      <c r="H477" t="s">
        <v>36263</v>
      </c>
      <c r="I477" t="s">
        <v>1372</v>
      </c>
      <c r="J477" s="2" t="s">
        <v>1397</v>
      </c>
      <c r="K477" s="5" t="s">
        <v>502</v>
      </c>
      <c r="M477" s="4" t="s">
        <v>7</v>
      </c>
      <c r="N477" s="4" t="s">
        <v>8</v>
      </c>
      <c r="O477" t="s">
        <v>33</v>
      </c>
      <c r="P477" t="s">
        <v>35340</v>
      </c>
      <c r="Q477" s="3" t="s">
        <v>36850</v>
      </c>
      <c r="R477" t="s">
        <v>7</v>
      </c>
      <c r="S477" t="s">
        <v>167</v>
      </c>
    </row>
    <row r="478" spans="1:19" hidden="1" x14ac:dyDescent="0.25">
      <c r="A478">
        <v>10310</v>
      </c>
      <c r="B478" t="s">
        <v>1398</v>
      </c>
      <c r="C478" t="s">
        <v>1371</v>
      </c>
      <c r="D478" t="s">
        <v>1367</v>
      </c>
      <c r="E478" t="s">
        <v>35384</v>
      </c>
      <c r="F478" t="s">
        <v>35385</v>
      </c>
      <c r="G478">
        <v>1997</v>
      </c>
      <c r="H478" t="s">
        <v>36263</v>
      </c>
      <c r="I478" t="s">
        <v>1372</v>
      </c>
      <c r="J478" s="2" t="s">
        <v>1399</v>
      </c>
      <c r="K478" s="5" t="s">
        <v>38</v>
      </c>
      <c r="L478" t="s">
        <v>232</v>
      </c>
    </row>
    <row r="479" spans="1:19" hidden="1" x14ac:dyDescent="0.25">
      <c r="A479">
        <v>10322</v>
      </c>
      <c r="B479" t="s">
        <v>1400</v>
      </c>
      <c r="C479" t="s">
        <v>1401</v>
      </c>
      <c r="D479" t="s">
        <v>1367</v>
      </c>
      <c r="E479" t="s">
        <v>35384</v>
      </c>
      <c r="F479" t="s">
        <v>35385</v>
      </c>
      <c r="G479">
        <v>1997</v>
      </c>
      <c r="H479" t="s">
        <v>36263</v>
      </c>
      <c r="I479" t="s">
        <v>1402</v>
      </c>
      <c r="J479" s="2" t="s">
        <v>1403</v>
      </c>
      <c r="K479" s="5" t="s">
        <v>32</v>
      </c>
    </row>
    <row r="480" spans="1:19" hidden="1" x14ac:dyDescent="0.25">
      <c r="A480">
        <v>10387</v>
      </c>
      <c r="B480" t="s">
        <v>1404</v>
      </c>
      <c r="C480" t="s">
        <v>1401</v>
      </c>
      <c r="D480" t="s">
        <v>1367</v>
      </c>
      <c r="E480" t="s">
        <v>35384</v>
      </c>
      <c r="F480" t="s">
        <v>35385</v>
      </c>
      <c r="G480">
        <v>1997</v>
      </c>
      <c r="H480" t="s">
        <v>36263</v>
      </c>
      <c r="I480" t="s">
        <v>1402</v>
      </c>
      <c r="J480" s="2" t="s">
        <v>1405</v>
      </c>
      <c r="K480" s="5" t="s">
        <v>38</v>
      </c>
      <c r="L480" t="s">
        <v>16</v>
      </c>
    </row>
    <row r="481" spans="1:19" hidden="1" x14ac:dyDescent="0.25">
      <c r="A481">
        <v>10392</v>
      </c>
      <c r="B481" t="s">
        <v>1406</v>
      </c>
      <c r="C481" t="s">
        <v>1371</v>
      </c>
      <c r="D481" t="s">
        <v>1367</v>
      </c>
      <c r="E481" t="s">
        <v>35384</v>
      </c>
      <c r="F481" t="s">
        <v>35385</v>
      </c>
      <c r="G481">
        <v>1997</v>
      </c>
      <c r="H481" t="s">
        <v>36263</v>
      </c>
      <c r="I481" t="s">
        <v>1372</v>
      </c>
      <c r="J481" s="2" t="s">
        <v>1407</v>
      </c>
      <c r="K481" s="5" t="s">
        <v>38</v>
      </c>
      <c r="L481" t="s">
        <v>187</v>
      </c>
    </row>
    <row r="482" spans="1:19" hidden="1" x14ac:dyDescent="0.25">
      <c r="A482">
        <v>10393</v>
      </c>
      <c r="B482" t="s">
        <v>1408</v>
      </c>
      <c r="C482" t="s">
        <v>1401</v>
      </c>
      <c r="D482" t="s">
        <v>1367</v>
      </c>
      <c r="E482" t="s">
        <v>35384</v>
      </c>
      <c r="F482" t="s">
        <v>35385</v>
      </c>
      <c r="G482">
        <v>1997</v>
      </c>
      <c r="H482" t="s">
        <v>36263</v>
      </c>
      <c r="I482" t="s">
        <v>1402</v>
      </c>
      <c r="J482" s="2" t="s">
        <v>1409</v>
      </c>
      <c r="K482" s="5" t="s">
        <v>32</v>
      </c>
      <c r="L482" t="s">
        <v>1277</v>
      </c>
    </row>
    <row r="483" spans="1:19" hidden="1" x14ac:dyDescent="0.25">
      <c r="A483">
        <v>10443</v>
      </c>
      <c r="B483" t="s">
        <v>1410</v>
      </c>
      <c r="C483" t="s">
        <v>1411</v>
      </c>
      <c r="D483" t="s">
        <v>1367</v>
      </c>
      <c r="E483" t="s">
        <v>35384</v>
      </c>
      <c r="F483" t="s">
        <v>35385</v>
      </c>
      <c r="G483">
        <v>1997</v>
      </c>
      <c r="H483" t="s">
        <v>36263</v>
      </c>
      <c r="I483" t="s">
        <v>1412</v>
      </c>
      <c r="J483" s="2" t="s">
        <v>1413</v>
      </c>
      <c r="K483" s="5" t="s">
        <v>38</v>
      </c>
      <c r="L483" t="s">
        <v>132</v>
      </c>
    </row>
    <row r="484" spans="1:19" x14ac:dyDescent="0.25">
      <c r="A484">
        <v>10455</v>
      </c>
      <c r="B484" t="s">
        <v>1414</v>
      </c>
      <c r="C484" t="s">
        <v>1415</v>
      </c>
      <c r="D484" t="s">
        <v>1367</v>
      </c>
      <c r="E484" t="s">
        <v>35384</v>
      </c>
      <c r="F484" t="s">
        <v>35385</v>
      </c>
      <c r="G484">
        <v>1997</v>
      </c>
      <c r="H484" t="s">
        <v>36263</v>
      </c>
      <c r="I484" t="s">
        <v>1416</v>
      </c>
      <c r="J484" s="2" t="s">
        <v>1417</v>
      </c>
      <c r="K484" s="5" t="s">
        <v>502</v>
      </c>
      <c r="M484" s="4" t="s">
        <v>7</v>
      </c>
      <c r="N484" s="4" t="s">
        <v>8</v>
      </c>
      <c r="O484" t="s">
        <v>33</v>
      </c>
      <c r="P484" t="s">
        <v>35340</v>
      </c>
      <c r="R484" t="s">
        <v>7</v>
      </c>
      <c r="S484" t="s">
        <v>167</v>
      </c>
    </row>
    <row r="485" spans="1:19" hidden="1" x14ac:dyDescent="0.25">
      <c r="A485">
        <v>10468</v>
      </c>
      <c r="B485" t="s">
        <v>1418</v>
      </c>
      <c r="C485" t="s">
        <v>1415</v>
      </c>
      <c r="D485" t="s">
        <v>1367</v>
      </c>
      <c r="E485" t="s">
        <v>35384</v>
      </c>
      <c r="F485" t="s">
        <v>35385</v>
      </c>
      <c r="G485">
        <v>1997</v>
      </c>
      <c r="H485" t="s">
        <v>36263</v>
      </c>
      <c r="I485" t="s">
        <v>1416</v>
      </c>
      <c r="J485" s="2" t="s">
        <v>1419</v>
      </c>
      <c r="K485" s="5" t="s">
        <v>128</v>
      </c>
      <c r="L485" t="s">
        <v>1277</v>
      </c>
    </row>
    <row r="486" spans="1:19" x14ac:dyDescent="0.25">
      <c r="A486">
        <v>10470</v>
      </c>
      <c r="B486" t="s">
        <v>1420</v>
      </c>
      <c r="C486" t="s">
        <v>1415</v>
      </c>
      <c r="D486" t="s">
        <v>1367</v>
      </c>
      <c r="E486" t="s">
        <v>35384</v>
      </c>
      <c r="F486" t="s">
        <v>35385</v>
      </c>
      <c r="G486">
        <v>1997</v>
      </c>
      <c r="H486" t="s">
        <v>36263</v>
      </c>
      <c r="I486" t="s">
        <v>1416</v>
      </c>
      <c r="J486" s="2" t="s">
        <v>1421</v>
      </c>
      <c r="K486" s="5" t="s">
        <v>21</v>
      </c>
      <c r="M486" s="4" t="s">
        <v>7</v>
      </c>
      <c r="N486" s="4" t="s">
        <v>167</v>
      </c>
      <c r="O486" t="s">
        <v>33</v>
      </c>
      <c r="P486" t="s">
        <v>35342</v>
      </c>
      <c r="R486" t="s">
        <v>7</v>
      </c>
      <c r="S486" t="s">
        <v>167</v>
      </c>
    </row>
    <row r="487" spans="1:19" hidden="1" x14ac:dyDescent="0.25">
      <c r="A487">
        <v>10512</v>
      </c>
      <c r="B487" t="s">
        <v>1422</v>
      </c>
      <c r="C487" t="s">
        <v>1391</v>
      </c>
      <c r="D487" t="s">
        <v>1367</v>
      </c>
      <c r="E487" t="s">
        <v>35384</v>
      </c>
      <c r="F487" t="s">
        <v>35385</v>
      </c>
      <c r="G487">
        <v>1997</v>
      </c>
      <c r="H487" t="s">
        <v>36263</v>
      </c>
      <c r="I487" t="s">
        <v>1392</v>
      </c>
      <c r="J487" s="2" t="s">
        <v>1423</v>
      </c>
      <c r="K487" s="5" t="s">
        <v>21</v>
      </c>
    </row>
    <row r="488" spans="1:19" hidden="1" x14ac:dyDescent="0.25">
      <c r="A488">
        <v>10525</v>
      </c>
      <c r="B488" t="s">
        <v>1424</v>
      </c>
      <c r="C488" t="s">
        <v>1425</v>
      </c>
      <c r="D488" t="s">
        <v>1367</v>
      </c>
      <c r="E488" t="s">
        <v>35384</v>
      </c>
      <c r="F488" t="s">
        <v>35385</v>
      </c>
      <c r="G488">
        <v>1997</v>
      </c>
      <c r="H488" t="s">
        <v>36263</v>
      </c>
      <c r="I488" t="s">
        <v>1426</v>
      </c>
      <c r="J488" s="2" t="s">
        <v>1427</v>
      </c>
      <c r="K488" s="5" t="s">
        <v>38</v>
      </c>
      <c r="L488" t="s">
        <v>132</v>
      </c>
    </row>
    <row r="489" spans="1:19" hidden="1" x14ac:dyDescent="0.25">
      <c r="A489">
        <v>10566</v>
      </c>
      <c r="B489" t="s">
        <v>1428</v>
      </c>
      <c r="C489" t="s">
        <v>1429</v>
      </c>
      <c r="D489" t="s">
        <v>1430</v>
      </c>
      <c r="E489" t="s">
        <v>35386</v>
      </c>
      <c r="F489" t="s">
        <v>35387</v>
      </c>
      <c r="G489">
        <v>1998</v>
      </c>
      <c r="H489" t="s">
        <v>36264</v>
      </c>
      <c r="I489" t="s">
        <v>1431</v>
      </c>
      <c r="J489" s="2" t="s">
        <v>1432</v>
      </c>
      <c r="K489" s="5" t="s">
        <v>173</v>
      </c>
    </row>
    <row r="490" spans="1:19" x14ac:dyDescent="0.25">
      <c r="A490">
        <v>10600</v>
      </c>
      <c r="B490" t="s">
        <v>1433</v>
      </c>
      <c r="C490" t="s">
        <v>1434</v>
      </c>
      <c r="D490" t="s">
        <v>1430</v>
      </c>
      <c r="E490" t="s">
        <v>35386</v>
      </c>
      <c r="F490" t="s">
        <v>35387</v>
      </c>
      <c r="G490">
        <v>1998</v>
      </c>
      <c r="H490" t="s">
        <v>36264</v>
      </c>
      <c r="I490" t="s">
        <v>1435</v>
      </c>
      <c r="J490" s="2" t="s">
        <v>1436</v>
      </c>
      <c r="K490" s="5" t="s">
        <v>21</v>
      </c>
      <c r="M490" s="4" t="s">
        <v>7</v>
      </c>
      <c r="N490" s="4" t="s">
        <v>8</v>
      </c>
      <c r="O490" t="s">
        <v>33</v>
      </c>
      <c r="P490" t="s">
        <v>35342</v>
      </c>
    </row>
    <row r="491" spans="1:19" hidden="1" x14ac:dyDescent="0.25">
      <c r="A491">
        <v>10602</v>
      </c>
      <c r="B491" t="s">
        <v>1437</v>
      </c>
      <c r="C491" t="s">
        <v>1438</v>
      </c>
      <c r="D491" t="s">
        <v>1430</v>
      </c>
      <c r="E491" t="s">
        <v>35386</v>
      </c>
      <c r="F491" t="s">
        <v>35387</v>
      </c>
      <c r="G491">
        <v>1998</v>
      </c>
      <c r="H491" t="s">
        <v>36264</v>
      </c>
      <c r="I491" t="s">
        <v>1439</v>
      </c>
      <c r="J491" s="2" t="s">
        <v>1440</v>
      </c>
      <c r="K491" s="5" t="s">
        <v>128</v>
      </c>
      <c r="L491" t="s">
        <v>314</v>
      </c>
    </row>
    <row r="492" spans="1:19" hidden="1" x14ac:dyDescent="0.25">
      <c r="A492">
        <v>10605</v>
      </c>
      <c r="B492" t="s">
        <v>1441</v>
      </c>
      <c r="C492" t="s">
        <v>1438</v>
      </c>
      <c r="D492" t="s">
        <v>1430</v>
      </c>
      <c r="E492" t="s">
        <v>35386</v>
      </c>
      <c r="F492" t="s">
        <v>35387</v>
      </c>
      <c r="G492">
        <v>1998</v>
      </c>
      <c r="H492" t="s">
        <v>36264</v>
      </c>
      <c r="I492" t="s">
        <v>1439</v>
      </c>
      <c r="J492" s="2" t="s">
        <v>1442</v>
      </c>
      <c r="K492" s="5" t="s">
        <v>38</v>
      </c>
      <c r="L492" t="s">
        <v>323</v>
      </c>
    </row>
    <row r="493" spans="1:19" hidden="1" x14ac:dyDescent="0.25">
      <c r="A493">
        <v>10614</v>
      </c>
      <c r="B493" t="s">
        <v>1443</v>
      </c>
      <c r="C493" t="s">
        <v>1444</v>
      </c>
      <c r="D493" t="s">
        <v>1430</v>
      </c>
      <c r="E493" t="s">
        <v>35386</v>
      </c>
      <c r="F493" t="s">
        <v>35387</v>
      </c>
      <c r="G493">
        <v>1998</v>
      </c>
      <c r="H493" t="s">
        <v>36264</v>
      </c>
      <c r="I493" t="s">
        <v>1445</v>
      </c>
      <c r="J493" s="2" t="s">
        <v>1446</v>
      </c>
      <c r="K493" s="5" t="s">
        <v>32</v>
      </c>
      <c r="L493" t="s">
        <v>1277</v>
      </c>
    </row>
    <row r="494" spans="1:19" hidden="1" x14ac:dyDescent="0.25">
      <c r="A494">
        <v>10617</v>
      </c>
      <c r="B494" t="s">
        <v>1447</v>
      </c>
      <c r="C494" t="s">
        <v>1448</v>
      </c>
      <c r="D494" t="s">
        <v>1430</v>
      </c>
      <c r="E494" t="s">
        <v>35386</v>
      </c>
      <c r="F494" t="s">
        <v>35387</v>
      </c>
      <c r="G494">
        <v>1998</v>
      </c>
      <c r="H494" t="s">
        <v>36264</v>
      </c>
      <c r="I494" t="s">
        <v>1449</v>
      </c>
      <c r="J494" s="2" t="s">
        <v>1450</v>
      </c>
      <c r="K494" s="5" t="s">
        <v>15</v>
      </c>
    </row>
    <row r="495" spans="1:19" x14ac:dyDescent="0.25">
      <c r="A495">
        <v>10632</v>
      </c>
      <c r="B495" t="s">
        <v>1451</v>
      </c>
      <c r="C495" t="s">
        <v>1452</v>
      </c>
      <c r="D495" t="s">
        <v>1430</v>
      </c>
      <c r="E495" t="s">
        <v>35386</v>
      </c>
      <c r="F495" t="s">
        <v>35387</v>
      </c>
      <c r="G495">
        <v>1998</v>
      </c>
      <c r="H495" t="s">
        <v>36264</v>
      </c>
      <c r="I495" t="s">
        <v>1453</v>
      </c>
      <c r="J495" s="2" t="s">
        <v>1454</v>
      </c>
      <c r="K495" s="5" t="s">
        <v>38</v>
      </c>
      <c r="M495" s="4" t="s">
        <v>7</v>
      </c>
      <c r="N495" s="4" t="s">
        <v>8</v>
      </c>
      <c r="O495" t="s">
        <v>33</v>
      </c>
      <c r="P495" t="s">
        <v>35342</v>
      </c>
      <c r="R495" t="s">
        <v>7</v>
      </c>
      <c r="S495" t="s">
        <v>167</v>
      </c>
    </row>
    <row r="496" spans="1:19" hidden="1" x14ac:dyDescent="0.25">
      <c r="A496">
        <v>10637</v>
      </c>
      <c r="B496" t="s">
        <v>1455</v>
      </c>
      <c r="C496" t="s">
        <v>1456</v>
      </c>
      <c r="D496" t="s">
        <v>1430</v>
      </c>
      <c r="E496" t="s">
        <v>35386</v>
      </c>
      <c r="F496" t="s">
        <v>35387</v>
      </c>
      <c r="G496">
        <v>1998</v>
      </c>
      <c r="H496" t="s">
        <v>36264</v>
      </c>
      <c r="I496" t="s">
        <v>402</v>
      </c>
      <c r="J496" s="2" t="s">
        <v>1457</v>
      </c>
      <c r="K496" s="5" t="s">
        <v>15</v>
      </c>
      <c r="L496" t="s">
        <v>112</v>
      </c>
    </row>
    <row r="497" spans="1:19" hidden="1" x14ac:dyDescent="0.25">
      <c r="A497">
        <v>10657</v>
      </c>
      <c r="B497" t="s">
        <v>1458</v>
      </c>
      <c r="C497" t="s">
        <v>1448</v>
      </c>
      <c r="D497" t="s">
        <v>1430</v>
      </c>
      <c r="E497" t="s">
        <v>35386</v>
      </c>
      <c r="F497" t="s">
        <v>35387</v>
      </c>
      <c r="G497">
        <v>1998</v>
      </c>
      <c r="H497" t="s">
        <v>36264</v>
      </c>
      <c r="I497" t="s">
        <v>1449</v>
      </c>
      <c r="J497" s="2" t="s">
        <v>1459</v>
      </c>
      <c r="K497" s="5" t="s">
        <v>202</v>
      </c>
      <c r="L497" t="s">
        <v>27</v>
      </c>
    </row>
    <row r="498" spans="1:19" hidden="1" x14ac:dyDescent="0.25">
      <c r="A498">
        <v>10677</v>
      </c>
      <c r="B498" t="s">
        <v>1460</v>
      </c>
      <c r="C498" t="s">
        <v>1461</v>
      </c>
      <c r="D498" t="s">
        <v>1430</v>
      </c>
      <c r="E498" t="s">
        <v>35386</v>
      </c>
      <c r="F498" t="s">
        <v>35387</v>
      </c>
      <c r="G498">
        <v>1998</v>
      </c>
      <c r="H498" t="s">
        <v>36264</v>
      </c>
      <c r="I498" t="s">
        <v>1462</v>
      </c>
      <c r="J498" s="2" t="s">
        <v>1463</v>
      </c>
      <c r="K498" s="5" t="s">
        <v>173</v>
      </c>
    </row>
    <row r="499" spans="1:19" hidden="1" x14ac:dyDescent="0.25">
      <c r="A499">
        <v>10693</v>
      </c>
      <c r="B499" t="s">
        <v>1464</v>
      </c>
      <c r="C499" t="s">
        <v>1461</v>
      </c>
      <c r="D499" t="s">
        <v>1430</v>
      </c>
      <c r="E499" t="s">
        <v>35386</v>
      </c>
      <c r="F499" t="s">
        <v>35387</v>
      </c>
      <c r="G499">
        <v>1998</v>
      </c>
      <c r="H499" t="s">
        <v>36264</v>
      </c>
      <c r="I499" t="s">
        <v>1462</v>
      </c>
      <c r="J499" s="2" t="s">
        <v>1465</v>
      </c>
      <c r="K499" s="5" t="s">
        <v>38</v>
      </c>
      <c r="L499" t="s">
        <v>323</v>
      </c>
    </row>
    <row r="500" spans="1:19" hidden="1" x14ac:dyDescent="0.25">
      <c r="A500">
        <v>10702</v>
      </c>
      <c r="B500" t="s">
        <v>1466</v>
      </c>
      <c r="C500" t="s">
        <v>1461</v>
      </c>
      <c r="D500" t="s">
        <v>1430</v>
      </c>
      <c r="E500" t="s">
        <v>35386</v>
      </c>
      <c r="F500" t="s">
        <v>35387</v>
      </c>
      <c r="G500">
        <v>1998</v>
      </c>
      <c r="H500" t="s">
        <v>36264</v>
      </c>
      <c r="I500" t="s">
        <v>1462</v>
      </c>
      <c r="J500" s="2" t="s">
        <v>1467</v>
      </c>
      <c r="K500" s="5" t="s">
        <v>38</v>
      </c>
      <c r="L500" t="s">
        <v>232</v>
      </c>
    </row>
    <row r="501" spans="1:19" hidden="1" x14ac:dyDescent="0.25">
      <c r="A501">
        <v>10719</v>
      </c>
      <c r="B501" t="s">
        <v>1468</v>
      </c>
      <c r="C501" t="s">
        <v>1469</v>
      </c>
      <c r="D501" t="s">
        <v>1430</v>
      </c>
      <c r="E501" t="s">
        <v>35386</v>
      </c>
      <c r="F501" t="s">
        <v>35387</v>
      </c>
      <c r="G501">
        <v>1998</v>
      </c>
      <c r="H501" t="s">
        <v>36264</v>
      </c>
      <c r="I501" t="s">
        <v>1470</v>
      </c>
      <c r="J501" s="2" t="s">
        <v>1471</v>
      </c>
      <c r="K501" s="5" t="s">
        <v>15</v>
      </c>
      <c r="L501" t="s">
        <v>239</v>
      </c>
    </row>
    <row r="502" spans="1:19" hidden="1" x14ac:dyDescent="0.25">
      <c r="A502">
        <v>10721</v>
      </c>
      <c r="B502" t="s">
        <v>1472</v>
      </c>
      <c r="C502" t="s">
        <v>1469</v>
      </c>
      <c r="D502" t="s">
        <v>1430</v>
      </c>
      <c r="E502" t="s">
        <v>35386</v>
      </c>
      <c r="F502" t="s">
        <v>35387</v>
      </c>
      <c r="G502">
        <v>1998</v>
      </c>
      <c r="H502" t="s">
        <v>36264</v>
      </c>
      <c r="I502" t="s">
        <v>1470</v>
      </c>
      <c r="J502" s="2" t="s">
        <v>1473</v>
      </c>
      <c r="K502" s="5" t="s">
        <v>128</v>
      </c>
      <c r="L502" t="s">
        <v>129</v>
      </c>
    </row>
    <row r="503" spans="1:19" hidden="1" x14ac:dyDescent="0.25">
      <c r="A503">
        <v>10732</v>
      </c>
      <c r="B503" t="s">
        <v>1474</v>
      </c>
      <c r="C503" t="s">
        <v>1469</v>
      </c>
      <c r="D503" t="s">
        <v>1430</v>
      </c>
      <c r="E503" t="s">
        <v>35386</v>
      </c>
      <c r="F503" t="s">
        <v>35387</v>
      </c>
      <c r="G503">
        <v>1998</v>
      </c>
      <c r="H503" t="s">
        <v>36264</v>
      </c>
      <c r="I503" t="s">
        <v>1470</v>
      </c>
      <c r="J503" s="2" t="s">
        <v>1475</v>
      </c>
      <c r="K503" s="5" t="s">
        <v>38</v>
      </c>
      <c r="L503" t="s">
        <v>232</v>
      </c>
    </row>
    <row r="504" spans="1:19" hidden="1" x14ac:dyDescent="0.25">
      <c r="A504">
        <v>10733</v>
      </c>
      <c r="B504" t="s">
        <v>1476</v>
      </c>
      <c r="C504" t="s">
        <v>1448</v>
      </c>
      <c r="D504" t="s">
        <v>1430</v>
      </c>
      <c r="E504" t="s">
        <v>35386</v>
      </c>
      <c r="F504" t="s">
        <v>35387</v>
      </c>
      <c r="G504">
        <v>1998</v>
      </c>
      <c r="H504" t="s">
        <v>36264</v>
      </c>
      <c r="I504" t="s">
        <v>1449</v>
      </c>
      <c r="J504" s="2" t="s">
        <v>1477</v>
      </c>
      <c r="K504" s="5" t="s">
        <v>202</v>
      </c>
      <c r="L504" t="s">
        <v>129</v>
      </c>
    </row>
    <row r="505" spans="1:19" hidden="1" x14ac:dyDescent="0.25">
      <c r="A505">
        <v>10745</v>
      </c>
      <c r="B505" t="s">
        <v>1478</v>
      </c>
      <c r="C505" t="s">
        <v>1448</v>
      </c>
      <c r="D505" t="s">
        <v>1430</v>
      </c>
      <c r="E505" t="s">
        <v>35386</v>
      </c>
      <c r="F505" t="s">
        <v>35387</v>
      </c>
      <c r="G505">
        <v>1998</v>
      </c>
      <c r="H505" t="s">
        <v>36264</v>
      </c>
      <c r="I505" t="s">
        <v>1449</v>
      </c>
      <c r="J505" s="2" t="s">
        <v>1479</v>
      </c>
      <c r="K505" s="5" t="s">
        <v>55</v>
      </c>
    </row>
    <row r="506" spans="1:19" hidden="1" x14ac:dyDescent="0.25">
      <c r="A506">
        <v>10772</v>
      </c>
      <c r="B506" t="s">
        <v>1480</v>
      </c>
      <c r="C506" t="s">
        <v>1448</v>
      </c>
      <c r="D506" t="s">
        <v>1430</v>
      </c>
      <c r="E506" t="s">
        <v>35386</v>
      </c>
      <c r="F506" t="s">
        <v>35387</v>
      </c>
      <c r="G506">
        <v>1998</v>
      </c>
      <c r="H506" t="s">
        <v>36264</v>
      </c>
      <c r="I506" t="s">
        <v>1449</v>
      </c>
      <c r="J506" s="2" t="s">
        <v>1481</v>
      </c>
      <c r="K506" s="5" t="s">
        <v>173</v>
      </c>
      <c r="L506" t="s">
        <v>97</v>
      </c>
    </row>
    <row r="507" spans="1:19" hidden="1" x14ac:dyDescent="0.25">
      <c r="A507">
        <v>10774</v>
      </c>
      <c r="B507" t="s">
        <v>1482</v>
      </c>
      <c r="C507" t="s">
        <v>1448</v>
      </c>
      <c r="D507" t="s">
        <v>1430</v>
      </c>
      <c r="E507" t="s">
        <v>35386</v>
      </c>
      <c r="F507" t="s">
        <v>35387</v>
      </c>
      <c r="G507">
        <v>1998</v>
      </c>
      <c r="H507" t="s">
        <v>36264</v>
      </c>
      <c r="I507" t="s">
        <v>1449</v>
      </c>
      <c r="J507" s="2" t="s">
        <v>1483</v>
      </c>
      <c r="K507" s="5" t="s">
        <v>128</v>
      </c>
      <c r="L507" t="s">
        <v>1484</v>
      </c>
    </row>
    <row r="508" spans="1:19" hidden="1" x14ac:dyDescent="0.25">
      <c r="A508">
        <v>10775</v>
      </c>
      <c r="B508" t="s">
        <v>1485</v>
      </c>
      <c r="C508" t="s">
        <v>1469</v>
      </c>
      <c r="D508" t="s">
        <v>1430</v>
      </c>
      <c r="E508" t="s">
        <v>35386</v>
      </c>
      <c r="F508" t="s">
        <v>35387</v>
      </c>
      <c r="G508">
        <v>1998</v>
      </c>
      <c r="H508" t="s">
        <v>36264</v>
      </c>
      <c r="I508" t="s">
        <v>1470</v>
      </c>
      <c r="J508" s="2" t="s">
        <v>1486</v>
      </c>
      <c r="K508" s="5" t="s">
        <v>202</v>
      </c>
      <c r="L508" t="s">
        <v>1484</v>
      </c>
    </row>
    <row r="509" spans="1:19" hidden="1" x14ac:dyDescent="0.25">
      <c r="A509">
        <v>10791</v>
      </c>
      <c r="B509" t="s">
        <v>1487</v>
      </c>
      <c r="C509" t="s">
        <v>1469</v>
      </c>
      <c r="D509" t="s">
        <v>1430</v>
      </c>
      <c r="E509" t="s">
        <v>35386</v>
      </c>
      <c r="F509" t="s">
        <v>35387</v>
      </c>
      <c r="G509">
        <v>1998</v>
      </c>
      <c r="H509" t="s">
        <v>36264</v>
      </c>
      <c r="I509" t="s">
        <v>1470</v>
      </c>
      <c r="J509" s="2" t="s">
        <v>1488</v>
      </c>
      <c r="K509" s="5" t="s">
        <v>21</v>
      </c>
      <c r="L509" t="s">
        <v>27</v>
      </c>
    </row>
    <row r="510" spans="1:19" hidden="1" x14ac:dyDescent="0.25">
      <c r="A510">
        <v>10825</v>
      </c>
      <c r="B510" t="s">
        <v>1489</v>
      </c>
      <c r="C510" t="s">
        <v>1469</v>
      </c>
      <c r="D510" t="s">
        <v>1430</v>
      </c>
      <c r="E510" t="s">
        <v>35386</v>
      </c>
      <c r="F510" t="s">
        <v>35387</v>
      </c>
      <c r="G510">
        <v>1998</v>
      </c>
      <c r="H510" t="s">
        <v>36264</v>
      </c>
      <c r="I510" t="s">
        <v>1470</v>
      </c>
      <c r="J510" s="2" t="s">
        <v>1490</v>
      </c>
      <c r="K510" s="5" t="s">
        <v>38</v>
      </c>
      <c r="L510" t="s">
        <v>35285</v>
      </c>
    </row>
    <row r="511" spans="1:19" hidden="1" x14ac:dyDescent="0.25">
      <c r="A511">
        <v>10855</v>
      </c>
      <c r="B511" t="s">
        <v>1491</v>
      </c>
      <c r="C511" t="s">
        <v>1448</v>
      </c>
      <c r="D511" t="s">
        <v>1430</v>
      </c>
      <c r="E511" t="s">
        <v>35386</v>
      </c>
      <c r="F511" t="s">
        <v>35387</v>
      </c>
      <c r="G511">
        <v>1998</v>
      </c>
      <c r="H511" t="s">
        <v>36264</v>
      </c>
      <c r="I511" t="s">
        <v>1449</v>
      </c>
      <c r="J511" s="2" t="s">
        <v>1492</v>
      </c>
      <c r="K511" s="5" t="s">
        <v>1493</v>
      </c>
    </row>
    <row r="512" spans="1:19" x14ac:dyDescent="0.25">
      <c r="A512">
        <v>10865</v>
      </c>
      <c r="B512" t="s">
        <v>1494</v>
      </c>
      <c r="C512" t="s">
        <v>1448</v>
      </c>
      <c r="D512" t="s">
        <v>1430</v>
      </c>
      <c r="E512" t="s">
        <v>35386</v>
      </c>
      <c r="F512" t="s">
        <v>35387</v>
      </c>
      <c r="G512">
        <v>1998</v>
      </c>
      <c r="H512" t="s">
        <v>36264</v>
      </c>
      <c r="I512" t="s">
        <v>1449</v>
      </c>
      <c r="J512" s="2" t="s">
        <v>1495</v>
      </c>
      <c r="K512" s="5" t="s">
        <v>128</v>
      </c>
      <c r="M512" s="4" t="s">
        <v>7</v>
      </c>
      <c r="N512" s="4" t="s">
        <v>8</v>
      </c>
      <c r="O512" t="s">
        <v>33</v>
      </c>
      <c r="P512" t="s">
        <v>35338</v>
      </c>
      <c r="R512" t="s">
        <v>7</v>
      </c>
      <c r="S512" t="s">
        <v>167</v>
      </c>
    </row>
    <row r="513" spans="1:19" x14ac:dyDescent="0.25">
      <c r="A513">
        <v>10880</v>
      </c>
      <c r="B513" t="s">
        <v>1496</v>
      </c>
      <c r="C513" t="s">
        <v>1469</v>
      </c>
      <c r="D513" t="s">
        <v>1430</v>
      </c>
      <c r="E513" t="s">
        <v>35386</v>
      </c>
      <c r="F513" t="s">
        <v>35387</v>
      </c>
      <c r="G513">
        <v>1998</v>
      </c>
      <c r="H513" t="s">
        <v>36264</v>
      </c>
      <c r="I513" t="s">
        <v>1470</v>
      </c>
      <c r="J513" s="2" t="s">
        <v>1497</v>
      </c>
      <c r="K513" s="5" t="s">
        <v>202</v>
      </c>
      <c r="M513" s="4" t="s">
        <v>7</v>
      </c>
      <c r="N513" s="4" t="s">
        <v>167</v>
      </c>
      <c r="O513" t="s">
        <v>33</v>
      </c>
      <c r="P513" t="s">
        <v>35338</v>
      </c>
      <c r="R513" t="s">
        <v>7</v>
      </c>
      <c r="S513" t="s">
        <v>8</v>
      </c>
    </row>
    <row r="514" spans="1:19" hidden="1" x14ac:dyDescent="0.25">
      <c r="A514">
        <v>10882</v>
      </c>
      <c r="B514" t="s">
        <v>1498</v>
      </c>
      <c r="C514" t="s">
        <v>1469</v>
      </c>
      <c r="D514" t="s">
        <v>1430</v>
      </c>
      <c r="E514" t="s">
        <v>35386</v>
      </c>
      <c r="F514" t="s">
        <v>35387</v>
      </c>
      <c r="G514">
        <v>1998</v>
      </c>
      <c r="H514" t="s">
        <v>36264</v>
      </c>
      <c r="I514" t="s">
        <v>1470</v>
      </c>
      <c r="J514" s="2" t="s">
        <v>1499</v>
      </c>
      <c r="K514" s="5" t="s">
        <v>21</v>
      </c>
    </row>
    <row r="515" spans="1:19" hidden="1" x14ac:dyDescent="0.25">
      <c r="A515">
        <v>10886</v>
      </c>
      <c r="B515" t="s">
        <v>1500</v>
      </c>
      <c r="C515" t="s">
        <v>1469</v>
      </c>
      <c r="D515" t="s">
        <v>1430</v>
      </c>
      <c r="E515" t="s">
        <v>35386</v>
      </c>
      <c r="F515" t="s">
        <v>35387</v>
      </c>
      <c r="G515">
        <v>1998</v>
      </c>
      <c r="H515" t="s">
        <v>36264</v>
      </c>
      <c r="I515" t="s">
        <v>1470</v>
      </c>
      <c r="J515" s="2" t="s">
        <v>1501</v>
      </c>
      <c r="K515" s="5" t="s">
        <v>15</v>
      </c>
      <c r="L515" t="s">
        <v>27</v>
      </c>
    </row>
    <row r="516" spans="1:19" hidden="1" x14ac:dyDescent="0.25">
      <c r="A516">
        <v>10888</v>
      </c>
      <c r="B516" t="s">
        <v>1502</v>
      </c>
      <c r="C516" t="s">
        <v>1448</v>
      </c>
      <c r="D516" t="s">
        <v>1430</v>
      </c>
      <c r="E516" t="s">
        <v>35386</v>
      </c>
      <c r="F516" t="s">
        <v>35387</v>
      </c>
      <c r="G516">
        <v>1998</v>
      </c>
      <c r="H516" t="s">
        <v>36264</v>
      </c>
      <c r="I516" t="s">
        <v>1449</v>
      </c>
      <c r="J516" s="2" t="s">
        <v>1503</v>
      </c>
      <c r="K516" s="5" t="s">
        <v>55</v>
      </c>
    </row>
    <row r="517" spans="1:19" hidden="1" x14ac:dyDescent="0.25">
      <c r="A517">
        <v>10891</v>
      </c>
      <c r="B517" t="s">
        <v>1504</v>
      </c>
      <c r="C517" t="s">
        <v>1469</v>
      </c>
      <c r="D517" t="s">
        <v>1430</v>
      </c>
      <c r="E517" t="s">
        <v>35386</v>
      </c>
      <c r="F517" t="s">
        <v>35387</v>
      </c>
      <c r="G517">
        <v>1998</v>
      </c>
      <c r="H517" t="s">
        <v>36264</v>
      </c>
      <c r="I517" t="s">
        <v>1470</v>
      </c>
      <c r="J517" s="2" t="s">
        <v>1505</v>
      </c>
      <c r="K517" s="5" t="s">
        <v>38</v>
      </c>
      <c r="L517" t="s">
        <v>323</v>
      </c>
    </row>
    <row r="518" spans="1:19" hidden="1" x14ac:dyDescent="0.25">
      <c r="A518">
        <v>10899</v>
      </c>
      <c r="B518" t="s">
        <v>1506</v>
      </c>
      <c r="C518" t="s">
        <v>1469</v>
      </c>
      <c r="D518" t="s">
        <v>1430</v>
      </c>
      <c r="E518" t="s">
        <v>35386</v>
      </c>
      <c r="F518" t="s">
        <v>35387</v>
      </c>
      <c r="G518">
        <v>1998</v>
      </c>
      <c r="H518" t="s">
        <v>36264</v>
      </c>
      <c r="I518" t="s">
        <v>1470</v>
      </c>
      <c r="J518" s="2" t="s">
        <v>1507</v>
      </c>
      <c r="K518" s="5" t="s">
        <v>173</v>
      </c>
      <c r="L518" t="s">
        <v>132</v>
      </c>
    </row>
    <row r="519" spans="1:19" hidden="1" x14ac:dyDescent="0.25">
      <c r="A519">
        <v>10928</v>
      </c>
      <c r="B519" t="s">
        <v>1508</v>
      </c>
      <c r="C519" t="s">
        <v>1469</v>
      </c>
      <c r="D519" t="s">
        <v>1430</v>
      </c>
      <c r="E519" t="s">
        <v>35386</v>
      </c>
      <c r="F519" t="s">
        <v>35387</v>
      </c>
      <c r="G519">
        <v>1998</v>
      </c>
      <c r="H519" t="s">
        <v>36264</v>
      </c>
      <c r="I519" t="s">
        <v>1470</v>
      </c>
      <c r="J519" s="2" t="s">
        <v>1509</v>
      </c>
      <c r="K519" s="5" t="s">
        <v>32</v>
      </c>
      <c r="L519" t="s">
        <v>27</v>
      </c>
    </row>
    <row r="520" spans="1:19" hidden="1" x14ac:dyDescent="0.25">
      <c r="A520">
        <v>10938</v>
      </c>
      <c r="B520" t="s">
        <v>1510</v>
      </c>
      <c r="C520" t="s">
        <v>1511</v>
      </c>
      <c r="D520" t="s">
        <v>1430</v>
      </c>
      <c r="E520" t="s">
        <v>35386</v>
      </c>
      <c r="F520" t="s">
        <v>35387</v>
      </c>
      <c r="G520">
        <v>1998</v>
      </c>
      <c r="H520" t="s">
        <v>36264</v>
      </c>
      <c r="I520" t="s">
        <v>1512</v>
      </c>
      <c r="J520" s="2" t="s">
        <v>1513</v>
      </c>
      <c r="K520" s="5" t="s">
        <v>128</v>
      </c>
      <c r="L520" t="s">
        <v>162</v>
      </c>
    </row>
    <row r="521" spans="1:19" hidden="1" x14ac:dyDescent="0.25">
      <c r="A521">
        <v>10941</v>
      </c>
      <c r="B521" t="s">
        <v>1514</v>
      </c>
      <c r="C521" t="s">
        <v>1511</v>
      </c>
      <c r="D521" t="s">
        <v>1430</v>
      </c>
      <c r="E521" t="s">
        <v>35386</v>
      </c>
      <c r="F521" t="s">
        <v>35387</v>
      </c>
      <c r="G521">
        <v>1998</v>
      </c>
      <c r="H521" t="s">
        <v>36264</v>
      </c>
      <c r="I521" t="s">
        <v>1512</v>
      </c>
      <c r="J521" s="2" t="s">
        <v>1515</v>
      </c>
      <c r="K521" s="5" t="s">
        <v>38</v>
      </c>
      <c r="L521" t="s">
        <v>323</v>
      </c>
    </row>
    <row r="522" spans="1:19" hidden="1" x14ac:dyDescent="0.25">
      <c r="A522">
        <v>10961</v>
      </c>
      <c r="B522" t="s">
        <v>1516</v>
      </c>
      <c r="C522" t="s">
        <v>1517</v>
      </c>
      <c r="D522" t="s">
        <v>1430</v>
      </c>
      <c r="E522" t="s">
        <v>35386</v>
      </c>
      <c r="F522" t="s">
        <v>35387</v>
      </c>
      <c r="G522">
        <v>1998</v>
      </c>
      <c r="H522" t="s">
        <v>36264</v>
      </c>
      <c r="I522" t="s">
        <v>1518</v>
      </c>
      <c r="J522" s="2" t="s">
        <v>1519</v>
      </c>
      <c r="K522" s="5" t="s">
        <v>128</v>
      </c>
      <c r="M522" s="4" t="s">
        <v>7</v>
      </c>
      <c r="N522" s="4" t="s">
        <v>8</v>
      </c>
      <c r="O522" t="s">
        <v>35206</v>
      </c>
    </row>
    <row r="523" spans="1:19" hidden="1" x14ac:dyDescent="0.25">
      <c r="A523">
        <v>11080</v>
      </c>
      <c r="B523" t="s">
        <v>1520</v>
      </c>
      <c r="C523" t="s">
        <v>1521</v>
      </c>
      <c r="D523" t="s">
        <v>1522</v>
      </c>
      <c r="E523" t="s">
        <v>35388</v>
      </c>
      <c r="F523" t="s">
        <v>35344</v>
      </c>
      <c r="G523">
        <v>1984</v>
      </c>
      <c r="H523" t="s">
        <v>36265</v>
      </c>
      <c r="I523" t="s">
        <v>1523</v>
      </c>
      <c r="J523" s="2" t="s">
        <v>1524</v>
      </c>
      <c r="K523" s="5" t="s">
        <v>173</v>
      </c>
      <c r="L523" t="s">
        <v>97</v>
      </c>
    </row>
    <row r="524" spans="1:19" hidden="1" x14ac:dyDescent="0.25">
      <c r="A524">
        <v>11099</v>
      </c>
      <c r="B524" t="s">
        <v>1525</v>
      </c>
      <c r="C524" t="s">
        <v>1526</v>
      </c>
      <c r="D524" t="s">
        <v>1522</v>
      </c>
      <c r="E524" t="s">
        <v>35388</v>
      </c>
      <c r="F524" t="s">
        <v>35344</v>
      </c>
      <c r="G524">
        <v>1984</v>
      </c>
      <c r="H524" t="s">
        <v>36265</v>
      </c>
      <c r="I524" t="s">
        <v>500</v>
      </c>
      <c r="J524" s="2" t="s">
        <v>1527</v>
      </c>
      <c r="K524" s="5" t="s">
        <v>128</v>
      </c>
      <c r="L524" t="s">
        <v>35192</v>
      </c>
    </row>
    <row r="525" spans="1:19" hidden="1" x14ac:dyDescent="0.25">
      <c r="A525">
        <v>11109</v>
      </c>
      <c r="B525" t="s">
        <v>1528</v>
      </c>
      <c r="C525" t="s">
        <v>1529</v>
      </c>
      <c r="D525" t="s">
        <v>1522</v>
      </c>
      <c r="E525" t="s">
        <v>35388</v>
      </c>
      <c r="F525" t="s">
        <v>35344</v>
      </c>
      <c r="G525">
        <v>1984</v>
      </c>
      <c r="H525" t="s">
        <v>36265</v>
      </c>
      <c r="I525" t="s">
        <v>1530</v>
      </c>
      <c r="J525" s="2" t="s">
        <v>1531</v>
      </c>
      <c r="K525" s="5" t="s">
        <v>55</v>
      </c>
      <c r="L525" t="s">
        <v>35336</v>
      </c>
    </row>
    <row r="526" spans="1:19" hidden="1" x14ac:dyDescent="0.25">
      <c r="A526">
        <v>11120</v>
      </c>
      <c r="B526" t="s">
        <v>1532</v>
      </c>
      <c r="C526" t="s">
        <v>1526</v>
      </c>
      <c r="D526" t="s">
        <v>1522</v>
      </c>
      <c r="E526" t="s">
        <v>35388</v>
      </c>
      <c r="F526" t="s">
        <v>35344</v>
      </c>
      <c r="G526">
        <v>1984</v>
      </c>
      <c r="H526" t="s">
        <v>36265</v>
      </c>
      <c r="I526" t="s">
        <v>500</v>
      </c>
      <c r="J526" s="2" t="s">
        <v>1533</v>
      </c>
      <c r="K526" s="5" t="s">
        <v>21</v>
      </c>
      <c r="L526" t="s">
        <v>35336</v>
      </c>
    </row>
    <row r="527" spans="1:19" hidden="1" x14ac:dyDescent="0.25">
      <c r="A527">
        <v>11177</v>
      </c>
      <c r="B527" t="s">
        <v>1534</v>
      </c>
      <c r="C527" t="s">
        <v>1535</v>
      </c>
      <c r="D527" t="s">
        <v>1522</v>
      </c>
      <c r="E527" t="s">
        <v>35388</v>
      </c>
      <c r="F527" t="s">
        <v>35344</v>
      </c>
      <c r="G527">
        <v>1984</v>
      </c>
      <c r="H527" t="s">
        <v>36265</v>
      </c>
      <c r="I527" t="s">
        <v>1536</v>
      </c>
      <c r="J527" s="2" t="s">
        <v>1537</v>
      </c>
      <c r="K527" s="5" t="s">
        <v>128</v>
      </c>
      <c r="L527" t="s">
        <v>522</v>
      </c>
    </row>
    <row r="528" spans="1:19" hidden="1" x14ac:dyDescent="0.25">
      <c r="A528">
        <v>11186</v>
      </c>
      <c r="B528" t="s">
        <v>1538</v>
      </c>
      <c r="C528" t="s">
        <v>1535</v>
      </c>
      <c r="D528" t="s">
        <v>1522</v>
      </c>
      <c r="E528" t="s">
        <v>35388</v>
      </c>
      <c r="F528" t="s">
        <v>35344</v>
      </c>
      <c r="G528">
        <v>1984</v>
      </c>
      <c r="H528" t="s">
        <v>36265</v>
      </c>
      <c r="I528" t="s">
        <v>1536</v>
      </c>
      <c r="J528" s="2" t="s">
        <v>1539</v>
      </c>
      <c r="K528" s="5" t="s">
        <v>38</v>
      </c>
      <c r="L528" t="s">
        <v>323</v>
      </c>
    </row>
    <row r="529" spans="1:16" x14ac:dyDescent="0.25">
      <c r="A529">
        <v>11201</v>
      </c>
      <c r="B529" t="s">
        <v>1540</v>
      </c>
      <c r="C529" t="s">
        <v>1541</v>
      </c>
      <c r="D529" t="s">
        <v>1522</v>
      </c>
      <c r="E529" t="s">
        <v>35388</v>
      </c>
      <c r="F529" t="s">
        <v>35344</v>
      </c>
      <c r="G529">
        <v>1984</v>
      </c>
      <c r="H529" t="s">
        <v>36265</v>
      </c>
      <c r="I529" t="s">
        <v>1177</v>
      </c>
      <c r="J529" s="2" t="s">
        <v>1542</v>
      </c>
      <c r="K529" s="5" t="s">
        <v>21</v>
      </c>
      <c r="M529" s="4" t="s">
        <v>7</v>
      </c>
      <c r="N529" s="4" t="s">
        <v>8</v>
      </c>
      <c r="O529" t="s">
        <v>33</v>
      </c>
      <c r="P529" t="s">
        <v>35342</v>
      </c>
    </row>
    <row r="530" spans="1:16" hidden="1" x14ac:dyDescent="0.25">
      <c r="A530">
        <v>11253</v>
      </c>
      <c r="B530" t="s">
        <v>1543</v>
      </c>
      <c r="C530" t="s">
        <v>1521</v>
      </c>
      <c r="D530" t="s">
        <v>1522</v>
      </c>
      <c r="E530" t="s">
        <v>35388</v>
      </c>
      <c r="F530" t="s">
        <v>35344</v>
      </c>
      <c r="G530">
        <v>1984</v>
      </c>
      <c r="H530" t="s">
        <v>36265</v>
      </c>
      <c r="I530" t="s">
        <v>1523</v>
      </c>
      <c r="J530" s="2" t="s">
        <v>1544</v>
      </c>
      <c r="K530" s="5" t="s">
        <v>202</v>
      </c>
      <c r="L530" t="s">
        <v>27</v>
      </c>
    </row>
    <row r="531" spans="1:16" hidden="1" x14ac:dyDescent="0.25">
      <c r="A531">
        <v>11272</v>
      </c>
      <c r="B531" t="s">
        <v>1545</v>
      </c>
      <c r="C531" t="s">
        <v>1526</v>
      </c>
      <c r="D531" t="s">
        <v>1522</v>
      </c>
      <c r="E531" t="s">
        <v>35388</v>
      </c>
      <c r="F531" t="s">
        <v>35344</v>
      </c>
      <c r="G531">
        <v>1984</v>
      </c>
      <c r="H531" t="s">
        <v>36265</v>
      </c>
      <c r="I531" t="s">
        <v>500</v>
      </c>
      <c r="J531" s="2" t="s">
        <v>1546</v>
      </c>
      <c r="K531" s="5" t="s">
        <v>38</v>
      </c>
      <c r="L531" t="s">
        <v>132</v>
      </c>
    </row>
    <row r="532" spans="1:16" hidden="1" x14ac:dyDescent="0.25">
      <c r="A532">
        <v>11349</v>
      </c>
      <c r="B532" t="s">
        <v>1547</v>
      </c>
      <c r="C532" t="s">
        <v>1526</v>
      </c>
      <c r="D532" t="s">
        <v>1522</v>
      </c>
      <c r="E532" t="s">
        <v>35388</v>
      </c>
      <c r="F532" t="s">
        <v>35344</v>
      </c>
      <c r="G532">
        <v>1984</v>
      </c>
      <c r="H532" t="s">
        <v>36265</v>
      </c>
      <c r="I532" t="s">
        <v>500</v>
      </c>
      <c r="J532" s="2" t="s">
        <v>1548</v>
      </c>
      <c r="K532" s="5" t="s">
        <v>32</v>
      </c>
    </row>
    <row r="533" spans="1:16" hidden="1" x14ac:dyDescent="0.25">
      <c r="A533">
        <v>11392</v>
      </c>
      <c r="B533" t="s">
        <v>1549</v>
      </c>
      <c r="C533" t="s">
        <v>1526</v>
      </c>
      <c r="D533" t="s">
        <v>1522</v>
      </c>
      <c r="E533" t="s">
        <v>35388</v>
      </c>
      <c r="F533" t="s">
        <v>35344</v>
      </c>
      <c r="G533">
        <v>1984</v>
      </c>
      <c r="H533" t="s">
        <v>36265</v>
      </c>
      <c r="I533" t="s">
        <v>500</v>
      </c>
      <c r="J533" s="2" t="s">
        <v>1550</v>
      </c>
      <c r="K533" s="5" t="s">
        <v>21</v>
      </c>
    </row>
    <row r="534" spans="1:16" hidden="1" x14ac:dyDescent="0.25">
      <c r="A534">
        <v>11398</v>
      </c>
      <c r="B534" t="s">
        <v>1551</v>
      </c>
      <c r="C534" t="s">
        <v>1552</v>
      </c>
      <c r="D534" t="s">
        <v>1522</v>
      </c>
      <c r="E534" t="s">
        <v>35388</v>
      </c>
      <c r="F534" t="s">
        <v>35344</v>
      </c>
      <c r="G534">
        <v>1984</v>
      </c>
      <c r="H534" t="s">
        <v>36265</v>
      </c>
      <c r="I534" t="s">
        <v>1343</v>
      </c>
      <c r="J534" s="2" t="s">
        <v>1553</v>
      </c>
      <c r="K534" s="5" t="s">
        <v>38</v>
      </c>
      <c r="L534" t="s">
        <v>174</v>
      </c>
    </row>
    <row r="535" spans="1:16" hidden="1" x14ac:dyDescent="0.25">
      <c r="A535">
        <v>11500</v>
      </c>
      <c r="B535" t="s">
        <v>1554</v>
      </c>
      <c r="C535" t="s">
        <v>1526</v>
      </c>
      <c r="D535" t="s">
        <v>1522</v>
      </c>
      <c r="E535" t="s">
        <v>35388</v>
      </c>
      <c r="F535" t="s">
        <v>35344</v>
      </c>
      <c r="G535">
        <v>1984</v>
      </c>
      <c r="H535" t="s">
        <v>36265</v>
      </c>
      <c r="I535" t="s">
        <v>500</v>
      </c>
      <c r="J535" s="2" t="s">
        <v>1555</v>
      </c>
      <c r="K535" s="5" t="s">
        <v>21</v>
      </c>
    </row>
    <row r="536" spans="1:16" hidden="1" x14ac:dyDescent="0.25">
      <c r="A536">
        <v>11502</v>
      </c>
      <c r="B536" t="s">
        <v>1556</v>
      </c>
      <c r="C536" t="s">
        <v>1526</v>
      </c>
      <c r="D536" t="s">
        <v>1522</v>
      </c>
      <c r="E536" t="s">
        <v>35388</v>
      </c>
      <c r="F536" t="s">
        <v>35344</v>
      </c>
      <c r="G536">
        <v>1984</v>
      </c>
      <c r="H536" t="s">
        <v>36265</v>
      </c>
      <c r="I536" t="s">
        <v>500</v>
      </c>
      <c r="J536" s="2" t="s">
        <v>1557</v>
      </c>
      <c r="K536" s="5" t="s">
        <v>38</v>
      </c>
      <c r="L536" t="s">
        <v>16</v>
      </c>
    </row>
    <row r="537" spans="1:16" hidden="1" x14ac:dyDescent="0.25">
      <c r="A537">
        <v>11528</v>
      </c>
      <c r="B537" t="s">
        <v>1558</v>
      </c>
      <c r="C537" t="s">
        <v>1559</v>
      </c>
      <c r="D537" t="s">
        <v>1522</v>
      </c>
      <c r="E537" t="s">
        <v>35388</v>
      </c>
      <c r="F537" t="s">
        <v>35344</v>
      </c>
      <c r="G537">
        <v>1984</v>
      </c>
      <c r="H537" t="s">
        <v>36265</v>
      </c>
      <c r="I537" t="s">
        <v>1560</v>
      </c>
      <c r="J537" s="2" t="s">
        <v>1561</v>
      </c>
      <c r="K537" s="5" t="s">
        <v>38</v>
      </c>
      <c r="L537" t="s">
        <v>119</v>
      </c>
    </row>
    <row r="538" spans="1:16" hidden="1" x14ac:dyDescent="0.25">
      <c r="A538">
        <v>11529</v>
      </c>
      <c r="B538" t="s">
        <v>1562</v>
      </c>
      <c r="C538" t="s">
        <v>1526</v>
      </c>
      <c r="D538" t="s">
        <v>1522</v>
      </c>
      <c r="E538" t="s">
        <v>35388</v>
      </c>
      <c r="F538" t="s">
        <v>35344</v>
      </c>
      <c r="G538">
        <v>1984</v>
      </c>
      <c r="H538" t="s">
        <v>36265</v>
      </c>
      <c r="I538" t="s">
        <v>500</v>
      </c>
      <c r="J538" s="2" t="s">
        <v>1563</v>
      </c>
      <c r="K538" s="5" t="s">
        <v>128</v>
      </c>
    </row>
    <row r="539" spans="1:16" hidden="1" x14ac:dyDescent="0.25">
      <c r="A539">
        <v>11547</v>
      </c>
      <c r="B539" t="s">
        <v>1564</v>
      </c>
      <c r="C539" t="s">
        <v>1565</v>
      </c>
      <c r="D539" t="s">
        <v>1566</v>
      </c>
      <c r="E539" t="s">
        <v>35389</v>
      </c>
      <c r="F539" t="s">
        <v>35390</v>
      </c>
      <c r="G539">
        <v>1991</v>
      </c>
      <c r="H539" t="s">
        <v>36266</v>
      </c>
      <c r="I539" t="s">
        <v>1567</v>
      </c>
      <c r="J539" s="2" t="s">
        <v>1568</v>
      </c>
      <c r="K539" s="5" t="s">
        <v>55</v>
      </c>
    </row>
    <row r="540" spans="1:16" hidden="1" x14ac:dyDescent="0.25">
      <c r="A540">
        <v>11561</v>
      </c>
      <c r="B540" t="s">
        <v>1569</v>
      </c>
      <c r="C540" t="s">
        <v>1565</v>
      </c>
      <c r="D540" t="s">
        <v>1566</v>
      </c>
      <c r="E540" t="s">
        <v>35389</v>
      </c>
      <c r="F540" t="s">
        <v>35390</v>
      </c>
      <c r="G540">
        <v>1991</v>
      </c>
      <c r="H540" t="s">
        <v>36266</v>
      </c>
      <c r="I540" t="s">
        <v>1567</v>
      </c>
      <c r="J540" s="2" t="s">
        <v>1570</v>
      </c>
      <c r="K540" s="5" t="s">
        <v>21</v>
      </c>
    </row>
    <row r="541" spans="1:16" hidden="1" x14ac:dyDescent="0.25">
      <c r="A541">
        <v>11581</v>
      </c>
      <c r="B541" t="s">
        <v>1571</v>
      </c>
      <c r="C541" t="s">
        <v>1572</v>
      </c>
      <c r="D541" t="s">
        <v>1566</v>
      </c>
      <c r="E541" t="s">
        <v>35389</v>
      </c>
      <c r="F541" t="s">
        <v>35390</v>
      </c>
      <c r="G541">
        <v>1991</v>
      </c>
      <c r="H541" t="s">
        <v>36266</v>
      </c>
      <c r="I541" t="s">
        <v>1316</v>
      </c>
      <c r="J541" s="2" t="s">
        <v>1573</v>
      </c>
      <c r="K541" s="5" t="s">
        <v>21</v>
      </c>
    </row>
    <row r="542" spans="1:16" x14ac:dyDescent="0.25">
      <c r="A542">
        <v>11599</v>
      </c>
      <c r="B542" t="s">
        <v>1574</v>
      </c>
      <c r="C542" t="s">
        <v>1575</v>
      </c>
      <c r="D542" t="s">
        <v>1566</v>
      </c>
      <c r="E542" t="s">
        <v>35389</v>
      </c>
      <c r="F542" t="s">
        <v>35390</v>
      </c>
      <c r="G542">
        <v>1991</v>
      </c>
      <c r="H542" t="s">
        <v>36266</v>
      </c>
      <c r="I542" t="s">
        <v>1576</v>
      </c>
      <c r="J542" s="2" t="s">
        <v>1577</v>
      </c>
      <c r="K542" s="5" t="s">
        <v>21</v>
      </c>
      <c r="M542" s="4" t="s">
        <v>7</v>
      </c>
      <c r="N542" s="4" t="s">
        <v>167</v>
      </c>
      <c r="O542" t="s">
        <v>33</v>
      </c>
      <c r="P542" t="s">
        <v>35342</v>
      </c>
    </row>
    <row r="543" spans="1:16" hidden="1" x14ac:dyDescent="0.25">
      <c r="A543">
        <v>11607</v>
      </c>
      <c r="B543" t="s">
        <v>1578</v>
      </c>
      <c r="C543" t="s">
        <v>1572</v>
      </c>
      <c r="D543" t="s">
        <v>1566</v>
      </c>
      <c r="E543" t="s">
        <v>35389</v>
      </c>
      <c r="F543" t="s">
        <v>35390</v>
      </c>
      <c r="G543">
        <v>1991</v>
      </c>
      <c r="H543" t="s">
        <v>36266</v>
      </c>
      <c r="I543" t="s">
        <v>1316</v>
      </c>
      <c r="J543" s="2" t="s">
        <v>1579</v>
      </c>
      <c r="K543" s="5" t="s">
        <v>21</v>
      </c>
    </row>
    <row r="544" spans="1:16" x14ac:dyDescent="0.25">
      <c r="A544">
        <v>11613</v>
      </c>
      <c r="B544" t="s">
        <v>1580</v>
      </c>
      <c r="C544" t="s">
        <v>1572</v>
      </c>
      <c r="D544" t="s">
        <v>1566</v>
      </c>
      <c r="E544" t="s">
        <v>35389</v>
      </c>
      <c r="F544" t="s">
        <v>35390</v>
      </c>
      <c r="G544">
        <v>1991</v>
      </c>
      <c r="H544" t="s">
        <v>36266</v>
      </c>
      <c r="I544" t="s">
        <v>1316</v>
      </c>
      <c r="J544" s="2" t="s">
        <v>1581</v>
      </c>
      <c r="K544" s="5" t="s">
        <v>55</v>
      </c>
      <c r="M544" s="4" t="s">
        <v>7</v>
      </c>
      <c r="N544" s="4" t="s">
        <v>167</v>
      </c>
      <c r="O544" t="s">
        <v>33</v>
      </c>
      <c r="P544" t="s">
        <v>35342</v>
      </c>
    </row>
    <row r="545" spans="1:19" hidden="1" x14ac:dyDescent="0.25">
      <c r="A545">
        <v>11624</v>
      </c>
      <c r="B545" t="s">
        <v>1582</v>
      </c>
      <c r="C545" t="s">
        <v>1575</v>
      </c>
      <c r="D545" t="s">
        <v>1566</v>
      </c>
      <c r="E545" t="s">
        <v>35389</v>
      </c>
      <c r="F545" t="s">
        <v>35390</v>
      </c>
      <c r="G545">
        <v>1991</v>
      </c>
      <c r="H545" t="s">
        <v>36266</v>
      </c>
      <c r="I545" t="s">
        <v>1576</v>
      </c>
      <c r="J545" s="2" t="s">
        <v>1583</v>
      </c>
      <c r="K545" s="5" t="s">
        <v>38</v>
      </c>
      <c r="L545" t="s">
        <v>1584</v>
      </c>
    </row>
    <row r="546" spans="1:19" hidden="1" x14ac:dyDescent="0.25">
      <c r="A546">
        <v>11642</v>
      </c>
      <c r="B546" t="s">
        <v>1585</v>
      </c>
      <c r="C546" t="s">
        <v>1575</v>
      </c>
      <c r="D546" t="s">
        <v>1566</v>
      </c>
      <c r="E546" t="s">
        <v>35389</v>
      </c>
      <c r="F546" t="s">
        <v>35390</v>
      </c>
      <c r="G546">
        <v>1991</v>
      </c>
      <c r="H546" t="s">
        <v>36266</v>
      </c>
      <c r="I546" t="s">
        <v>1576</v>
      </c>
      <c r="J546" s="2" t="s">
        <v>1586</v>
      </c>
      <c r="K546" s="5" t="s">
        <v>21</v>
      </c>
    </row>
    <row r="547" spans="1:19" x14ac:dyDescent="0.25">
      <c r="A547">
        <v>11692</v>
      </c>
      <c r="B547" t="s">
        <v>1587</v>
      </c>
      <c r="C547" t="s">
        <v>1572</v>
      </c>
      <c r="D547" t="s">
        <v>1566</v>
      </c>
      <c r="E547" t="s">
        <v>35389</v>
      </c>
      <c r="F547" t="s">
        <v>35390</v>
      </c>
      <c r="G547">
        <v>1991</v>
      </c>
      <c r="H547" t="s">
        <v>36266</v>
      </c>
      <c r="I547" t="s">
        <v>1316</v>
      </c>
      <c r="J547" s="2" t="s">
        <v>1588</v>
      </c>
      <c r="K547" s="5" t="s">
        <v>21</v>
      </c>
      <c r="M547" s="4" t="s">
        <v>7</v>
      </c>
      <c r="N547" s="4" t="s">
        <v>167</v>
      </c>
      <c r="O547" t="s">
        <v>33</v>
      </c>
      <c r="P547" t="s">
        <v>35342</v>
      </c>
    </row>
    <row r="548" spans="1:19" x14ac:dyDescent="0.25">
      <c r="A548">
        <v>11748</v>
      </c>
      <c r="B548" t="s">
        <v>1589</v>
      </c>
      <c r="C548" t="s">
        <v>1572</v>
      </c>
      <c r="D548" t="s">
        <v>1566</v>
      </c>
      <c r="E548" t="s">
        <v>35389</v>
      </c>
      <c r="F548" t="s">
        <v>35390</v>
      </c>
      <c r="G548">
        <v>1991</v>
      </c>
      <c r="H548" t="s">
        <v>36266</v>
      </c>
      <c r="I548" t="s">
        <v>1316</v>
      </c>
      <c r="J548" s="2" t="s">
        <v>1590</v>
      </c>
      <c r="K548" s="5" t="s">
        <v>55</v>
      </c>
      <c r="M548" s="4" t="s">
        <v>7</v>
      </c>
      <c r="N548" s="4" t="s">
        <v>167</v>
      </c>
      <c r="O548" t="s">
        <v>33</v>
      </c>
      <c r="P548" t="s">
        <v>35342</v>
      </c>
    </row>
    <row r="549" spans="1:19" x14ac:dyDescent="0.25">
      <c r="A549">
        <v>11750</v>
      </c>
      <c r="B549" t="s">
        <v>1591</v>
      </c>
      <c r="C549" t="s">
        <v>1572</v>
      </c>
      <c r="D549" t="s">
        <v>1566</v>
      </c>
      <c r="E549" t="s">
        <v>35389</v>
      </c>
      <c r="F549" t="s">
        <v>35390</v>
      </c>
      <c r="G549">
        <v>1991</v>
      </c>
      <c r="H549" t="s">
        <v>36266</v>
      </c>
      <c r="I549" t="s">
        <v>1316</v>
      </c>
      <c r="J549" s="2" t="s">
        <v>1592</v>
      </c>
      <c r="K549" s="5" t="s">
        <v>21</v>
      </c>
      <c r="M549" s="4" t="s">
        <v>7</v>
      </c>
      <c r="N549" s="4" t="s">
        <v>8</v>
      </c>
      <c r="O549" t="s">
        <v>33</v>
      </c>
      <c r="P549" t="s">
        <v>35342</v>
      </c>
    </row>
    <row r="550" spans="1:19" hidden="1" x14ac:dyDescent="0.25">
      <c r="A550">
        <v>11761</v>
      </c>
      <c r="B550" t="s">
        <v>1593</v>
      </c>
      <c r="C550" t="s">
        <v>1594</v>
      </c>
      <c r="D550" t="s">
        <v>1566</v>
      </c>
      <c r="E550" t="s">
        <v>35389</v>
      </c>
      <c r="F550" t="s">
        <v>35390</v>
      </c>
      <c r="G550">
        <v>1991</v>
      </c>
      <c r="H550" t="s">
        <v>36266</v>
      </c>
      <c r="I550" t="s">
        <v>1595</v>
      </c>
      <c r="J550" s="2" t="s">
        <v>1596</v>
      </c>
      <c r="K550" s="5" t="s">
        <v>38</v>
      </c>
      <c r="L550" t="s">
        <v>132</v>
      </c>
    </row>
    <row r="551" spans="1:19" hidden="1" x14ac:dyDescent="0.25">
      <c r="A551">
        <v>11783</v>
      </c>
      <c r="B551" t="s">
        <v>1597</v>
      </c>
      <c r="C551" t="s">
        <v>1594</v>
      </c>
      <c r="D551" t="s">
        <v>1566</v>
      </c>
      <c r="E551" t="s">
        <v>35389</v>
      </c>
      <c r="F551" t="s">
        <v>35390</v>
      </c>
      <c r="G551">
        <v>1991</v>
      </c>
      <c r="H551" t="s">
        <v>36266</v>
      </c>
      <c r="I551" t="s">
        <v>1595</v>
      </c>
      <c r="J551" s="2" t="s">
        <v>1598</v>
      </c>
      <c r="K551" s="5" t="s">
        <v>21</v>
      </c>
    </row>
    <row r="552" spans="1:19" hidden="1" x14ac:dyDescent="0.25">
      <c r="A552">
        <v>11790</v>
      </c>
      <c r="B552" t="s">
        <v>1599</v>
      </c>
      <c r="C552" t="s">
        <v>1572</v>
      </c>
      <c r="D552" t="s">
        <v>1566</v>
      </c>
      <c r="E552" t="s">
        <v>35389</v>
      </c>
      <c r="F552" t="s">
        <v>35390</v>
      </c>
      <c r="G552">
        <v>1991</v>
      </c>
      <c r="H552" t="s">
        <v>36266</v>
      </c>
      <c r="I552" t="s">
        <v>1316</v>
      </c>
      <c r="J552" s="2" t="s">
        <v>1600</v>
      </c>
      <c r="K552" s="5" t="s">
        <v>32</v>
      </c>
    </row>
    <row r="553" spans="1:19" hidden="1" x14ac:dyDescent="0.25">
      <c r="A553">
        <v>11799</v>
      </c>
      <c r="B553" t="s">
        <v>1601</v>
      </c>
      <c r="C553" t="s">
        <v>1594</v>
      </c>
      <c r="D553" t="s">
        <v>1566</v>
      </c>
      <c r="E553" t="s">
        <v>35389</v>
      </c>
      <c r="F553" t="s">
        <v>35390</v>
      </c>
      <c r="G553">
        <v>1991</v>
      </c>
      <c r="H553" t="s">
        <v>36266</v>
      </c>
      <c r="I553" t="s">
        <v>1595</v>
      </c>
      <c r="J553" s="2" t="s">
        <v>1602</v>
      </c>
      <c r="K553" s="5" t="s">
        <v>55</v>
      </c>
      <c r="L553" t="s">
        <v>143</v>
      </c>
    </row>
    <row r="554" spans="1:19" hidden="1" x14ac:dyDescent="0.25">
      <c r="A554">
        <v>11803</v>
      </c>
      <c r="B554" t="s">
        <v>1603</v>
      </c>
      <c r="C554" t="s">
        <v>1594</v>
      </c>
      <c r="D554" t="s">
        <v>1566</v>
      </c>
      <c r="E554" t="s">
        <v>35389</v>
      </c>
      <c r="F554" t="s">
        <v>35390</v>
      </c>
      <c r="G554">
        <v>1991</v>
      </c>
      <c r="H554" t="s">
        <v>36266</v>
      </c>
      <c r="I554" t="s">
        <v>1595</v>
      </c>
      <c r="J554" s="2" t="s">
        <v>1604</v>
      </c>
      <c r="K554" s="5" t="s">
        <v>21</v>
      </c>
    </row>
    <row r="555" spans="1:19" hidden="1" x14ac:dyDescent="0.25">
      <c r="A555">
        <v>11816</v>
      </c>
      <c r="B555" t="s">
        <v>1605</v>
      </c>
      <c r="C555" t="s">
        <v>1606</v>
      </c>
      <c r="D555" t="s">
        <v>1566</v>
      </c>
      <c r="E555" t="s">
        <v>35389</v>
      </c>
      <c r="F555" t="s">
        <v>35390</v>
      </c>
      <c r="G555">
        <v>1991</v>
      </c>
      <c r="H555" t="s">
        <v>36266</v>
      </c>
      <c r="I555" t="s">
        <v>1607</v>
      </c>
      <c r="J555" s="2" t="s">
        <v>1608</v>
      </c>
      <c r="K555" s="5" t="s">
        <v>128</v>
      </c>
      <c r="L555" t="s">
        <v>129</v>
      </c>
    </row>
    <row r="556" spans="1:19" hidden="1" x14ac:dyDescent="0.25">
      <c r="A556">
        <v>11818</v>
      </c>
      <c r="B556" t="s">
        <v>1609</v>
      </c>
      <c r="C556" t="s">
        <v>1606</v>
      </c>
      <c r="D556" t="s">
        <v>1566</v>
      </c>
      <c r="E556" t="s">
        <v>35389</v>
      </c>
      <c r="F556" t="s">
        <v>35390</v>
      </c>
      <c r="G556">
        <v>1991</v>
      </c>
      <c r="H556" t="s">
        <v>36266</v>
      </c>
      <c r="I556" t="s">
        <v>1607</v>
      </c>
      <c r="J556" s="2" t="s">
        <v>1610</v>
      </c>
      <c r="K556" s="5" t="s">
        <v>202</v>
      </c>
    </row>
    <row r="557" spans="1:19" hidden="1" x14ac:dyDescent="0.25">
      <c r="A557">
        <v>11830</v>
      </c>
      <c r="B557" t="s">
        <v>1611</v>
      </c>
      <c r="C557" t="s">
        <v>1606</v>
      </c>
      <c r="D557" t="s">
        <v>1566</v>
      </c>
      <c r="E557" t="s">
        <v>35389</v>
      </c>
      <c r="F557" t="s">
        <v>35390</v>
      </c>
      <c r="G557">
        <v>1991</v>
      </c>
      <c r="H557" t="s">
        <v>36266</v>
      </c>
      <c r="I557" t="s">
        <v>1607</v>
      </c>
      <c r="J557" s="2" t="s">
        <v>1612</v>
      </c>
      <c r="K557" s="5" t="s">
        <v>21</v>
      </c>
    </row>
    <row r="558" spans="1:19" hidden="1" x14ac:dyDescent="0.25">
      <c r="A558">
        <v>11838</v>
      </c>
      <c r="B558" t="s">
        <v>1613</v>
      </c>
      <c r="C558" t="s">
        <v>1606</v>
      </c>
      <c r="D558" t="s">
        <v>1566</v>
      </c>
      <c r="E558" t="s">
        <v>35389</v>
      </c>
      <c r="F558" t="s">
        <v>35390</v>
      </c>
      <c r="G558">
        <v>1991</v>
      </c>
      <c r="H558" t="s">
        <v>36266</v>
      </c>
      <c r="I558" t="s">
        <v>1607</v>
      </c>
      <c r="J558" s="2" t="s">
        <v>1614</v>
      </c>
      <c r="K558" s="5" t="s">
        <v>128</v>
      </c>
      <c r="L558" t="s">
        <v>129</v>
      </c>
    </row>
    <row r="559" spans="1:19" x14ac:dyDescent="0.25">
      <c r="A559">
        <v>11870</v>
      </c>
      <c r="B559" t="s">
        <v>1615</v>
      </c>
      <c r="C559" t="s">
        <v>1572</v>
      </c>
      <c r="D559" t="s">
        <v>1566</v>
      </c>
      <c r="E559" t="s">
        <v>35389</v>
      </c>
      <c r="F559" t="s">
        <v>35390</v>
      </c>
      <c r="G559">
        <v>1991</v>
      </c>
      <c r="H559" t="s">
        <v>36266</v>
      </c>
      <c r="I559" t="s">
        <v>1316</v>
      </c>
      <c r="J559" s="2" t="s">
        <v>1616</v>
      </c>
      <c r="K559" s="5" t="s">
        <v>38</v>
      </c>
      <c r="M559" s="4" t="s">
        <v>7</v>
      </c>
      <c r="N559" s="4" t="s">
        <v>167</v>
      </c>
      <c r="O559" t="s">
        <v>33</v>
      </c>
      <c r="P559" t="s">
        <v>35342</v>
      </c>
      <c r="R559" t="s">
        <v>7</v>
      </c>
      <c r="S559" t="s">
        <v>167</v>
      </c>
    </row>
    <row r="560" spans="1:19" x14ac:dyDescent="0.25">
      <c r="A560">
        <v>11891</v>
      </c>
      <c r="B560" t="s">
        <v>1617</v>
      </c>
      <c r="C560" t="s">
        <v>1618</v>
      </c>
      <c r="D560" t="s">
        <v>1566</v>
      </c>
      <c r="E560" t="s">
        <v>35389</v>
      </c>
      <c r="F560" t="s">
        <v>35390</v>
      </c>
      <c r="G560">
        <v>1991</v>
      </c>
      <c r="H560" t="s">
        <v>36266</v>
      </c>
      <c r="I560" t="s">
        <v>1619</v>
      </c>
      <c r="J560" s="2" t="s">
        <v>1620</v>
      </c>
      <c r="K560" s="5" t="s">
        <v>128</v>
      </c>
      <c r="M560" s="4" t="s">
        <v>7</v>
      </c>
      <c r="N560" s="4" t="s">
        <v>8</v>
      </c>
      <c r="O560" t="s">
        <v>33</v>
      </c>
      <c r="P560" t="s">
        <v>35338</v>
      </c>
      <c r="R560" t="s">
        <v>7</v>
      </c>
      <c r="S560" t="s">
        <v>8</v>
      </c>
    </row>
    <row r="561" spans="1:19" hidden="1" x14ac:dyDescent="0.25">
      <c r="A561">
        <v>11895</v>
      </c>
      <c r="B561" t="s">
        <v>1621</v>
      </c>
      <c r="C561" t="s">
        <v>1572</v>
      </c>
      <c r="D561" t="s">
        <v>1566</v>
      </c>
      <c r="E561" t="s">
        <v>35389</v>
      </c>
      <c r="F561" t="s">
        <v>35390</v>
      </c>
      <c r="G561">
        <v>1991</v>
      </c>
      <c r="H561" t="s">
        <v>36266</v>
      </c>
      <c r="I561" t="s">
        <v>1316</v>
      </c>
      <c r="J561" s="2" t="s">
        <v>1622</v>
      </c>
      <c r="K561" s="5" t="s">
        <v>21</v>
      </c>
      <c r="L561" t="s">
        <v>35337</v>
      </c>
    </row>
    <row r="562" spans="1:19" hidden="1" x14ac:dyDescent="0.25">
      <c r="A562">
        <v>11900</v>
      </c>
      <c r="B562" t="s">
        <v>1623</v>
      </c>
      <c r="C562" t="s">
        <v>1618</v>
      </c>
      <c r="D562" t="s">
        <v>1566</v>
      </c>
      <c r="E562" t="s">
        <v>35389</v>
      </c>
      <c r="F562" t="s">
        <v>35390</v>
      </c>
      <c r="G562">
        <v>1991</v>
      </c>
      <c r="H562" t="s">
        <v>36266</v>
      </c>
      <c r="I562" t="s">
        <v>1619</v>
      </c>
      <c r="J562" s="2" t="s">
        <v>1624</v>
      </c>
      <c r="K562" s="5" t="s">
        <v>38</v>
      </c>
      <c r="L562" t="s">
        <v>16</v>
      </c>
    </row>
    <row r="563" spans="1:19" hidden="1" x14ac:dyDescent="0.25">
      <c r="A563">
        <v>11913</v>
      </c>
      <c r="B563" t="s">
        <v>1625</v>
      </c>
      <c r="C563" t="s">
        <v>1618</v>
      </c>
      <c r="D563" t="s">
        <v>1566</v>
      </c>
      <c r="E563" t="s">
        <v>35389</v>
      </c>
      <c r="F563" t="s">
        <v>35390</v>
      </c>
      <c r="G563">
        <v>1991</v>
      </c>
      <c r="H563" t="s">
        <v>36266</v>
      </c>
      <c r="I563" t="s">
        <v>1619</v>
      </c>
      <c r="J563" s="2" t="s">
        <v>1626</v>
      </c>
      <c r="K563" s="5" t="s">
        <v>128</v>
      </c>
    </row>
    <row r="564" spans="1:19" hidden="1" x14ac:dyDescent="0.25">
      <c r="A564">
        <v>12011</v>
      </c>
      <c r="B564" t="s">
        <v>1627</v>
      </c>
      <c r="C564" t="s">
        <v>1628</v>
      </c>
      <c r="D564" t="s">
        <v>1566</v>
      </c>
      <c r="E564" t="s">
        <v>35389</v>
      </c>
      <c r="F564" t="s">
        <v>35390</v>
      </c>
      <c r="G564">
        <v>1991</v>
      </c>
      <c r="H564" t="s">
        <v>36266</v>
      </c>
      <c r="I564" t="s">
        <v>1629</v>
      </c>
      <c r="J564" s="2" t="s">
        <v>1630</v>
      </c>
      <c r="K564" s="5" t="s">
        <v>21</v>
      </c>
    </row>
    <row r="565" spans="1:19" hidden="1" x14ac:dyDescent="0.25">
      <c r="A565">
        <v>12018</v>
      </c>
      <c r="B565" t="s">
        <v>1631</v>
      </c>
      <c r="C565" t="s">
        <v>1575</v>
      </c>
      <c r="D565" t="s">
        <v>1566</v>
      </c>
      <c r="E565" t="s">
        <v>35389</v>
      </c>
      <c r="F565" t="s">
        <v>35390</v>
      </c>
      <c r="G565">
        <v>1991</v>
      </c>
      <c r="H565" t="s">
        <v>36266</v>
      </c>
      <c r="I565" t="s">
        <v>1576</v>
      </c>
      <c r="J565" s="2" t="s">
        <v>1632</v>
      </c>
      <c r="K565" s="5" t="s">
        <v>475</v>
      </c>
      <c r="L565" t="s">
        <v>143</v>
      </c>
    </row>
    <row r="566" spans="1:19" hidden="1" x14ac:dyDescent="0.25">
      <c r="A566">
        <v>12023</v>
      </c>
      <c r="B566" t="s">
        <v>1633</v>
      </c>
      <c r="C566" t="s">
        <v>1634</v>
      </c>
      <c r="D566" t="s">
        <v>1566</v>
      </c>
      <c r="E566" t="s">
        <v>35389</v>
      </c>
      <c r="F566" t="s">
        <v>35390</v>
      </c>
      <c r="G566">
        <v>1991</v>
      </c>
      <c r="H566" t="s">
        <v>36266</v>
      </c>
      <c r="I566" t="s">
        <v>1635</v>
      </c>
      <c r="J566" s="2" t="s">
        <v>1636</v>
      </c>
      <c r="K566" s="5" t="s">
        <v>55</v>
      </c>
      <c r="L566" t="s">
        <v>35336</v>
      </c>
    </row>
    <row r="567" spans="1:19" hidden="1" x14ac:dyDescent="0.25">
      <c r="A567">
        <v>12024</v>
      </c>
      <c r="B567" t="s">
        <v>1637</v>
      </c>
      <c r="C567" t="s">
        <v>1575</v>
      </c>
      <c r="D567" t="s">
        <v>1566</v>
      </c>
      <c r="E567" t="s">
        <v>35389</v>
      </c>
      <c r="F567" t="s">
        <v>35390</v>
      </c>
      <c r="G567">
        <v>1991</v>
      </c>
      <c r="H567" t="s">
        <v>36266</v>
      </c>
      <c r="I567" t="s">
        <v>1576</v>
      </c>
      <c r="J567" s="2" t="s">
        <v>1638</v>
      </c>
      <c r="K567" s="5" t="s">
        <v>21</v>
      </c>
    </row>
    <row r="568" spans="1:19" hidden="1" x14ac:dyDescent="0.25">
      <c r="A568">
        <v>12029</v>
      </c>
      <c r="B568" t="s">
        <v>1639</v>
      </c>
      <c r="C568" t="s">
        <v>1634</v>
      </c>
      <c r="D568" t="s">
        <v>1566</v>
      </c>
      <c r="E568" t="s">
        <v>35389</v>
      </c>
      <c r="F568" t="s">
        <v>35390</v>
      </c>
      <c r="G568">
        <v>1991</v>
      </c>
      <c r="H568" t="s">
        <v>36266</v>
      </c>
      <c r="I568" t="s">
        <v>1635</v>
      </c>
      <c r="J568" s="2" t="s">
        <v>1640</v>
      </c>
      <c r="K568" s="5" t="s">
        <v>21</v>
      </c>
    </row>
    <row r="569" spans="1:19" hidden="1" x14ac:dyDescent="0.25">
      <c r="A569">
        <v>12041</v>
      </c>
      <c r="B569" t="s">
        <v>1641</v>
      </c>
      <c r="C569" t="s">
        <v>1575</v>
      </c>
      <c r="D569" t="s">
        <v>1566</v>
      </c>
      <c r="E569" t="s">
        <v>35389</v>
      </c>
      <c r="F569" t="s">
        <v>35390</v>
      </c>
      <c r="G569">
        <v>1991</v>
      </c>
      <c r="H569" t="s">
        <v>36266</v>
      </c>
      <c r="I569" t="s">
        <v>1576</v>
      </c>
      <c r="J569" s="2" t="s">
        <v>1642</v>
      </c>
      <c r="K569" s="5" t="s">
        <v>32</v>
      </c>
    </row>
    <row r="570" spans="1:19" x14ac:dyDescent="0.25">
      <c r="A570">
        <v>12064</v>
      </c>
      <c r="B570" t="s">
        <v>1643</v>
      </c>
      <c r="C570" t="s">
        <v>1644</v>
      </c>
      <c r="D570" t="s">
        <v>1566</v>
      </c>
      <c r="E570" t="s">
        <v>35389</v>
      </c>
      <c r="F570" t="s">
        <v>35390</v>
      </c>
      <c r="G570">
        <v>1991</v>
      </c>
      <c r="H570" t="s">
        <v>36266</v>
      </c>
      <c r="I570" t="s">
        <v>1645</v>
      </c>
      <c r="J570" s="2" t="s">
        <v>1646</v>
      </c>
      <c r="K570" s="5" t="s">
        <v>21</v>
      </c>
      <c r="M570" s="4" t="s">
        <v>7</v>
      </c>
      <c r="N570" s="4" t="s">
        <v>8</v>
      </c>
      <c r="O570" t="s">
        <v>33</v>
      </c>
      <c r="P570" t="s">
        <v>35342</v>
      </c>
    </row>
    <row r="571" spans="1:19" hidden="1" x14ac:dyDescent="0.25">
      <c r="A571">
        <v>12075</v>
      </c>
      <c r="B571" t="s">
        <v>1647</v>
      </c>
      <c r="C571" t="s">
        <v>1618</v>
      </c>
      <c r="D571" t="s">
        <v>1566</v>
      </c>
      <c r="E571" t="s">
        <v>35389</v>
      </c>
      <c r="F571" t="s">
        <v>35390</v>
      </c>
      <c r="G571">
        <v>1991</v>
      </c>
      <c r="H571" t="s">
        <v>36266</v>
      </c>
      <c r="I571" t="s">
        <v>1619</v>
      </c>
      <c r="J571" s="2" t="s">
        <v>1648</v>
      </c>
      <c r="K571" s="5" t="s">
        <v>55</v>
      </c>
    </row>
    <row r="572" spans="1:19" hidden="1" x14ac:dyDescent="0.25">
      <c r="A572">
        <v>12111</v>
      </c>
      <c r="B572" t="s">
        <v>1649</v>
      </c>
      <c r="C572" t="s">
        <v>1650</v>
      </c>
      <c r="D572" t="s">
        <v>1566</v>
      </c>
      <c r="E572" t="s">
        <v>35389</v>
      </c>
      <c r="F572" t="s">
        <v>35390</v>
      </c>
      <c r="G572">
        <v>1991</v>
      </c>
      <c r="H572" t="s">
        <v>36266</v>
      </c>
      <c r="I572" t="s">
        <v>1651</v>
      </c>
      <c r="J572" s="2" t="s">
        <v>1652</v>
      </c>
      <c r="K572" s="5" t="s">
        <v>55</v>
      </c>
      <c r="L572" t="s">
        <v>35336</v>
      </c>
    </row>
    <row r="573" spans="1:19" hidden="1" x14ac:dyDescent="0.25">
      <c r="A573">
        <v>12121</v>
      </c>
      <c r="B573" t="s">
        <v>1653</v>
      </c>
      <c r="C573" t="s">
        <v>1654</v>
      </c>
      <c r="D573" t="s">
        <v>1655</v>
      </c>
      <c r="E573" t="s">
        <v>35391</v>
      </c>
      <c r="F573" t="s">
        <v>35392</v>
      </c>
      <c r="G573">
        <v>1992</v>
      </c>
      <c r="H573" t="s">
        <v>36267</v>
      </c>
      <c r="I573" t="s">
        <v>1656</v>
      </c>
      <c r="J573" s="2" t="s">
        <v>1657</v>
      </c>
      <c r="K573" s="5" t="s">
        <v>373</v>
      </c>
    </row>
    <row r="574" spans="1:19" x14ac:dyDescent="0.25">
      <c r="A574">
        <v>12145</v>
      </c>
      <c r="B574" t="s">
        <v>1658</v>
      </c>
      <c r="C574" t="s">
        <v>1654</v>
      </c>
      <c r="D574" t="s">
        <v>1655</v>
      </c>
      <c r="E574" t="s">
        <v>35391</v>
      </c>
      <c r="F574" t="s">
        <v>35392</v>
      </c>
      <c r="G574">
        <v>1992</v>
      </c>
      <c r="H574" t="s">
        <v>36267</v>
      </c>
      <c r="I574" t="s">
        <v>1656</v>
      </c>
      <c r="J574" s="2" t="s">
        <v>1659</v>
      </c>
      <c r="K574" s="5" t="s">
        <v>32</v>
      </c>
      <c r="M574" s="4" t="s">
        <v>7</v>
      </c>
      <c r="N574" s="4" t="s">
        <v>8</v>
      </c>
      <c r="O574" t="s">
        <v>33</v>
      </c>
      <c r="P574" t="s">
        <v>35340</v>
      </c>
      <c r="R574" t="s">
        <v>7</v>
      </c>
      <c r="S574" t="s">
        <v>167</v>
      </c>
    </row>
    <row r="575" spans="1:19" hidden="1" x14ac:dyDescent="0.25">
      <c r="A575">
        <v>12157</v>
      </c>
      <c r="B575" t="s">
        <v>1660</v>
      </c>
      <c r="C575" t="s">
        <v>1661</v>
      </c>
      <c r="D575" t="s">
        <v>1655</v>
      </c>
      <c r="E575" t="s">
        <v>35391</v>
      </c>
      <c r="F575" t="s">
        <v>35392</v>
      </c>
      <c r="G575">
        <v>1992</v>
      </c>
      <c r="H575" t="s">
        <v>36267</v>
      </c>
      <c r="I575" t="s">
        <v>1662</v>
      </c>
      <c r="J575" s="2" t="s">
        <v>1663</v>
      </c>
      <c r="K575" s="5" t="s">
        <v>38</v>
      </c>
      <c r="L575" t="s">
        <v>35266</v>
      </c>
    </row>
    <row r="576" spans="1:19" hidden="1" x14ac:dyDescent="0.25">
      <c r="A576">
        <v>12168</v>
      </c>
      <c r="B576" t="s">
        <v>1664</v>
      </c>
      <c r="C576" t="s">
        <v>1665</v>
      </c>
      <c r="D576" t="s">
        <v>1655</v>
      </c>
      <c r="E576" t="s">
        <v>35391</v>
      </c>
      <c r="F576" t="s">
        <v>35392</v>
      </c>
      <c r="G576">
        <v>1992</v>
      </c>
      <c r="H576" t="s">
        <v>36267</v>
      </c>
      <c r="I576" t="s">
        <v>1666</v>
      </c>
      <c r="J576" s="2" t="s">
        <v>1667</v>
      </c>
      <c r="K576" s="5" t="s">
        <v>128</v>
      </c>
      <c r="L576" t="s">
        <v>35192</v>
      </c>
    </row>
    <row r="577" spans="1:19" hidden="1" x14ac:dyDescent="0.25">
      <c r="A577">
        <v>12179</v>
      </c>
      <c r="B577" t="s">
        <v>1668</v>
      </c>
      <c r="C577" t="s">
        <v>1654</v>
      </c>
      <c r="D577" t="s">
        <v>1655</v>
      </c>
      <c r="E577" t="s">
        <v>35391</v>
      </c>
      <c r="F577" t="s">
        <v>35392</v>
      </c>
      <c r="G577">
        <v>1992</v>
      </c>
      <c r="H577" t="s">
        <v>36267</v>
      </c>
      <c r="I577" t="s">
        <v>1656</v>
      </c>
      <c r="J577" s="2" t="s">
        <v>1669</v>
      </c>
      <c r="K577" s="5" t="s">
        <v>128</v>
      </c>
      <c r="L577" t="s">
        <v>490</v>
      </c>
    </row>
    <row r="578" spans="1:19" x14ac:dyDescent="0.25">
      <c r="A578">
        <v>12185</v>
      </c>
      <c r="B578" t="s">
        <v>1670</v>
      </c>
      <c r="C578" t="s">
        <v>1654</v>
      </c>
      <c r="D578" t="s">
        <v>1655</v>
      </c>
      <c r="E578" t="s">
        <v>35391</v>
      </c>
      <c r="F578" t="s">
        <v>35392</v>
      </c>
      <c r="G578">
        <v>1992</v>
      </c>
      <c r="H578" t="s">
        <v>36267</v>
      </c>
      <c r="I578" t="s">
        <v>1656</v>
      </c>
      <c r="J578" s="2" t="s">
        <v>1671</v>
      </c>
      <c r="K578" s="5" t="s">
        <v>202</v>
      </c>
      <c r="M578" s="4" t="s">
        <v>7</v>
      </c>
      <c r="N578" s="4" t="s">
        <v>8</v>
      </c>
      <c r="O578" t="s">
        <v>33</v>
      </c>
      <c r="P578" t="s">
        <v>35338</v>
      </c>
      <c r="R578" t="s">
        <v>7</v>
      </c>
      <c r="S578" t="s">
        <v>8</v>
      </c>
    </row>
    <row r="579" spans="1:19" hidden="1" x14ac:dyDescent="0.25">
      <c r="A579">
        <v>12210</v>
      </c>
      <c r="B579" t="s">
        <v>1672</v>
      </c>
      <c r="C579" t="s">
        <v>1654</v>
      </c>
      <c r="D579" t="s">
        <v>1655</v>
      </c>
      <c r="E579" t="s">
        <v>35391</v>
      </c>
      <c r="F579" t="s">
        <v>35392</v>
      </c>
      <c r="G579">
        <v>1992</v>
      </c>
      <c r="H579" t="s">
        <v>36267</v>
      </c>
      <c r="I579" t="s">
        <v>1656</v>
      </c>
      <c r="J579" s="2" t="s">
        <v>1673</v>
      </c>
      <c r="K579" s="5" t="s">
        <v>32</v>
      </c>
      <c r="L579" t="s">
        <v>1674</v>
      </c>
    </row>
    <row r="580" spans="1:19" x14ac:dyDescent="0.25">
      <c r="A580">
        <v>12215</v>
      </c>
      <c r="B580" t="s">
        <v>1675</v>
      </c>
      <c r="C580" t="s">
        <v>1676</v>
      </c>
      <c r="D580" t="s">
        <v>1655</v>
      </c>
      <c r="E580" t="s">
        <v>35391</v>
      </c>
      <c r="F580" t="s">
        <v>35392</v>
      </c>
      <c r="G580">
        <v>1992</v>
      </c>
      <c r="H580" t="s">
        <v>36267</v>
      </c>
      <c r="I580" t="s">
        <v>1677</v>
      </c>
      <c r="J580" s="2" t="s">
        <v>1678</v>
      </c>
      <c r="K580" s="5" t="s">
        <v>32</v>
      </c>
      <c r="M580" s="4" t="s">
        <v>7</v>
      </c>
      <c r="N580" s="4" t="s">
        <v>8</v>
      </c>
      <c r="O580" t="s">
        <v>33</v>
      </c>
      <c r="P580" t="s">
        <v>35340</v>
      </c>
      <c r="R580" t="s">
        <v>7</v>
      </c>
      <c r="S580" t="s">
        <v>167</v>
      </c>
    </row>
    <row r="581" spans="1:19" hidden="1" x14ac:dyDescent="0.25">
      <c r="A581">
        <v>12238</v>
      </c>
      <c r="B581" t="s">
        <v>1679</v>
      </c>
      <c r="C581" t="s">
        <v>1680</v>
      </c>
      <c r="D581" t="s">
        <v>1655</v>
      </c>
      <c r="E581" t="s">
        <v>35391</v>
      </c>
      <c r="F581" t="s">
        <v>35392</v>
      </c>
      <c r="G581">
        <v>1992</v>
      </c>
      <c r="H581" t="s">
        <v>36267</v>
      </c>
      <c r="I581" t="s">
        <v>495</v>
      </c>
      <c r="J581" s="2" t="s">
        <v>1681</v>
      </c>
      <c r="K581" s="5" t="s">
        <v>38</v>
      </c>
      <c r="L581" t="s">
        <v>323</v>
      </c>
    </row>
    <row r="582" spans="1:19" hidden="1" x14ac:dyDescent="0.25">
      <c r="A582">
        <v>12241</v>
      </c>
      <c r="B582" t="s">
        <v>1682</v>
      </c>
      <c r="C582" t="s">
        <v>1680</v>
      </c>
      <c r="D582" t="s">
        <v>1655</v>
      </c>
      <c r="E582" t="s">
        <v>35391</v>
      </c>
      <c r="F582" t="s">
        <v>35392</v>
      </c>
      <c r="G582">
        <v>1992</v>
      </c>
      <c r="H582" t="s">
        <v>36267</v>
      </c>
      <c r="I582" t="s">
        <v>495</v>
      </c>
      <c r="J582" s="2" t="s">
        <v>1683</v>
      </c>
      <c r="K582" s="5" t="s">
        <v>1684</v>
      </c>
    </row>
    <row r="583" spans="1:19" x14ac:dyDescent="0.25">
      <c r="A583">
        <v>12243</v>
      </c>
      <c r="B583" t="s">
        <v>1685</v>
      </c>
      <c r="C583" t="s">
        <v>1680</v>
      </c>
      <c r="D583" t="s">
        <v>1655</v>
      </c>
      <c r="E583" t="s">
        <v>35391</v>
      </c>
      <c r="F583" t="s">
        <v>35392</v>
      </c>
      <c r="G583">
        <v>1992</v>
      </c>
      <c r="H583" t="s">
        <v>36267</v>
      </c>
      <c r="I583" t="s">
        <v>495</v>
      </c>
      <c r="J583" s="2" t="s">
        <v>1686</v>
      </c>
      <c r="K583" s="5" t="s">
        <v>21</v>
      </c>
      <c r="M583" s="4" t="s">
        <v>7</v>
      </c>
      <c r="N583" s="4" t="s">
        <v>167</v>
      </c>
      <c r="O583" t="s">
        <v>33</v>
      </c>
      <c r="P583" t="s">
        <v>35342</v>
      </c>
    </row>
    <row r="584" spans="1:19" hidden="1" x14ac:dyDescent="0.25">
      <c r="A584">
        <v>12247</v>
      </c>
      <c r="B584" t="s">
        <v>1687</v>
      </c>
      <c r="C584" t="s">
        <v>1680</v>
      </c>
      <c r="D584" t="s">
        <v>1655</v>
      </c>
      <c r="E584" t="s">
        <v>35391</v>
      </c>
      <c r="F584" t="s">
        <v>35392</v>
      </c>
      <c r="G584">
        <v>1992</v>
      </c>
      <c r="H584" t="s">
        <v>36267</v>
      </c>
      <c r="I584" t="s">
        <v>495</v>
      </c>
      <c r="J584" s="2" t="s">
        <v>1688</v>
      </c>
      <c r="K584" s="5" t="s">
        <v>32</v>
      </c>
    </row>
    <row r="585" spans="1:19" hidden="1" x14ac:dyDescent="0.25">
      <c r="A585">
        <v>12276</v>
      </c>
      <c r="B585" t="s">
        <v>1689</v>
      </c>
      <c r="C585" t="s">
        <v>1690</v>
      </c>
      <c r="D585" t="s">
        <v>1691</v>
      </c>
      <c r="E585" t="s">
        <v>35393</v>
      </c>
      <c r="F585" t="s">
        <v>35394</v>
      </c>
      <c r="G585">
        <v>2000</v>
      </c>
      <c r="H585" t="s">
        <v>36268</v>
      </c>
      <c r="I585" t="s">
        <v>1692</v>
      </c>
      <c r="J585" s="2" t="s">
        <v>1693</v>
      </c>
      <c r="K585" s="5" t="s">
        <v>21</v>
      </c>
    </row>
    <row r="586" spans="1:19" hidden="1" x14ac:dyDescent="0.25">
      <c r="A586">
        <v>12278</v>
      </c>
      <c r="B586" t="s">
        <v>1694</v>
      </c>
      <c r="C586" t="s">
        <v>1690</v>
      </c>
      <c r="D586" t="s">
        <v>1691</v>
      </c>
      <c r="E586" t="s">
        <v>35393</v>
      </c>
      <c r="F586" t="s">
        <v>35394</v>
      </c>
      <c r="G586">
        <v>2000</v>
      </c>
      <c r="H586" t="s">
        <v>36268</v>
      </c>
      <c r="I586" t="s">
        <v>1692</v>
      </c>
      <c r="J586" s="2" t="s">
        <v>1695</v>
      </c>
      <c r="K586" s="5" t="s">
        <v>38</v>
      </c>
      <c r="L586" t="s">
        <v>16</v>
      </c>
    </row>
    <row r="587" spans="1:19" hidden="1" x14ac:dyDescent="0.25">
      <c r="A587">
        <v>12304</v>
      </c>
      <c r="B587" t="s">
        <v>1696</v>
      </c>
      <c r="C587" t="s">
        <v>1697</v>
      </c>
      <c r="D587" t="s">
        <v>1691</v>
      </c>
      <c r="E587" t="s">
        <v>35393</v>
      </c>
      <c r="F587" t="s">
        <v>35394</v>
      </c>
      <c r="G587">
        <v>2000</v>
      </c>
      <c r="H587" t="s">
        <v>36268</v>
      </c>
      <c r="I587" t="s">
        <v>1698</v>
      </c>
      <c r="J587" s="2" t="s">
        <v>1699</v>
      </c>
      <c r="K587" s="5" t="s">
        <v>21</v>
      </c>
    </row>
    <row r="588" spans="1:19" hidden="1" x14ac:dyDescent="0.25">
      <c r="A588">
        <v>12404</v>
      </c>
      <c r="B588" t="s">
        <v>1700</v>
      </c>
      <c r="C588" t="s">
        <v>1701</v>
      </c>
      <c r="D588" t="s">
        <v>1691</v>
      </c>
      <c r="E588" t="s">
        <v>35393</v>
      </c>
      <c r="F588" t="s">
        <v>35394</v>
      </c>
      <c r="G588">
        <v>2000</v>
      </c>
      <c r="H588" t="s">
        <v>36268</v>
      </c>
      <c r="I588" t="s">
        <v>1702</v>
      </c>
      <c r="J588" s="2" t="s">
        <v>1703</v>
      </c>
      <c r="K588" s="5" t="s">
        <v>38</v>
      </c>
      <c r="L588" t="s">
        <v>187</v>
      </c>
    </row>
    <row r="589" spans="1:19" hidden="1" x14ac:dyDescent="0.25">
      <c r="A589">
        <v>12409</v>
      </c>
      <c r="B589" t="s">
        <v>1704</v>
      </c>
      <c r="C589" t="s">
        <v>1701</v>
      </c>
      <c r="D589" t="s">
        <v>1691</v>
      </c>
      <c r="E589" t="s">
        <v>35393</v>
      </c>
      <c r="F589" t="s">
        <v>35394</v>
      </c>
      <c r="G589">
        <v>2000</v>
      </c>
      <c r="H589" t="s">
        <v>36268</v>
      </c>
      <c r="I589" t="s">
        <v>1702</v>
      </c>
      <c r="J589" s="2" t="s">
        <v>1705</v>
      </c>
      <c r="K589" s="5" t="s">
        <v>173</v>
      </c>
      <c r="L589" t="s">
        <v>187</v>
      </c>
    </row>
    <row r="590" spans="1:19" hidden="1" x14ac:dyDescent="0.25">
      <c r="A590">
        <v>12425</v>
      </c>
      <c r="B590" t="s">
        <v>1706</v>
      </c>
      <c r="C590" t="s">
        <v>1697</v>
      </c>
      <c r="D590" t="s">
        <v>1691</v>
      </c>
      <c r="E590" t="s">
        <v>35393</v>
      </c>
      <c r="F590" t="s">
        <v>35394</v>
      </c>
      <c r="G590">
        <v>2000</v>
      </c>
      <c r="H590" t="s">
        <v>36268</v>
      </c>
      <c r="I590" t="s">
        <v>1698</v>
      </c>
      <c r="J590" s="2" t="s">
        <v>1707</v>
      </c>
      <c r="K590" s="5" t="s">
        <v>345</v>
      </c>
      <c r="L590" t="s">
        <v>16</v>
      </c>
    </row>
    <row r="591" spans="1:19" hidden="1" x14ac:dyDescent="0.25">
      <c r="A591">
        <v>12436</v>
      </c>
      <c r="B591" t="s">
        <v>1708</v>
      </c>
      <c r="C591" t="s">
        <v>1697</v>
      </c>
      <c r="D591" t="s">
        <v>1691</v>
      </c>
      <c r="E591" t="s">
        <v>35393</v>
      </c>
      <c r="F591" t="s">
        <v>35394</v>
      </c>
      <c r="G591">
        <v>2000</v>
      </c>
      <c r="H591" t="s">
        <v>36268</v>
      </c>
      <c r="I591" t="s">
        <v>1698</v>
      </c>
      <c r="J591" s="2" t="s">
        <v>1709</v>
      </c>
      <c r="K591" s="5" t="s">
        <v>21</v>
      </c>
    </row>
    <row r="592" spans="1:19" hidden="1" x14ac:dyDescent="0.25">
      <c r="A592">
        <v>12469</v>
      </c>
      <c r="B592" t="s">
        <v>1710</v>
      </c>
      <c r="C592" t="s">
        <v>1711</v>
      </c>
      <c r="D592" t="s">
        <v>1691</v>
      </c>
      <c r="E592" t="s">
        <v>35393</v>
      </c>
      <c r="F592" t="s">
        <v>35394</v>
      </c>
      <c r="G592">
        <v>2000</v>
      </c>
      <c r="H592" t="s">
        <v>36268</v>
      </c>
      <c r="I592" t="s">
        <v>1712</v>
      </c>
      <c r="J592" s="2" t="s">
        <v>1713</v>
      </c>
      <c r="K592" s="5" t="s">
        <v>38</v>
      </c>
      <c r="L592" t="s">
        <v>323</v>
      </c>
    </row>
    <row r="593" spans="1:19" hidden="1" x14ac:dyDescent="0.25">
      <c r="A593">
        <v>12494</v>
      </c>
      <c r="B593" t="s">
        <v>1714</v>
      </c>
      <c r="C593" t="s">
        <v>1697</v>
      </c>
      <c r="D593" t="s">
        <v>1691</v>
      </c>
      <c r="E593" t="s">
        <v>35393</v>
      </c>
      <c r="F593" t="s">
        <v>35394</v>
      </c>
      <c r="G593">
        <v>2000</v>
      </c>
      <c r="H593" t="s">
        <v>36268</v>
      </c>
      <c r="I593" t="s">
        <v>1698</v>
      </c>
      <c r="J593" s="2" t="s">
        <v>1715</v>
      </c>
      <c r="K593" s="5" t="s">
        <v>21</v>
      </c>
    </row>
    <row r="594" spans="1:19" hidden="1" x14ac:dyDescent="0.25">
      <c r="A594">
        <v>12496</v>
      </c>
      <c r="B594" t="s">
        <v>1716</v>
      </c>
      <c r="C594" t="s">
        <v>1697</v>
      </c>
      <c r="D594" t="s">
        <v>1691</v>
      </c>
      <c r="E594" t="s">
        <v>35393</v>
      </c>
      <c r="F594" t="s">
        <v>35394</v>
      </c>
      <c r="G594">
        <v>2000</v>
      </c>
      <c r="H594" t="s">
        <v>36268</v>
      </c>
      <c r="I594" t="s">
        <v>1698</v>
      </c>
      <c r="J594" s="2" t="s">
        <v>1717</v>
      </c>
      <c r="K594" s="5" t="s">
        <v>15</v>
      </c>
    </row>
    <row r="595" spans="1:19" hidden="1" x14ac:dyDescent="0.25">
      <c r="A595">
        <v>12521</v>
      </c>
      <c r="B595" t="s">
        <v>1718</v>
      </c>
      <c r="C595" t="s">
        <v>1697</v>
      </c>
      <c r="D595" t="s">
        <v>1691</v>
      </c>
      <c r="E595" t="s">
        <v>35393</v>
      </c>
      <c r="F595" t="s">
        <v>35394</v>
      </c>
      <c r="G595">
        <v>2000</v>
      </c>
      <c r="H595" t="s">
        <v>36268</v>
      </c>
      <c r="I595" t="s">
        <v>1698</v>
      </c>
      <c r="J595" s="2" t="s">
        <v>1719</v>
      </c>
      <c r="K595" s="5" t="s">
        <v>21</v>
      </c>
      <c r="L595" t="s">
        <v>35337</v>
      </c>
    </row>
    <row r="596" spans="1:19" hidden="1" x14ac:dyDescent="0.25">
      <c r="A596">
        <v>12523</v>
      </c>
      <c r="B596" t="s">
        <v>1720</v>
      </c>
      <c r="C596" t="s">
        <v>1697</v>
      </c>
      <c r="D596" t="s">
        <v>1691</v>
      </c>
      <c r="E596" t="s">
        <v>35393</v>
      </c>
      <c r="F596" t="s">
        <v>35394</v>
      </c>
      <c r="G596">
        <v>2000</v>
      </c>
      <c r="H596" t="s">
        <v>36268</v>
      </c>
      <c r="I596" t="s">
        <v>1698</v>
      </c>
      <c r="J596" s="2" t="s">
        <v>1721</v>
      </c>
      <c r="K596" s="5" t="s">
        <v>38</v>
      </c>
      <c r="L596" t="s">
        <v>174</v>
      </c>
    </row>
    <row r="597" spans="1:19" hidden="1" x14ac:dyDescent="0.25">
      <c r="A597">
        <v>12604</v>
      </c>
      <c r="B597" t="s">
        <v>1722</v>
      </c>
      <c r="C597" t="s">
        <v>1723</v>
      </c>
      <c r="D597" t="s">
        <v>1691</v>
      </c>
      <c r="E597" t="s">
        <v>35393</v>
      </c>
      <c r="F597" t="s">
        <v>35394</v>
      </c>
      <c r="G597">
        <v>2000</v>
      </c>
      <c r="H597" t="s">
        <v>36268</v>
      </c>
      <c r="I597" t="s">
        <v>1724</v>
      </c>
      <c r="J597" s="2" t="s">
        <v>1725</v>
      </c>
      <c r="K597" s="5" t="s">
        <v>21</v>
      </c>
    </row>
    <row r="598" spans="1:19" hidden="1" x14ac:dyDescent="0.25">
      <c r="A598">
        <v>12616</v>
      </c>
      <c r="B598" t="s">
        <v>1726</v>
      </c>
      <c r="C598" t="s">
        <v>1697</v>
      </c>
      <c r="D598" t="s">
        <v>1691</v>
      </c>
      <c r="E598" t="s">
        <v>35393</v>
      </c>
      <c r="F598" t="s">
        <v>35394</v>
      </c>
      <c r="G598">
        <v>2000</v>
      </c>
      <c r="H598" t="s">
        <v>36268</v>
      </c>
      <c r="I598" t="s">
        <v>1698</v>
      </c>
      <c r="J598" s="2" t="s">
        <v>1727</v>
      </c>
      <c r="K598" s="5" t="s">
        <v>21</v>
      </c>
    </row>
    <row r="599" spans="1:19" x14ac:dyDescent="0.25">
      <c r="A599">
        <v>12654</v>
      </c>
      <c r="B599" t="s">
        <v>1728</v>
      </c>
      <c r="C599" t="s">
        <v>1697</v>
      </c>
      <c r="D599" t="s">
        <v>1691</v>
      </c>
      <c r="E599" t="s">
        <v>35393</v>
      </c>
      <c r="F599" t="s">
        <v>35394</v>
      </c>
      <c r="G599">
        <v>2000</v>
      </c>
      <c r="H599" t="s">
        <v>36268</v>
      </c>
      <c r="I599" t="s">
        <v>1698</v>
      </c>
      <c r="J599" s="2" t="s">
        <v>1729</v>
      </c>
      <c r="K599" s="5" t="s">
        <v>202</v>
      </c>
      <c r="M599" s="4" t="s">
        <v>7</v>
      </c>
      <c r="N599" s="4" t="s">
        <v>167</v>
      </c>
      <c r="O599" t="s">
        <v>33</v>
      </c>
      <c r="P599" t="s">
        <v>35338</v>
      </c>
      <c r="R599" t="s">
        <v>7</v>
      </c>
      <c r="S599" t="s">
        <v>8</v>
      </c>
    </row>
    <row r="600" spans="1:19" hidden="1" x14ac:dyDescent="0.25">
      <c r="A600">
        <v>12684</v>
      </c>
      <c r="B600" t="s">
        <v>1730</v>
      </c>
      <c r="C600" t="s">
        <v>1731</v>
      </c>
      <c r="D600" t="s">
        <v>1691</v>
      </c>
      <c r="E600" t="s">
        <v>35393</v>
      </c>
      <c r="F600" t="s">
        <v>35394</v>
      </c>
      <c r="G600">
        <v>2000</v>
      </c>
      <c r="H600" t="s">
        <v>36268</v>
      </c>
      <c r="I600" t="s">
        <v>1732</v>
      </c>
      <c r="J600" s="2" t="s">
        <v>1733</v>
      </c>
      <c r="K600" s="5" t="s">
        <v>173</v>
      </c>
      <c r="L600" t="s">
        <v>132</v>
      </c>
    </row>
    <row r="601" spans="1:19" hidden="1" x14ac:dyDescent="0.25">
      <c r="A601">
        <v>12708</v>
      </c>
      <c r="B601" t="s">
        <v>1734</v>
      </c>
      <c r="C601" t="s">
        <v>1697</v>
      </c>
      <c r="D601" t="s">
        <v>1691</v>
      </c>
      <c r="E601" t="s">
        <v>35393</v>
      </c>
      <c r="F601" t="s">
        <v>35394</v>
      </c>
      <c r="G601">
        <v>2000</v>
      </c>
      <c r="H601" t="s">
        <v>36268</v>
      </c>
      <c r="I601" t="s">
        <v>1698</v>
      </c>
      <c r="J601" s="2" t="s">
        <v>1735</v>
      </c>
      <c r="K601" s="5" t="s">
        <v>38</v>
      </c>
      <c r="L601" t="s">
        <v>323</v>
      </c>
    </row>
    <row r="602" spans="1:19" hidden="1" x14ac:dyDescent="0.25">
      <c r="A602">
        <v>12723</v>
      </c>
      <c r="B602" t="s">
        <v>1736</v>
      </c>
      <c r="C602" t="s">
        <v>1737</v>
      </c>
      <c r="D602" t="s">
        <v>1691</v>
      </c>
      <c r="E602" t="s">
        <v>35393</v>
      </c>
      <c r="F602" t="s">
        <v>35394</v>
      </c>
      <c r="G602">
        <v>2000</v>
      </c>
      <c r="H602" t="s">
        <v>36268</v>
      </c>
      <c r="I602" t="s">
        <v>1738</v>
      </c>
      <c r="J602" s="2" t="s">
        <v>1739</v>
      </c>
      <c r="K602" s="5" t="s">
        <v>21</v>
      </c>
    </row>
    <row r="603" spans="1:19" hidden="1" x14ac:dyDescent="0.25">
      <c r="A603">
        <v>12726</v>
      </c>
      <c r="B603" t="s">
        <v>1740</v>
      </c>
      <c r="C603" t="s">
        <v>1741</v>
      </c>
      <c r="D603" t="s">
        <v>1691</v>
      </c>
      <c r="E603" t="s">
        <v>35393</v>
      </c>
      <c r="F603" t="s">
        <v>35394</v>
      </c>
      <c r="G603">
        <v>2000</v>
      </c>
      <c r="H603" t="s">
        <v>36268</v>
      </c>
      <c r="I603" t="s">
        <v>1742</v>
      </c>
      <c r="J603" s="2" t="s">
        <v>1743</v>
      </c>
      <c r="K603" s="5" t="s">
        <v>55</v>
      </c>
      <c r="L603" t="s">
        <v>35336</v>
      </c>
    </row>
    <row r="604" spans="1:19" x14ac:dyDescent="0.25">
      <c r="A604">
        <v>12727</v>
      </c>
      <c r="B604" t="s">
        <v>1744</v>
      </c>
      <c r="C604" t="s">
        <v>1697</v>
      </c>
      <c r="D604" t="s">
        <v>1691</v>
      </c>
      <c r="E604" t="s">
        <v>35393</v>
      </c>
      <c r="F604" t="s">
        <v>35394</v>
      </c>
      <c r="G604">
        <v>2000</v>
      </c>
      <c r="H604" t="s">
        <v>36268</v>
      </c>
      <c r="I604" t="s">
        <v>1698</v>
      </c>
      <c r="J604" s="2" t="s">
        <v>1745</v>
      </c>
      <c r="K604" s="5" t="s">
        <v>21</v>
      </c>
      <c r="M604" s="4" t="s">
        <v>7</v>
      </c>
      <c r="N604" s="4" t="s">
        <v>167</v>
      </c>
      <c r="O604" t="s">
        <v>33</v>
      </c>
      <c r="P604" t="s">
        <v>35342</v>
      </c>
    </row>
    <row r="605" spans="1:19" hidden="1" x14ac:dyDescent="0.25">
      <c r="A605">
        <v>12751</v>
      </c>
      <c r="B605" t="s">
        <v>1746</v>
      </c>
      <c r="C605" t="s">
        <v>1697</v>
      </c>
      <c r="D605" t="s">
        <v>1691</v>
      </c>
      <c r="E605" t="s">
        <v>35393</v>
      </c>
      <c r="F605" t="s">
        <v>35394</v>
      </c>
      <c r="G605">
        <v>2000</v>
      </c>
      <c r="H605" t="s">
        <v>36268</v>
      </c>
      <c r="I605" t="s">
        <v>1698</v>
      </c>
      <c r="J605" s="2" t="s">
        <v>1747</v>
      </c>
      <c r="K605" s="5" t="s">
        <v>21</v>
      </c>
    </row>
    <row r="606" spans="1:19" x14ac:dyDescent="0.25">
      <c r="A606">
        <v>12761</v>
      </c>
      <c r="B606" t="s">
        <v>1748</v>
      </c>
      <c r="C606" t="s">
        <v>1697</v>
      </c>
      <c r="D606" t="s">
        <v>1691</v>
      </c>
      <c r="E606" t="s">
        <v>35393</v>
      </c>
      <c r="F606" t="s">
        <v>35394</v>
      </c>
      <c r="G606">
        <v>2000</v>
      </c>
      <c r="H606" t="s">
        <v>36268</v>
      </c>
      <c r="I606" t="s">
        <v>1698</v>
      </c>
      <c r="J606" s="2" t="s">
        <v>1749</v>
      </c>
      <c r="K606" s="5" t="s">
        <v>32</v>
      </c>
      <c r="M606" s="4" t="s">
        <v>7</v>
      </c>
      <c r="N606" s="4" t="s">
        <v>8</v>
      </c>
      <c r="O606" t="s">
        <v>33</v>
      </c>
      <c r="P606" t="s">
        <v>35340</v>
      </c>
      <c r="R606" t="s">
        <v>35209</v>
      </c>
      <c r="S606" t="s">
        <v>8</v>
      </c>
    </row>
    <row r="607" spans="1:19" hidden="1" x14ac:dyDescent="0.25">
      <c r="A607">
        <v>12765</v>
      </c>
      <c r="B607" t="s">
        <v>1750</v>
      </c>
      <c r="C607" t="s">
        <v>1741</v>
      </c>
      <c r="D607" t="s">
        <v>1691</v>
      </c>
      <c r="E607" t="s">
        <v>35393</v>
      </c>
      <c r="F607" t="s">
        <v>35394</v>
      </c>
      <c r="G607">
        <v>2000</v>
      </c>
      <c r="H607" t="s">
        <v>36268</v>
      </c>
      <c r="I607" t="s">
        <v>1742</v>
      </c>
      <c r="J607" s="2" t="s">
        <v>1751</v>
      </c>
      <c r="K607" s="5" t="s">
        <v>21</v>
      </c>
    </row>
    <row r="608" spans="1:19" hidden="1" x14ac:dyDescent="0.25">
      <c r="A608">
        <v>12799</v>
      </c>
      <c r="B608" t="s">
        <v>1752</v>
      </c>
      <c r="C608" t="s">
        <v>1701</v>
      </c>
      <c r="D608" t="s">
        <v>1691</v>
      </c>
      <c r="E608" t="s">
        <v>35393</v>
      </c>
      <c r="F608" t="s">
        <v>35394</v>
      </c>
      <c r="G608">
        <v>2000</v>
      </c>
      <c r="H608" t="s">
        <v>36268</v>
      </c>
      <c r="I608" t="s">
        <v>1702</v>
      </c>
      <c r="J608" s="2" t="s">
        <v>1753</v>
      </c>
      <c r="K608" s="5" t="s">
        <v>55</v>
      </c>
    </row>
    <row r="609" spans="1:19" hidden="1" x14ac:dyDescent="0.25">
      <c r="A609">
        <v>12830</v>
      </c>
      <c r="B609" t="s">
        <v>1754</v>
      </c>
      <c r="C609" t="s">
        <v>1737</v>
      </c>
      <c r="D609" t="s">
        <v>1691</v>
      </c>
      <c r="E609" t="s">
        <v>35393</v>
      </c>
      <c r="F609" t="s">
        <v>35394</v>
      </c>
      <c r="G609">
        <v>2000</v>
      </c>
      <c r="H609" t="s">
        <v>36268</v>
      </c>
      <c r="I609" t="s">
        <v>1738</v>
      </c>
      <c r="J609" s="2" t="s">
        <v>1755</v>
      </c>
      <c r="K609" s="5" t="s">
        <v>38</v>
      </c>
    </row>
    <row r="610" spans="1:19" hidden="1" x14ac:dyDescent="0.25">
      <c r="A610">
        <v>12831</v>
      </c>
      <c r="B610" t="s">
        <v>1756</v>
      </c>
      <c r="C610" t="s">
        <v>1737</v>
      </c>
      <c r="D610" t="s">
        <v>1691</v>
      </c>
      <c r="E610" t="s">
        <v>35393</v>
      </c>
      <c r="F610" t="s">
        <v>35394</v>
      </c>
      <c r="G610">
        <v>2000</v>
      </c>
      <c r="H610" t="s">
        <v>36268</v>
      </c>
      <c r="I610" t="s">
        <v>1738</v>
      </c>
      <c r="J610" s="2" t="s">
        <v>1757</v>
      </c>
      <c r="K610" s="5" t="s">
        <v>128</v>
      </c>
    </row>
    <row r="611" spans="1:19" hidden="1" x14ac:dyDescent="0.25">
      <c r="A611">
        <v>12853</v>
      </c>
      <c r="B611" t="s">
        <v>1758</v>
      </c>
      <c r="C611" t="s">
        <v>1759</v>
      </c>
      <c r="D611" t="s">
        <v>1691</v>
      </c>
      <c r="E611" t="s">
        <v>35393</v>
      </c>
      <c r="F611" t="s">
        <v>35394</v>
      </c>
      <c r="G611">
        <v>2000</v>
      </c>
      <c r="H611" t="s">
        <v>36268</v>
      </c>
      <c r="I611" t="s">
        <v>1760</v>
      </c>
      <c r="J611" s="2" t="s">
        <v>1761</v>
      </c>
      <c r="K611" s="5" t="s">
        <v>21</v>
      </c>
      <c r="L611" t="s">
        <v>35336</v>
      </c>
    </row>
    <row r="612" spans="1:19" hidden="1" x14ac:dyDescent="0.25">
      <c r="A612">
        <v>12910</v>
      </c>
      <c r="B612" t="s">
        <v>1762</v>
      </c>
      <c r="C612" t="s">
        <v>1723</v>
      </c>
      <c r="D612" t="s">
        <v>1691</v>
      </c>
      <c r="E612" t="s">
        <v>35393</v>
      </c>
      <c r="F612" t="s">
        <v>35394</v>
      </c>
      <c r="G612">
        <v>2000</v>
      </c>
      <c r="H612" t="s">
        <v>36268</v>
      </c>
      <c r="I612" t="s">
        <v>1724</v>
      </c>
      <c r="J612" s="2" t="s">
        <v>1763</v>
      </c>
      <c r="K612" s="5" t="s">
        <v>1764</v>
      </c>
    </row>
    <row r="613" spans="1:19" hidden="1" x14ac:dyDescent="0.25">
      <c r="A613">
        <v>12912</v>
      </c>
      <c r="B613" t="s">
        <v>1765</v>
      </c>
      <c r="C613" t="s">
        <v>1723</v>
      </c>
      <c r="D613" t="s">
        <v>1691</v>
      </c>
      <c r="E613" t="s">
        <v>35393</v>
      </c>
      <c r="F613" t="s">
        <v>35394</v>
      </c>
      <c r="G613">
        <v>2000</v>
      </c>
      <c r="H613" t="s">
        <v>36268</v>
      </c>
      <c r="I613" t="s">
        <v>1724</v>
      </c>
      <c r="J613" s="2" t="s">
        <v>1766</v>
      </c>
      <c r="K613" s="5" t="s">
        <v>38</v>
      </c>
      <c r="L613" t="s">
        <v>16</v>
      </c>
    </row>
    <row r="614" spans="1:19" hidden="1" x14ac:dyDescent="0.25">
      <c r="A614">
        <v>12949</v>
      </c>
      <c r="B614" t="s">
        <v>1767</v>
      </c>
      <c r="C614" t="s">
        <v>1768</v>
      </c>
      <c r="D614" t="s">
        <v>1769</v>
      </c>
      <c r="E614" t="s">
        <v>35395</v>
      </c>
      <c r="F614" t="s">
        <v>35396</v>
      </c>
      <c r="G614">
        <v>1975</v>
      </c>
      <c r="H614" t="s">
        <v>36269</v>
      </c>
      <c r="I614" t="s">
        <v>1770</v>
      </c>
      <c r="J614" s="2" t="s">
        <v>1771</v>
      </c>
      <c r="K614" s="5" t="s">
        <v>38</v>
      </c>
      <c r="L614" t="s">
        <v>323</v>
      </c>
    </row>
    <row r="615" spans="1:19" hidden="1" x14ac:dyDescent="0.25">
      <c r="A615">
        <v>12954</v>
      </c>
      <c r="B615" t="s">
        <v>1772</v>
      </c>
      <c r="C615" t="s">
        <v>1773</v>
      </c>
      <c r="D615" t="s">
        <v>1769</v>
      </c>
      <c r="E615" t="s">
        <v>35395</v>
      </c>
      <c r="F615" t="s">
        <v>35396</v>
      </c>
      <c r="G615">
        <v>1975</v>
      </c>
      <c r="H615" t="s">
        <v>36269</v>
      </c>
      <c r="I615" t="s">
        <v>1774</v>
      </c>
      <c r="J615" s="2" t="s">
        <v>1775</v>
      </c>
      <c r="K615" s="5" t="s">
        <v>21</v>
      </c>
    </row>
    <row r="616" spans="1:19" hidden="1" x14ac:dyDescent="0.25">
      <c r="A616">
        <v>12968</v>
      </c>
      <c r="B616" t="s">
        <v>1776</v>
      </c>
      <c r="C616" t="s">
        <v>1777</v>
      </c>
      <c r="D616" t="s">
        <v>1769</v>
      </c>
      <c r="E616" t="s">
        <v>35395</v>
      </c>
      <c r="F616" t="s">
        <v>35396</v>
      </c>
      <c r="G616">
        <v>1975</v>
      </c>
      <c r="H616" t="s">
        <v>36269</v>
      </c>
      <c r="I616" t="s">
        <v>1778</v>
      </c>
      <c r="J616" s="2" t="s">
        <v>1779</v>
      </c>
      <c r="K616" s="5" t="s">
        <v>128</v>
      </c>
      <c r="L616" t="s">
        <v>1780</v>
      </c>
    </row>
    <row r="617" spans="1:19" hidden="1" x14ac:dyDescent="0.25">
      <c r="A617">
        <v>12970</v>
      </c>
      <c r="B617" t="s">
        <v>1781</v>
      </c>
      <c r="C617" t="s">
        <v>1777</v>
      </c>
      <c r="D617" t="s">
        <v>1769</v>
      </c>
      <c r="E617" t="s">
        <v>35395</v>
      </c>
      <c r="F617" t="s">
        <v>35396</v>
      </c>
      <c r="G617">
        <v>1975</v>
      </c>
      <c r="H617" t="s">
        <v>36269</v>
      </c>
      <c r="I617" t="s">
        <v>1778</v>
      </c>
      <c r="J617" s="2" t="s">
        <v>1782</v>
      </c>
      <c r="K617" s="5" t="s">
        <v>1783</v>
      </c>
    </row>
    <row r="618" spans="1:19" hidden="1" x14ac:dyDescent="0.25">
      <c r="A618">
        <v>12976</v>
      </c>
      <c r="B618" t="s">
        <v>1784</v>
      </c>
      <c r="C618" t="s">
        <v>1785</v>
      </c>
      <c r="D618" t="s">
        <v>1769</v>
      </c>
      <c r="E618" t="s">
        <v>35395</v>
      </c>
      <c r="F618" t="s">
        <v>35396</v>
      </c>
      <c r="G618">
        <v>1975</v>
      </c>
      <c r="H618" t="s">
        <v>36269</v>
      </c>
      <c r="I618" t="s">
        <v>1786</v>
      </c>
      <c r="J618" s="2" t="s">
        <v>1787</v>
      </c>
      <c r="K618" s="5" t="s">
        <v>38</v>
      </c>
      <c r="L618" t="s">
        <v>627</v>
      </c>
    </row>
    <row r="619" spans="1:19" hidden="1" x14ac:dyDescent="0.25">
      <c r="A619">
        <v>12987</v>
      </c>
      <c r="B619" t="s">
        <v>1788</v>
      </c>
      <c r="C619" t="s">
        <v>1777</v>
      </c>
      <c r="D619" t="s">
        <v>1769</v>
      </c>
      <c r="E619" t="s">
        <v>35395</v>
      </c>
      <c r="F619" t="s">
        <v>35396</v>
      </c>
      <c r="G619">
        <v>1975</v>
      </c>
      <c r="H619" t="s">
        <v>36269</v>
      </c>
      <c r="I619" t="s">
        <v>1778</v>
      </c>
      <c r="J619" s="2" t="s">
        <v>1789</v>
      </c>
      <c r="K619" s="5" t="s">
        <v>38</v>
      </c>
      <c r="L619" t="s">
        <v>323</v>
      </c>
    </row>
    <row r="620" spans="1:19" hidden="1" x14ac:dyDescent="0.25">
      <c r="A620">
        <v>12991</v>
      </c>
      <c r="B620" t="s">
        <v>1790</v>
      </c>
      <c r="C620" t="s">
        <v>1777</v>
      </c>
      <c r="D620" t="s">
        <v>1769</v>
      </c>
      <c r="E620" t="s">
        <v>35395</v>
      </c>
      <c r="F620" t="s">
        <v>35396</v>
      </c>
      <c r="G620">
        <v>1975</v>
      </c>
      <c r="H620" t="s">
        <v>36269</v>
      </c>
      <c r="I620" t="s">
        <v>1778</v>
      </c>
      <c r="J620" s="2" t="s">
        <v>1791</v>
      </c>
      <c r="K620" s="5" t="s">
        <v>38</v>
      </c>
      <c r="L620" t="s">
        <v>232</v>
      </c>
    </row>
    <row r="621" spans="1:19" hidden="1" x14ac:dyDescent="0.25">
      <c r="A621">
        <v>13000</v>
      </c>
      <c r="B621" t="s">
        <v>1792</v>
      </c>
      <c r="C621" t="s">
        <v>1785</v>
      </c>
      <c r="D621" t="s">
        <v>1769</v>
      </c>
      <c r="E621" t="s">
        <v>35395</v>
      </c>
      <c r="F621" t="s">
        <v>35396</v>
      </c>
      <c r="G621">
        <v>1975</v>
      </c>
      <c r="H621" t="s">
        <v>36269</v>
      </c>
      <c r="I621" t="s">
        <v>1786</v>
      </c>
      <c r="J621" s="2" t="s">
        <v>1793</v>
      </c>
      <c r="K621" s="5" t="s">
        <v>38</v>
      </c>
      <c r="L621" t="s">
        <v>323</v>
      </c>
    </row>
    <row r="622" spans="1:19" hidden="1" x14ac:dyDescent="0.25">
      <c r="A622">
        <v>13012</v>
      </c>
      <c r="B622" t="s">
        <v>1794</v>
      </c>
      <c r="C622" t="s">
        <v>1795</v>
      </c>
      <c r="D622" t="s">
        <v>1769</v>
      </c>
      <c r="E622" t="s">
        <v>35395</v>
      </c>
      <c r="F622" t="s">
        <v>35396</v>
      </c>
      <c r="G622">
        <v>1975</v>
      </c>
      <c r="H622" t="s">
        <v>36269</v>
      </c>
      <c r="I622" t="s">
        <v>1796</v>
      </c>
      <c r="J622" s="2" t="s">
        <v>1797</v>
      </c>
      <c r="K622" s="5" t="s">
        <v>38</v>
      </c>
      <c r="L622" t="s">
        <v>323</v>
      </c>
    </row>
    <row r="623" spans="1:19" hidden="1" x14ac:dyDescent="0.25">
      <c r="A623">
        <v>13015</v>
      </c>
      <c r="B623" t="s">
        <v>1798</v>
      </c>
      <c r="C623" t="s">
        <v>1795</v>
      </c>
      <c r="D623" t="s">
        <v>1769</v>
      </c>
      <c r="E623" t="s">
        <v>35395</v>
      </c>
      <c r="F623" t="s">
        <v>35396</v>
      </c>
      <c r="G623">
        <v>1975</v>
      </c>
      <c r="H623" t="s">
        <v>36269</v>
      </c>
      <c r="I623" t="s">
        <v>1796</v>
      </c>
      <c r="J623" s="2" t="s">
        <v>1799</v>
      </c>
      <c r="K623" s="5" t="s">
        <v>38</v>
      </c>
      <c r="L623" t="s">
        <v>35266</v>
      </c>
    </row>
    <row r="624" spans="1:19" x14ac:dyDescent="0.25">
      <c r="A624">
        <v>13018</v>
      </c>
      <c r="B624" t="s">
        <v>1800</v>
      </c>
      <c r="C624" t="s">
        <v>1795</v>
      </c>
      <c r="D624" t="s">
        <v>1769</v>
      </c>
      <c r="E624" t="s">
        <v>35395</v>
      </c>
      <c r="F624" t="s">
        <v>35396</v>
      </c>
      <c r="G624">
        <v>1975</v>
      </c>
      <c r="H624" t="s">
        <v>36269</v>
      </c>
      <c r="I624" t="s">
        <v>1796</v>
      </c>
      <c r="J624" s="2" t="s">
        <v>1801</v>
      </c>
      <c r="K624" s="5" t="s">
        <v>38</v>
      </c>
      <c r="M624" s="4" t="s">
        <v>7</v>
      </c>
      <c r="N624" s="4" t="s">
        <v>167</v>
      </c>
      <c r="O624" t="s">
        <v>33</v>
      </c>
      <c r="P624" t="s">
        <v>35342</v>
      </c>
      <c r="R624" t="s">
        <v>7</v>
      </c>
      <c r="S624" t="s">
        <v>167</v>
      </c>
    </row>
    <row r="625" spans="1:16" hidden="1" x14ac:dyDescent="0.25">
      <c r="A625">
        <v>13022</v>
      </c>
      <c r="B625" t="s">
        <v>1802</v>
      </c>
      <c r="C625" t="s">
        <v>1785</v>
      </c>
      <c r="D625" t="s">
        <v>1769</v>
      </c>
      <c r="E625" t="s">
        <v>35395</v>
      </c>
      <c r="F625" t="s">
        <v>35396</v>
      </c>
      <c r="G625">
        <v>1975</v>
      </c>
      <c r="H625" t="s">
        <v>36269</v>
      </c>
      <c r="I625" t="s">
        <v>1786</v>
      </c>
      <c r="J625" s="2" t="s">
        <v>1803</v>
      </c>
      <c r="K625" s="5" t="s">
        <v>38</v>
      </c>
      <c r="L625" t="s">
        <v>323</v>
      </c>
    </row>
    <row r="626" spans="1:16" hidden="1" x14ac:dyDescent="0.25">
      <c r="A626">
        <v>13024</v>
      </c>
      <c r="B626" t="s">
        <v>1804</v>
      </c>
      <c r="C626" t="s">
        <v>1785</v>
      </c>
      <c r="D626" t="s">
        <v>1769</v>
      </c>
      <c r="E626" t="s">
        <v>35395</v>
      </c>
      <c r="F626" t="s">
        <v>35396</v>
      </c>
      <c r="G626">
        <v>1975</v>
      </c>
      <c r="H626" t="s">
        <v>36269</v>
      </c>
      <c r="I626" t="s">
        <v>1786</v>
      </c>
      <c r="J626" s="2" t="s">
        <v>1805</v>
      </c>
      <c r="K626" s="5" t="s">
        <v>21</v>
      </c>
    </row>
    <row r="627" spans="1:16" hidden="1" x14ac:dyDescent="0.25">
      <c r="A627">
        <v>13030</v>
      </c>
      <c r="B627" t="s">
        <v>1806</v>
      </c>
      <c r="C627" t="s">
        <v>1795</v>
      </c>
      <c r="D627" t="s">
        <v>1769</v>
      </c>
      <c r="E627" t="s">
        <v>35395</v>
      </c>
      <c r="F627" t="s">
        <v>35396</v>
      </c>
      <c r="G627">
        <v>1975</v>
      </c>
      <c r="H627" t="s">
        <v>36269</v>
      </c>
      <c r="I627" t="s">
        <v>1796</v>
      </c>
      <c r="J627" s="2" t="s">
        <v>1807</v>
      </c>
      <c r="K627" s="5" t="s">
        <v>1808</v>
      </c>
      <c r="L627" t="s">
        <v>187</v>
      </c>
    </row>
    <row r="628" spans="1:16" x14ac:dyDescent="0.25">
      <c r="A628">
        <v>13034</v>
      </c>
      <c r="B628" t="s">
        <v>1809</v>
      </c>
      <c r="C628" t="s">
        <v>1795</v>
      </c>
      <c r="D628" t="s">
        <v>1769</v>
      </c>
      <c r="E628" t="s">
        <v>35395</v>
      </c>
      <c r="F628" t="s">
        <v>35396</v>
      </c>
      <c r="G628">
        <v>1975</v>
      </c>
      <c r="H628" t="s">
        <v>36269</v>
      </c>
      <c r="I628" t="s">
        <v>1796</v>
      </c>
      <c r="J628" s="2" t="s">
        <v>1810</v>
      </c>
      <c r="K628" s="5" t="s">
        <v>21</v>
      </c>
      <c r="M628" s="4" t="s">
        <v>7</v>
      </c>
      <c r="N628" s="4" t="s">
        <v>8</v>
      </c>
      <c r="O628" t="s">
        <v>33</v>
      </c>
      <c r="P628" t="s">
        <v>35342</v>
      </c>
    </row>
    <row r="629" spans="1:16" hidden="1" x14ac:dyDescent="0.25">
      <c r="A629">
        <v>13036</v>
      </c>
      <c r="B629" t="s">
        <v>1811</v>
      </c>
      <c r="C629" t="s">
        <v>1795</v>
      </c>
      <c r="D629" t="s">
        <v>1769</v>
      </c>
      <c r="E629" t="s">
        <v>35395</v>
      </c>
      <c r="F629" t="s">
        <v>35396</v>
      </c>
      <c r="G629">
        <v>1975</v>
      </c>
      <c r="H629" t="s">
        <v>36269</v>
      </c>
      <c r="I629" t="s">
        <v>1796</v>
      </c>
      <c r="J629" s="2" t="s">
        <v>1812</v>
      </c>
      <c r="K629" s="5" t="s">
        <v>38</v>
      </c>
      <c r="L629" t="s">
        <v>272</v>
      </c>
    </row>
    <row r="630" spans="1:16" hidden="1" x14ac:dyDescent="0.25">
      <c r="A630">
        <v>13038</v>
      </c>
      <c r="B630" t="s">
        <v>1813</v>
      </c>
      <c r="C630" t="s">
        <v>1785</v>
      </c>
      <c r="D630" t="s">
        <v>1769</v>
      </c>
      <c r="E630" t="s">
        <v>35395</v>
      </c>
      <c r="F630" t="s">
        <v>35396</v>
      </c>
      <c r="G630">
        <v>1975</v>
      </c>
      <c r="H630" t="s">
        <v>36269</v>
      </c>
      <c r="I630" t="s">
        <v>1786</v>
      </c>
      <c r="J630" s="2" t="s">
        <v>1814</v>
      </c>
      <c r="K630" s="5" t="s">
        <v>38</v>
      </c>
      <c r="L630" t="s">
        <v>323</v>
      </c>
    </row>
    <row r="631" spans="1:16" hidden="1" x14ac:dyDescent="0.25">
      <c r="A631">
        <v>13041</v>
      </c>
      <c r="B631" t="s">
        <v>1815</v>
      </c>
      <c r="C631" t="s">
        <v>1816</v>
      </c>
      <c r="D631" t="s">
        <v>1769</v>
      </c>
      <c r="E631" t="s">
        <v>35395</v>
      </c>
      <c r="F631" t="s">
        <v>35396</v>
      </c>
      <c r="G631">
        <v>1975</v>
      </c>
      <c r="H631" t="s">
        <v>36269</v>
      </c>
      <c r="I631" t="s">
        <v>1817</v>
      </c>
      <c r="J631" s="2" t="s">
        <v>1818</v>
      </c>
      <c r="K631" s="5" t="s">
        <v>38</v>
      </c>
      <c r="L631" t="s">
        <v>232</v>
      </c>
    </row>
    <row r="632" spans="1:16" hidden="1" x14ac:dyDescent="0.25">
      <c r="A632">
        <v>13044</v>
      </c>
      <c r="B632" t="s">
        <v>1819</v>
      </c>
      <c r="C632" t="s">
        <v>1785</v>
      </c>
      <c r="D632" t="s">
        <v>1769</v>
      </c>
      <c r="E632" t="s">
        <v>35395</v>
      </c>
      <c r="F632" t="s">
        <v>35396</v>
      </c>
      <c r="G632">
        <v>1975</v>
      </c>
      <c r="H632" t="s">
        <v>36269</v>
      </c>
      <c r="I632" t="s">
        <v>1786</v>
      </c>
      <c r="J632" s="2" t="s">
        <v>1820</v>
      </c>
      <c r="K632" s="5" t="s">
        <v>38</v>
      </c>
      <c r="L632" t="s">
        <v>132</v>
      </c>
    </row>
    <row r="633" spans="1:16" hidden="1" x14ac:dyDescent="0.25">
      <c r="A633">
        <v>13054</v>
      </c>
      <c r="B633" t="s">
        <v>1821</v>
      </c>
      <c r="C633" t="s">
        <v>1822</v>
      </c>
      <c r="D633" t="s">
        <v>1769</v>
      </c>
      <c r="E633" t="s">
        <v>35395</v>
      </c>
      <c r="F633" t="s">
        <v>35396</v>
      </c>
      <c r="G633">
        <v>1975</v>
      </c>
      <c r="H633" t="s">
        <v>36269</v>
      </c>
      <c r="I633" t="s">
        <v>1823</v>
      </c>
      <c r="J633" s="2" t="s">
        <v>1824</v>
      </c>
      <c r="K633" s="5" t="s">
        <v>38</v>
      </c>
      <c r="L633" t="s">
        <v>272</v>
      </c>
    </row>
    <row r="634" spans="1:16" hidden="1" x14ac:dyDescent="0.25">
      <c r="A634">
        <v>13062</v>
      </c>
      <c r="B634" t="s">
        <v>1825</v>
      </c>
      <c r="C634" t="s">
        <v>1826</v>
      </c>
      <c r="D634" t="s">
        <v>1769</v>
      </c>
      <c r="E634" t="s">
        <v>35395</v>
      </c>
      <c r="F634" t="s">
        <v>35396</v>
      </c>
      <c r="G634">
        <v>1975</v>
      </c>
      <c r="H634" t="s">
        <v>36269</v>
      </c>
      <c r="I634" t="s">
        <v>1827</v>
      </c>
      <c r="J634" s="2" t="s">
        <v>1828</v>
      </c>
      <c r="K634" s="5" t="s">
        <v>15</v>
      </c>
    </row>
    <row r="635" spans="1:16" hidden="1" x14ac:dyDescent="0.25">
      <c r="A635">
        <v>13078</v>
      </c>
      <c r="B635" t="s">
        <v>1829</v>
      </c>
      <c r="C635" t="s">
        <v>1785</v>
      </c>
      <c r="D635" t="s">
        <v>1769</v>
      </c>
      <c r="E635" t="s">
        <v>35395</v>
      </c>
      <c r="F635" t="s">
        <v>35396</v>
      </c>
      <c r="G635">
        <v>1975</v>
      </c>
      <c r="H635" t="s">
        <v>36269</v>
      </c>
      <c r="I635" t="s">
        <v>1786</v>
      </c>
      <c r="J635" s="2" t="s">
        <v>1830</v>
      </c>
      <c r="K635" s="5" t="s">
        <v>55</v>
      </c>
    </row>
    <row r="636" spans="1:16" x14ac:dyDescent="0.25">
      <c r="A636">
        <v>13082</v>
      </c>
      <c r="B636" t="s">
        <v>1831</v>
      </c>
      <c r="C636" t="s">
        <v>1822</v>
      </c>
      <c r="D636" t="s">
        <v>1769</v>
      </c>
      <c r="E636" t="s">
        <v>35395</v>
      </c>
      <c r="F636" t="s">
        <v>35396</v>
      </c>
      <c r="G636">
        <v>1975</v>
      </c>
      <c r="H636" t="s">
        <v>36269</v>
      </c>
      <c r="I636" t="s">
        <v>1823</v>
      </c>
      <c r="J636" s="2" t="s">
        <v>1832</v>
      </c>
      <c r="K636" s="5" t="s">
        <v>21</v>
      </c>
      <c r="M636" s="4" t="s">
        <v>7</v>
      </c>
      <c r="N636" s="4" t="s">
        <v>8</v>
      </c>
      <c r="O636" t="s">
        <v>33</v>
      </c>
      <c r="P636" t="s">
        <v>35342</v>
      </c>
    </row>
    <row r="637" spans="1:16" hidden="1" x14ac:dyDescent="0.25">
      <c r="A637">
        <v>13089</v>
      </c>
      <c r="B637" t="s">
        <v>1833</v>
      </c>
      <c r="C637" t="s">
        <v>1785</v>
      </c>
      <c r="D637" t="s">
        <v>1769</v>
      </c>
      <c r="E637" t="s">
        <v>35395</v>
      </c>
      <c r="F637" t="s">
        <v>35396</v>
      </c>
      <c r="G637">
        <v>1975</v>
      </c>
      <c r="H637" t="s">
        <v>36269</v>
      </c>
      <c r="I637" t="s">
        <v>1786</v>
      </c>
      <c r="J637" s="2" t="s">
        <v>1834</v>
      </c>
      <c r="K637" s="5" t="s">
        <v>38</v>
      </c>
      <c r="L637" t="s">
        <v>627</v>
      </c>
    </row>
    <row r="638" spans="1:16" hidden="1" x14ac:dyDescent="0.25">
      <c r="A638">
        <v>13090</v>
      </c>
      <c r="B638" t="s">
        <v>1835</v>
      </c>
      <c r="C638" t="s">
        <v>1822</v>
      </c>
      <c r="D638" t="s">
        <v>1769</v>
      </c>
      <c r="E638" t="s">
        <v>35395</v>
      </c>
      <c r="F638" t="s">
        <v>35396</v>
      </c>
      <c r="G638">
        <v>1975</v>
      </c>
      <c r="H638" t="s">
        <v>36269</v>
      </c>
      <c r="I638" t="s">
        <v>1823</v>
      </c>
      <c r="J638" s="2" t="s">
        <v>1836</v>
      </c>
      <c r="K638" s="5" t="s">
        <v>55</v>
      </c>
    </row>
    <row r="639" spans="1:16" hidden="1" x14ac:dyDescent="0.25">
      <c r="A639">
        <v>13092</v>
      </c>
      <c r="B639" t="s">
        <v>1837</v>
      </c>
      <c r="C639" t="s">
        <v>1785</v>
      </c>
      <c r="D639" t="s">
        <v>1769</v>
      </c>
      <c r="E639" t="s">
        <v>35395</v>
      </c>
      <c r="F639" t="s">
        <v>35396</v>
      </c>
      <c r="G639">
        <v>1975</v>
      </c>
      <c r="H639" t="s">
        <v>36269</v>
      </c>
      <c r="I639" t="s">
        <v>1786</v>
      </c>
      <c r="J639" s="2" t="s">
        <v>1838</v>
      </c>
      <c r="K639" s="5" t="s">
        <v>38</v>
      </c>
      <c r="L639" t="s">
        <v>132</v>
      </c>
    </row>
    <row r="640" spans="1:16" hidden="1" x14ac:dyDescent="0.25">
      <c r="A640">
        <v>13106</v>
      </c>
      <c r="B640" t="s">
        <v>1839</v>
      </c>
      <c r="C640" t="s">
        <v>1785</v>
      </c>
      <c r="D640" t="s">
        <v>1769</v>
      </c>
      <c r="E640" t="s">
        <v>35395</v>
      </c>
      <c r="F640" t="s">
        <v>35396</v>
      </c>
      <c r="G640">
        <v>1975</v>
      </c>
      <c r="H640" t="s">
        <v>36269</v>
      </c>
      <c r="I640" t="s">
        <v>1786</v>
      </c>
      <c r="J640" s="2" t="s">
        <v>1840</v>
      </c>
      <c r="K640" s="5" t="s">
        <v>38</v>
      </c>
      <c r="L640" t="s">
        <v>323</v>
      </c>
    </row>
    <row r="641" spans="1:12" hidden="1" x14ac:dyDescent="0.25">
      <c r="A641">
        <v>13115</v>
      </c>
      <c r="B641" t="s">
        <v>1841</v>
      </c>
      <c r="C641" t="s">
        <v>1785</v>
      </c>
      <c r="D641" t="s">
        <v>1769</v>
      </c>
      <c r="E641" t="s">
        <v>35395</v>
      </c>
      <c r="F641" t="s">
        <v>35396</v>
      </c>
      <c r="G641">
        <v>1975</v>
      </c>
      <c r="H641" t="s">
        <v>36269</v>
      </c>
      <c r="I641" t="s">
        <v>1786</v>
      </c>
      <c r="J641" s="2" t="s">
        <v>1842</v>
      </c>
      <c r="K641" s="5" t="s">
        <v>128</v>
      </c>
      <c r="L641" t="s">
        <v>902</v>
      </c>
    </row>
    <row r="642" spans="1:12" hidden="1" x14ac:dyDescent="0.25">
      <c r="A642">
        <v>13117</v>
      </c>
      <c r="B642" t="s">
        <v>1843</v>
      </c>
      <c r="C642" t="s">
        <v>1844</v>
      </c>
      <c r="D642" t="s">
        <v>1769</v>
      </c>
      <c r="E642" t="s">
        <v>35395</v>
      </c>
      <c r="F642" t="s">
        <v>35396</v>
      </c>
      <c r="G642">
        <v>1975</v>
      </c>
      <c r="H642" t="s">
        <v>36269</v>
      </c>
      <c r="I642" t="s">
        <v>1845</v>
      </c>
      <c r="J642" s="2" t="s">
        <v>1846</v>
      </c>
      <c r="K642" s="5" t="s">
        <v>1808</v>
      </c>
      <c r="L642" t="s">
        <v>174</v>
      </c>
    </row>
    <row r="643" spans="1:12" hidden="1" x14ac:dyDescent="0.25">
      <c r="A643">
        <v>13121</v>
      </c>
      <c r="B643" t="s">
        <v>1847</v>
      </c>
      <c r="C643" t="s">
        <v>1844</v>
      </c>
      <c r="D643" t="s">
        <v>1769</v>
      </c>
      <c r="E643" t="s">
        <v>35395</v>
      </c>
      <c r="F643" t="s">
        <v>35396</v>
      </c>
      <c r="G643">
        <v>1975</v>
      </c>
      <c r="H643" t="s">
        <v>36269</v>
      </c>
      <c r="I643" t="s">
        <v>1845</v>
      </c>
      <c r="J643" s="2" t="s">
        <v>1848</v>
      </c>
      <c r="K643" s="5" t="s">
        <v>1849</v>
      </c>
    </row>
    <row r="644" spans="1:12" hidden="1" x14ac:dyDescent="0.25">
      <c r="A644">
        <v>13124</v>
      </c>
      <c r="B644" t="s">
        <v>1850</v>
      </c>
      <c r="C644" t="s">
        <v>1785</v>
      </c>
      <c r="D644" t="s">
        <v>1769</v>
      </c>
      <c r="E644" t="s">
        <v>35395</v>
      </c>
      <c r="F644" t="s">
        <v>35396</v>
      </c>
      <c r="G644">
        <v>1975</v>
      </c>
      <c r="H644" t="s">
        <v>36269</v>
      </c>
      <c r="I644" t="s">
        <v>1786</v>
      </c>
      <c r="J644" s="2" t="s">
        <v>1851</v>
      </c>
      <c r="K644" s="5" t="s">
        <v>38</v>
      </c>
      <c r="L644" t="s">
        <v>132</v>
      </c>
    </row>
    <row r="645" spans="1:12" hidden="1" x14ac:dyDescent="0.25">
      <c r="A645">
        <v>13129</v>
      </c>
      <c r="B645" t="s">
        <v>1852</v>
      </c>
      <c r="C645" t="s">
        <v>1785</v>
      </c>
      <c r="D645" t="s">
        <v>1769</v>
      </c>
      <c r="E645" t="s">
        <v>35395</v>
      </c>
      <c r="F645" t="s">
        <v>35396</v>
      </c>
      <c r="G645">
        <v>1975</v>
      </c>
      <c r="H645" t="s">
        <v>36269</v>
      </c>
      <c r="I645" t="s">
        <v>1786</v>
      </c>
      <c r="J645" s="2" t="s">
        <v>1853</v>
      </c>
      <c r="K645" s="5" t="s">
        <v>128</v>
      </c>
      <c r="L645" t="s">
        <v>374</v>
      </c>
    </row>
    <row r="646" spans="1:12" hidden="1" x14ac:dyDescent="0.25">
      <c r="A646">
        <v>13132</v>
      </c>
      <c r="B646" t="s">
        <v>1854</v>
      </c>
      <c r="C646" t="s">
        <v>1844</v>
      </c>
      <c r="D646" t="s">
        <v>1769</v>
      </c>
      <c r="E646" t="s">
        <v>35395</v>
      </c>
      <c r="F646" t="s">
        <v>35396</v>
      </c>
      <c r="G646">
        <v>1975</v>
      </c>
      <c r="H646" t="s">
        <v>36269</v>
      </c>
      <c r="I646" t="s">
        <v>1845</v>
      </c>
      <c r="J646" s="2" t="s">
        <v>1855</v>
      </c>
      <c r="K646" s="5" t="s">
        <v>1052</v>
      </c>
      <c r="L646" t="s">
        <v>926</v>
      </c>
    </row>
    <row r="647" spans="1:12" hidden="1" x14ac:dyDescent="0.25">
      <c r="A647">
        <v>13136</v>
      </c>
      <c r="B647" t="s">
        <v>1856</v>
      </c>
      <c r="C647" t="s">
        <v>1844</v>
      </c>
      <c r="D647" t="s">
        <v>1769</v>
      </c>
      <c r="E647" t="s">
        <v>35395</v>
      </c>
      <c r="F647" t="s">
        <v>35396</v>
      </c>
      <c r="G647">
        <v>1975</v>
      </c>
      <c r="H647" t="s">
        <v>36269</v>
      </c>
      <c r="I647" t="s">
        <v>1845</v>
      </c>
      <c r="J647" s="2" t="s">
        <v>1857</v>
      </c>
      <c r="K647" s="5" t="s">
        <v>38</v>
      </c>
      <c r="L647" t="s">
        <v>272</v>
      </c>
    </row>
    <row r="648" spans="1:12" hidden="1" x14ac:dyDescent="0.25">
      <c r="A648">
        <v>13137</v>
      </c>
      <c r="B648" t="s">
        <v>1858</v>
      </c>
      <c r="C648" t="s">
        <v>1844</v>
      </c>
      <c r="D648" t="s">
        <v>1769</v>
      </c>
      <c r="E648" t="s">
        <v>35395</v>
      </c>
      <c r="F648" t="s">
        <v>35396</v>
      </c>
      <c r="G648">
        <v>1975</v>
      </c>
      <c r="H648" t="s">
        <v>36269</v>
      </c>
      <c r="I648" t="s">
        <v>1845</v>
      </c>
      <c r="J648" s="2" t="s">
        <v>1859</v>
      </c>
      <c r="K648" s="5" t="s">
        <v>21</v>
      </c>
    </row>
    <row r="649" spans="1:12" hidden="1" x14ac:dyDescent="0.25">
      <c r="A649">
        <v>13151</v>
      </c>
      <c r="B649" t="s">
        <v>1860</v>
      </c>
      <c r="C649" t="s">
        <v>1844</v>
      </c>
      <c r="D649" t="s">
        <v>1769</v>
      </c>
      <c r="E649" t="s">
        <v>35395</v>
      </c>
      <c r="F649" t="s">
        <v>35396</v>
      </c>
      <c r="G649">
        <v>1975</v>
      </c>
      <c r="H649" t="s">
        <v>36269</v>
      </c>
      <c r="I649" t="s">
        <v>1845</v>
      </c>
      <c r="J649" s="2" t="s">
        <v>1861</v>
      </c>
      <c r="K649" s="5" t="s">
        <v>21</v>
      </c>
    </row>
    <row r="650" spans="1:12" hidden="1" x14ac:dyDescent="0.25">
      <c r="A650">
        <v>13152</v>
      </c>
      <c r="B650" t="s">
        <v>1862</v>
      </c>
      <c r="C650" t="s">
        <v>1785</v>
      </c>
      <c r="D650" t="s">
        <v>1769</v>
      </c>
      <c r="E650" t="s">
        <v>35395</v>
      </c>
      <c r="F650" t="s">
        <v>35396</v>
      </c>
      <c r="G650">
        <v>1975</v>
      </c>
      <c r="H650" t="s">
        <v>36269</v>
      </c>
      <c r="I650" t="s">
        <v>1786</v>
      </c>
      <c r="J650" s="2" t="s">
        <v>1863</v>
      </c>
      <c r="K650" s="5" t="s">
        <v>21</v>
      </c>
    </row>
    <row r="651" spans="1:12" hidden="1" x14ac:dyDescent="0.25">
      <c r="A651">
        <v>13166</v>
      </c>
      <c r="B651" t="s">
        <v>1864</v>
      </c>
      <c r="C651" t="s">
        <v>1785</v>
      </c>
      <c r="D651" t="s">
        <v>1769</v>
      </c>
      <c r="E651" t="s">
        <v>35395</v>
      </c>
      <c r="F651" t="s">
        <v>35396</v>
      </c>
      <c r="G651">
        <v>1975</v>
      </c>
      <c r="H651" t="s">
        <v>36269</v>
      </c>
      <c r="I651" t="s">
        <v>1786</v>
      </c>
      <c r="J651" s="2" t="s">
        <v>1865</v>
      </c>
      <c r="K651" s="5" t="s">
        <v>38</v>
      </c>
      <c r="L651" t="s">
        <v>35266</v>
      </c>
    </row>
    <row r="652" spans="1:12" hidden="1" x14ac:dyDescent="0.25">
      <c r="A652">
        <v>13173</v>
      </c>
      <c r="B652" t="s">
        <v>1866</v>
      </c>
      <c r="C652" t="s">
        <v>1867</v>
      </c>
      <c r="D652" t="s">
        <v>1769</v>
      </c>
      <c r="E652" t="s">
        <v>35395</v>
      </c>
      <c r="F652" t="s">
        <v>35396</v>
      </c>
      <c r="G652">
        <v>1975</v>
      </c>
      <c r="H652" t="s">
        <v>36269</v>
      </c>
      <c r="I652" t="s">
        <v>1868</v>
      </c>
      <c r="J652" s="2" t="s">
        <v>1869</v>
      </c>
      <c r="K652" s="5" t="s">
        <v>38</v>
      </c>
      <c r="L652" t="s">
        <v>16</v>
      </c>
    </row>
    <row r="653" spans="1:12" hidden="1" x14ac:dyDescent="0.25">
      <c r="A653">
        <v>13174</v>
      </c>
      <c r="B653" t="s">
        <v>1870</v>
      </c>
      <c r="C653" t="s">
        <v>1785</v>
      </c>
      <c r="D653" t="s">
        <v>1769</v>
      </c>
      <c r="E653" t="s">
        <v>35395</v>
      </c>
      <c r="F653" t="s">
        <v>35396</v>
      </c>
      <c r="G653">
        <v>1975</v>
      </c>
      <c r="H653" t="s">
        <v>36269</v>
      </c>
      <c r="I653" t="s">
        <v>1786</v>
      </c>
      <c r="J653" s="2" t="s">
        <v>1871</v>
      </c>
      <c r="K653" s="5" t="s">
        <v>38</v>
      </c>
      <c r="L653" t="s">
        <v>1872</v>
      </c>
    </row>
    <row r="654" spans="1:12" hidden="1" x14ac:dyDescent="0.25">
      <c r="A654">
        <v>13175</v>
      </c>
      <c r="B654" t="s">
        <v>1873</v>
      </c>
      <c r="C654" t="s">
        <v>1867</v>
      </c>
      <c r="D654" t="s">
        <v>1769</v>
      </c>
      <c r="E654" t="s">
        <v>35395</v>
      </c>
      <c r="F654" t="s">
        <v>35396</v>
      </c>
      <c r="G654">
        <v>1975</v>
      </c>
      <c r="H654" t="s">
        <v>36269</v>
      </c>
      <c r="I654" t="s">
        <v>1868</v>
      </c>
      <c r="J654" s="2" t="s">
        <v>1874</v>
      </c>
      <c r="K654" s="5" t="s">
        <v>38</v>
      </c>
      <c r="L654" t="s">
        <v>35285</v>
      </c>
    </row>
    <row r="655" spans="1:12" hidden="1" x14ac:dyDescent="0.25">
      <c r="A655">
        <v>13193</v>
      </c>
      <c r="B655" t="s">
        <v>1875</v>
      </c>
      <c r="C655" t="s">
        <v>1876</v>
      </c>
      <c r="D655" t="s">
        <v>1769</v>
      </c>
      <c r="E655" t="s">
        <v>35395</v>
      </c>
      <c r="F655" t="s">
        <v>35396</v>
      </c>
      <c r="G655">
        <v>1975</v>
      </c>
      <c r="H655" t="s">
        <v>36269</v>
      </c>
      <c r="I655" t="s">
        <v>1877</v>
      </c>
      <c r="J655" s="2" t="s">
        <v>1878</v>
      </c>
      <c r="K655" s="5" t="s">
        <v>173</v>
      </c>
    </row>
    <row r="656" spans="1:12" hidden="1" x14ac:dyDescent="0.25">
      <c r="A656">
        <v>13194</v>
      </c>
      <c r="B656" t="s">
        <v>1879</v>
      </c>
      <c r="C656" t="s">
        <v>1785</v>
      </c>
      <c r="D656" t="s">
        <v>1769</v>
      </c>
      <c r="E656" t="s">
        <v>35395</v>
      </c>
      <c r="F656" t="s">
        <v>35396</v>
      </c>
      <c r="G656">
        <v>1975</v>
      </c>
      <c r="H656" t="s">
        <v>36269</v>
      </c>
      <c r="I656" t="s">
        <v>1786</v>
      </c>
      <c r="J656" s="2" t="s">
        <v>1880</v>
      </c>
      <c r="K656" s="5" t="s">
        <v>173</v>
      </c>
    </row>
    <row r="657" spans="1:19" hidden="1" x14ac:dyDescent="0.25">
      <c r="A657">
        <v>13196</v>
      </c>
      <c r="B657" t="s">
        <v>1881</v>
      </c>
      <c r="C657" t="s">
        <v>1882</v>
      </c>
      <c r="D657" t="s">
        <v>1769</v>
      </c>
      <c r="E657" t="s">
        <v>35395</v>
      </c>
      <c r="F657" t="s">
        <v>35396</v>
      </c>
      <c r="G657">
        <v>1975</v>
      </c>
      <c r="H657" t="s">
        <v>36269</v>
      </c>
      <c r="I657" t="s">
        <v>1883</v>
      </c>
      <c r="J657" s="2" t="s">
        <v>1884</v>
      </c>
      <c r="K657" s="5" t="s">
        <v>173</v>
      </c>
    </row>
    <row r="658" spans="1:19" x14ac:dyDescent="0.25">
      <c r="A658">
        <v>13202</v>
      </c>
      <c r="B658" t="s">
        <v>1885</v>
      </c>
      <c r="C658" t="s">
        <v>1785</v>
      </c>
      <c r="D658" t="s">
        <v>1769</v>
      </c>
      <c r="E658" t="s">
        <v>35395</v>
      </c>
      <c r="F658" t="s">
        <v>35396</v>
      </c>
      <c r="G658">
        <v>1975</v>
      </c>
      <c r="H658" t="s">
        <v>36269</v>
      </c>
      <c r="I658" t="s">
        <v>1786</v>
      </c>
      <c r="J658" s="2" t="s">
        <v>1886</v>
      </c>
      <c r="K658" s="5" t="s">
        <v>38</v>
      </c>
      <c r="L658" t="s">
        <v>323</v>
      </c>
      <c r="M658" s="4" t="s">
        <v>35209</v>
      </c>
      <c r="N658" s="4" t="s">
        <v>167</v>
      </c>
      <c r="O658" t="s">
        <v>33</v>
      </c>
      <c r="P658" t="s">
        <v>35342</v>
      </c>
    </row>
    <row r="659" spans="1:19" hidden="1" x14ac:dyDescent="0.25">
      <c r="A659">
        <v>13205</v>
      </c>
      <c r="B659" t="s">
        <v>1887</v>
      </c>
      <c r="C659" t="s">
        <v>1785</v>
      </c>
      <c r="D659" t="s">
        <v>1769</v>
      </c>
      <c r="E659" t="s">
        <v>35395</v>
      </c>
      <c r="F659" t="s">
        <v>35396</v>
      </c>
      <c r="G659">
        <v>1975</v>
      </c>
      <c r="H659" t="s">
        <v>36269</v>
      </c>
      <c r="I659" t="s">
        <v>1786</v>
      </c>
      <c r="J659" s="2" t="s">
        <v>1888</v>
      </c>
      <c r="K659" s="5" t="s">
        <v>55</v>
      </c>
      <c r="L659" t="s">
        <v>35336</v>
      </c>
    </row>
    <row r="660" spans="1:19" hidden="1" x14ac:dyDescent="0.25">
      <c r="A660">
        <v>13210</v>
      </c>
      <c r="B660" t="s">
        <v>1889</v>
      </c>
      <c r="C660" t="s">
        <v>1785</v>
      </c>
      <c r="D660" t="s">
        <v>1769</v>
      </c>
      <c r="E660" t="s">
        <v>35395</v>
      </c>
      <c r="F660" t="s">
        <v>35396</v>
      </c>
      <c r="G660">
        <v>1975</v>
      </c>
      <c r="H660" t="s">
        <v>36269</v>
      </c>
      <c r="I660" t="s">
        <v>1786</v>
      </c>
      <c r="J660" s="2" t="s">
        <v>1890</v>
      </c>
      <c r="K660" s="5" t="s">
        <v>38</v>
      </c>
      <c r="L660" t="s">
        <v>1891</v>
      </c>
    </row>
    <row r="661" spans="1:19" x14ac:dyDescent="0.25">
      <c r="A661">
        <v>13217</v>
      </c>
      <c r="B661" t="s">
        <v>1892</v>
      </c>
      <c r="C661" t="s">
        <v>1785</v>
      </c>
      <c r="D661" t="s">
        <v>1769</v>
      </c>
      <c r="E661" t="s">
        <v>35395</v>
      </c>
      <c r="F661" t="s">
        <v>35396</v>
      </c>
      <c r="G661">
        <v>1975</v>
      </c>
      <c r="H661" t="s">
        <v>36269</v>
      </c>
      <c r="I661" t="s">
        <v>1786</v>
      </c>
      <c r="J661" s="2" t="s">
        <v>1893</v>
      </c>
      <c r="K661" s="5" t="s">
        <v>15</v>
      </c>
      <c r="M661" s="4" t="s">
        <v>35209</v>
      </c>
      <c r="N661" s="4" t="s">
        <v>8</v>
      </c>
      <c r="O661" t="s">
        <v>33</v>
      </c>
      <c r="P661" t="s">
        <v>35342</v>
      </c>
      <c r="R661" t="s">
        <v>7</v>
      </c>
      <c r="S661" t="s">
        <v>8</v>
      </c>
    </row>
    <row r="662" spans="1:19" hidden="1" x14ac:dyDescent="0.25">
      <c r="A662">
        <v>13226</v>
      </c>
      <c r="B662" t="s">
        <v>1894</v>
      </c>
      <c r="C662" t="s">
        <v>1895</v>
      </c>
      <c r="D662" t="s">
        <v>1769</v>
      </c>
      <c r="E662" t="s">
        <v>35395</v>
      </c>
      <c r="F662" t="s">
        <v>35396</v>
      </c>
      <c r="G662">
        <v>1975</v>
      </c>
      <c r="H662" t="s">
        <v>36269</v>
      </c>
      <c r="I662" t="s">
        <v>1896</v>
      </c>
      <c r="J662" s="2" t="s">
        <v>1897</v>
      </c>
      <c r="K662" s="5" t="s">
        <v>1493</v>
      </c>
      <c r="L662" t="s">
        <v>103</v>
      </c>
    </row>
    <row r="663" spans="1:19" x14ac:dyDescent="0.25">
      <c r="A663">
        <v>13236</v>
      </c>
      <c r="B663" t="s">
        <v>1898</v>
      </c>
      <c r="C663" t="s">
        <v>1895</v>
      </c>
      <c r="D663" t="s">
        <v>1769</v>
      </c>
      <c r="E663" t="s">
        <v>35395</v>
      </c>
      <c r="F663" t="s">
        <v>35396</v>
      </c>
      <c r="G663">
        <v>1975</v>
      </c>
      <c r="H663" t="s">
        <v>36269</v>
      </c>
      <c r="I663" t="s">
        <v>1896</v>
      </c>
      <c r="J663" s="2" t="s">
        <v>1899</v>
      </c>
      <c r="K663" s="5" t="s">
        <v>38</v>
      </c>
      <c r="M663" s="4" t="s">
        <v>7</v>
      </c>
      <c r="N663" s="4" t="s">
        <v>167</v>
      </c>
      <c r="O663" t="s">
        <v>33</v>
      </c>
      <c r="P663" t="s">
        <v>35342</v>
      </c>
      <c r="R663" t="s">
        <v>7</v>
      </c>
      <c r="S663" t="s">
        <v>167</v>
      </c>
    </row>
    <row r="664" spans="1:19" hidden="1" x14ac:dyDescent="0.25">
      <c r="A664">
        <v>13242</v>
      </c>
      <c r="B664" t="s">
        <v>1900</v>
      </c>
      <c r="C664" t="s">
        <v>1785</v>
      </c>
      <c r="D664" t="s">
        <v>1769</v>
      </c>
      <c r="E664" t="s">
        <v>35395</v>
      </c>
      <c r="F664" t="s">
        <v>35396</v>
      </c>
      <c r="G664">
        <v>1975</v>
      </c>
      <c r="H664" t="s">
        <v>36269</v>
      </c>
      <c r="I664" t="s">
        <v>1786</v>
      </c>
      <c r="J664" s="2" t="s">
        <v>1901</v>
      </c>
      <c r="K664" s="5" t="s">
        <v>38</v>
      </c>
    </row>
    <row r="665" spans="1:19" hidden="1" x14ac:dyDescent="0.25">
      <c r="A665">
        <v>13255</v>
      </c>
      <c r="B665" t="s">
        <v>1902</v>
      </c>
      <c r="C665" t="s">
        <v>1903</v>
      </c>
      <c r="D665" t="s">
        <v>1769</v>
      </c>
      <c r="E665" t="s">
        <v>35395</v>
      </c>
      <c r="F665" t="s">
        <v>35396</v>
      </c>
      <c r="G665">
        <v>1975</v>
      </c>
      <c r="H665" t="s">
        <v>36269</v>
      </c>
      <c r="I665" t="s">
        <v>1904</v>
      </c>
      <c r="J665" s="2" t="s">
        <v>1905</v>
      </c>
      <c r="K665" s="5" t="s">
        <v>38</v>
      </c>
      <c r="L665" t="s">
        <v>323</v>
      </c>
    </row>
    <row r="666" spans="1:19" x14ac:dyDescent="0.25">
      <c r="A666">
        <v>13257</v>
      </c>
      <c r="B666" t="s">
        <v>1906</v>
      </c>
      <c r="C666" t="s">
        <v>1903</v>
      </c>
      <c r="D666" t="s">
        <v>1769</v>
      </c>
      <c r="E666" t="s">
        <v>35395</v>
      </c>
      <c r="F666" t="s">
        <v>35396</v>
      </c>
      <c r="G666">
        <v>1975</v>
      </c>
      <c r="H666" t="s">
        <v>36269</v>
      </c>
      <c r="I666" t="s">
        <v>1904</v>
      </c>
      <c r="J666" s="2" t="s">
        <v>1907</v>
      </c>
      <c r="K666" s="5" t="s">
        <v>38</v>
      </c>
      <c r="M666" s="4" t="s">
        <v>35209</v>
      </c>
      <c r="N666" s="4" t="s">
        <v>8</v>
      </c>
      <c r="O666" t="s">
        <v>33</v>
      </c>
      <c r="P666" t="s">
        <v>35342</v>
      </c>
      <c r="R666" t="s">
        <v>7</v>
      </c>
      <c r="S666" t="s">
        <v>8</v>
      </c>
    </row>
    <row r="667" spans="1:19" hidden="1" x14ac:dyDescent="0.25">
      <c r="A667">
        <v>13258</v>
      </c>
      <c r="B667" t="s">
        <v>1908</v>
      </c>
      <c r="C667" t="s">
        <v>1785</v>
      </c>
      <c r="D667" t="s">
        <v>1769</v>
      </c>
      <c r="E667" t="s">
        <v>35395</v>
      </c>
      <c r="F667" t="s">
        <v>35396</v>
      </c>
      <c r="G667">
        <v>1975</v>
      </c>
      <c r="H667" t="s">
        <v>36269</v>
      </c>
      <c r="I667" t="s">
        <v>1786</v>
      </c>
      <c r="J667" s="2" t="s">
        <v>1909</v>
      </c>
      <c r="K667" s="5" t="s">
        <v>345</v>
      </c>
      <c r="L667" t="s">
        <v>132</v>
      </c>
    </row>
    <row r="668" spans="1:19" hidden="1" x14ac:dyDescent="0.25">
      <c r="A668">
        <v>13263</v>
      </c>
      <c r="B668" t="s">
        <v>1910</v>
      </c>
      <c r="C668" t="s">
        <v>1903</v>
      </c>
      <c r="D668" t="s">
        <v>1769</v>
      </c>
      <c r="E668" t="s">
        <v>35395</v>
      </c>
      <c r="F668" t="s">
        <v>35396</v>
      </c>
      <c r="G668">
        <v>1975</v>
      </c>
      <c r="H668" t="s">
        <v>36269</v>
      </c>
      <c r="I668" t="s">
        <v>1904</v>
      </c>
      <c r="J668" s="2" t="s">
        <v>1911</v>
      </c>
      <c r="K668" s="5" t="s">
        <v>38</v>
      </c>
      <c r="L668" t="s">
        <v>16</v>
      </c>
    </row>
    <row r="669" spans="1:19" hidden="1" x14ac:dyDescent="0.25">
      <c r="A669">
        <v>13267</v>
      </c>
      <c r="B669" t="s">
        <v>1912</v>
      </c>
      <c r="C669" t="s">
        <v>1903</v>
      </c>
      <c r="D669" t="s">
        <v>1769</v>
      </c>
      <c r="E669" t="s">
        <v>35395</v>
      </c>
      <c r="F669" t="s">
        <v>35396</v>
      </c>
      <c r="G669">
        <v>1975</v>
      </c>
      <c r="H669" t="s">
        <v>36269</v>
      </c>
      <c r="I669" t="s">
        <v>1904</v>
      </c>
      <c r="J669" s="2" t="s">
        <v>1913</v>
      </c>
      <c r="K669" s="5" t="s">
        <v>38</v>
      </c>
      <c r="L669" t="s">
        <v>323</v>
      </c>
    </row>
    <row r="670" spans="1:19" hidden="1" x14ac:dyDescent="0.25">
      <c r="A670">
        <v>13271</v>
      </c>
      <c r="B670" t="s">
        <v>1914</v>
      </c>
      <c r="C670" t="s">
        <v>1903</v>
      </c>
      <c r="D670" t="s">
        <v>1769</v>
      </c>
      <c r="E670" t="s">
        <v>35395</v>
      </c>
      <c r="F670" t="s">
        <v>35396</v>
      </c>
      <c r="G670">
        <v>1975</v>
      </c>
      <c r="H670" t="s">
        <v>36269</v>
      </c>
      <c r="I670" t="s">
        <v>1904</v>
      </c>
      <c r="J670" s="2" t="s">
        <v>1915</v>
      </c>
      <c r="K670" s="5" t="s">
        <v>1493</v>
      </c>
    </row>
    <row r="671" spans="1:19" hidden="1" x14ac:dyDescent="0.25">
      <c r="A671">
        <v>13273</v>
      </c>
      <c r="B671" t="s">
        <v>1916</v>
      </c>
      <c r="C671" t="s">
        <v>1785</v>
      </c>
      <c r="D671" t="s">
        <v>1769</v>
      </c>
      <c r="E671" t="s">
        <v>35395</v>
      </c>
      <c r="F671" t="s">
        <v>35396</v>
      </c>
      <c r="G671">
        <v>1975</v>
      </c>
      <c r="H671" t="s">
        <v>36269</v>
      </c>
      <c r="I671" t="s">
        <v>1786</v>
      </c>
      <c r="J671" s="2" t="s">
        <v>1917</v>
      </c>
      <c r="K671" s="5" t="s">
        <v>38</v>
      </c>
      <c r="L671" t="s">
        <v>35248</v>
      </c>
    </row>
    <row r="672" spans="1:19" hidden="1" x14ac:dyDescent="0.25">
      <c r="A672">
        <v>13277</v>
      </c>
      <c r="B672" t="s">
        <v>1918</v>
      </c>
      <c r="C672" t="s">
        <v>1919</v>
      </c>
      <c r="D672" t="s">
        <v>1769</v>
      </c>
      <c r="E672" t="s">
        <v>35395</v>
      </c>
      <c r="F672" t="s">
        <v>35396</v>
      </c>
      <c r="G672">
        <v>1975</v>
      </c>
      <c r="H672" t="s">
        <v>36269</v>
      </c>
      <c r="I672" t="s">
        <v>1920</v>
      </c>
      <c r="J672" s="2" t="s">
        <v>1921</v>
      </c>
      <c r="K672" s="5" t="s">
        <v>38</v>
      </c>
      <c r="L672" t="s">
        <v>323</v>
      </c>
    </row>
    <row r="673" spans="1:19" hidden="1" x14ac:dyDescent="0.25">
      <c r="A673">
        <v>13321</v>
      </c>
      <c r="B673" t="s">
        <v>1922</v>
      </c>
      <c r="C673" t="s">
        <v>1923</v>
      </c>
      <c r="D673" t="s">
        <v>1924</v>
      </c>
      <c r="E673" t="s">
        <v>35397</v>
      </c>
      <c r="F673" t="s">
        <v>35398</v>
      </c>
      <c r="G673">
        <v>2003</v>
      </c>
      <c r="H673" t="s">
        <v>36270</v>
      </c>
      <c r="I673" t="s">
        <v>1925</v>
      </c>
      <c r="J673" s="2" t="s">
        <v>1926</v>
      </c>
      <c r="K673" s="5" t="s">
        <v>128</v>
      </c>
      <c r="L673" t="s">
        <v>27</v>
      </c>
    </row>
    <row r="674" spans="1:19" hidden="1" x14ac:dyDescent="0.25">
      <c r="A674">
        <v>13329</v>
      </c>
      <c r="B674" t="s">
        <v>1927</v>
      </c>
      <c r="C674" t="s">
        <v>1923</v>
      </c>
      <c r="D674" t="s">
        <v>1924</v>
      </c>
      <c r="E674" t="s">
        <v>35397</v>
      </c>
      <c r="F674" t="s">
        <v>35398</v>
      </c>
      <c r="G674">
        <v>2003</v>
      </c>
      <c r="H674" t="s">
        <v>36270</v>
      </c>
      <c r="I674" t="s">
        <v>1925</v>
      </c>
      <c r="J674" s="2" t="s">
        <v>1928</v>
      </c>
      <c r="K674" s="5" t="s">
        <v>128</v>
      </c>
      <c r="L674" t="s">
        <v>35191</v>
      </c>
    </row>
    <row r="675" spans="1:19" hidden="1" x14ac:dyDescent="0.25">
      <c r="A675">
        <v>13344</v>
      </c>
      <c r="B675" t="s">
        <v>1929</v>
      </c>
      <c r="C675" t="s">
        <v>1930</v>
      </c>
      <c r="D675" t="s">
        <v>1924</v>
      </c>
      <c r="E675" t="s">
        <v>35397</v>
      </c>
      <c r="F675" t="s">
        <v>35398</v>
      </c>
      <c r="G675">
        <v>2003</v>
      </c>
      <c r="H675" t="s">
        <v>36270</v>
      </c>
      <c r="I675" t="s">
        <v>1931</v>
      </c>
      <c r="J675" s="2" t="s">
        <v>1932</v>
      </c>
      <c r="K675" s="5" t="s">
        <v>128</v>
      </c>
      <c r="L675" t="s">
        <v>129</v>
      </c>
    </row>
    <row r="676" spans="1:19" hidden="1" x14ac:dyDescent="0.25">
      <c r="A676">
        <v>13402</v>
      </c>
      <c r="B676" t="s">
        <v>1933</v>
      </c>
      <c r="C676" t="s">
        <v>1930</v>
      </c>
      <c r="D676" t="s">
        <v>1924</v>
      </c>
      <c r="E676" t="s">
        <v>35397</v>
      </c>
      <c r="F676" t="s">
        <v>35398</v>
      </c>
      <c r="G676">
        <v>2003</v>
      </c>
      <c r="H676" t="s">
        <v>36270</v>
      </c>
      <c r="I676" t="s">
        <v>1931</v>
      </c>
      <c r="J676" s="2" t="s">
        <v>1934</v>
      </c>
      <c r="K676" s="5" t="s">
        <v>38</v>
      </c>
    </row>
    <row r="677" spans="1:19" hidden="1" x14ac:dyDescent="0.25">
      <c r="A677">
        <v>13421</v>
      </c>
      <c r="B677" t="s">
        <v>1935</v>
      </c>
      <c r="C677" t="s">
        <v>1930</v>
      </c>
      <c r="D677" t="s">
        <v>1924</v>
      </c>
      <c r="E677" t="s">
        <v>35397</v>
      </c>
      <c r="F677" t="s">
        <v>35398</v>
      </c>
      <c r="G677">
        <v>2003</v>
      </c>
      <c r="H677" t="s">
        <v>36270</v>
      </c>
      <c r="I677" t="s">
        <v>1931</v>
      </c>
      <c r="J677" s="2" t="s">
        <v>1936</v>
      </c>
      <c r="K677" s="5" t="s">
        <v>21</v>
      </c>
    </row>
    <row r="678" spans="1:19" hidden="1" x14ac:dyDescent="0.25">
      <c r="A678">
        <v>13437</v>
      </c>
      <c r="B678" t="s">
        <v>1937</v>
      </c>
      <c r="C678" t="s">
        <v>1938</v>
      </c>
      <c r="D678" t="s">
        <v>1924</v>
      </c>
      <c r="E678" t="s">
        <v>35397</v>
      </c>
      <c r="F678" t="s">
        <v>35398</v>
      </c>
      <c r="G678">
        <v>2003</v>
      </c>
      <c r="H678" t="s">
        <v>36270</v>
      </c>
      <c r="I678" t="s">
        <v>1939</v>
      </c>
      <c r="J678" s="2" t="s">
        <v>1940</v>
      </c>
      <c r="K678" s="5" t="s">
        <v>38</v>
      </c>
    </row>
    <row r="679" spans="1:19" hidden="1" x14ac:dyDescent="0.25">
      <c r="A679">
        <v>13515</v>
      </c>
      <c r="B679" t="s">
        <v>1941</v>
      </c>
      <c r="C679" t="s">
        <v>1942</v>
      </c>
      <c r="D679" t="s">
        <v>1924</v>
      </c>
      <c r="E679" t="s">
        <v>35397</v>
      </c>
      <c r="F679" t="s">
        <v>35398</v>
      </c>
      <c r="G679">
        <v>2003</v>
      </c>
      <c r="H679" t="s">
        <v>36270</v>
      </c>
      <c r="I679" t="s">
        <v>1943</v>
      </c>
      <c r="J679" s="2" t="s">
        <v>1944</v>
      </c>
      <c r="K679" s="5" t="s">
        <v>55</v>
      </c>
      <c r="L679" t="s">
        <v>35336</v>
      </c>
    </row>
    <row r="680" spans="1:19" hidden="1" x14ac:dyDescent="0.25">
      <c r="A680">
        <v>13522</v>
      </c>
      <c r="B680" t="s">
        <v>1945</v>
      </c>
      <c r="C680" t="s">
        <v>1946</v>
      </c>
      <c r="D680" t="s">
        <v>1924</v>
      </c>
      <c r="E680" t="s">
        <v>35397</v>
      </c>
      <c r="F680" t="s">
        <v>35398</v>
      </c>
      <c r="G680">
        <v>2003</v>
      </c>
      <c r="H680" t="s">
        <v>36270</v>
      </c>
      <c r="I680" t="s">
        <v>1947</v>
      </c>
      <c r="J680" s="2" t="s">
        <v>1948</v>
      </c>
      <c r="K680" s="5" t="s">
        <v>21</v>
      </c>
    </row>
    <row r="681" spans="1:19" hidden="1" x14ac:dyDescent="0.25">
      <c r="A681">
        <v>13555</v>
      </c>
      <c r="B681" t="s">
        <v>1949</v>
      </c>
      <c r="C681" t="s">
        <v>1942</v>
      </c>
      <c r="D681" t="s">
        <v>1924</v>
      </c>
      <c r="E681" t="s">
        <v>35397</v>
      </c>
      <c r="F681" t="s">
        <v>35398</v>
      </c>
      <c r="G681">
        <v>2003</v>
      </c>
      <c r="H681" t="s">
        <v>36270</v>
      </c>
      <c r="I681" t="s">
        <v>1943</v>
      </c>
      <c r="J681" s="2" t="s">
        <v>1950</v>
      </c>
      <c r="K681" s="5" t="s">
        <v>38</v>
      </c>
      <c r="L681" t="s">
        <v>1951</v>
      </c>
    </row>
    <row r="682" spans="1:19" x14ac:dyDescent="0.25">
      <c r="A682">
        <v>13557</v>
      </c>
      <c r="B682" t="s">
        <v>1952</v>
      </c>
      <c r="C682" t="s">
        <v>1942</v>
      </c>
      <c r="D682" t="s">
        <v>1924</v>
      </c>
      <c r="E682" t="s">
        <v>35397</v>
      </c>
      <c r="F682" t="s">
        <v>35398</v>
      </c>
      <c r="G682">
        <v>2003</v>
      </c>
      <c r="H682" t="s">
        <v>36270</v>
      </c>
      <c r="I682" t="s">
        <v>1943</v>
      </c>
      <c r="J682" s="2" t="s">
        <v>1953</v>
      </c>
      <c r="K682" s="5" t="s">
        <v>21</v>
      </c>
      <c r="M682" s="4" t="s">
        <v>7</v>
      </c>
      <c r="N682" s="4" t="s">
        <v>8</v>
      </c>
      <c r="O682" t="s">
        <v>33</v>
      </c>
      <c r="P682" t="s">
        <v>35338</v>
      </c>
      <c r="R682" t="s">
        <v>7</v>
      </c>
      <c r="S682" t="s">
        <v>8</v>
      </c>
    </row>
    <row r="683" spans="1:19" x14ac:dyDescent="0.25">
      <c r="A683">
        <v>13610</v>
      </c>
      <c r="B683" t="s">
        <v>1954</v>
      </c>
      <c r="C683" t="s">
        <v>1955</v>
      </c>
      <c r="D683" t="s">
        <v>1924</v>
      </c>
      <c r="E683" t="s">
        <v>35397</v>
      </c>
      <c r="F683" t="s">
        <v>35398</v>
      </c>
      <c r="G683">
        <v>2003</v>
      </c>
      <c r="H683" t="s">
        <v>36270</v>
      </c>
      <c r="I683" t="s">
        <v>1956</v>
      </c>
      <c r="J683" s="2" t="s">
        <v>1957</v>
      </c>
      <c r="K683" s="5" t="s">
        <v>38</v>
      </c>
      <c r="M683" s="4" t="s">
        <v>7</v>
      </c>
      <c r="N683" s="4" t="s">
        <v>167</v>
      </c>
      <c r="O683" t="s">
        <v>33</v>
      </c>
      <c r="P683" t="s">
        <v>35342</v>
      </c>
      <c r="R683" t="s">
        <v>7</v>
      </c>
      <c r="S683" t="s">
        <v>167</v>
      </c>
    </row>
    <row r="684" spans="1:19" hidden="1" x14ac:dyDescent="0.25">
      <c r="A684">
        <v>13614</v>
      </c>
      <c r="B684" t="s">
        <v>1958</v>
      </c>
      <c r="C684" t="s">
        <v>1955</v>
      </c>
      <c r="D684" t="s">
        <v>1924</v>
      </c>
      <c r="E684" t="s">
        <v>35397</v>
      </c>
      <c r="F684" t="s">
        <v>35398</v>
      </c>
      <c r="G684">
        <v>2003</v>
      </c>
      <c r="H684" t="s">
        <v>36270</v>
      </c>
      <c r="I684" t="s">
        <v>1956</v>
      </c>
      <c r="J684" s="2" t="s">
        <v>1959</v>
      </c>
      <c r="K684" s="5" t="s">
        <v>38</v>
      </c>
    </row>
    <row r="685" spans="1:19" hidden="1" x14ac:dyDescent="0.25">
      <c r="A685">
        <v>13631</v>
      </c>
      <c r="B685" t="s">
        <v>1960</v>
      </c>
      <c r="C685" t="s">
        <v>1961</v>
      </c>
      <c r="D685" t="s">
        <v>1924</v>
      </c>
      <c r="E685" t="s">
        <v>35397</v>
      </c>
      <c r="F685" t="s">
        <v>35398</v>
      </c>
      <c r="G685">
        <v>2003</v>
      </c>
      <c r="H685" t="s">
        <v>36270</v>
      </c>
      <c r="I685" t="s">
        <v>1962</v>
      </c>
      <c r="J685" s="2" t="s">
        <v>1963</v>
      </c>
      <c r="K685" s="5" t="s">
        <v>128</v>
      </c>
    </row>
    <row r="686" spans="1:19" hidden="1" x14ac:dyDescent="0.25">
      <c r="A686">
        <v>13642</v>
      </c>
      <c r="B686" t="s">
        <v>1964</v>
      </c>
      <c r="C686" t="s">
        <v>1961</v>
      </c>
      <c r="D686" t="s">
        <v>1924</v>
      </c>
      <c r="E686" t="s">
        <v>35397</v>
      </c>
      <c r="F686" t="s">
        <v>35398</v>
      </c>
      <c r="G686">
        <v>2003</v>
      </c>
      <c r="H686" t="s">
        <v>36270</v>
      </c>
      <c r="I686" t="s">
        <v>1962</v>
      </c>
      <c r="J686" s="2" t="s">
        <v>1965</v>
      </c>
      <c r="K686" s="5" t="s">
        <v>38</v>
      </c>
      <c r="L686" t="s">
        <v>35249</v>
      </c>
    </row>
    <row r="687" spans="1:19" hidden="1" x14ac:dyDescent="0.25">
      <c r="A687">
        <v>13700</v>
      </c>
      <c r="B687" t="s">
        <v>1966</v>
      </c>
      <c r="C687" t="s">
        <v>1961</v>
      </c>
      <c r="D687" t="s">
        <v>1924</v>
      </c>
      <c r="E687" t="s">
        <v>35397</v>
      </c>
      <c r="F687" t="s">
        <v>35398</v>
      </c>
      <c r="G687">
        <v>2003</v>
      </c>
      <c r="H687" t="s">
        <v>36270</v>
      </c>
      <c r="I687" t="s">
        <v>1962</v>
      </c>
      <c r="J687" s="2" t="s">
        <v>1967</v>
      </c>
      <c r="K687" s="5" t="s">
        <v>128</v>
      </c>
    </row>
    <row r="688" spans="1:19" hidden="1" x14ac:dyDescent="0.25">
      <c r="A688">
        <v>13707</v>
      </c>
      <c r="B688" t="s">
        <v>1968</v>
      </c>
      <c r="C688" t="s">
        <v>1942</v>
      </c>
      <c r="D688" t="s">
        <v>1924</v>
      </c>
      <c r="E688" t="s">
        <v>35397</v>
      </c>
      <c r="F688" t="s">
        <v>35398</v>
      </c>
      <c r="G688">
        <v>2003</v>
      </c>
      <c r="H688" t="s">
        <v>36270</v>
      </c>
      <c r="I688" t="s">
        <v>1943</v>
      </c>
      <c r="J688" s="2" t="s">
        <v>1969</v>
      </c>
      <c r="K688" s="5" t="s">
        <v>21</v>
      </c>
    </row>
    <row r="689" spans="1:19" hidden="1" x14ac:dyDescent="0.25">
      <c r="A689">
        <v>13709</v>
      </c>
      <c r="B689" t="s">
        <v>1970</v>
      </c>
      <c r="C689" t="s">
        <v>1942</v>
      </c>
      <c r="D689" t="s">
        <v>1924</v>
      </c>
      <c r="E689" t="s">
        <v>35397</v>
      </c>
      <c r="F689" t="s">
        <v>35398</v>
      </c>
      <c r="G689">
        <v>2003</v>
      </c>
      <c r="H689" t="s">
        <v>36270</v>
      </c>
      <c r="I689" t="s">
        <v>1943</v>
      </c>
      <c r="J689" s="2" t="s">
        <v>1971</v>
      </c>
      <c r="K689" s="5" t="s">
        <v>21</v>
      </c>
    </row>
    <row r="690" spans="1:19" hidden="1" x14ac:dyDescent="0.25">
      <c r="A690">
        <v>13722</v>
      </c>
      <c r="B690" t="s">
        <v>1972</v>
      </c>
      <c r="C690" t="s">
        <v>1961</v>
      </c>
      <c r="D690" t="s">
        <v>1924</v>
      </c>
      <c r="E690" t="s">
        <v>35397</v>
      </c>
      <c r="F690" t="s">
        <v>35398</v>
      </c>
      <c r="G690">
        <v>2003</v>
      </c>
      <c r="H690" t="s">
        <v>36270</v>
      </c>
      <c r="I690" t="s">
        <v>1962</v>
      </c>
      <c r="J690" s="2" t="s">
        <v>1973</v>
      </c>
      <c r="K690" s="5" t="s">
        <v>38</v>
      </c>
      <c r="L690" t="s">
        <v>16</v>
      </c>
    </row>
    <row r="691" spans="1:19" hidden="1" x14ac:dyDescent="0.25">
      <c r="A691">
        <v>13779</v>
      </c>
      <c r="B691" t="s">
        <v>1974</v>
      </c>
      <c r="C691" t="s">
        <v>1942</v>
      </c>
      <c r="D691" t="s">
        <v>1924</v>
      </c>
      <c r="E691" t="s">
        <v>35397</v>
      </c>
      <c r="F691" t="s">
        <v>35398</v>
      </c>
      <c r="G691">
        <v>2003</v>
      </c>
      <c r="H691" t="s">
        <v>36270</v>
      </c>
      <c r="I691" t="s">
        <v>1943</v>
      </c>
      <c r="J691" s="2" t="s">
        <v>1975</v>
      </c>
      <c r="K691" s="5" t="s">
        <v>55</v>
      </c>
    </row>
    <row r="692" spans="1:19" x14ac:dyDescent="0.25">
      <c r="A692">
        <v>13780</v>
      </c>
      <c r="B692" t="s">
        <v>1976</v>
      </c>
      <c r="C692" t="s">
        <v>1942</v>
      </c>
      <c r="D692" t="s">
        <v>1924</v>
      </c>
      <c r="E692" t="s">
        <v>35397</v>
      </c>
      <c r="F692" t="s">
        <v>35398</v>
      </c>
      <c r="G692">
        <v>2003</v>
      </c>
      <c r="H692" t="s">
        <v>36270</v>
      </c>
      <c r="I692" t="s">
        <v>1943</v>
      </c>
      <c r="J692" s="2" t="s">
        <v>1977</v>
      </c>
      <c r="K692" s="5" t="s">
        <v>38</v>
      </c>
      <c r="M692" s="4" t="s">
        <v>35209</v>
      </c>
      <c r="N692" s="4" t="s">
        <v>8</v>
      </c>
      <c r="O692" t="s">
        <v>33</v>
      </c>
      <c r="P692" t="s">
        <v>35342</v>
      </c>
      <c r="R692" t="s">
        <v>35209</v>
      </c>
      <c r="S692" t="s">
        <v>8</v>
      </c>
    </row>
    <row r="693" spans="1:19" hidden="1" x14ac:dyDescent="0.25">
      <c r="A693">
        <v>13804</v>
      </c>
      <c r="B693" t="s">
        <v>1978</v>
      </c>
      <c r="C693" t="s">
        <v>1942</v>
      </c>
      <c r="D693" t="s">
        <v>1924</v>
      </c>
      <c r="E693" t="s">
        <v>35397</v>
      </c>
      <c r="F693" t="s">
        <v>35398</v>
      </c>
      <c r="G693">
        <v>2003</v>
      </c>
      <c r="H693" t="s">
        <v>36270</v>
      </c>
      <c r="I693" t="s">
        <v>1943</v>
      </c>
      <c r="J693" s="2" t="s">
        <v>1979</v>
      </c>
      <c r="K693" s="5" t="s">
        <v>38</v>
      </c>
      <c r="L693" t="s">
        <v>16</v>
      </c>
    </row>
    <row r="694" spans="1:19" hidden="1" x14ac:dyDescent="0.25">
      <c r="A694">
        <v>13810</v>
      </c>
      <c r="B694" t="s">
        <v>1980</v>
      </c>
      <c r="C694" t="s">
        <v>1981</v>
      </c>
      <c r="D694" t="s">
        <v>1924</v>
      </c>
      <c r="E694" t="s">
        <v>35397</v>
      </c>
      <c r="F694" t="s">
        <v>35398</v>
      </c>
      <c r="G694">
        <v>2003</v>
      </c>
      <c r="H694" t="s">
        <v>36270</v>
      </c>
      <c r="I694" t="s">
        <v>1982</v>
      </c>
      <c r="J694" s="2" t="s">
        <v>1983</v>
      </c>
      <c r="K694" s="5" t="s">
        <v>21</v>
      </c>
    </row>
    <row r="695" spans="1:19" x14ac:dyDescent="0.25">
      <c r="A695">
        <v>13812</v>
      </c>
      <c r="B695" t="s">
        <v>1984</v>
      </c>
      <c r="C695" t="s">
        <v>1981</v>
      </c>
      <c r="D695" t="s">
        <v>1924</v>
      </c>
      <c r="E695" t="s">
        <v>35397</v>
      </c>
      <c r="F695" t="s">
        <v>35398</v>
      </c>
      <c r="G695">
        <v>2003</v>
      </c>
      <c r="H695" t="s">
        <v>36270</v>
      </c>
      <c r="I695" t="s">
        <v>1982</v>
      </c>
      <c r="J695" s="2" t="s">
        <v>1985</v>
      </c>
      <c r="K695" s="5" t="s">
        <v>38</v>
      </c>
      <c r="M695" s="4" t="s">
        <v>35209</v>
      </c>
      <c r="N695" s="4" t="s">
        <v>167</v>
      </c>
      <c r="O695" t="s">
        <v>33</v>
      </c>
      <c r="P695" t="s">
        <v>35342</v>
      </c>
    </row>
    <row r="696" spans="1:19" hidden="1" x14ac:dyDescent="0.25">
      <c r="A696">
        <v>13814</v>
      </c>
      <c r="B696" t="s">
        <v>1986</v>
      </c>
      <c r="C696" t="s">
        <v>1981</v>
      </c>
      <c r="D696" t="s">
        <v>1924</v>
      </c>
      <c r="E696" t="s">
        <v>35397</v>
      </c>
      <c r="F696" t="s">
        <v>35398</v>
      </c>
      <c r="G696">
        <v>2003</v>
      </c>
      <c r="H696" t="s">
        <v>36270</v>
      </c>
      <c r="I696" t="s">
        <v>1982</v>
      </c>
      <c r="J696" s="2" t="s">
        <v>1987</v>
      </c>
      <c r="K696" s="5" t="s">
        <v>38</v>
      </c>
      <c r="L696" t="s">
        <v>35250</v>
      </c>
    </row>
    <row r="697" spans="1:19" hidden="1" x14ac:dyDescent="0.25">
      <c r="A697">
        <v>13825</v>
      </c>
      <c r="B697" t="s">
        <v>1988</v>
      </c>
      <c r="C697" t="s">
        <v>1946</v>
      </c>
      <c r="D697" t="s">
        <v>1924</v>
      </c>
      <c r="E697" t="s">
        <v>35397</v>
      </c>
      <c r="F697" t="s">
        <v>35398</v>
      </c>
      <c r="G697">
        <v>2003</v>
      </c>
      <c r="H697" t="s">
        <v>36270</v>
      </c>
      <c r="I697" t="s">
        <v>1947</v>
      </c>
      <c r="J697" s="2" t="s">
        <v>1989</v>
      </c>
      <c r="K697" s="5" t="s">
        <v>21</v>
      </c>
    </row>
    <row r="698" spans="1:19" hidden="1" x14ac:dyDescent="0.25">
      <c r="A698">
        <v>13836</v>
      </c>
      <c r="B698" t="s">
        <v>1990</v>
      </c>
      <c r="C698" t="s">
        <v>1946</v>
      </c>
      <c r="D698" t="s">
        <v>1924</v>
      </c>
      <c r="E698" t="s">
        <v>35397</v>
      </c>
      <c r="F698" t="s">
        <v>35398</v>
      </c>
      <c r="G698">
        <v>2003</v>
      </c>
      <c r="H698" t="s">
        <v>36270</v>
      </c>
      <c r="I698" t="s">
        <v>1947</v>
      </c>
      <c r="J698" s="2" t="s">
        <v>1991</v>
      </c>
      <c r="K698" s="5" t="s">
        <v>128</v>
      </c>
      <c r="L698" t="s">
        <v>35191</v>
      </c>
    </row>
    <row r="699" spans="1:19" hidden="1" x14ac:dyDescent="0.25">
      <c r="A699">
        <v>13852</v>
      </c>
      <c r="B699" t="s">
        <v>1992</v>
      </c>
      <c r="C699" t="s">
        <v>1961</v>
      </c>
      <c r="D699" t="s">
        <v>1924</v>
      </c>
      <c r="E699" t="s">
        <v>35397</v>
      </c>
      <c r="F699" t="s">
        <v>35398</v>
      </c>
      <c r="G699">
        <v>2003</v>
      </c>
      <c r="H699" t="s">
        <v>36270</v>
      </c>
      <c r="I699" t="s">
        <v>1962</v>
      </c>
      <c r="J699" s="2" t="s">
        <v>1993</v>
      </c>
      <c r="K699" s="5" t="s">
        <v>21</v>
      </c>
    </row>
    <row r="700" spans="1:19" x14ac:dyDescent="0.25">
      <c r="A700">
        <v>13864</v>
      </c>
      <c r="B700" t="s">
        <v>1994</v>
      </c>
      <c r="C700" t="s">
        <v>1946</v>
      </c>
      <c r="D700" t="s">
        <v>1924</v>
      </c>
      <c r="E700" t="s">
        <v>35397</v>
      </c>
      <c r="F700" t="s">
        <v>35398</v>
      </c>
      <c r="G700">
        <v>2003</v>
      </c>
      <c r="H700" t="s">
        <v>36270</v>
      </c>
      <c r="I700" t="s">
        <v>1947</v>
      </c>
      <c r="J700" s="2" t="s">
        <v>1995</v>
      </c>
      <c r="K700" s="5" t="s">
        <v>55</v>
      </c>
      <c r="M700" s="4" t="s">
        <v>7</v>
      </c>
      <c r="N700" s="4" t="s">
        <v>167</v>
      </c>
      <c r="O700" t="s">
        <v>33</v>
      </c>
      <c r="P700" t="s">
        <v>35338</v>
      </c>
      <c r="R700" t="s">
        <v>7</v>
      </c>
      <c r="S700" t="s">
        <v>167</v>
      </c>
    </row>
    <row r="701" spans="1:19" hidden="1" x14ac:dyDescent="0.25">
      <c r="A701">
        <v>13899</v>
      </c>
      <c r="B701" t="s">
        <v>1996</v>
      </c>
      <c r="C701" t="s">
        <v>1981</v>
      </c>
      <c r="D701" t="s">
        <v>1924</v>
      </c>
      <c r="E701" t="s">
        <v>35397</v>
      </c>
      <c r="F701" t="s">
        <v>35398</v>
      </c>
      <c r="G701">
        <v>2003</v>
      </c>
      <c r="H701" t="s">
        <v>36270</v>
      </c>
      <c r="I701" t="s">
        <v>1982</v>
      </c>
      <c r="J701" s="2" t="s">
        <v>1997</v>
      </c>
      <c r="K701" s="5" t="s">
        <v>128</v>
      </c>
      <c r="L701" t="s">
        <v>1277</v>
      </c>
    </row>
    <row r="702" spans="1:19" hidden="1" x14ac:dyDescent="0.25">
      <c r="A702">
        <v>13914</v>
      </c>
      <c r="B702" t="s">
        <v>1998</v>
      </c>
      <c r="C702" t="s">
        <v>1955</v>
      </c>
      <c r="D702" t="s">
        <v>1924</v>
      </c>
      <c r="E702" t="s">
        <v>35397</v>
      </c>
      <c r="F702" t="s">
        <v>35398</v>
      </c>
      <c r="G702">
        <v>2003</v>
      </c>
      <c r="H702" t="s">
        <v>36270</v>
      </c>
      <c r="I702" t="s">
        <v>1956</v>
      </c>
      <c r="J702" s="2" t="s">
        <v>1999</v>
      </c>
      <c r="K702" s="5" t="s">
        <v>128</v>
      </c>
    </row>
    <row r="703" spans="1:19" hidden="1" x14ac:dyDescent="0.25">
      <c r="A703">
        <v>13929</v>
      </c>
      <c r="B703" t="s">
        <v>2000</v>
      </c>
      <c r="C703" t="s">
        <v>1938</v>
      </c>
      <c r="D703" t="s">
        <v>1924</v>
      </c>
      <c r="E703" t="s">
        <v>35397</v>
      </c>
      <c r="F703" t="s">
        <v>35398</v>
      </c>
      <c r="G703">
        <v>2003</v>
      </c>
      <c r="H703" t="s">
        <v>36270</v>
      </c>
      <c r="I703" t="s">
        <v>1939</v>
      </c>
      <c r="J703" s="2" t="s">
        <v>2001</v>
      </c>
      <c r="K703" s="5" t="s">
        <v>38</v>
      </c>
      <c r="L703" t="s">
        <v>35251</v>
      </c>
    </row>
    <row r="704" spans="1:19" x14ac:dyDescent="0.25">
      <c r="A704">
        <v>13934</v>
      </c>
      <c r="B704" t="s">
        <v>2002</v>
      </c>
      <c r="C704" t="s">
        <v>1938</v>
      </c>
      <c r="D704" t="s">
        <v>1924</v>
      </c>
      <c r="E704" t="s">
        <v>35397</v>
      </c>
      <c r="F704" t="s">
        <v>35398</v>
      </c>
      <c r="G704">
        <v>2003</v>
      </c>
      <c r="H704" t="s">
        <v>36270</v>
      </c>
      <c r="I704" t="s">
        <v>1939</v>
      </c>
      <c r="J704" s="2" t="s">
        <v>2003</v>
      </c>
      <c r="K704" s="5" t="s">
        <v>38</v>
      </c>
      <c r="M704" s="4" t="s">
        <v>35209</v>
      </c>
      <c r="N704" s="4" t="s">
        <v>8</v>
      </c>
      <c r="O704" t="s">
        <v>33</v>
      </c>
      <c r="P704" t="s">
        <v>35342</v>
      </c>
    </row>
    <row r="705" spans="1:19" x14ac:dyDescent="0.25">
      <c r="A705">
        <v>14001</v>
      </c>
      <c r="B705" t="s">
        <v>2004</v>
      </c>
      <c r="C705" t="s">
        <v>2005</v>
      </c>
      <c r="D705" t="s">
        <v>2006</v>
      </c>
      <c r="E705" t="s">
        <v>35399</v>
      </c>
      <c r="F705" t="s">
        <v>35400</v>
      </c>
      <c r="G705">
        <v>2003</v>
      </c>
      <c r="H705" t="s">
        <v>36271</v>
      </c>
      <c r="I705" t="s">
        <v>2007</v>
      </c>
      <c r="J705" s="2" t="s">
        <v>2008</v>
      </c>
      <c r="K705" s="5" t="s">
        <v>38</v>
      </c>
      <c r="M705" s="4" t="s">
        <v>35209</v>
      </c>
      <c r="N705" s="4" t="s">
        <v>167</v>
      </c>
      <c r="O705" t="s">
        <v>33</v>
      </c>
      <c r="P705" t="s">
        <v>35342</v>
      </c>
    </row>
    <row r="706" spans="1:19" hidden="1" x14ac:dyDescent="0.25">
      <c r="A706">
        <v>14011</v>
      </c>
      <c r="B706" t="s">
        <v>2009</v>
      </c>
      <c r="C706" t="s">
        <v>2005</v>
      </c>
      <c r="D706" t="s">
        <v>2006</v>
      </c>
      <c r="E706" t="s">
        <v>35399</v>
      </c>
      <c r="F706" t="s">
        <v>35400</v>
      </c>
      <c r="G706">
        <v>2003</v>
      </c>
      <c r="H706" t="s">
        <v>36271</v>
      </c>
      <c r="I706" t="s">
        <v>2007</v>
      </c>
      <c r="J706" s="2" t="s">
        <v>2010</v>
      </c>
      <c r="K706" s="5" t="s">
        <v>21</v>
      </c>
    </row>
    <row r="707" spans="1:19" hidden="1" x14ac:dyDescent="0.25">
      <c r="A707">
        <v>14036</v>
      </c>
      <c r="B707" t="s">
        <v>2011</v>
      </c>
      <c r="C707" t="s">
        <v>2012</v>
      </c>
      <c r="D707" t="s">
        <v>2006</v>
      </c>
      <c r="E707" t="s">
        <v>35399</v>
      </c>
      <c r="F707" t="s">
        <v>35400</v>
      </c>
      <c r="G707">
        <v>2003</v>
      </c>
      <c r="H707" t="s">
        <v>36271</v>
      </c>
      <c r="I707" t="s">
        <v>2013</v>
      </c>
      <c r="J707" s="2" t="s">
        <v>2014</v>
      </c>
      <c r="K707" s="5" t="s">
        <v>38</v>
      </c>
      <c r="L707" t="s">
        <v>35247</v>
      </c>
    </row>
    <row r="708" spans="1:19" hidden="1" x14ac:dyDescent="0.25">
      <c r="A708">
        <v>14044</v>
      </c>
      <c r="B708" t="s">
        <v>2015</v>
      </c>
      <c r="C708" t="s">
        <v>2016</v>
      </c>
      <c r="D708" t="s">
        <v>2006</v>
      </c>
      <c r="E708" t="s">
        <v>35399</v>
      </c>
      <c r="F708" t="s">
        <v>35400</v>
      </c>
      <c r="G708">
        <v>2003</v>
      </c>
      <c r="H708" t="s">
        <v>36271</v>
      </c>
      <c r="I708" t="s">
        <v>2017</v>
      </c>
      <c r="J708" s="2" t="s">
        <v>2018</v>
      </c>
      <c r="K708" s="5" t="s">
        <v>55</v>
      </c>
    </row>
    <row r="709" spans="1:19" hidden="1" x14ac:dyDescent="0.25">
      <c r="A709">
        <v>14048</v>
      </c>
      <c r="B709" t="s">
        <v>2019</v>
      </c>
      <c r="C709" t="s">
        <v>2012</v>
      </c>
      <c r="D709" t="s">
        <v>2006</v>
      </c>
      <c r="E709" t="s">
        <v>35399</v>
      </c>
      <c r="F709" t="s">
        <v>35400</v>
      </c>
      <c r="G709">
        <v>2003</v>
      </c>
      <c r="H709" t="s">
        <v>36271</v>
      </c>
      <c r="I709" t="s">
        <v>2013</v>
      </c>
      <c r="J709" s="2" t="s">
        <v>2020</v>
      </c>
      <c r="K709" s="5" t="s">
        <v>21</v>
      </c>
    </row>
    <row r="710" spans="1:19" hidden="1" x14ac:dyDescent="0.25">
      <c r="A710">
        <v>14050</v>
      </c>
      <c r="B710" t="s">
        <v>2021</v>
      </c>
      <c r="C710" t="s">
        <v>2012</v>
      </c>
      <c r="D710" t="s">
        <v>2006</v>
      </c>
      <c r="E710" t="s">
        <v>35399</v>
      </c>
      <c r="F710" t="s">
        <v>35400</v>
      </c>
      <c r="G710">
        <v>2003</v>
      </c>
      <c r="H710" t="s">
        <v>36271</v>
      </c>
      <c r="I710" t="s">
        <v>2013</v>
      </c>
      <c r="J710" s="2" t="s">
        <v>2022</v>
      </c>
      <c r="K710" s="5" t="s">
        <v>21</v>
      </c>
    </row>
    <row r="711" spans="1:19" hidden="1" x14ac:dyDescent="0.25">
      <c r="A711">
        <v>14063</v>
      </c>
      <c r="B711" t="s">
        <v>2023</v>
      </c>
      <c r="C711" t="s">
        <v>2016</v>
      </c>
      <c r="D711" t="s">
        <v>2006</v>
      </c>
      <c r="E711" t="s">
        <v>35399</v>
      </c>
      <c r="F711" t="s">
        <v>35400</v>
      </c>
      <c r="G711">
        <v>2003</v>
      </c>
      <c r="H711" t="s">
        <v>36271</v>
      </c>
      <c r="I711" t="s">
        <v>2017</v>
      </c>
      <c r="J711" s="2" t="s">
        <v>2024</v>
      </c>
      <c r="K711" s="5" t="s">
        <v>21</v>
      </c>
      <c r="L711" t="s">
        <v>143</v>
      </c>
    </row>
    <row r="712" spans="1:19" hidden="1" x14ac:dyDescent="0.25">
      <c r="A712">
        <v>14070</v>
      </c>
      <c r="B712" t="s">
        <v>2025</v>
      </c>
      <c r="C712" t="s">
        <v>2016</v>
      </c>
      <c r="D712" t="s">
        <v>2006</v>
      </c>
      <c r="E712" t="s">
        <v>35399</v>
      </c>
      <c r="F712" t="s">
        <v>35400</v>
      </c>
      <c r="G712">
        <v>2003</v>
      </c>
      <c r="H712" t="s">
        <v>36271</v>
      </c>
      <c r="I712" t="s">
        <v>2017</v>
      </c>
      <c r="J712" s="2" t="s">
        <v>2026</v>
      </c>
      <c r="K712" s="5" t="s">
        <v>38</v>
      </c>
      <c r="L712" t="s">
        <v>232</v>
      </c>
    </row>
    <row r="713" spans="1:19" hidden="1" x14ac:dyDescent="0.25">
      <c r="A713">
        <v>14127</v>
      </c>
      <c r="B713" t="s">
        <v>2027</v>
      </c>
      <c r="C713" t="s">
        <v>2016</v>
      </c>
      <c r="D713" t="s">
        <v>2006</v>
      </c>
      <c r="E713" t="s">
        <v>35399</v>
      </c>
      <c r="F713" t="s">
        <v>35400</v>
      </c>
      <c r="G713">
        <v>2003</v>
      </c>
      <c r="H713" t="s">
        <v>36271</v>
      </c>
      <c r="I713" t="s">
        <v>2017</v>
      </c>
      <c r="J713" s="2" t="s">
        <v>2028</v>
      </c>
      <c r="K713" s="5" t="s">
        <v>32</v>
      </c>
      <c r="L713" t="s">
        <v>687</v>
      </c>
    </row>
    <row r="714" spans="1:19" hidden="1" x14ac:dyDescent="0.25">
      <c r="A714">
        <v>14134</v>
      </c>
      <c r="B714" t="s">
        <v>2029</v>
      </c>
      <c r="C714" t="s">
        <v>2030</v>
      </c>
      <c r="D714" t="s">
        <v>2006</v>
      </c>
      <c r="E714" t="s">
        <v>35399</v>
      </c>
      <c r="F714" t="s">
        <v>35400</v>
      </c>
      <c r="G714">
        <v>2003</v>
      </c>
      <c r="H714" t="s">
        <v>36271</v>
      </c>
      <c r="I714" t="s">
        <v>2031</v>
      </c>
      <c r="J714" s="2" t="s">
        <v>2032</v>
      </c>
      <c r="K714" s="5" t="s">
        <v>345</v>
      </c>
    </row>
    <row r="715" spans="1:19" x14ac:dyDescent="0.25">
      <c r="A715">
        <v>14159</v>
      </c>
      <c r="B715" t="s">
        <v>2033</v>
      </c>
      <c r="C715" t="s">
        <v>2030</v>
      </c>
      <c r="D715" t="s">
        <v>2006</v>
      </c>
      <c r="E715" t="s">
        <v>35399</v>
      </c>
      <c r="F715" t="s">
        <v>35400</v>
      </c>
      <c r="G715">
        <v>2003</v>
      </c>
      <c r="H715" t="s">
        <v>36271</v>
      </c>
      <c r="I715" t="s">
        <v>2031</v>
      </c>
      <c r="J715" s="2" t="s">
        <v>2034</v>
      </c>
      <c r="K715" s="5" t="s">
        <v>21</v>
      </c>
      <c r="M715" s="4" t="s">
        <v>7</v>
      </c>
      <c r="N715" s="4" t="s">
        <v>167</v>
      </c>
      <c r="O715" t="s">
        <v>33</v>
      </c>
      <c r="P715" t="s">
        <v>35338</v>
      </c>
      <c r="R715" t="s">
        <v>7</v>
      </c>
      <c r="S715" t="s">
        <v>8</v>
      </c>
    </row>
    <row r="716" spans="1:19" hidden="1" x14ac:dyDescent="0.25">
      <c r="A716">
        <v>14168</v>
      </c>
      <c r="B716" t="s">
        <v>2035</v>
      </c>
      <c r="C716" t="s">
        <v>2030</v>
      </c>
      <c r="D716" t="s">
        <v>2006</v>
      </c>
      <c r="E716" t="s">
        <v>35399</v>
      </c>
      <c r="F716" t="s">
        <v>35400</v>
      </c>
      <c r="G716">
        <v>2003</v>
      </c>
      <c r="H716" t="s">
        <v>36271</v>
      </c>
      <c r="I716" t="s">
        <v>2031</v>
      </c>
      <c r="J716" s="2" t="s">
        <v>2036</v>
      </c>
      <c r="K716" s="5" t="s">
        <v>55</v>
      </c>
      <c r="L716" t="s">
        <v>35336</v>
      </c>
    </row>
    <row r="717" spans="1:19" hidden="1" x14ac:dyDescent="0.25">
      <c r="A717">
        <v>14173</v>
      </c>
      <c r="B717" t="s">
        <v>2037</v>
      </c>
      <c r="C717" t="s">
        <v>2016</v>
      </c>
      <c r="D717" t="s">
        <v>2006</v>
      </c>
      <c r="E717" t="s">
        <v>35399</v>
      </c>
      <c r="F717" t="s">
        <v>35400</v>
      </c>
      <c r="G717">
        <v>2003</v>
      </c>
      <c r="H717" t="s">
        <v>36271</v>
      </c>
      <c r="I717" t="s">
        <v>2017</v>
      </c>
      <c r="J717" s="2" t="s">
        <v>2038</v>
      </c>
      <c r="K717" s="5" t="s">
        <v>21</v>
      </c>
    </row>
    <row r="718" spans="1:19" x14ac:dyDescent="0.25">
      <c r="A718">
        <v>14175</v>
      </c>
      <c r="B718" t="s">
        <v>2039</v>
      </c>
      <c r="C718" t="s">
        <v>2016</v>
      </c>
      <c r="D718" t="s">
        <v>2006</v>
      </c>
      <c r="E718" t="s">
        <v>35399</v>
      </c>
      <c r="F718" t="s">
        <v>35400</v>
      </c>
      <c r="G718">
        <v>2003</v>
      </c>
      <c r="H718" t="s">
        <v>36271</v>
      </c>
      <c r="I718" t="s">
        <v>2017</v>
      </c>
      <c r="J718" s="2" t="s">
        <v>2040</v>
      </c>
      <c r="K718" s="5" t="s">
        <v>21</v>
      </c>
      <c r="M718" s="4" t="s">
        <v>7</v>
      </c>
      <c r="N718" s="4" t="s">
        <v>167</v>
      </c>
      <c r="O718" t="s">
        <v>33</v>
      </c>
      <c r="P718" t="s">
        <v>35338</v>
      </c>
      <c r="R718" t="s">
        <v>7</v>
      </c>
      <c r="S718" t="s">
        <v>167</v>
      </c>
    </row>
    <row r="719" spans="1:19" hidden="1" x14ac:dyDescent="0.25">
      <c r="A719">
        <v>14195</v>
      </c>
      <c r="B719" t="s">
        <v>2041</v>
      </c>
      <c r="C719" t="s">
        <v>2030</v>
      </c>
      <c r="D719" t="s">
        <v>2006</v>
      </c>
      <c r="E719" t="s">
        <v>35399</v>
      </c>
      <c r="F719" t="s">
        <v>35400</v>
      </c>
      <c r="G719">
        <v>2003</v>
      </c>
      <c r="H719" t="s">
        <v>36271</v>
      </c>
      <c r="I719" t="s">
        <v>2031</v>
      </c>
      <c r="J719" s="2" t="s">
        <v>2042</v>
      </c>
      <c r="K719" s="5" t="s">
        <v>1052</v>
      </c>
      <c r="L719" t="s">
        <v>232</v>
      </c>
    </row>
    <row r="720" spans="1:19" x14ac:dyDescent="0.25">
      <c r="A720">
        <v>14223</v>
      </c>
      <c r="B720" t="s">
        <v>2043</v>
      </c>
      <c r="C720" t="s">
        <v>2044</v>
      </c>
      <c r="D720" t="s">
        <v>2006</v>
      </c>
      <c r="E720" t="s">
        <v>35399</v>
      </c>
      <c r="F720" t="s">
        <v>35400</v>
      </c>
      <c r="G720">
        <v>2003</v>
      </c>
      <c r="H720" t="s">
        <v>36271</v>
      </c>
      <c r="I720" t="s">
        <v>2045</v>
      </c>
      <c r="J720" s="2" t="s">
        <v>2046</v>
      </c>
      <c r="K720" s="5" t="s">
        <v>21</v>
      </c>
      <c r="M720" s="4" t="s">
        <v>7</v>
      </c>
      <c r="N720" s="4" t="s">
        <v>8</v>
      </c>
      <c r="O720" t="s">
        <v>33</v>
      </c>
      <c r="P720" t="s">
        <v>35338</v>
      </c>
      <c r="R720" t="s">
        <v>7</v>
      </c>
      <c r="S720" t="s">
        <v>8</v>
      </c>
    </row>
    <row r="721" spans="1:19" hidden="1" x14ac:dyDescent="0.25">
      <c r="A721">
        <v>14239</v>
      </c>
      <c r="B721" t="s">
        <v>2047</v>
      </c>
      <c r="C721" t="s">
        <v>2030</v>
      </c>
      <c r="D721" t="s">
        <v>2006</v>
      </c>
      <c r="E721" t="s">
        <v>35399</v>
      </c>
      <c r="F721" t="s">
        <v>35400</v>
      </c>
      <c r="G721">
        <v>2003</v>
      </c>
      <c r="H721" t="s">
        <v>36271</v>
      </c>
      <c r="I721" t="s">
        <v>2031</v>
      </c>
      <c r="J721" s="2" t="s">
        <v>2048</v>
      </c>
      <c r="K721" s="5" t="s">
        <v>21</v>
      </c>
      <c r="L721" t="s">
        <v>2049</v>
      </c>
    </row>
    <row r="722" spans="1:19" x14ac:dyDescent="0.25">
      <c r="A722">
        <v>14257</v>
      </c>
      <c r="B722" t="s">
        <v>2050</v>
      </c>
      <c r="C722" t="s">
        <v>2051</v>
      </c>
      <c r="D722" t="s">
        <v>2006</v>
      </c>
      <c r="E722" t="s">
        <v>35399</v>
      </c>
      <c r="F722" t="s">
        <v>35400</v>
      </c>
      <c r="G722">
        <v>2003</v>
      </c>
      <c r="H722" t="s">
        <v>36271</v>
      </c>
      <c r="I722" t="s">
        <v>2052</v>
      </c>
      <c r="J722" s="2" t="s">
        <v>2053</v>
      </c>
      <c r="K722" s="5" t="s">
        <v>21</v>
      </c>
      <c r="M722" s="4" t="s">
        <v>7</v>
      </c>
      <c r="N722" s="4" t="s">
        <v>167</v>
      </c>
      <c r="O722" t="s">
        <v>33</v>
      </c>
      <c r="P722" t="s">
        <v>35338</v>
      </c>
      <c r="R722" t="s">
        <v>7</v>
      </c>
      <c r="S722" t="s">
        <v>167</v>
      </c>
    </row>
    <row r="723" spans="1:19" x14ac:dyDescent="0.25">
      <c r="A723">
        <v>14277</v>
      </c>
      <c r="B723" t="s">
        <v>2054</v>
      </c>
      <c r="C723" t="s">
        <v>2030</v>
      </c>
      <c r="D723" t="s">
        <v>2006</v>
      </c>
      <c r="E723" t="s">
        <v>35399</v>
      </c>
      <c r="F723" t="s">
        <v>35400</v>
      </c>
      <c r="G723">
        <v>2003</v>
      </c>
      <c r="H723" t="s">
        <v>36271</v>
      </c>
      <c r="I723" t="s">
        <v>2031</v>
      </c>
      <c r="J723" s="2" t="s">
        <v>2055</v>
      </c>
      <c r="K723" s="5" t="s">
        <v>55</v>
      </c>
      <c r="M723" s="4" t="s">
        <v>7</v>
      </c>
      <c r="N723" s="4" t="s">
        <v>167</v>
      </c>
      <c r="O723" t="s">
        <v>33</v>
      </c>
      <c r="P723" t="s">
        <v>35338</v>
      </c>
      <c r="R723" t="s">
        <v>7</v>
      </c>
      <c r="S723" t="s">
        <v>167</v>
      </c>
    </row>
    <row r="724" spans="1:19" hidden="1" x14ac:dyDescent="0.25">
      <c r="A724">
        <v>14305</v>
      </c>
      <c r="B724" t="s">
        <v>2056</v>
      </c>
      <c r="C724" t="s">
        <v>2051</v>
      </c>
      <c r="D724" t="s">
        <v>2006</v>
      </c>
      <c r="E724" t="s">
        <v>35399</v>
      </c>
      <c r="F724" t="s">
        <v>35400</v>
      </c>
      <c r="G724">
        <v>2003</v>
      </c>
      <c r="H724" t="s">
        <v>36271</v>
      </c>
      <c r="I724" t="s">
        <v>2052</v>
      </c>
      <c r="J724" s="2" t="s">
        <v>2057</v>
      </c>
      <c r="K724" s="5" t="s">
        <v>21</v>
      </c>
    </row>
    <row r="725" spans="1:19" hidden="1" x14ac:dyDescent="0.25">
      <c r="A725">
        <v>14322</v>
      </c>
      <c r="B725" t="s">
        <v>2058</v>
      </c>
      <c r="C725" t="s">
        <v>2051</v>
      </c>
      <c r="D725" t="s">
        <v>2006</v>
      </c>
      <c r="E725" t="s">
        <v>35399</v>
      </c>
      <c r="F725" t="s">
        <v>35400</v>
      </c>
      <c r="G725">
        <v>2003</v>
      </c>
      <c r="H725" t="s">
        <v>36271</v>
      </c>
      <c r="I725" t="s">
        <v>2052</v>
      </c>
      <c r="J725" s="2" t="s">
        <v>2059</v>
      </c>
      <c r="K725" s="5" t="s">
        <v>38</v>
      </c>
      <c r="L725" t="s">
        <v>35252</v>
      </c>
    </row>
    <row r="726" spans="1:19" hidden="1" x14ac:dyDescent="0.25">
      <c r="A726">
        <v>14324</v>
      </c>
      <c r="B726" t="s">
        <v>2060</v>
      </c>
      <c r="C726" t="s">
        <v>2051</v>
      </c>
      <c r="D726" t="s">
        <v>2006</v>
      </c>
      <c r="E726" t="s">
        <v>35399</v>
      </c>
      <c r="F726" t="s">
        <v>35400</v>
      </c>
      <c r="G726">
        <v>2003</v>
      </c>
      <c r="H726" t="s">
        <v>36271</v>
      </c>
      <c r="I726" t="s">
        <v>2052</v>
      </c>
      <c r="J726" s="2" t="s">
        <v>2061</v>
      </c>
      <c r="K726" s="5" t="s">
        <v>38</v>
      </c>
      <c r="L726" t="s">
        <v>323</v>
      </c>
    </row>
    <row r="727" spans="1:19" x14ac:dyDescent="0.25">
      <c r="A727">
        <v>14346</v>
      </c>
      <c r="B727" t="s">
        <v>2062</v>
      </c>
      <c r="C727" t="s">
        <v>2063</v>
      </c>
      <c r="D727" t="s">
        <v>2064</v>
      </c>
      <c r="E727" t="s">
        <v>35401</v>
      </c>
      <c r="F727" t="s">
        <v>35402</v>
      </c>
      <c r="G727">
        <v>2001</v>
      </c>
      <c r="H727" t="s">
        <v>36272</v>
      </c>
      <c r="I727" t="s">
        <v>2065</v>
      </c>
      <c r="J727" s="2" t="s">
        <v>2066</v>
      </c>
      <c r="K727" s="5" t="s">
        <v>21</v>
      </c>
      <c r="M727" s="4" t="s">
        <v>7</v>
      </c>
      <c r="N727" s="4" t="s">
        <v>8</v>
      </c>
      <c r="O727" t="s">
        <v>33</v>
      </c>
      <c r="P727" t="s">
        <v>35338</v>
      </c>
      <c r="R727" t="s">
        <v>7</v>
      </c>
      <c r="S727" t="s">
        <v>8</v>
      </c>
    </row>
    <row r="728" spans="1:19" hidden="1" x14ac:dyDescent="0.25">
      <c r="A728">
        <v>14352</v>
      </c>
      <c r="B728" t="s">
        <v>2067</v>
      </c>
      <c r="C728" t="s">
        <v>2063</v>
      </c>
      <c r="D728" t="s">
        <v>2064</v>
      </c>
      <c r="E728" t="s">
        <v>35401</v>
      </c>
      <c r="F728" t="s">
        <v>35402</v>
      </c>
      <c r="G728">
        <v>2001</v>
      </c>
      <c r="H728" t="s">
        <v>36272</v>
      </c>
      <c r="I728" t="s">
        <v>2065</v>
      </c>
      <c r="J728" s="2" t="s">
        <v>2068</v>
      </c>
      <c r="K728" s="5" t="s">
        <v>55</v>
      </c>
    </row>
    <row r="729" spans="1:19" hidden="1" x14ac:dyDescent="0.25">
      <c r="A729">
        <v>14468</v>
      </c>
      <c r="B729" t="s">
        <v>2069</v>
      </c>
      <c r="C729" t="s">
        <v>2063</v>
      </c>
      <c r="D729" t="s">
        <v>2064</v>
      </c>
      <c r="E729" t="s">
        <v>35401</v>
      </c>
      <c r="F729" t="s">
        <v>35402</v>
      </c>
      <c r="G729">
        <v>2001</v>
      </c>
      <c r="H729" t="s">
        <v>36272</v>
      </c>
      <c r="I729" t="s">
        <v>2065</v>
      </c>
      <c r="J729" s="2" t="s">
        <v>2070</v>
      </c>
      <c r="K729" s="5" t="s">
        <v>38</v>
      </c>
      <c r="L729" t="s">
        <v>35253</v>
      </c>
    </row>
    <row r="730" spans="1:19" x14ac:dyDescent="0.25">
      <c r="A730">
        <v>14526</v>
      </c>
      <c r="B730" t="s">
        <v>2071</v>
      </c>
      <c r="C730" t="s">
        <v>2072</v>
      </c>
      <c r="D730" t="s">
        <v>2064</v>
      </c>
      <c r="E730" t="s">
        <v>35401</v>
      </c>
      <c r="F730" t="s">
        <v>35402</v>
      </c>
      <c r="G730">
        <v>2001</v>
      </c>
      <c r="H730" t="s">
        <v>36272</v>
      </c>
      <c r="I730" t="s">
        <v>2073</v>
      </c>
      <c r="J730" s="2" t="s">
        <v>2074</v>
      </c>
      <c r="K730" s="5" t="s">
        <v>21</v>
      </c>
      <c r="M730" s="4" t="s">
        <v>7</v>
      </c>
      <c r="N730" s="4" t="s">
        <v>8</v>
      </c>
      <c r="O730" t="s">
        <v>33</v>
      </c>
      <c r="P730" t="s">
        <v>35338</v>
      </c>
      <c r="R730" t="s">
        <v>7</v>
      </c>
      <c r="S730" t="s">
        <v>8</v>
      </c>
    </row>
    <row r="731" spans="1:19" hidden="1" x14ac:dyDescent="0.25">
      <c r="A731">
        <v>14557</v>
      </c>
      <c r="B731" t="s">
        <v>2075</v>
      </c>
      <c r="C731" t="s">
        <v>2076</v>
      </c>
      <c r="D731" t="s">
        <v>2064</v>
      </c>
      <c r="E731" t="s">
        <v>35401</v>
      </c>
      <c r="F731" t="s">
        <v>35402</v>
      </c>
      <c r="G731">
        <v>2001</v>
      </c>
      <c r="H731" t="s">
        <v>36272</v>
      </c>
      <c r="I731" t="s">
        <v>2077</v>
      </c>
      <c r="J731" s="2" t="s">
        <v>2078</v>
      </c>
      <c r="K731" s="5" t="s">
        <v>21</v>
      </c>
    </row>
    <row r="732" spans="1:19" hidden="1" x14ac:dyDescent="0.25">
      <c r="A732">
        <v>14617</v>
      </c>
      <c r="B732" t="s">
        <v>2079</v>
      </c>
      <c r="C732" t="s">
        <v>2076</v>
      </c>
      <c r="D732" t="s">
        <v>2064</v>
      </c>
      <c r="E732" t="s">
        <v>35401</v>
      </c>
      <c r="F732" t="s">
        <v>35402</v>
      </c>
      <c r="G732">
        <v>2001</v>
      </c>
      <c r="H732" t="s">
        <v>36272</v>
      </c>
      <c r="I732" t="s">
        <v>2077</v>
      </c>
      <c r="J732" s="2" t="s">
        <v>2080</v>
      </c>
      <c r="K732" s="5" t="s">
        <v>38</v>
      </c>
      <c r="L732" t="s">
        <v>16</v>
      </c>
    </row>
    <row r="733" spans="1:19" hidden="1" x14ac:dyDescent="0.25">
      <c r="A733">
        <v>14630</v>
      </c>
      <c r="B733" t="s">
        <v>2081</v>
      </c>
      <c r="C733" t="s">
        <v>2072</v>
      </c>
      <c r="D733" t="s">
        <v>2064</v>
      </c>
      <c r="E733" t="s">
        <v>35401</v>
      </c>
      <c r="F733" t="s">
        <v>35402</v>
      </c>
      <c r="G733">
        <v>2001</v>
      </c>
      <c r="H733" t="s">
        <v>36272</v>
      </c>
      <c r="I733" t="s">
        <v>2073</v>
      </c>
      <c r="J733" s="2" t="s">
        <v>2082</v>
      </c>
      <c r="K733" s="5" t="s">
        <v>128</v>
      </c>
      <c r="L733" t="s">
        <v>162</v>
      </c>
    </row>
    <row r="734" spans="1:19" hidden="1" x14ac:dyDescent="0.25">
      <c r="A734">
        <v>14646</v>
      </c>
      <c r="B734" t="s">
        <v>2083</v>
      </c>
      <c r="C734" t="s">
        <v>2076</v>
      </c>
      <c r="D734" t="s">
        <v>2064</v>
      </c>
      <c r="E734" t="s">
        <v>35401</v>
      </c>
      <c r="F734" t="s">
        <v>35402</v>
      </c>
      <c r="G734">
        <v>2001</v>
      </c>
      <c r="H734" t="s">
        <v>36272</v>
      </c>
      <c r="I734" t="s">
        <v>2077</v>
      </c>
      <c r="J734" s="2" t="s">
        <v>2084</v>
      </c>
      <c r="K734" s="5" t="s">
        <v>38</v>
      </c>
    </row>
    <row r="735" spans="1:19" hidden="1" x14ac:dyDescent="0.25">
      <c r="A735">
        <v>14649</v>
      </c>
      <c r="B735" t="s">
        <v>2085</v>
      </c>
      <c r="C735" t="s">
        <v>2072</v>
      </c>
      <c r="D735" t="s">
        <v>2064</v>
      </c>
      <c r="E735" t="s">
        <v>35401</v>
      </c>
      <c r="F735" t="s">
        <v>35402</v>
      </c>
      <c r="G735">
        <v>2001</v>
      </c>
      <c r="H735" t="s">
        <v>36272</v>
      </c>
      <c r="I735" t="s">
        <v>2073</v>
      </c>
      <c r="J735" s="2" t="s">
        <v>2086</v>
      </c>
      <c r="K735" s="5" t="s">
        <v>55</v>
      </c>
    </row>
    <row r="736" spans="1:19" hidden="1" x14ac:dyDescent="0.25">
      <c r="A736">
        <v>14659</v>
      </c>
      <c r="B736" t="s">
        <v>2087</v>
      </c>
      <c r="C736" t="s">
        <v>2076</v>
      </c>
      <c r="D736" t="s">
        <v>2064</v>
      </c>
      <c r="E736" t="s">
        <v>35401</v>
      </c>
      <c r="F736" t="s">
        <v>35402</v>
      </c>
      <c r="G736">
        <v>2001</v>
      </c>
      <c r="H736" t="s">
        <v>36272</v>
      </c>
      <c r="I736" t="s">
        <v>2077</v>
      </c>
      <c r="J736" s="2" t="s">
        <v>2088</v>
      </c>
      <c r="K736" s="5" t="s">
        <v>38</v>
      </c>
    </row>
    <row r="737" spans="1:19" hidden="1" x14ac:dyDescent="0.25">
      <c r="A737">
        <v>14765</v>
      </c>
      <c r="B737" t="s">
        <v>2089</v>
      </c>
      <c r="C737" t="s">
        <v>2090</v>
      </c>
      <c r="D737" t="s">
        <v>2091</v>
      </c>
      <c r="E737" t="s">
        <v>35403</v>
      </c>
      <c r="F737" t="s">
        <v>35378</v>
      </c>
      <c r="G737">
        <v>2006</v>
      </c>
      <c r="H737" t="s">
        <v>36273</v>
      </c>
      <c r="I737" t="s">
        <v>2092</v>
      </c>
      <c r="J737" s="2" t="s">
        <v>2093</v>
      </c>
      <c r="K737" s="5" t="s">
        <v>21</v>
      </c>
    </row>
    <row r="738" spans="1:19" hidden="1" x14ac:dyDescent="0.25">
      <c r="A738">
        <v>14776</v>
      </c>
      <c r="B738" t="s">
        <v>2094</v>
      </c>
      <c r="C738" t="s">
        <v>2095</v>
      </c>
      <c r="D738" t="s">
        <v>2091</v>
      </c>
      <c r="E738" t="s">
        <v>35403</v>
      </c>
      <c r="F738" t="s">
        <v>35378</v>
      </c>
      <c r="G738">
        <v>2006</v>
      </c>
      <c r="H738" t="s">
        <v>36273</v>
      </c>
      <c r="I738" t="s">
        <v>2096</v>
      </c>
      <c r="J738" s="2" t="s">
        <v>2097</v>
      </c>
      <c r="K738" s="5" t="s">
        <v>128</v>
      </c>
    </row>
    <row r="739" spans="1:19" x14ac:dyDescent="0.25">
      <c r="A739">
        <v>14786</v>
      </c>
      <c r="B739" t="s">
        <v>2098</v>
      </c>
      <c r="C739" t="s">
        <v>2099</v>
      </c>
      <c r="D739" t="s">
        <v>2091</v>
      </c>
      <c r="E739" t="s">
        <v>35403</v>
      </c>
      <c r="F739" t="s">
        <v>35378</v>
      </c>
      <c r="G739">
        <v>2006</v>
      </c>
      <c r="H739" t="s">
        <v>36273</v>
      </c>
      <c r="I739" t="s">
        <v>2100</v>
      </c>
      <c r="J739" s="2" t="s">
        <v>2101</v>
      </c>
      <c r="K739" s="5" t="s">
        <v>32</v>
      </c>
      <c r="M739" s="4" t="s">
        <v>7</v>
      </c>
      <c r="N739" s="4" t="s">
        <v>8</v>
      </c>
      <c r="O739" t="s">
        <v>33</v>
      </c>
      <c r="P739" t="s">
        <v>35340</v>
      </c>
      <c r="R739" t="s">
        <v>7</v>
      </c>
      <c r="S739" t="s">
        <v>167</v>
      </c>
    </row>
    <row r="740" spans="1:19" hidden="1" x14ac:dyDescent="0.25">
      <c r="A740">
        <v>14799</v>
      </c>
      <c r="B740" t="s">
        <v>2102</v>
      </c>
      <c r="C740" t="s">
        <v>2099</v>
      </c>
      <c r="D740" t="s">
        <v>2091</v>
      </c>
      <c r="E740" t="s">
        <v>35403</v>
      </c>
      <c r="F740" t="s">
        <v>35378</v>
      </c>
      <c r="G740">
        <v>2006</v>
      </c>
      <c r="H740" t="s">
        <v>36273</v>
      </c>
      <c r="I740" t="s">
        <v>2100</v>
      </c>
      <c r="J740" s="2" t="s">
        <v>2103</v>
      </c>
      <c r="K740" s="5" t="s">
        <v>21</v>
      </c>
    </row>
    <row r="741" spans="1:19" x14ac:dyDescent="0.25">
      <c r="A741">
        <v>14805</v>
      </c>
      <c r="B741" t="s">
        <v>2104</v>
      </c>
      <c r="C741" t="s">
        <v>2099</v>
      </c>
      <c r="D741" t="s">
        <v>2091</v>
      </c>
      <c r="E741" t="s">
        <v>35403</v>
      </c>
      <c r="F741" t="s">
        <v>35378</v>
      </c>
      <c r="G741">
        <v>2006</v>
      </c>
      <c r="H741" t="s">
        <v>36273</v>
      </c>
      <c r="I741" t="s">
        <v>2100</v>
      </c>
      <c r="J741" s="2" t="s">
        <v>2105</v>
      </c>
      <c r="K741" s="5" t="s">
        <v>21</v>
      </c>
      <c r="M741" s="4" t="s">
        <v>7</v>
      </c>
      <c r="N741" s="4" t="s">
        <v>8</v>
      </c>
      <c r="O741" t="s">
        <v>33</v>
      </c>
      <c r="P741" t="s">
        <v>35338</v>
      </c>
      <c r="R741" t="s">
        <v>7</v>
      </c>
      <c r="S741" t="s">
        <v>8</v>
      </c>
    </row>
    <row r="742" spans="1:19" hidden="1" x14ac:dyDescent="0.25">
      <c r="A742">
        <v>14857</v>
      </c>
      <c r="B742" t="s">
        <v>2106</v>
      </c>
      <c r="C742" t="s">
        <v>2107</v>
      </c>
      <c r="D742" t="s">
        <v>2091</v>
      </c>
      <c r="E742" t="s">
        <v>35403</v>
      </c>
      <c r="F742" t="s">
        <v>35378</v>
      </c>
      <c r="G742">
        <v>2006</v>
      </c>
      <c r="H742" t="s">
        <v>36273</v>
      </c>
      <c r="I742" t="s">
        <v>718</v>
      </c>
      <c r="J742" s="2" t="s">
        <v>2108</v>
      </c>
      <c r="K742" s="5" t="s">
        <v>32</v>
      </c>
    </row>
    <row r="743" spans="1:19" hidden="1" x14ac:dyDescent="0.25">
      <c r="A743">
        <v>14883</v>
      </c>
      <c r="B743" t="s">
        <v>2109</v>
      </c>
      <c r="C743" t="s">
        <v>2099</v>
      </c>
      <c r="D743" t="s">
        <v>2091</v>
      </c>
      <c r="E743" t="s">
        <v>35403</v>
      </c>
      <c r="F743" t="s">
        <v>35378</v>
      </c>
      <c r="G743">
        <v>2006</v>
      </c>
      <c r="H743" t="s">
        <v>36273</v>
      </c>
      <c r="I743" t="s">
        <v>2100</v>
      </c>
      <c r="J743" s="2" t="s">
        <v>2110</v>
      </c>
      <c r="K743" s="5" t="s">
        <v>21</v>
      </c>
    </row>
    <row r="744" spans="1:19" hidden="1" x14ac:dyDescent="0.25">
      <c r="A744">
        <v>14895</v>
      </c>
      <c r="B744" t="s">
        <v>2111</v>
      </c>
      <c r="C744" t="s">
        <v>2112</v>
      </c>
      <c r="D744" t="s">
        <v>2091</v>
      </c>
      <c r="E744" t="s">
        <v>35403</v>
      </c>
      <c r="F744" t="s">
        <v>35378</v>
      </c>
      <c r="G744">
        <v>2006</v>
      </c>
      <c r="H744" t="s">
        <v>36273</v>
      </c>
      <c r="I744" t="s">
        <v>2113</v>
      </c>
      <c r="J744" s="2" t="s">
        <v>2114</v>
      </c>
      <c r="K744" s="5" t="s">
        <v>38</v>
      </c>
      <c r="L744" t="s">
        <v>112</v>
      </c>
    </row>
    <row r="745" spans="1:19" hidden="1" x14ac:dyDescent="0.25">
      <c r="A745">
        <v>14900</v>
      </c>
      <c r="B745" t="s">
        <v>2115</v>
      </c>
      <c r="C745" t="s">
        <v>2116</v>
      </c>
      <c r="D745" t="s">
        <v>2091</v>
      </c>
      <c r="E745" t="s">
        <v>35403</v>
      </c>
      <c r="F745" t="s">
        <v>35378</v>
      </c>
      <c r="G745">
        <v>2006</v>
      </c>
      <c r="H745" t="s">
        <v>36273</v>
      </c>
      <c r="I745" t="s">
        <v>2117</v>
      </c>
      <c r="J745" s="2" t="s">
        <v>2118</v>
      </c>
      <c r="K745" s="5" t="s">
        <v>21</v>
      </c>
    </row>
    <row r="746" spans="1:19" x14ac:dyDescent="0.25">
      <c r="A746">
        <v>15019</v>
      </c>
      <c r="B746" t="s">
        <v>2119</v>
      </c>
      <c r="C746" t="s">
        <v>2112</v>
      </c>
      <c r="D746" t="s">
        <v>2091</v>
      </c>
      <c r="E746" t="s">
        <v>35403</v>
      </c>
      <c r="F746" t="s">
        <v>35378</v>
      </c>
      <c r="G746">
        <v>2006</v>
      </c>
      <c r="H746" t="s">
        <v>36273</v>
      </c>
      <c r="I746" t="s">
        <v>2113</v>
      </c>
      <c r="J746" s="2" t="s">
        <v>2120</v>
      </c>
      <c r="K746" s="5" t="s">
        <v>202</v>
      </c>
      <c r="M746" s="4" t="s">
        <v>7</v>
      </c>
      <c r="N746" s="4" t="s">
        <v>8</v>
      </c>
      <c r="O746" t="s">
        <v>33</v>
      </c>
      <c r="P746" t="s">
        <v>35338</v>
      </c>
      <c r="R746" t="s">
        <v>7</v>
      </c>
      <c r="S746" t="s">
        <v>167</v>
      </c>
    </row>
    <row r="747" spans="1:19" hidden="1" x14ac:dyDescent="0.25">
      <c r="A747">
        <v>15042</v>
      </c>
      <c r="B747" t="s">
        <v>2121</v>
      </c>
      <c r="C747" t="s">
        <v>2122</v>
      </c>
      <c r="D747" t="s">
        <v>2091</v>
      </c>
      <c r="E747" t="s">
        <v>35403</v>
      </c>
      <c r="F747" t="s">
        <v>35378</v>
      </c>
      <c r="G747">
        <v>2006</v>
      </c>
      <c r="H747" t="s">
        <v>36273</v>
      </c>
      <c r="I747" t="s">
        <v>2123</v>
      </c>
      <c r="J747" s="2" t="s">
        <v>2124</v>
      </c>
      <c r="K747" s="5" t="s">
        <v>21</v>
      </c>
    </row>
    <row r="748" spans="1:19" hidden="1" x14ac:dyDescent="0.25">
      <c r="A748">
        <v>15063</v>
      </c>
      <c r="B748" t="s">
        <v>2125</v>
      </c>
      <c r="C748" t="s">
        <v>2112</v>
      </c>
      <c r="D748" t="s">
        <v>2091</v>
      </c>
      <c r="E748" t="s">
        <v>35403</v>
      </c>
      <c r="F748" t="s">
        <v>35378</v>
      </c>
      <c r="G748">
        <v>2006</v>
      </c>
      <c r="H748" t="s">
        <v>36273</v>
      </c>
      <c r="I748" t="s">
        <v>2113</v>
      </c>
      <c r="J748" s="2" t="s">
        <v>2126</v>
      </c>
      <c r="K748" s="5" t="s">
        <v>32</v>
      </c>
    </row>
    <row r="749" spans="1:19" hidden="1" x14ac:dyDescent="0.25">
      <c r="A749">
        <v>15066</v>
      </c>
      <c r="B749" t="s">
        <v>2127</v>
      </c>
      <c r="C749" t="s">
        <v>2122</v>
      </c>
      <c r="D749" t="s">
        <v>2091</v>
      </c>
      <c r="E749" t="s">
        <v>35403</v>
      </c>
      <c r="F749" t="s">
        <v>35378</v>
      </c>
      <c r="G749">
        <v>2006</v>
      </c>
      <c r="H749" t="s">
        <v>36273</v>
      </c>
      <c r="I749" t="s">
        <v>2123</v>
      </c>
      <c r="J749" s="2" t="s">
        <v>2128</v>
      </c>
      <c r="K749" s="5" t="s">
        <v>21</v>
      </c>
    </row>
    <row r="750" spans="1:19" hidden="1" x14ac:dyDescent="0.25">
      <c r="A750">
        <v>15075</v>
      </c>
      <c r="B750" t="s">
        <v>2129</v>
      </c>
      <c r="C750" t="s">
        <v>2112</v>
      </c>
      <c r="D750" t="s">
        <v>2091</v>
      </c>
      <c r="E750" t="s">
        <v>35403</v>
      </c>
      <c r="F750" t="s">
        <v>35378</v>
      </c>
      <c r="G750">
        <v>2006</v>
      </c>
      <c r="H750" t="s">
        <v>36273</v>
      </c>
      <c r="I750" t="s">
        <v>2113</v>
      </c>
      <c r="J750" s="2" t="s">
        <v>2130</v>
      </c>
      <c r="K750" s="5" t="s">
        <v>32</v>
      </c>
    </row>
    <row r="751" spans="1:19" hidden="1" x14ac:dyDescent="0.25">
      <c r="A751">
        <v>15090</v>
      </c>
      <c r="B751" t="s">
        <v>2131</v>
      </c>
      <c r="C751" t="s">
        <v>2112</v>
      </c>
      <c r="D751" t="s">
        <v>2091</v>
      </c>
      <c r="E751" t="s">
        <v>35403</v>
      </c>
      <c r="F751" t="s">
        <v>35378</v>
      </c>
      <c r="G751">
        <v>2006</v>
      </c>
      <c r="H751" t="s">
        <v>36273</v>
      </c>
      <c r="I751" t="s">
        <v>2113</v>
      </c>
      <c r="J751" s="2" t="s">
        <v>2132</v>
      </c>
      <c r="K751" s="5" t="s">
        <v>21</v>
      </c>
    </row>
    <row r="752" spans="1:19" hidden="1" x14ac:dyDescent="0.25">
      <c r="A752">
        <v>15106</v>
      </c>
      <c r="B752" t="s">
        <v>2133</v>
      </c>
      <c r="C752" t="s">
        <v>2112</v>
      </c>
      <c r="D752" t="s">
        <v>2091</v>
      </c>
      <c r="E752" t="s">
        <v>35403</v>
      </c>
      <c r="F752" t="s">
        <v>35378</v>
      </c>
      <c r="G752">
        <v>2006</v>
      </c>
      <c r="H752" t="s">
        <v>36273</v>
      </c>
      <c r="I752" t="s">
        <v>2113</v>
      </c>
      <c r="J752" s="2" t="s">
        <v>2134</v>
      </c>
      <c r="K752" s="5" t="s">
        <v>38</v>
      </c>
      <c r="L752" t="s">
        <v>112</v>
      </c>
    </row>
    <row r="753" spans="1:19" hidden="1" x14ac:dyDescent="0.25">
      <c r="A753">
        <v>15126</v>
      </c>
      <c r="B753" t="s">
        <v>2135</v>
      </c>
      <c r="C753" t="s">
        <v>2112</v>
      </c>
      <c r="D753" t="s">
        <v>2091</v>
      </c>
      <c r="E753" t="s">
        <v>35403</v>
      </c>
      <c r="F753" t="s">
        <v>35378</v>
      </c>
      <c r="G753">
        <v>2006</v>
      </c>
      <c r="H753" t="s">
        <v>36273</v>
      </c>
      <c r="I753" t="s">
        <v>2113</v>
      </c>
      <c r="J753" s="2" t="s">
        <v>2136</v>
      </c>
      <c r="K753" s="5" t="s">
        <v>21</v>
      </c>
    </row>
    <row r="754" spans="1:19" x14ac:dyDescent="0.25">
      <c r="A754">
        <v>15127</v>
      </c>
      <c r="B754" t="s">
        <v>2137</v>
      </c>
      <c r="C754" t="s">
        <v>2138</v>
      </c>
      <c r="D754" t="s">
        <v>2091</v>
      </c>
      <c r="E754" t="s">
        <v>35403</v>
      </c>
      <c r="F754" t="s">
        <v>35378</v>
      </c>
      <c r="G754">
        <v>2006</v>
      </c>
      <c r="H754" t="s">
        <v>36273</v>
      </c>
      <c r="I754" t="s">
        <v>2139</v>
      </c>
      <c r="J754" s="2" t="s">
        <v>2140</v>
      </c>
      <c r="K754" s="5" t="s">
        <v>21</v>
      </c>
      <c r="M754" s="4" t="s">
        <v>7</v>
      </c>
      <c r="N754" s="4" t="s">
        <v>8</v>
      </c>
      <c r="O754" t="s">
        <v>33</v>
      </c>
      <c r="P754" t="s">
        <v>35338</v>
      </c>
      <c r="R754" t="s">
        <v>7</v>
      </c>
      <c r="S754" t="s">
        <v>8</v>
      </c>
    </row>
    <row r="755" spans="1:19" hidden="1" x14ac:dyDescent="0.25">
      <c r="A755">
        <v>15144</v>
      </c>
      <c r="B755" t="s">
        <v>2141</v>
      </c>
      <c r="C755" t="s">
        <v>2116</v>
      </c>
      <c r="D755" t="s">
        <v>2091</v>
      </c>
      <c r="E755" t="s">
        <v>35403</v>
      </c>
      <c r="F755" t="s">
        <v>35378</v>
      </c>
      <c r="G755">
        <v>2006</v>
      </c>
      <c r="H755" t="s">
        <v>36273</v>
      </c>
      <c r="I755" t="s">
        <v>2117</v>
      </c>
      <c r="J755" s="2" t="s">
        <v>2142</v>
      </c>
      <c r="K755" s="5" t="s">
        <v>475</v>
      </c>
    </row>
    <row r="756" spans="1:19" hidden="1" x14ac:dyDescent="0.25">
      <c r="A756">
        <v>15145</v>
      </c>
      <c r="B756" t="s">
        <v>2143</v>
      </c>
      <c r="C756" t="s">
        <v>2138</v>
      </c>
      <c r="D756" t="s">
        <v>2091</v>
      </c>
      <c r="E756" t="s">
        <v>35403</v>
      </c>
      <c r="F756" t="s">
        <v>35378</v>
      </c>
      <c r="G756">
        <v>2006</v>
      </c>
      <c r="H756" t="s">
        <v>36273</v>
      </c>
      <c r="I756" t="s">
        <v>2139</v>
      </c>
      <c r="J756" s="2" t="s">
        <v>2144</v>
      </c>
      <c r="K756" s="5" t="s">
        <v>38</v>
      </c>
    </row>
    <row r="757" spans="1:19" hidden="1" x14ac:dyDescent="0.25">
      <c r="A757">
        <v>15159</v>
      </c>
      <c r="B757" t="s">
        <v>2145</v>
      </c>
      <c r="C757" t="s">
        <v>2099</v>
      </c>
      <c r="D757" t="s">
        <v>2091</v>
      </c>
      <c r="E757" t="s">
        <v>35403</v>
      </c>
      <c r="F757" t="s">
        <v>35378</v>
      </c>
      <c r="G757">
        <v>2006</v>
      </c>
      <c r="H757" t="s">
        <v>36273</v>
      </c>
      <c r="I757" t="s">
        <v>2100</v>
      </c>
      <c r="J757" s="2" t="s">
        <v>2146</v>
      </c>
      <c r="K757" s="5" t="s">
        <v>38</v>
      </c>
      <c r="L757" t="s">
        <v>16</v>
      </c>
    </row>
    <row r="758" spans="1:19" x14ac:dyDescent="0.25">
      <c r="A758">
        <v>15185</v>
      </c>
      <c r="B758" t="s">
        <v>2147</v>
      </c>
      <c r="C758" t="s">
        <v>2116</v>
      </c>
      <c r="D758" t="s">
        <v>2091</v>
      </c>
      <c r="E758" t="s">
        <v>35403</v>
      </c>
      <c r="F758" t="s">
        <v>35378</v>
      </c>
      <c r="G758">
        <v>2006</v>
      </c>
      <c r="H758" t="s">
        <v>36273</v>
      </c>
      <c r="I758" t="s">
        <v>2117</v>
      </c>
      <c r="J758" s="2" t="s">
        <v>2148</v>
      </c>
      <c r="K758" s="5" t="s">
        <v>21</v>
      </c>
      <c r="M758" s="4" t="s">
        <v>7</v>
      </c>
      <c r="N758" s="4" t="s">
        <v>8</v>
      </c>
      <c r="O758" t="s">
        <v>33</v>
      </c>
      <c r="P758" t="s">
        <v>35338</v>
      </c>
      <c r="R758" t="s">
        <v>7</v>
      </c>
      <c r="S758" t="s">
        <v>8</v>
      </c>
    </row>
    <row r="759" spans="1:19" hidden="1" x14ac:dyDescent="0.25">
      <c r="A759">
        <v>15192</v>
      </c>
      <c r="B759" t="s">
        <v>2149</v>
      </c>
      <c r="C759" t="s">
        <v>2116</v>
      </c>
      <c r="D759" t="s">
        <v>2091</v>
      </c>
      <c r="E759" t="s">
        <v>35403</v>
      </c>
      <c r="F759" t="s">
        <v>35378</v>
      </c>
      <c r="G759">
        <v>2006</v>
      </c>
      <c r="H759" t="s">
        <v>36273</v>
      </c>
      <c r="I759" t="s">
        <v>2117</v>
      </c>
      <c r="J759" s="2" t="s">
        <v>2150</v>
      </c>
      <c r="K759" s="5" t="s">
        <v>38</v>
      </c>
      <c r="L759" t="s">
        <v>323</v>
      </c>
    </row>
    <row r="760" spans="1:19" hidden="1" x14ac:dyDescent="0.25">
      <c r="A760">
        <v>15200</v>
      </c>
      <c r="B760" t="s">
        <v>2151</v>
      </c>
      <c r="C760" t="s">
        <v>2116</v>
      </c>
      <c r="D760" t="s">
        <v>2091</v>
      </c>
      <c r="E760" t="s">
        <v>35403</v>
      </c>
      <c r="F760" t="s">
        <v>35378</v>
      </c>
      <c r="G760">
        <v>2006</v>
      </c>
      <c r="H760" t="s">
        <v>36273</v>
      </c>
      <c r="I760" t="s">
        <v>2117</v>
      </c>
      <c r="J760" s="2" t="s">
        <v>2152</v>
      </c>
      <c r="K760" s="5" t="s">
        <v>38</v>
      </c>
      <c r="L760" t="s">
        <v>97</v>
      </c>
    </row>
    <row r="761" spans="1:19" x14ac:dyDescent="0.25">
      <c r="A761">
        <v>15202</v>
      </c>
      <c r="B761" t="s">
        <v>2153</v>
      </c>
      <c r="C761" t="s">
        <v>2116</v>
      </c>
      <c r="D761" t="s">
        <v>2091</v>
      </c>
      <c r="E761" t="s">
        <v>35403</v>
      </c>
      <c r="F761" t="s">
        <v>35378</v>
      </c>
      <c r="G761">
        <v>2006</v>
      </c>
      <c r="H761" t="s">
        <v>36273</v>
      </c>
      <c r="I761" t="s">
        <v>2117</v>
      </c>
      <c r="J761" s="2" t="s">
        <v>2154</v>
      </c>
      <c r="K761" s="5" t="s">
        <v>502</v>
      </c>
      <c r="M761" s="4" t="s">
        <v>35209</v>
      </c>
      <c r="N761" s="4" t="s">
        <v>8</v>
      </c>
      <c r="O761" t="s">
        <v>33</v>
      </c>
      <c r="P761" t="s">
        <v>35340</v>
      </c>
    </row>
    <row r="762" spans="1:19" hidden="1" x14ac:dyDescent="0.25">
      <c r="A762">
        <v>15241</v>
      </c>
      <c r="B762" t="s">
        <v>2155</v>
      </c>
      <c r="C762" t="s">
        <v>2156</v>
      </c>
      <c r="D762" t="s">
        <v>2157</v>
      </c>
      <c r="E762" t="s">
        <v>35404</v>
      </c>
      <c r="F762" t="s">
        <v>35348</v>
      </c>
      <c r="G762" t="s">
        <v>35405</v>
      </c>
      <c r="H762" t="s">
        <v>36274</v>
      </c>
      <c r="I762" t="s">
        <v>2158</v>
      </c>
      <c r="J762" s="2" t="s">
        <v>2159</v>
      </c>
      <c r="K762" s="5" t="s">
        <v>21</v>
      </c>
      <c r="L762" t="s">
        <v>27</v>
      </c>
    </row>
    <row r="763" spans="1:19" x14ac:dyDescent="0.25">
      <c r="A763">
        <v>15243</v>
      </c>
      <c r="B763" t="s">
        <v>2160</v>
      </c>
      <c r="C763" t="s">
        <v>2161</v>
      </c>
      <c r="D763" t="s">
        <v>2157</v>
      </c>
      <c r="E763" t="s">
        <v>35404</v>
      </c>
      <c r="F763" t="s">
        <v>35348</v>
      </c>
      <c r="G763" t="s">
        <v>35405</v>
      </c>
      <c r="H763" t="s">
        <v>36274</v>
      </c>
      <c r="I763" t="s">
        <v>2162</v>
      </c>
      <c r="J763" s="2" t="s">
        <v>2163</v>
      </c>
      <c r="K763" s="5" t="s">
        <v>55</v>
      </c>
      <c r="M763" s="4" t="s">
        <v>7</v>
      </c>
      <c r="N763" s="4" t="s">
        <v>167</v>
      </c>
      <c r="O763" t="s">
        <v>33</v>
      </c>
      <c r="P763" t="s">
        <v>35338</v>
      </c>
      <c r="R763" t="s">
        <v>7</v>
      </c>
      <c r="S763" t="s">
        <v>8</v>
      </c>
    </row>
    <row r="764" spans="1:19" hidden="1" x14ac:dyDescent="0.25">
      <c r="A764">
        <v>15255</v>
      </c>
      <c r="B764" t="s">
        <v>2164</v>
      </c>
      <c r="C764" t="s">
        <v>2156</v>
      </c>
      <c r="D764" t="s">
        <v>2157</v>
      </c>
      <c r="E764" t="s">
        <v>35404</v>
      </c>
      <c r="F764" t="s">
        <v>35348</v>
      </c>
      <c r="G764" t="s">
        <v>35405</v>
      </c>
      <c r="H764" t="s">
        <v>36274</v>
      </c>
      <c r="I764" t="s">
        <v>2158</v>
      </c>
      <c r="J764" s="2" t="s">
        <v>2165</v>
      </c>
      <c r="K764" s="5" t="s">
        <v>32</v>
      </c>
    </row>
    <row r="765" spans="1:19" hidden="1" x14ac:dyDescent="0.25">
      <c r="A765">
        <v>15272</v>
      </c>
      <c r="B765" t="s">
        <v>2166</v>
      </c>
      <c r="C765" t="s">
        <v>2156</v>
      </c>
      <c r="D765" t="s">
        <v>2157</v>
      </c>
      <c r="E765" t="s">
        <v>35404</v>
      </c>
      <c r="F765" t="s">
        <v>35348</v>
      </c>
      <c r="G765" t="s">
        <v>35405</v>
      </c>
      <c r="H765" t="s">
        <v>36274</v>
      </c>
      <c r="I765" t="s">
        <v>2158</v>
      </c>
      <c r="J765" s="2" t="s">
        <v>2167</v>
      </c>
      <c r="K765" s="5" t="s">
        <v>21</v>
      </c>
    </row>
    <row r="766" spans="1:19" hidden="1" x14ac:dyDescent="0.25">
      <c r="A766">
        <v>15283</v>
      </c>
      <c r="B766" t="s">
        <v>2168</v>
      </c>
      <c r="C766" t="s">
        <v>2156</v>
      </c>
      <c r="D766" t="s">
        <v>2157</v>
      </c>
      <c r="E766" t="s">
        <v>35404</v>
      </c>
      <c r="F766" t="s">
        <v>35348</v>
      </c>
      <c r="G766" t="s">
        <v>35405</v>
      </c>
      <c r="H766" t="s">
        <v>36274</v>
      </c>
      <c r="I766" t="s">
        <v>2158</v>
      </c>
      <c r="J766" s="2" t="s">
        <v>2169</v>
      </c>
      <c r="K766" s="5" t="s">
        <v>21</v>
      </c>
    </row>
    <row r="767" spans="1:19" hidden="1" x14ac:dyDescent="0.25">
      <c r="A767">
        <v>15331</v>
      </c>
      <c r="B767" t="s">
        <v>2170</v>
      </c>
      <c r="C767" t="s">
        <v>2171</v>
      </c>
      <c r="D767" t="s">
        <v>2157</v>
      </c>
      <c r="E767" t="s">
        <v>35404</v>
      </c>
      <c r="F767" t="s">
        <v>35348</v>
      </c>
      <c r="G767" t="s">
        <v>35405</v>
      </c>
      <c r="H767" t="s">
        <v>36274</v>
      </c>
      <c r="I767" t="s">
        <v>2172</v>
      </c>
      <c r="J767" s="2" t="s">
        <v>2173</v>
      </c>
      <c r="K767" s="5" t="s">
        <v>32</v>
      </c>
    </row>
    <row r="768" spans="1:19" hidden="1" x14ac:dyDescent="0.25">
      <c r="A768">
        <v>15431</v>
      </c>
      <c r="B768" t="s">
        <v>2174</v>
      </c>
      <c r="C768" t="s">
        <v>2171</v>
      </c>
      <c r="D768" t="s">
        <v>2157</v>
      </c>
      <c r="E768" t="s">
        <v>35404</v>
      </c>
      <c r="F768" t="s">
        <v>35348</v>
      </c>
      <c r="G768" t="s">
        <v>35405</v>
      </c>
      <c r="H768" t="s">
        <v>36274</v>
      </c>
      <c r="I768" t="s">
        <v>2172</v>
      </c>
      <c r="J768" s="2" t="s">
        <v>2175</v>
      </c>
      <c r="K768" s="5" t="s">
        <v>55</v>
      </c>
    </row>
    <row r="769" spans="1:12" hidden="1" x14ac:dyDescent="0.25">
      <c r="A769">
        <v>15510</v>
      </c>
      <c r="B769" t="s">
        <v>2176</v>
      </c>
      <c r="C769" t="s">
        <v>2177</v>
      </c>
      <c r="D769" t="s">
        <v>2157</v>
      </c>
      <c r="E769" t="s">
        <v>35404</v>
      </c>
      <c r="F769" t="s">
        <v>35348</v>
      </c>
      <c r="G769" t="s">
        <v>35405</v>
      </c>
      <c r="H769" t="s">
        <v>36274</v>
      </c>
      <c r="I769" t="s">
        <v>2178</v>
      </c>
      <c r="J769" s="2" t="s">
        <v>2179</v>
      </c>
      <c r="K769" s="5" t="s">
        <v>38</v>
      </c>
      <c r="L769" t="s">
        <v>132</v>
      </c>
    </row>
    <row r="770" spans="1:12" hidden="1" x14ac:dyDescent="0.25">
      <c r="A770">
        <v>15579</v>
      </c>
      <c r="B770" t="s">
        <v>2180</v>
      </c>
      <c r="C770" t="s">
        <v>2161</v>
      </c>
      <c r="D770" t="s">
        <v>2157</v>
      </c>
      <c r="E770" t="s">
        <v>35404</v>
      </c>
      <c r="F770" t="s">
        <v>35348</v>
      </c>
      <c r="G770" t="s">
        <v>35405</v>
      </c>
      <c r="H770" t="s">
        <v>36274</v>
      </c>
      <c r="I770" t="s">
        <v>2162</v>
      </c>
      <c r="J770" s="2" t="s">
        <v>2181</v>
      </c>
      <c r="K770" s="5" t="s">
        <v>202</v>
      </c>
      <c r="L770" t="s">
        <v>27</v>
      </c>
    </row>
    <row r="771" spans="1:12" hidden="1" x14ac:dyDescent="0.25">
      <c r="A771">
        <v>15601</v>
      </c>
      <c r="B771" t="s">
        <v>2182</v>
      </c>
      <c r="C771" t="s">
        <v>2183</v>
      </c>
      <c r="D771" t="s">
        <v>2157</v>
      </c>
      <c r="E771" t="s">
        <v>35404</v>
      </c>
      <c r="F771" t="s">
        <v>35348</v>
      </c>
      <c r="G771" t="s">
        <v>35405</v>
      </c>
      <c r="H771" t="s">
        <v>36274</v>
      </c>
      <c r="I771" t="s">
        <v>2184</v>
      </c>
      <c r="J771" s="2" t="s">
        <v>2185</v>
      </c>
      <c r="K771" s="5" t="s">
        <v>21</v>
      </c>
      <c r="L771" t="s">
        <v>143</v>
      </c>
    </row>
    <row r="772" spans="1:12" hidden="1" x14ac:dyDescent="0.25">
      <c r="A772">
        <v>15630</v>
      </c>
      <c r="B772" t="s">
        <v>2186</v>
      </c>
      <c r="C772" t="s">
        <v>2187</v>
      </c>
      <c r="D772" t="s">
        <v>2188</v>
      </c>
      <c r="E772" t="s">
        <v>35406</v>
      </c>
      <c r="F772" t="s">
        <v>35407</v>
      </c>
      <c r="G772">
        <v>1982</v>
      </c>
      <c r="H772" t="s">
        <v>36275</v>
      </c>
      <c r="I772" t="s">
        <v>2189</v>
      </c>
      <c r="J772" s="2" t="s">
        <v>2190</v>
      </c>
      <c r="K772" s="5" t="s">
        <v>38</v>
      </c>
    </row>
    <row r="773" spans="1:12" hidden="1" x14ac:dyDescent="0.25">
      <c r="A773">
        <v>15632</v>
      </c>
      <c r="B773" t="s">
        <v>2191</v>
      </c>
      <c r="C773" t="s">
        <v>2187</v>
      </c>
      <c r="D773" t="s">
        <v>2188</v>
      </c>
      <c r="E773" t="s">
        <v>35406</v>
      </c>
      <c r="F773" t="s">
        <v>35407</v>
      </c>
      <c r="G773">
        <v>1982</v>
      </c>
      <c r="H773" t="s">
        <v>36275</v>
      </c>
      <c r="I773" t="s">
        <v>2189</v>
      </c>
      <c r="J773" s="2" t="s">
        <v>2192</v>
      </c>
      <c r="K773" s="5" t="s">
        <v>38</v>
      </c>
      <c r="L773" t="s">
        <v>35254</v>
      </c>
    </row>
    <row r="774" spans="1:12" hidden="1" x14ac:dyDescent="0.25">
      <c r="A774">
        <v>15660</v>
      </c>
      <c r="B774" t="s">
        <v>2193</v>
      </c>
      <c r="C774" t="s">
        <v>2194</v>
      </c>
      <c r="D774" t="s">
        <v>2188</v>
      </c>
      <c r="E774" t="s">
        <v>35406</v>
      </c>
      <c r="F774" t="s">
        <v>35407</v>
      </c>
      <c r="G774">
        <v>1982</v>
      </c>
      <c r="H774" t="s">
        <v>36275</v>
      </c>
      <c r="I774" t="s">
        <v>2195</v>
      </c>
      <c r="J774" s="2" t="s">
        <v>2196</v>
      </c>
      <c r="K774" s="5" t="s">
        <v>55</v>
      </c>
      <c r="L774" t="s">
        <v>35336</v>
      </c>
    </row>
    <row r="775" spans="1:12" hidden="1" x14ac:dyDescent="0.25">
      <c r="A775">
        <v>15706</v>
      </c>
      <c r="B775" t="s">
        <v>2197</v>
      </c>
      <c r="C775" t="s">
        <v>2198</v>
      </c>
      <c r="D775" t="s">
        <v>2188</v>
      </c>
      <c r="E775" t="s">
        <v>35406</v>
      </c>
      <c r="F775" t="s">
        <v>35407</v>
      </c>
      <c r="G775">
        <v>1982</v>
      </c>
      <c r="H775" t="s">
        <v>36275</v>
      </c>
      <c r="I775" t="s">
        <v>2199</v>
      </c>
      <c r="J775" s="2" t="s">
        <v>2200</v>
      </c>
      <c r="K775" s="5" t="s">
        <v>38</v>
      </c>
      <c r="L775" t="s">
        <v>35255</v>
      </c>
    </row>
    <row r="776" spans="1:12" hidden="1" x14ac:dyDescent="0.25">
      <c r="A776">
        <v>15707</v>
      </c>
      <c r="B776" t="s">
        <v>2201</v>
      </c>
      <c r="C776" t="s">
        <v>2198</v>
      </c>
      <c r="D776" t="s">
        <v>2188</v>
      </c>
      <c r="E776" t="s">
        <v>35406</v>
      </c>
      <c r="F776" t="s">
        <v>35407</v>
      </c>
      <c r="G776">
        <v>1982</v>
      </c>
      <c r="H776" t="s">
        <v>36275</v>
      </c>
      <c r="I776" t="s">
        <v>2199</v>
      </c>
      <c r="J776" s="2" t="s">
        <v>2202</v>
      </c>
      <c r="K776" s="5" t="s">
        <v>55</v>
      </c>
    </row>
    <row r="777" spans="1:12" hidden="1" x14ac:dyDescent="0.25">
      <c r="A777">
        <v>15734</v>
      </c>
      <c r="B777" t="s">
        <v>2203</v>
      </c>
      <c r="C777" t="s">
        <v>2198</v>
      </c>
      <c r="D777" t="s">
        <v>2188</v>
      </c>
      <c r="E777" t="s">
        <v>35406</v>
      </c>
      <c r="F777" t="s">
        <v>35407</v>
      </c>
      <c r="G777">
        <v>1982</v>
      </c>
      <c r="H777" t="s">
        <v>36275</v>
      </c>
      <c r="I777" t="s">
        <v>2199</v>
      </c>
      <c r="J777" s="2" t="s">
        <v>2204</v>
      </c>
      <c r="K777" s="5" t="s">
        <v>38</v>
      </c>
      <c r="L777" t="s">
        <v>97</v>
      </c>
    </row>
    <row r="778" spans="1:12" hidden="1" x14ac:dyDescent="0.25">
      <c r="A778">
        <v>15736</v>
      </c>
      <c r="B778" t="s">
        <v>2205</v>
      </c>
      <c r="C778" t="s">
        <v>2206</v>
      </c>
      <c r="D778" t="s">
        <v>2188</v>
      </c>
      <c r="E778" t="s">
        <v>35406</v>
      </c>
      <c r="F778" t="s">
        <v>35407</v>
      </c>
      <c r="G778">
        <v>1982</v>
      </c>
      <c r="H778" t="s">
        <v>36275</v>
      </c>
      <c r="I778" t="s">
        <v>2207</v>
      </c>
      <c r="J778" s="2" t="s">
        <v>2208</v>
      </c>
      <c r="K778" s="5" t="s">
        <v>128</v>
      </c>
      <c r="L778" t="s">
        <v>35192</v>
      </c>
    </row>
    <row r="779" spans="1:12" hidden="1" x14ac:dyDescent="0.25">
      <c r="A779">
        <v>15737</v>
      </c>
      <c r="B779" t="s">
        <v>2209</v>
      </c>
      <c r="C779" t="s">
        <v>2210</v>
      </c>
      <c r="D779" t="s">
        <v>2188</v>
      </c>
      <c r="E779" t="s">
        <v>35406</v>
      </c>
      <c r="F779" t="s">
        <v>35407</v>
      </c>
      <c r="G779">
        <v>1982</v>
      </c>
      <c r="H779" t="s">
        <v>36275</v>
      </c>
      <c r="I779" t="s">
        <v>2211</v>
      </c>
      <c r="J779" s="2" t="s">
        <v>2212</v>
      </c>
      <c r="K779" s="5" t="s">
        <v>128</v>
      </c>
      <c r="L779" t="s">
        <v>35192</v>
      </c>
    </row>
    <row r="780" spans="1:12" hidden="1" x14ac:dyDescent="0.25">
      <c r="A780">
        <v>15738</v>
      </c>
      <c r="B780" t="s">
        <v>2213</v>
      </c>
      <c r="C780" t="s">
        <v>2206</v>
      </c>
      <c r="D780" t="s">
        <v>2188</v>
      </c>
      <c r="E780" t="s">
        <v>35406</v>
      </c>
      <c r="F780" t="s">
        <v>35407</v>
      </c>
      <c r="G780">
        <v>1982</v>
      </c>
      <c r="H780" t="s">
        <v>36275</v>
      </c>
      <c r="I780" t="s">
        <v>2207</v>
      </c>
      <c r="J780" s="2" t="s">
        <v>2214</v>
      </c>
      <c r="K780" s="5" t="s">
        <v>55</v>
      </c>
      <c r="L780" t="s">
        <v>35336</v>
      </c>
    </row>
    <row r="781" spans="1:12" hidden="1" x14ac:dyDescent="0.25">
      <c r="A781">
        <v>15739</v>
      </c>
      <c r="B781" t="s">
        <v>2215</v>
      </c>
      <c r="C781" t="s">
        <v>2210</v>
      </c>
      <c r="D781" t="s">
        <v>2188</v>
      </c>
      <c r="E781" t="s">
        <v>35406</v>
      </c>
      <c r="F781" t="s">
        <v>35407</v>
      </c>
      <c r="G781">
        <v>1982</v>
      </c>
      <c r="H781" t="s">
        <v>36275</v>
      </c>
      <c r="I781" t="s">
        <v>2211</v>
      </c>
      <c r="J781" s="2" t="s">
        <v>2216</v>
      </c>
      <c r="K781" s="5" t="s">
        <v>38</v>
      </c>
      <c r="L781" t="s">
        <v>1151</v>
      </c>
    </row>
    <row r="782" spans="1:12" hidden="1" x14ac:dyDescent="0.25">
      <c r="A782">
        <v>15740</v>
      </c>
      <c r="B782" t="s">
        <v>2217</v>
      </c>
      <c r="C782" t="s">
        <v>2206</v>
      </c>
      <c r="D782" t="s">
        <v>2188</v>
      </c>
      <c r="E782" t="s">
        <v>35406</v>
      </c>
      <c r="F782" t="s">
        <v>35407</v>
      </c>
      <c r="G782">
        <v>1982</v>
      </c>
      <c r="H782" t="s">
        <v>36275</v>
      </c>
      <c r="I782" t="s">
        <v>2207</v>
      </c>
      <c r="J782" s="2" t="s">
        <v>2218</v>
      </c>
      <c r="K782" s="5" t="s">
        <v>21</v>
      </c>
      <c r="L782" t="s">
        <v>35336</v>
      </c>
    </row>
    <row r="783" spans="1:12" hidden="1" x14ac:dyDescent="0.25">
      <c r="A783">
        <v>15760</v>
      </c>
      <c r="B783" t="s">
        <v>2219</v>
      </c>
      <c r="C783" t="s">
        <v>2220</v>
      </c>
      <c r="D783" t="s">
        <v>2188</v>
      </c>
      <c r="E783" t="s">
        <v>35406</v>
      </c>
      <c r="F783" t="s">
        <v>35407</v>
      </c>
      <c r="G783">
        <v>1982</v>
      </c>
      <c r="H783" t="s">
        <v>36275</v>
      </c>
      <c r="I783" t="s">
        <v>2221</v>
      </c>
      <c r="J783" s="2" t="s">
        <v>2222</v>
      </c>
      <c r="K783" s="5" t="s">
        <v>128</v>
      </c>
      <c r="L783" t="s">
        <v>1277</v>
      </c>
    </row>
    <row r="784" spans="1:12" hidden="1" x14ac:dyDescent="0.25">
      <c r="A784">
        <v>15800</v>
      </c>
      <c r="B784" t="s">
        <v>2223</v>
      </c>
      <c r="C784" t="s">
        <v>2224</v>
      </c>
      <c r="D784" t="s">
        <v>2188</v>
      </c>
      <c r="E784" t="s">
        <v>35406</v>
      </c>
      <c r="F784" t="s">
        <v>35407</v>
      </c>
      <c r="G784">
        <v>1982</v>
      </c>
      <c r="H784" t="s">
        <v>36275</v>
      </c>
      <c r="I784" t="s">
        <v>2225</v>
      </c>
      <c r="J784" s="2" t="s">
        <v>2226</v>
      </c>
      <c r="K784" s="5" t="s">
        <v>38</v>
      </c>
      <c r="L784" t="s">
        <v>323</v>
      </c>
    </row>
    <row r="785" spans="1:19" hidden="1" x14ac:dyDescent="0.25">
      <c r="A785">
        <v>15836</v>
      </c>
      <c r="B785" t="s">
        <v>2227</v>
      </c>
      <c r="C785" t="s">
        <v>2228</v>
      </c>
      <c r="D785" t="s">
        <v>2188</v>
      </c>
      <c r="E785" t="s">
        <v>35406</v>
      </c>
      <c r="F785" t="s">
        <v>35407</v>
      </c>
      <c r="G785">
        <v>1982</v>
      </c>
      <c r="H785" t="s">
        <v>36275</v>
      </c>
      <c r="I785" t="s">
        <v>2229</v>
      </c>
      <c r="J785" s="2" t="s">
        <v>2230</v>
      </c>
      <c r="K785" s="5" t="s">
        <v>38</v>
      </c>
      <c r="L785" t="s">
        <v>35260</v>
      </c>
    </row>
    <row r="786" spans="1:19" hidden="1" x14ac:dyDescent="0.25">
      <c r="A786">
        <v>15841</v>
      </c>
      <c r="B786" t="s">
        <v>2231</v>
      </c>
      <c r="C786" t="s">
        <v>2232</v>
      </c>
      <c r="D786" t="s">
        <v>2188</v>
      </c>
      <c r="E786" t="s">
        <v>35406</v>
      </c>
      <c r="F786" t="s">
        <v>35407</v>
      </c>
      <c r="G786">
        <v>1982</v>
      </c>
      <c r="H786" t="s">
        <v>36275</v>
      </c>
      <c r="I786" t="s">
        <v>2233</v>
      </c>
      <c r="J786" s="2" t="s">
        <v>2234</v>
      </c>
      <c r="K786" s="5" t="s">
        <v>21</v>
      </c>
      <c r="L786" t="s">
        <v>35337</v>
      </c>
    </row>
    <row r="787" spans="1:19" hidden="1" x14ac:dyDescent="0.25">
      <c r="A787">
        <v>15920</v>
      </c>
      <c r="B787" t="s">
        <v>2235</v>
      </c>
      <c r="C787" t="s">
        <v>2236</v>
      </c>
      <c r="D787" t="s">
        <v>2188</v>
      </c>
      <c r="E787" t="s">
        <v>35406</v>
      </c>
      <c r="F787" t="s">
        <v>35407</v>
      </c>
      <c r="G787">
        <v>1982</v>
      </c>
      <c r="H787" t="s">
        <v>36275</v>
      </c>
      <c r="I787" t="s">
        <v>2237</v>
      </c>
      <c r="J787" s="2" t="s">
        <v>2238</v>
      </c>
      <c r="K787" s="5" t="s">
        <v>55</v>
      </c>
      <c r="L787" t="s">
        <v>35336</v>
      </c>
    </row>
    <row r="788" spans="1:19" hidden="1" x14ac:dyDescent="0.25">
      <c r="A788">
        <v>15927</v>
      </c>
      <c r="B788" t="s">
        <v>2239</v>
      </c>
      <c r="C788" t="s">
        <v>2236</v>
      </c>
      <c r="D788" t="s">
        <v>2188</v>
      </c>
      <c r="E788" t="s">
        <v>35406</v>
      </c>
      <c r="F788" t="s">
        <v>35407</v>
      </c>
      <c r="G788">
        <v>1982</v>
      </c>
      <c r="H788" t="s">
        <v>36275</v>
      </c>
      <c r="I788" t="s">
        <v>2237</v>
      </c>
      <c r="J788" s="2" t="s">
        <v>2240</v>
      </c>
      <c r="K788" s="5" t="s">
        <v>21</v>
      </c>
    </row>
    <row r="789" spans="1:19" hidden="1" x14ac:dyDescent="0.25">
      <c r="A789">
        <v>15930</v>
      </c>
      <c r="B789" t="s">
        <v>2241</v>
      </c>
      <c r="C789" t="s">
        <v>2236</v>
      </c>
      <c r="D789" t="s">
        <v>2188</v>
      </c>
      <c r="E789" t="s">
        <v>35406</v>
      </c>
      <c r="F789" t="s">
        <v>35407</v>
      </c>
      <c r="G789">
        <v>1982</v>
      </c>
      <c r="H789" t="s">
        <v>36275</v>
      </c>
      <c r="I789" t="s">
        <v>2237</v>
      </c>
      <c r="J789" s="2" t="s">
        <v>2242</v>
      </c>
      <c r="K789" s="5" t="s">
        <v>21</v>
      </c>
    </row>
    <row r="790" spans="1:19" hidden="1" x14ac:dyDescent="0.25">
      <c r="A790">
        <v>15954</v>
      </c>
      <c r="B790" t="s">
        <v>2243</v>
      </c>
      <c r="C790" t="s">
        <v>2236</v>
      </c>
      <c r="D790" t="s">
        <v>2188</v>
      </c>
      <c r="E790" t="s">
        <v>35406</v>
      </c>
      <c r="F790" t="s">
        <v>35407</v>
      </c>
      <c r="G790">
        <v>1982</v>
      </c>
      <c r="H790" t="s">
        <v>36275</v>
      </c>
      <c r="I790" t="s">
        <v>2237</v>
      </c>
      <c r="J790" s="2" t="s">
        <v>2244</v>
      </c>
      <c r="K790" s="5" t="s">
        <v>21</v>
      </c>
    </row>
    <row r="791" spans="1:19" hidden="1" x14ac:dyDescent="0.25">
      <c r="A791">
        <v>16053</v>
      </c>
      <c r="B791" t="s">
        <v>2245</v>
      </c>
      <c r="C791" t="s">
        <v>2224</v>
      </c>
      <c r="D791" t="s">
        <v>2188</v>
      </c>
      <c r="E791" t="s">
        <v>35406</v>
      </c>
      <c r="F791" t="s">
        <v>35407</v>
      </c>
      <c r="G791">
        <v>1982</v>
      </c>
      <c r="H791" t="s">
        <v>36275</v>
      </c>
      <c r="I791" t="s">
        <v>2225</v>
      </c>
      <c r="J791" s="2" t="s">
        <v>2246</v>
      </c>
      <c r="K791" s="5" t="s">
        <v>21</v>
      </c>
    </row>
    <row r="792" spans="1:19" hidden="1" x14ac:dyDescent="0.25">
      <c r="A792">
        <v>16054</v>
      </c>
      <c r="B792" t="s">
        <v>2247</v>
      </c>
      <c r="C792" t="s">
        <v>2224</v>
      </c>
      <c r="D792" t="s">
        <v>2188</v>
      </c>
      <c r="E792" t="s">
        <v>35406</v>
      </c>
      <c r="F792" t="s">
        <v>35407</v>
      </c>
      <c r="G792">
        <v>1982</v>
      </c>
      <c r="H792" t="s">
        <v>36275</v>
      </c>
      <c r="I792" t="s">
        <v>2225</v>
      </c>
      <c r="J792" s="2" t="s">
        <v>2248</v>
      </c>
      <c r="K792" s="5" t="s">
        <v>38</v>
      </c>
      <c r="L792" t="s">
        <v>35264</v>
      </c>
    </row>
    <row r="793" spans="1:19" x14ac:dyDescent="0.25">
      <c r="A793">
        <v>16058</v>
      </c>
      <c r="B793" t="s">
        <v>2249</v>
      </c>
      <c r="C793" t="s">
        <v>2250</v>
      </c>
      <c r="D793" t="s">
        <v>2188</v>
      </c>
      <c r="E793" t="s">
        <v>35406</v>
      </c>
      <c r="F793" t="s">
        <v>35407</v>
      </c>
      <c r="G793">
        <v>1982</v>
      </c>
      <c r="H793" t="s">
        <v>36275</v>
      </c>
      <c r="I793" t="s">
        <v>2251</v>
      </c>
      <c r="J793" s="2" t="s">
        <v>2252</v>
      </c>
      <c r="K793" s="5" t="s">
        <v>21</v>
      </c>
      <c r="M793" s="4" t="s">
        <v>7</v>
      </c>
      <c r="N793" s="4" t="s">
        <v>8</v>
      </c>
      <c r="O793" t="s">
        <v>33</v>
      </c>
      <c r="P793" t="s">
        <v>35338</v>
      </c>
      <c r="R793" t="s">
        <v>7</v>
      </c>
      <c r="S793" t="s">
        <v>8</v>
      </c>
    </row>
    <row r="794" spans="1:19" hidden="1" x14ac:dyDescent="0.25">
      <c r="A794">
        <v>16064</v>
      </c>
      <c r="B794" t="s">
        <v>2253</v>
      </c>
      <c r="C794" t="s">
        <v>2254</v>
      </c>
      <c r="D794" t="s">
        <v>2188</v>
      </c>
      <c r="E794" t="s">
        <v>35406</v>
      </c>
      <c r="F794" t="s">
        <v>35407</v>
      </c>
      <c r="G794">
        <v>1982</v>
      </c>
      <c r="H794" t="s">
        <v>36275</v>
      </c>
      <c r="I794" t="s">
        <v>2255</v>
      </c>
      <c r="J794" s="2" t="s">
        <v>2256</v>
      </c>
      <c r="K794" s="5" t="s">
        <v>15</v>
      </c>
      <c r="L794" t="s">
        <v>239</v>
      </c>
    </row>
    <row r="795" spans="1:19" hidden="1" x14ac:dyDescent="0.25">
      <c r="A795">
        <v>16137</v>
      </c>
      <c r="B795" t="s">
        <v>2257</v>
      </c>
      <c r="C795" t="s">
        <v>2258</v>
      </c>
      <c r="D795" t="s">
        <v>2259</v>
      </c>
      <c r="E795" t="s">
        <v>35408</v>
      </c>
      <c r="F795" t="s">
        <v>35409</v>
      </c>
      <c r="G795">
        <v>1999</v>
      </c>
      <c r="H795" t="s">
        <v>36276</v>
      </c>
      <c r="I795" t="s">
        <v>2260</v>
      </c>
      <c r="J795" s="2" t="s">
        <v>2261</v>
      </c>
      <c r="K795" s="5" t="s">
        <v>38</v>
      </c>
      <c r="L795" t="s">
        <v>232</v>
      </c>
    </row>
    <row r="796" spans="1:19" hidden="1" x14ac:dyDescent="0.25">
      <c r="A796">
        <v>16160</v>
      </c>
      <c r="B796" t="s">
        <v>2262</v>
      </c>
      <c r="C796" t="s">
        <v>2258</v>
      </c>
      <c r="D796" t="s">
        <v>2259</v>
      </c>
      <c r="E796" t="s">
        <v>35408</v>
      </c>
      <c r="F796" t="s">
        <v>35409</v>
      </c>
      <c r="G796">
        <v>1999</v>
      </c>
      <c r="H796" t="s">
        <v>36276</v>
      </c>
      <c r="I796" t="s">
        <v>2260</v>
      </c>
      <c r="J796" s="2" t="s">
        <v>2263</v>
      </c>
      <c r="K796" s="5" t="s">
        <v>38</v>
      </c>
      <c r="L796" t="s">
        <v>132</v>
      </c>
    </row>
    <row r="797" spans="1:19" hidden="1" x14ac:dyDescent="0.25">
      <c r="A797">
        <v>16215</v>
      </c>
      <c r="B797" t="s">
        <v>2264</v>
      </c>
      <c r="C797" t="s">
        <v>2258</v>
      </c>
      <c r="D797" t="s">
        <v>2259</v>
      </c>
      <c r="E797" t="s">
        <v>35408</v>
      </c>
      <c r="F797" t="s">
        <v>35409</v>
      </c>
      <c r="G797">
        <v>1999</v>
      </c>
      <c r="H797" t="s">
        <v>36276</v>
      </c>
      <c r="I797" t="s">
        <v>2260</v>
      </c>
      <c r="J797" s="2" t="s">
        <v>2265</v>
      </c>
      <c r="K797" s="5" t="s">
        <v>21</v>
      </c>
    </row>
    <row r="798" spans="1:19" hidden="1" x14ac:dyDescent="0.25">
      <c r="A798">
        <v>16307</v>
      </c>
      <c r="B798" t="s">
        <v>2266</v>
      </c>
      <c r="C798" t="s">
        <v>2267</v>
      </c>
      <c r="D798" t="s">
        <v>2259</v>
      </c>
      <c r="E798" t="s">
        <v>35408</v>
      </c>
      <c r="F798" t="s">
        <v>35409</v>
      </c>
      <c r="G798">
        <v>1999</v>
      </c>
      <c r="H798" t="s">
        <v>36276</v>
      </c>
      <c r="I798" t="s">
        <v>2268</v>
      </c>
      <c r="J798" s="2" t="s">
        <v>2269</v>
      </c>
      <c r="K798" s="5" t="s">
        <v>55</v>
      </c>
      <c r="L798" t="s">
        <v>35336</v>
      </c>
    </row>
    <row r="799" spans="1:19" hidden="1" x14ac:dyDescent="0.25">
      <c r="A799">
        <v>16329</v>
      </c>
      <c r="B799" t="s">
        <v>2270</v>
      </c>
      <c r="C799" t="s">
        <v>2267</v>
      </c>
      <c r="D799" t="s">
        <v>2259</v>
      </c>
      <c r="E799" t="s">
        <v>35408</v>
      </c>
      <c r="F799" t="s">
        <v>35409</v>
      </c>
      <c r="G799">
        <v>1999</v>
      </c>
      <c r="H799" t="s">
        <v>36276</v>
      </c>
      <c r="I799" t="s">
        <v>2268</v>
      </c>
      <c r="J799" s="2" t="s">
        <v>2271</v>
      </c>
      <c r="K799" s="5" t="s">
        <v>38</v>
      </c>
    </row>
    <row r="800" spans="1:19" hidden="1" x14ac:dyDescent="0.25">
      <c r="A800">
        <v>16631</v>
      </c>
      <c r="B800" t="s">
        <v>2272</v>
      </c>
      <c r="C800" t="s">
        <v>2258</v>
      </c>
      <c r="D800" t="s">
        <v>2259</v>
      </c>
      <c r="E800" t="s">
        <v>35408</v>
      </c>
      <c r="F800" t="s">
        <v>35409</v>
      </c>
      <c r="G800">
        <v>1999</v>
      </c>
      <c r="H800" t="s">
        <v>36276</v>
      </c>
      <c r="I800" t="s">
        <v>2260</v>
      </c>
      <c r="J800" s="2" t="s">
        <v>2273</v>
      </c>
      <c r="K800" s="5" t="s">
        <v>38</v>
      </c>
      <c r="L800" t="s">
        <v>232</v>
      </c>
    </row>
    <row r="801" spans="1:19" hidden="1" x14ac:dyDescent="0.25">
      <c r="A801">
        <v>16632</v>
      </c>
      <c r="B801" t="s">
        <v>2274</v>
      </c>
      <c r="C801" t="s">
        <v>2275</v>
      </c>
      <c r="D801" t="s">
        <v>2259</v>
      </c>
      <c r="E801" t="s">
        <v>35408</v>
      </c>
      <c r="F801" t="s">
        <v>35409</v>
      </c>
      <c r="G801">
        <v>1999</v>
      </c>
      <c r="H801" t="s">
        <v>36276</v>
      </c>
      <c r="I801" t="s">
        <v>2276</v>
      </c>
      <c r="J801" s="2" t="s">
        <v>2277</v>
      </c>
      <c r="K801" s="5" t="s">
        <v>55</v>
      </c>
      <c r="L801" t="s">
        <v>35336</v>
      </c>
    </row>
    <row r="802" spans="1:19" hidden="1" x14ac:dyDescent="0.25">
      <c r="A802">
        <v>16636</v>
      </c>
      <c r="B802" t="s">
        <v>2278</v>
      </c>
      <c r="C802" t="s">
        <v>2275</v>
      </c>
      <c r="D802" t="s">
        <v>2259</v>
      </c>
      <c r="E802" t="s">
        <v>35408</v>
      </c>
      <c r="F802" t="s">
        <v>35409</v>
      </c>
      <c r="G802">
        <v>1999</v>
      </c>
      <c r="H802" t="s">
        <v>36276</v>
      </c>
      <c r="I802" t="s">
        <v>2276</v>
      </c>
      <c r="J802" s="2" t="s">
        <v>2279</v>
      </c>
      <c r="K802" s="5" t="s">
        <v>55</v>
      </c>
      <c r="L802" t="s">
        <v>35336</v>
      </c>
    </row>
    <row r="803" spans="1:19" hidden="1" x14ac:dyDescent="0.25">
      <c r="A803">
        <v>16644</v>
      </c>
      <c r="B803" t="s">
        <v>2280</v>
      </c>
      <c r="C803" t="s">
        <v>2275</v>
      </c>
      <c r="D803" t="s">
        <v>2259</v>
      </c>
      <c r="E803" t="s">
        <v>35408</v>
      </c>
      <c r="F803" t="s">
        <v>35409</v>
      </c>
      <c r="G803">
        <v>1999</v>
      </c>
      <c r="H803" t="s">
        <v>36276</v>
      </c>
      <c r="I803" t="s">
        <v>2276</v>
      </c>
      <c r="J803" s="2" t="s">
        <v>2281</v>
      </c>
      <c r="K803" s="5" t="s">
        <v>502</v>
      </c>
      <c r="L803" t="s">
        <v>27</v>
      </c>
    </row>
    <row r="804" spans="1:19" x14ac:dyDescent="0.25">
      <c r="A804">
        <v>16763</v>
      </c>
      <c r="B804" t="s">
        <v>2282</v>
      </c>
      <c r="C804" t="s">
        <v>2283</v>
      </c>
      <c r="D804" t="s">
        <v>2259</v>
      </c>
      <c r="E804" t="s">
        <v>35408</v>
      </c>
      <c r="F804" t="s">
        <v>35409</v>
      </c>
      <c r="G804">
        <v>1999</v>
      </c>
      <c r="H804" t="s">
        <v>36276</v>
      </c>
      <c r="I804" t="s">
        <v>2284</v>
      </c>
      <c r="J804" s="2" t="s">
        <v>2285</v>
      </c>
      <c r="K804" s="5" t="s">
        <v>21</v>
      </c>
      <c r="M804" s="4" t="s">
        <v>7</v>
      </c>
      <c r="N804" s="4" t="s">
        <v>167</v>
      </c>
      <c r="O804" t="s">
        <v>33</v>
      </c>
      <c r="P804" t="s">
        <v>35338</v>
      </c>
    </row>
    <row r="805" spans="1:19" hidden="1" x14ac:dyDescent="0.25">
      <c r="A805">
        <v>16785</v>
      </c>
      <c r="B805" t="s">
        <v>2286</v>
      </c>
      <c r="C805" t="s">
        <v>2287</v>
      </c>
      <c r="D805" t="s">
        <v>2259</v>
      </c>
      <c r="E805" t="s">
        <v>35408</v>
      </c>
      <c r="F805" t="s">
        <v>35409</v>
      </c>
      <c r="G805">
        <v>1999</v>
      </c>
      <c r="H805" t="s">
        <v>36276</v>
      </c>
      <c r="I805" t="s">
        <v>2288</v>
      </c>
      <c r="J805" s="2" t="s">
        <v>2289</v>
      </c>
      <c r="K805" s="5" t="s">
        <v>128</v>
      </c>
      <c r="L805" t="s">
        <v>162</v>
      </c>
    </row>
    <row r="806" spans="1:19" hidden="1" x14ac:dyDescent="0.25">
      <c r="A806">
        <v>16788</v>
      </c>
      <c r="B806" t="s">
        <v>2290</v>
      </c>
      <c r="C806" t="s">
        <v>2287</v>
      </c>
      <c r="D806" t="s">
        <v>2259</v>
      </c>
      <c r="E806" t="s">
        <v>35408</v>
      </c>
      <c r="F806" t="s">
        <v>35409</v>
      </c>
      <c r="G806">
        <v>1999</v>
      </c>
      <c r="H806" t="s">
        <v>36276</v>
      </c>
      <c r="I806" t="s">
        <v>2288</v>
      </c>
      <c r="J806" s="2" t="s">
        <v>2291</v>
      </c>
      <c r="K806" s="5" t="s">
        <v>38</v>
      </c>
      <c r="L806" t="s">
        <v>112</v>
      </c>
    </row>
    <row r="807" spans="1:19" hidden="1" x14ac:dyDescent="0.25">
      <c r="A807">
        <v>16801</v>
      </c>
      <c r="B807" t="s">
        <v>2292</v>
      </c>
      <c r="C807" t="s">
        <v>2287</v>
      </c>
      <c r="D807" t="s">
        <v>2259</v>
      </c>
      <c r="E807" t="s">
        <v>35408</v>
      </c>
      <c r="F807" t="s">
        <v>35409</v>
      </c>
      <c r="G807">
        <v>1999</v>
      </c>
      <c r="H807" t="s">
        <v>36276</v>
      </c>
      <c r="I807" t="s">
        <v>2288</v>
      </c>
      <c r="J807" s="2" t="s">
        <v>2293</v>
      </c>
      <c r="K807" s="5" t="s">
        <v>38</v>
      </c>
    </row>
    <row r="808" spans="1:19" hidden="1" x14ac:dyDescent="0.25">
      <c r="A808">
        <v>16819</v>
      </c>
      <c r="B808" t="s">
        <v>2294</v>
      </c>
      <c r="C808" t="s">
        <v>2287</v>
      </c>
      <c r="D808" t="s">
        <v>2259</v>
      </c>
      <c r="E808" t="s">
        <v>35408</v>
      </c>
      <c r="F808" t="s">
        <v>35409</v>
      </c>
      <c r="G808">
        <v>1999</v>
      </c>
      <c r="H808" t="s">
        <v>36276</v>
      </c>
      <c r="I808" t="s">
        <v>2288</v>
      </c>
      <c r="J808" s="2" t="s">
        <v>2295</v>
      </c>
      <c r="K808" s="5" t="s">
        <v>21</v>
      </c>
    </row>
    <row r="809" spans="1:19" x14ac:dyDescent="0.25">
      <c r="A809">
        <v>16849</v>
      </c>
      <c r="B809" t="s">
        <v>2296</v>
      </c>
      <c r="C809" t="s">
        <v>2287</v>
      </c>
      <c r="D809" t="s">
        <v>2259</v>
      </c>
      <c r="E809" t="s">
        <v>35408</v>
      </c>
      <c r="F809" t="s">
        <v>35409</v>
      </c>
      <c r="G809">
        <v>1999</v>
      </c>
      <c r="H809" t="s">
        <v>36276</v>
      </c>
      <c r="I809" t="s">
        <v>2288</v>
      </c>
      <c r="J809" s="2" t="s">
        <v>2297</v>
      </c>
      <c r="K809" s="5" t="s">
        <v>21</v>
      </c>
      <c r="M809" s="4" t="s">
        <v>7</v>
      </c>
      <c r="N809" s="4" t="s">
        <v>8</v>
      </c>
      <c r="O809" t="s">
        <v>33</v>
      </c>
      <c r="P809" t="s">
        <v>35338</v>
      </c>
    </row>
    <row r="810" spans="1:19" hidden="1" x14ac:dyDescent="0.25">
      <c r="A810">
        <v>16886</v>
      </c>
      <c r="B810" t="s">
        <v>2298</v>
      </c>
      <c r="C810" t="s">
        <v>2287</v>
      </c>
      <c r="D810" t="s">
        <v>2259</v>
      </c>
      <c r="E810" t="s">
        <v>35408</v>
      </c>
      <c r="F810" t="s">
        <v>35409</v>
      </c>
      <c r="G810">
        <v>1999</v>
      </c>
      <c r="H810" t="s">
        <v>36276</v>
      </c>
      <c r="I810" t="s">
        <v>2288</v>
      </c>
      <c r="J810" s="2" t="s">
        <v>2299</v>
      </c>
      <c r="K810" s="5" t="s">
        <v>128</v>
      </c>
      <c r="L810" t="s">
        <v>374</v>
      </c>
    </row>
    <row r="811" spans="1:19" x14ac:dyDescent="0.25">
      <c r="A811">
        <v>16888</v>
      </c>
      <c r="B811" t="s">
        <v>2300</v>
      </c>
      <c r="C811" t="s">
        <v>2287</v>
      </c>
      <c r="D811" t="s">
        <v>2259</v>
      </c>
      <c r="E811" t="s">
        <v>35408</v>
      </c>
      <c r="F811" t="s">
        <v>35409</v>
      </c>
      <c r="G811">
        <v>1999</v>
      </c>
      <c r="H811" t="s">
        <v>36276</v>
      </c>
      <c r="I811" t="s">
        <v>2288</v>
      </c>
      <c r="J811" s="2" t="s">
        <v>2301</v>
      </c>
      <c r="K811" s="5" t="s">
        <v>202</v>
      </c>
      <c r="M811" s="4" t="s">
        <v>7</v>
      </c>
      <c r="N811" s="4" t="s">
        <v>8</v>
      </c>
      <c r="O811" t="s">
        <v>33</v>
      </c>
      <c r="P811" t="s">
        <v>35338</v>
      </c>
      <c r="R811" t="s">
        <v>7</v>
      </c>
      <c r="S811" t="s">
        <v>8</v>
      </c>
    </row>
    <row r="812" spans="1:19" hidden="1" x14ac:dyDescent="0.25">
      <c r="A812">
        <v>16894</v>
      </c>
      <c r="B812" t="s">
        <v>2302</v>
      </c>
      <c r="C812" t="s">
        <v>2303</v>
      </c>
      <c r="D812" t="s">
        <v>2259</v>
      </c>
      <c r="E812" t="s">
        <v>35408</v>
      </c>
      <c r="F812" t="s">
        <v>35409</v>
      </c>
      <c r="G812">
        <v>1999</v>
      </c>
      <c r="H812" t="s">
        <v>36276</v>
      </c>
      <c r="I812" t="s">
        <v>1635</v>
      </c>
      <c r="J812" s="2" t="s">
        <v>2304</v>
      </c>
      <c r="K812" s="5" t="s">
        <v>173</v>
      </c>
      <c r="L812" t="s">
        <v>187</v>
      </c>
    </row>
    <row r="813" spans="1:19" hidden="1" x14ac:dyDescent="0.25">
      <c r="A813">
        <v>16896</v>
      </c>
      <c r="B813" t="s">
        <v>2305</v>
      </c>
      <c r="C813" t="s">
        <v>2303</v>
      </c>
      <c r="D813" t="s">
        <v>2259</v>
      </c>
      <c r="E813" t="s">
        <v>35408</v>
      </c>
      <c r="F813" t="s">
        <v>35409</v>
      </c>
      <c r="G813">
        <v>1999</v>
      </c>
      <c r="H813" t="s">
        <v>36276</v>
      </c>
      <c r="I813" t="s">
        <v>1635</v>
      </c>
      <c r="J813" s="2" t="s">
        <v>2306</v>
      </c>
      <c r="K813" s="5" t="s">
        <v>21</v>
      </c>
    </row>
    <row r="814" spans="1:19" hidden="1" x14ac:dyDescent="0.25">
      <c r="A814">
        <v>16904</v>
      </c>
      <c r="B814" t="s">
        <v>2307</v>
      </c>
      <c r="C814" t="s">
        <v>2303</v>
      </c>
      <c r="D814" t="s">
        <v>2259</v>
      </c>
      <c r="E814" t="s">
        <v>35408</v>
      </c>
      <c r="F814" t="s">
        <v>35409</v>
      </c>
      <c r="G814">
        <v>1999</v>
      </c>
      <c r="H814" t="s">
        <v>36276</v>
      </c>
      <c r="I814" t="s">
        <v>1635</v>
      </c>
      <c r="J814" s="2" t="s">
        <v>2308</v>
      </c>
      <c r="K814" s="5" t="s">
        <v>38</v>
      </c>
      <c r="L814" t="s">
        <v>35250</v>
      </c>
    </row>
    <row r="815" spans="1:19" hidden="1" x14ac:dyDescent="0.25">
      <c r="A815">
        <v>16984</v>
      </c>
      <c r="B815" t="s">
        <v>2309</v>
      </c>
      <c r="C815" t="s">
        <v>2267</v>
      </c>
      <c r="D815" t="s">
        <v>2259</v>
      </c>
      <c r="E815" t="s">
        <v>35408</v>
      </c>
      <c r="F815" t="s">
        <v>35409</v>
      </c>
      <c r="G815">
        <v>1999</v>
      </c>
      <c r="H815" t="s">
        <v>36276</v>
      </c>
      <c r="I815" t="s">
        <v>2268</v>
      </c>
      <c r="J815" s="2" t="s">
        <v>2310</v>
      </c>
      <c r="K815" s="5" t="s">
        <v>38</v>
      </c>
      <c r="L815" t="s">
        <v>35265</v>
      </c>
    </row>
    <row r="816" spans="1:19" hidden="1" x14ac:dyDescent="0.25">
      <c r="A816">
        <v>16987</v>
      </c>
      <c r="B816" t="s">
        <v>2311</v>
      </c>
      <c r="C816" t="s">
        <v>2275</v>
      </c>
      <c r="D816" t="s">
        <v>2259</v>
      </c>
      <c r="E816" t="s">
        <v>35408</v>
      </c>
      <c r="F816" t="s">
        <v>35409</v>
      </c>
      <c r="G816">
        <v>1999</v>
      </c>
      <c r="H816" t="s">
        <v>36276</v>
      </c>
      <c r="I816" t="s">
        <v>2276</v>
      </c>
      <c r="J816" s="2" t="s">
        <v>2312</v>
      </c>
      <c r="K816" s="5" t="s">
        <v>38</v>
      </c>
      <c r="L816" t="s">
        <v>35265</v>
      </c>
    </row>
    <row r="817" spans="1:16" x14ac:dyDescent="0.25">
      <c r="A817">
        <v>16991</v>
      </c>
      <c r="B817" t="s">
        <v>2313</v>
      </c>
      <c r="C817" t="s">
        <v>2275</v>
      </c>
      <c r="D817" t="s">
        <v>2259</v>
      </c>
      <c r="E817" t="s">
        <v>35408</v>
      </c>
      <c r="F817" t="s">
        <v>35409</v>
      </c>
      <c r="G817">
        <v>1999</v>
      </c>
      <c r="H817" t="s">
        <v>36276</v>
      </c>
      <c r="I817" t="s">
        <v>2276</v>
      </c>
      <c r="J817" s="2" t="s">
        <v>2314</v>
      </c>
      <c r="K817" s="5" t="s">
        <v>32</v>
      </c>
      <c r="M817" s="4" t="s">
        <v>35209</v>
      </c>
      <c r="N817" s="4" t="s">
        <v>8</v>
      </c>
      <c r="O817" t="s">
        <v>33</v>
      </c>
      <c r="P817" t="s">
        <v>35340</v>
      </c>
    </row>
    <row r="818" spans="1:16" hidden="1" x14ac:dyDescent="0.25">
      <c r="A818">
        <v>16994</v>
      </c>
      <c r="B818" t="s">
        <v>2315</v>
      </c>
      <c r="C818" t="s">
        <v>2267</v>
      </c>
      <c r="D818" t="s">
        <v>2259</v>
      </c>
      <c r="E818" t="s">
        <v>35408</v>
      </c>
      <c r="F818" t="s">
        <v>35409</v>
      </c>
      <c r="G818">
        <v>1999</v>
      </c>
      <c r="H818" t="s">
        <v>36276</v>
      </c>
      <c r="I818" t="s">
        <v>2268</v>
      </c>
      <c r="J818" s="2" t="s">
        <v>2316</v>
      </c>
      <c r="K818" s="5" t="s">
        <v>21</v>
      </c>
    </row>
    <row r="819" spans="1:16" hidden="1" x14ac:dyDescent="0.25">
      <c r="A819">
        <v>17041</v>
      </c>
      <c r="B819" t="s">
        <v>2317</v>
      </c>
      <c r="C819" t="s">
        <v>2275</v>
      </c>
      <c r="D819" t="s">
        <v>2259</v>
      </c>
      <c r="E819" t="s">
        <v>35408</v>
      </c>
      <c r="F819" t="s">
        <v>35409</v>
      </c>
      <c r="G819">
        <v>1999</v>
      </c>
      <c r="H819" t="s">
        <v>36276</v>
      </c>
      <c r="I819" t="s">
        <v>2276</v>
      </c>
      <c r="J819" s="2" t="s">
        <v>2318</v>
      </c>
      <c r="K819" s="5" t="s">
        <v>38</v>
      </c>
      <c r="L819" t="s">
        <v>35250</v>
      </c>
    </row>
    <row r="820" spans="1:16" hidden="1" x14ac:dyDescent="0.25">
      <c r="A820">
        <v>17052</v>
      </c>
      <c r="B820" t="s">
        <v>2319</v>
      </c>
      <c r="C820" t="s">
        <v>2267</v>
      </c>
      <c r="D820" t="s">
        <v>2259</v>
      </c>
      <c r="E820" t="s">
        <v>35408</v>
      </c>
      <c r="F820" t="s">
        <v>35409</v>
      </c>
      <c r="G820">
        <v>1999</v>
      </c>
      <c r="H820" t="s">
        <v>36276</v>
      </c>
      <c r="I820" t="s">
        <v>2268</v>
      </c>
      <c r="J820" s="2" t="s">
        <v>2320</v>
      </c>
      <c r="K820" s="5" t="s">
        <v>502</v>
      </c>
      <c r="L820" t="s">
        <v>27</v>
      </c>
    </row>
    <row r="821" spans="1:16" hidden="1" x14ac:dyDescent="0.25">
      <c r="A821">
        <v>17087</v>
      </c>
      <c r="B821" t="s">
        <v>2321</v>
      </c>
      <c r="C821" t="s">
        <v>2322</v>
      </c>
      <c r="D821" t="s">
        <v>2323</v>
      </c>
      <c r="E821" t="s">
        <v>35410</v>
      </c>
      <c r="F821" t="s">
        <v>35356</v>
      </c>
      <c r="G821">
        <v>1986</v>
      </c>
      <c r="H821" t="s">
        <v>36277</v>
      </c>
      <c r="I821" t="s">
        <v>2324</v>
      </c>
      <c r="J821" s="2" t="s">
        <v>2325</v>
      </c>
      <c r="K821" s="5" t="s">
        <v>21</v>
      </c>
    </row>
    <row r="822" spans="1:16" hidden="1" x14ac:dyDescent="0.25">
      <c r="A822">
        <v>17116</v>
      </c>
      <c r="B822" t="s">
        <v>2326</v>
      </c>
      <c r="C822" t="s">
        <v>2327</v>
      </c>
      <c r="D822" t="s">
        <v>2323</v>
      </c>
      <c r="E822" t="s">
        <v>35410</v>
      </c>
      <c r="F822" t="s">
        <v>35356</v>
      </c>
      <c r="G822">
        <v>1986</v>
      </c>
      <c r="H822" t="s">
        <v>36277</v>
      </c>
      <c r="I822" t="s">
        <v>2328</v>
      </c>
      <c r="J822" s="2" t="s">
        <v>2329</v>
      </c>
      <c r="K822" s="5" t="s">
        <v>345</v>
      </c>
      <c r="L822" t="s">
        <v>35285</v>
      </c>
    </row>
    <row r="823" spans="1:16" hidden="1" x14ac:dyDescent="0.25">
      <c r="A823">
        <v>17117</v>
      </c>
      <c r="B823" t="s">
        <v>2330</v>
      </c>
      <c r="C823" t="s">
        <v>2327</v>
      </c>
      <c r="D823" t="s">
        <v>2323</v>
      </c>
      <c r="E823" t="s">
        <v>35410</v>
      </c>
      <c r="F823" t="s">
        <v>35356</v>
      </c>
      <c r="G823">
        <v>1986</v>
      </c>
      <c r="H823" t="s">
        <v>36277</v>
      </c>
      <c r="I823" t="s">
        <v>2328</v>
      </c>
      <c r="J823" s="2" t="s">
        <v>2331</v>
      </c>
      <c r="K823" s="5" t="s">
        <v>38</v>
      </c>
      <c r="L823" t="s">
        <v>35260</v>
      </c>
    </row>
    <row r="824" spans="1:16" hidden="1" x14ac:dyDescent="0.25">
      <c r="A824">
        <v>17159</v>
      </c>
      <c r="B824" t="s">
        <v>2332</v>
      </c>
      <c r="C824" t="s">
        <v>2327</v>
      </c>
      <c r="D824" t="s">
        <v>2323</v>
      </c>
      <c r="E824" t="s">
        <v>35410</v>
      </c>
      <c r="F824" t="s">
        <v>35356</v>
      </c>
      <c r="G824">
        <v>1986</v>
      </c>
      <c r="H824" t="s">
        <v>36277</v>
      </c>
      <c r="I824" t="s">
        <v>2328</v>
      </c>
      <c r="J824" s="2" t="s">
        <v>2333</v>
      </c>
      <c r="K824" s="5" t="s">
        <v>21</v>
      </c>
      <c r="L824" t="s">
        <v>143</v>
      </c>
    </row>
    <row r="825" spans="1:16" hidden="1" x14ac:dyDescent="0.25">
      <c r="A825">
        <v>17161</v>
      </c>
      <c r="B825" t="s">
        <v>2334</v>
      </c>
      <c r="C825" t="s">
        <v>2327</v>
      </c>
      <c r="D825" t="s">
        <v>2323</v>
      </c>
      <c r="E825" t="s">
        <v>35410</v>
      </c>
      <c r="F825" t="s">
        <v>35356</v>
      </c>
      <c r="G825">
        <v>1986</v>
      </c>
      <c r="H825" t="s">
        <v>36277</v>
      </c>
      <c r="I825" t="s">
        <v>2328</v>
      </c>
      <c r="J825" s="2" t="s">
        <v>2335</v>
      </c>
      <c r="K825" s="5" t="s">
        <v>21</v>
      </c>
    </row>
    <row r="826" spans="1:16" hidden="1" x14ac:dyDescent="0.25">
      <c r="A826">
        <v>17165</v>
      </c>
      <c r="B826" t="s">
        <v>2336</v>
      </c>
      <c r="C826" t="s">
        <v>2322</v>
      </c>
      <c r="D826" t="s">
        <v>2323</v>
      </c>
      <c r="E826" t="s">
        <v>35410</v>
      </c>
      <c r="F826" t="s">
        <v>35356</v>
      </c>
      <c r="G826">
        <v>1986</v>
      </c>
      <c r="H826" t="s">
        <v>36277</v>
      </c>
      <c r="I826" t="s">
        <v>2324</v>
      </c>
      <c r="J826" s="2" t="s">
        <v>2337</v>
      </c>
      <c r="K826" s="5" t="s">
        <v>38</v>
      </c>
      <c r="L826" t="s">
        <v>132</v>
      </c>
    </row>
    <row r="827" spans="1:16" hidden="1" x14ac:dyDescent="0.25">
      <c r="A827">
        <v>17203</v>
      </c>
      <c r="B827" t="s">
        <v>2338</v>
      </c>
      <c r="C827" t="s">
        <v>2339</v>
      </c>
      <c r="D827" t="s">
        <v>2323</v>
      </c>
      <c r="E827" t="s">
        <v>35410</v>
      </c>
      <c r="F827" t="s">
        <v>35356</v>
      </c>
      <c r="G827">
        <v>1986</v>
      </c>
      <c r="H827" t="s">
        <v>36277</v>
      </c>
      <c r="I827" t="s">
        <v>1868</v>
      </c>
      <c r="J827" s="2" t="s">
        <v>2340</v>
      </c>
      <c r="K827" s="5" t="s">
        <v>21</v>
      </c>
    </row>
    <row r="828" spans="1:16" hidden="1" x14ac:dyDescent="0.25">
      <c r="A828">
        <v>17404</v>
      </c>
      <c r="B828" t="s">
        <v>2341</v>
      </c>
      <c r="C828" t="s">
        <v>2322</v>
      </c>
      <c r="D828" t="s">
        <v>2323</v>
      </c>
      <c r="E828" t="s">
        <v>35410</v>
      </c>
      <c r="F828" t="s">
        <v>35356</v>
      </c>
      <c r="G828">
        <v>1986</v>
      </c>
      <c r="H828" t="s">
        <v>36277</v>
      </c>
      <c r="I828" t="s">
        <v>2324</v>
      </c>
      <c r="J828" s="2" t="s">
        <v>2342</v>
      </c>
      <c r="K828" s="5" t="s">
        <v>38</v>
      </c>
      <c r="L828" t="s">
        <v>16</v>
      </c>
    </row>
    <row r="829" spans="1:16" hidden="1" x14ac:dyDescent="0.25">
      <c r="A829">
        <v>17409</v>
      </c>
      <c r="B829" t="s">
        <v>2343</v>
      </c>
      <c r="C829" t="s">
        <v>2344</v>
      </c>
      <c r="D829" t="s">
        <v>2323</v>
      </c>
      <c r="E829" t="s">
        <v>35410</v>
      </c>
      <c r="F829" t="s">
        <v>35356</v>
      </c>
      <c r="G829">
        <v>1986</v>
      </c>
      <c r="H829" t="s">
        <v>36277</v>
      </c>
      <c r="I829" t="s">
        <v>1181</v>
      </c>
      <c r="J829" s="2" t="s">
        <v>2345</v>
      </c>
      <c r="K829" s="5" t="s">
        <v>21</v>
      </c>
    </row>
    <row r="830" spans="1:16" hidden="1" x14ac:dyDescent="0.25">
      <c r="A830">
        <v>17436</v>
      </c>
      <c r="B830" t="s">
        <v>2346</v>
      </c>
      <c r="C830" t="s">
        <v>2347</v>
      </c>
      <c r="D830" t="s">
        <v>2323</v>
      </c>
      <c r="E830" t="s">
        <v>35410</v>
      </c>
      <c r="F830" t="s">
        <v>35356</v>
      </c>
      <c r="G830">
        <v>1986</v>
      </c>
      <c r="H830" t="s">
        <v>36277</v>
      </c>
      <c r="I830" t="s">
        <v>2348</v>
      </c>
      <c r="J830" s="2" t="s">
        <v>2349</v>
      </c>
      <c r="K830" s="5" t="s">
        <v>21</v>
      </c>
    </row>
    <row r="831" spans="1:16" hidden="1" x14ac:dyDescent="0.25">
      <c r="A831">
        <v>17448</v>
      </c>
      <c r="B831" t="s">
        <v>2350</v>
      </c>
      <c r="C831" t="s">
        <v>2347</v>
      </c>
      <c r="D831" t="s">
        <v>2323</v>
      </c>
      <c r="E831" t="s">
        <v>35410</v>
      </c>
      <c r="F831" t="s">
        <v>35356</v>
      </c>
      <c r="G831">
        <v>1986</v>
      </c>
      <c r="H831" t="s">
        <v>36277</v>
      </c>
      <c r="I831" t="s">
        <v>2348</v>
      </c>
      <c r="J831" s="2" t="s">
        <v>2351</v>
      </c>
      <c r="K831" s="5" t="s">
        <v>38</v>
      </c>
      <c r="L831" t="s">
        <v>323</v>
      </c>
    </row>
    <row r="832" spans="1:16" hidden="1" x14ac:dyDescent="0.25">
      <c r="A832">
        <v>17452</v>
      </c>
      <c r="B832" t="s">
        <v>2352</v>
      </c>
      <c r="C832" t="s">
        <v>2347</v>
      </c>
      <c r="D832" t="s">
        <v>2323</v>
      </c>
      <c r="E832" t="s">
        <v>35410</v>
      </c>
      <c r="F832" t="s">
        <v>35356</v>
      </c>
      <c r="G832">
        <v>1986</v>
      </c>
      <c r="H832" t="s">
        <v>36277</v>
      </c>
      <c r="I832" t="s">
        <v>2348</v>
      </c>
      <c r="J832" s="2" t="s">
        <v>2353</v>
      </c>
      <c r="K832" s="5" t="s">
        <v>21</v>
      </c>
    </row>
    <row r="833" spans="1:16" hidden="1" x14ac:dyDescent="0.25">
      <c r="A833">
        <v>17595</v>
      </c>
      <c r="B833" t="s">
        <v>2354</v>
      </c>
      <c r="C833" t="s">
        <v>2355</v>
      </c>
      <c r="D833" t="s">
        <v>2323</v>
      </c>
      <c r="E833" t="s">
        <v>35410</v>
      </c>
      <c r="F833" t="s">
        <v>35356</v>
      </c>
      <c r="G833">
        <v>1986</v>
      </c>
      <c r="H833" t="s">
        <v>36277</v>
      </c>
      <c r="I833" t="s">
        <v>2356</v>
      </c>
      <c r="J833" s="2" t="s">
        <v>2357</v>
      </c>
      <c r="K833" s="5" t="s">
        <v>128</v>
      </c>
      <c r="L833" t="s">
        <v>35186</v>
      </c>
    </row>
    <row r="834" spans="1:16" x14ac:dyDescent="0.25">
      <c r="A834">
        <v>17669</v>
      </c>
      <c r="B834" t="s">
        <v>2358</v>
      </c>
      <c r="C834" t="s">
        <v>2355</v>
      </c>
      <c r="D834" t="s">
        <v>2323</v>
      </c>
      <c r="E834" t="s">
        <v>35410</v>
      </c>
      <c r="F834" t="s">
        <v>35356</v>
      </c>
      <c r="G834">
        <v>1986</v>
      </c>
      <c r="H834" t="s">
        <v>36277</v>
      </c>
      <c r="I834" t="s">
        <v>2356</v>
      </c>
      <c r="J834" s="2" t="s">
        <v>2359</v>
      </c>
      <c r="K834" s="5" t="s">
        <v>32</v>
      </c>
      <c r="M834" s="4" t="s">
        <v>35209</v>
      </c>
      <c r="N834" s="4" t="s">
        <v>8</v>
      </c>
      <c r="O834" t="s">
        <v>33</v>
      </c>
      <c r="P834" t="s">
        <v>35340</v>
      </c>
    </row>
    <row r="835" spans="1:16" x14ac:dyDescent="0.25">
      <c r="A835">
        <v>17677</v>
      </c>
      <c r="B835" t="s">
        <v>2360</v>
      </c>
      <c r="C835" t="s">
        <v>2355</v>
      </c>
      <c r="D835" t="s">
        <v>2323</v>
      </c>
      <c r="E835" t="s">
        <v>35410</v>
      </c>
      <c r="F835" t="s">
        <v>35356</v>
      </c>
      <c r="G835">
        <v>1986</v>
      </c>
      <c r="H835" t="s">
        <v>36277</v>
      </c>
      <c r="I835" t="s">
        <v>2356</v>
      </c>
      <c r="J835" s="2" t="s">
        <v>2361</v>
      </c>
      <c r="K835" s="5" t="s">
        <v>21</v>
      </c>
      <c r="M835" s="4" t="s">
        <v>7</v>
      </c>
      <c r="N835" s="4" t="s">
        <v>167</v>
      </c>
      <c r="O835" t="s">
        <v>33</v>
      </c>
      <c r="P835" t="s">
        <v>35338</v>
      </c>
    </row>
    <row r="836" spans="1:16" hidden="1" x14ac:dyDescent="0.25">
      <c r="A836">
        <v>17691</v>
      </c>
      <c r="B836" t="s">
        <v>2362</v>
      </c>
      <c r="C836" t="s">
        <v>2355</v>
      </c>
      <c r="D836" t="s">
        <v>2323</v>
      </c>
      <c r="E836" t="s">
        <v>35410</v>
      </c>
      <c r="F836" t="s">
        <v>35356</v>
      </c>
      <c r="G836">
        <v>1986</v>
      </c>
      <c r="H836" t="s">
        <v>36277</v>
      </c>
      <c r="I836" t="s">
        <v>2356</v>
      </c>
      <c r="J836" s="2" t="s">
        <v>2363</v>
      </c>
      <c r="K836" s="5" t="s">
        <v>21</v>
      </c>
    </row>
    <row r="837" spans="1:16" hidden="1" x14ac:dyDescent="0.25">
      <c r="A837">
        <v>17692</v>
      </c>
      <c r="B837" t="s">
        <v>2364</v>
      </c>
      <c r="C837" t="s">
        <v>2322</v>
      </c>
      <c r="D837" t="s">
        <v>2323</v>
      </c>
      <c r="E837" t="s">
        <v>35410</v>
      </c>
      <c r="F837" t="s">
        <v>35356</v>
      </c>
      <c r="G837">
        <v>1986</v>
      </c>
      <c r="H837" t="s">
        <v>36277</v>
      </c>
      <c r="I837" t="s">
        <v>2324</v>
      </c>
      <c r="J837" s="2" t="s">
        <v>2365</v>
      </c>
      <c r="K837" s="5" t="s">
        <v>202</v>
      </c>
      <c r="L837" t="s">
        <v>1277</v>
      </c>
    </row>
    <row r="838" spans="1:16" hidden="1" x14ac:dyDescent="0.25">
      <c r="A838">
        <v>17723</v>
      </c>
      <c r="B838" t="s">
        <v>2366</v>
      </c>
      <c r="C838" t="s">
        <v>2322</v>
      </c>
      <c r="D838" t="s">
        <v>2323</v>
      </c>
      <c r="E838" t="s">
        <v>35410</v>
      </c>
      <c r="F838" t="s">
        <v>35356</v>
      </c>
      <c r="G838">
        <v>1986</v>
      </c>
      <c r="H838" t="s">
        <v>36277</v>
      </c>
      <c r="I838" t="s">
        <v>2324</v>
      </c>
      <c r="J838" s="2" t="s">
        <v>2367</v>
      </c>
      <c r="K838" s="5" t="s">
        <v>21</v>
      </c>
    </row>
    <row r="839" spans="1:16" hidden="1" x14ac:dyDescent="0.25">
      <c r="A839">
        <v>17777</v>
      </c>
      <c r="B839" t="s">
        <v>2368</v>
      </c>
      <c r="C839" t="s">
        <v>2369</v>
      </c>
      <c r="D839" t="s">
        <v>2370</v>
      </c>
      <c r="E839" t="s">
        <v>35411</v>
      </c>
      <c r="F839" t="s">
        <v>35348</v>
      </c>
      <c r="G839">
        <v>1999</v>
      </c>
      <c r="H839" t="s">
        <v>36278</v>
      </c>
      <c r="I839" t="s">
        <v>2371</v>
      </c>
      <c r="J839" s="2" t="s">
        <v>2372</v>
      </c>
      <c r="K839" s="5" t="s">
        <v>21</v>
      </c>
    </row>
    <row r="840" spans="1:16" hidden="1" x14ac:dyDescent="0.25">
      <c r="A840">
        <v>17778</v>
      </c>
      <c r="B840" t="s">
        <v>2373</v>
      </c>
      <c r="C840" t="s">
        <v>2374</v>
      </c>
      <c r="D840" t="s">
        <v>2370</v>
      </c>
      <c r="E840" t="s">
        <v>35411</v>
      </c>
      <c r="F840" t="s">
        <v>35348</v>
      </c>
      <c r="G840">
        <v>1999</v>
      </c>
      <c r="H840" t="s">
        <v>36278</v>
      </c>
      <c r="I840" t="s">
        <v>2375</v>
      </c>
      <c r="J840" s="2" t="s">
        <v>2376</v>
      </c>
      <c r="K840" s="5" t="s">
        <v>21</v>
      </c>
    </row>
    <row r="841" spans="1:16" hidden="1" x14ac:dyDescent="0.25">
      <c r="A841">
        <v>17785</v>
      </c>
      <c r="B841" t="s">
        <v>2377</v>
      </c>
      <c r="C841" t="s">
        <v>2369</v>
      </c>
      <c r="D841" t="s">
        <v>2370</v>
      </c>
      <c r="E841" t="s">
        <v>35411</v>
      </c>
      <c r="F841" t="s">
        <v>35348</v>
      </c>
      <c r="G841">
        <v>1999</v>
      </c>
      <c r="H841" t="s">
        <v>36278</v>
      </c>
      <c r="I841" t="s">
        <v>2371</v>
      </c>
      <c r="J841" s="2" t="s">
        <v>2378</v>
      </c>
      <c r="K841" s="5" t="s">
        <v>21</v>
      </c>
    </row>
    <row r="842" spans="1:16" hidden="1" x14ac:dyDescent="0.25">
      <c r="A842">
        <v>17792</v>
      </c>
      <c r="B842" t="s">
        <v>2379</v>
      </c>
      <c r="C842" t="s">
        <v>2380</v>
      </c>
      <c r="D842" t="s">
        <v>2370</v>
      </c>
      <c r="E842" t="s">
        <v>35411</v>
      </c>
      <c r="F842" t="s">
        <v>35348</v>
      </c>
      <c r="G842">
        <v>1999</v>
      </c>
      <c r="H842" t="s">
        <v>36278</v>
      </c>
      <c r="I842" t="s">
        <v>2381</v>
      </c>
      <c r="J842" s="2" t="s">
        <v>2382</v>
      </c>
      <c r="K842" s="5" t="s">
        <v>21</v>
      </c>
    </row>
    <row r="843" spans="1:16" hidden="1" x14ac:dyDescent="0.25">
      <c r="A843">
        <v>17809</v>
      </c>
      <c r="B843" t="s">
        <v>2383</v>
      </c>
      <c r="C843" t="s">
        <v>2384</v>
      </c>
      <c r="D843" t="s">
        <v>2370</v>
      </c>
      <c r="E843" t="s">
        <v>35411</v>
      </c>
      <c r="F843" t="s">
        <v>35348</v>
      </c>
      <c r="G843">
        <v>1999</v>
      </c>
      <c r="H843" t="s">
        <v>36278</v>
      </c>
      <c r="I843" t="s">
        <v>2385</v>
      </c>
      <c r="J843" s="2" t="s">
        <v>2386</v>
      </c>
      <c r="K843" s="5" t="s">
        <v>38</v>
      </c>
    </row>
    <row r="844" spans="1:16" hidden="1" x14ac:dyDescent="0.25">
      <c r="A844">
        <v>17840</v>
      </c>
      <c r="B844" t="s">
        <v>2387</v>
      </c>
      <c r="C844" t="s">
        <v>2388</v>
      </c>
      <c r="D844" t="s">
        <v>2370</v>
      </c>
      <c r="E844" t="s">
        <v>35411</v>
      </c>
      <c r="F844" t="s">
        <v>35348</v>
      </c>
      <c r="G844">
        <v>1999</v>
      </c>
      <c r="H844" t="s">
        <v>36278</v>
      </c>
      <c r="I844" t="s">
        <v>2389</v>
      </c>
      <c r="J844" s="2" t="s">
        <v>2390</v>
      </c>
      <c r="K844" s="5" t="s">
        <v>38</v>
      </c>
      <c r="L844" t="s">
        <v>232</v>
      </c>
    </row>
    <row r="845" spans="1:16" hidden="1" x14ac:dyDescent="0.25">
      <c r="A845">
        <v>17852</v>
      </c>
      <c r="B845" t="s">
        <v>2391</v>
      </c>
      <c r="C845" t="s">
        <v>2392</v>
      </c>
      <c r="D845" t="s">
        <v>2370</v>
      </c>
      <c r="E845" t="s">
        <v>35411</v>
      </c>
      <c r="F845" t="s">
        <v>35348</v>
      </c>
      <c r="G845">
        <v>1999</v>
      </c>
      <c r="H845" t="s">
        <v>36278</v>
      </c>
      <c r="I845" t="s">
        <v>2393</v>
      </c>
      <c r="J845" s="2" t="s">
        <v>2394</v>
      </c>
      <c r="K845" s="5" t="s">
        <v>38</v>
      </c>
      <c r="L845" t="s">
        <v>132</v>
      </c>
    </row>
    <row r="846" spans="1:16" hidden="1" x14ac:dyDescent="0.25">
      <c r="A846">
        <v>17863</v>
      </c>
      <c r="B846" t="s">
        <v>2395</v>
      </c>
      <c r="C846" t="s">
        <v>2388</v>
      </c>
      <c r="D846" t="s">
        <v>2370</v>
      </c>
      <c r="E846" t="s">
        <v>35411</v>
      </c>
      <c r="F846" t="s">
        <v>35348</v>
      </c>
      <c r="G846">
        <v>1999</v>
      </c>
      <c r="H846" t="s">
        <v>36278</v>
      </c>
      <c r="I846" t="s">
        <v>2389</v>
      </c>
      <c r="J846" s="2" t="s">
        <v>2396</v>
      </c>
      <c r="K846" s="5" t="s">
        <v>32</v>
      </c>
      <c r="L846" t="s">
        <v>1674</v>
      </c>
    </row>
    <row r="847" spans="1:16" hidden="1" x14ac:dyDescent="0.25">
      <c r="A847">
        <v>17865</v>
      </c>
      <c r="B847" t="s">
        <v>2397</v>
      </c>
      <c r="C847" t="s">
        <v>2392</v>
      </c>
      <c r="D847" t="s">
        <v>2370</v>
      </c>
      <c r="E847" t="s">
        <v>35411</v>
      </c>
      <c r="F847" t="s">
        <v>35348</v>
      </c>
      <c r="G847">
        <v>1999</v>
      </c>
      <c r="H847" t="s">
        <v>36278</v>
      </c>
      <c r="I847" t="s">
        <v>2393</v>
      </c>
      <c r="J847" s="2" t="s">
        <v>2398</v>
      </c>
      <c r="K847" s="5" t="s">
        <v>128</v>
      </c>
      <c r="L847" t="s">
        <v>35192</v>
      </c>
    </row>
    <row r="848" spans="1:16" hidden="1" x14ac:dyDescent="0.25">
      <c r="A848">
        <v>17878</v>
      </c>
      <c r="B848" t="s">
        <v>2399</v>
      </c>
      <c r="C848" t="s">
        <v>2388</v>
      </c>
      <c r="D848" t="s">
        <v>2370</v>
      </c>
      <c r="E848" t="s">
        <v>35411</v>
      </c>
      <c r="F848" t="s">
        <v>35348</v>
      </c>
      <c r="G848">
        <v>1999</v>
      </c>
      <c r="H848" t="s">
        <v>36278</v>
      </c>
      <c r="I848" t="s">
        <v>2389</v>
      </c>
      <c r="J848" s="2" t="s">
        <v>2400</v>
      </c>
      <c r="K848" s="5" t="s">
        <v>38</v>
      </c>
    </row>
    <row r="849" spans="1:16" hidden="1" x14ac:dyDescent="0.25">
      <c r="A849">
        <v>17897</v>
      </c>
      <c r="B849" t="s">
        <v>2401</v>
      </c>
      <c r="C849" t="s">
        <v>2380</v>
      </c>
      <c r="D849" t="s">
        <v>2370</v>
      </c>
      <c r="E849" t="s">
        <v>35411</v>
      </c>
      <c r="F849" t="s">
        <v>35348</v>
      </c>
      <c r="G849">
        <v>1999</v>
      </c>
      <c r="H849" t="s">
        <v>36278</v>
      </c>
      <c r="I849" t="s">
        <v>2381</v>
      </c>
      <c r="J849" s="2" t="s">
        <v>2402</v>
      </c>
      <c r="K849" s="5" t="s">
        <v>21</v>
      </c>
    </row>
    <row r="850" spans="1:16" hidden="1" x14ac:dyDescent="0.25">
      <c r="A850">
        <v>17923</v>
      </c>
      <c r="B850" t="s">
        <v>2403</v>
      </c>
      <c r="C850" t="s">
        <v>2392</v>
      </c>
      <c r="D850" t="s">
        <v>2370</v>
      </c>
      <c r="E850" t="s">
        <v>35411</v>
      </c>
      <c r="F850" t="s">
        <v>35348</v>
      </c>
      <c r="G850">
        <v>1999</v>
      </c>
      <c r="H850" t="s">
        <v>36278</v>
      </c>
      <c r="I850" t="s">
        <v>2393</v>
      </c>
      <c r="J850" s="2" t="s">
        <v>2404</v>
      </c>
      <c r="K850" s="5" t="s">
        <v>21</v>
      </c>
    </row>
    <row r="851" spans="1:16" hidden="1" x14ac:dyDescent="0.25">
      <c r="A851">
        <v>17930</v>
      </c>
      <c r="B851" t="s">
        <v>2405</v>
      </c>
      <c r="C851" t="s">
        <v>2392</v>
      </c>
      <c r="D851" t="s">
        <v>2370</v>
      </c>
      <c r="E851" t="s">
        <v>35411</v>
      </c>
      <c r="F851" t="s">
        <v>35348</v>
      </c>
      <c r="G851">
        <v>1999</v>
      </c>
      <c r="H851" t="s">
        <v>36278</v>
      </c>
      <c r="I851" t="s">
        <v>2393</v>
      </c>
      <c r="J851" s="2" t="s">
        <v>2406</v>
      </c>
      <c r="K851" s="5" t="s">
        <v>21</v>
      </c>
    </row>
    <row r="852" spans="1:16" hidden="1" x14ac:dyDescent="0.25">
      <c r="A852">
        <v>17949</v>
      </c>
      <c r="B852" t="s">
        <v>2407</v>
      </c>
      <c r="C852" t="s">
        <v>2392</v>
      </c>
      <c r="D852" t="s">
        <v>2370</v>
      </c>
      <c r="E852" t="s">
        <v>35411</v>
      </c>
      <c r="F852" t="s">
        <v>35348</v>
      </c>
      <c r="G852">
        <v>1999</v>
      </c>
      <c r="H852" t="s">
        <v>36278</v>
      </c>
      <c r="I852" t="s">
        <v>2393</v>
      </c>
      <c r="J852" s="2" t="s">
        <v>2408</v>
      </c>
      <c r="K852" s="5" t="s">
        <v>21</v>
      </c>
      <c r="L852" t="s">
        <v>35336</v>
      </c>
    </row>
    <row r="853" spans="1:16" hidden="1" x14ac:dyDescent="0.25">
      <c r="A853">
        <v>18032</v>
      </c>
      <c r="B853" t="s">
        <v>2409</v>
      </c>
      <c r="C853" t="s">
        <v>2410</v>
      </c>
      <c r="D853" t="s">
        <v>2370</v>
      </c>
      <c r="E853" t="s">
        <v>35411</v>
      </c>
      <c r="F853" t="s">
        <v>35348</v>
      </c>
      <c r="G853">
        <v>1999</v>
      </c>
      <c r="H853" t="s">
        <v>36278</v>
      </c>
      <c r="I853" t="s">
        <v>2411</v>
      </c>
      <c r="J853" s="2" t="s">
        <v>2412</v>
      </c>
      <c r="K853" s="5" t="s">
        <v>38</v>
      </c>
      <c r="L853" t="s">
        <v>187</v>
      </c>
    </row>
    <row r="854" spans="1:16" hidden="1" x14ac:dyDescent="0.25">
      <c r="A854">
        <v>18035</v>
      </c>
      <c r="B854" t="s">
        <v>2413</v>
      </c>
      <c r="C854" t="s">
        <v>2392</v>
      </c>
      <c r="D854" t="s">
        <v>2370</v>
      </c>
      <c r="E854" t="s">
        <v>35411</v>
      </c>
      <c r="F854" t="s">
        <v>35348</v>
      </c>
      <c r="G854">
        <v>1999</v>
      </c>
      <c r="H854" t="s">
        <v>36278</v>
      </c>
      <c r="I854" t="s">
        <v>2393</v>
      </c>
      <c r="J854" s="2" t="s">
        <v>2414</v>
      </c>
      <c r="K854" s="5" t="s">
        <v>38</v>
      </c>
      <c r="L854" t="s">
        <v>132</v>
      </c>
    </row>
    <row r="855" spans="1:16" x14ac:dyDescent="0.25">
      <c r="A855">
        <v>18051</v>
      </c>
      <c r="B855" t="s">
        <v>2415</v>
      </c>
      <c r="C855" t="s">
        <v>2416</v>
      </c>
      <c r="D855" t="s">
        <v>2370</v>
      </c>
      <c r="E855" t="s">
        <v>35411</v>
      </c>
      <c r="F855" t="s">
        <v>35348</v>
      </c>
      <c r="G855">
        <v>1999</v>
      </c>
      <c r="H855" t="s">
        <v>36278</v>
      </c>
      <c r="I855" t="s">
        <v>2417</v>
      </c>
      <c r="J855" s="2" t="s">
        <v>2418</v>
      </c>
      <c r="K855" s="5" t="s">
        <v>21</v>
      </c>
      <c r="M855" s="4" t="s">
        <v>7</v>
      </c>
      <c r="N855" s="4" t="s">
        <v>167</v>
      </c>
      <c r="O855" t="s">
        <v>33</v>
      </c>
      <c r="P855" t="s">
        <v>35338</v>
      </c>
    </row>
    <row r="856" spans="1:16" hidden="1" x14ac:dyDescent="0.25">
      <c r="A856">
        <v>18074</v>
      </c>
      <c r="B856" t="s">
        <v>2419</v>
      </c>
      <c r="C856" t="s">
        <v>2384</v>
      </c>
      <c r="D856" t="s">
        <v>2370</v>
      </c>
      <c r="E856" t="s">
        <v>35411</v>
      </c>
      <c r="F856" t="s">
        <v>35348</v>
      </c>
      <c r="G856">
        <v>1999</v>
      </c>
      <c r="H856" t="s">
        <v>36278</v>
      </c>
      <c r="I856" t="s">
        <v>2385</v>
      </c>
      <c r="J856" s="2" t="s">
        <v>2420</v>
      </c>
      <c r="K856" s="5" t="s">
        <v>21</v>
      </c>
    </row>
    <row r="857" spans="1:16" x14ac:dyDescent="0.25">
      <c r="A857">
        <v>18085</v>
      </c>
      <c r="B857" t="s">
        <v>2421</v>
      </c>
      <c r="C857" t="s">
        <v>2384</v>
      </c>
      <c r="D857" t="s">
        <v>2370</v>
      </c>
      <c r="E857" t="s">
        <v>35411</v>
      </c>
      <c r="F857" t="s">
        <v>35348</v>
      </c>
      <c r="G857">
        <v>1999</v>
      </c>
      <c r="H857" t="s">
        <v>36278</v>
      </c>
      <c r="I857" t="s">
        <v>2385</v>
      </c>
      <c r="J857" s="2" t="s">
        <v>2422</v>
      </c>
      <c r="K857" s="5" t="s">
        <v>38</v>
      </c>
      <c r="M857" s="4" t="s">
        <v>35209</v>
      </c>
      <c r="N857" s="4" t="s">
        <v>8</v>
      </c>
      <c r="O857" t="s">
        <v>33</v>
      </c>
      <c r="P857" t="s">
        <v>35342</v>
      </c>
    </row>
    <row r="858" spans="1:16" hidden="1" x14ac:dyDescent="0.25">
      <c r="A858">
        <v>18117</v>
      </c>
      <c r="B858" t="s">
        <v>2423</v>
      </c>
      <c r="C858" t="s">
        <v>2384</v>
      </c>
      <c r="D858" t="s">
        <v>2370</v>
      </c>
      <c r="E858" t="s">
        <v>35411</v>
      </c>
      <c r="F858" t="s">
        <v>35348</v>
      </c>
      <c r="G858">
        <v>1999</v>
      </c>
      <c r="H858" t="s">
        <v>36278</v>
      </c>
      <c r="I858" t="s">
        <v>2385</v>
      </c>
      <c r="J858" s="2" t="s">
        <v>2424</v>
      </c>
      <c r="K858" s="5" t="s">
        <v>202</v>
      </c>
    </row>
    <row r="859" spans="1:16" hidden="1" x14ac:dyDescent="0.25">
      <c r="A859">
        <v>18118</v>
      </c>
      <c r="B859" t="s">
        <v>2425</v>
      </c>
      <c r="C859" t="s">
        <v>2384</v>
      </c>
      <c r="D859" t="s">
        <v>2370</v>
      </c>
      <c r="E859" t="s">
        <v>35411</v>
      </c>
      <c r="F859" t="s">
        <v>35348</v>
      </c>
      <c r="G859">
        <v>1999</v>
      </c>
      <c r="H859" t="s">
        <v>36278</v>
      </c>
      <c r="I859" t="s">
        <v>2385</v>
      </c>
      <c r="J859" s="2" t="s">
        <v>2426</v>
      </c>
      <c r="K859" s="5" t="s">
        <v>38</v>
      </c>
      <c r="L859" t="s">
        <v>35266</v>
      </c>
    </row>
    <row r="860" spans="1:16" hidden="1" x14ac:dyDescent="0.25">
      <c r="A860">
        <v>18137</v>
      </c>
      <c r="B860" t="s">
        <v>2427</v>
      </c>
      <c r="C860" t="s">
        <v>2380</v>
      </c>
      <c r="D860" t="s">
        <v>2370</v>
      </c>
      <c r="E860" t="s">
        <v>35411</v>
      </c>
      <c r="F860" t="s">
        <v>35348</v>
      </c>
      <c r="G860">
        <v>1999</v>
      </c>
      <c r="H860" t="s">
        <v>36278</v>
      </c>
      <c r="I860" t="s">
        <v>2381</v>
      </c>
      <c r="J860" s="2" t="s">
        <v>2428</v>
      </c>
      <c r="K860" s="5" t="s">
        <v>38</v>
      </c>
      <c r="L860" t="s">
        <v>232</v>
      </c>
    </row>
    <row r="861" spans="1:16" hidden="1" x14ac:dyDescent="0.25">
      <c r="A861">
        <v>18156</v>
      </c>
      <c r="B861" t="s">
        <v>2429</v>
      </c>
      <c r="C861" t="s">
        <v>2430</v>
      </c>
      <c r="D861" t="s">
        <v>2370</v>
      </c>
      <c r="E861" t="s">
        <v>35411</v>
      </c>
      <c r="F861" t="s">
        <v>35348</v>
      </c>
      <c r="G861">
        <v>1999</v>
      </c>
      <c r="H861" t="s">
        <v>36278</v>
      </c>
      <c r="I861" t="s">
        <v>2431</v>
      </c>
      <c r="J861" s="2" t="s">
        <v>2432</v>
      </c>
      <c r="K861" s="5" t="s">
        <v>38</v>
      </c>
      <c r="L861" t="s">
        <v>35266</v>
      </c>
    </row>
    <row r="862" spans="1:16" hidden="1" x14ac:dyDescent="0.25">
      <c r="A862">
        <v>18159</v>
      </c>
      <c r="B862" t="s">
        <v>2433</v>
      </c>
      <c r="C862" t="s">
        <v>2388</v>
      </c>
      <c r="D862" t="s">
        <v>2370</v>
      </c>
      <c r="E862" t="s">
        <v>35411</v>
      </c>
      <c r="F862" t="s">
        <v>35348</v>
      </c>
      <c r="G862">
        <v>1999</v>
      </c>
      <c r="H862" t="s">
        <v>36278</v>
      </c>
      <c r="I862" t="s">
        <v>2389</v>
      </c>
      <c r="J862" s="2" t="s">
        <v>2434</v>
      </c>
      <c r="K862" s="5" t="s">
        <v>55</v>
      </c>
    </row>
    <row r="863" spans="1:16" hidden="1" x14ac:dyDescent="0.25">
      <c r="A863">
        <v>18165</v>
      </c>
      <c r="B863" t="s">
        <v>2435</v>
      </c>
      <c r="C863" t="s">
        <v>2388</v>
      </c>
      <c r="D863" t="s">
        <v>2370</v>
      </c>
      <c r="E863" t="s">
        <v>35411</v>
      </c>
      <c r="F863" t="s">
        <v>35348</v>
      </c>
      <c r="G863">
        <v>1999</v>
      </c>
      <c r="H863" t="s">
        <v>36278</v>
      </c>
      <c r="I863" t="s">
        <v>2389</v>
      </c>
      <c r="J863" s="2" t="s">
        <v>2436</v>
      </c>
      <c r="K863" s="5" t="s">
        <v>38</v>
      </c>
      <c r="L863" t="s">
        <v>132</v>
      </c>
    </row>
    <row r="864" spans="1:16" hidden="1" x14ac:dyDescent="0.25">
      <c r="A864">
        <v>18227</v>
      </c>
      <c r="B864" t="s">
        <v>2437</v>
      </c>
      <c r="C864" t="s">
        <v>2384</v>
      </c>
      <c r="D864" t="s">
        <v>2370</v>
      </c>
      <c r="E864" t="s">
        <v>35411</v>
      </c>
      <c r="F864" t="s">
        <v>35348</v>
      </c>
      <c r="G864">
        <v>1999</v>
      </c>
      <c r="H864" t="s">
        <v>36278</v>
      </c>
      <c r="I864" t="s">
        <v>2385</v>
      </c>
      <c r="J864" s="2" t="s">
        <v>2438</v>
      </c>
      <c r="K864" s="5" t="s">
        <v>15</v>
      </c>
      <c r="L864" t="s">
        <v>35285</v>
      </c>
    </row>
    <row r="865" spans="1:16" hidden="1" x14ac:dyDescent="0.25">
      <c r="A865">
        <v>18235</v>
      </c>
      <c r="B865" t="s">
        <v>2439</v>
      </c>
      <c r="C865" t="s">
        <v>2440</v>
      </c>
      <c r="D865" t="s">
        <v>2370</v>
      </c>
      <c r="E865" t="s">
        <v>35411</v>
      </c>
      <c r="F865" t="s">
        <v>35348</v>
      </c>
      <c r="G865">
        <v>1999</v>
      </c>
      <c r="H865" t="s">
        <v>36278</v>
      </c>
      <c r="I865" t="s">
        <v>396</v>
      </c>
      <c r="J865" s="2" t="s">
        <v>2441</v>
      </c>
      <c r="K865" s="5" t="s">
        <v>32</v>
      </c>
    </row>
    <row r="866" spans="1:16" hidden="1" x14ac:dyDescent="0.25">
      <c r="A866">
        <v>18262</v>
      </c>
      <c r="B866" t="s">
        <v>2442</v>
      </c>
      <c r="C866" t="s">
        <v>2388</v>
      </c>
      <c r="D866" t="s">
        <v>2370</v>
      </c>
      <c r="E866" t="s">
        <v>35411</v>
      </c>
      <c r="F866" t="s">
        <v>35348</v>
      </c>
      <c r="G866">
        <v>1999</v>
      </c>
      <c r="H866" t="s">
        <v>36278</v>
      </c>
      <c r="I866" t="s">
        <v>2389</v>
      </c>
      <c r="J866" s="2" t="s">
        <v>2443</v>
      </c>
      <c r="K866" s="5" t="s">
        <v>21</v>
      </c>
    </row>
    <row r="867" spans="1:16" hidden="1" x14ac:dyDescent="0.25">
      <c r="A867">
        <v>18275</v>
      </c>
      <c r="B867" t="s">
        <v>2444</v>
      </c>
      <c r="C867" t="s">
        <v>2445</v>
      </c>
      <c r="D867" t="s">
        <v>2446</v>
      </c>
      <c r="E867" t="s">
        <v>35412</v>
      </c>
      <c r="F867" t="s">
        <v>35413</v>
      </c>
      <c r="G867">
        <v>1996</v>
      </c>
      <c r="H867" t="s">
        <v>36279</v>
      </c>
      <c r="I867" t="s">
        <v>2447</v>
      </c>
      <c r="J867" s="2" t="s">
        <v>2448</v>
      </c>
      <c r="K867" s="5" t="s">
        <v>55</v>
      </c>
    </row>
    <row r="868" spans="1:16" hidden="1" x14ac:dyDescent="0.25">
      <c r="A868">
        <v>18284</v>
      </c>
      <c r="B868" t="s">
        <v>2449</v>
      </c>
      <c r="C868" t="s">
        <v>2445</v>
      </c>
      <c r="D868" t="s">
        <v>2446</v>
      </c>
      <c r="E868" t="s">
        <v>35412</v>
      </c>
      <c r="F868" t="s">
        <v>35413</v>
      </c>
      <c r="G868">
        <v>1996</v>
      </c>
      <c r="H868" t="s">
        <v>36279</v>
      </c>
      <c r="I868" t="s">
        <v>2447</v>
      </c>
      <c r="J868" s="2" t="s">
        <v>2450</v>
      </c>
      <c r="K868" s="5" t="s">
        <v>21</v>
      </c>
    </row>
    <row r="869" spans="1:16" x14ac:dyDescent="0.25">
      <c r="A869">
        <v>18299</v>
      </c>
      <c r="B869" t="s">
        <v>2451</v>
      </c>
      <c r="C869" t="s">
        <v>2452</v>
      </c>
      <c r="D869" t="s">
        <v>2446</v>
      </c>
      <c r="E869" t="s">
        <v>35412</v>
      </c>
      <c r="F869" t="s">
        <v>35413</v>
      </c>
      <c r="G869">
        <v>1996</v>
      </c>
      <c r="H869" t="s">
        <v>36279</v>
      </c>
      <c r="I869" t="s">
        <v>2453</v>
      </c>
      <c r="J869" s="2" t="s">
        <v>2454</v>
      </c>
      <c r="K869" s="5" t="s">
        <v>32</v>
      </c>
      <c r="M869" s="4" t="s">
        <v>7</v>
      </c>
      <c r="N869" s="4" t="s">
        <v>8</v>
      </c>
      <c r="O869" t="s">
        <v>33</v>
      </c>
      <c r="P869" t="s">
        <v>35340</v>
      </c>
    </row>
    <row r="870" spans="1:16" hidden="1" x14ac:dyDescent="0.25">
      <c r="A870">
        <v>18362</v>
      </c>
      <c r="B870" t="s">
        <v>2455</v>
      </c>
      <c r="C870" t="s">
        <v>2452</v>
      </c>
      <c r="D870" t="s">
        <v>2446</v>
      </c>
      <c r="E870" t="s">
        <v>35412</v>
      </c>
      <c r="F870" t="s">
        <v>35413</v>
      </c>
      <c r="G870">
        <v>1996</v>
      </c>
      <c r="H870" t="s">
        <v>36279</v>
      </c>
      <c r="I870" t="s">
        <v>2453</v>
      </c>
      <c r="J870" s="2" t="s">
        <v>2456</v>
      </c>
      <c r="K870" s="5" t="s">
        <v>15</v>
      </c>
      <c r="L870" t="s">
        <v>16</v>
      </c>
    </row>
    <row r="871" spans="1:16" hidden="1" x14ac:dyDescent="0.25">
      <c r="A871">
        <v>18363</v>
      </c>
      <c r="B871" t="s">
        <v>2457</v>
      </c>
      <c r="C871" t="s">
        <v>2445</v>
      </c>
      <c r="D871" t="s">
        <v>2446</v>
      </c>
      <c r="E871" t="s">
        <v>35412</v>
      </c>
      <c r="F871" t="s">
        <v>35413</v>
      </c>
      <c r="G871">
        <v>1996</v>
      </c>
      <c r="H871" t="s">
        <v>36279</v>
      </c>
      <c r="I871" t="s">
        <v>2447</v>
      </c>
      <c r="J871" s="2" t="s">
        <v>2458</v>
      </c>
      <c r="K871" s="5" t="s">
        <v>15</v>
      </c>
      <c r="L871" t="s">
        <v>16</v>
      </c>
    </row>
    <row r="872" spans="1:16" hidden="1" x14ac:dyDescent="0.25">
      <c r="A872">
        <v>18367</v>
      </c>
      <c r="B872" t="s">
        <v>2459</v>
      </c>
      <c r="C872" t="s">
        <v>2452</v>
      </c>
      <c r="D872" t="s">
        <v>2446</v>
      </c>
      <c r="E872" t="s">
        <v>35412</v>
      </c>
      <c r="F872" t="s">
        <v>35413</v>
      </c>
      <c r="G872">
        <v>1996</v>
      </c>
      <c r="H872" t="s">
        <v>36279</v>
      </c>
      <c r="I872" t="s">
        <v>2453</v>
      </c>
      <c r="J872" s="2" t="s">
        <v>2460</v>
      </c>
      <c r="K872" s="5" t="s">
        <v>128</v>
      </c>
      <c r="L872" t="s">
        <v>374</v>
      </c>
    </row>
    <row r="873" spans="1:16" hidden="1" x14ac:dyDescent="0.25">
      <c r="A873">
        <v>18473</v>
      </c>
      <c r="B873" t="s">
        <v>2461</v>
      </c>
      <c r="C873" t="s">
        <v>2445</v>
      </c>
      <c r="D873" t="s">
        <v>2446</v>
      </c>
      <c r="E873" t="s">
        <v>35412</v>
      </c>
      <c r="F873" t="s">
        <v>35413</v>
      </c>
      <c r="G873">
        <v>1996</v>
      </c>
      <c r="H873" t="s">
        <v>36279</v>
      </c>
      <c r="I873" t="s">
        <v>2447</v>
      </c>
      <c r="J873" s="2" t="s">
        <v>2462</v>
      </c>
      <c r="K873" s="5" t="s">
        <v>21</v>
      </c>
    </row>
    <row r="874" spans="1:16" hidden="1" x14ac:dyDescent="0.25">
      <c r="A874">
        <v>18494</v>
      </c>
      <c r="B874" t="s">
        <v>2463</v>
      </c>
      <c r="C874" t="s">
        <v>2452</v>
      </c>
      <c r="D874" t="s">
        <v>2446</v>
      </c>
      <c r="E874" t="s">
        <v>35412</v>
      </c>
      <c r="F874" t="s">
        <v>35413</v>
      </c>
      <c r="G874">
        <v>1996</v>
      </c>
      <c r="H874" t="s">
        <v>36279</v>
      </c>
      <c r="I874" t="s">
        <v>2453</v>
      </c>
      <c r="J874" s="2" t="s">
        <v>2464</v>
      </c>
      <c r="K874" s="5" t="s">
        <v>202</v>
      </c>
      <c r="L874" t="s">
        <v>374</v>
      </c>
    </row>
    <row r="875" spans="1:16" hidden="1" x14ac:dyDescent="0.25">
      <c r="A875">
        <v>18502</v>
      </c>
      <c r="B875" t="s">
        <v>2465</v>
      </c>
      <c r="C875" t="s">
        <v>2452</v>
      </c>
      <c r="D875" t="s">
        <v>2446</v>
      </c>
      <c r="E875" t="s">
        <v>35412</v>
      </c>
      <c r="F875" t="s">
        <v>35413</v>
      </c>
      <c r="G875">
        <v>1996</v>
      </c>
      <c r="H875" t="s">
        <v>36279</v>
      </c>
      <c r="I875" t="s">
        <v>2453</v>
      </c>
      <c r="J875" s="2" t="s">
        <v>2466</v>
      </c>
      <c r="K875" s="5" t="s">
        <v>173</v>
      </c>
      <c r="L875" t="s">
        <v>187</v>
      </c>
    </row>
    <row r="876" spans="1:16" hidden="1" x14ac:dyDescent="0.25">
      <c r="A876">
        <v>18526</v>
      </c>
      <c r="B876" t="s">
        <v>2467</v>
      </c>
      <c r="C876" t="s">
        <v>2445</v>
      </c>
      <c r="D876" t="s">
        <v>2446</v>
      </c>
      <c r="E876" t="s">
        <v>35412</v>
      </c>
      <c r="F876" t="s">
        <v>35413</v>
      </c>
      <c r="G876">
        <v>1996</v>
      </c>
      <c r="H876" t="s">
        <v>36279</v>
      </c>
      <c r="I876" t="s">
        <v>2447</v>
      </c>
      <c r="J876" s="2" t="s">
        <v>2468</v>
      </c>
      <c r="K876" s="5" t="s">
        <v>128</v>
      </c>
      <c r="L876" t="s">
        <v>27</v>
      </c>
    </row>
    <row r="877" spans="1:16" hidden="1" x14ac:dyDescent="0.25">
      <c r="A877">
        <v>18530</v>
      </c>
      <c r="B877" t="s">
        <v>2469</v>
      </c>
      <c r="C877" t="s">
        <v>2445</v>
      </c>
      <c r="D877" t="s">
        <v>2446</v>
      </c>
      <c r="E877" t="s">
        <v>35412</v>
      </c>
      <c r="F877" t="s">
        <v>35413</v>
      </c>
      <c r="G877">
        <v>1996</v>
      </c>
      <c r="H877" t="s">
        <v>36279</v>
      </c>
      <c r="I877" t="s">
        <v>2447</v>
      </c>
      <c r="J877" s="2" t="s">
        <v>2470</v>
      </c>
      <c r="K877" s="5" t="s">
        <v>38</v>
      </c>
    </row>
    <row r="878" spans="1:16" hidden="1" x14ac:dyDescent="0.25">
      <c r="A878">
        <v>18597</v>
      </c>
      <c r="B878" t="s">
        <v>2471</v>
      </c>
      <c r="C878" t="s">
        <v>2445</v>
      </c>
      <c r="D878" t="s">
        <v>2446</v>
      </c>
      <c r="E878" t="s">
        <v>35412</v>
      </c>
      <c r="F878" t="s">
        <v>35413</v>
      </c>
      <c r="G878">
        <v>1996</v>
      </c>
      <c r="H878" t="s">
        <v>36279</v>
      </c>
      <c r="I878" t="s">
        <v>2447</v>
      </c>
      <c r="J878" s="2" t="s">
        <v>2472</v>
      </c>
      <c r="K878" s="5" t="s">
        <v>38</v>
      </c>
    </row>
    <row r="879" spans="1:16" hidden="1" x14ac:dyDescent="0.25">
      <c r="A879">
        <v>18647</v>
      </c>
      <c r="B879" t="s">
        <v>2473</v>
      </c>
      <c r="C879" t="s">
        <v>2452</v>
      </c>
      <c r="D879" t="s">
        <v>2446</v>
      </c>
      <c r="E879" t="s">
        <v>35412</v>
      </c>
      <c r="F879" t="s">
        <v>35413</v>
      </c>
      <c r="G879">
        <v>1996</v>
      </c>
      <c r="H879" t="s">
        <v>36279</v>
      </c>
      <c r="I879" t="s">
        <v>2453</v>
      </c>
      <c r="J879" s="2" t="s">
        <v>2474</v>
      </c>
      <c r="K879" s="5" t="s">
        <v>15</v>
      </c>
    </row>
    <row r="880" spans="1:16" hidden="1" x14ac:dyDescent="0.25">
      <c r="A880">
        <v>18667</v>
      </c>
      <c r="B880" t="s">
        <v>2475</v>
      </c>
      <c r="C880" t="s">
        <v>2476</v>
      </c>
      <c r="D880" t="s">
        <v>2446</v>
      </c>
      <c r="E880" t="s">
        <v>35412</v>
      </c>
      <c r="F880" t="s">
        <v>35413</v>
      </c>
      <c r="G880">
        <v>1996</v>
      </c>
      <c r="H880" t="s">
        <v>36279</v>
      </c>
      <c r="I880" t="s">
        <v>2477</v>
      </c>
      <c r="J880" s="2" t="s">
        <v>2478</v>
      </c>
      <c r="K880" s="5" t="s">
        <v>345</v>
      </c>
      <c r="L880" t="s">
        <v>16</v>
      </c>
    </row>
    <row r="881" spans="1:16" hidden="1" x14ac:dyDescent="0.25">
      <c r="A881">
        <v>18696</v>
      </c>
      <c r="B881" t="s">
        <v>2479</v>
      </c>
      <c r="C881" t="s">
        <v>2476</v>
      </c>
      <c r="D881" t="s">
        <v>2446</v>
      </c>
      <c r="E881" t="s">
        <v>35412</v>
      </c>
      <c r="F881" t="s">
        <v>35413</v>
      </c>
      <c r="G881">
        <v>1996</v>
      </c>
      <c r="H881" t="s">
        <v>36279</v>
      </c>
      <c r="I881" t="s">
        <v>2477</v>
      </c>
      <c r="J881" s="2" t="s">
        <v>2480</v>
      </c>
      <c r="K881" s="5" t="s">
        <v>173</v>
      </c>
      <c r="L881" t="s">
        <v>97</v>
      </c>
    </row>
    <row r="882" spans="1:16" x14ac:dyDescent="0.25">
      <c r="A882">
        <v>18953</v>
      </c>
      <c r="B882" t="s">
        <v>2481</v>
      </c>
      <c r="C882" t="s">
        <v>2445</v>
      </c>
      <c r="D882" t="s">
        <v>2446</v>
      </c>
      <c r="E882" t="s">
        <v>35412</v>
      </c>
      <c r="F882" t="s">
        <v>35413</v>
      </c>
      <c r="G882">
        <v>1996</v>
      </c>
      <c r="H882" t="s">
        <v>36279</v>
      </c>
      <c r="I882" t="s">
        <v>2447</v>
      </c>
      <c r="J882" s="2" t="s">
        <v>2482</v>
      </c>
      <c r="K882" s="5" t="s">
        <v>32</v>
      </c>
      <c r="M882" s="4" t="s">
        <v>35209</v>
      </c>
      <c r="N882" s="4" t="s">
        <v>8</v>
      </c>
      <c r="O882" t="s">
        <v>33</v>
      </c>
      <c r="P882" t="s">
        <v>35340</v>
      </c>
    </row>
    <row r="883" spans="1:16" hidden="1" x14ac:dyDescent="0.25">
      <c r="A883">
        <v>18964</v>
      </c>
      <c r="B883" t="s">
        <v>2483</v>
      </c>
      <c r="C883" t="s">
        <v>2484</v>
      </c>
      <c r="D883" t="s">
        <v>2446</v>
      </c>
      <c r="E883" t="s">
        <v>35412</v>
      </c>
      <c r="F883" t="s">
        <v>35413</v>
      </c>
      <c r="G883">
        <v>1996</v>
      </c>
      <c r="H883" t="s">
        <v>36279</v>
      </c>
      <c r="I883" t="s">
        <v>2485</v>
      </c>
      <c r="J883" s="2" t="s">
        <v>2486</v>
      </c>
      <c r="K883" s="5" t="s">
        <v>21</v>
      </c>
    </row>
    <row r="884" spans="1:16" hidden="1" x14ac:dyDescent="0.25">
      <c r="A884">
        <v>18971</v>
      </c>
      <c r="B884" t="s">
        <v>2487</v>
      </c>
      <c r="C884" t="s">
        <v>2445</v>
      </c>
      <c r="D884" t="s">
        <v>2446</v>
      </c>
      <c r="E884" t="s">
        <v>35412</v>
      </c>
      <c r="F884" t="s">
        <v>35413</v>
      </c>
      <c r="G884">
        <v>1996</v>
      </c>
      <c r="H884" t="s">
        <v>36279</v>
      </c>
      <c r="I884" t="s">
        <v>2447</v>
      </c>
      <c r="J884" s="2" t="s">
        <v>2488</v>
      </c>
      <c r="K884" s="5" t="s">
        <v>547</v>
      </c>
    </row>
    <row r="885" spans="1:16" hidden="1" x14ac:dyDescent="0.25">
      <c r="A885">
        <v>19016</v>
      </c>
      <c r="B885" t="s">
        <v>2489</v>
      </c>
      <c r="C885" t="s">
        <v>2445</v>
      </c>
      <c r="D885" t="s">
        <v>2446</v>
      </c>
      <c r="E885" t="s">
        <v>35412</v>
      </c>
      <c r="F885" t="s">
        <v>35413</v>
      </c>
      <c r="G885">
        <v>1996</v>
      </c>
      <c r="H885" t="s">
        <v>36279</v>
      </c>
      <c r="I885" t="s">
        <v>2447</v>
      </c>
      <c r="J885" s="2" t="s">
        <v>2490</v>
      </c>
      <c r="K885" s="5" t="s">
        <v>21</v>
      </c>
    </row>
    <row r="886" spans="1:16" hidden="1" x14ac:dyDescent="0.25">
      <c r="A886">
        <v>19020</v>
      </c>
      <c r="B886" t="s">
        <v>2491</v>
      </c>
      <c r="C886" t="s">
        <v>2445</v>
      </c>
      <c r="D886" t="s">
        <v>2446</v>
      </c>
      <c r="E886" t="s">
        <v>35412</v>
      </c>
      <c r="F886" t="s">
        <v>35413</v>
      </c>
      <c r="G886">
        <v>1996</v>
      </c>
      <c r="H886" t="s">
        <v>36279</v>
      </c>
      <c r="I886" t="s">
        <v>2447</v>
      </c>
      <c r="J886" s="2" t="s">
        <v>2492</v>
      </c>
      <c r="K886" s="5" t="s">
        <v>32</v>
      </c>
    </row>
    <row r="887" spans="1:16" hidden="1" x14ac:dyDescent="0.25">
      <c r="A887">
        <v>19059</v>
      </c>
      <c r="B887" t="s">
        <v>2493</v>
      </c>
      <c r="C887" t="s">
        <v>2484</v>
      </c>
      <c r="D887" t="s">
        <v>2446</v>
      </c>
      <c r="E887" t="s">
        <v>35412</v>
      </c>
      <c r="F887" t="s">
        <v>35413</v>
      </c>
      <c r="G887">
        <v>1996</v>
      </c>
      <c r="H887" t="s">
        <v>36279</v>
      </c>
      <c r="I887" t="s">
        <v>2485</v>
      </c>
      <c r="J887" s="2" t="s">
        <v>2494</v>
      </c>
      <c r="K887" s="5" t="s">
        <v>2495</v>
      </c>
    </row>
    <row r="888" spans="1:16" x14ac:dyDescent="0.25">
      <c r="A888">
        <v>19192</v>
      </c>
      <c r="B888" t="s">
        <v>2496</v>
      </c>
      <c r="C888" t="s">
        <v>2497</v>
      </c>
      <c r="D888" t="s">
        <v>2498</v>
      </c>
      <c r="E888" t="s">
        <v>35414</v>
      </c>
      <c r="F888" t="s">
        <v>35415</v>
      </c>
      <c r="G888">
        <v>2004</v>
      </c>
      <c r="H888" t="s">
        <v>36280</v>
      </c>
      <c r="I888" t="s">
        <v>2499</v>
      </c>
      <c r="J888" s="2" t="s">
        <v>2500</v>
      </c>
      <c r="K888" s="5" t="s">
        <v>38</v>
      </c>
      <c r="M888" s="4" t="s">
        <v>35209</v>
      </c>
      <c r="N888" s="4" t="s">
        <v>167</v>
      </c>
      <c r="O888" t="s">
        <v>33</v>
      </c>
      <c r="P888" t="s">
        <v>35342</v>
      </c>
    </row>
    <row r="889" spans="1:16" hidden="1" x14ac:dyDescent="0.25">
      <c r="A889">
        <v>19197</v>
      </c>
      <c r="B889" t="s">
        <v>2501</v>
      </c>
      <c r="C889" t="s">
        <v>2497</v>
      </c>
      <c r="D889" t="s">
        <v>2498</v>
      </c>
      <c r="E889" t="s">
        <v>35414</v>
      </c>
      <c r="F889" t="s">
        <v>35415</v>
      </c>
      <c r="G889">
        <v>2004</v>
      </c>
      <c r="H889" t="s">
        <v>36280</v>
      </c>
      <c r="I889" t="s">
        <v>2499</v>
      </c>
      <c r="J889" s="2" t="s">
        <v>2502</v>
      </c>
      <c r="K889" s="5" t="s">
        <v>21</v>
      </c>
    </row>
    <row r="890" spans="1:16" hidden="1" x14ac:dyDescent="0.25">
      <c r="A890">
        <v>19248</v>
      </c>
      <c r="B890" t="s">
        <v>2503</v>
      </c>
      <c r="C890" t="s">
        <v>2497</v>
      </c>
      <c r="D890" t="s">
        <v>2498</v>
      </c>
      <c r="E890" t="s">
        <v>35414</v>
      </c>
      <c r="F890" t="s">
        <v>35415</v>
      </c>
      <c r="G890">
        <v>2004</v>
      </c>
      <c r="H890" t="s">
        <v>36280</v>
      </c>
      <c r="I890" t="s">
        <v>2499</v>
      </c>
      <c r="J890" s="2" t="s">
        <v>2504</v>
      </c>
      <c r="K890" s="5" t="s">
        <v>128</v>
      </c>
      <c r="L890" t="s">
        <v>314</v>
      </c>
    </row>
    <row r="891" spans="1:16" hidden="1" x14ac:dyDescent="0.25">
      <c r="A891">
        <v>19319</v>
      </c>
      <c r="B891" t="s">
        <v>2505</v>
      </c>
      <c r="C891" t="s">
        <v>2506</v>
      </c>
      <c r="D891" t="s">
        <v>2498</v>
      </c>
      <c r="E891" t="s">
        <v>35414</v>
      </c>
      <c r="F891" t="s">
        <v>35415</v>
      </c>
      <c r="G891">
        <v>2004</v>
      </c>
      <c r="H891" t="s">
        <v>36280</v>
      </c>
      <c r="I891" t="s">
        <v>2507</v>
      </c>
      <c r="J891" s="2" t="s">
        <v>2508</v>
      </c>
      <c r="K891" s="5" t="s">
        <v>128</v>
      </c>
      <c r="L891" t="s">
        <v>902</v>
      </c>
    </row>
    <row r="892" spans="1:16" hidden="1" x14ac:dyDescent="0.25">
      <c r="A892">
        <v>19327</v>
      </c>
      <c r="B892" t="s">
        <v>2509</v>
      </c>
      <c r="C892" t="s">
        <v>2510</v>
      </c>
      <c r="D892" t="s">
        <v>2498</v>
      </c>
      <c r="E892" t="s">
        <v>35414</v>
      </c>
      <c r="F892" t="s">
        <v>35415</v>
      </c>
      <c r="G892">
        <v>2004</v>
      </c>
      <c r="H892" t="s">
        <v>36280</v>
      </c>
      <c r="I892" t="s">
        <v>2511</v>
      </c>
      <c r="J892" s="2" t="s">
        <v>2512</v>
      </c>
      <c r="K892" s="5" t="s">
        <v>128</v>
      </c>
      <c r="L892" t="s">
        <v>314</v>
      </c>
    </row>
    <row r="893" spans="1:16" x14ac:dyDescent="0.25">
      <c r="A893">
        <v>19396</v>
      </c>
      <c r="B893" t="s">
        <v>2513</v>
      </c>
      <c r="C893" t="s">
        <v>2514</v>
      </c>
      <c r="D893" t="s">
        <v>2498</v>
      </c>
      <c r="E893" t="s">
        <v>35414</v>
      </c>
      <c r="F893" t="s">
        <v>35415</v>
      </c>
      <c r="G893">
        <v>2004</v>
      </c>
      <c r="H893" t="s">
        <v>36280</v>
      </c>
      <c r="I893" t="s">
        <v>2515</v>
      </c>
      <c r="J893" s="2" t="s">
        <v>2516</v>
      </c>
      <c r="K893" s="5" t="s">
        <v>21</v>
      </c>
      <c r="M893" s="4" t="s">
        <v>7</v>
      </c>
      <c r="N893" s="4" t="s">
        <v>8</v>
      </c>
      <c r="O893" t="s">
        <v>33</v>
      </c>
      <c r="P893" t="s">
        <v>35338</v>
      </c>
    </row>
    <row r="894" spans="1:16" x14ac:dyDescent="0.25">
      <c r="A894">
        <v>19398</v>
      </c>
      <c r="B894" t="s">
        <v>2517</v>
      </c>
      <c r="C894" t="s">
        <v>2514</v>
      </c>
      <c r="D894" t="s">
        <v>2498</v>
      </c>
      <c r="E894" t="s">
        <v>35414</v>
      </c>
      <c r="F894" t="s">
        <v>35415</v>
      </c>
      <c r="G894">
        <v>2004</v>
      </c>
      <c r="H894" t="s">
        <v>36280</v>
      </c>
      <c r="I894" t="s">
        <v>2515</v>
      </c>
      <c r="J894" s="2" t="s">
        <v>2518</v>
      </c>
      <c r="K894" s="5" t="s">
        <v>21</v>
      </c>
      <c r="M894" s="4" t="s">
        <v>7</v>
      </c>
      <c r="N894" s="4" t="s">
        <v>8</v>
      </c>
      <c r="O894" t="s">
        <v>33</v>
      </c>
      <c r="P894" t="s">
        <v>35338</v>
      </c>
    </row>
    <row r="895" spans="1:16" hidden="1" x14ac:dyDescent="0.25">
      <c r="A895">
        <v>19420</v>
      </c>
      <c r="B895" t="s">
        <v>2519</v>
      </c>
      <c r="C895" t="s">
        <v>2510</v>
      </c>
      <c r="D895" t="s">
        <v>2498</v>
      </c>
      <c r="E895" t="s">
        <v>35414</v>
      </c>
      <c r="F895" t="s">
        <v>35415</v>
      </c>
      <c r="G895">
        <v>2004</v>
      </c>
      <c r="H895" t="s">
        <v>36280</v>
      </c>
      <c r="I895" t="s">
        <v>2511</v>
      </c>
      <c r="J895" s="2" t="s">
        <v>2520</v>
      </c>
      <c r="K895" s="5" t="s">
        <v>21</v>
      </c>
      <c r="L895" t="s">
        <v>35336</v>
      </c>
    </row>
    <row r="896" spans="1:16" hidden="1" x14ac:dyDescent="0.25">
      <c r="A896">
        <v>19421</v>
      </c>
      <c r="B896" t="s">
        <v>2521</v>
      </c>
      <c r="C896" t="s">
        <v>2522</v>
      </c>
      <c r="D896" t="s">
        <v>2498</v>
      </c>
      <c r="E896" t="s">
        <v>35414</v>
      </c>
      <c r="F896" t="s">
        <v>35415</v>
      </c>
      <c r="G896">
        <v>2004</v>
      </c>
      <c r="H896" t="s">
        <v>36280</v>
      </c>
      <c r="I896" t="s">
        <v>2523</v>
      </c>
      <c r="J896" s="2" t="s">
        <v>2524</v>
      </c>
      <c r="K896" s="5" t="s">
        <v>128</v>
      </c>
    </row>
    <row r="897" spans="1:16" hidden="1" x14ac:dyDescent="0.25">
      <c r="A897">
        <v>19475</v>
      </c>
      <c r="B897" t="s">
        <v>2525</v>
      </c>
      <c r="C897" t="s">
        <v>2526</v>
      </c>
      <c r="D897" t="s">
        <v>2498</v>
      </c>
      <c r="E897" t="s">
        <v>35414</v>
      </c>
      <c r="F897" t="s">
        <v>35415</v>
      </c>
      <c r="G897">
        <v>2004</v>
      </c>
      <c r="H897" t="s">
        <v>36280</v>
      </c>
      <c r="I897" t="s">
        <v>2527</v>
      </c>
      <c r="J897" s="2" t="s">
        <v>2528</v>
      </c>
      <c r="K897" s="5" t="s">
        <v>21</v>
      </c>
    </row>
    <row r="898" spans="1:16" hidden="1" x14ac:dyDescent="0.25">
      <c r="A898">
        <v>19509</v>
      </c>
      <c r="B898" t="s">
        <v>2529</v>
      </c>
      <c r="C898" t="s">
        <v>2530</v>
      </c>
      <c r="D898" t="s">
        <v>2498</v>
      </c>
      <c r="E898" t="s">
        <v>35414</v>
      </c>
      <c r="F898" t="s">
        <v>35415</v>
      </c>
      <c r="G898">
        <v>2004</v>
      </c>
      <c r="H898" t="s">
        <v>36280</v>
      </c>
      <c r="I898" t="s">
        <v>2531</v>
      </c>
      <c r="J898" s="2" t="s">
        <v>2532</v>
      </c>
      <c r="K898" s="5" t="s">
        <v>21</v>
      </c>
    </row>
    <row r="899" spans="1:16" x14ac:dyDescent="0.25">
      <c r="A899">
        <v>19570</v>
      </c>
      <c r="B899" t="s">
        <v>2533</v>
      </c>
      <c r="C899" t="s">
        <v>2534</v>
      </c>
      <c r="D899" t="s">
        <v>2535</v>
      </c>
      <c r="E899" t="s">
        <v>35416</v>
      </c>
      <c r="F899" t="s">
        <v>35417</v>
      </c>
      <c r="G899">
        <v>1995</v>
      </c>
      <c r="H899" t="s">
        <v>36281</v>
      </c>
      <c r="I899" t="s">
        <v>2536</v>
      </c>
      <c r="J899" s="2" t="s">
        <v>2537</v>
      </c>
      <c r="K899" s="5" t="s">
        <v>21</v>
      </c>
      <c r="M899" s="4" t="s">
        <v>7</v>
      </c>
      <c r="N899" s="4" t="s">
        <v>8</v>
      </c>
      <c r="O899" t="s">
        <v>33</v>
      </c>
      <c r="P899" t="s">
        <v>35338</v>
      </c>
    </row>
    <row r="900" spans="1:16" hidden="1" x14ac:dyDescent="0.25">
      <c r="A900">
        <v>19572</v>
      </c>
      <c r="B900" t="s">
        <v>2538</v>
      </c>
      <c r="C900" t="s">
        <v>2534</v>
      </c>
      <c r="D900" t="s">
        <v>2535</v>
      </c>
      <c r="E900" t="s">
        <v>35416</v>
      </c>
      <c r="F900" t="s">
        <v>35417</v>
      </c>
      <c r="G900">
        <v>1995</v>
      </c>
      <c r="H900" t="s">
        <v>36281</v>
      </c>
      <c r="I900" t="s">
        <v>2536</v>
      </c>
      <c r="J900" s="2" t="s">
        <v>2539</v>
      </c>
      <c r="K900" s="5" t="s">
        <v>38</v>
      </c>
      <c r="L900" t="s">
        <v>232</v>
      </c>
    </row>
    <row r="901" spans="1:16" hidden="1" x14ac:dyDescent="0.25">
      <c r="A901">
        <v>19634</v>
      </c>
      <c r="B901" t="s">
        <v>2540</v>
      </c>
      <c r="C901" t="s">
        <v>2541</v>
      </c>
      <c r="D901" t="s">
        <v>2535</v>
      </c>
      <c r="E901" t="s">
        <v>35416</v>
      </c>
      <c r="F901" t="s">
        <v>35417</v>
      </c>
      <c r="G901">
        <v>1995</v>
      </c>
      <c r="H901" t="s">
        <v>36281</v>
      </c>
      <c r="I901" t="s">
        <v>2542</v>
      </c>
      <c r="J901" s="2" t="s">
        <v>2543</v>
      </c>
      <c r="K901" s="5" t="s">
        <v>38</v>
      </c>
      <c r="L901" t="s">
        <v>35267</v>
      </c>
    </row>
    <row r="902" spans="1:16" hidden="1" x14ac:dyDescent="0.25">
      <c r="A902">
        <v>19639</v>
      </c>
      <c r="B902" t="s">
        <v>2544</v>
      </c>
      <c r="C902" t="s">
        <v>2541</v>
      </c>
      <c r="D902" t="s">
        <v>2535</v>
      </c>
      <c r="E902" t="s">
        <v>35416</v>
      </c>
      <c r="F902" t="s">
        <v>35417</v>
      </c>
      <c r="G902">
        <v>1995</v>
      </c>
      <c r="H902" t="s">
        <v>36281</v>
      </c>
      <c r="I902" t="s">
        <v>2542</v>
      </c>
      <c r="J902" s="2" t="s">
        <v>2545</v>
      </c>
      <c r="K902" s="5" t="s">
        <v>55</v>
      </c>
      <c r="L902" t="s">
        <v>35336</v>
      </c>
    </row>
    <row r="903" spans="1:16" hidden="1" x14ac:dyDescent="0.25">
      <c r="A903">
        <v>19642</v>
      </c>
      <c r="B903" t="s">
        <v>2546</v>
      </c>
      <c r="C903" t="s">
        <v>2541</v>
      </c>
      <c r="D903" t="s">
        <v>2535</v>
      </c>
      <c r="E903" t="s">
        <v>35416</v>
      </c>
      <c r="F903" t="s">
        <v>35417</v>
      </c>
      <c r="G903">
        <v>1995</v>
      </c>
      <c r="H903" t="s">
        <v>36281</v>
      </c>
      <c r="I903" t="s">
        <v>2542</v>
      </c>
      <c r="J903" s="2" t="s">
        <v>2547</v>
      </c>
      <c r="K903" s="5" t="s">
        <v>38</v>
      </c>
    </row>
    <row r="904" spans="1:16" hidden="1" x14ac:dyDescent="0.25">
      <c r="A904">
        <v>19689</v>
      </c>
      <c r="B904" t="s">
        <v>2548</v>
      </c>
      <c r="C904" t="s">
        <v>2549</v>
      </c>
      <c r="D904" t="s">
        <v>2535</v>
      </c>
      <c r="E904" t="s">
        <v>35416</v>
      </c>
      <c r="F904" t="s">
        <v>35417</v>
      </c>
      <c r="G904">
        <v>1995</v>
      </c>
      <c r="H904" t="s">
        <v>36281</v>
      </c>
      <c r="I904" t="s">
        <v>2550</v>
      </c>
      <c r="J904" s="2" t="s">
        <v>2551</v>
      </c>
      <c r="K904" s="5" t="s">
        <v>2552</v>
      </c>
    </row>
    <row r="905" spans="1:16" hidden="1" x14ac:dyDescent="0.25">
      <c r="A905">
        <v>19728</v>
      </c>
      <c r="B905" t="s">
        <v>2553</v>
      </c>
      <c r="C905" t="s">
        <v>2554</v>
      </c>
      <c r="D905" t="s">
        <v>2535</v>
      </c>
      <c r="E905" t="s">
        <v>35416</v>
      </c>
      <c r="F905" t="s">
        <v>35417</v>
      </c>
      <c r="G905">
        <v>1995</v>
      </c>
      <c r="H905" t="s">
        <v>36281</v>
      </c>
      <c r="I905" t="s">
        <v>2555</v>
      </c>
      <c r="J905" s="2" t="s">
        <v>2556</v>
      </c>
      <c r="K905" s="5" t="s">
        <v>21</v>
      </c>
    </row>
    <row r="906" spans="1:16" hidden="1" x14ac:dyDescent="0.25">
      <c r="A906">
        <v>19768</v>
      </c>
      <c r="B906" t="s">
        <v>2557</v>
      </c>
      <c r="C906" t="s">
        <v>2549</v>
      </c>
      <c r="D906" t="s">
        <v>2535</v>
      </c>
      <c r="E906" t="s">
        <v>35416</v>
      </c>
      <c r="F906" t="s">
        <v>35417</v>
      </c>
      <c r="G906">
        <v>1995</v>
      </c>
      <c r="H906" t="s">
        <v>36281</v>
      </c>
      <c r="I906" t="s">
        <v>2550</v>
      </c>
      <c r="J906" s="2" t="s">
        <v>2558</v>
      </c>
      <c r="K906" s="5" t="s">
        <v>21</v>
      </c>
    </row>
    <row r="907" spans="1:16" hidden="1" x14ac:dyDescent="0.25">
      <c r="A907">
        <v>19790</v>
      </c>
      <c r="B907" t="s">
        <v>2559</v>
      </c>
      <c r="C907" t="s">
        <v>2560</v>
      </c>
      <c r="D907" t="s">
        <v>2535</v>
      </c>
      <c r="E907" t="s">
        <v>35416</v>
      </c>
      <c r="F907" t="s">
        <v>35417</v>
      </c>
      <c r="G907">
        <v>1995</v>
      </c>
      <c r="H907" t="s">
        <v>36281</v>
      </c>
      <c r="I907" t="s">
        <v>185</v>
      </c>
      <c r="J907" s="2" t="s">
        <v>2561</v>
      </c>
      <c r="K907" s="5" t="s">
        <v>55</v>
      </c>
    </row>
    <row r="908" spans="1:16" x14ac:dyDescent="0.25">
      <c r="A908">
        <v>19803</v>
      </c>
      <c r="B908" t="s">
        <v>2562</v>
      </c>
      <c r="C908" t="s">
        <v>2541</v>
      </c>
      <c r="D908" t="s">
        <v>2535</v>
      </c>
      <c r="E908" t="s">
        <v>35416</v>
      </c>
      <c r="F908" t="s">
        <v>35417</v>
      </c>
      <c r="G908">
        <v>1995</v>
      </c>
      <c r="H908" t="s">
        <v>36281</v>
      </c>
      <c r="I908" t="s">
        <v>2542</v>
      </c>
      <c r="J908" s="2" t="s">
        <v>2563</v>
      </c>
      <c r="K908" s="5" t="s">
        <v>38</v>
      </c>
      <c r="M908" s="4" t="s">
        <v>35209</v>
      </c>
      <c r="N908" s="4" t="s">
        <v>167</v>
      </c>
      <c r="O908" t="s">
        <v>33</v>
      </c>
      <c r="P908" t="s">
        <v>35342</v>
      </c>
    </row>
    <row r="909" spans="1:16" hidden="1" x14ac:dyDescent="0.25">
      <c r="A909">
        <v>19806</v>
      </c>
      <c r="B909" t="s">
        <v>2564</v>
      </c>
      <c r="C909" t="s">
        <v>2541</v>
      </c>
      <c r="D909" t="s">
        <v>2535</v>
      </c>
      <c r="E909" t="s">
        <v>35416</v>
      </c>
      <c r="F909" t="s">
        <v>35417</v>
      </c>
      <c r="G909">
        <v>1995</v>
      </c>
      <c r="H909" t="s">
        <v>36281</v>
      </c>
      <c r="I909" t="s">
        <v>2542</v>
      </c>
      <c r="J909" s="2" t="s">
        <v>2565</v>
      </c>
      <c r="K909" s="5" t="s">
        <v>345</v>
      </c>
    </row>
    <row r="910" spans="1:16" hidden="1" x14ac:dyDescent="0.25">
      <c r="A910">
        <v>19823</v>
      </c>
      <c r="B910" t="s">
        <v>2566</v>
      </c>
      <c r="C910" t="s">
        <v>2541</v>
      </c>
      <c r="D910" t="s">
        <v>2535</v>
      </c>
      <c r="E910" t="s">
        <v>35416</v>
      </c>
      <c r="F910" t="s">
        <v>35417</v>
      </c>
      <c r="G910">
        <v>1995</v>
      </c>
      <c r="H910" t="s">
        <v>36281</v>
      </c>
      <c r="I910" t="s">
        <v>2542</v>
      </c>
      <c r="J910" s="2" t="s">
        <v>2567</v>
      </c>
      <c r="K910" s="5" t="s">
        <v>38</v>
      </c>
    </row>
    <row r="911" spans="1:16" x14ac:dyDescent="0.25">
      <c r="A911">
        <v>19842</v>
      </c>
      <c r="B911" t="s">
        <v>2568</v>
      </c>
      <c r="C911" t="s">
        <v>2569</v>
      </c>
      <c r="D911" t="s">
        <v>2535</v>
      </c>
      <c r="E911" t="s">
        <v>35416</v>
      </c>
      <c r="F911" t="s">
        <v>35417</v>
      </c>
      <c r="G911">
        <v>1995</v>
      </c>
      <c r="H911" t="s">
        <v>36281</v>
      </c>
      <c r="I911" t="s">
        <v>1576</v>
      </c>
      <c r="J911" s="2" t="s">
        <v>2570</v>
      </c>
      <c r="K911" s="5" t="s">
        <v>21</v>
      </c>
      <c r="M911" s="4" t="s">
        <v>7</v>
      </c>
      <c r="N911" s="4" t="s">
        <v>8</v>
      </c>
      <c r="O911" t="s">
        <v>33</v>
      </c>
      <c r="P911" t="s">
        <v>35338</v>
      </c>
    </row>
    <row r="912" spans="1:16" x14ac:dyDescent="0.25">
      <c r="A912">
        <v>19849</v>
      </c>
      <c r="B912" t="s">
        <v>2571</v>
      </c>
      <c r="C912" t="s">
        <v>2572</v>
      </c>
      <c r="D912" t="s">
        <v>2573</v>
      </c>
      <c r="E912" t="s">
        <v>35418</v>
      </c>
      <c r="F912" t="s">
        <v>35419</v>
      </c>
      <c r="G912">
        <v>2004</v>
      </c>
      <c r="H912" t="s">
        <v>36282</v>
      </c>
      <c r="I912" t="s">
        <v>2574</v>
      </c>
      <c r="J912" s="2" t="s">
        <v>2575</v>
      </c>
      <c r="K912" s="5" t="s">
        <v>55</v>
      </c>
      <c r="M912" s="4" t="s">
        <v>7</v>
      </c>
      <c r="N912" s="4" t="s">
        <v>167</v>
      </c>
      <c r="O912" t="s">
        <v>33</v>
      </c>
      <c r="P912" t="s">
        <v>35338</v>
      </c>
    </row>
    <row r="913" spans="1:16" hidden="1" x14ac:dyDescent="0.25">
      <c r="A913">
        <v>19853</v>
      </c>
      <c r="B913" t="s">
        <v>2576</v>
      </c>
      <c r="C913" t="s">
        <v>2572</v>
      </c>
      <c r="D913" t="s">
        <v>2573</v>
      </c>
      <c r="E913" t="s">
        <v>35418</v>
      </c>
      <c r="F913" t="s">
        <v>35419</v>
      </c>
      <c r="G913">
        <v>2004</v>
      </c>
      <c r="H913" t="s">
        <v>36282</v>
      </c>
      <c r="I913" t="s">
        <v>2574</v>
      </c>
      <c r="J913" s="2" t="s">
        <v>2577</v>
      </c>
      <c r="K913" s="5" t="s">
        <v>21</v>
      </c>
    </row>
    <row r="914" spans="1:16" x14ac:dyDescent="0.25">
      <c r="A914">
        <v>19869</v>
      </c>
      <c r="B914" t="s">
        <v>2578</v>
      </c>
      <c r="C914" t="s">
        <v>2579</v>
      </c>
      <c r="D914" t="s">
        <v>2573</v>
      </c>
      <c r="E914" t="s">
        <v>35418</v>
      </c>
      <c r="F914" t="s">
        <v>35419</v>
      </c>
      <c r="G914">
        <v>2004</v>
      </c>
      <c r="H914" t="s">
        <v>36282</v>
      </c>
      <c r="I914" t="s">
        <v>2580</v>
      </c>
      <c r="J914" s="2" t="s">
        <v>2581</v>
      </c>
      <c r="K914" s="5" t="s">
        <v>21</v>
      </c>
      <c r="M914" s="4" t="s">
        <v>7</v>
      </c>
      <c r="N914" s="4" t="s">
        <v>167</v>
      </c>
      <c r="O914" t="s">
        <v>33</v>
      </c>
      <c r="P914" t="s">
        <v>35338</v>
      </c>
    </row>
    <row r="915" spans="1:16" hidden="1" x14ac:dyDescent="0.25">
      <c r="A915">
        <v>19889</v>
      </c>
      <c r="B915" t="s">
        <v>2582</v>
      </c>
      <c r="C915" t="s">
        <v>2583</v>
      </c>
      <c r="D915" t="s">
        <v>2573</v>
      </c>
      <c r="E915" t="s">
        <v>35418</v>
      </c>
      <c r="F915" t="s">
        <v>35419</v>
      </c>
      <c r="G915">
        <v>2004</v>
      </c>
      <c r="H915" t="s">
        <v>36282</v>
      </c>
      <c r="I915" t="s">
        <v>2584</v>
      </c>
      <c r="J915" s="2" t="s">
        <v>2585</v>
      </c>
      <c r="K915" s="5" t="s">
        <v>21</v>
      </c>
    </row>
    <row r="916" spans="1:16" hidden="1" x14ac:dyDescent="0.25">
      <c r="A916">
        <v>19894</v>
      </c>
      <c r="B916" t="s">
        <v>2586</v>
      </c>
      <c r="C916" t="s">
        <v>2583</v>
      </c>
      <c r="D916" t="s">
        <v>2573</v>
      </c>
      <c r="E916" t="s">
        <v>35418</v>
      </c>
      <c r="F916" t="s">
        <v>35419</v>
      </c>
      <c r="G916">
        <v>2004</v>
      </c>
      <c r="H916" t="s">
        <v>36282</v>
      </c>
      <c r="I916" t="s">
        <v>2584</v>
      </c>
      <c r="J916" s="2" t="s">
        <v>2587</v>
      </c>
      <c r="K916" s="5" t="s">
        <v>32</v>
      </c>
      <c r="L916" t="s">
        <v>1277</v>
      </c>
    </row>
    <row r="917" spans="1:16" hidden="1" x14ac:dyDescent="0.25">
      <c r="A917">
        <v>19909</v>
      </c>
      <c r="B917" t="s">
        <v>2588</v>
      </c>
      <c r="C917" t="s">
        <v>2589</v>
      </c>
      <c r="D917" t="s">
        <v>2573</v>
      </c>
      <c r="E917" t="s">
        <v>35418</v>
      </c>
      <c r="F917" t="s">
        <v>35419</v>
      </c>
      <c r="G917">
        <v>2004</v>
      </c>
      <c r="H917" t="s">
        <v>36282</v>
      </c>
      <c r="I917" t="s">
        <v>2590</v>
      </c>
      <c r="J917" s="2" t="s">
        <v>2591</v>
      </c>
      <c r="K917" s="5" t="s">
        <v>55</v>
      </c>
      <c r="L917" t="s">
        <v>2049</v>
      </c>
    </row>
    <row r="918" spans="1:16" hidden="1" x14ac:dyDescent="0.25">
      <c r="A918">
        <v>19912</v>
      </c>
      <c r="B918" t="s">
        <v>2592</v>
      </c>
      <c r="C918" t="s">
        <v>2583</v>
      </c>
      <c r="D918" t="s">
        <v>2573</v>
      </c>
      <c r="E918" t="s">
        <v>35418</v>
      </c>
      <c r="F918" t="s">
        <v>35419</v>
      </c>
      <c r="G918">
        <v>2004</v>
      </c>
      <c r="H918" t="s">
        <v>36282</v>
      </c>
      <c r="I918" t="s">
        <v>2584</v>
      </c>
      <c r="J918" s="2" t="s">
        <v>2593</v>
      </c>
      <c r="K918" s="5" t="s">
        <v>128</v>
      </c>
      <c r="L918" t="s">
        <v>336</v>
      </c>
    </row>
    <row r="919" spans="1:16" hidden="1" x14ac:dyDescent="0.25">
      <c r="A919">
        <v>19945</v>
      </c>
      <c r="B919" t="s">
        <v>2594</v>
      </c>
      <c r="C919" t="s">
        <v>2589</v>
      </c>
      <c r="D919" t="s">
        <v>2573</v>
      </c>
      <c r="E919" t="s">
        <v>35418</v>
      </c>
      <c r="F919" t="s">
        <v>35419</v>
      </c>
      <c r="G919">
        <v>2004</v>
      </c>
      <c r="H919" t="s">
        <v>36282</v>
      </c>
      <c r="I919" t="s">
        <v>2590</v>
      </c>
      <c r="J919" s="2" t="s">
        <v>2595</v>
      </c>
      <c r="K919" s="5" t="s">
        <v>55</v>
      </c>
      <c r="L919" t="s">
        <v>35336</v>
      </c>
    </row>
    <row r="920" spans="1:16" hidden="1" x14ac:dyDescent="0.25">
      <c r="A920">
        <v>19954</v>
      </c>
      <c r="B920" t="s">
        <v>2596</v>
      </c>
      <c r="C920" t="s">
        <v>2583</v>
      </c>
      <c r="D920" t="s">
        <v>2573</v>
      </c>
      <c r="E920" t="s">
        <v>35418</v>
      </c>
      <c r="F920" t="s">
        <v>35419</v>
      </c>
      <c r="G920">
        <v>2004</v>
      </c>
      <c r="H920" t="s">
        <v>36282</v>
      </c>
      <c r="I920" t="s">
        <v>2584</v>
      </c>
      <c r="J920" s="2" t="s">
        <v>2597</v>
      </c>
      <c r="K920" s="5" t="s">
        <v>21</v>
      </c>
    </row>
    <row r="921" spans="1:16" hidden="1" x14ac:dyDescent="0.25">
      <c r="A921">
        <v>19960</v>
      </c>
      <c r="B921" t="s">
        <v>2598</v>
      </c>
      <c r="C921" t="s">
        <v>2599</v>
      </c>
      <c r="D921" t="s">
        <v>2573</v>
      </c>
      <c r="E921" t="s">
        <v>35418</v>
      </c>
      <c r="F921" t="s">
        <v>35419</v>
      </c>
      <c r="G921">
        <v>2004</v>
      </c>
      <c r="H921" t="s">
        <v>36282</v>
      </c>
      <c r="I921" t="s">
        <v>2600</v>
      </c>
      <c r="J921" s="2" t="s">
        <v>2601</v>
      </c>
      <c r="K921" s="5" t="s">
        <v>55</v>
      </c>
    </row>
    <row r="922" spans="1:16" hidden="1" x14ac:dyDescent="0.25">
      <c r="A922">
        <v>19990</v>
      </c>
      <c r="B922" t="s">
        <v>2602</v>
      </c>
      <c r="C922" t="s">
        <v>2579</v>
      </c>
      <c r="D922" t="s">
        <v>2573</v>
      </c>
      <c r="E922" t="s">
        <v>35418</v>
      </c>
      <c r="F922" t="s">
        <v>35419</v>
      </c>
      <c r="G922">
        <v>2004</v>
      </c>
      <c r="H922" t="s">
        <v>36282</v>
      </c>
      <c r="I922" t="s">
        <v>2580</v>
      </c>
      <c r="J922" s="2" t="s">
        <v>2603</v>
      </c>
      <c r="K922" s="5" t="s">
        <v>38</v>
      </c>
      <c r="L922" t="s">
        <v>35268</v>
      </c>
    </row>
    <row r="923" spans="1:16" hidden="1" x14ac:dyDescent="0.25">
      <c r="A923">
        <v>19996</v>
      </c>
      <c r="B923" t="s">
        <v>2604</v>
      </c>
      <c r="C923" t="s">
        <v>2605</v>
      </c>
      <c r="D923" t="s">
        <v>2573</v>
      </c>
      <c r="E923" t="s">
        <v>35418</v>
      </c>
      <c r="F923" t="s">
        <v>35419</v>
      </c>
      <c r="G923">
        <v>2004</v>
      </c>
      <c r="H923" t="s">
        <v>36282</v>
      </c>
      <c r="I923" t="s">
        <v>2606</v>
      </c>
      <c r="J923" s="2" t="s">
        <v>2607</v>
      </c>
      <c r="K923" s="5" t="s">
        <v>21</v>
      </c>
    </row>
    <row r="924" spans="1:16" hidden="1" x14ac:dyDescent="0.25">
      <c r="A924">
        <v>20013</v>
      </c>
      <c r="B924" t="s">
        <v>2608</v>
      </c>
      <c r="C924" t="s">
        <v>2609</v>
      </c>
      <c r="D924" t="s">
        <v>2573</v>
      </c>
      <c r="E924" t="s">
        <v>35418</v>
      </c>
      <c r="F924" t="s">
        <v>35419</v>
      </c>
      <c r="G924">
        <v>2004</v>
      </c>
      <c r="H924" t="s">
        <v>36282</v>
      </c>
      <c r="I924" t="s">
        <v>2610</v>
      </c>
      <c r="J924" s="2" t="s">
        <v>2611</v>
      </c>
      <c r="K924" s="5" t="s">
        <v>38</v>
      </c>
    </row>
    <row r="925" spans="1:16" x14ac:dyDescent="0.25">
      <c r="A925">
        <v>20017</v>
      </c>
      <c r="B925" t="s">
        <v>2612</v>
      </c>
      <c r="C925" t="s">
        <v>2609</v>
      </c>
      <c r="D925" t="s">
        <v>2573</v>
      </c>
      <c r="E925" t="s">
        <v>35418</v>
      </c>
      <c r="F925" t="s">
        <v>35419</v>
      </c>
      <c r="G925">
        <v>2004</v>
      </c>
      <c r="H925" t="s">
        <v>36282</v>
      </c>
      <c r="I925" t="s">
        <v>2610</v>
      </c>
      <c r="J925" s="2" t="s">
        <v>2613</v>
      </c>
      <c r="K925" s="5" t="s">
        <v>55</v>
      </c>
      <c r="M925" s="4" t="s">
        <v>7</v>
      </c>
      <c r="N925" s="4" t="s">
        <v>8</v>
      </c>
      <c r="O925" t="s">
        <v>33</v>
      </c>
      <c r="P925" t="s">
        <v>35338</v>
      </c>
    </row>
    <row r="926" spans="1:16" hidden="1" x14ac:dyDescent="0.25">
      <c r="A926">
        <v>20019</v>
      </c>
      <c r="B926" t="s">
        <v>2614</v>
      </c>
      <c r="C926" t="s">
        <v>2609</v>
      </c>
      <c r="D926" t="s">
        <v>2573</v>
      </c>
      <c r="E926" t="s">
        <v>35418</v>
      </c>
      <c r="F926" t="s">
        <v>35419</v>
      </c>
      <c r="G926">
        <v>2004</v>
      </c>
      <c r="H926" t="s">
        <v>36282</v>
      </c>
      <c r="I926" t="s">
        <v>2610</v>
      </c>
      <c r="J926" s="2" t="s">
        <v>2615</v>
      </c>
      <c r="K926" s="5" t="s">
        <v>21</v>
      </c>
      <c r="L926" t="s">
        <v>143</v>
      </c>
    </row>
    <row r="927" spans="1:16" hidden="1" x14ac:dyDescent="0.25">
      <c r="A927">
        <v>20026</v>
      </c>
      <c r="B927" t="s">
        <v>2616</v>
      </c>
      <c r="C927" t="s">
        <v>2609</v>
      </c>
      <c r="D927" t="s">
        <v>2573</v>
      </c>
      <c r="E927" t="s">
        <v>35418</v>
      </c>
      <c r="F927" t="s">
        <v>35419</v>
      </c>
      <c r="G927">
        <v>2004</v>
      </c>
      <c r="H927" t="s">
        <v>36282</v>
      </c>
      <c r="I927" t="s">
        <v>2610</v>
      </c>
      <c r="J927" s="2" t="s">
        <v>2617</v>
      </c>
      <c r="K927" s="5" t="s">
        <v>32</v>
      </c>
      <c r="L927" t="s">
        <v>35242</v>
      </c>
    </row>
    <row r="928" spans="1:16" hidden="1" x14ac:dyDescent="0.25">
      <c r="A928">
        <v>20049</v>
      </c>
      <c r="B928" t="s">
        <v>2618</v>
      </c>
      <c r="C928" t="s">
        <v>2583</v>
      </c>
      <c r="D928" t="s">
        <v>2573</v>
      </c>
      <c r="E928" t="s">
        <v>35418</v>
      </c>
      <c r="F928" t="s">
        <v>35419</v>
      </c>
      <c r="G928">
        <v>2004</v>
      </c>
      <c r="H928" t="s">
        <v>36282</v>
      </c>
      <c r="I928" t="s">
        <v>2584</v>
      </c>
      <c r="J928" s="2" t="s">
        <v>2619</v>
      </c>
      <c r="K928" s="5" t="s">
        <v>21</v>
      </c>
      <c r="L928" t="s">
        <v>143</v>
      </c>
    </row>
    <row r="929" spans="1:19" hidden="1" x14ac:dyDescent="0.25">
      <c r="A929">
        <v>20059</v>
      </c>
      <c r="B929" t="s">
        <v>2620</v>
      </c>
      <c r="C929" t="s">
        <v>2583</v>
      </c>
      <c r="D929" t="s">
        <v>2573</v>
      </c>
      <c r="E929" t="s">
        <v>35418</v>
      </c>
      <c r="F929" t="s">
        <v>35419</v>
      </c>
      <c r="G929">
        <v>2004</v>
      </c>
      <c r="H929" t="s">
        <v>36282</v>
      </c>
      <c r="I929" t="s">
        <v>2584</v>
      </c>
      <c r="J929" s="2" t="s">
        <v>2621</v>
      </c>
      <c r="K929" s="5" t="s">
        <v>55</v>
      </c>
    </row>
    <row r="930" spans="1:19" hidden="1" x14ac:dyDescent="0.25">
      <c r="A930">
        <v>20084</v>
      </c>
      <c r="B930" t="s">
        <v>2622</v>
      </c>
      <c r="C930" t="s">
        <v>2609</v>
      </c>
      <c r="D930" t="s">
        <v>2573</v>
      </c>
      <c r="E930" t="s">
        <v>35418</v>
      </c>
      <c r="F930" t="s">
        <v>35419</v>
      </c>
      <c r="G930">
        <v>2004</v>
      </c>
      <c r="H930" t="s">
        <v>36282</v>
      </c>
      <c r="I930" t="s">
        <v>2610</v>
      </c>
      <c r="J930" s="2" t="s">
        <v>2623</v>
      </c>
      <c r="K930" s="5" t="s">
        <v>21</v>
      </c>
    </row>
    <row r="931" spans="1:19" x14ac:dyDescent="0.25">
      <c r="A931">
        <v>20089</v>
      </c>
      <c r="B931" t="s">
        <v>2624</v>
      </c>
      <c r="C931" t="s">
        <v>2583</v>
      </c>
      <c r="D931" t="s">
        <v>2573</v>
      </c>
      <c r="E931" t="s">
        <v>35418</v>
      </c>
      <c r="F931" t="s">
        <v>35419</v>
      </c>
      <c r="G931">
        <v>2004</v>
      </c>
      <c r="H931" t="s">
        <v>36282</v>
      </c>
      <c r="I931" t="s">
        <v>2584</v>
      </c>
      <c r="J931" s="2" t="s">
        <v>2625</v>
      </c>
      <c r="K931" s="5" t="s">
        <v>55</v>
      </c>
      <c r="M931" s="4" t="s">
        <v>7</v>
      </c>
      <c r="N931" s="4" t="s">
        <v>8</v>
      </c>
      <c r="O931" t="s">
        <v>33</v>
      </c>
      <c r="P931" t="s">
        <v>35340</v>
      </c>
      <c r="R931" t="s">
        <v>7</v>
      </c>
      <c r="S931" t="s">
        <v>8</v>
      </c>
    </row>
    <row r="932" spans="1:19" hidden="1" x14ac:dyDescent="0.25">
      <c r="A932">
        <v>20095</v>
      </c>
      <c r="B932" t="s">
        <v>2626</v>
      </c>
      <c r="C932" t="s">
        <v>2609</v>
      </c>
      <c r="D932" t="s">
        <v>2573</v>
      </c>
      <c r="E932" t="s">
        <v>35418</v>
      </c>
      <c r="F932" t="s">
        <v>35419</v>
      </c>
      <c r="G932">
        <v>2004</v>
      </c>
      <c r="H932" t="s">
        <v>36282</v>
      </c>
      <c r="I932" t="s">
        <v>2610</v>
      </c>
      <c r="J932" s="2" t="s">
        <v>2627</v>
      </c>
      <c r="K932" s="5" t="s">
        <v>15</v>
      </c>
    </row>
    <row r="933" spans="1:19" hidden="1" x14ac:dyDescent="0.25">
      <c r="A933">
        <v>20096</v>
      </c>
      <c r="B933" t="s">
        <v>2628</v>
      </c>
      <c r="C933" t="s">
        <v>2583</v>
      </c>
      <c r="D933" t="s">
        <v>2573</v>
      </c>
      <c r="E933" t="s">
        <v>35418</v>
      </c>
      <c r="F933" t="s">
        <v>35419</v>
      </c>
      <c r="G933">
        <v>2004</v>
      </c>
      <c r="H933" t="s">
        <v>36282</v>
      </c>
      <c r="I933" t="s">
        <v>2584</v>
      </c>
      <c r="J933" s="2" t="s">
        <v>2629</v>
      </c>
      <c r="K933" s="5" t="s">
        <v>128</v>
      </c>
    </row>
    <row r="934" spans="1:19" hidden="1" x14ac:dyDescent="0.25">
      <c r="A934">
        <v>20101</v>
      </c>
      <c r="B934" t="s">
        <v>2630</v>
      </c>
      <c r="C934" t="s">
        <v>2609</v>
      </c>
      <c r="D934" t="s">
        <v>2573</v>
      </c>
      <c r="E934" t="s">
        <v>35418</v>
      </c>
      <c r="F934" t="s">
        <v>35419</v>
      </c>
      <c r="G934">
        <v>2004</v>
      </c>
      <c r="H934" t="s">
        <v>36282</v>
      </c>
      <c r="I934" t="s">
        <v>2610</v>
      </c>
      <c r="J934" s="2" t="s">
        <v>2631</v>
      </c>
      <c r="K934" s="5" t="s">
        <v>128</v>
      </c>
      <c r="L934" t="s">
        <v>1277</v>
      </c>
    </row>
    <row r="935" spans="1:19" hidden="1" x14ac:dyDescent="0.25">
      <c r="A935">
        <v>20102</v>
      </c>
      <c r="B935" t="s">
        <v>2632</v>
      </c>
      <c r="C935" t="s">
        <v>2583</v>
      </c>
      <c r="D935" t="s">
        <v>2573</v>
      </c>
      <c r="E935" t="s">
        <v>35418</v>
      </c>
      <c r="F935" t="s">
        <v>35419</v>
      </c>
      <c r="G935">
        <v>2004</v>
      </c>
      <c r="H935" t="s">
        <v>36282</v>
      </c>
      <c r="I935" t="s">
        <v>2584</v>
      </c>
      <c r="J935" s="2" t="s">
        <v>2633</v>
      </c>
      <c r="K935" s="5" t="s">
        <v>21</v>
      </c>
    </row>
    <row r="936" spans="1:19" hidden="1" x14ac:dyDescent="0.25">
      <c r="A936">
        <v>20116</v>
      </c>
      <c r="B936" t="s">
        <v>2634</v>
      </c>
      <c r="C936" t="s">
        <v>2583</v>
      </c>
      <c r="D936" t="s">
        <v>2573</v>
      </c>
      <c r="E936" t="s">
        <v>35418</v>
      </c>
      <c r="F936" t="s">
        <v>35419</v>
      </c>
      <c r="G936">
        <v>2004</v>
      </c>
      <c r="H936" t="s">
        <v>36282</v>
      </c>
      <c r="I936" t="s">
        <v>2584</v>
      </c>
      <c r="J936" s="2" t="s">
        <v>2635</v>
      </c>
      <c r="K936" s="5" t="s">
        <v>55</v>
      </c>
    </row>
    <row r="937" spans="1:19" hidden="1" x14ac:dyDescent="0.25">
      <c r="A937">
        <v>20120</v>
      </c>
      <c r="B937" t="s">
        <v>2636</v>
      </c>
      <c r="C937" t="s">
        <v>2583</v>
      </c>
      <c r="D937" t="s">
        <v>2573</v>
      </c>
      <c r="E937" t="s">
        <v>35418</v>
      </c>
      <c r="F937" t="s">
        <v>35419</v>
      </c>
      <c r="G937">
        <v>2004</v>
      </c>
      <c r="H937" t="s">
        <v>36282</v>
      </c>
      <c r="I937" t="s">
        <v>2584</v>
      </c>
      <c r="J937" s="2" t="s">
        <v>2637</v>
      </c>
      <c r="K937" s="5" t="s">
        <v>21</v>
      </c>
      <c r="L937" t="s">
        <v>143</v>
      </c>
    </row>
    <row r="938" spans="1:19" hidden="1" x14ac:dyDescent="0.25">
      <c r="A938">
        <v>20123</v>
      </c>
      <c r="B938" t="s">
        <v>2638</v>
      </c>
      <c r="C938" t="s">
        <v>2609</v>
      </c>
      <c r="D938" t="s">
        <v>2573</v>
      </c>
      <c r="E938" t="s">
        <v>35418</v>
      </c>
      <c r="F938" t="s">
        <v>35419</v>
      </c>
      <c r="G938">
        <v>2004</v>
      </c>
      <c r="H938" t="s">
        <v>36282</v>
      </c>
      <c r="I938" t="s">
        <v>2610</v>
      </c>
      <c r="J938" s="2" t="s">
        <v>2639</v>
      </c>
      <c r="K938" s="5" t="s">
        <v>21</v>
      </c>
    </row>
    <row r="939" spans="1:19" hidden="1" x14ac:dyDescent="0.25">
      <c r="A939">
        <v>20127</v>
      </c>
      <c r="B939" t="s">
        <v>2640</v>
      </c>
      <c r="C939" t="s">
        <v>2609</v>
      </c>
      <c r="D939" t="s">
        <v>2573</v>
      </c>
      <c r="E939" t="s">
        <v>35418</v>
      </c>
      <c r="F939" t="s">
        <v>35419</v>
      </c>
      <c r="G939">
        <v>2004</v>
      </c>
      <c r="H939" t="s">
        <v>36282</v>
      </c>
      <c r="I939" t="s">
        <v>2610</v>
      </c>
      <c r="J939" s="2" t="s">
        <v>2641</v>
      </c>
      <c r="K939" s="5" t="s">
        <v>21</v>
      </c>
      <c r="L939" t="s">
        <v>143</v>
      </c>
    </row>
    <row r="940" spans="1:19" hidden="1" x14ac:dyDescent="0.25">
      <c r="A940">
        <v>20131</v>
      </c>
      <c r="B940" t="s">
        <v>2642</v>
      </c>
      <c r="C940" t="s">
        <v>2583</v>
      </c>
      <c r="D940" t="s">
        <v>2573</v>
      </c>
      <c r="E940" t="s">
        <v>35418</v>
      </c>
      <c r="F940" t="s">
        <v>35419</v>
      </c>
      <c r="G940">
        <v>2004</v>
      </c>
      <c r="H940" t="s">
        <v>36282</v>
      </c>
      <c r="I940" t="s">
        <v>2584</v>
      </c>
      <c r="J940" s="2" t="s">
        <v>2643</v>
      </c>
      <c r="K940" s="5" t="s">
        <v>32</v>
      </c>
      <c r="L940" t="s">
        <v>27</v>
      </c>
    </row>
    <row r="941" spans="1:19" hidden="1" x14ac:dyDescent="0.25">
      <c r="A941">
        <v>20175</v>
      </c>
      <c r="B941" t="s">
        <v>2644</v>
      </c>
      <c r="C941" t="s">
        <v>2583</v>
      </c>
      <c r="D941" t="s">
        <v>2573</v>
      </c>
      <c r="E941" t="s">
        <v>35418</v>
      </c>
      <c r="F941" t="s">
        <v>35419</v>
      </c>
      <c r="G941">
        <v>2004</v>
      </c>
      <c r="H941" t="s">
        <v>36282</v>
      </c>
      <c r="I941" t="s">
        <v>2584</v>
      </c>
      <c r="J941" s="2" t="s">
        <v>2645</v>
      </c>
      <c r="K941" s="5" t="s">
        <v>21</v>
      </c>
    </row>
    <row r="942" spans="1:19" hidden="1" x14ac:dyDescent="0.25">
      <c r="A942">
        <v>20199</v>
      </c>
      <c r="B942" t="s">
        <v>2646</v>
      </c>
      <c r="C942" t="s">
        <v>2647</v>
      </c>
      <c r="D942" t="s">
        <v>2573</v>
      </c>
      <c r="E942" t="s">
        <v>35418</v>
      </c>
      <c r="F942" t="s">
        <v>35419</v>
      </c>
      <c r="G942">
        <v>2004</v>
      </c>
      <c r="H942" t="s">
        <v>36282</v>
      </c>
      <c r="I942" t="s">
        <v>2648</v>
      </c>
      <c r="J942" s="2" t="s">
        <v>2649</v>
      </c>
      <c r="K942" s="5" t="s">
        <v>21</v>
      </c>
    </row>
    <row r="943" spans="1:19" hidden="1" x14ac:dyDescent="0.25">
      <c r="A943">
        <v>20212</v>
      </c>
      <c r="B943" t="s">
        <v>2650</v>
      </c>
      <c r="C943" t="s">
        <v>2583</v>
      </c>
      <c r="D943" t="s">
        <v>2573</v>
      </c>
      <c r="E943" t="s">
        <v>35418</v>
      </c>
      <c r="F943" t="s">
        <v>35419</v>
      </c>
      <c r="G943">
        <v>2004</v>
      </c>
      <c r="H943" t="s">
        <v>36282</v>
      </c>
      <c r="I943" t="s">
        <v>2584</v>
      </c>
      <c r="J943" s="2" t="s">
        <v>2651</v>
      </c>
      <c r="K943" s="5" t="s">
        <v>32</v>
      </c>
      <c r="L943" t="s">
        <v>1674</v>
      </c>
    </row>
    <row r="944" spans="1:19" hidden="1" x14ac:dyDescent="0.25">
      <c r="A944">
        <v>20227</v>
      </c>
      <c r="B944" t="s">
        <v>2652</v>
      </c>
      <c r="C944" t="s">
        <v>2583</v>
      </c>
      <c r="D944" t="s">
        <v>2573</v>
      </c>
      <c r="E944" t="s">
        <v>35418</v>
      </c>
      <c r="F944" t="s">
        <v>35419</v>
      </c>
      <c r="G944">
        <v>2004</v>
      </c>
      <c r="H944" t="s">
        <v>36282</v>
      </c>
      <c r="I944" t="s">
        <v>2584</v>
      </c>
      <c r="J944" s="2" t="s">
        <v>2653</v>
      </c>
      <c r="K944" s="5" t="s">
        <v>38</v>
      </c>
    </row>
    <row r="945" spans="1:19" x14ac:dyDescent="0.25">
      <c r="A945">
        <v>20230</v>
      </c>
      <c r="B945" t="s">
        <v>2654</v>
      </c>
      <c r="C945" t="s">
        <v>2655</v>
      </c>
      <c r="D945" t="s">
        <v>2573</v>
      </c>
      <c r="E945" t="s">
        <v>35418</v>
      </c>
      <c r="F945" t="s">
        <v>35419</v>
      </c>
      <c r="G945">
        <v>2004</v>
      </c>
      <c r="H945" t="s">
        <v>36282</v>
      </c>
      <c r="I945" t="s">
        <v>2656</v>
      </c>
      <c r="J945" s="2" t="s">
        <v>2657</v>
      </c>
      <c r="K945" s="5" t="s">
        <v>55</v>
      </c>
      <c r="M945" s="4" t="s">
        <v>7</v>
      </c>
      <c r="N945" s="4" t="s">
        <v>8</v>
      </c>
      <c r="O945" t="s">
        <v>33</v>
      </c>
      <c r="P945" t="s">
        <v>35340</v>
      </c>
      <c r="R945" t="s">
        <v>7</v>
      </c>
      <c r="S945" t="s">
        <v>8</v>
      </c>
    </row>
    <row r="946" spans="1:19" hidden="1" x14ac:dyDescent="0.25">
      <c r="A946">
        <v>20256</v>
      </c>
      <c r="B946" t="s">
        <v>2658</v>
      </c>
      <c r="C946" t="s">
        <v>2659</v>
      </c>
      <c r="D946" t="s">
        <v>2573</v>
      </c>
      <c r="E946" t="s">
        <v>35418</v>
      </c>
      <c r="F946" t="s">
        <v>35419</v>
      </c>
      <c r="G946">
        <v>2004</v>
      </c>
      <c r="H946" t="s">
        <v>36282</v>
      </c>
      <c r="I946" t="s">
        <v>2660</v>
      </c>
      <c r="J946" s="2" t="s">
        <v>2661</v>
      </c>
      <c r="K946" s="5" t="s">
        <v>21</v>
      </c>
      <c r="L946" t="s">
        <v>143</v>
      </c>
    </row>
    <row r="947" spans="1:19" hidden="1" x14ac:dyDescent="0.25">
      <c r="A947">
        <v>20330</v>
      </c>
      <c r="B947" t="s">
        <v>2662</v>
      </c>
      <c r="C947" t="s">
        <v>2663</v>
      </c>
      <c r="D947" t="s">
        <v>2664</v>
      </c>
      <c r="E947" t="s">
        <v>35420</v>
      </c>
      <c r="F947" t="s">
        <v>35396</v>
      </c>
      <c r="G947">
        <v>1942</v>
      </c>
      <c r="H947" t="s">
        <v>36283</v>
      </c>
      <c r="I947" t="s">
        <v>2665</v>
      </c>
      <c r="J947" s="2" t="s">
        <v>2666</v>
      </c>
      <c r="K947" s="5" t="s">
        <v>15</v>
      </c>
      <c r="L947" t="s">
        <v>35269</v>
      </c>
    </row>
    <row r="948" spans="1:19" x14ac:dyDescent="0.25">
      <c r="A948">
        <v>20393</v>
      </c>
      <c r="B948" t="s">
        <v>2667</v>
      </c>
      <c r="C948" t="s">
        <v>2668</v>
      </c>
      <c r="D948" t="s">
        <v>2664</v>
      </c>
      <c r="E948" t="s">
        <v>35420</v>
      </c>
      <c r="F948" t="s">
        <v>35396</v>
      </c>
      <c r="G948">
        <v>1942</v>
      </c>
      <c r="H948" t="s">
        <v>36283</v>
      </c>
      <c r="I948" t="s">
        <v>500</v>
      </c>
      <c r="J948" s="2" t="s">
        <v>2669</v>
      </c>
      <c r="K948" s="5" t="s">
        <v>32</v>
      </c>
      <c r="M948" s="4" t="s">
        <v>7</v>
      </c>
      <c r="N948" s="4" t="s">
        <v>8</v>
      </c>
      <c r="O948" t="s">
        <v>33</v>
      </c>
      <c r="P948" t="s">
        <v>35340</v>
      </c>
    </row>
    <row r="949" spans="1:19" hidden="1" x14ac:dyDescent="0.25">
      <c r="A949">
        <v>20399</v>
      </c>
      <c r="B949" t="s">
        <v>2670</v>
      </c>
      <c r="C949" t="s">
        <v>2668</v>
      </c>
      <c r="D949" t="s">
        <v>2664</v>
      </c>
      <c r="E949" t="s">
        <v>35420</v>
      </c>
      <c r="F949" t="s">
        <v>35396</v>
      </c>
      <c r="G949">
        <v>1942</v>
      </c>
      <c r="H949" t="s">
        <v>36283</v>
      </c>
      <c r="I949" t="s">
        <v>500</v>
      </c>
      <c r="J949" s="2" t="s">
        <v>2671</v>
      </c>
      <c r="K949" s="5" t="s">
        <v>21</v>
      </c>
    </row>
    <row r="950" spans="1:19" hidden="1" x14ac:dyDescent="0.25">
      <c r="A950">
        <v>20413</v>
      </c>
      <c r="B950" t="s">
        <v>2672</v>
      </c>
      <c r="C950" t="s">
        <v>2673</v>
      </c>
      <c r="D950" t="s">
        <v>2664</v>
      </c>
      <c r="E950" t="s">
        <v>35420</v>
      </c>
      <c r="F950" t="s">
        <v>35396</v>
      </c>
      <c r="G950">
        <v>1942</v>
      </c>
      <c r="H950" t="s">
        <v>36283</v>
      </c>
      <c r="I950" t="s">
        <v>2674</v>
      </c>
      <c r="J950" s="2" t="s">
        <v>2675</v>
      </c>
      <c r="K950" s="5" t="s">
        <v>21</v>
      </c>
      <c r="L950" t="s">
        <v>35336</v>
      </c>
    </row>
    <row r="951" spans="1:19" x14ac:dyDescent="0.25">
      <c r="A951">
        <v>20433</v>
      </c>
      <c r="B951" t="s">
        <v>2676</v>
      </c>
      <c r="C951" t="s">
        <v>2673</v>
      </c>
      <c r="D951" t="s">
        <v>2664</v>
      </c>
      <c r="E951" t="s">
        <v>35420</v>
      </c>
      <c r="F951" t="s">
        <v>35396</v>
      </c>
      <c r="G951">
        <v>1942</v>
      </c>
      <c r="H951" t="s">
        <v>36283</v>
      </c>
      <c r="I951" t="s">
        <v>2674</v>
      </c>
      <c r="J951" s="2" t="s">
        <v>2677</v>
      </c>
      <c r="K951" s="5" t="s">
        <v>21</v>
      </c>
      <c r="M951" s="4" t="s">
        <v>7</v>
      </c>
      <c r="N951" s="4" t="s">
        <v>167</v>
      </c>
      <c r="O951" t="s">
        <v>33</v>
      </c>
      <c r="P951" t="s">
        <v>35340</v>
      </c>
      <c r="R951" t="s">
        <v>7</v>
      </c>
      <c r="S951" t="s">
        <v>167</v>
      </c>
    </row>
    <row r="952" spans="1:19" hidden="1" x14ac:dyDescent="0.25">
      <c r="A952">
        <v>20438</v>
      </c>
      <c r="B952" t="s">
        <v>2678</v>
      </c>
      <c r="C952" t="s">
        <v>2673</v>
      </c>
      <c r="D952" t="s">
        <v>2664</v>
      </c>
      <c r="E952" t="s">
        <v>35420</v>
      </c>
      <c r="F952" t="s">
        <v>35396</v>
      </c>
      <c r="G952">
        <v>1942</v>
      </c>
      <c r="H952" t="s">
        <v>36283</v>
      </c>
      <c r="I952" t="s">
        <v>2674</v>
      </c>
      <c r="J952" s="2" t="e">
        <v>#NAME?</v>
      </c>
      <c r="K952" s="5" t="s">
        <v>38</v>
      </c>
    </row>
    <row r="953" spans="1:19" hidden="1" x14ac:dyDescent="0.25">
      <c r="A953">
        <v>20441</v>
      </c>
      <c r="B953" t="s">
        <v>2679</v>
      </c>
      <c r="C953" t="s">
        <v>2673</v>
      </c>
      <c r="D953" t="s">
        <v>2664</v>
      </c>
      <c r="E953" t="s">
        <v>35420</v>
      </c>
      <c r="F953" t="s">
        <v>35396</v>
      </c>
      <c r="G953">
        <v>1942</v>
      </c>
      <c r="H953" t="s">
        <v>36283</v>
      </c>
      <c r="I953" t="s">
        <v>2674</v>
      </c>
      <c r="J953" s="2" t="s">
        <v>2680</v>
      </c>
      <c r="K953" s="5" t="s">
        <v>15</v>
      </c>
    </row>
    <row r="954" spans="1:19" hidden="1" x14ac:dyDescent="0.25">
      <c r="A954">
        <v>20453</v>
      </c>
      <c r="B954" t="s">
        <v>2681</v>
      </c>
      <c r="C954" t="s">
        <v>2682</v>
      </c>
      <c r="D954" t="s">
        <v>2664</v>
      </c>
      <c r="E954" t="s">
        <v>35420</v>
      </c>
      <c r="F954" t="s">
        <v>35396</v>
      </c>
      <c r="G954">
        <v>1942</v>
      </c>
      <c r="H954" t="s">
        <v>36283</v>
      </c>
      <c r="I954" t="s">
        <v>2683</v>
      </c>
      <c r="J954" s="2" t="s">
        <v>2684</v>
      </c>
      <c r="K954" s="5" t="s">
        <v>128</v>
      </c>
      <c r="M954" s="4" t="s">
        <v>7</v>
      </c>
      <c r="N954" s="4" t="s">
        <v>8</v>
      </c>
      <c r="O954" t="s">
        <v>35206</v>
      </c>
    </row>
    <row r="955" spans="1:19" hidden="1" x14ac:dyDescent="0.25">
      <c r="A955">
        <v>20467</v>
      </c>
      <c r="B955" t="s">
        <v>2685</v>
      </c>
      <c r="C955" t="s">
        <v>2668</v>
      </c>
      <c r="D955" t="s">
        <v>2664</v>
      </c>
      <c r="E955" t="s">
        <v>35420</v>
      </c>
      <c r="F955" t="s">
        <v>35396</v>
      </c>
      <c r="G955">
        <v>1942</v>
      </c>
      <c r="H955" t="s">
        <v>36283</v>
      </c>
      <c r="I955" t="s">
        <v>500</v>
      </c>
      <c r="J955" s="2" t="s">
        <v>2686</v>
      </c>
      <c r="K955" s="5" t="s">
        <v>32</v>
      </c>
      <c r="L955" t="s">
        <v>35244</v>
      </c>
    </row>
    <row r="956" spans="1:19" hidden="1" x14ac:dyDescent="0.25">
      <c r="A956">
        <v>20487</v>
      </c>
      <c r="B956" t="s">
        <v>2687</v>
      </c>
      <c r="C956" t="s">
        <v>2668</v>
      </c>
      <c r="D956" t="s">
        <v>2664</v>
      </c>
      <c r="E956" t="s">
        <v>35420</v>
      </c>
      <c r="F956" t="s">
        <v>35396</v>
      </c>
      <c r="G956">
        <v>1942</v>
      </c>
      <c r="H956" t="s">
        <v>36283</v>
      </c>
      <c r="I956" t="s">
        <v>500</v>
      </c>
      <c r="J956" s="2" t="s">
        <v>2688</v>
      </c>
      <c r="K956" s="5" t="s">
        <v>55</v>
      </c>
      <c r="L956" t="s">
        <v>35336</v>
      </c>
    </row>
    <row r="957" spans="1:19" hidden="1" x14ac:dyDescent="0.25">
      <c r="A957">
        <v>20510</v>
      </c>
      <c r="B957" t="s">
        <v>2689</v>
      </c>
      <c r="C957" t="s">
        <v>2668</v>
      </c>
      <c r="D957" t="s">
        <v>2664</v>
      </c>
      <c r="E957" t="s">
        <v>35420</v>
      </c>
      <c r="F957" t="s">
        <v>35396</v>
      </c>
      <c r="G957">
        <v>1942</v>
      </c>
      <c r="H957" t="s">
        <v>36283</v>
      </c>
      <c r="I957" t="s">
        <v>500</v>
      </c>
      <c r="J957" s="2" t="s">
        <v>2690</v>
      </c>
      <c r="K957" s="5" t="s">
        <v>38</v>
      </c>
      <c r="L957" t="s">
        <v>187</v>
      </c>
    </row>
    <row r="958" spans="1:19" x14ac:dyDescent="0.25">
      <c r="A958">
        <v>20517</v>
      </c>
      <c r="B958" t="s">
        <v>2691</v>
      </c>
      <c r="C958" t="s">
        <v>2692</v>
      </c>
      <c r="D958" t="s">
        <v>2664</v>
      </c>
      <c r="E958" t="s">
        <v>35420</v>
      </c>
      <c r="F958" t="s">
        <v>35396</v>
      </c>
      <c r="G958">
        <v>1942</v>
      </c>
      <c r="H958" t="s">
        <v>36283</v>
      </c>
      <c r="I958" t="s">
        <v>2693</v>
      </c>
      <c r="J958" s="2" t="s">
        <v>2694</v>
      </c>
      <c r="K958" s="5" t="s">
        <v>21</v>
      </c>
      <c r="M958" s="4" t="s">
        <v>7</v>
      </c>
      <c r="N958" s="4" t="s">
        <v>167</v>
      </c>
      <c r="O958" t="s">
        <v>33</v>
      </c>
      <c r="P958" t="s">
        <v>35340</v>
      </c>
      <c r="R958" t="s">
        <v>7</v>
      </c>
      <c r="S958" t="s">
        <v>167</v>
      </c>
    </row>
    <row r="959" spans="1:19" hidden="1" x14ac:dyDescent="0.25">
      <c r="A959">
        <v>20522</v>
      </c>
      <c r="B959" t="s">
        <v>2695</v>
      </c>
      <c r="C959" t="s">
        <v>2692</v>
      </c>
      <c r="D959" t="s">
        <v>2664</v>
      </c>
      <c r="E959" t="s">
        <v>35420</v>
      </c>
      <c r="F959" t="s">
        <v>35396</v>
      </c>
      <c r="G959">
        <v>1942</v>
      </c>
      <c r="H959" t="s">
        <v>36283</v>
      </c>
      <c r="I959" t="s">
        <v>2693</v>
      </c>
      <c r="J959" s="2" t="s">
        <v>2696</v>
      </c>
      <c r="K959" s="5" t="s">
        <v>21</v>
      </c>
    </row>
    <row r="960" spans="1:19" hidden="1" x14ac:dyDescent="0.25">
      <c r="A960">
        <v>20523</v>
      </c>
      <c r="B960" t="s">
        <v>2697</v>
      </c>
      <c r="C960" t="s">
        <v>2668</v>
      </c>
      <c r="D960" t="s">
        <v>2664</v>
      </c>
      <c r="E960" t="s">
        <v>35420</v>
      </c>
      <c r="F960" t="s">
        <v>35396</v>
      </c>
      <c r="G960">
        <v>1942</v>
      </c>
      <c r="H960" t="s">
        <v>36283</v>
      </c>
      <c r="I960" t="s">
        <v>500</v>
      </c>
      <c r="J960" s="2" t="s">
        <v>2698</v>
      </c>
      <c r="K960" s="5" t="s">
        <v>202</v>
      </c>
      <c r="L960" t="s">
        <v>129</v>
      </c>
    </row>
    <row r="961" spans="1:19" x14ac:dyDescent="0.25">
      <c r="A961">
        <v>20529</v>
      </c>
      <c r="B961" t="s">
        <v>2699</v>
      </c>
      <c r="C961" t="s">
        <v>2668</v>
      </c>
      <c r="D961" t="s">
        <v>2664</v>
      </c>
      <c r="E961" t="s">
        <v>35420</v>
      </c>
      <c r="F961" t="s">
        <v>35396</v>
      </c>
      <c r="G961">
        <v>1942</v>
      </c>
      <c r="H961" t="s">
        <v>36283</v>
      </c>
      <c r="I961" t="s">
        <v>500</v>
      </c>
      <c r="J961" s="2" t="s">
        <v>2700</v>
      </c>
      <c r="K961" s="5" t="s">
        <v>21</v>
      </c>
      <c r="M961" s="4" t="s">
        <v>7</v>
      </c>
      <c r="N961" s="4" t="s">
        <v>167</v>
      </c>
      <c r="O961" t="s">
        <v>33</v>
      </c>
      <c r="P961" t="s">
        <v>35340</v>
      </c>
      <c r="R961" t="s">
        <v>7</v>
      </c>
      <c r="S961" t="s">
        <v>167</v>
      </c>
    </row>
    <row r="962" spans="1:19" hidden="1" x14ac:dyDescent="0.25">
      <c r="A962">
        <v>20578</v>
      </c>
      <c r="B962" t="s">
        <v>2701</v>
      </c>
      <c r="C962" t="s">
        <v>2692</v>
      </c>
      <c r="D962" t="s">
        <v>2664</v>
      </c>
      <c r="E962" t="s">
        <v>35420</v>
      </c>
      <c r="F962" t="s">
        <v>35396</v>
      </c>
      <c r="G962">
        <v>1942</v>
      </c>
      <c r="H962" t="s">
        <v>36283</v>
      </c>
      <c r="I962" t="s">
        <v>2693</v>
      </c>
      <c r="J962" s="2" t="s">
        <v>2702</v>
      </c>
      <c r="K962" s="5" t="s">
        <v>55</v>
      </c>
    </row>
    <row r="963" spans="1:19" hidden="1" x14ac:dyDescent="0.25">
      <c r="A963">
        <v>20593</v>
      </c>
      <c r="B963" t="s">
        <v>2703</v>
      </c>
      <c r="C963" t="s">
        <v>2692</v>
      </c>
      <c r="D963" t="s">
        <v>2664</v>
      </c>
      <c r="E963" t="s">
        <v>35420</v>
      </c>
      <c r="F963" t="s">
        <v>35396</v>
      </c>
      <c r="G963">
        <v>1942</v>
      </c>
      <c r="H963" t="s">
        <v>36283</v>
      </c>
      <c r="I963" t="s">
        <v>2693</v>
      </c>
      <c r="J963" s="2" t="s">
        <v>2704</v>
      </c>
      <c r="K963" s="5" t="s">
        <v>55</v>
      </c>
      <c r="L963" t="s">
        <v>35336</v>
      </c>
    </row>
    <row r="964" spans="1:19" hidden="1" x14ac:dyDescent="0.25">
      <c r="A964">
        <v>20612</v>
      </c>
      <c r="B964" t="s">
        <v>2705</v>
      </c>
      <c r="C964" t="s">
        <v>2663</v>
      </c>
      <c r="D964" t="s">
        <v>2664</v>
      </c>
      <c r="E964" t="s">
        <v>35420</v>
      </c>
      <c r="F964" t="s">
        <v>35396</v>
      </c>
      <c r="G964">
        <v>1942</v>
      </c>
      <c r="H964" t="s">
        <v>36283</v>
      </c>
      <c r="I964" t="s">
        <v>2665</v>
      </c>
      <c r="J964" s="2" t="s">
        <v>2706</v>
      </c>
      <c r="K964" s="5" t="s">
        <v>55</v>
      </c>
      <c r="L964" t="s">
        <v>143</v>
      </c>
    </row>
    <row r="965" spans="1:19" x14ac:dyDescent="0.25">
      <c r="A965">
        <v>20624</v>
      </c>
      <c r="B965" t="s">
        <v>2707</v>
      </c>
      <c r="C965" t="s">
        <v>2692</v>
      </c>
      <c r="D965" t="s">
        <v>2664</v>
      </c>
      <c r="E965" t="s">
        <v>35420</v>
      </c>
      <c r="F965" t="s">
        <v>35396</v>
      </c>
      <c r="G965">
        <v>1942</v>
      </c>
      <c r="H965" t="s">
        <v>36283</v>
      </c>
      <c r="I965" t="s">
        <v>2693</v>
      </c>
      <c r="J965" s="2" t="s">
        <v>2708</v>
      </c>
      <c r="K965" s="5" t="s">
        <v>202</v>
      </c>
      <c r="M965" s="4" t="s">
        <v>7</v>
      </c>
      <c r="N965" s="4" t="s">
        <v>8</v>
      </c>
      <c r="O965" t="s">
        <v>33</v>
      </c>
      <c r="P965" t="s">
        <v>35338</v>
      </c>
      <c r="R965" t="s">
        <v>7</v>
      </c>
      <c r="S965" t="s">
        <v>8</v>
      </c>
    </row>
    <row r="966" spans="1:19" hidden="1" x14ac:dyDescent="0.25">
      <c r="A966">
        <v>20630</v>
      </c>
      <c r="B966" t="s">
        <v>2709</v>
      </c>
      <c r="C966" t="s">
        <v>2663</v>
      </c>
      <c r="D966" t="s">
        <v>2664</v>
      </c>
      <c r="E966" t="s">
        <v>35420</v>
      </c>
      <c r="F966" t="s">
        <v>35396</v>
      </c>
      <c r="G966">
        <v>1942</v>
      </c>
      <c r="H966" t="s">
        <v>36283</v>
      </c>
      <c r="I966" t="s">
        <v>2665</v>
      </c>
      <c r="J966" s="2" t="s">
        <v>2710</v>
      </c>
      <c r="K966" s="5" t="s">
        <v>38</v>
      </c>
      <c r="L966" t="s">
        <v>35270</v>
      </c>
    </row>
    <row r="967" spans="1:19" hidden="1" x14ac:dyDescent="0.25">
      <c r="A967">
        <v>20633</v>
      </c>
      <c r="B967" t="s">
        <v>2711</v>
      </c>
      <c r="C967" t="s">
        <v>2692</v>
      </c>
      <c r="D967" t="s">
        <v>2664</v>
      </c>
      <c r="E967" t="s">
        <v>35420</v>
      </c>
      <c r="F967" t="s">
        <v>35396</v>
      </c>
      <c r="G967">
        <v>1942</v>
      </c>
      <c r="H967" t="s">
        <v>36283</v>
      </c>
      <c r="I967" t="s">
        <v>2693</v>
      </c>
      <c r="J967" s="2" t="s">
        <v>2712</v>
      </c>
      <c r="K967" s="5" t="s">
        <v>475</v>
      </c>
      <c r="L967" t="s">
        <v>143</v>
      </c>
    </row>
    <row r="968" spans="1:19" hidden="1" x14ac:dyDescent="0.25">
      <c r="A968">
        <v>20672</v>
      </c>
      <c r="B968" t="s">
        <v>2713</v>
      </c>
      <c r="C968" t="s">
        <v>2668</v>
      </c>
      <c r="D968" t="s">
        <v>2664</v>
      </c>
      <c r="E968" t="s">
        <v>35420</v>
      </c>
      <c r="F968" t="s">
        <v>35396</v>
      </c>
      <c r="G968">
        <v>1942</v>
      </c>
      <c r="H968" t="s">
        <v>36283</v>
      </c>
      <c r="I968" t="s">
        <v>500</v>
      </c>
      <c r="J968" s="2" t="s">
        <v>2714</v>
      </c>
      <c r="K968" s="5" t="s">
        <v>21</v>
      </c>
    </row>
    <row r="969" spans="1:19" hidden="1" x14ac:dyDescent="0.25">
      <c r="A969">
        <v>20686</v>
      </c>
      <c r="B969" t="s">
        <v>2715</v>
      </c>
      <c r="C969" t="s">
        <v>2663</v>
      </c>
      <c r="D969" t="s">
        <v>2664</v>
      </c>
      <c r="E969" t="s">
        <v>35420</v>
      </c>
      <c r="F969" t="s">
        <v>35396</v>
      </c>
      <c r="G969">
        <v>1942</v>
      </c>
      <c r="H969" t="s">
        <v>36283</v>
      </c>
      <c r="I969" t="s">
        <v>2665</v>
      </c>
      <c r="J969" s="2" t="s">
        <v>2716</v>
      </c>
      <c r="K969" s="5" t="s">
        <v>38</v>
      </c>
    </row>
    <row r="970" spans="1:19" hidden="1" x14ac:dyDescent="0.25">
      <c r="A970">
        <v>20688</v>
      </c>
      <c r="B970" t="s">
        <v>2717</v>
      </c>
      <c r="C970" t="s">
        <v>2663</v>
      </c>
      <c r="D970" t="s">
        <v>2664</v>
      </c>
      <c r="E970" t="s">
        <v>35420</v>
      </c>
      <c r="F970" t="s">
        <v>35396</v>
      </c>
      <c r="G970">
        <v>1942</v>
      </c>
      <c r="H970" t="s">
        <v>36283</v>
      </c>
      <c r="I970" t="s">
        <v>2665</v>
      </c>
      <c r="J970" s="2" t="s">
        <v>2718</v>
      </c>
      <c r="K970" s="5" t="s">
        <v>2719</v>
      </c>
      <c r="L970" t="s">
        <v>16</v>
      </c>
    </row>
    <row r="971" spans="1:19" hidden="1" x14ac:dyDescent="0.25">
      <c r="A971">
        <v>20694</v>
      </c>
      <c r="B971" t="s">
        <v>2720</v>
      </c>
      <c r="C971" t="s">
        <v>2663</v>
      </c>
      <c r="D971" t="s">
        <v>2664</v>
      </c>
      <c r="E971" t="s">
        <v>35420</v>
      </c>
      <c r="F971" t="s">
        <v>35396</v>
      </c>
      <c r="G971">
        <v>1942</v>
      </c>
      <c r="H971" t="s">
        <v>36283</v>
      </c>
      <c r="I971" t="s">
        <v>2665</v>
      </c>
      <c r="J971" s="2" t="s">
        <v>2721</v>
      </c>
      <c r="K971" s="5" t="s">
        <v>38</v>
      </c>
      <c r="L971" t="s">
        <v>232</v>
      </c>
    </row>
    <row r="972" spans="1:19" hidden="1" x14ac:dyDescent="0.25">
      <c r="A972">
        <v>20720</v>
      </c>
      <c r="B972" t="s">
        <v>2722</v>
      </c>
      <c r="C972" t="s">
        <v>2668</v>
      </c>
      <c r="D972" t="s">
        <v>2664</v>
      </c>
      <c r="E972" t="s">
        <v>35420</v>
      </c>
      <c r="F972" t="s">
        <v>35396</v>
      </c>
      <c r="G972">
        <v>1942</v>
      </c>
      <c r="H972" t="s">
        <v>36283</v>
      </c>
      <c r="I972" t="s">
        <v>500</v>
      </c>
      <c r="J972" s="2" t="s">
        <v>2723</v>
      </c>
      <c r="K972" s="5" t="s">
        <v>38</v>
      </c>
      <c r="L972" t="s">
        <v>16</v>
      </c>
    </row>
    <row r="973" spans="1:19" hidden="1" x14ac:dyDescent="0.25">
      <c r="A973">
        <v>20746</v>
      </c>
      <c r="B973" t="s">
        <v>2724</v>
      </c>
      <c r="C973" t="s">
        <v>2725</v>
      </c>
      <c r="D973" t="s">
        <v>2664</v>
      </c>
      <c r="E973" t="s">
        <v>35420</v>
      </c>
      <c r="F973" t="s">
        <v>35396</v>
      </c>
      <c r="G973">
        <v>1942</v>
      </c>
      <c r="H973" t="s">
        <v>36283</v>
      </c>
      <c r="I973" t="s">
        <v>2726</v>
      </c>
      <c r="J973" s="2" t="s">
        <v>2727</v>
      </c>
      <c r="K973" s="5" t="s">
        <v>38</v>
      </c>
      <c r="L973" t="s">
        <v>119</v>
      </c>
    </row>
    <row r="974" spans="1:19" hidden="1" x14ac:dyDescent="0.25">
      <c r="A974">
        <v>20760</v>
      </c>
      <c r="B974" t="s">
        <v>2728</v>
      </c>
      <c r="C974" t="s">
        <v>2725</v>
      </c>
      <c r="D974" t="s">
        <v>2664</v>
      </c>
      <c r="E974" t="s">
        <v>35420</v>
      </c>
      <c r="F974" t="s">
        <v>35396</v>
      </c>
      <c r="G974">
        <v>1942</v>
      </c>
      <c r="H974" t="s">
        <v>36283</v>
      </c>
      <c r="I974" t="s">
        <v>2726</v>
      </c>
      <c r="J974" s="2" t="s">
        <v>2729</v>
      </c>
      <c r="K974" s="5" t="s">
        <v>128</v>
      </c>
      <c r="L974" t="s">
        <v>35214</v>
      </c>
    </row>
    <row r="975" spans="1:19" hidden="1" x14ac:dyDescent="0.25">
      <c r="A975">
        <v>20818</v>
      </c>
      <c r="B975" t="s">
        <v>2730</v>
      </c>
      <c r="C975" t="s">
        <v>2682</v>
      </c>
      <c r="D975" t="s">
        <v>2664</v>
      </c>
      <c r="E975" t="s">
        <v>35420</v>
      </c>
      <c r="F975" t="s">
        <v>35396</v>
      </c>
      <c r="G975">
        <v>1942</v>
      </c>
      <c r="H975" t="s">
        <v>36283</v>
      </c>
      <c r="I975" t="s">
        <v>2683</v>
      </c>
      <c r="J975" s="2" t="s">
        <v>2731</v>
      </c>
      <c r="K975" s="5" t="s">
        <v>38</v>
      </c>
      <c r="L975" t="s">
        <v>132</v>
      </c>
    </row>
    <row r="976" spans="1:19" hidden="1" x14ac:dyDescent="0.25">
      <c r="A976">
        <v>20820</v>
      </c>
      <c r="B976" t="s">
        <v>2732</v>
      </c>
      <c r="C976" t="s">
        <v>2682</v>
      </c>
      <c r="D976" t="s">
        <v>2664</v>
      </c>
      <c r="E976" t="s">
        <v>35420</v>
      </c>
      <c r="F976" t="s">
        <v>35396</v>
      </c>
      <c r="G976">
        <v>1942</v>
      </c>
      <c r="H976" t="s">
        <v>36283</v>
      </c>
      <c r="I976" t="s">
        <v>2683</v>
      </c>
      <c r="J976" s="2" t="s">
        <v>2733</v>
      </c>
      <c r="K976" s="5" t="s">
        <v>15</v>
      </c>
    </row>
    <row r="977" spans="1:16" hidden="1" x14ac:dyDescent="0.25">
      <c r="A977">
        <v>20867</v>
      </c>
      <c r="B977" t="s">
        <v>2734</v>
      </c>
      <c r="C977" t="s">
        <v>2668</v>
      </c>
      <c r="D977" t="s">
        <v>2664</v>
      </c>
      <c r="E977" t="s">
        <v>35420</v>
      </c>
      <c r="F977" t="s">
        <v>35396</v>
      </c>
      <c r="G977">
        <v>1942</v>
      </c>
      <c r="H977" t="s">
        <v>36283</v>
      </c>
      <c r="I977" t="s">
        <v>500</v>
      </c>
      <c r="J977" s="2" t="s">
        <v>2735</v>
      </c>
      <c r="K977" s="5" t="s">
        <v>173</v>
      </c>
      <c r="L977" t="s">
        <v>174</v>
      </c>
    </row>
    <row r="978" spans="1:16" hidden="1" x14ac:dyDescent="0.25">
      <c r="A978">
        <v>20887</v>
      </c>
      <c r="B978" t="s">
        <v>2736</v>
      </c>
      <c r="C978" t="s">
        <v>2725</v>
      </c>
      <c r="D978" t="s">
        <v>2664</v>
      </c>
      <c r="E978" t="s">
        <v>35420</v>
      </c>
      <c r="F978" t="s">
        <v>35396</v>
      </c>
      <c r="G978">
        <v>1942</v>
      </c>
      <c r="H978" t="s">
        <v>36283</v>
      </c>
      <c r="I978" t="s">
        <v>2726</v>
      </c>
      <c r="J978" s="2" t="s">
        <v>2737</v>
      </c>
      <c r="K978" s="5" t="s">
        <v>21</v>
      </c>
    </row>
    <row r="979" spans="1:16" x14ac:dyDescent="0.25">
      <c r="A979">
        <v>20894</v>
      </c>
      <c r="B979" t="s">
        <v>2738</v>
      </c>
      <c r="C979" t="s">
        <v>2725</v>
      </c>
      <c r="D979" t="s">
        <v>2664</v>
      </c>
      <c r="E979" t="s">
        <v>35420</v>
      </c>
      <c r="F979" t="s">
        <v>35396</v>
      </c>
      <c r="G979">
        <v>1942</v>
      </c>
      <c r="H979" t="s">
        <v>36283</v>
      </c>
      <c r="I979" t="s">
        <v>2726</v>
      </c>
      <c r="J979" s="2" t="s">
        <v>2739</v>
      </c>
      <c r="K979" s="5" t="s">
        <v>38</v>
      </c>
      <c r="M979" s="4" t="s">
        <v>7</v>
      </c>
      <c r="N979" s="4" t="s">
        <v>167</v>
      </c>
      <c r="O979" t="s">
        <v>33</v>
      </c>
      <c r="P979" t="s">
        <v>35342</v>
      </c>
    </row>
    <row r="980" spans="1:16" hidden="1" x14ac:dyDescent="0.25">
      <c r="A980">
        <v>20915</v>
      </c>
      <c r="B980" t="s">
        <v>2740</v>
      </c>
      <c r="C980" t="s">
        <v>2725</v>
      </c>
      <c r="D980" t="s">
        <v>2664</v>
      </c>
      <c r="E980" t="s">
        <v>35420</v>
      </c>
      <c r="F980" t="s">
        <v>35396</v>
      </c>
      <c r="G980">
        <v>1942</v>
      </c>
      <c r="H980" t="s">
        <v>36283</v>
      </c>
      <c r="I980" t="s">
        <v>2726</v>
      </c>
      <c r="J980" s="2" t="s">
        <v>2741</v>
      </c>
      <c r="K980" s="5" t="s">
        <v>15</v>
      </c>
      <c r="L980" t="s">
        <v>239</v>
      </c>
    </row>
    <row r="981" spans="1:16" hidden="1" x14ac:dyDescent="0.25">
      <c r="A981">
        <v>20918</v>
      </c>
      <c r="B981" t="s">
        <v>2742</v>
      </c>
      <c r="C981" t="s">
        <v>2668</v>
      </c>
      <c r="D981" t="s">
        <v>2664</v>
      </c>
      <c r="E981" t="s">
        <v>35420</v>
      </c>
      <c r="F981" t="s">
        <v>35396</v>
      </c>
      <c r="G981">
        <v>1942</v>
      </c>
      <c r="H981" t="s">
        <v>36283</v>
      </c>
      <c r="I981" t="s">
        <v>500</v>
      </c>
      <c r="J981" s="2" t="s">
        <v>2743</v>
      </c>
      <c r="K981" s="5" t="s">
        <v>38</v>
      </c>
      <c r="L981" t="s">
        <v>232</v>
      </c>
    </row>
    <row r="982" spans="1:16" hidden="1" x14ac:dyDescent="0.25">
      <c r="A982">
        <v>20922</v>
      </c>
      <c r="B982" t="s">
        <v>2744</v>
      </c>
      <c r="C982" t="s">
        <v>2668</v>
      </c>
      <c r="D982" t="s">
        <v>2664</v>
      </c>
      <c r="E982" t="s">
        <v>35420</v>
      </c>
      <c r="F982" t="s">
        <v>35396</v>
      </c>
      <c r="G982">
        <v>1942</v>
      </c>
      <c r="H982" t="s">
        <v>36283</v>
      </c>
      <c r="I982" t="s">
        <v>500</v>
      </c>
      <c r="J982" s="2" t="s">
        <v>2745</v>
      </c>
      <c r="K982" s="5" t="s">
        <v>38</v>
      </c>
      <c r="L982" t="s">
        <v>16</v>
      </c>
    </row>
    <row r="983" spans="1:16" hidden="1" x14ac:dyDescent="0.25">
      <c r="A983">
        <v>20925</v>
      </c>
      <c r="B983" t="s">
        <v>2746</v>
      </c>
      <c r="C983" t="s">
        <v>2725</v>
      </c>
      <c r="D983" t="s">
        <v>2664</v>
      </c>
      <c r="E983" t="s">
        <v>35420</v>
      </c>
      <c r="F983" t="s">
        <v>35396</v>
      </c>
      <c r="G983">
        <v>1942</v>
      </c>
      <c r="H983" t="s">
        <v>36283</v>
      </c>
      <c r="I983" t="s">
        <v>2726</v>
      </c>
      <c r="J983" s="2" t="s">
        <v>2747</v>
      </c>
      <c r="K983" s="5" t="s">
        <v>15</v>
      </c>
    </row>
    <row r="984" spans="1:16" hidden="1" x14ac:dyDescent="0.25">
      <c r="A984">
        <v>20956</v>
      </c>
      <c r="B984" t="s">
        <v>2748</v>
      </c>
      <c r="C984" t="s">
        <v>2668</v>
      </c>
      <c r="D984" t="s">
        <v>2664</v>
      </c>
      <c r="E984" t="s">
        <v>35420</v>
      </c>
      <c r="F984" t="s">
        <v>35396</v>
      </c>
      <c r="G984">
        <v>1942</v>
      </c>
      <c r="H984" t="s">
        <v>36283</v>
      </c>
      <c r="I984" t="s">
        <v>500</v>
      </c>
      <c r="J984" s="2" t="s">
        <v>2749</v>
      </c>
      <c r="K984" s="5" t="s">
        <v>38</v>
      </c>
      <c r="L984" t="s">
        <v>35271</v>
      </c>
    </row>
    <row r="985" spans="1:16" hidden="1" x14ac:dyDescent="0.25">
      <c r="A985">
        <v>20983</v>
      </c>
      <c r="B985" t="s">
        <v>2750</v>
      </c>
      <c r="C985" t="s">
        <v>2725</v>
      </c>
      <c r="D985" t="s">
        <v>2664</v>
      </c>
      <c r="E985" t="s">
        <v>35420</v>
      </c>
      <c r="F985" t="s">
        <v>35396</v>
      </c>
      <c r="G985">
        <v>1942</v>
      </c>
      <c r="H985" t="s">
        <v>36283</v>
      </c>
      <c r="I985" t="s">
        <v>2726</v>
      </c>
      <c r="J985" s="2" t="s">
        <v>2751</v>
      </c>
      <c r="K985" s="5" t="s">
        <v>15</v>
      </c>
      <c r="L985" t="s">
        <v>239</v>
      </c>
    </row>
    <row r="986" spans="1:16" hidden="1" x14ac:dyDescent="0.25">
      <c r="A986">
        <v>21003</v>
      </c>
      <c r="B986" t="s">
        <v>2752</v>
      </c>
      <c r="C986" t="s">
        <v>2668</v>
      </c>
      <c r="D986" t="s">
        <v>2664</v>
      </c>
      <c r="E986" t="s">
        <v>35420</v>
      </c>
      <c r="F986" t="s">
        <v>35396</v>
      </c>
      <c r="G986">
        <v>1942</v>
      </c>
      <c r="H986" t="s">
        <v>36283</v>
      </c>
      <c r="I986" t="s">
        <v>500</v>
      </c>
      <c r="J986" s="2" t="s">
        <v>2753</v>
      </c>
      <c r="K986" s="5" t="s">
        <v>55</v>
      </c>
      <c r="L986" t="s">
        <v>35337</v>
      </c>
    </row>
    <row r="987" spans="1:16" hidden="1" x14ac:dyDescent="0.25">
      <c r="A987">
        <v>21026</v>
      </c>
      <c r="B987" t="s">
        <v>2754</v>
      </c>
      <c r="C987" t="s">
        <v>2682</v>
      </c>
      <c r="D987" t="s">
        <v>2664</v>
      </c>
      <c r="E987" t="s">
        <v>35420</v>
      </c>
      <c r="F987" t="s">
        <v>35396</v>
      </c>
      <c r="G987">
        <v>1942</v>
      </c>
      <c r="H987" t="s">
        <v>36283</v>
      </c>
      <c r="I987" t="s">
        <v>2683</v>
      </c>
      <c r="J987" s="2" t="s">
        <v>2755</v>
      </c>
      <c r="K987" s="5" t="s">
        <v>128</v>
      </c>
      <c r="L987" t="s">
        <v>35193</v>
      </c>
    </row>
    <row r="988" spans="1:16" hidden="1" x14ac:dyDescent="0.25">
      <c r="A988">
        <v>21052</v>
      </c>
      <c r="B988" t="s">
        <v>2756</v>
      </c>
      <c r="C988" t="s">
        <v>2757</v>
      </c>
      <c r="D988" t="s">
        <v>2664</v>
      </c>
      <c r="E988" t="s">
        <v>35420</v>
      </c>
      <c r="F988" t="s">
        <v>35396</v>
      </c>
      <c r="G988">
        <v>1942</v>
      </c>
      <c r="H988" t="s">
        <v>36283</v>
      </c>
      <c r="I988" t="s">
        <v>2758</v>
      </c>
      <c r="J988" s="2" t="s">
        <v>2759</v>
      </c>
      <c r="K988" s="5" t="s">
        <v>128</v>
      </c>
      <c r="L988" t="s">
        <v>1277</v>
      </c>
    </row>
    <row r="989" spans="1:16" hidden="1" x14ac:dyDescent="0.25">
      <c r="A989">
        <v>21065</v>
      </c>
      <c r="B989" t="s">
        <v>2760</v>
      </c>
      <c r="C989" t="s">
        <v>2757</v>
      </c>
      <c r="D989" t="s">
        <v>2664</v>
      </c>
      <c r="E989" t="s">
        <v>35420</v>
      </c>
      <c r="F989" t="s">
        <v>35396</v>
      </c>
      <c r="G989">
        <v>1942</v>
      </c>
      <c r="H989" t="s">
        <v>36283</v>
      </c>
      <c r="I989" t="s">
        <v>2758</v>
      </c>
      <c r="J989" s="2" t="s">
        <v>2761</v>
      </c>
      <c r="K989" s="5" t="s">
        <v>21</v>
      </c>
    </row>
    <row r="990" spans="1:16" hidden="1" x14ac:dyDescent="0.25">
      <c r="A990">
        <v>21215</v>
      </c>
      <c r="B990" t="s">
        <v>2762</v>
      </c>
      <c r="C990" t="s">
        <v>2763</v>
      </c>
      <c r="D990" t="s">
        <v>2764</v>
      </c>
      <c r="E990" t="s">
        <v>35421</v>
      </c>
      <c r="F990" t="s">
        <v>35422</v>
      </c>
      <c r="G990">
        <v>2000</v>
      </c>
      <c r="H990" t="s">
        <v>36284</v>
      </c>
      <c r="I990" t="s">
        <v>2765</v>
      </c>
      <c r="J990" s="2" t="s">
        <v>2766</v>
      </c>
      <c r="K990" s="5" t="s">
        <v>173</v>
      </c>
      <c r="L990" t="s">
        <v>132</v>
      </c>
    </row>
    <row r="991" spans="1:16" hidden="1" x14ac:dyDescent="0.25">
      <c r="A991">
        <v>21245</v>
      </c>
      <c r="B991" t="s">
        <v>2767</v>
      </c>
      <c r="C991" t="s">
        <v>2763</v>
      </c>
      <c r="D991" t="s">
        <v>2764</v>
      </c>
      <c r="E991" t="s">
        <v>35421</v>
      </c>
      <c r="F991" t="s">
        <v>35422</v>
      </c>
      <c r="G991">
        <v>2000</v>
      </c>
      <c r="H991" t="s">
        <v>36284</v>
      </c>
      <c r="I991" t="s">
        <v>2765</v>
      </c>
      <c r="J991" s="2" t="s">
        <v>2768</v>
      </c>
      <c r="K991" s="5" t="s">
        <v>21</v>
      </c>
    </row>
    <row r="992" spans="1:16" hidden="1" x14ac:dyDescent="0.25">
      <c r="A992">
        <v>21253</v>
      </c>
      <c r="B992" t="s">
        <v>2769</v>
      </c>
      <c r="C992" t="s">
        <v>2770</v>
      </c>
      <c r="D992" t="s">
        <v>2764</v>
      </c>
      <c r="E992" t="s">
        <v>35421</v>
      </c>
      <c r="F992" t="s">
        <v>35422</v>
      </c>
      <c r="G992">
        <v>2000</v>
      </c>
      <c r="H992" t="s">
        <v>36284</v>
      </c>
      <c r="I992" t="s">
        <v>2771</v>
      </c>
      <c r="J992" s="2" t="s">
        <v>2772</v>
      </c>
      <c r="K992" s="5" t="s">
        <v>21</v>
      </c>
    </row>
    <row r="993" spans="1:19" hidden="1" x14ac:dyDescent="0.25">
      <c r="A993">
        <v>21286</v>
      </c>
      <c r="B993" t="s">
        <v>2773</v>
      </c>
      <c r="C993" t="s">
        <v>2763</v>
      </c>
      <c r="D993" t="s">
        <v>2764</v>
      </c>
      <c r="E993" t="s">
        <v>35421</v>
      </c>
      <c r="F993" t="s">
        <v>35422</v>
      </c>
      <c r="G993">
        <v>2000</v>
      </c>
      <c r="H993" t="s">
        <v>36284</v>
      </c>
      <c r="I993" t="s">
        <v>2765</v>
      </c>
      <c r="J993" s="2" t="s">
        <v>2774</v>
      </c>
      <c r="K993" s="5" t="s">
        <v>38</v>
      </c>
      <c r="L993" t="s">
        <v>174</v>
      </c>
    </row>
    <row r="994" spans="1:19" hidden="1" x14ac:dyDescent="0.25">
      <c r="A994">
        <v>21310</v>
      </c>
      <c r="B994" t="s">
        <v>2775</v>
      </c>
      <c r="C994" t="s">
        <v>2770</v>
      </c>
      <c r="D994" t="s">
        <v>2764</v>
      </c>
      <c r="E994" t="s">
        <v>35421</v>
      </c>
      <c r="F994" t="s">
        <v>35422</v>
      </c>
      <c r="G994">
        <v>2000</v>
      </c>
      <c r="H994" t="s">
        <v>36284</v>
      </c>
      <c r="I994" t="s">
        <v>2771</v>
      </c>
      <c r="J994" s="2" t="s">
        <v>2776</v>
      </c>
      <c r="K994" s="5" t="s">
        <v>21</v>
      </c>
    </row>
    <row r="995" spans="1:19" hidden="1" x14ac:dyDescent="0.25">
      <c r="A995">
        <v>21311</v>
      </c>
      <c r="B995" t="s">
        <v>2777</v>
      </c>
      <c r="C995" t="s">
        <v>2763</v>
      </c>
      <c r="D995" t="s">
        <v>2764</v>
      </c>
      <c r="E995" t="s">
        <v>35421</v>
      </c>
      <c r="F995" t="s">
        <v>35422</v>
      </c>
      <c r="G995">
        <v>2000</v>
      </c>
      <c r="H995" t="s">
        <v>36284</v>
      </c>
      <c r="I995" t="s">
        <v>2765</v>
      </c>
      <c r="J995" s="2" t="s">
        <v>2778</v>
      </c>
      <c r="K995" s="5" t="s">
        <v>21</v>
      </c>
    </row>
    <row r="996" spans="1:19" hidden="1" x14ac:dyDescent="0.25">
      <c r="A996">
        <v>21326</v>
      </c>
      <c r="B996" t="s">
        <v>2779</v>
      </c>
      <c r="C996" t="s">
        <v>2763</v>
      </c>
      <c r="D996" t="s">
        <v>2764</v>
      </c>
      <c r="E996" t="s">
        <v>35421</v>
      </c>
      <c r="F996" t="s">
        <v>35422</v>
      </c>
      <c r="G996">
        <v>2000</v>
      </c>
      <c r="H996" t="s">
        <v>36284</v>
      </c>
      <c r="I996" t="s">
        <v>2765</v>
      </c>
      <c r="J996" s="2" t="s">
        <v>2780</v>
      </c>
      <c r="K996" s="5" t="s">
        <v>38</v>
      </c>
      <c r="L996" t="s">
        <v>232</v>
      </c>
    </row>
    <row r="997" spans="1:19" hidden="1" x14ac:dyDescent="0.25">
      <c r="A997">
        <v>21347</v>
      </c>
      <c r="B997" t="s">
        <v>2781</v>
      </c>
      <c r="C997" t="s">
        <v>2782</v>
      </c>
      <c r="D997" t="s">
        <v>2764</v>
      </c>
      <c r="E997" t="s">
        <v>35421</v>
      </c>
      <c r="F997" t="s">
        <v>35422</v>
      </c>
      <c r="G997">
        <v>2000</v>
      </c>
      <c r="H997" t="s">
        <v>36284</v>
      </c>
      <c r="I997" t="s">
        <v>2783</v>
      </c>
      <c r="J997" s="2" t="s">
        <v>2784</v>
      </c>
      <c r="K997" s="5" t="s">
        <v>21</v>
      </c>
    </row>
    <row r="998" spans="1:19" hidden="1" x14ac:dyDescent="0.25">
      <c r="A998">
        <v>21350</v>
      </c>
      <c r="B998" t="s">
        <v>2785</v>
      </c>
      <c r="C998" t="s">
        <v>2782</v>
      </c>
      <c r="D998" t="s">
        <v>2764</v>
      </c>
      <c r="E998" t="s">
        <v>35421</v>
      </c>
      <c r="F998" t="s">
        <v>35422</v>
      </c>
      <c r="G998">
        <v>2000</v>
      </c>
      <c r="H998" t="s">
        <v>36284</v>
      </c>
      <c r="I998" t="s">
        <v>2783</v>
      </c>
      <c r="J998" s="2" t="s">
        <v>2786</v>
      </c>
      <c r="K998" s="5" t="s">
        <v>21</v>
      </c>
    </row>
    <row r="999" spans="1:19" hidden="1" x14ac:dyDescent="0.25">
      <c r="A999">
        <v>21378</v>
      </c>
      <c r="B999" t="s">
        <v>2787</v>
      </c>
      <c r="C999" t="s">
        <v>2763</v>
      </c>
      <c r="D999" t="s">
        <v>2764</v>
      </c>
      <c r="E999" t="s">
        <v>35421</v>
      </c>
      <c r="F999" t="s">
        <v>35422</v>
      </c>
      <c r="G999">
        <v>2000</v>
      </c>
      <c r="H999" t="s">
        <v>36284</v>
      </c>
      <c r="I999" t="s">
        <v>2765</v>
      </c>
      <c r="J999" s="2" t="s">
        <v>2788</v>
      </c>
      <c r="K999" s="5" t="s">
        <v>38</v>
      </c>
    </row>
    <row r="1000" spans="1:19" hidden="1" x14ac:dyDescent="0.25">
      <c r="A1000">
        <v>21411</v>
      </c>
      <c r="B1000" t="s">
        <v>2789</v>
      </c>
      <c r="C1000" t="s">
        <v>2790</v>
      </c>
      <c r="D1000" t="s">
        <v>2764</v>
      </c>
      <c r="E1000" t="s">
        <v>35421</v>
      </c>
      <c r="F1000" t="s">
        <v>35422</v>
      </c>
      <c r="G1000">
        <v>2000</v>
      </c>
      <c r="H1000" t="s">
        <v>36284</v>
      </c>
      <c r="I1000" t="s">
        <v>2791</v>
      </c>
      <c r="J1000" s="2" t="s">
        <v>2792</v>
      </c>
      <c r="K1000" s="5" t="s">
        <v>2793</v>
      </c>
    </row>
    <row r="1001" spans="1:19" hidden="1" x14ac:dyDescent="0.25">
      <c r="A1001">
        <v>21446</v>
      </c>
      <c r="B1001" t="s">
        <v>2794</v>
      </c>
      <c r="C1001" t="s">
        <v>2795</v>
      </c>
      <c r="D1001" t="s">
        <v>2764</v>
      </c>
      <c r="E1001" t="s">
        <v>35421</v>
      </c>
      <c r="F1001" t="s">
        <v>35422</v>
      </c>
      <c r="G1001">
        <v>2000</v>
      </c>
      <c r="H1001" t="s">
        <v>36284</v>
      </c>
      <c r="I1001" t="s">
        <v>2796</v>
      </c>
      <c r="J1001" s="2" t="s">
        <v>2797</v>
      </c>
      <c r="K1001" s="5" t="s">
        <v>55</v>
      </c>
    </row>
    <row r="1002" spans="1:19" hidden="1" x14ac:dyDescent="0.25">
      <c r="A1002">
        <v>21461</v>
      </c>
      <c r="B1002" t="s">
        <v>2798</v>
      </c>
      <c r="C1002" t="s">
        <v>2763</v>
      </c>
      <c r="D1002" t="s">
        <v>2764</v>
      </c>
      <c r="E1002" t="s">
        <v>35421</v>
      </c>
      <c r="F1002" t="s">
        <v>35422</v>
      </c>
      <c r="G1002">
        <v>2000</v>
      </c>
      <c r="H1002" t="s">
        <v>36284</v>
      </c>
      <c r="I1002" t="s">
        <v>2765</v>
      </c>
      <c r="J1002" s="2" t="s">
        <v>2799</v>
      </c>
      <c r="K1002" s="5" t="s">
        <v>38</v>
      </c>
    </row>
    <row r="1003" spans="1:19" hidden="1" x14ac:dyDescent="0.25">
      <c r="A1003">
        <v>21494</v>
      </c>
      <c r="B1003" t="s">
        <v>2800</v>
      </c>
      <c r="C1003" t="s">
        <v>2795</v>
      </c>
      <c r="D1003" t="s">
        <v>2764</v>
      </c>
      <c r="E1003" t="s">
        <v>35421</v>
      </c>
      <c r="F1003" t="s">
        <v>35422</v>
      </c>
      <c r="G1003">
        <v>2000</v>
      </c>
      <c r="H1003" t="s">
        <v>36284</v>
      </c>
      <c r="I1003" t="s">
        <v>2796</v>
      </c>
      <c r="J1003" s="2" t="s">
        <v>2801</v>
      </c>
      <c r="K1003" s="5" t="s">
        <v>38</v>
      </c>
    </row>
    <row r="1004" spans="1:19" x14ac:dyDescent="0.25">
      <c r="A1004">
        <v>21505</v>
      </c>
      <c r="B1004" t="s">
        <v>2802</v>
      </c>
      <c r="C1004" t="s">
        <v>2795</v>
      </c>
      <c r="D1004" t="s">
        <v>2764</v>
      </c>
      <c r="E1004" t="s">
        <v>35421</v>
      </c>
      <c r="F1004" t="s">
        <v>35422</v>
      </c>
      <c r="G1004">
        <v>2000</v>
      </c>
      <c r="H1004" t="s">
        <v>36284</v>
      </c>
      <c r="I1004" t="s">
        <v>2796</v>
      </c>
      <c r="J1004" s="2" t="s">
        <v>2803</v>
      </c>
      <c r="K1004" s="5" t="s">
        <v>21</v>
      </c>
      <c r="M1004" s="4" t="s">
        <v>7</v>
      </c>
      <c r="N1004" s="4" t="s">
        <v>8</v>
      </c>
      <c r="O1004" t="s">
        <v>33</v>
      </c>
      <c r="P1004" t="s">
        <v>35340</v>
      </c>
      <c r="R1004" t="s">
        <v>7</v>
      </c>
      <c r="S1004" t="s">
        <v>8</v>
      </c>
    </row>
    <row r="1005" spans="1:19" hidden="1" x14ac:dyDescent="0.25">
      <c r="A1005">
        <v>21508</v>
      </c>
      <c r="B1005" t="s">
        <v>2804</v>
      </c>
      <c r="C1005" t="s">
        <v>2763</v>
      </c>
      <c r="D1005" t="s">
        <v>2764</v>
      </c>
      <c r="E1005" t="s">
        <v>35421</v>
      </c>
      <c r="F1005" t="s">
        <v>35422</v>
      </c>
      <c r="G1005">
        <v>2000</v>
      </c>
      <c r="H1005" t="s">
        <v>36284</v>
      </c>
      <c r="I1005" t="s">
        <v>2765</v>
      </c>
      <c r="J1005" s="2" t="s">
        <v>2805</v>
      </c>
      <c r="K1005" s="5" t="s">
        <v>15</v>
      </c>
    </row>
    <row r="1006" spans="1:19" hidden="1" x14ac:dyDescent="0.25">
      <c r="A1006">
        <v>21519</v>
      </c>
      <c r="B1006" t="s">
        <v>2806</v>
      </c>
      <c r="C1006" t="s">
        <v>2807</v>
      </c>
      <c r="D1006" t="s">
        <v>2808</v>
      </c>
      <c r="E1006" t="s">
        <v>35423</v>
      </c>
      <c r="F1006" t="s">
        <v>35424</v>
      </c>
      <c r="G1006">
        <v>1999</v>
      </c>
      <c r="H1006" t="s">
        <v>36285</v>
      </c>
      <c r="I1006" t="s">
        <v>2809</v>
      </c>
      <c r="J1006" s="2" t="s">
        <v>2810</v>
      </c>
      <c r="K1006" s="5" t="s">
        <v>38</v>
      </c>
      <c r="L1006" t="s">
        <v>35254</v>
      </c>
    </row>
    <row r="1007" spans="1:19" hidden="1" x14ac:dyDescent="0.25">
      <c r="A1007">
        <v>21599</v>
      </c>
      <c r="B1007" t="s">
        <v>2811</v>
      </c>
      <c r="C1007" t="s">
        <v>2812</v>
      </c>
      <c r="D1007" t="s">
        <v>2808</v>
      </c>
      <c r="E1007" t="s">
        <v>35423</v>
      </c>
      <c r="F1007" t="s">
        <v>35424</v>
      </c>
      <c r="G1007">
        <v>1999</v>
      </c>
      <c r="H1007" t="s">
        <v>36285</v>
      </c>
      <c r="I1007" t="s">
        <v>2813</v>
      </c>
      <c r="J1007" s="2" t="s">
        <v>2814</v>
      </c>
      <c r="K1007" s="5" t="s">
        <v>38</v>
      </c>
      <c r="L1007" t="s">
        <v>35281</v>
      </c>
    </row>
    <row r="1008" spans="1:19" x14ac:dyDescent="0.25">
      <c r="A1008">
        <v>21604</v>
      </c>
      <c r="B1008" t="s">
        <v>2815</v>
      </c>
      <c r="C1008" t="s">
        <v>2816</v>
      </c>
      <c r="D1008" t="s">
        <v>2808</v>
      </c>
      <c r="E1008" t="s">
        <v>35423</v>
      </c>
      <c r="F1008" t="s">
        <v>35424</v>
      </c>
      <c r="G1008">
        <v>1999</v>
      </c>
      <c r="H1008" t="s">
        <v>36285</v>
      </c>
      <c r="I1008" t="s">
        <v>2817</v>
      </c>
      <c r="J1008" s="2" t="s">
        <v>2818</v>
      </c>
      <c r="K1008" s="5" t="s">
        <v>21</v>
      </c>
      <c r="M1008" s="4" t="s">
        <v>7</v>
      </c>
      <c r="N1008" s="4" t="s">
        <v>8</v>
      </c>
      <c r="O1008" t="s">
        <v>33</v>
      </c>
      <c r="P1008" t="s">
        <v>35340</v>
      </c>
      <c r="R1008" t="s">
        <v>7</v>
      </c>
      <c r="S1008" t="s">
        <v>8</v>
      </c>
    </row>
    <row r="1009" spans="1:19" hidden="1" x14ac:dyDescent="0.25">
      <c r="A1009">
        <v>21614</v>
      </c>
      <c r="B1009" t="s">
        <v>2819</v>
      </c>
      <c r="C1009" t="s">
        <v>2816</v>
      </c>
      <c r="D1009" t="s">
        <v>2808</v>
      </c>
      <c r="E1009" t="s">
        <v>35423</v>
      </c>
      <c r="F1009" t="s">
        <v>35424</v>
      </c>
      <c r="G1009">
        <v>1999</v>
      </c>
      <c r="H1009" t="s">
        <v>36285</v>
      </c>
      <c r="I1009" t="s">
        <v>2817</v>
      </c>
      <c r="J1009" s="2" t="s">
        <v>2820</v>
      </c>
      <c r="K1009" s="5" t="s">
        <v>128</v>
      </c>
      <c r="L1009" t="s">
        <v>129</v>
      </c>
    </row>
    <row r="1010" spans="1:19" hidden="1" x14ac:dyDescent="0.25">
      <c r="A1010">
        <v>21633</v>
      </c>
      <c r="B1010" t="s">
        <v>2821</v>
      </c>
      <c r="C1010" t="s">
        <v>2812</v>
      </c>
      <c r="D1010" t="s">
        <v>2808</v>
      </c>
      <c r="E1010" t="s">
        <v>35423</v>
      </c>
      <c r="F1010" t="s">
        <v>35424</v>
      </c>
      <c r="G1010">
        <v>1999</v>
      </c>
      <c r="H1010" t="s">
        <v>36285</v>
      </c>
      <c r="I1010" t="s">
        <v>2813</v>
      </c>
      <c r="J1010" s="2" t="s">
        <v>2822</v>
      </c>
      <c r="K1010" s="5" t="s">
        <v>21</v>
      </c>
    </row>
    <row r="1011" spans="1:19" hidden="1" x14ac:dyDescent="0.25">
      <c r="A1011">
        <v>21669</v>
      </c>
      <c r="B1011" t="s">
        <v>2823</v>
      </c>
      <c r="C1011" t="s">
        <v>2812</v>
      </c>
      <c r="D1011" t="s">
        <v>2808</v>
      </c>
      <c r="E1011" t="s">
        <v>35423</v>
      </c>
      <c r="F1011" t="s">
        <v>35424</v>
      </c>
      <c r="G1011">
        <v>1999</v>
      </c>
      <c r="H1011" t="s">
        <v>36285</v>
      </c>
      <c r="I1011" t="s">
        <v>2813</v>
      </c>
      <c r="J1011" s="2" t="s">
        <v>2824</v>
      </c>
      <c r="K1011" s="5" t="s">
        <v>55</v>
      </c>
    </row>
    <row r="1012" spans="1:19" hidden="1" x14ac:dyDescent="0.25">
      <c r="A1012">
        <v>21681</v>
      </c>
      <c r="B1012" t="s">
        <v>2825</v>
      </c>
      <c r="C1012" t="s">
        <v>2812</v>
      </c>
      <c r="D1012" t="s">
        <v>2808</v>
      </c>
      <c r="E1012" t="s">
        <v>35423</v>
      </c>
      <c r="F1012" t="s">
        <v>35424</v>
      </c>
      <c r="G1012">
        <v>1999</v>
      </c>
      <c r="H1012" t="s">
        <v>36285</v>
      </c>
      <c r="I1012" t="s">
        <v>2813</v>
      </c>
      <c r="J1012" s="2" t="s">
        <v>2826</v>
      </c>
      <c r="K1012" s="5" t="s">
        <v>38</v>
      </c>
      <c r="L1012" t="s">
        <v>35285</v>
      </c>
    </row>
    <row r="1013" spans="1:19" hidden="1" x14ac:dyDescent="0.25">
      <c r="A1013">
        <v>21685</v>
      </c>
      <c r="B1013" t="s">
        <v>2827</v>
      </c>
      <c r="C1013" t="s">
        <v>2812</v>
      </c>
      <c r="D1013" t="s">
        <v>2808</v>
      </c>
      <c r="E1013" t="s">
        <v>35423</v>
      </c>
      <c r="F1013" t="s">
        <v>35424</v>
      </c>
      <c r="G1013">
        <v>1999</v>
      </c>
      <c r="H1013" t="s">
        <v>36285</v>
      </c>
      <c r="I1013" t="s">
        <v>2813</v>
      </c>
      <c r="J1013" s="2" t="s">
        <v>2828</v>
      </c>
      <c r="K1013" s="5" t="s">
        <v>55</v>
      </c>
    </row>
    <row r="1014" spans="1:19" hidden="1" x14ac:dyDescent="0.25">
      <c r="A1014">
        <v>21693</v>
      </c>
      <c r="B1014" t="s">
        <v>2829</v>
      </c>
      <c r="C1014" t="s">
        <v>2812</v>
      </c>
      <c r="D1014" t="s">
        <v>2808</v>
      </c>
      <c r="E1014" t="s">
        <v>35423</v>
      </c>
      <c r="F1014" t="s">
        <v>35424</v>
      </c>
      <c r="G1014">
        <v>1999</v>
      </c>
      <c r="H1014" t="s">
        <v>36285</v>
      </c>
      <c r="I1014" t="s">
        <v>2813</v>
      </c>
      <c r="J1014" s="2" t="s">
        <v>2830</v>
      </c>
      <c r="K1014" s="5" t="s">
        <v>55</v>
      </c>
    </row>
    <row r="1015" spans="1:19" hidden="1" x14ac:dyDescent="0.25">
      <c r="A1015">
        <v>21699</v>
      </c>
      <c r="B1015" t="s">
        <v>2831</v>
      </c>
      <c r="C1015" t="s">
        <v>2816</v>
      </c>
      <c r="D1015" t="s">
        <v>2808</v>
      </c>
      <c r="E1015" t="s">
        <v>35423</v>
      </c>
      <c r="F1015" t="s">
        <v>35424</v>
      </c>
      <c r="G1015">
        <v>1999</v>
      </c>
      <c r="H1015" t="s">
        <v>36285</v>
      </c>
      <c r="I1015" t="s">
        <v>2817</v>
      </c>
      <c r="J1015" s="2" t="s">
        <v>2832</v>
      </c>
      <c r="K1015" s="5" t="s">
        <v>173</v>
      </c>
      <c r="L1015" t="s">
        <v>187</v>
      </c>
    </row>
    <row r="1016" spans="1:19" hidden="1" x14ac:dyDescent="0.25">
      <c r="A1016">
        <v>21739</v>
      </c>
      <c r="B1016" t="s">
        <v>2833</v>
      </c>
      <c r="C1016" t="s">
        <v>2834</v>
      </c>
      <c r="D1016" t="s">
        <v>2808</v>
      </c>
      <c r="E1016" t="s">
        <v>35423</v>
      </c>
      <c r="F1016" t="s">
        <v>35424</v>
      </c>
      <c r="G1016">
        <v>1999</v>
      </c>
      <c r="H1016" t="s">
        <v>36285</v>
      </c>
      <c r="I1016" t="s">
        <v>2835</v>
      </c>
      <c r="J1016" s="2" t="s">
        <v>2836</v>
      </c>
      <c r="K1016" s="5" t="s">
        <v>38</v>
      </c>
      <c r="L1016" t="s">
        <v>35275</v>
      </c>
    </row>
    <row r="1017" spans="1:19" hidden="1" x14ac:dyDescent="0.25">
      <c r="A1017">
        <v>21783</v>
      </c>
      <c r="B1017" t="s">
        <v>2837</v>
      </c>
      <c r="C1017" t="s">
        <v>2807</v>
      </c>
      <c r="D1017" t="s">
        <v>2808</v>
      </c>
      <c r="E1017" t="s">
        <v>35423</v>
      </c>
      <c r="F1017" t="s">
        <v>35424</v>
      </c>
      <c r="G1017">
        <v>1999</v>
      </c>
      <c r="H1017" t="s">
        <v>36285</v>
      </c>
      <c r="I1017" t="s">
        <v>2809</v>
      </c>
      <c r="J1017" s="2" t="s">
        <v>2838</v>
      </c>
      <c r="K1017" s="5" t="s">
        <v>128</v>
      </c>
      <c r="L1017" t="s">
        <v>162</v>
      </c>
    </row>
    <row r="1018" spans="1:19" hidden="1" x14ac:dyDescent="0.25">
      <c r="A1018">
        <v>21811</v>
      </c>
      <c r="B1018" t="s">
        <v>2839</v>
      </c>
      <c r="C1018" t="s">
        <v>2816</v>
      </c>
      <c r="D1018" t="s">
        <v>2808</v>
      </c>
      <c r="E1018" t="s">
        <v>35423</v>
      </c>
      <c r="F1018" t="s">
        <v>35424</v>
      </c>
      <c r="G1018">
        <v>1999</v>
      </c>
      <c r="H1018" t="s">
        <v>36285</v>
      </c>
      <c r="I1018" t="s">
        <v>2817</v>
      </c>
      <c r="J1018" s="2" t="s">
        <v>2840</v>
      </c>
      <c r="K1018" s="5" t="s">
        <v>38</v>
      </c>
      <c r="L1018" t="s">
        <v>132</v>
      </c>
    </row>
    <row r="1019" spans="1:19" hidden="1" x14ac:dyDescent="0.25">
      <c r="A1019">
        <v>21861</v>
      </c>
      <c r="B1019" t="s">
        <v>2841</v>
      </c>
      <c r="C1019" t="s">
        <v>2842</v>
      </c>
      <c r="D1019" t="s">
        <v>2808</v>
      </c>
      <c r="E1019" t="s">
        <v>35423</v>
      </c>
      <c r="F1019" t="s">
        <v>35424</v>
      </c>
      <c r="G1019">
        <v>1999</v>
      </c>
      <c r="H1019" t="s">
        <v>36285</v>
      </c>
      <c r="I1019" t="s">
        <v>2843</v>
      </c>
      <c r="J1019" s="2" t="s">
        <v>2844</v>
      </c>
      <c r="K1019" s="5" t="s">
        <v>55</v>
      </c>
      <c r="L1019" t="s">
        <v>35337</v>
      </c>
    </row>
    <row r="1020" spans="1:19" hidden="1" x14ac:dyDescent="0.25">
      <c r="A1020">
        <v>21870</v>
      </c>
      <c r="B1020" t="s">
        <v>2845</v>
      </c>
      <c r="C1020" t="s">
        <v>2842</v>
      </c>
      <c r="D1020" t="s">
        <v>2808</v>
      </c>
      <c r="E1020" t="s">
        <v>35423</v>
      </c>
      <c r="F1020" t="s">
        <v>35424</v>
      </c>
      <c r="G1020">
        <v>1999</v>
      </c>
      <c r="H1020" t="s">
        <v>36285</v>
      </c>
      <c r="I1020" t="s">
        <v>2843</v>
      </c>
      <c r="J1020" s="2" t="s">
        <v>2846</v>
      </c>
      <c r="K1020" s="5" t="s">
        <v>38</v>
      </c>
      <c r="L1020" t="s">
        <v>35254</v>
      </c>
    </row>
    <row r="1021" spans="1:19" x14ac:dyDescent="0.25">
      <c r="A1021">
        <v>21885</v>
      </c>
      <c r="B1021" t="s">
        <v>2847</v>
      </c>
      <c r="C1021" t="s">
        <v>2842</v>
      </c>
      <c r="D1021" t="s">
        <v>2808</v>
      </c>
      <c r="E1021" t="s">
        <v>35423</v>
      </c>
      <c r="F1021" t="s">
        <v>35424</v>
      </c>
      <c r="G1021">
        <v>1999</v>
      </c>
      <c r="H1021" t="s">
        <v>36285</v>
      </c>
      <c r="I1021" t="s">
        <v>2843</v>
      </c>
      <c r="J1021" s="2" t="s">
        <v>2848</v>
      </c>
      <c r="K1021" s="5" t="s">
        <v>21</v>
      </c>
      <c r="M1021" s="4" t="s">
        <v>7</v>
      </c>
      <c r="N1021" s="4" t="s">
        <v>167</v>
      </c>
      <c r="O1021" t="s">
        <v>33</v>
      </c>
      <c r="P1021" t="s">
        <v>35340</v>
      </c>
      <c r="R1021" t="s">
        <v>7</v>
      </c>
      <c r="S1021" t="s">
        <v>8</v>
      </c>
    </row>
    <row r="1022" spans="1:19" hidden="1" x14ac:dyDescent="0.25">
      <c r="A1022">
        <v>21902</v>
      </c>
      <c r="B1022" t="s">
        <v>2849</v>
      </c>
      <c r="C1022" t="s">
        <v>2807</v>
      </c>
      <c r="D1022" t="s">
        <v>2808</v>
      </c>
      <c r="E1022" t="s">
        <v>35423</v>
      </c>
      <c r="F1022" t="s">
        <v>35424</v>
      </c>
      <c r="G1022">
        <v>1999</v>
      </c>
      <c r="H1022" t="s">
        <v>36285</v>
      </c>
      <c r="I1022" t="s">
        <v>2809</v>
      </c>
      <c r="J1022" s="2" t="s">
        <v>2850</v>
      </c>
      <c r="K1022" s="5" t="s">
        <v>38</v>
      </c>
      <c r="L1022" t="s">
        <v>232</v>
      </c>
    </row>
    <row r="1023" spans="1:19" hidden="1" x14ac:dyDescent="0.25">
      <c r="A1023">
        <v>21947</v>
      </c>
      <c r="B1023" t="s">
        <v>2851</v>
      </c>
      <c r="C1023" t="s">
        <v>2807</v>
      </c>
      <c r="D1023" t="s">
        <v>2808</v>
      </c>
      <c r="E1023" t="s">
        <v>35423</v>
      </c>
      <c r="F1023" t="s">
        <v>35424</v>
      </c>
      <c r="G1023">
        <v>1999</v>
      </c>
      <c r="H1023" t="s">
        <v>36285</v>
      </c>
      <c r="I1023" t="s">
        <v>2809</v>
      </c>
      <c r="J1023" s="2" t="s">
        <v>2852</v>
      </c>
      <c r="K1023" s="5" t="s">
        <v>21</v>
      </c>
    </row>
    <row r="1024" spans="1:19" hidden="1" x14ac:dyDescent="0.25">
      <c r="A1024">
        <v>21989</v>
      </c>
      <c r="B1024" t="s">
        <v>2853</v>
      </c>
      <c r="C1024" t="s">
        <v>2854</v>
      </c>
      <c r="D1024" t="s">
        <v>2808</v>
      </c>
      <c r="E1024" t="s">
        <v>35423</v>
      </c>
      <c r="F1024" t="s">
        <v>35424</v>
      </c>
      <c r="G1024">
        <v>1999</v>
      </c>
      <c r="H1024" t="s">
        <v>36285</v>
      </c>
      <c r="I1024" t="s">
        <v>2855</v>
      </c>
      <c r="J1024" s="2" t="s">
        <v>2856</v>
      </c>
      <c r="K1024" s="5" t="s">
        <v>21</v>
      </c>
    </row>
    <row r="1025" spans="1:19" hidden="1" x14ac:dyDescent="0.25">
      <c r="A1025">
        <v>22014</v>
      </c>
      <c r="B1025" t="s">
        <v>2857</v>
      </c>
      <c r="C1025" t="s">
        <v>2807</v>
      </c>
      <c r="D1025" t="s">
        <v>2808</v>
      </c>
      <c r="E1025" t="s">
        <v>35423</v>
      </c>
      <c r="F1025" t="s">
        <v>35424</v>
      </c>
      <c r="G1025">
        <v>1999</v>
      </c>
      <c r="H1025" t="s">
        <v>36285</v>
      </c>
      <c r="I1025" t="s">
        <v>2809</v>
      </c>
      <c r="J1025" s="2" t="s">
        <v>2858</v>
      </c>
      <c r="K1025" s="5" t="s">
        <v>38</v>
      </c>
      <c r="L1025" t="s">
        <v>35276</v>
      </c>
    </row>
    <row r="1026" spans="1:19" hidden="1" x14ac:dyDescent="0.25">
      <c r="A1026">
        <v>22017</v>
      </c>
      <c r="B1026" t="s">
        <v>2859</v>
      </c>
      <c r="C1026" t="s">
        <v>2860</v>
      </c>
      <c r="D1026" t="s">
        <v>2808</v>
      </c>
      <c r="E1026" t="s">
        <v>35423</v>
      </c>
      <c r="F1026" t="s">
        <v>35424</v>
      </c>
      <c r="G1026">
        <v>1999</v>
      </c>
      <c r="H1026" t="s">
        <v>36285</v>
      </c>
      <c r="I1026" t="s">
        <v>2861</v>
      </c>
      <c r="J1026" s="2" t="s">
        <v>2862</v>
      </c>
      <c r="K1026" s="5" t="s">
        <v>38</v>
      </c>
    </row>
    <row r="1027" spans="1:19" hidden="1" x14ac:dyDescent="0.25">
      <c r="A1027">
        <v>22023</v>
      </c>
      <c r="B1027" t="s">
        <v>2863</v>
      </c>
      <c r="C1027" t="s">
        <v>2864</v>
      </c>
      <c r="D1027" t="s">
        <v>2808</v>
      </c>
      <c r="E1027" t="s">
        <v>35423</v>
      </c>
      <c r="F1027" t="s">
        <v>35424</v>
      </c>
      <c r="G1027">
        <v>1999</v>
      </c>
      <c r="H1027" t="s">
        <v>36285</v>
      </c>
      <c r="I1027" t="s">
        <v>2865</v>
      </c>
      <c r="J1027" s="2" t="s">
        <v>2866</v>
      </c>
      <c r="K1027" s="5" t="s">
        <v>55</v>
      </c>
      <c r="L1027" t="s">
        <v>35336</v>
      </c>
    </row>
    <row r="1028" spans="1:19" x14ac:dyDescent="0.25">
      <c r="A1028">
        <v>22029</v>
      </c>
      <c r="B1028" t="s">
        <v>2867</v>
      </c>
      <c r="C1028" t="s">
        <v>2868</v>
      </c>
      <c r="D1028" t="s">
        <v>2808</v>
      </c>
      <c r="E1028" t="s">
        <v>35423</v>
      </c>
      <c r="F1028" t="s">
        <v>35424</v>
      </c>
      <c r="G1028">
        <v>1999</v>
      </c>
      <c r="H1028" t="s">
        <v>36285</v>
      </c>
      <c r="I1028" t="s">
        <v>2869</v>
      </c>
      <c r="J1028" s="2" t="s">
        <v>2870</v>
      </c>
      <c r="K1028" s="5" t="s">
        <v>55</v>
      </c>
      <c r="M1028" s="4" t="s">
        <v>7</v>
      </c>
      <c r="N1028" s="4" t="s">
        <v>8</v>
      </c>
      <c r="O1028" t="s">
        <v>33</v>
      </c>
      <c r="P1028" t="s">
        <v>35340</v>
      </c>
      <c r="R1028" t="s">
        <v>7</v>
      </c>
      <c r="S1028" t="s">
        <v>8</v>
      </c>
    </row>
    <row r="1029" spans="1:19" hidden="1" x14ac:dyDescent="0.25">
      <c r="A1029">
        <v>22032</v>
      </c>
      <c r="B1029" t="s">
        <v>2871</v>
      </c>
      <c r="C1029" t="s">
        <v>2842</v>
      </c>
      <c r="D1029" t="s">
        <v>2808</v>
      </c>
      <c r="E1029" t="s">
        <v>35423</v>
      </c>
      <c r="F1029" t="s">
        <v>35424</v>
      </c>
      <c r="G1029">
        <v>1999</v>
      </c>
      <c r="H1029" t="s">
        <v>36285</v>
      </c>
      <c r="I1029" t="s">
        <v>2843</v>
      </c>
      <c r="J1029" s="2" t="s">
        <v>2872</v>
      </c>
      <c r="K1029" s="5" t="s">
        <v>38</v>
      </c>
      <c r="L1029" t="s">
        <v>232</v>
      </c>
    </row>
    <row r="1030" spans="1:19" x14ac:dyDescent="0.25">
      <c r="A1030">
        <v>22082</v>
      </c>
      <c r="B1030" t="s">
        <v>2873</v>
      </c>
      <c r="C1030" t="s">
        <v>2874</v>
      </c>
      <c r="D1030" t="s">
        <v>2808</v>
      </c>
      <c r="E1030" t="s">
        <v>35423</v>
      </c>
      <c r="F1030" t="s">
        <v>35424</v>
      </c>
      <c r="G1030">
        <v>1999</v>
      </c>
      <c r="H1030" t="s">
        <v>36285</v>
      </c>
      <c r="I1030" t="s">
        <v>2875</v>
      </c>
      <c r="J1030" s="2" t="s">
        <v>2876</v>
      </c>
      <c r="K1030" s="5" t="s">
        <v>21</v>
      </c>
      <c r="M1030" s="4" t="s">
        <v>7</v>
      </c>
      <c r="N1030" s="4" t="s">
        <v>8</v>
      </c>
      <c r="O1030" t="s">
        <v>33</v>
      </c>
      <c r="P1030" t="s">
        <v>35340</v>
      </c>
      <c r="R1030" t="s">
        <v>7</v>
      </c>
      <c r="S1030" t="s">
        <v>8</v>
      </c>
    </row>
    <row r="1031" spans="1:19" hidden="1" x14ac:dyDescent="0.25">
      <c r="A1031">
        <v>22137</v>
      </c>
      <c r="B1031" t="s">
        <v>2877</v>
      </c>
      <c r="C1031" t="s">
        <v>2878</v>
      </c>
      <c r="D1031" t="s">
        <v>2879</v>
      </c>
      <c r="E1031" t="s">
        <v>35425</v>
      </c>
      <c r="F1031" t="s">
        <v>35426</v>
      </c>
      <c r="G1031">
        <v>2003</v>
      </c>
      <c r="H1031" t="s">
        <v>36286</v>
      </c>
      <c r="I1031" t="s">
        <v>2880</v>
      </c>
      <c r="J1031" s="2" t="s">
        <v>2881</v>
      </c>
      <c r="K1031" s="5" t="s">
        <v>173</v>
      </c>
      <c r="L1031" t="s">
        <v>187</v>
      </c>
    </row>
    <row r="1032" spans="1:19" hidden="1" x14ac:dyDescent="0.25">
      <c r="A1032">
        <v>22143</v>
      </c>
      <c r="B1032" t="s">
        <v>2882</v>
      </c>
      <c r="C1032" t="s">
        <v>2883</v>
      </c>
      <c r="D1032" t="s">
        <v>2879</v>
      </c>
      <c r="E1032" t="s">
        <v>35425</v>
      </c>
      <c r="F1032" t="s">
        <v>35426</v>
      </c>
      <c r="G1032">
        <v>2003</v>
      </c>
      <c r="H1032" t="s">
        <v>36286</v>
      </c>
      <c r="I1032" t="s">
        <v>2884</v>
      </c>
      <c r="J1032" s="2" t="s">
        <v>2885</v>
      </c>
      <c r="K1032" s="5" t="s">
        <v>21</v>
      </c>
    </row>
    <row r="1033" spans="1:19" hidden="1" x14ac:dyDescent="0.25">
      <c r="A1033">
        <v>22150</v>
      </c>
      <c r="B1033" t="s">
        <v>2886</v>
      </c>
      <c r="C1033" t="s">
        <v>2887</v>
      </c>
      <c r="D1033" t="s">
        <v>2879</v>
      </c>
      <c r="E1033" t="s">
        <v>35425</v>
      </c>
      <c r="F1033" t="s">
        <v>35426</v>
      </c>
      <c r="G1033">
        <v>2003</v>
      </c>
      <c r="H1033" t="s">
        <v>36286</v>
      </c>
      <c r="I1033" t="s">
        <v>2888</v>
      </c>
      <c r="J1033" s="2" t="s">
        <v>2889</v>
      </c>
      <c r="K1033" s="5" t="s">
        <v>55</v>
      </c>
    </row>
    <row r="1034" spans="1:19" hidden="1" x14ac:dyDescent="0.25">
      <c r="A1034">
        <v>22161</v>
      </c>
      <c r="B1034" t="s">
        <v>2890</v>
      </c>
      <c r="C1034" t="s">
        <v>2891</v>
      </c>
      <c r="D1034" t="s">
        <v>2879</v>
      </c>
      <c r="E1034" t="s">
        <v>35425</v>
      </c>
      <c r="F1034" t="s">
        <v>35426</v>
      </c>
      <c r="G1034">
        <v>2003</v>
      </c>
      <c r="H1034" t="s">
        <v>36286</v>
      </c>
      <c r="I1034" t="s">
        <v>2892</v>
      </c>
      <c r="J1034" s="2" t="s">
        <v>2893</v>
      </c>
      <c r="K1034" s="5" t="s">
        <v>202</v>
      </c>
      <c r="L1034" t="s">
        <v>27</v>
      </c>
    </row>
    <row r="1035" spans="1:19" hidden="1" x14ac:dyDescent="0.25">
      <c r="A1035">
        <v>22168</v>
      </c>
      <c r="B1035" t="s">
        <v>2894</v>
      </c>
      <c r="C1035" t="s">
        <v>2883</v>
      </c>
      <c r="D1035" t="s">
        <v>2879</v>
      </c>
      <c r="E1035" t="s">
        <v>35425</v>
      </c>
      <c r="F1035" t="s">
        <v>35426</v>
      </c>
      <c r="G1035">
        <v>2003</v>
      </c>
      <c r="H1035" t="s">
        <v>36286</v>
      </c>
      <c r="I1035" t="s">
        <v>2884</v>
      </c>
      <c r="J1035" s="2" t="s">
        <v>2895</v>
      </c>
      <c r="K1035" s="5" t="s">
        <v>21</v>
      </c>
    </row>
    <row r="1036" spans="1:19" hidden="1" x14ac:dyDescent="0.25">
      <c r="A1036">
        <v>22181</v>
      </c>
      <c r="B1036" t="s">
        <v>2896</v>
      </c>
      <c r="C1036" t="s">
        <v>2883</v>
      </c>
      <c r="D1036" t="s">
        <v>2879</v>
      </c>
      <c r="E1036" t="s">
        <v>35425</v>
      </c>
      <c r="F1036" t="s">
        <v>35426</v>
      </c>
      <c r="G1036">
        <v>2003</v>
      </c>
      <c r="H1036" t="s">
        <v>36286</v>
      </c>
      <c r="I1036" t="s">
        <v>2884</v>
      </c>
      <c r="J1036" s="2" t="s">
        <v>2897</v>
      </c>
      <c r="K1036" s="5" t="s">
        <v>38</v>
      </c>
      <c r="L1036" t="s">
        <v>35277</v>
      </c>
    </row>
    <row r="1037" spans="1:19" hidden="1" x14ac:dyDescent="0.25">
      <c r="A1037">
        <v>22191</v>
      </c>
      <c r="B1037" t="s">
        <v>2898</v>
      </c>
      <c r="C1037" t="s">
        <v>2883</v>
      </c>
      <c r="D1037" t="s">
        <v>2879</v>
      </c>
      <c r="E1037" t="s">
        <v>35425</v>
      </c>
      <c r="F1037" t="s">
        <v>35426</v>
      </c>
      <c r="G1037">
        <v>2003</v>
      </c>
      <c r="H1037" t="s">
        <v>36286</v>
      </c>
      <c r="I1037" t="s">
        <v>2884</v>
      </c>
      <c r="J1037" s="2" t="s">
        <v>2899</v>
      </c>
      <c r="K1037" s="5" t="s">
        <v>21</v>
      </c>
    </row>
    <row r="1038" spans="1:19" hidden="1" x14ac:dyDescent="0.25">
      <c r="A1038">
        <v>22197</v>
      </c>
      <c r="B1038" t="s">
        <v>2900</v>
      </c>
      <c r="C1038" t="s">
        <v>2883</v>
      </c>
      <c r="D1038" t="s">
        <v>2879</v>
      </c>
      <c r="E1038" t="s">
        <v>35425</v>
      </c>
      <c r="F1038" t="s">
        <v>35426</v>
      </c>
      <c r="G1038">
        <v>2003</v>
      </c>
      <c r="H1038" t="s">
        <v>36286</v>
      </c>
      <c r="I1038" t="s">
        <v>2884</v>
      </c>
      <c r="J1038" s="2" t="s">
        <v>2901</v>
      </c>
      <c r="K1038" s="5" t="s">
        <v>38</v>
      </c>
      <c r="L1038" t="s">
        <v>103</v>
      </c>
    </row>
    <row r="1039" spans="1:19" hidden="1" x14ac:dyDescent="0.25">
      <c r="A1039">
        <v>22255</v>
      </c>
      <c r="B1039" t="s">
        <v>2902</v>
      </c>
      <c r="C1039" t="s">
        <v>2883</v>
      </c>
      <c r="D1039" t="s">
        <v>2879</v>
      </c>
      <c r="E1039" t="s">
        <v>35425</v>
      </c>
      <c r="F1039" t="s">
        <v>35426</v>
      </c>
      <c r="G1039">
        <v>2003</v>
      </c>
      <c r="H1039" t="s">
        <v>36286</v>
      </c>
      <c r="I1039" t="s">
        <v>2884</v>
      </c>
      <c r="J1039" s="2" t="s">
        <v>2903</v>
      </c>
      <c r="K1039" s="5" t="s">
        <v>21</v>
      </c>
    </row>
    <row r="1040" spans="1:19" hidden="1" x14ac:dyDescent="0.25">
      <c r="A1040">
        <v>22314</v>
      </c>
      <c r="B1040" t="s">
        <v>2904</v>
      </c>
      <c r="C1040" t="s">
        <v>2883</v>
      </c>
      <c r="D1040" t="s">
        <v>2879</v>
      </c>
      <c r="E1040" t="s">
        <v>35425</v>
      </c>
      <c r="F1040" t="s">
        <v>35426</v>
      </c>
      <c r="G1040">
        <v>2003</v>
      </c>
      <c r="H1040" t="s">
        <v>36286</v>
      </c>
      <c r="I1040" t="s">
        <v>2884</v>
      </c>
      <c r="J1040" s="2" t="s">
        <v>2905</v>
      </c>
      <c r="K1040" s="5" t="s">
        <v>21</v>
      </c>
    </row>
    <row r="1041" spans="1:19" hidden="1" x14ac:dyDescent="0.25">
      <c r="A1041">
        <v>22337</v>
      </c>
      <c r="B1041" t="s">
        <v>2906</v>
      </c>
      <c r="C1041" t="s">
        <v>2907</v>
      </c>
      <c r="D1041" t="s">
        <v>2879</v>
      </c>
      <c r="E1041" t="s">
        <v>35425</v>
      </c>
      <c r="F1041" t="s">
        <v>35426</v>
      </c>
      <c r="G1041">
        <v>2003</v>
      </c>
      <c r="H1041" t="s">
        <v>36286</v>
      </c>
      <c r="I1041" t="s">
        <v>2908</v>
      </c>
      <c r="J1041" s="2" t="s">
        <v>2909</v>
      </c>
      <c r="K1041" s="5" t="s">
        <v>38</v>
      </c>
      <c r="L1041" t="s">
        <v>35254</v>
      </c>
    </row>
    <row r="1042" spans="1:19" hidden="1" x14ac:dyDescent="0.25">
      <c r="A1042">
        <v>22352</v>
      </c>
      <c r="B1042" t="s">
        <v>2910</v>
      </c>
      <c r="C1042" t="s">
        <v>2911</v>
      </c>
      <c r="D1042" t="s">
        <v>2879</v>
      </c>
      <c r="E1042" t="s">
        <v>35425</v>
      </c>
      <c r="F1042" t="s">
        <v>35426</v>
      </c>
      <c r="G1042">
        <v>2003</v>
      </c>
      <c r="H1042" t="s">
        <v>36286</v>
      </c>
      <c r="I1042" t="s">
        <v>2912</v>
      </c>
      <c r="J1042" s="2" t="s">
        <v>2913</v>
      </c>
      <c r="K1042" s="5" t="s">
        <v>38</v>
      </c>
      <c r="L1042" t="s">
        <v>35266</v>
      </c>
    </row>
    <row r="1043" spans="1:19" x14ac:dyDescent="0.25">
      <c r="A1043">
        <v>22414</v>
      </c>
      <c r="B1043" t="s">
        <v>2914</v>
      </c>
      <c r="C1043" t="s">
        <v>2915</v>
      </c>
      <c r="D1043" t="s">
        <v>2879</v>
      </c>
      <c r="E1043" t="s">
        <v>35425</v>
      </c>
      <c r="F1043" t="s">
        <v>35426</v>
      </c>
      <c r="G1043">
        <v>2003</v>
      </c>
      <c r="H1043" t="s">
        <v>36286</v>
      </c>
      <c r="I1043" t="s">
        <v>2916</v>
      </c>
      <c r="J1043" s="2" t="s">
        <v>2917</v>
      </c>
      <c r="K1043" s="5" t="s">
        <v>202</v>
      </c>
      <c r="M1043" s="4" t="s">
        <v>7</v>
      </c>
      <c r="N1043" s="4" t="s">
        <v>167</v>
      </c>
      <c r="O1043" t="s">
        <v>33</v>
      </c>
      <c r="P1043" t="s">
        <v>35338</v>
      </c>
      <c r="R1043" t="s">
        <v>7</v>
      </c>
      <c r="S1043" t="s">
        <v>167</v>
      </c>
    </row>
    <row r="1044" spans="1:19" hidden="1" x14ac:dyDescent="0.25">
      <c r="A1044">
        <v>22429</v>
      </c>
      <c r="B1044" t="s">
        <v>2918</v>
      </c>
      <c r="C1044" t="s">
        <v>2915</v>
      </c>
      <c r="D1044" t="s">
        <v>2879</v>
      </c>
      <c r="E1044" t="s">
        <v>35425</v>
      </c>
      <c r="F1044" t="s">
        <v>35426</v>
      </c>
      <c r="G1044">
        <v>2003</v>
      </c>
      <c r="H1044" t="s">
        <v>36286</v>
      </c>
      <c r="I1044" t="s">
        <v>2916</v>
      </c>
      <c r="J1044" s="2" t="s">
        <v>2919</v>
      </c>
      <c r="K1044" s="5" t="s">
        <v>1493</v>
      </c>
      <c r="L1044" t="s">
        <v>16</v>
      </c>
    </row>
    <row r="1045" spans="1:19" hidden="1" x14ac:dyDescent="0.25">
      <c r="A1045">
        <v>22509</v>
      </c>
      <c r="B1045" t="s">
        <v>2920</v>
      </c>
      <c r="C1045" t="s">
        <v>2883</v>
      </c>
      <c r="D1045" t="s">
        <v>2879</v>
      </c>
      <c r="E1045" t="s">
        <v>35425</v>
      </c>
      <c r="F1045" t="s">
        <v>35426</v>
      </c>
      <c r="G1045">
        <v>2003</v>
      </c>
      <c r="H1045" t="s">
        <v>36286</v>
      </c>
      <c r="I1045" t="s">
        <v>2884</v>
      </c>
      <c r="J1045" s="2" t="s">
        <v>2921</v>
      </c>
      <c r="K1045" s="5" t="s">
        <v>21</v>
      </c>
    </row>
    <row r="1046" spans="1:19" hidden="1" x14ac:dyDescent="0.25">
      <c r="A1046">
        <v>22601</v>
      </c>
      <c r="B1046" t="s">
        <v>2922</v>
      </c>
      <c r="C1046" t="s">
        <v>2923</v>
      </c>
      <c r="D1046" t="s">
        <v>2879</v>
      </c>
      <c r="E1046" t="s">
        <v>35425</v>
      </c>
      <c r="F1046" t="s">
        <v>35426</v>
      </c>
      <c r="G1046">
        <v>2003</v>
      </c>
      <c r="H1046" t="s">
        <v>36286</v>
      </c>
      <c r="I1046" t="s">
        <v>2924</v>
      </c>
      <c r="J1046" s="2" t="s">
        <v>2925</v>
      </c>
      <c r="K1046" s="5" t="s">
        <v>128</v>
      </c>
      <c r="L1046" t="s">
        <v>522</v>
      </c>
    </row>
    <row r="1047" spans="1:19" hidden="1" x14ac:dyDescent="0.25">
      <c r="A1047">
        <v>22612</v>
      </c>
      <c r="B1047" t="s">
        <v>2926</v>
      </c>
      <c r="C1047" t="s">
        <v>2883</v>
      </c>
      <c r="D1047" t="s">
        <v>2879</v>
      </c>
      <c r="E1047" t="s">
        <v>35425</v>
      </c>
      <c r="F1047" t="s">
        <v>35426</v>
      </c>
      <c r="G1047">
        <v>2003</v>
      </c>
      <c r="H1047" t="s">
        <v>36286</v>
      </c>
      <c r="I1047" t="s">
        <v>2884</v>
      </c>
      <c r="J1047" s="2" t="s">
        <v>2927</v>
      </c>
      <c r="K1047" s="5" t="s">
        <v>55</v>
      </c>
    </row>
    <row r="1048" spans="1:19" hidden="1" x14ac:dyDescent="0.25">
      <c r="A1048">
        <v>22613</v>
      </c>
      <c r="B1048" t="s">
        <v>2928</v>
      </c>
      <c r="C1048" t="s">
        <v>2929</v>
      </c>
      <c r="D1048" t="s">
        <v>2879</v>
      </c>
      <c r="E1048" t="s">
        <v>35425</v>
      </c>
      <c r="F1048" t="s">
        <v>35426</v>
      </c>
      <c r="G1048">
        <v>2003</v>
      </c>
      <c r="H1048" t="s">
        <v>36286</v>
      </c>
      <c r="I1048" t="s">
        <v>2930</v>
      </c>
      <c r="J1048" s="2" t="s">
        <v>2931</v>
      </c>
      <c r="K1048" s="5" t="s">
        <v>128</v>
      </c>
      <c r="L1048" t="s">
        <v>1320</v>
      </c>
    </row>
    <row r="1049" spans="1:19" hidden="1" x14ac:dyDescent="0.25">
      <c r="A1049">
        <v>22671</v>
      </c>
      <c r="B1049" t="s">
        <v>2932</v>
      </c>
      <c r="C1049" t="s">
        <v>2933</v>
      </c>
      <c r="D1049" t="s">
        <v>2879</v>
      </c>
      <c r="E1049" t="s">
        <v>35425</v>
      </c>
      <c r="F1049" t="s">
        <v>35426</v>
      </c>
      <c r="G1049">
        <v>2003</v>
      </c>
      <c r="H1049" t="s">
        <v>36286</v>
      </c>
      <c r="I1049" t="s">
        <v>2934</v>
      </c>
      <c r="J1049" s="2" t="s">
        <v>2935</v>
      </c>
      <c r="K1049" s="5" t="s">
        <v>202</v>
      </c>
    </row>
    <row r="1050" spans="1:19" hidden="1" x14ac:dyDescent="0.25">
      <c r="A1050">
        <v>22694</v>
      </c>
      <c r="B1050" t="s">
        <v>2936</v>
      </c>
      <c r="C1050" t="s">
        <v>2911</v>
      </c>
      <c r="D1050" t="s">
        <v>2879</v>
      </c>
      <c r="E1050" t="s">
        <v>35425</v>
      </c>
      <c r="F1050" t="s">
        <v>35426</v>
      </c>
      <c r="G1050">
        <v>2003</v>
      </c>
      <c r="H1050" t="s">
        <v>36286</v>
      </c>
      <c r="I1050" t="s">
        <v>2912</v>
      </c>
      <c r="J1050" s="2" t="s">
        <v>2937</v>
      </c>
      <c r="K1050" s="5" t="s">
        <v>38</v>
      </c>
      <c r="L1050" t="s">
        <v>16</v>
      </c>
    </row>
    <row r="1051" spans="1:19" hidden="1" x14ac:dyDescent="0.25">
      <c r="A1051">
        <v>22708</v>
      </c>
      <c r="B1051" t="s">
        <v>2938</v>
      </c>
      <c r="C1051" t="s">
        <v>2939</v>
      </c>
      <c r="D1051" t="s">
        <v>2940</v>
      </c>
      <c r="E1051" t="s">
        <v>35427</v>
      </c>
      <c r="F1051" t="s">
        <v>35392</v>
      </c>
      <c r="G1051">
        <v>1998</v>
      </c>
      <c r="H1051" t="s">
        <v>36287</v>
      </c>
      <c r="I1051" t="s">
        <v>2941</v>
      </c>
      <c r="J1051" s="2" t="s">
        <v>2942</v>
      </c>
      <c r="K1051" s="5" t="s">
        <v>15</v>
      </c>
      <c r="L1051" t="s">
        <v>226</v>
      </c>
    </row>
    <row r="1052" spans="1:19" hidden="1" x14ac:dyDescent="0.25">
      <c r="A1052">
        <v>22726</v>
      </c>
      <c r="B1052" t="s">
        <v>2943</v>
      </c>
      <c r="C1052" t="s">
        <v>2939</v>
      </c>
      <c r="D1052" t="s">
        <v>2940</v>
      </c>
      <c r="E1052" t="s">
        <v>35427</v>
      </c>
      <c r="F1052" t="s">
        <v>35392</v>
      </c>
      <c r="G1052">
        <v>1998</v>
      </c>
      <c r="H1052" t="s">
        <v>36287</v>
      </c>
      <c r="I1052" t="s">
        <v>2941</v>
      </c>
      <c r="J1052" s="2" t="s">
        <v>2944</v>
      </c>
      <c r="K1052" s="5" t="s">
        <v>38</v>
      </c>
      <c r="L1052" t="s">
        <v>16</v>
      </c>
    </row>
    <row r="1053" spans="1:19" hidden="1" x14ac:dyDescent="0.25">
      <c r="A1053">
        <v>22784</v>
      </c>
      <c r="B1053" t="s">
        <v>2945</v>
      </c>
      <c r="C1053" t="s">
        <v>2946</v>
      </c>
      <c r="D1053" t="s">
        <v>2940</v>
      </c>
      <c r="E1053" t="s">
        <v>35427</v>
      </c>
      <c r="F1053" t="s">
        <v>35392</v>
      </c>
      <c r="G1053">
        <v>1998</v>
      </c>
      <c r="H1053" t="s">
        <v>36287</v>
      </c>
      <c r="I1053" t="s">
        <v>2947</v>
      </c>
      <c r="J1053" s="2" t="s">
        <v>2948</v>
      </c>
      <c r="K1053" s="5" t="s">
        <v>15</v>
      </c>
      <c r="L1053" t="s">
        <v>27</v>
      </c>
    </row>
    <row r="1054" spans="1:19" hidden="1" x14ac:dyDescent="0.25">
      <c r="A1054">
        <v>22855</v>
      </c>
      <c r="B1054" t="s">
        <v>2949</v>
      </c>
      <c r="C1054" t="s">
        <v>2950</v>
      </c>
      <c r="D1054" t="s">
        <v>2940</v>
      </c>
      <c r="E1054" t="s">
        <v>35427</v>
      </c>
      <c r="F1054" t="s">
        <v>35392</v>
      </c>
      <c r="G1054">
        <v>1998</v>
      </c>
      <c r="H1054" t="s">
        <v>36287</v>
      </c>
      <c r="I1054" t="s">
        <v>2951</v>
      </c>
      <c r="J1054" s="2" t="s">
        <v>2952</v>
      </c>
      <c r="K1054" s="5" t="s">
        <v>32</v>
      </c>
    </row>
    <row r="1055" spans="1:19" x14ac:dyDescent="0.25">
      <c r="A1055">
        <v>22863</v>
      </c>
      <c r="B1055" t="s">
        <v>2953</v>
      </c>
      <c r="C1055" t="s">
        <v>2950</v>
      </c>
      <c r="D1055" t="s">
        <v>2940</v>
      </c>
      <c r="E1055" t="s">
        <v>35427</v>
      </c>
      <c r="F1055" t="s">
        <v>35392</v>
      </c>
      <c r="G1055">
        <v>1998</v>
      </c>
      <c r="H1055" t="s">
        <v>36287</v>
      </c>
      <c r="I1055" t="s">
        <v>2951</v>
      </c>
      <c r="J1055" s="2" t="s">
        <v>2954</v>
      </c>
      <c r="K1055" s="5" t="s">
        <v>55</v>
      </c>
      <c r="M1055" s="4" t="s">
        <v>7</v>
      </c>
      <c r="N1055" s="4" t="s">
        <v>167</v>
      </c>
      <c r="O1055" t="s">
        <v>33</v>
      </c>
      <c r="P1055" t="s">
        <v>35340</v>
      </c>
      <c r="R1055" t="s">
        <v>7</v>
      </c>
      <c r="S1055" t="s">
        <v>167</v>
      </c>
    </row>
    <row r="1056" spans="1:19" hidden="1" x14ac:dyDescent="0.25">
      <c r="A1056">
        <v>22884</v>
      </c>
      <c r="B1056" t="s">
        <v>2955</v>
      </c>
      <c r="C1056" t="s">
        <v>2956</v>
      </c>
      <c r="D1056" t="s">
        <v>2940</v>
      </c>
      <c r="E1056" t="s">
        <v>35427</v>
      </c>
      <c r="F1056" t="s">
        <v>35392</v>
      </c>
      <c r="G1056">
        <v>1998</v>
      </c>
      <c r="H1056" t="s">
        <v>36287</v>
      </c>
      <c r="I1056" t="s">
        <v>648</v>
      </c>
      <c r="J1056" s="2" t="s">
        <v>2957</v>
      </c>
      <c r="K1056" s="5" t="s">
        <v>15</v>
      </c>
      <c r="L1056" t="s">
        <v>16</v>
      </c>
    </row>
    <row r="1057" spans="1:19" hidden="1" x14ac:dyDescent="0.25">
      <c r="A1057">
        <v>22955</v>
      </c>
      <c r="B1057" t="s">
        <v>2958</v>
      </c>
      <c r="C1057" t="s">
        <v>2959</v>
      </c>
      <c r="D1057" t="s">
        <v>2940</v>
      </c>
      <c r="E1057" t="s">
        <v>35427</v>
      </c>
      <c r="F1057" t="s">
        <v>35392</v>
      </c>
      <c r="G1057">
        <v>1998</v>
      </c>
      <c r="H1057" t="s">
        <v>36287</v>
      </c>
      <c r="I1057" t="s">
        <v>2960</v>
      </c>
      <c r="J1057" s="2" t="s">
        <v>2961</v>
      </c>
      <c r="K1057" s="5" t="s">
        <v>38</v>
      </c>
      <c r="L1057" t="s">
        <v>35278</v>
      </c>
    </row>
    <row r="1058" spans="1:19" hidden="1" x14ac:dyDescent="0.25">
      <c r="A1058">
        <v>22966</v>
      </c>
      <c r="B1058" t="s">
        <v>2962</v>
      </c>
      <c r="C1058" t="s">
        <v>2956</v>
      </c>
      <c r="D1058" t="s">
        <v>2940</v>
      </c>
      <c r="E1058" t="s">
        <v>35427</v>
      </c>
      <c r="F1058" t="s">
        <v>35392</v>
      </c>
      <c r="G1058">
        <v>1998</v>
      </c>
      <c r="H1058" t="s">
        <v>36287</v>
      </c>
      <c r="I1058" t="s">
        <v>648</v>
      </c>
      <c r="J1058" s="2" t="s">
        <v>2963</v>
      </c>
      <c r="K1058" s="5" t="s">
        <v>21</v>
      </c>
    </row>
    <row r="1059" spans="1:19" hidden="1" x14ac:dyDescent="0.25">
      <c r="A1059">
        <v>22968</v>
      </c>
      <c r="B1059" t="s">
        <v>2964</v>
      </c>
      <c r="C1059" t="s">
        <v>2956</v>
      </c>
      <c r="D1059" t="s">
        <v>2940</v>
      </c>
      <c r="E1059" t="s">
        <v>35427</v>
      </c>
      <c r="F1059" t="s">
        <v>35392</v>
      </c>
      <c r="G1059">
        <v>1998</v>
      </c>
      <c r="H1059" t="s">
        <v>36287</v>
      </c>
      <c r="I1059" t="s">
        <v>648</v>
      </c>
      <c r="J1059" s="2" t="s">
        <v>2965</v>
      </c>
      <c r="K1059" s="5" t="s">
        <v>128</v>
      </c>
      <c r="L1059" t="s">
        <v>314</v>
      </c>
    </row>
    <row r="1060" spans="1:19" hidden="1" x14ac:dyDescent="0.25">
      <c r="A1060">
        <v>22971</v>
      </c>
      <c r="B1060" t="s">
        <v>2966</v>
      </c>
      <c r="C1060" t="s">
        <v>2959</v>
      </c>
      <c r="D1060" t="s">
        <v>2940</v>
      </c>
      <c r="E1060" t="s">
        <v>35427</v>
      </c>
      <c r="F1060" t="s">
        <v>35392</v>
      </c>
      <c r="G1060">
        <v>1998</v>
      </c>
      <c r="H1060" t="s">
        <v>36287</v>
      </c>
      <c r="I1060" t="s">
        <v>2960</v>
      </c>
      <c r="J1060" s="2" t="s">
        <v>2967</v>
      </c>
      <c r="K1060" s="5" t="s">
        <v>21</v>
      </c>
    </row>
    <row r="1061" spans="1:19" hidden="1" x14ac:dyDescent="0.25">
      <c r="A1061">
        <v>23036</v>
      </c>
      <c r="B1061" t="s">
        <v>2968</v>
      </c>
      <c r="C1061" t="s">
        <v>2956</v>
      </c>
      <c r="D1061" t="s">
        <v>2940</v>
      </c>
      <c r="E1061" t="s">
        <v>35427</v>
      </c>
      <c r="F1061" t="s">
        <v>35392</v>
      </c>
      <c r="G1061">
        <v>1998</v>
      </c>
      <c r="H1061" t="s">
        <v>36287</v>
      </c>
      <c r="I1061" t="s">
        <v>648</v>
      </c>
      <c r="J1061" s="2" t="s">
        <v>2969</v>
      </c>
      <c r="K1061" s="5" t="s">
        <v>21</v>
      </c>
    </row>
    <row r="1062" spans="1:19" hidden="1" x14ac:dyDescent="0.25">
      <c r="A1062">
        <v>23081</v>
      </c>
      <c r="B1062" t="s">
        <v>2970</v>
      </c>
      <c r="C1062" t="s">
        <v>2956</v>
      </c>
      <c r="D1062" t="s">
        <v>2940</v>
      </c>
      <c r="E1062" t="s">
        <v>35427</v>
      </c>
      <c r="F1062" t="s">
        <v>35392</v>
      </c>
      <c r="G1062">
        <v>1998</v>
      </c>
      <c r="H1062" t="s">
        <v>36287</v>
      </c>
      <c r="I1062" t="s">
        <v>648</v>
      </c>
      <c r="J1062" s="2" t="s">
        <v>2971</v>
      </c>
      <c r="K1062" s="5" t="s">
        <v>38</v>
      </c>
      <c r="L1062" t="s">
        <v>232</v>
      </c>
    </row>
    <row r="1063" spans="1:19" hidden="1" x14ac:dyDescent="0.25">
      <c r="A1063">
        <v>23152</v>
      </c>
      <c r="B1063" t="s">
        <v>2972</v>
      </c>
      <c r="C1063" t="s">
        <v>2973</v>
      </c>
      <c r="D1063" t="s">
        <v>2940</v>
      </c>
      <c r="E1063" t="s">
        <v>35427</v>
      </c>
      <c r="F1063" t="s">
        <v>35392</v>
      </c>
      <c r="G1063">
        <v>1998</v>
      </c>
      <c r="H1063" t="s">
        <v>36287</v>
      </c>
      <c r="I1063" t="s">
        <v>2974</v>
      </c>
      <c r="J1063" s="2" t="s">
        <v>2975</v>
      </c>
      <c r="K1063" s="5" t="s">
        <v>15</v>
      </c>
      <c r="L1063" t="s">
        <v>16</v>
      </c>
    </row>
    <row r="1064" spans="1:19" hidden="1" x14ac:dyDescent="0.25">
      <c r="A1064">
        <v>23221</v>
      </c>
      <c r="B1064" t="s">
        <v>2976</v>
      </c>
      <c r="C1064" t="s">
        <v>2977</v>
      </c>
      <c r="D1064" t="s">
        <v>2978</v>
      </c>
      <c r="E1064" t="s">
        <v>35428</v>
      </c>
      <c r="F1064" t="s">
        <v>35429</v>
      </c>
      <c r="G1064">
        <v>1974</v>
      </c>
      <c r="H1064" t="s">
        <v>36288</v>
      </c>
      <c r="I1064" t="s">
        <v>2979</v>
      </c>
      <c r="J1064" s="2" t="s">
        <v>2980</v>
      </c>
      <c r="K1064" s="5" t="s">
        <v>21</v>
      </c>
    </row>
    <row r="1065" spans="1:19" x14ac:dyDescent="0.25">
      <c r="A1065">
        <v>23247</v>
      </c>
      <c r="B1065" t="s">
        <v>2981</v>
      </c>
      <c r="C1065" t="s">
        <v>2982</v>
      </c>
      <c r="D1065" t="s">
        <v>2978</v>
      </c>
      <c r="E1065" t="s">
        <v>35428</v>
      </c>
      <c r="F1065" t="s">
        <v>35429</v>
      </c>
      <c r="G1065">
        <v>1974</v>
      </c>
      <c r="H1065" t="s">
        <v>36288</v>
      </c>
      <c r="I1065" t="s">
        <v>2983</v>
      </c>
      <c r="J1065" s="2" t="s">
        <v>2984</v>
      </c>
      <c r="K1065" s="5" t="s">
        <v>21</v>
      </c>
      <c r="M1065" s="4" t="s">
        <v>7</v>
      </c>
      <c r="N1065" s="4" t="s">
        <v>8</v>
      </c>
      <c r="O1065" t="s">
        <v>33</v>
      </c>
      <c r="P1065" t="s">
        <v>35340</v>
      </c>
      <c r="R1065" t="s">
        <v>7</v>
      </c>
      <c r="S1065" t="s">
        <v>8</v>
      </c>
    </row>
    <row r="1066" spans="1:19" hidden="1" x14ac:dyDescent="0.25">
      <c r="A1066">
        <v>23249</v>
      </c>
      <c r="B1066" t="s">
        <v>2985</v>
      </c>
      <c r="C1066" t="s">
        <v>2982</v>
      </c>
      <c r="D1066" t="s">
        <v>2978</v>
      </c>
      <c r="E1066" t="s">
        <v>35428</v>
      </c>
      <c r="F1066" t="s">
        <v>35429</v>
      </c>
      <c r="G1066">
        <v>1974</v>
      </c>
      <c r="H1066" t="s">
        <v>36288</v>
      </c>
      <c r="I1066" t="s">
        <v>2983</v>
      </c>
      <c r="J1066" s="2" t="s">
        <v>2986</v>
      </c>
      <c r="K1066" s="5" t="s">
        <v>21</v>
      </c>
    </row>
    <row r="1067" spans="1:19" hidden="1" x14ac:dyDescent="0.25">
      <c r="A1067">
        <v>23266</v>
      </c>
      <c r="B1067" t="s">
        <v>2987</v>
      </c>
      <c r="C1067" t="s">
        <v>2977</v>
      </c>
      <c r="D1067" t="s">
        <v>2978</v>
      </c>
      <c r="E1067" t="s">
        <v>35428</v>
      </c>
      <c r="F1067" t="s">
        <v>35429</v>
      </c>
      <c r="G1067">
        <v>1974</v>
      </c>
      <c r="H1067" t="s">
        <v>36288</v>
      </c>
      <c r="I1067" t="s">
        <v>2979</v>
      </c>
      <c r="J1067" s="2" t="s">
        <v>2988</v>
      </c>
      <c r="K1067" s="5" t="s">
        <v>21</v>
      </c>
    </row>
    <row r="1068" spans="1:19" hidden="1" x14ac:dyDescent="0.25">
      <c r="A1068">
        <v>23276</v>
      </c>
      <c r="B1068" t="s">
        <v>2989</v>
      </c>
      <c r="C1068" t="s">
        <v>2990</v>
      </c>
      <c r="D1068" t="s">
        <v>2978</v>
      </c>
      <c r="E1068" t="s">
        <v>35428</v>
      </c>
      <c r="F1068" t="s">
        <v>35429</v>
      </c>
      <c r="G1068">
        <v>1974</v>
      </c>
      <c r="H1068" t="s">
        <v>36288</v>
      </c>
      <c r="I1068" t="s">
        <v>2991</v>
      </c>
      <c r="J1068" s="2" t="s">
        <v>2992</v>
      </c>
      <c r="K1068" s="5" t="s">
        <v>38</v>
      </c>
      <c r="L1068" t="s">
        <v>16</v>
      </c>
    </row>
    <row r="1069" spans="1:19" x14ac:dyDescent="0.25">
      <c r="A1069">
        <v>23302</v>
      </c>
      <c r="B1069" t="s">
        <v>2993</v>
      </c>
      <c r="C1069" t="s">
        <v>2990</v>
      </c>
      <c r="D1069" t="s">
        <v>2978</v>
      </c>
      <c r="E1069" t="s">
        <v>35428</v>
      </c>
      <c r="F1069" t="s">
        <v>35429</v>
      </c>
      <c r="G1069">
        <v>1974</v>
      </c>
      <c r="H1069" t="s">
        <v>36288</v>
      </c>
      <c r="I1069" t="s">
        <v>2991</v>
      </c>
      <c r="J1069" s="2" t="s">
        <v>2994</v>
      </c>
      <c r="K1069" s="5" t="s">
        <v>32</v>
      </c>
      <c r="M1069" s="4" t="s">
        <v>35209</v>
      </c>
      <c r="N1069" s="4" t="s">
        <v>8</v>
      </c>
      <c r="O1069" t="s">
        <v>33</v>
      </c>
      <c r="P1069" t="s">
        <v>35340</v>
      </c>
    </row>
    <row r="1070" spans="1:19" hidden="1" x14ac:dyDescent="0.25">
      <c r="A1070">
        <v>23341</v>
      </c>
      <c r="B1070" t="s">
        <v>2995</v>
      </c>
      <c r="C1070" t="s">
        <v>2982</v>
      </c>
      <c r="D1070" t="s">
        <v>2978</v>
      </c>
      <c r="E1070" t="s">
        <v>35428</v>
      </c>
      <c r="F1070" t="s">
        <v>35429</v>
      </c>
      <c r="G1070">
        <v>1974</v>
      </c>
      <c r="H1070" t="s">
        <v>36288</v>
      </c>
      <c r="I1070" t="s">
        <v>2983</v>
      </c>
      <c r="J1070" s="2" t="s">
        <v>2996</v>
      </c>
      <c r="K1070" s="5" t="s">
        <v>128</v>
      </c>
      <c r="L1070" t="s">
        <v>522</v>
      </c>
    </row>
    <row r="1071" spans="1:19" hidden="1" x14ac:dyDescent="0.25">
      <c r="A1071">
        <v>23398</v>
      </c>
      <c r="B1071" t="s">
        <v>2997</v>
      </c>
      <c r="C1071" t="s">
        <v>2998</v>
      </c>
      <c r="D1071" t="s">
        <v>2978</v>
      </c>
      <c r="E1071" t="s">
        <v>35428</v>
      </c>
      <c r="F1071" t="s">
        <v>35429</v>
      </c>
      <c r="G1071">
        <v>1974</v>
      </c>
      <c r="H1071" t="s">
        <v>36288</v>
      </c>
      <c r="I1071" t="s">
        <v>2999</v>
      </c>
      <c r="J1071" s="2" t="s">
        <v>3000</v>
      </c>
      <c r="K1071" s="5" t="s">
        <v>1493</v>
      </c>
      <c r="L1071" t="s">
        <v>16</v>
      </c>
    </row>
    <row r="1072" spans="1:19" hidden="1" x14ac:dyDescent="0.25">
      <c r="A1072">
        <v>23417</v>
      </c>
      <c r="B1072" t="s">
        <v>3001</v>
      </c>
      <c r="C1072" t="s">
        <v>2982</v>
      </c>
      <c r="D1072" t="s">
        <v>2978</v>
      </c>
      <c r="E1072" t="s">
        <v>35428</v>
      </c>
      <c r="F1072" t="s">
        <v>35429</v>
      </c>
      <c r="G1072">
        <v>1974</v>
      </c>
      <c r="H1072" t="s">
        <v>36288</v>
      </c>
      <c r="I1072" t="s">
        <v>2983</v>
      </c>
      <c r="J1072" s="2" t="s">
        <v>3002</v>
      </c>
      <c r="K1072" s="5" t="s">
        <v>21</v>
      </c>
    </row>
    <row r="1073" spans="1:17" x14ac:dyDescent="0.25">
      <c r="A1073">
        <v>23430</v>
      </c>
      <c r="B1073" t="s">
        <v>3003</v>
      </c>
      <c r="C1073" t="s">
        <v>2998</v>
      </c>
      <c r="D1073" t="s">
        <v>2978</v>
      </c>
      <c r="E1073" t="s">
        <v>35428</v>
      </c>
      <c r="F1073" t="s">
        <v>35429</v>
      </c>
      <c r="G1073">
        <v>1974</v>
      </c>
      <c r="H1073" t="s">
        <v>36288</v>
      </c>
      <c r="I1073" t="s">
        <v>2999</v>
      </c>
      <c r="J1073" s="2" t="s">
        <v>3004</v>
      </c>
      <c r="K1073" s="5" t="s">
        <v>38</v>
      </c>
      <c r="M1073" s="4" t="s">
        <v>7</v>
      </c>
      <c r="N1073" s="4" t="s">
        <v>167</v>
      </c>
      <c r="O1073" t="s">
        <v>33</v>
      </c>
      <c r="P1073" t="s">
        <v>35342</v>
      </c>
    </row>
    <row r="1074" spans="1:17" hidden="1" x14ac:dyDescent="0.25">
      <c r="A1074">
        <v>23436</v>
      </c>
      <c r="B1074" t="s">
        <v>3005</v>
      </c>
      <c r="C1074" t="s">
        <v>2998</v>
      </c>
      <c r="D1074" t="s">
        <v>2978</v>
      </c>
      <c r="E1074" t="s">
        <v>35428</v>
      </c>
      <c r="F1074" t="s">
        <v>35429</v>
      </c>
      <c r="G1074">
        <v>1974</v>
      </c>
      <c r="H1074" t="s">
        <v>36288</v>
      </c>
      <c r="I1074" t="s">
        <v>2999</v>
      </c>
      <c r="J1074" s="2" t="s">
        <v>3006</v>
      </c>
      <c r="K1074" s="5" t="s">
        <v>32</v>
      </c>
    </row>
    <row r="1075" spans="1:17" x14ac:dyDescent="0.25">
      <c r="A1075">
        <v>23464</v>
      </c>
      <c r="B1075" t="s">
        <v>3007</v>
      </c>
      <c r="C1075" t="s">
        <v>3008</v>
      </c>
      <c r="D1075" t="s">
        <v>2978</v>
      </c>
      <c r="E1075" t="s">
        <v>35428</v>
      </c>
      <c r="F1075" t="s">
        <v>35429</v>
      </c>
      <c r="G1075">
        <v>1974</v>
      </c>
      <c r="H1075" t="s">
        <v>36288</v>
      </c>
      <c r="I1075" t="s">
        <v>3009</v>
      </c>
      <c r="J1075" s="2" t="s">
        <v>3010</v>
      </c>
      <c r="K1075" s="5" t="s">
        <v>32</v>
      </c>
      <c r="M1075" s="4" t="s">
        <v>7</v>
      </c>
      <c r="N1075" s="4" t="s">
        <v>8</v>
      </c>
      <c r="O1075" t="s">
        <v>33</v>
      </c>
      <c r="P1075" t="s">
        <v>35340</v>
      </c>
      <c r="Q1075" s="3" t="s">
        <v>36850</v>
      </c>
    </row>
    <row r="1076" spans="1:17" hidden="1" x14ac:dyDescent="0.25">
      <c r="A1076">
        <v>23470</v>
      </c>
      <c r="B1076" t="s">
        <v>3011</v>
      </c>
      <c r="C1076" t="s">
        <v>3008</v>
      </c>
      <c r="D1076" t="s">
        <v>2978</v>
      </c>
      <c r="E1076" t="s">
        <v>35428</v>
      </c>
      <c r="F1076" t="s">
        <v>35429</v>
      </c>
      <c r="G1076">
        <v>1974</v>
      </c>
      <c r="H1076" t="s">
        <v>36288</v>
      </c>
      <c r="I1076" t="s">
        <v>3009</v>
      </c>
      <c r="J1076" s="2" t="s">
        <v>3012</v>
      </c>
      <c r="K1076" s="5" t="s">
        <v>21</v>
      </c>
    </row>
    <row r="1077" spans="1:17" hidden="1" x14ac:dyDescent="0.25">
      <c r="A1077">
        <v>23478</v>
      </c>
      <c r="B1077" t="s">
        <v>3013</v>
      </c>
      <c r="C1077" t="s">
        <v>3008</v>
      </c>
      <c r="D1077" t="s">
        <v>2978</v>
      </c>
      <c r="E1077" t="s">
        <v>35428</v>
      </c>
      <c r="F1077" t="s">
        <v>35429</v>
      </c>
      <c r="G1077">
        <v>1974</v>
      </c>
      <c r="H1077" t="s">
        <v>36288</v>
      </c>
      <c r="I1077" t="s">
        <v>3009</v>
      </c>
      <c r="J1077" s="2" t="s">
        <v>3014</v>
      </c>
      <c r="K1077" s="5" t="s">
        <v>32</v>
      </c>
    </row>
    <row r="1078" spans="1:17" hidden="1" x14ac:dyDescent="0.25">
      <c r="A1078">
        <v>23507</v>
      </c>
      <c r="B1078" t="s">
        <v>3015</v>
      </c>
      <c r="C1078" t="s">
        <v>3016</v>
      </c>
      <c r="D1078" t="s">
        <v>3017</v>
      </c>
      <c r="E1078" t="s">
        <v>35430</v>
      </c>
      <c r="F1078" t="s">
        <v>35431</v>
      </c>
      <c r="G1078">
        <v>1990</v>
      </c>
      <c r="H1078" t="s">
        <v>36289</v>
      </c>
      <c r="I1078" t="s">
        <v>456</v>
      </c>
      <c r="J1078" s="2" t="s">
        <v>3018</v>
      </c>
      <c r="K1078" s="5" t="s">
        <v>21</v>
      </c>
    </row>
    <row r="1079" spans="1:17" hidden="1" x14ac:dyDescent="0.25">
      <c r="A1079">
        <v>23516</v>
      </c>
      <c r="B1079" t="s">
        <v>3019</v>
      </c>
      <c r="C1079" t="s">
        <v>3016</v>
      </c>
      <c r="D1079" t="s">
        <v>3017</v>
      </c>
      <c r="E1079" t="s">
        <v>35430</v>
      </c>
      <c r="F1079" t="s">
        <v>35431</v>
      </c>
      <c r="G1079">
        <v>1990</v>
      </c>
      <c r="H1079" t="s">
        <v>36289</v>
      </c>
      <c r="I1079" t="s">
        <v>456</v>
      </c>
      <c r="J1079" s="2" t="s">
        <v>3020</v>
      </c>
      <c r="K1079" s="5" t="s">
        <v>128</v>
      </c>
    </row>
    <row r="1080" spans="1:17" hidden="1" x14ac:dyDescent="0.25">
      <c r="A1080">
        <v>23539</v>
      </c>
      <c r="B1080" t="s">
        <v>3021</v>
      </c>
      <c r="C1080" t="s">
        <v>3022</v>
      </c>
      <c r="D1080" t="s">
        <v>3017</v>
      </c>
      <c r="E1080" t="s">
        <v>35430</v>
      </c>
      <c r="F1080" t="s">
        <v>35431</v>
      </c>
      <c r="G1080">
        <v>1990</v>
      </c>
      <c r="H1080" t="s">
        <v>36289</v>
      </c>
      <c r="I1080" t="s">
        <v>3023</v>
      </c>
      <c r="J1080" s="2" t="s">
        <v>3024</v>
      </c>
      <c r="K1080" s="5" t="s">
        <v>21</v>
      </c>
    </row>
    <row r="1081" spans="1:17" hidden="1" x14ac:dyDescent="0.25">
      <c r="A1081">
        <v>23542</v>
      </c>
      <c r="B1081" t="s">
        <v>3025</v>
      </c>
      <c r="C1081" t="s">
        <v>3026</v>
      </c>
      <c r="D1081" t="s">
        <v>3017</v>
      </c>
      <c r="E1081" t="s">
        <v>35430</v>
      </c>
      <c r="F1081" t="s">
        <v>35431</v>
      </c>
      <c r="G1081">
        <v>1990</v>
      </c>
      <c r="H1081" t="s">
        <v>36289</v>
      </c>
      <c r="I1081" t="s">
        <v>3027</v>
      </c>
      <c r="J1081" s="2" t="s">
        <v>3028</v>
      </c>
      <c r="K1081" s="5" t="s">
        <v>128</v>
      </c>
      <c r="L1081" t="s">
        <v>522</v>
      </c>
    </row>
    <row r="1082" spans="1:17" x14ac:dyDescent="0.25">
      <c r="A1082">
        <v>23609</v>
      </c>
      <c r="B1082" t="s">
        <v>3029</v>
      </c>
      <c r="C1082" t="s">
        <v>3016</v>
      </c>
      <c r="D1082" t="s">
        <v>3017</v>
      </c>
      <c r="E1082" t="s">
        <v>35430</v>
      </c>
      <c r="F1082" t="s">
        <v>35431</v>
      </c>
      <c r="G1082">
        <v>1990</v>
      </c>
      <c r="H1082" t="s">
        <v>36289</v>
      </c>
      <c r="I1082" t="s">
        <v>456</v>
      </c>
      <c r="J1082" s="2" t="s">
        <v>3030</v>
      </c>
      <c r="K1082" s="5" t="s">
        <v>38</v>
      </c>
      <c r="M1082" s="4" t="s">
        <v>7</v>
      </c>
      <c r="N1082" s="4" t="s">
        <v>167</v>
      </c>
      <c r="O1082" t="s">
        <v>33</v>
      </c>
      <c r="P1082" t="s">
        <v>35342</v>
      </c>
    </row>
    <row r="1083" spans="1:17" hidden="1" x14ac:dyDescent="0.25">
      <c r="A1083">
        <v>23616</v>
      </c>
      <c r="B1083" t="s">
        <v>3031</v>
      </c>
      <c r="C1083" t="s">
        <v>3032</v>
      </c>
      <c r="D1083" t="s">
        <v>3017</v>
      </c>
      <c r="E1083" t="s">
        <v>35430</v>
      </c>
      <c r="F1083" t="s">
        <v>35431</v>
      </c>
      <c r="G1083">
        <v>1990</v>
      </c>
      <c r="H1083" t="s">
        <v>36289</v>
      </c>
      <c r="I1083" t="s">
        <v>3033</v>
      </c>
      <c r="J1083" s="2" t="s">
        <v>3034</v>
      </c>
      <c r="K1083" s="5" t="s">
        <v>128</v>
      </c>
      <c r="L1083" t="s">
        <v>35191</v>
      </c>
    </row>
    <row r="1084" spans="1:17" hidden="1" x14ac:dyDescent="0.25">
      <c r="A1084">
        <v>23629</v>
      </c>
      <c r="B1084" t="s">
        <v>3035</v>
      </c>
      <c r="C1084" t="s">
        <v>3036</v>
      </c>
      <c r="D1084" t="s">
        <v>3017</v>
      </c>
      <c r="E1084" t="s">
        <v>35430</v>
      </c>
      <c r="F1084" t="s">
        <v>35431</v>
      </c>
      <c r="G1084">
        <v>1990</v>
      </c>
      <c r="H1084" t="s">
        <v>36289</v>
      </c>
      <c r="I1084" t="s">
        <v>3037</v>
      </c>
      <c r="J1084" s="2" t="s">
        <v>3038</v>
      </c>
      <c r="K1084" s="5" t="s">
        <v>21</v>
      </c>
    </row>
    <row r="1085" spans="1:17" hidden="1" x14ac:dyDescent="0.25">
      <c r="A1085">
        <v>23630</v>
      </c>
      <c r="B1085" t="s">
        <v>3039</v>
      </c>
      <c r="C1085" t="s">
        <v>3032</v>
      </c>
      <c r="D1085" t="s">
        <v>3017</v>
      </c>
      <c r="E1085" t="s">
        <v>35430</v>
      </c>
      <c r="F1085" t="s">
        <v>35431</v>
      </c>
      <c r="G1085">
        <v>1990</v>
      </c>
      <c r="H1085" t="s">
        <v>36289</v>
      </c>
      <c r="I1085" t="s">
        <v>3033</v>
      </c>
      <c r="J1085" s="2" t="s">
        <v>3040</v>
      </c>
      <c r="K1085" s="5" t="s">
        <v>21</v>
      </c>
    </row>
    <row r="1086" spans="1:17" hidden="1" x14ac:dyDescent="0.25">
      <c r="A1086">
        <v>23631</v>
      </c>
      <c r="B1086" t="s">
        <v>3041</v>
      </c>
      <c r="C1086" t="s">
        <v>3036</v>
      </c>
      <c r="D1086" t="s">
        <v>3017</v>
      </c>
      <c r="E1086" t="s">
        <v>35430</v>
      </c>
      <c r="F1086" t="s">
        <v>35431</v>
      </c>
      <c r="G1086">
        <v>1990</v>
      </c>
      <c r="H1086" t="s">
        <v>36289</v>
      </c>
      <c r="I1086" t="s">
        <v>3037</v>
      </c>
      <c r="J1086" s="2" t="s">
        <v>3042</v>
      </c>
      <c r="K1086" s="5" t="s">
        <v>21</v>
      </c>
    </row>
    <row r="1087" spans="1:17" hidden="1" x14ac:dyDescent="0.25">
      <c r="A1087">
        <v>23642</v>
      </c>
      <c r="B1087" t="s">
        <v>3043</v>
      </c>
      <c r="C1087" t="s">
        <v>3044</v>
      </c>
      <c r="D1087" t="s">
        <v>3017</v>
      </c>
      <c r="E1087" t="s">
        <v>35430</v>
      </c>
      <c r="F1087" t="s">
        <v>35431</v>
      </c>
      <c r="G1087">
        <v>1990</v>
      </c>
      <c r="H1087" t="s">
        <v>36289</v>
      </c>
      <c r="I1087" t="s">
        <v>3045</v>
      </c>
      <c r="J1087" s="2" t="s">
        <v>3046</v>
      </c>
      <c r="K1087" s="5" t="s">
        <v>1052</v>
      </c>
    </row>
    <row r="1088" spans="1:17" hidden="1" x14ac:dyDescent="0.25">
      <c r="A1088">
        <v>23644</v>
      </c>
      <c r="B1088" t="s">
        <v>3047</v>
      </c>
      <c r="C1088" t="s">
        <v>3016</v>
      </c>
      <c r="D1088" t="s">
        <v>3017</v>
      </c>
      <c r="E1088" t="s">
        <v>35430</v>
      </c>
      <c r="F1088" t="s">
        <v>35431</v>
      </c>
      <c r="G1088">
        <v>1990</v>
      </c>
      <c r="H1088" t="s">
        <v>36289</v>
      </c>
      <c r="I1088" t="s">
        <v>456</v>
      </c>
      <c r="J1088" s="2" t="s">
        <v>3048</v>
      </c>
      <c r="K1088" s="5" t="s">
        <v>38</v>
      </c>
      <c r="L1088" t="s">
        <v>35262</v>
      </c>
    </row>
    <row r="1089" spans="1:19" hidden="1" x14ac:dyDescent="0.25">
      <c r="A1089">
        <v>23647</v>
      </c>
      <c r="B1089" t="s">
        <v>3049</v>
      </c>
      <c r="C1089" t="s">
        <v>3044</v>
      </c>
      <c r="D1089" t="s">
        <v>3017</v>
      </c>
      <c r="E1089" t="s">
        <v>35430</v>
      </c>
      <c r="F1089" t="s">
        <v>35431</v>
      </c>
      <c r="G1089">
        <v>1990</v>
      </c>
      <c r="H1089" t="s">
        <v>36289</v>
      </c>
      <c r="I1089" t="s">
        <v>3045</v>
      </c>
      <c r="J1089" s="2" t="s">
        <v>3050</v>
      </c>
      <c r="K1089" s="5" t="s">
        <v>21</v>
      </c>
    </row>
    <row r="1090" spans="1:19" hidden="1" x14ac:dyDescent="0.25">
      <c r="A1090">
        <v>23651</v>
      </c>
      <c r="B1090" t="s">
        <v>3051</v>
      </c>
      <c r="C1090" t="s">
        <v>3044</v>
      </c>
      <c r="D1090" t="s">
        <v>3017</v>
      </c>
      <c r="E1090" t="s">
        <v>35430</v>
      </c>
      <c r="F1090" t="s">
        <v>35431</v>
      </c>
      <c r="G1090">
        <v>1990</v>
      </c>
      <c r="H1090" t="s">
        <v>36289</v>
      </c>
      <c r="I1090" t="s">
        <v>3045</v>
      </c>
      <c r="J1090" s="2" t="s">
        <v>3052</v>
      </c>
      <c r="K1090" s="5" t="s">
        <v>21</v>
      </c>
    </row>
    <row r="1091" spans="1:19" x14ac:dyDescent="0.25">
      <c r="A1091">
        <v>23653</v>
      </c>
      <c r="B1091" t="s">
        <v>3053</v>
      </c>
      <c r="C1091" t="s">
        <v>3044</v>
      </c>
      <c r="D1091" t="s">
        <v>3017</v>
      </c>
      <c r="E1091" t="s">
        <v>35430</v>
      </c>
      <c r="F1091" t="s">
        <v>35431</v>
      </c>
      <c r="G1091">
        <v>1990</v>
      </c>
      <c r="H1091" t="s">
        <v>36289</v>
      </c>
      <c r="I1091" t="s">
        <v>3045</v>
      </c>
      <c r="J1091" s="2" t="s">
        <v>3054</v>
      </c>
      <c r="K1091" s="5" t="s">
        <v>128</v>
      </c>
      <c r="M1091" s="4" t="s">
        <v>7</v>
      </c>
      <c r="N1091" s="4" t="s">
        <v>167</v>
      </c>
      <c r="O1091" t="s">
        <v>33</v>
      </c>
      <c r="P1091" t="s">
        <v>35338</v>
      </c>
    </row>
    <row r="1092" spans="1:19" hidden="1" x14ac:dyDescent="0.25">
      <c r="A1092">
        <v>23684</v>
      </c>
      <c r="B1092" t="s">
        <v>3055</v>
      </c>
      <c r="C1092" t="s">
        <v>3044</v>
      </c>
      <c r="D1092" t="s">
        <v>3017</v>
      </c>
      <c r="E1092" t="s">
        <v>35430</v>
      </c>
      <c r="F1092" t="s">
        <v>35431</v>
      </c>
      <c r="G1092">
        <v>1990</v>
      </c>
      <c r="H1092" t="s">
        <v>36289</v>
      </c>
      <c r="I1092" t="s">
        <v>3045</v>
      </c>
      <c r="J1092" s="2" t="s">
        <v>3056</v>
      </c>
      <c r="K1092" s="5" t="s">
        <v>128</v>
      </c>
    </row>
    <row r="1093" spans="1:19" hidden="1" x14ac:dyDescent="0.25">
      <c r="A1093">
        <v>23687</v>
      </c>
      <c r="B1093" t="s">
        <v>3057</v>
      </c>
      <c r="C1093" t="s">
        <v>3016</v>
      </c>
      <c r="D1093" t="s">
        <v>3017</v>
      </c>
      <c r="E1093" t="s">
        <v>35430</v>
      </c>
      <c r="F1093" t="s">
        <v>35431</v>
      </c>
      <c r="G1093">
        <v>1990</v>
      </c>
      <c r="H1093" t="s">
        <v>36289</v>
      </c>
      <c r="I1093" t="s">
        <v>456</v>
      </c>
      <c r="J1093" s="2" t="s">
        <v>3058</v>
      </c>
      <c r="K1093" s="5" t="s">
        <v>21</v>
      </c>
    </row>
    <row r="1094" spans="1:19" hidden="1" x14ac:dyDescent="0.25">
      <c r="A1094">
        <v>23709</v>
      </c>
      <c r="B1094" t="s">
        <v>3059</v>
      </c>
      <c r="C1094" t="s">
        <v>3044</v>
      </c>
      <c r="D1094" t="s">
        <v>3017</v>
      </c>
      <c r="E1094" t="s">
        <v>35430</v>
      </c>
      <c r="F1094" t="s">
        <v>35431</v>
      </c>
      <c r="G1094">
        <v>1990</v>
      </c>
      <c r="H1094" t="s">
        <v>36289</v>
      </c>
      <c r="I1094" t="s">
        <v>3045</v>
      </c>
      <c r="J1094" s="2" t="s">
        <v>3060</v>
      </c>
      <c r="K1094" s="5" t="s">
        <v>21</v>
      </c>
    </row>
    <row r="1095" spans="1:19" hidden="1" x14ac:dyDescent="0.25">
      <c r="A1095">
        <v>23716</v>
      </c>
      <c r="B1095" t="s">
        <v>3061</v>
      </c>
      <c r="C1095" t="s">
        <v>3016</v>
      </c>
      <c r="D1095" t="s">
        <v>3017</v>
      </c>
      <c r="E1095" t="s">
        <v>35430</v>
      </c>
      <c r="F1095" t="s">
        <v>35431</v>
      </c>
      <c r="G1095">
        <v>1990</v>
      </c>
      <c r="H1095" t="s">
        <v>36289</v>
      </c>
      <c r="I1095" t="s">
        <v>456</v>
      </c>
      <c r="J1095" s="2" t="s">
        <v>3062</v>
      </c>
      <c r="K1095" s="5" t="s">
        <v>128</v>
      </c>
      <c r="L1095" t="s">
        <v>35185</v>
      </c>
    </row>
    <row r="1096" spans="1:19" hidden="1" x14ac:dyDescent="0.25">
      <c r="A1096">
        <v>23747</v>
      </c>
      <c r="B1096" t="s">
        <v>3063</v>
      </c>
      <c r="C1096" t="s">
        <v>3016</v>
      </c>
      <c r="D1096" t="s">
        <v>3017</v>
      </c>
      <c r="E1096" t="s">
        <v>35430</v>
      </c>
      <c r="F1096" t="s">
        <v>35431</v>
      </c>
      <c r="G1096">
        <v>1990</v>
      </c>
      <c r="H1096" t="s">
        <v>36289</v>
      </c>
      <c r="I1096" t="s">
        <v>456</v>
      </c>
      <c r="J1096" s="2" t="s">
        <v>3064</v>
      </c>
      <c r="K1096" s="5" t="s">
        <v>21</v>
      </c>
    </row>
    <row r="1097" spans="1:19" hidden="1" x14ac:dyDescent="0.25">
      <c r="A1097">
        <v>23787</v>
      </c>
      <c r="B1097" t="s">
        <v>3065</v>
      </c>
      <c r="C1097" t="s">
        <v>3044</v>
      </c>
      <c r="D1097" t="s">
        <v>3017</v>
      </c>
      <c r="E1097" t="s">
        <v>35430</v>
      </c>
      <c r="F1097" t="s">
        <v>35431</v>
      </c>
      <c r="G1097">
        <v>1990</v>
      </c>
      <c r="H1097" t="s">
        <v>36289</v>
      </c>
      <c r="I1097" t="s">
        <v>3045</v>
      </c>
      <c r="J1097" s="2" t="s">
        <v>3066</v>
      </c>
      <c r="K1097" s="5" t="s">
        <v>21</v>
      </c>
      <c r="L1097" t="s">
        <v>35336</v>
      </c>
    </row>
    <row r="1098" spans="1:19" hidden="1" x14ac:dyDescent="0.25">
      <c r="A1098">
        <v>23801</v>
      </c>
      <c r="B1098" t="s">
        <v>3067</v>
      </c>
      <c r="C1098" t="s">
        <v>3016</v>
      </c>
      <c r="D1098" t="s">
        <v>3017</v>
      </c>
      <c r="E1098" t="s">
        <v>35430</v>
      </c>
      <c r="F1098" t="s">
        <v>35431</v>
      </c>
      <c r="G1098">
        <v>1990</v>
      </c>
      <c r="H1098" t="s">
        <v>36289</v>
      </c>
      <c r="I1098" t="s">
        <v>456</v>
      </c>
      <c r="J1098" s="2" t="s">
        <v>3068</v>
      </c>
      <c r="K1098" s="5" t="s">
        <v>38</v>
      </c>
      <c r="L1098" t="s">
        <v>35279</v>
      </c>
    </row>
    <row r="1099" spans="1:19" hidden="1" x14ac:dyDescent="0.25">
      <c r="A1099">
        <v>23805</v>
      </c>
      <c r="B1099" t="s">
        <v>3069</v>
      </c>
      <c r="C1099" t="s">
        <v>3070</v>
      </c>
      <c r="D1099" t="s">
        <v>3017</v>
      </c>
      <c r="E1099" t="s">
        <v>35430</v>
      </c>
      <c r="F1099" t="s">
        <v>35431</v>
      </c>
      <c r="G1099">
        <v>1990</v>
      </c>
      <c r="H1099" t="s">
        <v>36289</v>
      </c>
      <c r="I1099" t="s">
        <v>3071</v>
      </c>
      <c r="J1099" s="2" t="s">
        <v>3072</v>
      </c>
      <c r="K1099" s="5" t="s">
        <v>21</v>
      </c>
    </row>
    <row r="1100" spans="1:19" hidden="1" x14ac:dyDescent="0.25">
      <c r="A1100">
        <v>23809</v>
      </c>
      <c r="B1100" t="s">
        <v>3073</v>
      </c>
      <c r="C1100" t="s">
        <v>3070</v>
      </c>
      <c r="D1100" t="s">
        <v>3017</v>
      </c>
      <c r="E1100" t="s">
        <v>35430</v>
      </c>
      <c r="F1100" t="s">
        <v>35431</v>
      </c>
      <c r="G1100">
        <v>1990</v>
      </c>
      <c r="H1100" t="s">
        <v>36289</v>
      </c>
      <c r="I1100" t="s">
        <v>3071</v>
      </c>
      <c r="J1100" s="2" t="s">
        <v>3074</v>
      </c>
      <c r="K1100" s="5" t="s">
        <v>128</v>
      </c>
      <c r="L1100" t="s">
        <v>35193</v>
      </c>
    </row>
    <row r="1101" spans="1:19" hidden="1" x14ac:dyDescent="0.25">
      <c r="A1101">
        <v>23817</v>
      </c>
      <c r="B1101" t="s">
        <v>3075</v>
      </c>
      <c r="C1101" t="s">
        <v>3070</v>
      </c>
      <c r="D1101" t="s">
        <v>3017</v>
      </c>
      <c r="E1101" t="s">
        <v>35430</v>
      </c>
      <c r="F1101" t="s">
        <v>35431</v>
      </c>
      <c r="G1101">
        <v>1990</v>
      </c>
      <c r="H1101" t="s">
        <v>36289</v>
      </c>
      <c r="I1101" t="s">
        <v>3071</v>
      </c>
      <c r="J1101" s="2" t="s">
        <v>3076</v>
      </c>
      <c r="K1101" s="5" t="s">
        <v>128</v>
      </c>
      <c r="L1101" t="s">
        <v>35187</v>
      </c>
    </row>
    <row r="1102" spans="1:19" x14ac:dyDescent="0.25">
      <c r="A1102">
        <v>23821</v>
      </c>
      <c r="B1102" t="s">
        <v>3077</v>
      </c>
      <c r="C1102" t="s">
        <v>3070</v>
      </c>
      <c r="D1102" t="s">
        <v>3017</v>
      </c>
      <c r="E1102" t="s">
        <v>35430</v>
      </c>
      <c r="F1102" t="s">
        <v>35431</v>
      </c>
      <c r="G1102">
        <v>1990</v>
      </c>
      <c r="H1102" t="s">
        <v>36289</v>
      </c>
      <c r="I1102" t="s">
        <v>3071</v>
      </c>
      <c r="J1102" s="2" t="s">
        <v>3078</v>
      </c>
      <c r="K1102" s="5" t="s">
        <v>21</v>
      </c>
      <c r="M1102" s="4" t="s">
        <v>35209</v>
      </c>
      <c r="N1102" s="4" t="s">
        <v>8</v>
      </c>
      <c r="O1102" t="s">
        <v>33</v>
      </c>
      <c r="P1102" t="s">
        <v>35340</v>
      </c>
      <c r="R1102" t="s">
        <v>7</v>
      </c>
      <c r="S1102" t="s">
        <v>167</v>
      </c>
    </row>
    <row r="1103" spans="1:19" hidden="1" x14ac:dyDescent="0.25">
      <c r="A1103">
        <v>23847</v>
      </c>
      <c r="B1103" t="s">
        <v>3079</v>
      </c>
      <c r="C1103" t="s">
        <v>3016</v>
      </c>
      <c r="D1103" t="s">
        <v>3017</v>
      </c>
      <c r="E1103" t="s">
        <v>35430</v>
      </c>
      <c r="F1103" t="s">
        <v>35431</v>
      </c>
      <c r="G1103">
        <v>1990</v>
      </c>
      <c r="H1103" t="s">
        <v>36289</v>
      </c>
      <c r="I1103" t="s">
        <v>456</v>
      </c>
      <c r="J1103" s="2" t="s">
        <v>3080</v>
      </c>
      <c r="K1103" s="5" t="s">
        <v>173</v>
      </c>
      <c r="L1103" t="s">
        <v>187</v>
      </c>
    </row>
    <row r="1104" spans="1:19" hidden="1" x14ac:dyDescent="0.25">
      <c r="A1104">
        <v>23855</v>
      </c>
      <c r="B1104" t="s">
        <v>3081</v>
      </c>
      <c r="C1104" t="s">
        <v>3082</v>
      </c>
      <c r="D1104" t="s">
        <v>3017</v>
      </c>
      <c r="E1104" t="s">
        <v>35430</v>
      </c>
      <c r="F1104" t="s">
        <v>35431</v>
      </c>
      <c r="G1104">
        <v>1990</v>
      </c>
      <c r="H1104" t="s">
        <v>36289</v>
      </c>
      <c r="I1104" t="s">
        <v>3083</v>
      </c>
      <c r="J1104" s="2" t="s">
        <v>3084</v>
      </c>
      <c r="K1104" s="5" t="s">
        <v>21</v>
      </c>
    </row>
    <row r="1105" spans="1:12" hidden="1" x14ac:dyDescent="0.25">
      <c r="A1105">
        <v>23862</v>
      </c>
      <c r="B1105" t="s">
        <v>3085</v>
      </c>
      <c r="C1105" t="s">
        <v>3082</v>
      </c>
      <c r="D1105" t="s">
        <v>3017</v>
      </c>
      <c r="E1105" t="s">
        <v>35430</v>
      </c>
      <c r="F1105" t="s">
        <v>35431</v>
      </c>
      <c r="G1105">
        <v>1990</v>
      </c>
      <c r="H1105" t="s">
        <v>36289</v>
      </c>
      <c r="I1105" t="s">
        <v>3083</v>
      </c>
      <c r="J1105" s="2" t="s">
        <v>3086</v>
      </c>
      <c r="K1105" s="5" t="s">
        <v>128</v>
      </c>
      <c r="L1105" t="s">
        <v>35200</v>
      </c>
    </row>
    <row r="1106" spans="1:12" hidden="1" x14ac:dyDescent="0.25">
      <c r="A1106">
        <v>23867</v>
      </c>
      <c r="B1106" t="s">
        <v>3087</v>
      </c>
      <c r="C1106" t="s">
        <v>3016</v>
      </c>
      <c r="D1106" t="s">
        <v>3017</v>
      </c>
      <c r="E1106" t="s">
        <v>35430</v>
      </c>
      <c r="F1106" t="s">
        <v>35431</v>
      </c>
      <c r="G1106">
        <v>1990</v>
      </c>
      <c r="H1106" t="s">
        <v>36289</v>
      </c>
      <c r="I1106" t="s">
        <v>456</v>
      </c>
      <c r="J1106" s="2" t="s">
        <v>3088</v>
      </c>
      <c r="K1106" s="5" t="s">
        <v>15</v>
      </c>
    </row>
    <row r="1107" spans="1:12" hidden="1" x14ac:dyDescent="0.25">
      <c r="A1107">
        <v>23919</v>
      </c>
      <c r="B1107" t="s">
        <v>3089</v>
      </c>
      <c r="C1107" t="s">
        <v>3016</v>
      </c>
      <c r="D1107" t="s">
        <v>3017</v>
      </c>
      <c r="E1107" t="s">
        <v>35430</v>
      </c>
      <c r="F1107" t="s">
        <v>35431</v>
      </c>
      <c r="G1107">
        <v>1990</v>
      </c>
      <c r="H1107" t="s">
        <v>36289</v>
      </c>
      <c r="I1107" t="s">
        <v>456</v>
      </c>
      <c r="J1107" s="2" t="s">
        <v>3090</v>
      </c>
      <c r="K1107" s="5" t="s">
        <v>128</v>
      </c>
    </row>
    <row r="1108" spans="1:12" hidden="1" x14ac:dyDescent="0.25">
      <c r="A1108">
        <v>23920</v>
      </c>
      <c r="B1108" t="s">
        <v>3091</v>
      </c>
      <c r="C1108" t="s">
        <v>3092</v>
      </c>
      <c r="D1108" t="s">
        <v>3017</v>
      </c>
      <c r="E1108" t="s">
        <v>35430</v>
      </c>
      <c r="F1108" t="s">
        <v>35431</v>
      </c>
      <c r="G1108">
        <v>1990</v>
      </c>
      <c r="H1108" t="s">
        <v>36289</v>
      </c>
      <c r="I1108" t="s">
        <v>3093</v>
      </c>
      <c r="J1108" s="2" t="s">
        <v>3094</v>
      </c>
      <c r="K1108" s="5" t="s">
        <v>21</v>
      </c>
    </row>
    <row r="1109" spans="1:12" hidden="1" x14ac:dyDescent="0.25">
      <c r="A1109">
        <v>23938</v>
      </c>
      <c r="B1109" t="s">
        <v>3095</v>
      </c>
      <c r="C1109" t="s">
        <v>3016</v>
      </c>
      <c r="D1109" t="s">
        <v>3017</v>
      </c>
      <c r="E1109" t="s">
        <v>35430</v>
      </c>
      <c r="F1109" t="s">
        <v>35431</v>
      </c>
      <c r="G1109">
        <v>1990</v>
      </c>
      <c r="H1109" t="s">
        <v>36289</v>
      </c>
      <c r="I1109" t="s">
        <v>456</v>
      </c>
      <c r="J1109" s="2" t="s">
        <v>3096</v>
      </c>
      <c r="K1109" s="5" t="s">
        <v>128</v>
      </c>
      <c r="L1109" t="s">
        <v>35200</v>
      </c>
    </row>
    <row r="1110" spans="1:12" hidden="1" x14ac:dyDescent="0.25">
      <c r="A1110">
        <v>23971</v>
      </c>
      <c r="B1110" t="s">
        <v>3097</v>
      </c>
      <c r="C1110" t="s">
        <v>3098</v>
      </c>
      <c r="D1110" t="s">
        <v>3017</v>
      </c>
      <c r="E1110" t="s">
        <v>35430</v>
      </c>
      <c r="F1110" t="s">
        <v>35431</v>
      </c>
      <c r="G1110">
        <v>1990</v>
      </c>
      <c r="H1110" t="s">
        <v>36289</v>
      </c>
      <c r="I1110" t="s">
        <v>3099</v>
      </c>
      <c r="J1110" s="2" t="s">
        <v>3100</v>
      </c>
      <c r="K1110" s="5" t="s">
        <v>38</v>
      </c>
      <c r="L1110" t="s">
        <v>16</v>
      </c>
    </row>
    <row r="1111" spans="1:12" hidden="1" x14ac:dyDescent="0.25">
      <c r="A1111">
        <v>23980</v>
      </c>
      <c r="B1111" t="s">
        <v>3101</v>
      </c>
      <c r="C1111" t="s">
        <v>3016</v>
      </c>
      <c r="D1111" t="s">
        <v>3017</v>
      </c>
      <c r="E1111" t="s">
        <v>35430</v>
      </c>
      <c r="F1111" t="s">
        <v>35431</v>
      </c>
      <c r="G1111">
        <v>1990</v>
      </c>
      <c r="H1111" t="s">
        <v>36289</v>
      </c>
      <c r="I1111" t="s">
        <v>456</v>
      </c>
      <c r="J1111" s="2" t="s">
        <v>3102</v>
      </c>
      <c r="K1111" s="5" t="s">
        <v>55</v>
      </c>
    </row>
    <row r="1112" spans="1:12" hidden="1" x14ac:dyDescent="0.25">
      <c r="A1112">
        <v>23988</v>
      </c>
      <c r="B1112" t="s">
        <v>3103</v>
      </c>
      <c r="C1112" t="s">
        <v>3098</v>
      </c>
      <c r="D1112" t="s">
        <v>3017</v>
      </c>
      <c r="E1112" t="s">
        <v>35430</v>
      </c>
      <c r="F1112" t="s">
        <v>35431</v>
      </c>
      <c r="G1112">
        <v>1990</v>
      </c>
      <c r="H1112" t="s">
        <v>36289</v>
      </c>
      <c r="I1112" t="s">
        <v>3099</v>
      </c>
      <c r="J1112" s="2" t="s">
        <v>3104</v>
      </c>
      <c r="K1112" s="5" t="s">
        <v>38</v>
      </c>
      <c r="L1112" t="s">
        <v>132</v>
      </c>
    </row>
    <row r="1113" spans="1:12" hidden="1" x14ac:dyDescent="0.25">
      <c r="A1113">
        <v>24004</v>
      </c>
      <c r="B1113" t="s">
        <v>3105</v>
      </c>
      <c r="C1113" t="s">
        <v>3098</v>
      </c>
      <c r="D1113" t="s">
        <v>3017</v>
      </c>
      <c r="E1113" t="s">
        <v>35430</v>
      </c>
      <c r="F1113" t="s">
        <v>35431</v>
      </c>
      <c r="G1113">
        <v>1990</v>
      </c>
      <c r="H1113" t="s">
        <v>36289</v>
      </c>
      <c r="I1113" t="s">
        <v>3099</v>
      </c>
      <c r="J1113" s="2" t="s">
        <v>3106</v>
      </c>
      <c r="K1113" s="5" t="s">
        <v>38</v>
      </c>
    </row>
    <row r="1114" spans="1:12" hidden="1" x14ac:dyDescent="0.25">
      <c r="A1114">
        <v>24008</v>
      </c>
      <c r="B1114" t="s">
        <v>3107</v>
      </c>
      <c r="C1114" t="s">
        <v>3098</v>
      </c>
      <c r="D1114" t="s">
        <v>3017</v>
      </c>
      <c r="E1114" t="s">
        <v>35430</v>
      </c>
      <c r="F1114" t="s">
        <v>35431</v>
      </c>
      <c r="G1114">
        <v>1990</v>
      </c>
      <c r="H1114" t="s">
        <v>36289</v>
      </c>
      <c r="I1114" t="s">
        <v>3099</v>
      </c>
      <c r="J1114" s="2" t="s">
        <v>3108</v>
      </c>
      <c r="K1114" s="5" t="s">
        <v>897</v>
      </c>
      <c r="L1114" t="s">
        <v>239</v>
      </c>
    </row>
    <row r="1115" spans="1:12" hidden="1" x14ac:dyDescent="0.25">
      <c r="A1115">
        <v>24010</v>
      </c>
      <c r="B1115" t="s">
        <v>3109</v>
      </c>
      <c r="C1115" t="s">
        <v>3098</v>
      </c>
      <c r="D1115" t="s">
        <v>3017</v>
      </c>
      <c r="E1115" t="s">
        <v>35430</v>
      </c>
      <c r="F1115" t="s">
        <v>35431</v>
      </c>
      <c r="G1115">
        <v>1990</v>
      </c>
      <c r="H1115" t="s">
        <v>36289</v>
      </c>
      <c r="I1115" t="s">
        <v>3099</v>
      </c>
      <c r="J1115" s="2" t="s">
        <v>3110</v>
      </c>
      <c r="K1115" s="5" t="s">
        <v>345</v>
      </c>
    </row>
    <row r="1116" spans="1:12" hidden="1" x14ac:dyDescent="0.25">
      <c r="A1116">
        <v>24026</v>
      </c>
      <c r="B1116" t="s">
        <v>3111</v>
      </c>
      <c r="C1116" t="s">
        <v>3112</v>
      </c>
      <c r="D1116" t="s">
        <v>3017</v>
      </c>
      <c r="E1116" t="s">
        <v>35430</v>
      </c>
      <c r="F1116" t="s">
        <v>35431</v>
      </c>
      <c r="G1116">
        <v>1990</v>
      </c>
      <c r="H1116" t="s">
        <v>36289</v>
      </c>
      <c r="I1116" t="s">
        <v>3113</v>
      </c>
      <c r="J1116" s="2" t="s">
        <v>3114</v>
      </c>
      <c r="K1116" s="5" t="s">
        <v>128</v>
      </c>
      <c r="L1116" t="s">
        <v>35201</v>
      </c>
    </row>
    <row r="1117" spans="1:12" hidden="1" x14ac:dyDescent="0.25">
      <c r="A1117">
        <v>24039</v>
      </c>
      <c r="B1117" t="s">
        <v>3115</v>
      </c>
      <c r="C1117" t="s">
        <v>3116</v>
      </c>
      <c r="D1117" t="s">
        <v>3117</v>
      </c>
      <c r="E1117" t="s">
        <v>35432</v>
      </c>
      <c r="F1117" t="s">
        <v>35433</v>
      </c>
      <c r="G1117">
        <v>1999</v>
      </c>
      <c r="H1117" t="s">
        <v>36290</v>
      </c>
      <c r="I1117" t="s">
        <v>3118</v>
      </c>
      <c r="J1117" s="2" t="s">
        <v>3119</v>
      </c>
      <c r="K1117" s="5" t="s">
        <v>21</v>
      </c>
    </row>
    <row r="1118" spans="1:12" hidden="1" x14ac:dyDescent="0.25">
      <c r="A1118">
        <v>24040</v>
      </c>
      <c r="B1118" t="s">
        <v>3120</v>
      </c>
      <c r="C1118" t="s">
        <v>3121</v>
      </c>
      <c r="D1118" t="s">
        <v>3117</v>
      </c>
      <c r="E1118" t="s">
        <v>35432</v>
      </c>
      <c r="F1118" t="s">
        <v>35433</v>
      </c>
      <c r="G1118">
        <v>1999</v>
      </c>
      <c r="H1118" t="s">
        <v>36290</v>
      </c>
      <c r="I1118" t="s">
        <v>3122</v>
      </c>
      <c r="J1118" s="2" t="s">
        <v>3123</v>
      </c>
      <c r="K1118" s="5" t="s">
        <v>38</v>
      </c>
      <c r="L1118" t="s">
        <v>132</v>
      </c>
    </row>
    <row r="1119" spans="1:12" hidden="1" x14ac:dyDescent="0.25">
      <c r="A1119">
        <v>24067</v>
      </c>
      <c r="B1119" t="s">
        <v>3124</v>
      </c>
      <c r="C1119" t="s">
        <v>3125</v>
      </c>
      <c r="D1119" t="s">
        <v>3117</v>
      </c>
      <c r="E1119" t="s">
        <v>35432</v>
      </c>
      <c r="F1119" t="s">
        <v>35433</v>
      </c>
      <c r="G1119">
        <v>1999</v>
      </c>
      <c r="H1119" t="s">
        <v>36290</v>
      </c>
      <c r="I1119" t="s">
        <v>3126</v>
      </c>
      <c r="J1119" s="2" t="s">
        <v>3127</v>
      </c>
      <c r="K1119" s="5" t="s">
        <v>505</v>
      </c>
    </row>
    <row r="1120" spans="1:12" hidden="1" x14ac:dyDescent="0.25">
      <c r="A1120">
        <v>24080</v>
      </c>
      <c r="B1120" t="s">
        <v>3128</v>
      </c>
      <c r="C1120" t="s">
        <v>3129</v>
      </c>
      <c r="D1120" t="s">
        <v>3117</v>
      </c>
      <c r="E1120" t="s">
        <v>35432</v>
      </c>
      <c r="F1120" t="s">
        <v>35433</v>
      </c>
      <c r="G1120">
        <v>1999</v>
      </c>
      <c r="H1120" t="s">
        <v>36290</v>
      </c>
      <c r="I1120" t="s">
        <v>3130</v>
      </c>
      <c r="J1120" s="2" t="s">
        <v>3131</v>
      </c>
      <c r="K1120" s="5" t="s">
        <v>38</v>
      </c>
    </row>
    <row r="1121" spans="1:16" hidden="1" x14ac:dyDescent="0.25">
      <c r="A1121">
        <v>24099</v>
      </c>
      <c r="B1121" t="s">
        <v>3132</v>
      </c>
      <c r="C1121" t="s">
        <v>3129</v>
      </c>
      <c r="D1121" t="s">
        <v>3117</v>
      </c>
      <c r="E1121" t="s">
        <v>35432</v>
      </c>
      <c r="F1121" t="s">
        <v>35433</v>
      </c>
      <c r="G1121">
        <v>1999</v>
      </c>
      <c r="H1121" t="s">
        <v>36290</v>
      </c>
      <c r="I1121" t="s">
        <v>3130</v>
      </c>
      <c r="J1121" s="2" t="s">
        <v>3133</v>
      </c>
      <c r="K1121" s="5" t="s">
        <v>32</v>
      </c>
      <c r="L1121" t="s">
        <v>35242</v>
      </c>
    </row>
    <row r="1122" spans="1:16" hidden="1" x14ac:dyDescent="0.25">
      <c r="A1122">
        <v>24111</v>
      </c>
      <c r="B1122" t="s">
        <v>3134</v>
      </c>
      <c r="C1122" t="s">
        <v>3135</v>
      </c>
      <c r="D1122" t="s">
        <v>3117</v>
      </c>
      <c r="E1122" t="s">
        <v>35432</v>
      </c>
      <c r="F1122" t="s">
        <v>35433</v>
      </c>
      <c r="G1122">
        <v>1999</v>
      </c>
      <c r="H1122" t="s">
        <v>36290</v>
      </c>
      <c r="I1122" t="s">
        <v>3136</v>
      </c>
      <c r="J1122" s="2" t="s">
        <v>3137</v>
      </c>
      <c r="K1122" s="5" t="s">
        <v>128</v>
      </c>
    </row>
    <row r="1123" spans="1:16" hidden="1" x14ac:dyDescent="0.25">
      <c r="A1123">
        <v>24133</v>
      </c>
      <c r="B1123" t="s">
        <v>3138</v>
      </c>
      <c r="C1123" t="s">
        <v>3139</v>
      </c>
      <c r="D1123" t="s">
        <v>3117</v>
      </c>
      <c r="E1123" t="s">
        <v>35432</v>
      </c>
      <c r="F1123" t="s">
        <v>35433</v>
      </c>
      <c r="G1123">
        <v>1999</v>
      </c>
      <c r="H1123" t="s">
        <v>36290</v>
      </c>
      <c r="I1123" t="s">
        <v>3140</v>
      </c>
      <c r="J1123" s="2" t="s">
        <v>3141</v>
      </c>
      <c r="K1123" s="5" t="s">
        <v>32</v>
      </c>
      <c r="L1123" t="s">
        <v>35242</v>
      </c>
    </row>
    <row r="1124" spans="1:16" hidden="1" x14ac:dyDescent="0.25">
      <c r="A1124">
        <v>24163</v>
      </c>
      <c r="B1124" t="s">
        <v>3142</v>
      </c>
      <c r="C1124" t="s">
        <v>3121</v>
      </c>
      <c r="D1124" t="s">
        <v>3117</v>
      </c>
      <c r="E1124" t="s">
        <v>35432</v>
      </c>
      <c r="F1124" t="s">
        <v>35433</v>
      </c>
      <c r="G1124">
        <v>1999</v>
      </c>
      <c r="H1124" t="s">
        <v>36290</v>
      </c>
      <c r="I1124" t="s">
        <v>3122</v>
      </c>
      <c r="J1124" s="2" t="s">
        <v>3143</v>
      </c>
      <c r="K1124" s="5" t="s">
        <v>38</v>
      </c>
    </row>
    <row r="1125" spans="1:16" x14ac:dyDescent="0.25">
      <c r="A1125">
        <v>24173</v>
      </c>
      <c r="B1125" t="s">
        <v>3144</v>
      </c>
      <c r="C1125" t="s">
        <v>3145</v>
      </c>
      <c r="D1125" t="s">
        <v>3117</v>
      </c>
      <c r="E1125" t="s">
        <v>35432</v>
      </c>
      <c r="F1125" t="s">
        <v>35433</v>
      </c>
      <c r="G1125">
        <v>1999</v>
      </c>
      <c r="H1125" t="s">
        <v>36290</v>
      </c>
      <c r="I1125" t="s">
        <v>3146</v>
      </c>
      <c r="J1125" s="2" t="s">
        <v>3147</v>
      </c>
      <c r="K1125" s="5" t="s">
        <v>21</v>
      </c>
      <c r="M1125" s="4" t="s">
        <v>7</v>
      </c>
      <c r="N1125" s="4" t="s">
        <v>8</v>
      </c>
      <c r="O1125" t="s">
        <v>33</v>
      </c>
      <c r="P1125" t="s">
        <v>35340</v>
      </c>
    </row>
    <row r="1126" spans="1:16" hidden="1" x14ac:dyDescent="0.25">
      <c r="A1126">
        <v>24180</v>
      </c>
      <c r="B1126" t="s">
        <v>3148</v>
      </c>
      <c r="C1126" t="s">
        <v>3121</v>
      </c>
      <c r="D1126" t="s">
        <v>3117</v>
      </c>
      <c r="E1126" t="s">
        <v>35432</v>
      </c>
      <c r="F1126" t="s">
        <v>35433</v>
      </c>
      <c r="G1126">
        <v>1999</v>
      </c>
      <c r="H1126" t="s">
        <v>36290</v>
      </c>
      <c r="I1126" t="s">
        <v>3122</v>
      </c>
      <c r="J1126" s="2" t="s">
        <v>3149</v>
      </c>
      <c r="K1126" s="5" t="s">
        <v>38</v>
      </c>
      <c r="L1126" t="s">
        <v>232</v>
      </c>
    </row>
    <row r="1127" spans="1:16" hidden="1" x14ac:dyDescent="0.25">
      <c r="A1127">
        <v>24182</v>
      </c>
      <c r="B1127" t="s">
        <v>3150</v>
      </c>
      <c r="C1127" t="s">
        <v>3121</v>
      </c>
      <c r="D1127" t="s">
        <v>3117</v>
      </c>
      <c r="E1127" t="s">
        <v>35432</v>
      </c>
      <c r="F1127" t="s">
        <v>35433</v>
      </c>
      <c r="G1127">
        <v>1999</v>
      </c>
      <c r="H1127" t="s">
        <v>36290</v>
      </c>
      <c r="I1127" t="s">
        <v>3122</v>
      </c>
      <c r="J1127" s="2" t="s">
        <v>3151</v>
      </c>
      <c r="K1127" s="5" t="s">
        <v>38</v>
      </c>
      <c r="L1127" t="s">
        <v>1951</v>
      </c>
    </row>
    <row r="1128" spans="1:16" hidden="1" x14ac:dyDescent="0.25">
      <c r="A1128">
        <v>24185</v>
      </c>
      <c r="B1128" t="s">
        <v>3152</v>
      </c>
      <c r="C1128" t="s">
        <v>3121</v>
      </c>
      <c r="D1128" t="s">
        <v>3117</v>
      </c>
      <c r="E1128" t="s">
        <v>35432</v>
      </c>
      <c r="F1128" t="s">
        <v>35433</v>
      </c>
      <c r="G1128">
        <v>1999</v>
      </c>
      <c r="H1128" t="s">
        <v>36290</v>
      </c>
      <c r="I1128" t="s">
        <v>3122</v>
      </c>
      <c r="J1128" s="2" t="s">
        <v>3153</v>
      </c>
      <c r="K1128" s="5" t="s">
        <v>21</v>
      </c>
    </row>
    <row r="1129" spans="1:16" x14ac:dyDescent="0.25">
      <c r="A1129">
        <v>24186</v>
      </c>
      <c r="B1129" t="s">
        <v>3154</v>
      </c>
      <c r="C1129" t="s">
        <v>3145</v>
      </c>
      <c r="D1129" t="s">
        <v>3117</v>
      </c>
      <c r="E1129" t="s">
        <v>35432</v>
      </c>
      <c r="F1129" t="s">
        <v>35433</v>
      </c>
      <c r="G1129">
        <v>1999</v>
      </c>
      <c r="H1129" t="s">
        <v>36290</v>
      </c>
      <c r="I1129" t="s">
        <v>3146</v>
      </c>
      <c r="J1129" s="2" t="s">
        <v>3155</v>
      </c>
      <c r="K1129" s="5" t="s">
        <v>128</v>
      </c>
      <c r="M1129" s="4" t="s">
        <v>7</v>
      </c>
      <c r="N1129" s="4" t="s">
        <v>167</v>
      </c>
      <c r="O1129" t="s">
        <v>33</v>
      </c>
      <c r="P1129" t="s">
        <v>35338</v>
      </c>
    </row>
    <row r="1130" spans="1:16" hidden="1" x14ac:dyDescent="0.25">
      <c r="A1130">
        <v>24196</v>
      </c>
      <c r="B1130" t="s">
        <v>3156</v>
      </c>
      <c r="C1130" t="s">
        <v>3145</v>
      </c>
      <c r="D1130" t="s">
        <v>3117</v>
      </c>
      <c r="E1130" t="s">
        <v>35432</v>
      </c>
      <c r="F1130" t="s">
        <v>35433</v>
      </c>
      <c r="G1130">
        <v>1999</v>
      </c>
      <c r="H1130" t="s">
        <v>36290</v>
      </c>
      <c r="I1130" t="s">
        <v>3146</v>
      </c>
      <c r="J1130" s="2" t="s">
        <v>3157</v>
      </c>
      <c r="K1130" s="5" t="s">
        <v>32</v>
      </c>
    </row>
    <row r="1131" spans="1:16" hidden="1" x14ac:dyDescent="0.25">
      <c r="A1131">
        <v>24204</v>
      </c>
      <c r="B1131" t="s">
        <v>3158</v>
      </c>
      <c r="C1131" t="s">
        <v>3145</v>
      </c>
      <c r="D1131" t="s">
        <v>3117</v>
      </c>
      <c r="E1131" t="s">
        <v>35432</v>
      </c>
      <c r="F1131" t="s">
        <v>35433</v>
      </c>
      <c r="G1131">
        <v>1999</v>
      </c>
      <c r="H1131" t="s">
        <v>36290</v>
      </c>
      <c r="I1131" t="s">
        <v>3146</v>
      </c>
      <c r="J1131" s="2" t="s">
        <v>3159</v>
      </c>
      <c r="K1131" s="5" t="s">
        <v>38</v>
      </c>
      <c r="L1131" t="s">
        <v>132</v>
      </c>
    </row>
    <row r="1132" spans="1:16" hidden="1" x14ac:dyDescent="0.25">
      <c r="A1132">
        <v>24217</v>
      </c>
      <c r="B1132" t="s">
        <v>3160</v>
      </c>
      <c r="C1132" t="s">
        <v>3161</v>
      </c>
      <c r="D1132" t="s">
        <v>3117</v>
      </c>
      <c r="E1132" t="s">
        <v>35432</v>
      </c>
      <c r="F1132" t="s">
        <v>35433</v>
      </c>
      <c r="G1132">
        <v>1999</v>
      </c>
      <c r="H1132" t="s">
        <v>36290</v>
      </c>
      <c r="I1132" t="s">
        <v>3162</v>
      </c>
      <c r="J1132" s="2" t="s">
        <v>3163</v>
      </c>
      <c r="K1132" s="5" t="s">
        <v>38</v>
      </c>
    </row>
    <row r="1133" spans="1:16" hidden="1" x14ac:dyDescent="0.25">
      <c r="A1133">
        <v>24245</v>
      </c>
      <c r="B1133" t="s">
        <v>3164</v>
      </c>
      <c r="C1133" t="s">
        <v>3165</v>
      </c>
      <c r="D1133" t="s">
        <v>3117</v>
      </c>
      <c r="E1133" t="s">
        <v>35432</v>
      </c>
      <c r="F1133" t="s">
        <v>35433</v>
      </c>
      <c r="G1133">
        <v>1999</v>
      </c>
      <c r="H1133" t="s">
        <v>36290</v>
      </c>
      <c r="I1133" t="s">
        <v>3166</v>
      </c>
      <c r="J1133" s="2" t="s">
        <v>3167</v>
      </c>
      <c r="K1133" s="5" t="s">
        <v>38</v>
      </c>
      <c r="L1133" t="s">
        <v>35280</v>
      </c>
    </row>
    <row r="1134" spans="1:16" hidden="1" x14ac:dyDescent="0.25">
      <c r="A1134">
        <v>24256</v>
      </c>
      <c r="B1134" t="s">
        <v>3168</v>
      </c>
      <c r="C1134" t="s">
        <v>3121</v>
      </c>
      <c r="D1134" t="s">
        <v>3117</v>
      </c>
      <c r="E1134" t="s">
        <v>35432</v>
      </c>
      <c r="F1134" t="s">
        <v>35433</v>
      </c>
      <c r="G1134">
        <v>1999</v>
      </c>
      <c r="H1134" t="s">
        <v>36290</v>
      </c>
      <c r="I1134" t="s">
        <v>3122</v>
      </c>
      <c r="J1134" s="2" t="s">
        <v>3169</v>
      </c>
      <c r="K1134" s="5" t="s">
        <v>202</v>
      </c>
      <c r="L1134" t="s">
        <v>35186</v>
      </c>
    </row>
    <row r="1135" spans="1:16" hidden="1" x14ac:dyDescent="0.25">
      <c r="A1135">
        <v>24257</v>
      </c>
      <c r="B1135" t="s">
        <v>3170</v>
      </c>
      <c r="C1135" t="s">
        <v>3165</v>
      </c>
      <c r="D1135" t="s">
        <v>3117</v>
      </c>
      <c r="E1135" t="s">
        <v>35432</v>
      </c>
      <c r="F1135" t="s">
        <v>35433</v>
      </c>
      <c r="G1135">
        <v>1999</v>
      </c>
      <c r="H1135" t="s">
        <v>36290</v>
      </c>
      <c r="I1135" t="s">
        <v>3166</v>
      </c>
      <c r="J1135" s="2" t="s">
        <v>3171</v>
      </c>
      <c r="K1135" s="5" t="s">
        <v>128</v>
      </c>
      <c r="L1135" t="s">
        <v>35186</v>
      </c>
    </row>
    <row r="1136" spans="1:16" hidden="1" x14ac:dyDescent="0.25">
      <c r="A1136">
        <v>24258</v>
      </c>
      <c r="B1136" t="s">
        <v>3172</v>
      </c>
      <c r="C1136" t="s">
        <v>3165</v>
      </c>
      <c r="D1136" t="s">
        <v>3117</v>
      </c>
      <c r="E1136" t="s">
        <v>35432</v>
      </c>
      <c r="F1136" t="s">
        <v>35433</v>
      </c>
      <c r="G1136">
        <v>1999</v>
      </c>
      <c r="H1136" t="s">
        <v>36290</v>
      </c>
      <c r="I1136" t="s">
        <v>3166</v>
      </c>
      <c r="J1136" s="2" t="s">
        <v>3173</v>
      </c>
      <c r="K1136" s="5" t="s">
        <v>21</v>
      </c>
      <c r="L1136" t="s">
        <v>143</v>
      </c>
    </row>
    <row r="1137" spans="1:16" hidden="1" x14ac:dyDescent="0.25">
      <c r="A1137">
        <v>24289</v>
      </c>
      <c r="B1137" t="s">
        <v>3174</v>
      </c>
      <c r="C1137" t="s">
        <v>3175</v>
      </c>
      <c r="D1137" t="s">
        <v>3117</v>
      </c>
      <c r="E1137" t="s">
        <v>35432</v>
      </c>
      <c r="F1137" t="s">
        <v>35433</v>
      </c>
      <c r="G1137">
        <v>1999</v>
      </c>
      <c r="H1137" t="s">
        <v>36290</v>
      </c>
      <c r="I1137" t="s">
        <v>3176</v>
      </c>
      <c r="J1137" s="2" t="s">
        <v>3177</v>
      </c>
      <c r="K1137" s="5" t="s">
        <v>128</v>
      </c>
      <c r="L1137" t="s">
        <v>35215</v>
      </c>
    </row>
    <row r="1138" spans="1:16" hidden="1" x14ac:dyDescent="0.25">
      <c r="A1138">
        <v>24302</v>
      </c>
      <c r="B1138" t="s">
        <v>3178</v>
      </c>
      <c r="C1138" t="s">
        <v>3165</v>
      </c>
      <c r="D1138" t="s">
        <v>3117</v>
      </c>
      <c r="E1138" t="s">
        <v>35432</v>
      </c>
      <c r="F1138" t="s">
        <v>35433</v>
      </c>
      <c r="G1138">
        <v>1999</v>
      </c>
      <c r="H1138" t="s">
        <v>36290</v>
      </c>
      <c r="I1138" t="s">
        <v>3166</v>
      </c>
      <c r="J1138" s="2" t="s">
        <v>3179</v>
      </c>
      <c r="K1138" s="5" t="s">
        <v>21</v>
      </c>
    </row>
    <row r="1139" spans="1:16" x14ac:dyDescent="0.25">
      <c r="A1139">
        <v>24306</v>
      </c>
      <c r="B1139" t="s">
        <v>3180</v>
      </c>
      <c r="C1139" t="s">
        <v>3165</v>
      </c>
      <c r="D1139" t="s">
        <v>3117</v>
      </c>
      <c r="E1139" t="s">
        <v>35432</v>
      </c>
      <c r="F1139" t="s">
        <v>35433</v>
      </c>
      <c r="G1139">
        <v>1999</v>
      </c>
      <c r="H1139" t="s">
        <v>36290</v>
      </c>
      <c r="I1139" t="s">
        <v>3166</v>
      </c>
      <c r="J1139" s="2" t="s">
        <v>3181</v>
      </c>
      <c r="K1139" s="5" t="s">
        <v>21</v>
      </c>
      <c r="M1139" s="4" t="s">
        <v>7</v>
      </c>
      <c r="N1139" s="4" t="s">
        <v>167</v>
      </c>
      <c r="O1139" t="s">
        <v>33</v>
      </c>
      <c r="P1139" t="s">
        <v>35340</v>
      </c>
    </row>
    <row r="1140" spans="1:16" hidden="1" x14ac:dyDescent="0.25">
      <c r="A1140">
        <v>24314</v>
      </c>
      <c r="B1140" t="s">
        <v>3182</v>
      </c>
      <c r="C1140" t="s">
        <v>3183</v>
      </c>
      <c r="D1140" t="s">
        <v>3117</v>
      </c>
      <c r="E1140" t="s">
        <v>35432</v>
      </c>
      <c r="F1140" t="s">
        <v>35433</v>
      </c>
      <c r="G1140">
        <v>1999</v>
      </c>
      <c r="H1140" t="s">
        <v>36290</v>
      </c>
      <c r="I1140" t="s">
        <v>396</v>
      </c>
      <c r="J1140" s="2" t="s">
        <v>3184</v>
      </c>
      <c r="K1140" s="5" t="s">
        <v>38</v>
      </c>
    </row>
    <row r="1141" spans="1:16" hidden="1" x14ac:dyDescent="0.25">
      <c r="A1141">
        <v>24321</v>
      </c>
      <c r="B1141" t="s">
        <v>3185</v>
      </c>
      <c r="C1141" t="s">
        <v>3183</v>
      </c>
      <c r="D1141" t="s">
        <v>3117</v>
      </c>
      <c r="E1141" t="s">
        <v>35432</v>
      </c>
      <c r="F1141" t="s">
        <v>35433</v>
      </c>
      <c r="G1141">
        <v>1999</v>
      </c>
      <c r="H1141" t="s">
        <v>36290</v>
      </c>
      <c r="I1141" t="s">
        <v>396</v>
      </c>
      <c r="J1141" s="2" t="s">
        <v>3186</v>
      </c>
      <c r="K1141" s="5" t="s">
        <v>32</v>
      </c>
    </row>
    <row r="1142" spans="1:16" hidden="1" x14ac:dyDescent="0.25">
      <c r="A1142">
        <v>24331</v>
      </c>
      <c r="B1142" t="s">
        <v>3187</v>
      </c>
      <c r="C1142" t="s">
        <v>3145</v>
      </c>
      <c r="D1142" t="s">
        <v>3117</v>
      </c>
      <c r="E1142" t="s">
        <v>35432</v>
      </c>
      <c r="F1142" t="s">
        <v>35433</v>
      </c>
      <c r="G1142">
        <v>1999</v>
      </c>
      <c r="H1142" t="s">
        <v>36290</v>
      </c>
      <c r="I1142" t="s">
        <v>3146</v>
      </c>
      <c r="J1142" s="2" t="s">
        <v>3188</v>
      </c>
      <c r="K1142" s="5" t="s">
        <v>38</v>
      </c>
      <c r="L1142" t="s">
        <v>16</v>
      </c>
    </row>
    <row r="1143" spans="1:16" hidden="1" x14ac:dyDescent="0.25">
      <c r="A1143">
        <v>24336</v>
      </c>
      <c r="B1143" t="s">
        <v>3189</v>
      </c>
      <c r="C1143" t="s">
        <v>3145</v>
      </c>
      <c r="D1143" t="s">
        <v>3117</v>
      </c>
      <c r="E1143" t="s">
        <v>35432</v>
      </c>
      <c r="F1143" t="s">
        <v>35433</v>
      </c>
      <c r="G1143">
        <v>1999</v>
      </c>
      <c r="H1143" t="s">
        <v>36290</v>
      </c>
      <c r="I1143" t="s">
        <v>3146</v>
      </c>
      <c r="J1143" s="2" t="s">
        <v>3190</v>
      </c>
      <c r="K1143" s="5" t="s">
        <v>128</v>
      </c>
      <c r="L1143" t="s">
        <v>35198</v>
      </c>
    </row>
    <row r="1144" spans="1:16" hidden="1" x14ac:dyDescent="0.25">
      <c r="A1144">
        <v>24352</v>
      </c>
      <c r="B1144" t="s">
        <v>3191</v>
      </c>
      <c r="C1144" t="s">
        <v>3145</v>
      </c>
      <c r="D1144" t="s">
        <v>3117</v>
      </c>
      <c r="E1144" t="s">
        <v>35432</v>
      </c>
      <c r="F1144" t="s">
        <v>35433</v>
      </c>
      <c r="G1144">
        <v>1999</v>
      </c>
      <c r="H1144" t="s">
        <v>36290</v>
      </c>
      <c r="I1144" t="s">
        <v>3146</v>
      </c>
      <c r="J1144" s="2" t="s">
        <v>3192</v>
      </c>
      <c r="K1144" s="5" t="s">
        <v>32</v>
      </c>
      <c r="L1144" t="s">
        <v>1277</v>
      </c>
    </row>
    <row r="1145" spans="1:16" hidden="1" x14ac:dyDescent="0.25">
      <c r="A1145">
        <v>24353</v>
      </c>
      <c r="B1145" t="s">
        <v>3193</v>
      </c>
      <c r="C1145" t="s">
        <v>3145</v>
      </c>
      <c r="D1145" t="s">
        <v>3117</v>
      </c>
      <c r="E1145" t="s">
        <v>35432</v>
      </c>
      <c r="F1145" t="s">
        <v>35433</v>
      </c>
      <c r="G1145">
        <v>1999</v>
      </c>
      <c r="H1145" t="s">
        <v>36290</v>
      </c>
      <c r="I1145" t="s">
        <v>3146</v>
      </c>
      <c r="J1145" s="2" t="s">
        <v>3194</v>
      </c>
      <c r="K1145" s="5" t="s">
        <v>38</v>
      </c>
    </row>
    <row r="1146" spans="1:16" hidden="1" x14ac:dyDescent="0.25">
      <c r="A1146">
        <v>24449</v>
      </c>
      <c r="B1146" t="s">
        <v>3195</v>
      </c>
      <c r="C1146" t="s">
        <v>3196</v>
      </c>
      <c r="D1146" t="s">
        <v>3197</v>
      </c>
      <c r="E1146" t="s">
        <v>35434</v>
      </c>
      <c r="F1146" t="s">
        <v>35435</v>
      </c>
      <c r="G1146">
        <v>2001</v>
      </c>
      <c r="H1146" t="s">
        <v>36291</v>
      </c>
      <c r="I1146" t="s">
        <v>3198</v>
      </c>
      <c r="J1146" s="2" t="s">
        <v>3199</v>
      </c>
      <c r="K1146" s="5" t="s">
        <v>55</v>
      </c>
    </row>
    <row r="1147" spans="1:16" hidden="1" x14ac:dyDescent="0.25">
      <c r="A1147">
        <v>24452</v>
      </c>
      <c r="B1147" t="s">
        <v>3200</v>
      </c>
      <c r="C1147" t="s">
        <v>3201</v>
      </c>
      <c r="D1147" t="s">
        <v>3197</v>
      </c>
      <c r="E1147" t="s">
        <v>35434</v>
      </c>
      <c r="F1147" t="s">
        <v>35435</v>
      </c>
      <c r="G1147">
        <v>2001</v>
      </c>
      <c r="H1147" t="s">
        <v>36291</v>
      </c>
      <c r="I1147" t="s">
        <v>3202</v>
      </c>
      <c r="J1147" s="2" t="s">
        <v>3203</v>
      </c>
      <c r="K1147" s="5" t="s">
        <v>55</v>
      </c>
    </row>
    <row r="1148" spans="1:16" hidden="1" x14ac:dyDescent="0.25">
      <c r="A1148">
        <v>24518</v>
      </c>
      <c r="B1148" t="s">
        <v>3204</v>
      </c>
      <c r="C1148" t="s">
        <v>3196</v>
      </c>
      <c r="D1148" t="s">
        <v>3197</v>
      </c>
      <c r="E1148" t="s">
        <v>35434</v>
      </c>
      <c r="F1148" t="s">
        <v>35435</v>
      </c>
      <c r="G1148">
        <v>2001</v>
      </c>
      <c r="H1148" t="s">
        <v>36291</v>
      </c>
      <c r="I1148" t="s">
        <v>3198</v>
      </c>
      <c r="J1148" s="2" t="s">
        <v>3205</v>
      </c>
      <c r="K1148" s="5" t="s">
        <v>21</v>
      </c>
    </row>
    <row r="1149" spans="1:16" hidden="1" x14ac:dyDescent="0.25">
      <c r="A1149">
        <v>24533</v>
      </c>
      <c r="B1149" t="s">
        <v>3206</v>
      </c>
      <c r="C1149" t="s">
        <v>3196</v>
      </c>
      <c r="D1149" t="s">
        <v>3197</v>
      </c>
      <c r="E1149" t="s">
        <v>35434</v>
      </c>
      <c r="F1149" t="s">
        <v>35435</v>
      </c>
      <c r="G1149">
        <v>2001</v>
      </c>
      <c r="H1149" t="s">
        <v>36291</v>
      </c>
      <c r="I1149" t="s">
        <v>3198</v>
      </c>
      <c r="J1149" s="2" t="s">
        <v>3207</v>
      </c>
      <c r="K1149" s="5" t="s">
        <v>21</v>
      </c>
    </row>
    <row r="1150" spans="1:16" hidden="1" x14ac:dyDescent="0.25">
      <c r="A1150">
        <v>24549</v>
      </c>
      <c r="B1150" t="s">
        <v>3208</v>
      </c>
      <c r="C1150" t="s">
        <v>3209</v>
      </c>
      <c r="D1150" t="s">
        <v>3197</v>
      </c>
      <c r="E1150" t="s">
        <v>35434</v>
      </c>
      <c r="F1150" t="s">
        <v>35435</v>
      </c>
      <c r="G1150">
        <v>2001</v>
      </c>
      <c r="H1150" t="s">
        <v>36291</v>
      </c>
      <c r="I1150" t="s">
        <v>3210</v>
      </c>
      <c r="J1150" s="2" t="s">
        <v>3211</v>
      </c>
      <c r="K1150" s="5" t="s">
        <v>38</v>
      </c>
      <c r="L1150" t="s">
        <v>35281</v>
      </c>
    </row>
    <row r="1151" spans="1:16" hidden="1" x14ac:dyDescent="0.25">
      <c r="A1151">
        <v>24553</v>
      </c>
      <c r="B1151" t="s">
        <v>3212</v>
      </c>
      <c r="C1151" t="s">
        <v>3196</v>
      </c>
      <c r="D1151" t="s">
        <v>3197</v>
      </c>
      <c r="E1151" t="s">
        <v>35434</v>
      </c>
      <c r="F1151" t="s">
        <v>35435</v>
      </c>
      <c r="G1151">
        <v>2001</v>
      </c>
      <c r="H1151" t="s">
        <v>36291</v>
      </c>
      <c r="I1151" t="s">
        <v>3198</v>
      </c>
      <c r="J1151" s="2" t="s">
        <v>3213</v>
      </c>
      <c r="K1151" s="5" t="s">
        <v>21</v>
      </c>
    </row>
    <row r="1152" spans="1:16" hidden="1" x14ac:dyDescent="0.25">
      <c r="A1152">
        <v>24554</v>
      </c>
      <c r="B1152" t="s">
        <v>3214</v>
      </c>
      <c r="C1152" t="s">
        <v>3209</v>
      </c>
      <c r="D1152" t="s">
        <v>3197</v>
      </c>
      <c r="E1152" t="s">
        <v>35434</v>
      </c>
      <c r="F1152" t="s">
        <v>35435</v>
      </c>
      <c r="G1152">
        <v>2001</v>
      </c>
      <c r="H1152" t="s">
        <v>36291</v>
      </c>
      <c r="I1152" t="s">
        <v>3210</v>
      </c>
      <c r="J1152" s="2" t="s">
        <v>3215</v>
      </c>
      <c r="K1152" s="5" t="s">
        <v>21</v>
      </c>
      <c r="L1152" t="s">
        <v>35336</v>
      </c>
    </row>
    <row r="1153" spans="1:16" hidden="1" x14ac:dyDescent="0.25">
      <c r="A1153">
        <v>24558</v>
      </c>
      <c r="B1153" t="s">
        <v>3216</v>
      </c>
      <c r="C1153" t="s">
        <v>3209</v>
      </c>
      <c r="D1153" t="s">
        <v>3197</v>
      </c>
      <c r="E1153" t="s">
        <v>35434</v>
      </c>
      <c r="F1153" t="s">
        <v>35435</v>
      </c>
      <c r="G1153">
        <v>2001</v>
      </c>
      <c r="H1153" t="s">
        <v>36291</v>
      </c>
      <c r="I1153" t="s">
        <v>3210</v>
      </c>
      <c r="J1153" s="2" t="s">
        <v>3217</v>
      </c>
      <c r="K1153" s="5" t="s">
        <v>21</v>
      </c>
    </row>
    <row r="1154" spans="1:16" hidden="1" x14ac:dyDescent="0.25">
      <c r="A1154">
        <v>24581</v>
      </c>
      <c r="B1154" t="s">
        <v>3218</v>
      </c>
      <c r="C1154" t="s">
        <v>3196</v>
      </c>
      <c r="D1154" t="s">
        <v>3197</v>
      </c>
      <c r="E1154" t="s">
        <v>35434</v>
      </c>
      <c r="F1154" t="s">
        <v>35435</v>
      </c>
      <c r="G1154">
        <v>2001</v>
      </c>
      <c r="H1154" t="s">
        <v>36291</v>
      </c>
      <c r="I1154" t="s">
        <v>3198</v>
      </c>
      <c r="J1154" s="2" t="s">
        <v>3219</v>
      </c>
      <c r="K1154" s="5" t="s">
        <v>21</v>
      </c>
    </row>
    <row r="1155" spans="1:16" hidden="1" x14ac:dyDescent="0.25">
      <c r="A1155">
        <v>24620</v>
      </c>
      <c r="B1155" t="s">
        <v>3220</v>
      </c>
      <c r="C1155" t="s">
        <v>3221</v>
      </c>
      <c r="D1155" t="s">
        <v>3197</v>
      </c>
      <c r="E1155" t="s">
        <v>35434</v>
      </c>
      <c r="F1155" t="s">
        <v>35435</v>
      </c>
      <c r="G1155">
        <v>2001</v>
      </c>
      <c r="H1155" t="s">
        <v>36291</v>
      </c>
      <c r="I1155" t="s">
        <v>718</v>
      </c>
      <c r="J1155" s="2" t="s">
        <v>3222</v>
      </c>
      <c r="K1155" s="5" t="s">
        <v>55</v>
      </c>
      <c r="L1155" t="s">
        <v>35336</v>
      </c>
    </row>
    <row r="1156" spans="1:16" x14ac:dyDescent="0.25">
      <c r="A1156">
        <v>24630</v>
      </c>
      <c r="B1156" t="s">
        <v>3223</v>
      </c>
      <c r="C1156" t="s">
        <v>3224</v>
      </c>
      <c r="D1156" t="s">
        <v>3197</v>
      </c>
      <c r="E1156" t="s">
        <v>35434</v>
      </c>
      <c r="F1156" t="s">
        <v>35435</v>
      </c>
      <c r="G1156">
        <v>2001</v>
      </c>
      <c r="H1156" t="s">
        <v>36291</v>
      </c>
      <c r="I1156" t="s">
        <v>160</v>
      </c>
      <c r="J1156" s="2" t="s">
        <v>3225</v>
      </c>
      <c r="K1156" s="5" t="s">
        <v>38</v>
      </c>
      <c r="M1156" s="4" t="s">
        <v>7</v>
      </c>
      <c r="N1156" s="4" t="s">
        <v>8</v>
      </c>
      <c r="O1156" t="s">
        <v>33</v>
      </c>
      <c r="P1156" t="s">
        <v>35342</v>
      </c>
    </row>
    <row r="1157" spans="1:16" hidden="1" x14ac:dyDescent="0.25">
      <c r="A1157">
        <v>24652</v>
      </c>
      <c r="B1157" t="s">
        <v>3226</v>
      </c>
      <c r="C1157" t="s">
        <v>3196</v>
      </c>
      <c r="D1157" t="s">
        <v>3197</v>
      </c>
      <c r="E1157" t="s">
        <v>35434</v>
      </c>
      <c r="F1157" t="s">
        <v>35435</v>
      </c>
      <c r="G1157">
        <v>2001</v>
      </c>
      <c r="H1157" t="s">
        <v>36291</v>
      </c>
      <c r="I1157" t="s">
        <v>3198</v>
      </c>
      <c r="J1157" s="2" t="s">
        <v>3227</v>
      </c>
      <c r="K1157" s="5" t="s">
        <v>21</v>
      </c>
    </row>
    <row r="1158" spans="1:16" hidden="1" x14ac:dyDescent="0.25">
      <c r="A1158">
        <v>24659</v>
      </c>
      <c r="B1158" t="s">
        <v>3228</v>
      </c>
      <c r="C1158" t="s">
        <v>3196</v>
      </c>
      <c r="D1158" t="s">
        <v>3197</v>
      </c>
      <c r="E1158" t="s">
        <v>35434</v>
      </c>
      <c r="F1158" t="s">
        <v>35435</v>
      </c>
      <c r="G1158">
        <v>2001</v>
      </c>
      <c r="H1158" t="s">
        <v>36291</v>
      </c>
      <c r="I1158" t="s">
        <v>3198</v>
      </c>
      <c r="J1158" s="2" t="s">
        <v>3229</v>
      </c>
      <c r="K1158" s="5" t="s">
        <v>38</v>
      </c>
      <c r="L1158" t="s">
        <v>132</v>
      </c>
    </row>
    <row r="1159" spans="1:16" hidden="1" x14ac:dyDescent="0.25">
      <c r="A1159">
        <v>24664</v>
      </c>
      <c r="B1159" t="s">
        <v>3230</v>
      </c>
      <c r="C1159" t="s">
        <v>3231</v>
      </c>
      <c r="D1159" t="s">
        <v>3197</v>
      </c>
      <c r="E1159" t="s">
        <v>35434</v>
      </c>
      <c r="F1159" t="s">
        <v>35435</v>
      </c>
      <c r="G1159">
        <v>2001</v>
      </c>
      <c r="H1159" t="s">
        <v>36291</v>
      </c>
      <c r="I1159" t="s">
        <v>3232</v>
      </c>
      <c r="J1159" s="2" t="s">
        <v>3233</v>
      </c>
      <c r="K1159" s="5" t="s">
        <v>21</v>
      </c>
    </row>
    <row r="1160" spans="1:16" hidden="1" x14ac:dyDescent="0.25">
      <c r="A1160">
        <v>24667</v>
      </c>
      <c r="B1160" t="s">
        <v>3234</v>
      </c>
      <c r="C1160" t="s">
        <v>3196</v>
      </c>
      <c r="D1160" t="s">
        <v>3197</v>
      </c>
      <c r="E1160" t="s">
        <v>35434</v>
      </c>
      <c r="F1160" t="s">
        <v>35435</v>
      </c>
      <c r="G1160">
        <v>2001</v>
      </c>
      <c r="H1160" t="s">
        <v>36291</v>
      </c>
      <c r="I1160" t="s">
        <v>3198</v>
      </c>
      <c r="J1160" s="2" t="s">
        <v>3235</v>
      </c>
      <c r="K1160" s="5" t="s">
        <v>475</v>
      </c>
    </row>
    <row r="1161" spans="1:16" hidden="1" x14ac:dyDescent="0.25">
      <c r="A1161">
        <v>24674</v>
      </c>
      <c r="B1161" t="s">
        <v>3236</v>
      </c>
      <c r="C1161" t="s">
        <v>3237</v>
      </c>
      <c r="D1161" t="s">
        <v>3197</v>
      </c>
      <c r="E1161" t="s">
        <v>35434</v>
      </c>
      <c r="F1161" t="s">
        <v>35435</v>
      </c>
      <c r="G1161">
        <v>2001</v>
      </c>
      <c r="H1161" t="s">
        <v>36291</v>
      </c>
      <c r="I1161" t="s">
        <v>3238</v>
      </c>
      <c r="J1161" s="2" t="s">
        <v>3239</v>
      </c>
      <c r="K1161" s="5" t="s">
        <v>21</v>
      </c>
    </row>
    <row r="1162" spans="1:16" hidden="1" x14ac:dyDescent="0.25">
      <c r="A1162">
        <v>24676</v>
      </c>
      <c r="B1162" t="s">
        <v>3240</v>
      </c>
      <c r="C1162" t="s">
        <v>3237</v>
      </c>
      <c r="D1162" t="s">
        <v>3197</v>
      </c>
      <c r="E1162" t="s">
        <v>35434</v>
      </c>
      <c r="F1162" t="s">
        <v>35435</v>
      </c>
      <c r="G1162">
        <v>2001</v>
      </c>
      <c r="H1162" t="s">
        <v>36291</v>
      </c>
      <c r="I1162" t="s">
        <v>3238</v>
      </c>
      <c r="J1162" s="2" t="s">
        <v>3241</v>
      </c>
      <c r="K1162" s="5" t="s">
        <v>21</v>
      </c>
    </row>
    <row r="1163" spans="1:16" hidden="1" x14ac:dyDescent="0.25">
      <c r="A1163">
        <v>24684</v>
      </c>
      <c r="B1163" t="s">
        <v>3242</v>
      </c>
      <c r="C1163" t="s">
        <v>3237</v>
      </c>
      <c r="D1163" t="s">
        <v>3197</v>
      </c>
      <c r="E1163" t="s">
        <v>35434</v>
      </c>
      <c r="F1163" t="s">
        <v>35435</v>
      </c>
      <c r="G1163">
        <v>2001</v>
      </c>
      <c r="H1163" t="s">
        <v>36291</v>
      </c>
      <c r="I1163" t="s">
        <v>3238</v>
      </c>
      <c r="J1163" s="2" t="s">
        <v>3243</v>
      </c>
      <c r="K1163" s="5" t="s">
        <v>55</v>
      </c>
      <c r="L1163" t="s">
        <v>35336</v>
      </c>
    </row>
    <row r="1164" spans="1:16" hidden="1" x14ac:dyDescent="0.25">
      <c r="A1164">
        <v>24719</v>
      </c>
      <c r="B1164" t="s">
        <v>3244</v>
      </c>
      <c r="C1164" t="s">
        <v>3237</v>
      </c>
      <c r="D1164" t="s">
        <v>3197</v>
      </c>
      <c r="E1164" t="s">
        <v>35434</v>
      </c>
      <c r="F1164" t="s">
        <v>35435</v>
      </c>
      <c r="G1164">
        <v>2001</v>
      </c>
      <c r="H1164" t="s">
        <v>36291</v>
      </c>
      <c r="I1164" t="s">
        <v>3238</v>
      </c>
      <c r="J1164" s="2" t="s">
        <v>3245</v>
      </c>
      <c r="K1164" s="5" t="s">
        <v>21</v>
      </c>
    </row>
    <row r="1165" spans="1:16" hidden="1" x14ac:dyDescent="0.25">
      <c r="A1165">
        <v>24737</v>
      </c>
      <c r="B1165" t="s">
        <v>3246</v>
      </c>
      <c r="C1165" t="s">
        <v>3196</v>
      </c>
      <c r="D1165" t="s">
        <v>3197</v>
      </c>
      <c r="E1165" t="s">
        <v>35434</v>
      </c>
      <c r="F1165" t="s">
        <v>35435</v>
      </c>
      <c r="G1165">
        <v>2001</v>
      </c>
      <c r="H1165" t="s">
        <v>36291</v>
      </c>
      <c r="I1165" t="s">
        <v>3198</v>
      </c>
      <c r="J1165" s="2" t="s">
        <v>3247</v>
      </c>
      <c r="K1165" s="5" t="s">
        <v>21</v>
      </c>
      <c r="L1165" t="s">
        <v>143</v>
      </c>
    </row>
    <row r="1166" spans="1:16" hidden="1" x14ac:dyDescent="0.25">
      <c r="A1166">
        <v>24767</v>
      </c>
      <c r="B1166" t="s">
        <v>3248</v>
      </c>
      <c r="C1166" t="s">
        <v>3237</v>
      </c>
      <c r="D1166" t="s">
        <v>3197</v>
      </c>
      <c r="E1166" t="s">
        <v>35434</v>
      </c>
      <c r="F1166" t="s">
        <v>35435</v>
      </c>
      <c r="G1166">
        <v>2001</v>
      </c>
      <c r="H1166" t="s">
        <v>36291</v>
      </c>
      <c r="I1166" t="s">
        <v>3238</v>
      </c>
      <c r="J1166" s="2" t="s">
        <v>3249</v>
      </c>
      <c r="K1166" s="5" t="s">
        <v>21</v>
      </c>
    </row>
    <row r="1167" spans="1:16" x14ac:dyDescent="0.25">
      <c r="A1167">
        <v>24795</v>
      </c>
      <c r="B1167" t="s">
        <v>3250</v>
      </c>
      <c r="C1167" t="s">
        <v>3251</v>
      </c>
      <c r="D1167" t="s">
        <v>3197</v>
      </c>
      <c r="E1167" t="s">
        <v>35434</v>
      </c>
      <c r="F1167" t="s">
        <v>35435</v>
      </c>
      <c r="G1167">
        <v>2001</v>
      </c>
      <c r="H1167" t="s">
        <v>36291</v>
      </c>
      <c r="I1167" t="s">
        <v>3252</v>
      </c>
      <c r="J1167" s="2" t="s">
        <v>3253</v>
      </c>
      <c r="K1167" s="5" t="s">
        <v>21</v>
      </c>
      <c r="M1167" s="4" t="s">
        <v>7</v>
      </c>
      <c r="N1167" s="4" t="s">
        <v>8</v>
      </c>
      <c r="O1167" t="s">
        <v>33</v>
      </c>
      <c r="P1167" t="s">
        <v>35340</v>
      </c>
    </row>
    <row r="1168" spans="1:16" hidden="1" x14ac:dyDescent="0.25">
      <c r="A1168">
        <v>24827</v>
      </c>
      <c r="B1168" t="s">
        <v>3254</v>
      </c>
      <c r="C1168" t="s">
        <v>3221</v>
      </c>
      <c r="D1168" t="s">
        <v>3197</v>
      </c>
      <c r="E1168" t="s">
        <v>35434</v>
      </c>
      <c r="F1168" t="s">
        <v>35435</v>
      </c>
      <c r="G1168">
        <v>2001</v>
      </c>
      <c r="H1168" t="s">
        <v>36291</v>
      </c>
      <c r="I1168" t="s">
        <v>718</v>
      </c>
      <c r="J1168" s="2" t="s">
        <v>3255</v>
      </c>
      <c r="K1168" s="5" t="s">
        <v>21</v>
      </c>
    </row>
    <row r="1169" spans="1:17" hidden="1" x14ac:dyDescent="0.25">
      <c r="A1169">
        <v>24850</v>
      </c>
      <c r="B1169" t="s">
        <v>3256</v>
      </c>
      <c r="C1169" t="s">
        <v>3221</v>
      </c>
      <c r="D1169" t="s">
        <v>3197</v>
      </c>
      <c r="E1169" t="s">
        <v>35434</v>
      </c>
      <c r="F1169" t="s">
        <v>35435</v>
      </c>
      <c r="G1169">
        <v>2001</v>
      </c>
      <c r="H1169" t="s">
        <v>36291</v>
      </c>
      <c r="I1169" t="s">
        <v>718</v>
      </c>
      <c r="J1169" s="2" t="s">
        <v>3257</v>
      </c>
      <c r="K1169" s="5" t="s">
        <v>21</v>
      </c>
    </row>
    <row r="1170" spans="1:17" hidden="1" x14ac:dyDescent="0.25">
      <c r="A1170">
        <v>24863</v>
      </c>
      <c r="B1170" t="s">
        <v>3258</v>
      </c>
      <c r="C1170" t="s">
        <v>3259</v>
      </c>
      <c r="D1170" t="s">
        <v>3197</v>
      </c>
      <c r="E1170" t="s">
        <v>35434</v>
      </c>
      <c r="F1170" t="s">
        <v>35435</v>
      </c>
      <c r="G1170">
        <v>2001</v>
      </c>
      <c r="H1170" t="s">
        <v>36291</v>
      </c>
      <c r="I1170" t="s">
        <v>3260</v>
      </c>
      <c r="J1170" s="2" t="s">
        <v>3261</v>
      </c>
      <c r="K1170" s="5" t="s">
        <v>38</v>
      </c>
      <c r="L1170" t="s">
        <v>226</v>
      </c>
    </row>
    <row r="1171" spans="1:17" hidden="1" x14ac:dyDescent="0.25">
      <c r="A1171">
        <v>24865</v>
      </c>
      <c r="B1171" t="s">
        <v>3262</v>
      </c>
      <c r="C1171" t="s">
        <v>3259</v>
      </c>
      <c r="D1171" t="s">
        <v>3197</v>
      </c>
      <c r="E1171" t="s">
        <v>35434</v>
      </c>
      <c r="F1171" t="s">
        <v>35435</v>
      </c>
      <c r="G1171">
        <v>2001</v>
      </c>
      <c r="H1171" t="s">
        <v>36291</v>
      </c>
      <c r="I1171" t="s">
        <v>3260</v>
      </c>
      <c r="J1171" s="2" t="s">
        <v>3263</v>
      </c>
      <c r="K1171" s="5" t="s">
        <v>38</v>
      </c>
      <c r="L1171" t="s">
        <v>35282</v>
      </c>
    </row>
    <row r="1172" spans="1:17" hidden="1" x14ac:dyDescent="0.25">
      <c r="A1172">
        <v>24870</v>
      </c>
      <c r="B1172" t="s">
        <v>3264</v>
      </c>
      <c r="C1172" t="s">
        <v>3259</v>
      </c>
      <c r="D1172" t="s">
        <v>3197</v>
      </c>
      <c r="E1172" t="s">
        <v>35434</v>
      </c>
      <c r="F1172" t="s">
        <v>35435</v>
      </c>
      <c r="G1172">
        <v>2001</v>
      </c>
      <c r="H1172" t="s">
        <v>36291</v>
      </c>
      <c r="I1172" t="s">
        <v>3260</v>
      </c>
      <c r="J1172" s="2" t="s">
        <v>3265</v>
      </c>
      <c r="K1172" s="5" t="s">
        <v>1052</v>
      </c>
      <c r="L1172" t="s">
        <v>16</v>
      </c>
    </row>
    <row r="1173" spans="1:17" hidden="1" x14ac:dyDescent="0.25">
      <c r="A1173">
        <v>24871</v>
      </c>
      <c r="B1173" t="s">
        <v>3266</v>
      </c>
      <c r="C1173" t="s">
        <v>3221</v>
      </c>
      <c r="D1173" t="s">
        <v>3197</v>
      </c>
      <c r="E1173" t="s">
        <v>35434</v>
      </c>
      <c r="F1173" t="s">
        <v>35435</v>
      </c>
      <c r="G1173">
        <v>2001</v>
      </c>
      <c r="H1173" t="s">
        <v>36291</v>
      </c>
      <c r="I1173" t="s">
        <v>718</v>
      </c>
      <c r="J1173" s="2" t="s">
        <v>3267</v>
      </c>
      <c r="K1173" s="5" t="s">
        <v>32</v>
      </c>
      <c r="L1173" t="s">
        <v>35242</v>
      </c>
    </row>
    <row r="1174" spans="1:17" hidden="1" x14ac:dyDescent="0.25">
      <c r="A1174">
        <v>24920</v>
      </c>
      <c r="B1174" t="s">
        <v>3268</v>
      </c>
      <c r="C1174" t="s">
        <v>3269</v>
      </c>
      <c r="D1174" t="s">
        <v>3270</v>
      </c>
      <c r="E1174" t="s">
        <v>35436</v>
      </c>
      <c r="F1174" t="s">
        <v>35437</v>
      </c>
      <c r="G1174">
        <v>1999</v>
      </c>
      <c r="H1174" t="s">
        <v>36292</v>
      </c>
      <c r="I1174" t="s">
        <v>3271</v>
      </c>
      <c r="J1174" s="2" t="s">
        <v>3272</v>
      </c>
      <c r="K1174" s="5" t="s">
        <v>38</v>
      </c>
      <c r="L1174" t="s">
        <v>232</v>
      </c>
    </row>
    <row r="1175" spans="1:17" hidden="1" x14ac:dyDescent="0.25">
      <c r="A1175">
        <v>24997</v>
      </c>
      <c r="B1175" t="s">
        <v>3273</v>
      </c>
      <c r="C1175" t="s">
        <v>3274</v>
      </c>
      <c r="D1175" t="s">
        <v>3270</v>
      </c>
      <c r="E1175" t="s">
        <v>35436</v>
      </c>
      <c r="F1175" t="s">
        <v>35437</v>
      </c>
      <c r="G1175">
        <v>1999</v>
      </c>
      <c r="H1175" t="s">
        <v>36292</v>
      </c>
      <c r="I1175" t="s">
        <v>3275</v>
      </c>
      <c r="J1175" s="2" t="s">
        <v>3276</v>
      </c>
      <c r="K1175" s="5" t="s">
        <v>345</v>
      </c>
      <c r="L1175" t="s">
        <v>16</v>
      </c>
    </row>
    <row r="1176" spans="1:17" hidden="1" x14ac:dyDescent="0.25">
      <c r="A1176">
        <v>25077</v>
      </c>
      <c r="B1176" t="s">
        <v>3277</v>
      </c>
      <c r="C1176" t="s">
        <v>3278</v>
      </c>
      <c r="D1176" t="s">
        <v>3270</v>
      </c>
      <c r="E1176" t="s">
        <v>35436</v>
      </c>
      <c r="F1176" t="s">
        <v>35437</v>
      </c>
      <c r="G1176">
        <v>1999</v>
      </c>
      <c r="H1176" t="s">
        <v>36292</v>
      </c>
      <c r="I1176" t="s">
        <v>3279</v>
      </c>
      <c r="J1176" s="2" t="s">
        <v>3280</v>
      </c>
      <c r="K1176" s="5" t="s">
        <v>38</v>
      </c>
      <c r="L1176" t="s">
        <v>132</v>
      </c>
    </row>
    <row r="1177" spans="1:17" x14ac:dyDescent="0.25">
      <c r="A1177">
        <v>25079</v>
      </c>
      <c r="B1177" t="s">
        <v>3281</v>
      </c>
      <c r="C1177" t="s">
        <v>3278</v>
      </c>
      <c r="D1177" t="s">
        <v>3270</v>
      </c>
      <c r="E1177" t="s">
        <v>35436</v>
      </c>
      <c r="F1177" t="s">
        <v>35437</v>
      </c>
      <c r="G1177">
        <v>1999</v>
      </c>
      <c r="H1177" t="s">
        <v>36292</v>
      </c>
      <c r="I1177" t="s">
        <v>3279</v>
      </c>
      <c r="J1177" s="2" t="s">
        <v>3282</v>
      </c>
      <c r="K1177" s="5" t="s">
        <v>21</v>
      </c>
      <c r="M1177" s="4" t="s">
        <v>7</v>
      </c>
      <c r="N1177" s="4" t="s">
        <v>167</v>
      </c>
      <c r="O1177" t="s">
        <v>33</v>
      </c>
      <c r="P1177" t="s">
        <v>35340</v>
      </c>
    </row>
    <row r="1178" spans="1:17" hidden="1" x14ac:dyDescent="0.25">
      <c r="A1178">
        <v>25084</v>
      </c>
      <c r="B1178" t="s">
        <v>3283</v>
      </c>
      <c r="C1178" t="s">
        <v>3284</v>
      </c>
      <c r="D1178" t="s">
        <v>3270</v>
      </c>
      <c r="E1178" t="s">
        <v>35436</v>
      </c>
      <c r="F1178" t="s">
        <v>35437</v>
      </c>
      <c r="G1178">
        <v>1999</v>
      </c>
      <c r="H1178" t="s">
        <v>36292</v>
      </c>
      <c r="I1178" t="s">
        <v>3285</v>
      </c>
      <c r="J1178" s="2" t="s">
        <v>3286</v>
      </c>
      <c r="K1178" s="5" t="s">
        <v>38</v>
      </c>
      <c r="L1178" t="s">
        <v>132</v>
      </c>
    </row>
    <row r="1179" spans="1:17" hidden="1" x14ac:dyDescent="0.25">
      <c r="A1179">
        <v>25159</v>
      </c>
      <c r="B1179" t="s">
        <v>3287</v>
      </c>
      <c r="C1179" t="s">
        <v>3288</v>
      </c>
      <c r="D1179" t="s">
        <v>3289</v>
      </c>
      <c r="E1179" t="s">
        <v>35438</v>
      </c>
      <c r="F1179" t="s">
        <v>35439</v>
      </c>
      <c r="G1179">
        <v>1933</v>
      </c>
      <c r="H1179" t="s">
        <v>36293</v>
      </c>
      <c r="I1179" t="s">
        <v>3290</v>
      </c>
      <c r="J1179" s="2" t="s">
        <v>3291</v>
      </c>
      <c r="K1179" s="5" t="s">
        <v>447</v>
      </c>
      <c r="L1179" t="s">
        <v>35285</v>
      </c>
    </row>
    <row r="1180" spans="1:17" x14ac:dyDescent="0.25">
      <c r="A1180">
        <v>25195</v>
      </c>
      <c r="B1180" t="s">
        <v>3292</v>
      </c>
      <c r="C1180" t="s">
        <v>3293</v>
      </c>
      <c r="D1180" t="s">
        <v>3289</v>
      </c>
      <c r="E1180" t="s">
        <v>35438</v>
      </c>
      <c r="F1180" t="s">
        <v>35439</v>
      </c>
      <c r="G1180">
        <v>1933</v>
      </c>
      <c r="H1180" t="s">
        <v>36293</v>
      </c>
      <c r="I1180" t="s">
        <v>3294</v>
      </c>
      <c r="J1180" s="2" t="s">
        <v>3295</v>
      </c>
      <c r="K1180" s="5" t="s">
        <v>32</v>
      </c>
      <c r="M1180" s="4" t="s">
        <v>7</v>
      </c>
      <c r="N1180" s="4" t="s">
        <v>167</v>
      </c>
      <c r="O1180" t="s">
        <v>33</v>
      </c>
      <c r="P1180" t="s">
        <v>35340</v>
      </c>
      <c r="Q1180" s="3" t="s">
        <v>36851</v>
      </c>
    </row>
    <row r="1181" spans="1:17" hidden="1" x14ac:dyDescent="0.25">
      <c r="A1181">
        <v>25209</v>
      </c>
      <c r="B1181" t="s">
        <v>3296</v>
      </c>
      <c r="C1181" t="s">
        <v>3293</v>
      </c>
      <c r="D1181" t="s">
        <v>3289</v>
      </c>
      <c r="E1181" t="s">
        <v>35438</v>
      </c>
      <c r="F1181" t="s">
        <v>35439</v>
      </c>
      <c r="G1181">
        <v>1933</v>
      </c>
      <c r="H1181" t="s">
        <v>36293</v>
      </c>
      <c r="I1181" t="s">
        <v>3294</v>
      </c>
      <c r="J1181" s="2" t="s">
        <v>3297</v>
      </c>
      <c r="K1181" s="5" t="s">
        <v>21</v>
      </c>
    </row>
    <row r="1182" spans="1:17" hidden="1" x14ac:dyDescent="0.25">
      <c r="A1182">
        <v>25216</v>
      </c>
      <c r="B1182" t="s">
        <v>3298</v>
      </c>
      <c r="C1182" t="s">
        <v>3293</v>
      </c>
      <c r="D1182" t="s">
        <v>3289</v>
      </c>
      <c r="E1182" t="s">
        <v>35438</v>
      </c>
      <c r="F1182" t="s">
        <v>35439</v>
      </c>
      <c r="G1182">
        <v>1933</v>
      </c>
      <c r="H1182" t="s">
        <v>36293</v>
      </c>
      <c r="I1182" t="s">
        <v>3294</v>
      </c>
      <c r="J1182" s="2" t="s">
        <v>3299</v>
      </c>
      <c r="K1182" s="5" t="s">
        <v>128</v>
      </c>
      <c r="L1182" t="s">
        <v>129</v>
      </c>
    </row>
    <row r="1183" spans="1:17" hidden="1" x14ac:dyDescent="0.25">
      <c r="A1183">
        <v>25241</v>
      </c>
      <c r="B1183" t="s">
        <v>3300</v>
      </c>
      <c r="C1183" t="s">
        <v>3301</v>
      </c>
      <c r="D1183" t="s">
        <v>3289</v>
      </c>
      <c r="E1183" t="s">
        <v>35438</v>
      </c>
      <c r="F1183" t="s">
        <v>35439</v>
      </c>
      <c r="G1183">
        <v>1933</v>
      </c>
      <c r="H1183" t="s">
        <v>36293</v>
      </c>
      <c r="I1183" t="s">
        <v>3302</v>
      </c>
      <c r="J1183" s="2" t="s">
        <v>3303</v>
      </c>
      <c r="K1183" s="5" t="s">
        <v>38</v>
      </c>
      <c r="L1183" t="s">
        <v>174</v>
      </c>
    </row>
    <row r="1184" spans="1:17" hidden="1" x14ac:dyDescent="0.25">
      <c r="A1184">
        <v>25258</v>
      </c>
      <c r="B1184" t="s">
        <v>3304</v>
      </c>
      <c r="C1184" t="s">
        <v>3293</v>
      </c>
      <c r="D1184" t="s">
        <v>3289</v>
      </c>
      <c r="E1184" t="s">
        <v>35438</v>
      </c>
      <c r="F1184" t="s">
        <v>35439</v>
      </c>
      <c r="G1184">
        <v>1933</v>
      </c>
      <c r="H1184" t="s">
        <v>36293</v>
      </c>
      <c r="I1184" t="s">
        <v>3294</v>
      </c>
      <c r="J1184" s="2" t="s">
        <v>3305</v>
      </c>
      <c r="K1184" s="5" t="s">
        <v>21</v>
      </c>
    </row>
    <row r="1185" spans="1:17" hidden="1" x14ac:dyDescent="0.25">
      <c r="A1185">
        <v>25293</v>
      </c>
      <c r="B1185" t="s">
        <v>3306</v>
      </c>
      <c r="C1185" t="s">
        <v>3293</v>
      </c>
      <c r="D1185" t="s">
        <v>3289</v>
      </c>
      <c r="E1185" t="s">
        <v>35438</v>
      </c>
      <c r="F1185" t="s">
        <v>35439</v>
      </c>
      <c r="G1185">
        <v>1933</v>
      </c>
      <c r="H1185" t="s">
        <v>36293</v>
      </c>
      <c r="I1185" t="s">
        <v>3294</v>
      </c>
      <c r="J1185" s="2" t="s">
        <v>3307</v>
      </c>
      <c r="K1185" s="5" t="s">
        <v>55</v>
      </c>
      <c r="L1185" t="s">
        <v>143</v>
      </c>
    </row>
    <row r="1186" spans="1:17" hidden="1" x14ac:dyDescent="0.25">
      <c r="A1186">
        <v>25296</v>
      </c>
      <c r="B1186" t="s">
        <v>3308</v>
      </c>
      <c r="C1186" t="s">
        <v>3309</v>
      </c>
      <c r="D1186" t="s">
        <v>3289</v>
      </c>
      <c r="E1186" t="s">
        <v>35438</v>
      </c>
      <c r="F1186" t="s">
        <v>35439</v>
      </c>
      <c r="G1186">
        <v>1933</v>
      </c>
      <c r="H1186" t="s">
        <v>36293</v>
      </c>
      <c r="I1186" t="s">
        <v>3310</v>
      </c>
      <c r="J1186" s="2" t="s">
        <v>3311</v>
      </c>
      <c r="K1186" s="5" t="s">
        <v>38</v>
      </c>
      <c r="L1186" t="s">
        <v>323</v>
      </c>
    </row>
    <row r="1187" spans="1:17" hidden="1" x14ac:dyDescent="0.25">
      <c r="A1187">
        <v>25297</v>
      </c>
      <c r="B1187" t="s">
        <v>3312</v>
      </c>
      <c r="C1187" t="s">
        <v>3293</v>
      </c>
      <c r="D1187" t="s">
        <v>3289</v>
      </c>
      <c r="E1187" t="s">
        <v>35438</v>
      </c>
      <c r="F1187" t="s">
        <v>35439</v>
      </c>
      <c r="G1187">
        <v>1933</v>
      </c>
      <c r="H1187" t="s">
        <v>36293</v>
      </c>
      <c r="I1187" t="s">
        <v>3294</v>
      </c>
      <c r="J1187" s="2" t="s">
        <v>3313</v>
      </c>
      <c r="K1187" s="5" t="s">
        <v>21</v>
      </c>
    </row>
    <row r="1188" spans="1:17" hidden="1" x14ac:dyDescent="0.25">
      <c r="A1188">
        <v>25333</v>
      </c>
      <c r="B1188" t="s">
        <v>3314</v>
      </c>
      <c r="C1188" t="s">
        <v>3293</v>
      </c>
      <c r="D1188" t="s">
        <v>3289</v>
      </c>
      <c r="E1188" t="s">
        <v>35438</v>
      </c>
      <c r="F1188" t="s">
        <v>35439</v>
      </c>
      <c r="G1188">
        <v>1933</v>
      </c>
      <c r="H1188" t="s">
        <v>36293</v>
      </c>
      <c r="I1188" t="s">
        <v>3294</v>
      </c>
      <c r="J1188" s="2" t="s">
        <v>3315</v>
      </c>
      <c r="K1188" s="5" t="s">
        <v>55</v>
      </c>
    </row>
    <row r="1189" spans="1:17" hidden="1" x14ac:dyDescent="0.25">
      <c r="A1189">
        <v>25340</v>
      </c>
      <c r="B1189" t="s">
        <v>3316</v>
      </c>
      <c r="C1189" t="s">
        <v>3293</v>
      </c>
      <c r="D1189" t="s">
        <v>3289</v>
      </c>
      <c r="E1189" t="s">
        <v>35438</v>
      </c>
      <c r="F1189" t="s">
        <v>35439</v>
      </c>
      <c r="G1189">
        <v>1933</v>
      </c>
      <c r="H1189" t="s">
        <v>36293</v>
      </c>
      <c r="I1189" t="s">
        <v>3294</v>
      </c>
      <c r="J1189" s="2" t="s">
        <v>3317</v>
      </c>
      <c r="K1189" s="5" t="s">
        <v>38</v>
      </c>
    </row>
    <row r="1190" spans="1:17" hidden="1" x14ac:dyDescent="0.25">
      <c r="A1190">
        <v>25361</v>
      </c>
      <c r="B1190" t="s">
        <v>3318</v>
      </c>
      <c r="C1190" t="s">
        <v>3293</v>
      </c>
      <c r="D1190" t="s">
        <v>3289</v>
      </c>
      <c r="E1190" t="s">
        <v>35438</v>
      </c>
      <c r="F1190" t="s">
        <v>35439</v>
      </c>
      <c r="G1190">
        <v>1933</v>
      </c>
      <c r="H1190" t="s">
        <v>36293</v>
      </c>
      <c r="I1190" t="s">
        <v>3294</v>
      </c>
      <c r="J1190" s="2" t="s">
        <v>3319</v>
      </c>
      <c r="K1190" s="5" t="s">
        <v>55</v>
      </c>
      <c r="L1190" t="s">
        <v>143</v>
      </c>
    </row>
    <row r="1191" spans="1:17" x14ac:dyDescent="0.25">
      <c r="A1191">
        <v>25387</v>
      </c>
      <c r="B1191" t="s">
        <v>3320</v>
      </c>
      <c r="C1191" t="s">
        <v>3293</v>
      </c>
      <c r="D1191" t="s">
        <v>3289</v>
      </c>
      <c r="E1191" t="s">
        <v>35438</v>
      </c>
      <c r="F1191" t="s">
        <v>35439</v>
      </c>
      <c r="G1191">
        <v>1933</v>
      </c>
      <c r="H1191" t="s">
        <v>36293</v>
      </c>
      <c r="I1191" t="s">
        <v>3294</v>
      </c>
      <c r="J1191" s="2" t="s">
        <v>3321</v>
      </c>
      <c r="K1191" s="5" t="s">
        <v>21</v>
      </c>
      <c r="M1191" s="4" t="s">
        <v>35209</v>
      </c>
      <c r="N1191" s="4" t="s">
        <v>8</v>
      </c>
      <c r="O1191" t="s">
        <v>33</v>
      </c>
      <c r="P1191" t="s">
        <v>35340</v>
      </c>
    </row>
    <row r="1192" spans="1:17" hidden="1" x14ac:dyDescent="0.25">
      <c r="A1192">
        <v>25424</v>
      </c>
      <c r="B1192" t="s">
        <v>3322</v>
      </c>
      <c r="C1192" t="s">
        <v>3323</v>
      </c>
      <c r="D1192" t="s">
        <v>3289</v>
      </c>
      <c r="E1192" t="s">
        <v>35438</v>
      </c>
      <c r="F1192" t="s">
        <v>35439</v>
      </c>
      <c r="G1192">
        <v>1933</v>
      </c>
      <c r="H1192" t="s">
        <v>36293</v>
      </c>
      <c r="I1192" t="s">
        <v>3324</v>
      </c>
      <c r="J1192" s="2" t="s">
        <v>3325</v>
      </c>
      <c r="K1192" s="5" t="s">
        <v>38</v>
      </c>
    </row>
    <row r="1193" spans="1:17" hidden="1" x14ac:dyDescent="0.25">
      <c r="A1193">
        <v>25426</v>
      </c>
      <c r="B1193" t="s">
        <v>3326</v>
      </c>
      <c r="C1193" t="s">
        <v>3327</v>
      </c>
      <c r="D1193" t="s">
        <v>3328</v>
      </c>
      <c r="E1193" t="s">
        <v>35440</v>
      </c>
      <c r="F1193" t="s">
        <v>35441</v>
      </c>
      <c r="G1193">
        <v>1980</v>
      </c>
      <c r="H1193" t="s">
        <v>36294</v>
      </c>
      <c r="I1193" t="s">
        <v>3329</v>
      </c>
      <c r="J1193" s="2" t="s">
        <v>3330</v>
      </c>
      <c r="K1193" s="5" t="s">
        <v>38</v>
      </c>
    </row>
    <row r="1194" spans="1:17" hidden="1" x14ac:dyDescent="0.25">
      <c r="A1194">
        <v>25427</v>
      </c>
      <c r="B1194" t="s">
        <v>3331</v>
      </c>
      <c r="C1194" t="s">
        <v>3332</v>
      </c>
      <c r="D1194" t="s">
        <v>3328</v>
      </c>
      <c r="E1194" t="s">
        <v>35440</v>
      </c>
      <c r="F1194" t="s">
        <v>35441</v>
      </c>
      <c r="G1194">
        <v>1980</v>
      </c>
      <c r="H1194" t="s">
        <v>36294</v>
      </c>
      <c r="I1194" t="s">
        <v>3333</v>
      </c>
      <c r="J1194" s="2" t="s">
        <v>3334</v>
      </c>
      <c r="K1194" s="5" t="s">
        <v>38</v>
      </c>
      <c r="L1194" t="s">
        <v>132</v>
      </c>
    </row>
    <row r="1195" spans="1:17" hidden="1" x14ac:dyDescent="0.25">
      <c r="A1195">
        <v>25458</v>
      </c>
      <c r="B1195" t="s">
        <v>3335</v>
      </c>
      <c r="C1195" t="s">
        <v>3336</v>
      </c>
      <c r="D1195" t="s">
        <v>3328</v>
      </c>
      <c r="E1195" t="s">
        <v>35440</v>
      </c>
      <c r="F1195" t="s">
        <v>35441</v>
      </c>
      <c r="G1195">
        <v>1980</v>
      </c>
      <c r="H1195" t="s">
        <v>36294</v>
      </c>
      <c r="I1195" t="s">
        <v>3337</v>
      </c>
      <c r="J1195" s="2" t="s">
        <v>3338</v>
      </c>
      <c r="K1195" s="5" t="s">
        <v>21</v>
      </c>
    </row>
    <row r="1196" spans="1:17" hidden="1" x14ac:dyDescent="0.25">
      <c r="A1196">
        <v>25464</v>
      </c>
      <c r="B1196" t="s">
        <v>3339</v>
      </c>
      <c r="C1196" t="s">
        <v>3336</v>
      </c>
      <c r="D1196" t="s">
        <v>3328</v>
      </c>
      <c r="E1196" t="s">
        <v>35440</v>
      </c>
      <c r="F1196" t="s">
        <v>35441</v>
      </c>
      <c r="G1196">
        <v>1980</v>
      </c>
      <c r="H1196" t="s">
        <v>36294</v>
      </c>
      <c r="I1196" t="s">
        <v>3337</v>
      </c>
      <c r="J1196" s="2" t="s">
        <v>3340</v>
      </c>
      <c r="K1196" s="5" t="s">
        <v>38</v>
      </c>
      <c r="L1196" t="s">
        <v>35283</v>
      </c>
    </row>
    <row r="1197" spans="1:17" x14ac:dyDescent="0.25">
      <c r="A1197">
        <v>25524</v>
      </c>
      <c r="B1197" t="s">
        <v>3341</v>
      </c>
      <c r="C1197" t="s">
        <v>3342</v>
      </c>
      <c r="D1197" t="s">
        <v>3328</v>
      </c>
      <c r="E1197" t="s">
        <v>35440</v>
      </c>
      <c r="F1197" t="s">
        <v>35441</v>
      </c>
      <c r="G1197">
        <v>1980</v>
      </c>
      <c r="H1197" t="s">
        <v>36294</v>
      </c>
      <c r="I1197" t="s">
        <v>3343</v>
      </c>
      <c r="J1197" s="2" t="s">
        <v>3344</v>
      </c>
      <c r="K1197" s="5" t="s">
        <v>21</v>
      </c>
      <c r="M1197" s="4" t="s">
        <v>7</v>
      </c>
      <c r="N1197" s="4" t="s">
        <v>167</v>
      </c>
      <c r="O1197" t="s">
        <v>33</v>
      </c>
      <c r="P1197" t="s">
        <v>35340</v>
      </c>
      <c r="Q1197" s="3" t="s">
        <v>36851</v>
      </c>
    </row>
    <row r="1198" spans="1:17" hidden="1" x14ac:dyDescent="0.25">
      <c r="A1198">
        <v>25560</v>
      </c>
      <c r="B1198" t="s">
        <v>3345</v>
      </c>
      <c r="C1198" t="s">
        <v>3336</v>
      </c>
      <c r="D1198" t="s">
        <v>3328</v>
      </c>
      <c r="E1198" t="s">
        <v>35440</v>
      </c>
      <c r="F1198" t="s">
        <v>35441</v>
      </c>
      <c r="G1198">
        <v>1980</v>
      </c>
      <c r="H1198" t="s">
        <v>36294</v>
      </c>
      <c r="I1198" t="s">
        <v>3337</v>
      </c>
      <c r="J1198" s="2" t="s">
        <v>3346</v>
      </c>
      <c r="K1198" s="5" t="s">
        <v>15</v>
      </c>
      <c r="L1198" t="s">
        <v>112</v>
      </c>
    </row>
    <row r="1199" spans="1:17" hidden="1" x14ac:dyDescent="0.25">
      <c r="A1199">
        <v>25569</v>
      </c>
      <c r="B1199" t="s">
        <v>3347</v>
      </c>
      <c r="C1199" t="s">
        <v>3348</v>
      </c>
      <c r="D1199" t="s">
        <v>3328</v>
      </c>
      <c r="E1199" t="s">
        <v>35440</v>
      </c>
      <c r="F1199" t="s">
        <v>35441</v>
      </c>
      <c r="G1199">
        <v>1980</v>
      </c>
      <c r="H1199" t="s">
        <v>36294</v>
      </c>
      <c r="I1199" t="s">
        <v>3349</v>
      </c>
      <c r="J1199" s="2" t="s">
        <v>3350</v>
      </c>
      <c r="K1199" s="5" t="s">
        <v>38</v>
      </c>
      <c r="L1199" t="s">
        <v>174</v>
      </c>
    </row>
    <row r="1200" spans="1:17" hidden="1" x14ac:dyDescent="0.25">
      <c r="A1200">
        <v>25570</v>
      </c>
      <c r="B1200" t="s">
        <v>3351</v>
      </c>
      <c r="C1200" t="s">
        <v>3336</v>
      </c>
      <c r="D1200" t="s">
        <v>3328</v>
      </c>
      <c r="E1200" t="s">
        <v>35440</v>
      </c>
      <c r="F1200" t="s">
        <v>35441</v>
      </c>
      <c r="G1200">
        <v>1980</v>
      </c>
      <c r="H1200" t="s">
        <v>36294</v>
      </c>
      <c r="I1200" t="s">
        <v>3337</v>
      </c>
      <c r="J1200" s="2" t="s">
        <v>3352</v>
      </c>
      <c r="K1200" s="5" t="s">
        <v>38</v>
      </c>
      <c r="L1200" t="s">
        <v>16</v>
      </c>
    </row>
    <row r="1201" spans="1:17" hidden="1" x14ac:dyDescent="0.25">
      <c r="A1201">
        <v>25579</v>
      </c>
      <c r="B1201" t="s">
        <v>3353</v>
      </c>
      <c r="C1201" t="s">
        <v>3354</v>
      </c>
      <c r="D1201" t="s">
        <v>3328</v>
      </c>
      <c r="E1201" t="s">
        <v>35440</v>
      </c>
      <c r="F1201" t="s">
        <v>35441</v>
      </c>
      <c r="G1201">
        <v>1980</v>
      </c>
      <c r="H1201" t="s">
        <v>36294</v>
      </c>
      <c r="I1201" t="s">
        <v>3355</v>
      </c>
      <c r="J1201" s="2" t="s">
        <v>3356</v>
      </c>
      <c r="K1201" s="5" t="s">
        <v>38</v>
      </c>
      <c r="L1201" t="s">
        <v>103</v>
      </c>
    </row>
    <row r="1202" spans="1:17" hidden="1" x14ac:dyDescent="0.25">
      <c r="A1202">
        <v>25608</v>
      </c>
      <c r="B1202" t="s">
        <v>3357</v>
      </c>
      <c r="C1202" t="s">
        <v>3336</v>
      </c>
      <c r="D1202" t="s">
        <v>3328</v>
      </c>
      <c r="E1202" t="s">
        <v>35440</v>
      </c>
      <c r="F1202" t="s">
        <v>35441</v>
      </c>
      <c r="G1202">
        <v>1980</v>
      </c>
      <c r="H1202" t="s">
        <v>36294</v>
      </c>
      <c r="I1202" t="s">
        <v>3337</v>
      </c>
      <c r="J1202" s="2" t="s">
        <v>3358</v>
      </c>
      <c r="K1202" s="5" t="s">
        <v>21</v>
      </c>
    </row>
    <row r="1203" spans="1:17" hidden="1" x14ac:dyDescent="0.25">
      <c r="A1203">
        <v>25612</v>
      </c>
      <c r="B1203" t="s">
        <v>3359</v>
      </c>
      <c r="C1203" t="s">
        <v>3336</v>
      </c>
      <c r="D1203" t="s">
        <v>3328</v>
      </c>
      <c r="E1203" t="s">
        <v>35440</v>
      </c>
      <c r="F1203" t="s">
        <v>35441</v>
      </c>
      <c r="G1203">
        <v>1980</v>
      </c>
      <c r="H1203" t="s">
        <v>36294</v>
      </c>
      <c r="I1203" t="s">
        <v>3337</v>
      </c>
      <c r="J1203" s="2" t="s">
        <v>3360</v>
      </c>
      <c r="K1203" s="5" t="s">
        <v>38</v>
      </c>
    </row>
    <row r="1204" spans="1:17" hidden="1" x14ac:dyDescent="0.25">
      <c r="A1204">
        <v>25633</v>
      </c>
      <c r="B1204" t="s">
        <v>3361</v>
      </c>
      <c r="C1204" t="s">
        <v>3362</v>
      </c>
      <c r="D1204" t="s">
        <v>3328</v>
      </c>
      <c r="E1204" t="s">
        <v>35440</v>
      </c>
      <c r="F1204" t="s">
        <v>35441</v>
      </c>
      <c r="G1204">
        <v>1980</v>
      </c>
      <c r="H1204" t="s">
        <v>36294</v>
      </c>
      <c r="I1204" t="s">
        <v>3363</v>
      </c>
      <c r="J1204" s="2" t="s">
        <v>3364</v>
      </c>
      <c r="K1204" s="5" t="s">
        <v>38</v>
      </c>
    </row>
    <row r="1205" spans="1:17" hidden="1" x14ac:dyDescent="0.25">
      <c r="A1205">
        <v>25686</v>
      </c>
      <c r="B1205" t="s">
        <v>3365</v>
      </c>
      <c r="C1205" t="s">
        <v>3327</v>
      </c>
      <c r="D1205" t="s">
        <v>3328</v>
      </c>
      <c r="E1205" t="s">
        <v>35440</v>
      </c>
      <c r="F1205" t="s">
        <v>35441</v>
      </c>
      <c r="G1205">
        <v>1980</v>
      </c>
      <c r="H1205" t="s">
        <v>36294</v>
      </c>
      <c r="I1205" t="s">
        <v>3329</v>
      </c>
      <c r="J1205" s="2" t="s">
        <v>3366</v>
      </c>
      <c r="K1205" s="5" t="s">
        <v>38</v>
      </c>
      <c r="L1205" t="s">
        <v>35284</v>
      </c>
    </row>
    <row r="1206" spans="1:17" hidden="1" x14ac:dyDescent="0.25">
      <c r="A1206">
        <v>25692</v>
      </c>
      <c r="B1206" t="s">
        <v>3367</v>
      </c>
      <c r="C1206" t="s">
        <v>3327</v>
      </c>
      <c r="D1206" t="s">
        <v>3328</v>
      </c>
      <c r="E1206" t="s">
        <v>35440</v>
      </c>
      <c r="F1206" t="s">
        <v>35441</v>
      </c>
      <c r="G1206">
        <v>1980</v>
      </c>
      <c r="H1206" t="s">
        <v>36294</v>
      </c>
      <c r="I1206" t="s">
        <v>3329</v>
      </c>
      <c r="J1206" s="2" t="s">
        <v>3368</v>
      </c>
      <c r="K1206" s="5" t="s">
        <v>55</v>
      </c>
      <c r="L1206" t="s">
        <v>35336</v>
      </c>
    </row>
    <row r="1207" spans="1:17" hidden="1" x14ac:dyDescent="0.25">
      <c r="A1207">
        <v>25709</v>
      </c>
      <c r="B1207" t="s">
        <v>3369</v>
      </c>
      <c r="C1207" t="s">
        <v>3327</v>
      </c>
      <c r="D1207" t="s">
        <v>3328</v>
      </c>
      <c r="E1207" t="s">
        <v>35440</v>
      </c>
      <c r="F1207" t="s">
        <v>35441</v>
      </c>
      <c r="G1207">
        <v>1980</v>
      </c>
      <c r="H1207" t="s">
        <v>36294</v>
      </c>
      <c r="I1207" t="s">
        <v>3329</v>
      </c>
      <c r="J1207" s="2" t="s">
        <v>3370</v>
      </c>
      <c r="K1207" s="5" t="s">
        <v>38</v>
      </c>
      <c r="L1207" t="s">
        <v>16</v>
      </c>
    </row>
    <row r="1208" spans="1:17" hidden="1" x14ac:dyDescent="0.25">
      <c r="A1208">
        <v>25716</v>
      </c>
      <c r="B1208" t="s">
        <v>3371</v>
      </c>
      <c r="C1208" t="s">
        <v>3336</v>
      </c>
      <c r="D1208" t="s">
        <v>3328</v>
      </c>
      <c r="E1208" t="s">
        <v>35440</v>
      </c>
      <c r="F1208" t="s">
        <v>35441</v>
      </c>
      <c r="G1208">
        <v>1980</v>
      </c>
      <c r="H1208" t="s">
        <v>36294</v>
      </c>
      <c r="I1208" t="s">
        <v>3337</v>
      </c>
      <c r="J1208" s="2" t="s">
        <v>3372</v>
      </c>
      <c r="K1208" s="5" t="s">
        <v>55</v>
      </c>
    </row>
    <row r="1209" spans="1:17" hidden="1" x14ac:dyDescent="0.25">
      <c r="A1209">
        <v>25782</v>
      </c>
      <c r="B1209" t="s">
        <v>3373</v>
      </c>
      <c r="C1209" t="s">
        <v>3374</v>
      </c>
      <c r="D1209" t="s">
        <v>3328</v>
      </c>
      <c r="E1209" t="s">
        <v>35440</v>
      </c>
      <c r="F1209" t="s">
        <v>35441</v>
      </c>
      <c r="G1209">
        <v>1980</v>
      </c>
      <c r="H1209" t="s">
        <v>36294</v>
      </c>
      <c r="I1209" t="s">
        <v>3375</v>
      </c>
      <c r="J1209" s="2" t="s">
        <v>3376</v>
      </c>
      <c r="K1209" s="5" t="s">
        <v>128</v>
      </c>
      <c r="L1209" t="s">
        <v>35190</v>
      </c>
    </row>
    <row r="1210" spans="1:17" hidden="1" x14ac:dyDescent="0.25">
      <c r="A1210">
        <v>25783</v>
      </c>
      <c r="B1210" t="s">
        <v>3377</v>
      </c>
      <c r="C1210" t="s">
        <v>3336</v>
      </c>
      <c r="D1210" t="s">
        <v>3328</v>
      </c>
      <c r="E1210" t="s">
        <v>35440</v>
      </c>
      <c r="F1210" t="s">
        <v>35441</v>
      </c>
      <c r="G1210">
        <v>1980</v>
      </c>
      <c r="H1210" t="s">
        <v>36294</v>
      </c>
      <c r="I1210" t="s">
        <v>3337</v>
      </c>
      <c r="J1210" s="2" t="s">
        <v>3378</v>
      </c>
      <c r="K1210" s="5" t="s">
        <v>21</v>
      </c>
    </row>
    <row r="1211" spans="1:17" hidden="1" x14ac:dyDescent="0.25">
      <c r="A1211">
        <v>25793</v>
      </c>
      <c r="B1211" t="s">
        <v>3379</v>
      </c>
      <c r="C1211" t="s">
        <v>3374</v>
      </c>
      <c r="D1211" t="s">
        <v>3328</v>
      </c>
      <c r="E1211" t="s">
        <v>35440</v>
      </c>
      <c r="F1211" t="s">
        <v>35441</v>
      </c>
      <c r="G1211">
        <v>1980</v>
      </c>
      <c r="H1211" t="s">
        <v>36294</v>
      </c>
      <c r="I1211" t="s">
        <v>3375</v>
      </c>
      <c r="J1211" s="2" t="s">
        <v>3380</v>
      </c>
      <c r="K1211" s="5" t="s">
        <v>38</v>
      </c>
      <c r="L1211" t="s">
        <v>132</v>
      </c>
    </row>
    <row r="1212" spans="1:17" hidden="1" x14ac:dyDescent="0.25">
      <c r="A1212">
        <v>25796</v>
      </c>
      <c r="B1212" t="s">
        <v>3381</v>
      </c>
      <c r="C1212" t="s">
        <v>3374</v>
      </c>
      <c r="D1212" t="s">
        <v>3328</v>
      </c>
      <c r="E1212" t="s">
        <v>35440</v>
      </c>
      <c r="F1212" t="s">
        <v>35441</v>
      </c>
      <c r="G1212">
        <v>1980</v>
      </c>
      <c r="H1212" t="s">
        <v>36294</v>
      </c>
      <c r="I1212" t="s">
        <v>3375</v>
      </c>
      <c r="J1212" s="2" t="s">
        <v>3382</v>
      </c>
      <c r="K1212" s="5" t="s">
        <v>580</v>
      </c>
      <c r="L1212" t="s">
        <v>162</v>
      </c>
    </row>
    <row r="1213" spans="1:17" hidden="1" x14ac:dyDescent="0.25">
      <c r="A1213">
        <v>25807</v>
      </c>
      <c r="B1213" t="s">
        <v>3383</v>
      </c>
      <c r="C1213" t="s">
        <v>3336</v>
      </c>
      <c r="D1213" t="s">
        <v>3328</v>
      </c>
      <c r="E1213" t="s">
        <v>35440</v>
      </c>
      <c r="F1213" t="s">
        <v>35441</v>
      </c>
      <c r="G1213">
        <v>1980</v>
      </c>
      <c r="H1213" t="s">
        <v>36294</v>
      </c>
      <c r="I1213" t="s">
        <v>3337</v>
      </c>
      <c r="J1213" s="2" t="s">
        <v>3384</v>
      </c>
      <c r="K1213" s="5" t="s">
        <v>55</v>
      </c>
    </row>
    <row r="1214" spans="1:17" x14ac:dyDescent="0.25">
      <c r="A1214">
        <v>25815</v>
      </c>
      <c r="B1214" t="s">
        <v>3385</v>
      </c>
      <c r="C1214" t="s">
        <v>3386</v>
      </c>
      <c r="D1214" t="s">
        <v>3328</v>
      </c>
      <c r="E1214" t="s">
        <v>35440</v>
      </c>
      <c r="F1214" t="s">
        <v>35441</v>
      </c>
      <c r="G1214">
        <v>1980</v>
      </c>
      <c r="H1214" t="s">
        <v>36294</v>
      </c>
      <c r="I1214" t="s">
        <v>3387</v>
      </c>
      <c r="J1214" s="2" t="s">
        <v>3388</v>
      </c>
      <c r="K1214" s="5" t="s">
        <v>55</v>
      </c>
      <c r="M1214" s="4" t="s">
        <v>7</v>
      </c>
      <c r="N1214" s="4" t="s">
        <v>167</v>
      </c>
      <c r="O1214" t="s">
        <v>33</v>
      </c>
      <c r="P1214" t="s">
        <v>35340</v>
      </c>
      <c r="Q1214" s="3" t="s">
        <v>36851</v>
      </c>
    </row>
    <row r="1215" spans="1:17" hidden="1" x14ac:dyDescent="0.25">
      <c r="A1215">
        <v>25838</v>
      </c>
      <c r="B1215" t="s">
        <v>3389</v>
      </c>
      <c r="C1215" t="s">
        <v>3390</v>
      </c>
      <c r="D1215" t="s">
        <v>3391</v>
      </c>
      <c r="E1215" t="s">
        <v>35442</v>
      </c>
      <c r="F1215" t="s">
        <v>35443</v>
      </c>
      <c r="G1215">
        <v>1989</v>
      </c>
      <c r="H1215" t="s">
        <v>36295</v>
      </c>
      <c r="I1215" t="s">
        <v>3392</v>
      </c>
      <c r="J1215" s="2" t="s">
        <v>3393</v>
      </c>
      <c r="K1215" s="5" t="s">
        <v>38</v>
      </c>
      <c r="L1215" t="s">
        <v>132</v>
      </c>
    </row>
    <row r="1216" spans="1:17" hidden="1" x14ac:dyDescent="0.25">
      <c r="A1216">
        <v>25892</v>
      </c>
      <c r="B1216" t="s">
        <v>3394</v>
      </c>
      <c r="C1216" t="s">
        <v>3395</v>
      </c>
      <c r="D1216" t="s">
        <v>3391</v>
      </c>
      <c r="E1216" t="s">
        <v>35442</v>
      </c>
      <c r="F1216" t="s">
        <v>35443</v>
      </c>
      <c r="G1216">
        <v>1989</v>
      </c>
      <c r="H1216" t="s">
        <v>36295</v>
      </c>
      <c r="I1216" t="s">
        <v>3396</v>
      </c>
      <c r="J1216" s="2" t="s">
        <v>3397</v>
      </c>
      <c r="K1216" s="5" t="s">
        <v>38</v>
      </c>
      <c r="L1216" t="s">
        <v>132</v>
      </c>
    </row>
    <row r="1217" spans="1:16" hidden="1" x14ac:dyDescent="0.25">
      <c r="A1217">
        <v>25947</v>
      </c>
      <c r="B1217" t="s">
        <v>3398</v>
      </c>
      <c r="C1217" t="s">
        <v>3399</v>
      </c>
      <c r="D1217" t="s">
        <v>3391</v>
      </c>
      <c r="E1217" t="s">
        <v>35442</v>
      </c>
      <c r="F1217" t="s">
        <v>35443</v>
      </c>
      <c r="G1217">
        <v>1989</v>
      </c>
      <c r="H1217" t="s">
        <v>36295</v>
      </c>
      <c r="I1217" t="s">
        <v>3400</v>
      </c>
      <c r="J1217" s="2" t="s">
        <v>3401</v>
      </c>
      <c r="K1217" s="5" t="s">
        <v>345</v>
      </c>
      <c r="L1217" t="s">
        <v>35285</v>
      </c>
    </row>
    <row r="1218" spans="1:16" hidden="1" x14ac:dyDescent="0.25">
      <c r="A1218">
        <v>25968</v>
      </c>
      <c r="B1218" t="s">
        <v>3402</v>
      </c>
      <c r="C1218" t="s">
        <v>3390</v>
      </c>
      <c r="D1218" t="s">
        <v>3391</v>
      </c>
      <c r="E1218" t="s">
        <v>35442</v>
      </c>
      <c r="F1218" t="s">
        <v>35443</v>
      </c>
      <c r="G1218">
        <v>1989</v>
      </c>
      <c r="H1218" t="s">
        <v>36295</v>
      </c>
      <c r="I1218" t="s">
        <v>3392</v>
      </c>
      <c r="J1218" s="2" t="s">
        <v>3403</v>
      </c>
      <c r="K1218" s="5" t="s">
        <v>21</v>
      </c>
    </row>
    <row r="1219" spans="1:16" hidden="1" x14ac:dyDescent="0.25">
      <c r="A1219">
        <v>25980</v>
      </c>
      <c r="B1219" t="s">
        <v>3404</v>
      </c>
      <c r="C1219" t="s">
        <v>3390</v>
      </c>
      <c r="D1219" t="s">
        <v>3391</v>
      </c>
      <c r="E1219" t="s">
        <v>35442</v>
      </c>
      <c r="F1219" t="s">
        <v>35443</v>
      </c>
      <c r="G1219">
        <v>1989</v>
      </c>
      <c r="H1219" t="s">
        <v>36295</v>
      </c>
      <c r="I1219" t="s">
        <v>3392</v>
      </c>
      <c r="J1219" s="2" t="s">
        <v>3405</v>
      </c>
      <c r="K1219" s="5" t="s">
        <v>21</v>
      </c>
    </row>
    <row r="1220" spans="1:16" hidden="1" x14ac:dyDescent="0.25">
      <c r="A1220">
        <v>26041</v>
      </c>
      <c r="B1220" t="s">
        <v>3406</v>
      </c>
      <c r="C1220" t="s">
        <v>3399</v>
      </c>
      <c r="D1220" t="s">
        <v>3391</v>
      </c>
      <c r="E1220" t="s">
        <v>35442</v>
      </c>
      <c r="F1220" t="s">
        <v>35443</v>
      </c>
      <c r="G1220">
        <v>1989</v>
      </c>
      <c r="H1220" t="s">
        <v>36295</v>
      </c>
      <c r="I1220" t="s">
        <v>3400</v>
      </c>
      <c r="J1220" s="2" t="s">
        <v>3407</v>
      </c>
      <c r="K1220" s="5" t="s">
        <v>38</v>
      </c>
      <c r="L1220" t="s">
        <v>35285</v>
      </c>
    </row>
    <row r="1221" spans="1:16" hidden="1" x14ac:dyDescent="0.25">
      <c r="A1221">
        <v>26046</v>
      </c>
      <c r="B1221" t="s">
        <v>3408</v>
      </c>
      <c r="C1221" t="s">
        <v>3409</v>
      </c>
      <c r="D1221" t="s">
        <v>3391</v>
      </c>
      <c r="E1221" t="s">
        <v>35442</v>
      </c>
      <c r="F1221" t="s">
        <v>35443</v>
      </c>
      <c r="G1221">
        <v>1989</v>
      </c>
      <c r="H1221" t="s">
        <v>36295</v>
      </c>
      <c r="I1221" t="s">
        <v>3410</v>
      </c>
      <c r="J1221" s="2" t="s">
        <v>3411</v>
      </c>
      <c r="K1221" s="5" t="s">
        <v>38</v>
      </c>
    </row>
    <row r="1222" spans="1:16" hidden="1" x14ac:dyDescent="0.25">
      <c r="A1222">
        <v>26059</v>
      </c>
      <c r="B1222" t="s">
        <v>3412</v>
      </c>
      <c r="C1222" t="s">
        <v>3399</v>
      </c>
      <c r="D1222" t="s">
        <v>3391</v>
      </c>
      <c r="E1222" t="s">
        <v>35442</v>
      </c>
      <c r="F1222" t="s">
        <v>35443</v>
      </c>
      <c r="G1222">
        <v>1989</v>
      </c>
      <c r="H1222" t="s">
        <v>36295</v>
      </c>
      <c r="I1222" t="s">
        <v>3400</v>
      </c>
      <c r="J1222" s="2" t="s">
        <v>3413</v>
      </c>
      <c r="K1222" s="5" t="s">
        <v>21</v>
      </c>
    </row>
    <row r="1223" spans="1:16" hidden="1" x14ac:dyDescent="0.25">
      <c r="A1223">
        <v>26270</v>
      </c>
      <c r="B1223" t="s">
        <v>3414</v>
      </c>
      <c r="C1223" t="s">
        <v>3415</v>
      </c>
      <c r="D1223" t="s">
        <v>3391</v>
      </c>
      <c r="E1223" t="s">
        <v>35442</v>
      </c>
      <c r="F1223" t="s">
        <v>35443</v>
      </c>
      <c r="G1223">
        <v>1989</v>
      </c>
      <c r="H1223" t="s">
        <v>36295</v>
      </c>
      <c r="I1223" t="s">
        <v>3416</v>
      </c>
      <c r="J1223" s="2" t="s">
        <v>3417</v>
      </c>
      <c r="K1223" s="5" t="s">
        <v>21</v>
      </c>
    </row>
    <row r="1224" spans="1:16" hidden="1" x14ac:dyDescent="0.25">
      <c r="A1224">
        <v>26412</v>
      </c>
      <c r="B1224" t="s">
        <v>3418</v>
      </c>
      <c r="C1224" t="s">
        <v>3419</v>
      </c>
      <c r="D1224" t="s">
        <v>3420</v>
      </c>
      <c r="E1224" t="s">
        <v>35444</v>
      </c>
      <c r="F1224" t="s">
        <v>35445</v>
      </c>
      <c r="G1224">
        <v>2004</v>
      </c>
      <c r="H1224" t="s">
        <v>36296</v>
      </c>
      <c r="I1224" t="s">
        <v>3421</v>
      </c>
      <c r="J1224" s="2" t="s">
        <v>3422</v>
      </c>
      <c r="K1224" s="5" t="s">
        <v>38</v>
      </c>
      <c r="L1224" t="s">
        <v>16</v>
      </c>
    </row>
    <row r="1225" spans="1:16" x14ac:dyDescent="0.25">
      <c r="A1225">
        <v>26452</v>
      </c>
      <c r="B1225" t="s">
        <v>3423</v>
      </c>
      <c r="C1225" t="s">
        <v>3424</v>
      </c>
      <c r="D1225" t="s">
        <v>3420</v>
      </c>
      <c r="E1225" t="s">
        <v>35444</v>
      </c>
      <c r="F1225" t="s">
        <v>35445</v>
      </c>
      <c r="G1225">
        <v>2004</v>
      </c>
      <c r="H1225" t="s">
        <v>36296</v>
      </c>
      <c r="I1225" t="s">
        <v>3425</v>
      </c>
      <c r="J1225" s="2" t="s">
        <v>3426</v>
      </c>
      <c r="K1225" s="5" t="s">
        <v>128</v>
      </c>
      <c r="M1225" s="4" t="s">
        <v>7</v>
      </c>
      <c r="N1225" s="4" t="s">
        <v>167</v>
      </c>
      <c r="O1225" t="s">
        <v>33</v>
      </c>
      <c r="P1225" t="s">
        <v>35338</v>
      </c>
    </row>
    <row r="1226" spans="1:16" hidden="1" x14ac:dyDescent="0.25">
      <c r="A1226">
        <v>26466</v>
      </c>
      <c r="B1226" t="s">
        <v>3427</v>
      </c>
      <c r="C1226" t="s">
        <v>3424</v>
      </c>
      <c r="D1226" t="s">
        <v>3420</v>
      </c>
      <c r="E1226" t="s">
        <v>35444</v>
      </c>
      <c r="F1226" t="s">
        <v>35445</v>
      </c>
      <c r="G1226">
        <v>2004</v>
      </c>
      <c r="H1226" t="s">
        <v>36296</v>
      </c>
      <c r="I1226" t="s">
        <v>3425</v>
      </c>
      <c r="J1226" s="2" t="s">
        <v>3428</v>
      </c>
      <c r="K1226" s="5" t="s">
        <v>128</v>
      </c>
      <c r="L1226" t="s">
        <v>35187</v>
      </c>
    </row>
    <row r="1227" spans="1:16" hidden="1" x14ac:dyDescent="0.25">
      <c r="A1227">
        <v>26470</v>
      </c>
      <c r="B1227" t="s">
        <v>3429</v>
      </c>
      <c r="C1227" t="s">
        <v>3430</v>
      </c>
      <c r="D1227" t="s">
        <v>3420</v>
      </c>
      <c r="E1227" t="s">
        <v>35444</v>
      </c>
      <c r="F1227" t="s">
        <v>35445</v>
      </c>
      <c r="G1227">
        <v>2004</v>
      </c>
      <c r="H1227" t="s">
        <v>36296</v>
      </c>
      <c r="I1227" t="s">
        <v>3431</v>
      </c>
      <c r="J1227" s="2" t="s">
        <v>3432</v>
      </c>
      <c r="K1227" s="5" t="s">
        <v>38</v>
      </c>
      <c r="L1227" t="s">
        <v>16</v>
      </c>
    </row>
    <row r="1228" spans="1:16" hidden="1" x14ac:dyDescent="0.25">
      <c r="A1228">
        <v>26542</v>
      </c>
      <c r="B1228" t="s">
        <v>3433</v>
      </c>
      <c r="C1228" t="s">
        <v>3430</v>
      </c>
      <c r="D1228" t="s">
        <v>3420</v>
      </c>
      <c r="E1228" t="s">
        <v>35444</v>
      </c>
      <c r="F1228" t="s">
        <v>35445</v>
      </c>
      <c r="G1228">
        <v>2004</v>
      </c>
      <c r="H1228" t="s">
        <v>36296</v>
      </c>
      <c r="I1228" t="s">
        <v>3431</v>
      </c>
      <c r="J1228" s="2" t="s">
        <v>3434</v>
      </c>
      <c r="K1228" s="5" t="s">
        <v>128</v>
      </c>
    </row>
    <row r="1229" spans="1:16" hidden="1" x14ac:dyDescent="0.25">
      <c r="A1229">
        <v>26560</v>
      </c>
      <c r="B1229" t="s">
        <v>3435</v>
      </c>
      <c r="C1229" t="s">
        <v>3430</v>
      </c>
      <c r="D1229" t="s">
        <v>3420</v>
      </c>
      <c r="E1229" t="s">
        <v>35444</v>
      </c>
      <c r="F1229" t="s">
        <v>35445</v>
      </c>
      <c r="G1229">
        <v>2004</v>
      </c>
      <c r="H1229" t="s">
        <v>36296</v>
      </c>
      <c r="I1229" t="s">
        <v>3431</v>
      </c>
      <c r="J1229" s="2" t="s">
        <v>3436</v>
      </c>
      <c r="K1229" s="5" t="s">
        <v>21</v>
      </c>
      <c r="L1229" t="s">
        <v>143</v>
      </c>
    </row>
    <row r="1230" spans="1:16" hidden="1" x14ac:dyDescent="0.25">
      <c r="A1230">
        <v>26571</v>
      </c>
      <c r="B1230" t="s">
        <v>3437</v>
      </c>
      <c r="C1230" t="s">
        <v>3424</v>
      </c>
      <c r="D1230" t="s">
        <v>3420</v>
      </c>
      <c r="E1230" t="s">
        <v>35444</v>
      </c>
      <c r="F1230" t="s">
        <v>35445</v>
      </c>
      <c r="G1230">
        <v>2004</v>
      </c>
      <c r="H1230" t="s">
        <v>36296</v>
      </c>
      <c r="I1230" t="s">
        <v>3425</v>
      </c>
      <c r="J1230" s="2" t="s">
        <v>3438</v>
      </c>
      <c r="K1230" s="5" t="s">
        <v>128</v>
      </c>
    </row>
    <row r="1231" spans="1:16" hidden="1" x14ac:dyDescent="0.25">
      <c r="A1231">
        <v>26580</v>
      </c>
      <c r="B1231" t="s">
        <v>3439</v>
      </c>
      <c r="C1231" t="s">
        <v>3430</v>
      </c>
      <c r="D1231" t="s">
        <v>3420</v>
      </c>
      <c r="E1231" t="s">
        <v>35444</v>
      </c>
      <c r="F1231" t="s">
        <v>35445</v>
      </c>
      <c r="G1231">
        <v>2004</v>
      </c>
      <c r="H1231" t="s">
        <v>36296</v>
      </c>
      <c r="I1231" t="s">
        <v>3431</v>
      </c>
      <c r="J1231" s="2" t="s">
        <v>3440</v>
      </c>
      <c r="K1231" s="5" t="s">
        <v>128</v>
      </c>
      <c r="L1231" t="s">
        <v>35193</v>
      </c>
    </row>
    <row r="1232" spans="1:16" hidden="1" x14ac:dyDescent="0.25">
      <c r="A1232">
        <v>26594</v>
      </c>
      <c r="B1232" t="s">
        <v>3441</v>
      </c>
      <c r="C1232" t="s">
        <v>3424</v>
      </c>
      <c r="D1232" t="s">
        <v>3420</v>
      </c>
      <c r="E1232" t="s">
        <v>35444</v>
      </c>
      <c r="F1232" t="s">
        <v>35445</v>
      </c>
      <c r="G1232">
        <v>2004</v>
      </c>
      <c r="H1232" t="s">
        <v>36296</v>
      </c>
      <c r="I1232" t="s">
        <v>3425</v>
      </c>
      <c r="J1232" s="2" t="s">
        <v>3442</v>
      </c>
      <c r="K1232" s="5" t="s">
        <v>128</v>
      </c>
      <c r="L1232" t="s">
        <v>129</v>
      </c>
    </row>
    <row r="1233" spans="1:19" hidden="1" x14ac:dyDescent="0.25">
      <c r="A1233">
        <v>26639</v>
      </c>
      <c r="B1233" t="s">
        <v>3443</v>
      </c>
      <c r="C1233" t="s">
        <v>3430</v>
      </c>
      <c r="D1233" t="s">
        <v>3420</v>
      </c>
      <c r="E1233" t="s">
        <v>35444</v>
      </c>
      <c r="F1233" t="s">
        <v>35445</v>
      </c>
      <c r="G1233">
        <v>2004</v>
      </c>
      <c r="H1233" t="s">
        <v>36296</v>
      </c>
      <c r="I1233" t="s">
        <v>3431</v>
      </c>
      <c r="J1233" s="2" t="s">
        <v>3444</v>
      </c>
      <c r="K1233" s="5" t="s">
        <v>345</v>
      </c>
      <c r="L1233" t="s">
        <v>35285</v>
      </c>
    </row>
    <row r="1234" spans="1:19" hidden="1" x14ac:dyDescent="0.25">
      <c r="A1234">
        <v>26775</v>
      </c>
      <c r="B1234" t="s">
        <v>3445</v>
      </c>
      <c r="C1234" t="s">
        <v>3424</v>
      </c>
      <c r="D1234" t="s">
        <v>3420</v>
      </c>
      <c r="E1234" t="s">
        <v>35444</v>
      </c>
      <c r="F1234" t="s">
        <v>35445</v>
      </c>
      <c r="G1234">
        <v>2004</v>
      </c>
      <c r="H1234" t="s">
        <v>36296</v>
      </c>
      <c r="I1234" t="s">
        <v>3425</v>
      </c>
      <c r="J1234" s="2" t="s">
        <v>3446</v>
      </c>
      <c r="K1234" s="5" t="s">
        <v>55</v>
      </c>
    </row>
    <row r="1235" spans="1:19" hidden="1" x14ac:dyDescent="0.25">
      <c r="A1235">
        <v>26868</v>
      </c>
      <c r="B1235" t="s">
        <v>3447</v>
      </c>
      <c r="C1235" t="s">
        <v>3424</v>
      </c>
      <c r="D1235" t="s">
        <v>3420</v>
      </c>
      <c r="E1235" t="s">
        <v>35444</v>
      </c>
      <c r="F1235" t="s">
        <v>35445</v>
      </c>
      <c r="G1235">
        <v>2004</v>
      </c>
      <c r="H1235" t="s">
        <v>36296</v>
      </c>
      <c r="I1235" t="s">
        <v>3425</v>
      </c>
      <c r="J1235" s="2" t="s">
        <v>3448</v>
      </c>
      <c r="K1235" s="5" t="s">
        <v>38</v>
      </c>
      <c r="L1235" t="s">
        <v>132</v>
      </c>
    </row>
    <row r="1236" spans="1:19" hidden="1" x14ac:dyDescent="0.25">
      <c r="A1236">
        <v>26908</v>
      </c>
      <c r="B1236" t="s">
        <v>3449</v>
      </c>
      <c r="C1236" t="s">
        <v>3450</v>
      </c>
      <c r="D1236" t="s">
        <v>3420</v>
      </c>
      <c r="E1236" t="s">
        <v>35444</v>
      </c>
      <c r="F1236" t="s">
        <v>35445</v>
      </c>
      <c r="G1236">
        <v>2004</v>
      </c>
      <c r="H1236" t="s">
        <v>36296</v>
      </c>
      <c r="I1236" t="s">
        <v>3451</v>
      </c>
      <c r="J1236" s="2" t="s">
        <v>3452</v>
      </c>
      <c r="K1236" s="5" t="s">
        <v>38</v>
      </c>
    </row>
    <row r="1237" spans="1:19" hidden="1" x14ac:dyDescent="0.25">
      <c r="A1237">
        <v>26939</v>
      </c>
      <c r="B1237" t="s">
        <v>3453</v>
      </c>
      <c r="C1237" t="s">
        <v>3454</v>
      </c>
      <c r="D1237" t="s">
        <v>3420</v>
      </c>
      <c r="E1237" t="s">
        <v>35444</v>
      </c>
      <c r="F1237" t="s">
        <v>35445</v>
      </c>
      <c r="G1237">
        <v>2004</v>
      </c>
      <c r="H1237" t="s">
        <v>36296</v>
      </c>
      <c r="I1237" t="s">
        <v>3455</v>
      </c>
      <c r="J1237" s="2" t="s">
        <v>3456</v>
      </c>
      <c r="K1237" s="5" t="s">
        <v>345</v>
      </c>
      <c r="L1237" t="s">
        <v>143</v>
      </c>
    </row>
    <row r="1238" spans="1:19" hidden="1" x14ac:dyDescent="0.25">
      <c r="A1238">
        <v>26950</v>
      </c>
      <c r="B1238" t="s">
        <v>3457</v>
      </c>
      <c r="C1238" t="s">
        <v>3454</v>
      </c>
      <c r="D1238" t="s">
        <v>3420</v>
      </c>
      <c r="E1238" t="s">
        <v>35444</v>
      </c>
      <c r="F1238" t="s">
        <v>35445</v>
      </c>
      <c r="G1238">
        <v>2004</v>
      </c>
      <c r="H1238" t="s">
        <v>36296</v>
      </c>
      <c r="I1238" t="s">
        <v>3455</v>
      </c>
      <c r="J1238" s="2" t="s">
        <v>3458</v>
      </c>
      <c r="K1238" s="5" t="s">
        <v>128</v>
      </c>
      <c r="L1238" t="s">
        <v>27</v>
      </c>
    </row>
    <row r="1239" spans="1:19" hidden="1" x14ac:dyDescent="0.25">
      <c r="A1239">
        <v>26962</v>
      </c>
      <c r="B1239" t="s">
        <v>3459</v>
      </c>
      <c r="C1239" t="s">
        <v>3454</v>
      </c>
      <c r="D1239" t="s">
        <v>3420</v>
      </c>
      <c r="E1239" t="s">
        <v>35444</v>
      </c>
      <c r="F1239" t="s">
        <v>35445</v>
      </c>
      <c r="G1239">
        <v>2004</v>
      </c>
      <c r="H1239" t="s">
        <v>36296</v>
      </c>
      <c r="I1239" t="s">
        <v>3455</v>
      </c>
      <c r="J1239" s="2" t="s">
        <v>3460</v>
      </c>
      <c r="K1239" s="5" t="s">
        <v>21</v>
      </c>
    </row>
    <row r="1240" spans="1:19" x14ac:dyDescent="0.25">
      <c r="A1240">
        <v>26982</v>
      </c>
      <c r="B1240" t="s">
        <v>3461</v>
      </c>
      <c r="C1240" t="s">
        <v>3462</v>
      </c>
      <c r="D1240" t="s">
        <v>3420</v>
      </c>
      <c r="E1240" t="s">
        <v>35444</v>
      </c>
      <c r="F1240" t="s">
        <v>35445</v>
      </c>
      <c r="G1240">
        <v>2004</v>
      </c>
      <c r="H1240" t="s">
        <v>36296</v>
      </c>
      <c r="I1240" t="s">
        <v>3463</v>
      </c>
      <c r="J1240" s="2" t="s">
        <v>3464</v>
      </c>
      <c r="K1240" s="5" t="s">
        <v>15</v>
      </c>
      <c r="M1240" s="4" t="s">
        <v>35209</v>
      </c>
      <c r="N1240" s="4" t="s">
        <v>8</v>
      </c>
      <c r="O1240" t="s">
        <v>33</v>
      </c>
      <c r="P1240" t="s">
        <v>35341</v>
      </c>
      <c r="R1240" t="s">
        <v>7</v>
      </c>
      <c r="S1240" t="s">
        <v>8</v>
      </c>
    </row>
    <row r="1241" spans="1:19" hidden="1" x14ac:dyDescent="0.25">
      <c r="A1241">
        <v>27056</v>
      </c>
      <c r="B1241" t="s">
        <v>3465</v>
      </c>
      <c r="C1241" t="s">
        <v>3466</v>
      </c>
      <c r="D1241" t="s">
        <v>3420</v>
      </c>
      <c r="E1241" t="s">
        <v>35444</v>
      </c>
      <c r="F1241" t="s">
        <v>35445</v>
      </c>
      <c r="G1241">
        <v>2004</v>
      </c>
      <c r="H1241" t="s">
        <v>36296</v>
      </c>
      <c r="I1241" t="s">
        <v>768</v>
      </c>
      <c r="J1241" s="2" t="s">
        <v>3467</v>
      </c>
      <c r="K1241" s="5" t="s">
        <v>21</v>
      </c>
    </row>
    <row r="1242" spans="1:19" hidden="1" x14ac:dyDescent="0.25">
      <c r="A1242">
        <v>27059</v>
      </c>
      <c r="B1242" t="s">
        <v>3468</v>
      </c>
      <c r="C1242" t="s">
        <v>3466</v>
      </c>
      <c r="D1242" t="s">
        <v>3420</v>
      </c>
      <c r="E1242" t="s">
        <v>35444</v>
      </c>
      <c r="F1242" t="s">
        <v>35445</v>
      </c>
      <c r="G1242">
        <v>2004</v>
      </c>
      <c r="H1242" t="s">
        <v>36296</v>
      </c>
      <c r="I1242" t="s">
        <v>768</v>
      </c>
      <c r="J1242" s="2" t="s">
        <v>3469</v>
      </c>
      <c r="K1242" s="5" t="s">
        <v>128</v>
      </c>
      <c r="L1242" t="s">
        <v>374</v>
      </c>
    </row>
    <row r="1243" spans="1:19" x14ac:dyDescent="0.25">
      <c r="A1243">
        <v>27130</v>
      </c>
      <c r="B1243" t="s">
        <v>3470</v>
      </c>
      <c r="C1243" t="s">
        <v>3466</v>
      </c>
      <c r="D1243" t="s">
        <v>3420</v>
      </c>
      <c r="E1243" t="s">
        <v>35444</v>
      </c>
      <c r="F1243" t="s">
        <v>35445</v>
      </c>
      <c r="G1243">
        <v>2004</v>
      </c>
      <c r="H1243" t="s">
        <v>36296</v>
      </c>
      <c r="I1243" t="s">
        <v>768</v>
      </c>
      <c r="J1243" s="2" t="s">
        <v>3471</v>
      </c>
      <c r="K1243" s="5" t="s">
        <v>32</v>
      </c>
      <c r="M1243" s="4" t="s">
        <v>7</v>
      </c>
      <c r="N1243" s="4" t="s">
        <v>8</v>
      </c>
      <c r="O1243" t="s">
        <v>33</v>
      </c>
      <c r="P1243" t="s">
        <v>35340</v>
      </c>
    </row>
    <row r="1244" spans="1:19" hidden="1" x14ac:dyDescent="0.25">
      <c r="A1244">
        <v>27167</v>
      </c>
      <c r="B1244" t="s">
        <v>3472</v>
      </c>
      <c r="C1244" t="s">
        <v>3462</v>
      </c>
      <c r="D1244" t="s">
        <v>3420</v>
      </c>
      <c r="E1244" t="s">
        <v>35444</v>
      </c>
      <c r="F1244" t="s">
        <v>35445</v>
      </c>
      <c r="G1244">
        <v>2004</v>
      </c>
      <c r="H1244" t="s">
        <v>36296</v>
      </c>
      <c r="I1244" t="s">
        <v>3463</v>
      </c>
      <c r="J1244" s="2" t="s">
        <v>3473</v>
      </c>
      <c r="K1244" s="5" t="s">
        <v>173</v>
      </c>
    </row>
    <row r="1245" spans="1:19" hidden="1" x14ac:dyDescent="0.25">
      <c r="A1245">
        <v>27183</v>
      </c>
      <c r="B1245" t="s">
        <v>3474</v>
      </c>
      <c r="C1245" t="s">
        <v>3475</v>
      </c>
      <c r="D1245" t="s">
        <v>3420</v>
      </c>
      <c r="E1245" t="s">
        <v>35444</v>
      </c>
      <c r="F1245" t="s">
        <v>35445</v>
      </c>
      <c r="G1245">
        <v>2004</v>
      </c>
      <c r="H1245" t="s">
        <v>36296</v>
      </c>
      <c r="I1245" t="s">
        <v>3476</v>
      </c>
      <c r="J1245" s="2" t="s">
        <v>3477</v>
      </c>
      <c r="K1245" s="5" t="s">
        <v>128</v>
      </c>
      <c r="L1245" t="s">
        <v>27</v>
      </c>
    </row>
    <row r="1246" spans="1:19" hidden="1" x14ac:dyDescent="0.25">
      <c r="A1246">
        <v>27186</v>
      </c>
      <c r="B1246" t="s">
        <v>3478</v>
      </c>
      <c r="C1246" t="s">
        <v>3479</v>
      </c>
      <c r="D1246" t="s">
        <v>3420</v>
      </c>
      <c r="E1246" t="s">
        <v>35444</v>
      </c>
      <c r="F1246" t="s">
        <v>35445</v>
      </c>
      <c r="G1246">
        <v>2004</v>
      </c>
      <c r="H1246" t="s">
        <v>36296</v>
      </c>
      <c r="I1246" t="s">
        <v>3480</v>
      </c>
      <c r="J1246" s="2" t="s">
        <v>3481</v>
      </c>
      <c r="K1246" s="5" t="s">
        <v>173</v>
      </c>
      <c r="L1246" t="s">
        <v>187</v>
      </c>
    </row>
    <row r="1247" spans="1:19" hidden="1" x14ac:dyDescent="0.25">
      <c r="A1247">
        <v>27211</v>
      </c>
      <c r="B1247" t="s">
        <v>3482</v>
      </c>
      <c r="C1247" t="s">
        <v>3483</v>
      </c>
      <c r="D1247" t="s">
        <v>3420</v>
      </c>
      <c r="E1247" t="s">
        <v>35444</v>
      </c>
      <c r="F1247" t="s">
        <v>35445</v>
      </c>
      <c r="G1247">
        <v>2004</v>
      </c>
      <c r="H1247" t="s">
        <v>36296</v>
      </c>
      <c r="I1247" t="s">
        <v>47</v>
      </c>
      <c r="J1247" s="2" t="s">
        <v>3484</v>
      </c>
      <c r="K1247" s="5" t="s">
        <v>21</v>
      </c>
    </row>
    <row r="1248" spans="1:19" hidden="1" x14ac:dyDescent="0.25">
      <c r="A1248">
        <v>27223</v>
      </c>
      <c r="B1248" t="s">
        <v>3485</v>
      </c>
      <c r="C1248" t="s">
        <v>3486</v>
      </c>
      <c r="D1248" t="s">
        <v>3487</v>
      </c>
      <c r="E1248" t="s">
        <v>35446</v>
      </c>
      <c r="F1248" t="s">
        <v>35447</v>
      </c>
      <c r="G1248">
        <v>1993</v>
      </c>
      <c r="H1248" t="s">
        <v>36297</v>
      </c>
      <c r="I1248" t="s">
        <v>3488</v>
      </c>
      <c r="J1248" s="2" t="s">
        <v>3489</v>
      </c>
      <c r="K1248" s="5" t="s">
        <v>21</v>
      </c>
    </row>
    <row r="1249" spans="1:12" hidden="1" x14ac:dyDescent="0.25">
      <c r="A1249">
        <v>27224</v>
      </c>
      <c r="B1249" t="s">
        <v>3490</v>
      </c>
      <c r="C1249" t="s">
        <v>3491</v>
      </c>
      <c r="D1249" t="s">
        <v>3487</v>
      </c>
      <c r="E1249" t="s">
        <v>35446</v>
      </c>
      <c r="F1249" t="s">
        <v>35447</v>
      </c>
      <c r="G1249">
        <v>1993</v>
      </c>
      <c r="H1249" t="s">
        <v>36297</v>
      </c>
      <c r="I1249" t="s">
        <v>3492</v>
      </c>
      <c r="J1249" s="2" t="s">
        <v>3493</v>
      </c>
      <c r="K1249" s="5" t="s">
        <v>38</v>
      </c>
    </row>
    <row r="1250" spans="1:12" hidden="1" x14ac:dyDescent="0.25">
      <c r="A1250">
        <v>27225</v>
      </c>
      <c r="B1250" t="s">
        <v>3494</v>
      </c>
      <c r="C1250" t="s">
        <v>3491</v>
      </c>
      <c r="D1250" t="s">
        <v>3487</v>
      </c>
      <c r="E1250" t="s">
        <v>35446</v>
      </c>
      <c r="F1250" t="s">
        <v>35447</v>
      </c>
      <c r="G1250">
        <v>1993</v>
      </c>
      <c r="H1250" t="s">
        <v>36297</v>
      </c>
      <c r="I1250" t="s">
        <v>3492</v>
      </c>
      <c r="J1250" s="2" t="s">
        <v>3495</v>
      </c>
      <c r="K1250" s="5" t="s">
        <v>447</v>
      </c>
      <c r="L1250" t="s">
        <v>16</v>
      </c>
    </row>
    <row r="1251" spans="1:12" hidden="1" x14ac:dyDescent="0.25">
      <c r="A1251">
        <v>27232</v>
      </c>
      <c r="B1251" t="s">
        <v>3496</v>
      </c>
      <c r="C1251" t="s">
        <v>3486</v>
      </c>
      <c r="D1251" t="s">
        <v>3487</v>
      </c>
      <c r="E1251" t="s">
        <v>35446</v>
      </c>
      <c r="F1251" t="s">
        <v>35447</v>
      </c>
      <c r="G1251">
        <v>1993</v>
      </c>
      <c r="H1251" t="s">
        <v>36297</v>
      </c>
      <c r="I1251" t="s">
        <v>3488</v>
      </c>
      <c r="J1251" s="2" t="s">
        <v>3497</v>
      </c>
      <c r="K1251" s="5" t="s">
        <v>38</v>
      </c>
      <c r="L1251" t="s">
        <v>35286</v>
      </c>
    </row>
    <row r="1252" spans="1:12" hidden="1" x14ac:dyDescent="0.25">
      <c r="A1252">
        <v>27239</v>
      </c>
      <c r="B1252" t="s">
        <v>3498</v>
      </c>
      <c r="C1252" t="s">
        <v>3491</v>
      </c>
      <c r="D1252" t="s">
        <v>3487</v>
      </c>
      <c r="E1252" t="s">
        <v>35446</v>
      </c>
      <c r="F1252" t="s">
        <v>35447</v>
      </c>
      <c r="G1252">
        <v>1993</v>
      </c>
      <c r="H1252" t="s">
        <v>36297</v>
      </c>
      <c r="I1252" t="s">
        <v>3492</v>
      </c>
      <c r="J1252" s="2" t="s">
        <v>3499</v>
      </c>
      <c r="K1252" s="5" t="s">
        <v>38</v>
      </c>
      <c r="L1252" t="s">
        <v>16</v>
      </c>
    </row>
    <row r="1253" spans="1:12" hidden="1" x14ac:dyDescent="0.25">
      <c r="A1253">
        <v>27244</v>
      </c>
      <c r="B1253" t="s">
        <v>3500</v>
      </c>
      <c r="C1253" t="s">
        <v>3491</v>
      </c>
      <c r="D1253" t="s">
        <v>3487</v>
      </c>
      <c r="E1253" t="s">
        <v>35446</v>
      </c>
      <c r="F1253" t="s">
        <v>35447</v>
      </c>
      <c r="G1253">
        <v>1993</v>
      </c>
      <c r="H1253" t="s">
        <v>36297</v>
      </c>
      <c r="I1253" t="s">
        <v>3492</v>
      </c>
      <c r="J1253" s="2" t="s">
        <v>3501</v>
      </c>
      <c r="K1253" s="5" t="s">
        <v>38</v>
      </c>
      <c r="L1253" t="s">
        <v>16</v>
      </c>
    </row>
    <row r="1254" spans="1:12" hidden="1" x14ac:dyDescent="0.25">
      <c r="A1254">
        <v>27256</v>
      </c>
      <c r="B1254" t="s">
        <v>3502</v>
      </c>
      <c r="C1254" t="s">
        <v>3486</v>
      </c>
      <c r="D1254" t="s">
        <v>3487</v>
      </c>
      <c r="E1254" t="s">
        <v>35446</v>
      </c>
      <c r="F1254" t="s">
        <v>35447</v>
      </c>
      <c r="G1254">
        <v>1993</v>
      </c>
      <c r="H1254" t="s">
        <v>36297</v>
      </c>
      <c r="I1254" t="s">
        <v>3488</v>
      </c>
      <c r="J1254" s="2" t="s">
        <v>3503</v>
      </c>
      <c r="K1254" s="5" t="s">
        <v>38</v>
      </c>
    </row>
    <row r="1255" spans="1:12" hidden="1" x14ac:dyDescent="0.25">
      <c r="A1255">
        <v>27261</v>
      </c>
      <c r="B1255" t="s">
        <v>3504</v>
      </c>
      <c r="C1255" t="s">
        <v>3505</v>
      </c>
      <c r="D1255" t="s">
        <v>3487</v>
      </c>
      <c r="E1255" t="s">
        <v>35446</v>
      </c>
      <c r="F1255" t="s">
        <v>35447</v>
      </c>
      <c r="G1255">
        <v>1993</v>
      </c>
      <c r="H1255" t="s">
        <v>36297</v>
      </c>
      <c r="I1255" t="s">
        <v>3506</v>
      </c>
      <c r="J1255" s="2" t="s">
        <v>3507</v>
      </c>
      <c r="K1255" s="5" t="s">
        <v>21</v>
      </c>
    </row>
    <row r="1256" spans="1:12" hidden="1" x14ac:dyDescent="0.25">
      <c r="A1256">
        <v>27264</v>
      </c>
      <c r="B1256" t="s">
        <v>3508</v>
      </c>
      <c r="C1256" t="s">
        <v>3486</v>
      </c>
      <c r="D1256" t="s">
        <v>3487</v>
      </c>
      <c r="E1256" t="s">
        <v>35446</v>
      </c>
      <c r="F1256" t="s">
        <v>35447</v>
      </c>
      <c r="G1256">
        <v>1993</v>
      </c>
      <c r="H1256" t="s">
        <v>36297</v>
      </c>
      <c r="I1256" t="s">
        <v>3488</v>
      </c>
      <c r="J1256" s="2" t="s">
        <v>3509</v>
      </c>
      <c r="K1256" s="5" t="s">
        <v>21</v>
      </c>
    </row>
    <row r="1257" spans="1:12" hidden="1" x14ac:dyDescent="0.25">
      <c r="A1257">
        <v>27275</v>
      </c>
      <c r="B1257" t="s">
        <v>3510</v>
      </c>
      <c r="C1257" t="s">
        <v>3511</v>
      </c>
      <c r="D1257" t="s">
        <v>3487</v>
      </c>
      <c r="E1257" t="s">
        <v>35446</v>
      </c>
      <c r="F1257" t="s">
        <v>35447</v>
      </c>
      <c r="G1257">
        <v>1993</v>
      </c>
      <c r="H1257" t="s">
        <v>36297</v>
      </c>
      <c r="I1257" t="s">
        <v>3512</v>
      </c>
      <c r="J1257" s="2" t="s">
        <v>3513</v>
      </c>
      <c r="K1257" s="5" t="s">
        <v>21</v>
      </c>
    </row>
    <row r="1258" spans="1:12" hidden="1" x14ac:dyDescent="0.25">
      <c r="A1258">
        <v>27285</v>
      </c>
      <c r="B1258" t="s">
        <v>3514</v>
      </c>
      <c r="C1258" t="s">
        <v>3511</v>
      </c>
      <c r="D1258" t="s">
        <v>3487</v>
      </c>
      <c r="E1258" t="s">
        <v>35446</v>
      </c>
      <c r="F1258" t="s">
        <v>35447</v>
      </c>
      <c r="G1258">
        <v>1993</v>
      </c>
      <c r="H1258" t="s">
        <v>36297</v>
      </c>
      <c r="I1258" t="s">
        <v>3512</v>
      </c>
      <c r="J1258" s="2" t="s">
        <v>3515</v>
      </c>
      <c r="K1258" s="5" t="s">
        <v>38</v>
      </c>
    </row>
    <row r="1259" spans="1:12" hidden="1" x14ac:dyDescent="0.25">
      <c r="A1259">
        <v>27286</v>
      </c>
      <c r="B1259" t="s">
        <v>3516</v>
      </c>
      <c r="C1259" t="s">
        <v>3486</v>
      </c>
      <c r="D1259" t="s">
        <v>3487</v>
      </c>
      <c r="E1259" t="s">
        <v>35446</v>
      </c>
      <c r="F1259" t="s">
        <v>35447</v>
      </c>
      <c r="G1259">
        <v>1993</v>
      </c>
      <c r="H1259" t="s">
        <v>36297</v>
      </c>
      <c r="I1259" t="s">
        <v>3488</v>
      </c>
      <c r="J1259" s="2" t="s">
        <v>3517</v>
      </c>
      <c r="K1259" s="5" t="s">
        <v>55</v>
      </c>
    </row>
    <row r="1260" spans="1:12" hidden="1" x14ac:dyDescent="0.25">
      <c r="A1260">
        <v>27297</v>
      </c>
      <c r="B1260" t="s">
        <v>3518</v>
      </c>
      <c r="C1260" t="s">
        <v>3519</v>
      </c>
      <c r="D1260" t="s">
        <v>3487</v>
      </c>
      <c r="E1260" t="s">
        <v>35446</v>
      </c>
      <c r="F1260" t="s">
        <v>35447</v>
      </c>
      <c r="G1260">
        <v>1993</v>
      </c>
      <c r="H1260" t="s">
        <v>36297</v>
      </c>
      <c r="I1260" t="s">
        <v>3520</v>
      </c>
      <c r="J1260" s="2" t="s">
        <v>3521</v>
      </c>
      <c r="K1260" s="5" t="s">
        <v>38</v>
      </c>
      <c r="L1260" t="s">
        <v>103</v>
      </c>
    </row>
    <row r="1261" spans="1:12" hidden="1" x14ac:dyDescent="0.25">
      <c r="A1261">
        <v>27315</v>
      </c>
      <c r="B1261" t="s">
        <v>3522</v>
      </c>
      <c r="C1261" t="s">
        <v>3486</v>
      </c>
      <c r="D1261" t="s">
        <v>3487</v>
      </c>
      <c r="E1261" t="s">
        <v>35446</v>
      </c>
      <c r="F1261" t="s">
        <v>35447</v>
      </c>
      <c r="G1261">
        <v>1993</v>
      </c>
      <c r="H1261" t="s">
        <v>36297</v>
      </c>
      <c r="I1261" t="s">
        <v>3488</v>
      </c>
      <c r="J1261" s="2" t="s">
        <v>3523</v>
      </c>
      <c r="K1261" s="5" t="s">
        <v>55</v>
      </c>
    </row>
    <row r="1262" spans="1:12" hidden="1" x14ac:dyDescent="0.25">
      <c r="A1262">
        <v>27324</v>
      </c>
      <c r="B1262" t="s">
        <v>3524</v>
      </c>
      <c r="C1262" t="s">
        <v>3486</v>
      </c>
      <c r="D1262" t="s">
        <v>3487</v>
      </c>
      <c r="E1262" t="s">
        <v>35446</v>
      </c>
      <c r="F1262" t="s">
        <v>35447</v>
      </c>
      <c r="G1262">
        <v>1993</v>
      </c>
      <c r="H1262" t="s">
        <v>36297</v>
      </c>
      <c r="I1262" t="s">
        <v>3488</v>
      </c>
      <c r="J1262" s="2" t="s">
        <v>3525</v>
      </c>
      <c r="K1262" s="5" t="s">
        <v>3526</v>
      </c>
    </row>
    <row r="1263" spans="1:12" hidden="1" x14ac:dyDescent="0.25">
      <c r="A1263">
        <v>27326</v>
      </c>
      <c r="B1263" t="s">
        <v>3527</v>
      </c>
      <c r="C1263" t="s">
        <v>3486</v>
      </c>
      <c r="D1263" t="s">
        <v>3487</v>
      </c>
      <c r="E1263" t="s">
        <v>35446</v>
      </c>
      <c r="F1263" t="s">
        <v>35447</v>
      </c>
      <c r="G1263">
        <v>1993</v>
      </c>
      <c r="H1263" t="s">
        <v>36297</v>
      </c>
      <c r="I1263" t="s">
        <v>3488</v>
      </c>
      <c r="J1263" s="2" t="s">
        <v>3528</v>
      </c>
      <c r="K1263" s="5" t="s">
        <v>1783</v>
      </c>
      <c r="L1263" t="s">
        <v>143</v>
      </c>
    </row>
    <row r="1264" spans="1:12" hidden="1" x14ac:dyDescent="0.25">
      <c r="A1264">
        <v>27340</v>
      </c>
      <c r="B1264" t="s">
        <v>3529</v>
      </c>
      <c r="C1264" t="s">
        <v>3530</v>
      </c>
      <c r="D1264" t="s">
        <v>3487</v>
      </c>
      <c r="E1264" t="s">
        <v>35446</v>
      </c>
      <c r="F1264" t="s">
        <v>35447</v>
      </c>
      <c r="G1264">
        <v>1993</v>
      </c>
      <c r="H1264" t="s">
        <v>36297</v>
      </c>
      <c r="I1264" t="s">
        <v>3531</v>
      </c>
      <c r="J1264" s="2" t="s">
        <v>3532</v>
      </c>
      <c r="K1264" s="5" t="s">
        <v>38</v>
      </c>
    </row>
    <row r="1265" spans="1:16" hidden="1" x14ac:dyDescent="0.25">
      <c r="A1265">
        <v>27342</v>
      </c>
      <c r="B1265" t="s">
        <v>3533</v>
      </c>
      <c r="C1265" t="s">
        <v>3530</v>
      </c>
      <c r="D1265" t="s">
        <v>3487</v>
      </c>
      <c r="E1265" t="s">
        <v>35446</v>
      </c>
      <c r="F1265" t="s">
        <v>35447</v>
      </c>
      <c r="G1265">
        <v>1993</v>
      </c>
      <c r="H1265" t="s">
        <v>36297</v>
      </c>
      <c r="I1265" t="s">
        <v>3531</v>
      </c>
      <c r="J1265" s="2" t="s">
        <v>3534</v>
      </c>
      <c r="K1265" s="5" t="s">
        <v>38</v>
      </c>
      <c r="L1265" t="s">
        <v>272</v>
      </c>
    </row>
    <row r="1266" spans="1:16" hidden="1" x14ac:dyDescent="0.25">
      <c r="A1266">
        <v>27347</v>
      </c>
      <c r="B1266" t="s">
        <v>3535</v>
      </c>
      <c r="C1266" t="s">
        <v>3530</v>
      </c>
      <c r="D1266" t="s">
        <v>3487</v>
      </c>
      <c r="E1266" t="s">
        <v>35446</v>
      </c>
      <c r="F1266" t="s">
        <v>35447</v>
      </c>
      <c r="G1266">
        <v>1993</v>
      </c>
      <c r="H1266" t="s">
        <v>36297</v>
      </c>
      <c r="I1266" t="s">
        <v>3531</v>
      </c>
      <c r="J1266" s="2" t="s">
        <v>3536</v>
      </c>
      <c r="K1266" s="5" t="s">
        <v>21</v>
      </c>
    </row>
    <row r="1267" spans="1:16" hidden="1" x14ac:dyDescent="0.25">
      <c r="A1267">
        <v>27354</v>
      </c>
      <c r="B1267" t="s">
        <v>3537</v>
      </c>
      <c r="C1267" t="s">
        <v>3530</v>
      </c>
      <c r="D1267" t="s">
        <v>3487</v>
      </c>
      <c r="E1267" t="s">
        <v>35446</v>
      </c>
      <c r="F1267" t="s">
        <v>35447</v>
      </c>
      <c r="G1267">
        <v>1993</v>
      </c>
      <c r="H1267" t="s">
        <v>36297</v>
      </c>
      <c r="I1267" t="s">
        <v>3531</v>
      </c>
      <c r="J1267" s="2" t="s">
        <v>3538</v>
      </c>
      <c r="K1267" s="5" t="s">
        <v>1052</v>
      </c>
    </row>
    <row r="1268" spans="1:16" hidden="1" x14ac:dyDescent="0.25">
      <c r="A1268">
        <v>27355</v>
      </c>
      <c r="B1268" t="s">
        <v>3539</v>
      </c>
      <c r="C1268" t="s">
        <v>3486</v>
      </c>
      <c r="D1268" t="s">
        <v>3487</v>
      </c>
      <c r="E1268" t="s">
        <v>35446</v>
      </c>
      <c r="F1268" t="s">
        <v>35447</v>
      </c>
      <c r="G1268">
        <v>1993</v>
      </c>
      <c r="H1268" t="s">
        <v>36297</v>
      </c>
      <c r="I1268" t="s">
        <v>3488</v>
      </c>
      <c r="J1268" s="2" t="s">
        <v>3540</v>
      </c>
      <c r="K1268" s="5" t="s">
        <v>38</v>
      </c>
    </row>
    <row r="1269" spans="1:16" hidden="1" x14ac:dyDescent="0.25">
      <c r="A1269">
        <v>27361</v>
      </c>
      <c r="B1269" t="s">
        <v>3541</v>
      </c>
      <c r="C1269" t="s">
        <v>3530</v>
      </c>
      <c r="D1269" t="s">
        <v>3487</v>
      </c>
      <c r="E1269" t="s">
        <v>35446</v>
      </c>
      <c r="F1269" t="s">
        <v>35447</v>
      </c>
      <c r="G1269">
        <v>1993</v>
      </c>
      <c r="H1269" t="s">
        <v>36297</v>
      </c>
      <c r="I1269" t="s">
        <v>3531</v>
      </c>
      <c r="J1269" s="2" t="s">
        <v>3542</v>
      </c>
      <c r="K1269" s="5" t="s">
        <v>38</v>
      </c>
      <c r="L1269" t="s">
        <v>16</v>
      </c>
    </row>
    <row r="1270" spans="1:16" hidden="1" x14ac:dyDescent="0.25">
      <c r="A1270">
        <v>27367</v>
      </c>
      <c r="B1270" t="s">
        <v>3543</v>
      </c>
      <c r="C1270" t="s">
        <v>3486</v>
      </c>
      <c r="D1270" t="s">
        <v>3487</v>
      </c>
      <c r="E1270" t="s">
        <v>35446</v>
      </c>
      <c r="F1270" t="s">
        <v>35447</v>
      </c>
      <c r="G1270">
        <v>1993</v>
      </c>
      <c r="H1270" t="s">
        <v>36297</v>
      </c>
      <c r="I1270" t="s">
        <v>3488</v>
      </c>
      <c r="J1270" s="2" t="s">
        <v>3544</v>
      </c>
      <c r="K1270" s="5" t="s">
        <v>38</v>
      </c>
      <c r="L1270" t="s">
        <v>132</v>
      </c>
    </row>
    <row r="1271" spans="1:16" hidden="1" x14ac:dyDescent="0.25">
      <c r="A1271">
        <v>27403</v>
      </c>
      <c r="B1271" t="s">
        <v>3545</v>
      </c>
      <c r="C1271" t="s">
        <v>3546</v>
      </c>
      <c r="D1271" t="s">
        <v>3547</v>
      </c>
      <c r="E1271" t="s">
        <v>35448</v>
      </c>
      <c r="F1271" t="s">
        <v>35449</v>
      </c>
      <c r="G1271">
        <v>1997</v>
      </c>
      <c r="H1271" t="s">
        <v>36298</v>
      </c>
      <c r="I1271" t="s">
        <v>265</v>
      </c>
      <c r="J1271" s="2" t="s">
        <v>3548</v>
      </c>
      <c r="K1271" s="5" t="s">
        <v>202</v>
      </c>
      <c r="L1271" t="s">
        <v>1277</v>
      </c>
    </row>
    <row r="1272" spans="1:16" hidden="1" x14ac:dyDescent="0.25">
      <c r="A1272">
        <v>27409</v>
      </c>
      <c r="B1272" t="s">
        <v>3549</v>
      </c>
      <c r="C1272" t="s">
        <v>3546</v>
      </c>
      <c r="D1272" t="s">
        <v>3547</v>
      </c>
      <c r="E1272" t="s">
        <v>35448</v>
      </c>
      <c r="F1272" t="s">
        <v>35449</v>
      </c>
      <c r="G1272">
        <v>1997</v>
      </c>
      <c r="H1272" t="s">
        <v>36298</v>
      </c>
      <c r="I1272" t="s">
        <v>265</v>
      </c>
      <c r="J1272" s="2" t="s">
        <v>3550</v>
      </c>
      <c r="K1272" s="5" t="s">
        <v>15</v>
      </c>
      <c r="L1272" t="s">
        <v>226</v>
      </c>
    </row>
    <row r="1273" spans="1:16" hidden="1" x14ac:dyDescent="0.25">
      <c r="A1273">
        <v>27414</v>
      </c>
      <c r="B1273" t="s">
        <v>3551</v>
      </c>
      <c r="C1273" t="s">
        <v>3552</v>
      </c>
      <c r="D1273" t="s">
        <v>3547</v>
      </c>
      <c r="E1273" t="s">
        <v>35448</v>
      </c>
      <c r="F1273" t="s">
        <v>35449</v>
      </c>
      <c r="G1273">
        <v>1997</v>
      </c>
      <c r="H1273" t="s">
        <v>36298</v>
      </c>
      <c r="I1273" t="s">
        <v>3553</v>
      </c>
      <c r="J1273" s="2" t="s">
        <v>3554</v>
      </c>
      <c r="K1273" s="5" t="s">
        <v>38</v>
      </c>
      <c r="L1273" t="s">
        <v>16</v>
      </c>
    </row>
    <row r="1274" spans="1:16" hidden="1" x14ac:dyDescent="0.25">
      <c r="A1274">
        <v>27516</v>
      </c>
      <c r="B1274" t="s">
        <v>3555</v>
      </c>
      <c r="C1274" t="s">
        <v>3556</v>
      </c>
      <c r="D1274" t="s">
        <v>3547</v>
      </c>
      <c r="E1274" t="s">
        <v>35448</v>
      </c>
      <c r="F1274" t="s">
        <v>35449</v>
      </c>
      <c r="G1274">
        <v>1997</v>
      </c>
      <c r="H1274" t="s">
        <v>36298</v>
      </c>
      <c r="I1274" t="s">
        <v>3557</v>
      </c>
      <c r="J1274" s="2" t="s">
        <v>3558</v>
      </c>
      <c r="K1274" s="5" t="s">
        <v>32</v>
      </c>
    </row>
    <row r="1275" spans="1:16" hidden="1" x14ac:dyDescent="0.25">
      <c r="A1275">
        <v>27522</v>
      </c>
      <c r="B1275" t="s">
        <v>3559</v>
      </c>
      <c r="C1275" t="s">
        <v>3556</v>
      </c>
      <c r="D1275" t="s">
        <v>3547</v>
      </c>
      <c r="E1275" t="s">
        <v>35448</v>
      </c>
      <c r="F1275" t="s">
        <v>35449</v>
      </c>
      <c r="G1275">
        <v>1997</v>
      </c>
      <c r="H1275" t="s">
        <v>36298</v>
      </c>
      <c r="I1275" t="s">
        <v>3557</v>
      </c>
      <c r="J1275" s="2" t="s">
        <v>3560</v>
      </c>
      <c r="K1275" s="5" t="s">
        <v>447</v>
      </c>
    </row>
    <row r="1276" spans="1:16" x14ac:dyDescent="0.25">
      <c r="A1276">
        <v>27543</v>
      </c>
      <c r="B1276" t="s">
        <v>3561</v>
      </c>
      <c r="C1276" t="s">
        <v>3562</v>
      </c>
      <c r="D1276" t="s">
        <v>3547</v>
      </c>
      <c r="E1276" t="s">
        <v>35448</v>
      </c>
      <c r="F1276" t="s">
        <v>35449</v>
      </c>
      <c r="G1276">
        <v>1997</v>
      </c>
      <c r="H1276" t="s">
        <v>36298</v>
      </c>
      <c r="I1276" t="s">
        <v>3563</v>
      </c>
      <c r="J1276" s="2" t="s">
        <v>3564</v>
      </c>
      <c r="K1276" s="5" t="s">
        <v>202</v>
      </c>
      <c r="M1276" s="4" t="s">
        <v>7</v>
      </c>
      <c r="N1276" s="4" t="s">
        <v>8</v>
      </c>
      <c r="O1276" t="s">
        <v>33</v>
      </c>
      <c r="P1276" t="s">
        <v>35338</v>
      </c>
    </row>
    <row r="1277" spans="1:16" hidden="1" x14ac:dyDescent="0.25">
      <c r="A1277">
        <v>27546</v>
      </c>
      <c r="B1277" t="s">
        <v>3565</v>
      </c>
      <c r="C1277" t="s">
        <v>3546</v>
      </c>
      <c r="D1277" t="s">
        <v>3547</v>
      </c>
      <c r="E1277" t="s">
        <v>35448</v>
      </c>
      <c r="F1277" t="s">
        <v>35449</v>
      </c>
      <c r="G1277">
        <v>1997</v>
      </c>
      <c r="H1277" t="s">
        <v>36298</v>
      </c>
      <c r="I1277" t="s">
        <v>265</v>
      </c>
      <c r="J1277" s="2" t="s">
        <v>3566</v>
      </c>
      <c r="K1277" s="5" t="s">
        <v>38</v>
      </c>
      <c r="L1277" t="s">
        <v>112</v>
      </c>
    </row>
    <row r="1278" spans="1:16" hidden="1" x14ac:dyDescent="0.25">
      <c r="A1278">
        <v>27560</v>
      </c>
      <c r="B1278" t="s">
        <v>3567</v>
      </c>
      <c r="C1278" t="s">
        <v>3568</v>
      </c>
      <c r="D1278" t="s">
        <v>3547</v>
      </c>
      <c r="E1278" t="s">
        <v>35448</v>
      </c>
      <c r="F1278" t="s">
        <v>35449</v>
      </c>
      <c r="G1278">
        <v>1997</v>
      </c>
      <c r="H1278" t="s">
        <v>36298</v>
      </c>
      <c r="I1278" t="s">
        <v>3569</v>
      </c>
      <c r="J1278" s="2" t="s">
        <v>3570</v>
      </c>
      <c r="K1278" s="5" t="s">
        <v>502</v>
      </c>
    </row>
    <row r="1279" spans="1:16" hidden="1" x14ac:dyDescent="0.25">
      <c r="A1279">
        <v>27565</v>
      </c>
      <c r="B1279" t="s">
        <v>3571</v>
      </c>
      <c r="C1279" t="s">
        <v>3568</v>
      </c>
      <c r="D1279" t="s">
        <v>3547</v>
      </c>
      <c r="E1279" t="s">
        <v>35448</v>
      </c>
      <c r="F1279" t="s">
        <v>35449</v>
      </c>
      <c r="G1279">
        <v>1997</v>
      </c>
      <c r="H1279" t="s">
        <v>36298</v>
      </c>
      <c r="I1279" t="s">
        <v>3569</v>
      </c>
      <c r="J1279" s="2" t="s">
        <v>3572</v>
      </c>
      <c r="K1279" s="5" t="s">
        <v>38</v>
      </c>
      <c r="L1279" t="s">
        <v>174</v>
      </c>
    </row>
    <row r="1280" spans="1:16" x14ac:dyDescent="0.25">
      <c r="A1280">
        <v>27640</v>
      </c>
      <c r="B1280" t="s">
        <v>3573</v>
      </c>
      <c r="C1280" t="s">
        <v>3546</v>
      </c>
      <c r="D1280" t="s">
        <v>3547</v>
      </c>
      <c r="E1280" t="s">
        <v>35448</v>
      </c>
      <c r="F1280" t="s">
        <v>35449</v>
      </c>
      <c r="G1280">
        <v>1997</v>
      </c>
      <c r="H1280" t="s">
        <v>36298</v>
      </c>
      <c r="I1280" t="s">
        <v>265</v>
      </c>
      <c r="J1280" s="2" t="s">
        <v>3574</v>
      </c>
      <c r="K1280" s="5" t="s">
        <v>21</v>
      </c>
      <c r="M1280" s="4" t="s">
        <v>7</v>
      </c>
      <c r="N1280" s="4" t="s">
        <v>8</v>
      </c>
      <c r="O1280" t="s">
        <v>33</v>
      </c>
      <c r="P1280" t="s">
        <v>35340</v>
      </c>
    </row>
    <row r="1281" spans="1:12" hidden="1" x14ac:dyDescent="0.25">
      <c r="A1281">
        <v>27654</v>
      </c>
      <c r="B1281" t="s">
        <v>3575</v>
      </c>
      <c r="C1281" t="s">
        <v>3546</v>
      </c>
      <c r="D1281" t="s">
        <v>3547</v>
      </c>
      <c r="E1281" t="s">
        <v>35448</v>
      </c>
      <c r="F1281" t="s">
        <v>35449</v>
      </c>
      <c r="G1281">
        <v>1997</v>
      </c>
      <c r="H1281" t="s">
        <v>36298</v>
      </c>
      <c r="I1281" t="s">
        <v>265</v>
      </c>
      <c r="J1281" s="2" t="s">
        <v>3576</v>
      </c>
      <c r="K1281" s="5" t="s">
        <v>38</v>
      </c>
    </row>
    <row r="1282" spans="1:12" hidden="1" x14ac:dyDescent="0.25">
      <c r="A1282">
        <v>27657</v>
      </c>
      <c r="B1282" t="s">
        <v>3577</v>
      </c>
      <c r="C1282" t="s">
        <v>3562</v>
      </c>
      <c r="D1282" t="s">
        <v>3547</v>
      </c>
      <c r="E1282" t="s">
        <v>35448</v>
      </c>
      <c r="F1282" t="s">
        <v>35449</v>
      </c>
      <c r="G1282">
        <v>1997</v>
      </c>
      <c r="H1282" t="s">
        <v>36298</v>
      </c>
      <c r="I1282" t="s">
        <v>3563</v>
      </c>
      <c r="J1282" s="2" t="s">
        <v>3578</v>
      </c>
      <c r="K1282" s="5" t="s">
        <v>38</v>
      </c>
      <c r="L1282" t="s">
        <v>272</v>
      </c>
    </row>
    <row r="1283" spans="1:12" hidden="1" x14ac:dyDescent="0.25">
      <c r="A1283">
        <v>27687</v>
      </c>
      <c r="B1283" t="s">
        <v>3579</v>
      </c>
      <c r="C1283" t="s">
        <v>3562</v>
      </c>
      <c r="D1283" t="s">
        <v>3547</v>
      </c>
      <c r="E1283" t="s">
        <v>35448</v>
      </c>
      <c r="F1283" t="s">
        <v>35449</v>
      </c>
      <c r="G1283">
        <v>1997</v>
      </c>
      <c r="H1283" t="s">
        <v>36298</v>
      </c>
      <c r="I1283" t="s">
        <v>3563</v>
      </c>
      <c r="J1283" s="2" t="s">
        <v>3580</v>
      </c>
      <c r="K1283" s="5" t="s">
        <v>38</v>
      </c>
      <c r="L1283" t="s">
        <v>16</v>
      </c>
    </row>
    <row r="1284" spans="1:12" hidden="1" x14ac:dyDescent="0.25">
      <c r="A1284">
        <v>27778</v>
      </c>
      <c r="B1284" t="s">
        <v>3581</v>
      </c>
      <c r="C1284" t="s">
        <v>3546</v>
      </c>
      <c r="D1284" t="s">
        <v>3547</v>
      </c>
      <c r="E1284" t="s">
        <v>35448</v>
      </c>
      <c r="F1284" t="s">
        <v>35449</v>
      </c>
      <c r="G1284">
        <v>1997</v>
      </c>
      <c r="H1284" t="s">
        <v>36298</v>
      </c>
      <c r="I1284" t="s">
        <v>265</v>
      </c>
      <c r="J1284" s="2" t="s">
        <v>3582</v>
      </c>
      <c r="K1284" s="5" t="s">
        <v>38</v>
      </c>
      <c r="L1284" t="s">
        <v>16</v>
      </c>
    </row>
    <row r="1285" spans="1:12" hidden="1" x14ac:dyDescent="0.25">
      <c r="A1285">
        <v>27786</v>
      </c>
      <c r="B1285" t="s">
        <v>3583</v>
      </c>
      <c r="C1285" t="s">
        <v>3546</v>
      </c>
      <c r="D1285" t="s">
        <v>3547</v>
      </c>
      <c r="E1285" t="s">
        <v>35448</v>
      </c>
      <c r="F1285" t="s">
        <v>35449</v>
      </c>
      <c r="G1285">
        <v>1997</v>
      </c>
      <c r="H1285" t="s">
        <v>36298</v>
      </c>
      <c r="I1285" t="s">
        <v>265</v>
      </c>
      <c r="J1285" s="2" t="s">
        <v>3584</v>
      </c>
      <c r="K1285" s="5" t="s">
        <v>38</v>
      </c>
      <c r="L1285" t="s">
        <v>132</v>
      </c>
    </row>
    <row r="1286" spans="1:12" hidden="1" x14ac:dyDescent="0.25">
      <c r="A1286">
        <v>27812</v>
      </c>
      <c r="B1286" t="s">
        <v>3585</v>
      </c>
      <c r="C1286" t="s">
        <v>3586</v>
      </c>
      <c r="D1286" t="s">
        <v>3547</v>
      </c>
      <c r="E1286" t="s">
        <v>35448</v>
      </c>
      <c r="F1286" t="s">
        <v>35449</v>
      </c>
      <c r="G1286">
        <v>1997</v>
      </c>
      <c r="H1286" t="s">
        <v>36298</v>
      </c>
      <c r="I1286" t="s">
        <v>3587</v>
      </c>
      <c r="J1286" s="2" t="s">
        <v>3588</v>
      </c>
      <c r="K1286" s="5" t="s">
        <v>202</v>
      </c>
      <c r="L1286" t="s">
        <v>374</v>
      </c>
    </row>
    <row r="1287" spans="1:12" hidden="1" x14ac:dyDescent="0.25">
      <c r="A1287">
        <v>27897</v>
      </c>
      <c r="B1287" t="s">
        <v>3589</v>
      </c>
      <c r="C1287" t="s">
        <v>3562</v>
      </c>
      <c r="D1287" t="s">
        <v>3547</v>
      </c>
      <c r="E1287" t="s">
        <v>35448</v>
      </c>
      <c r="F1287" t="s">
        <v>35449</v>
      </c>
      <c r="G1287">
        <v>1997</v>
      </c>
      <c r="H1287" t="s">
        <v>36298</v>
      </c>
      <c r="I1287" t="s">
        <v>3563</v>
      </c>
      <c r="J1287" s="2" t="s">
        <v>3590</v>
      </c>
      <c r="K1287" s="5" t="s">
        <v>38</v>
      </c>
      <c r="L1287" t="s">
        <v>35285</v>
      </c>
    </row>
    <row r="1288" spans="1:12" hidden="1" x14ac:dyDescent="0.25">
      <c r="A1288">
        <v>27924</v>
      </c>
      <c r="B1288" t="s">
        <v>3591</v>
      </c>
      <c r="C1288" t="s">
        <v>3592</v>
      </c>
      <c r="D1288" t="s">
        <v>3593</v>
      </c>
      <c r="E1288" t="s">
        <v>35450</v>
      </c>
      <c r="F1288" t="s">
        <v>35451</v>
      </c>
      <c r="G1288">
        <v>2005</v>
      </c>
      <c r="H1288" t="s">
        <v>36299</v>
      </c>
      <c r="I1288" t="s">
        <v>3594</v>
      </c>
      <c r="J1288" s="2" t="s">
        <v>3595</v>
      </c>
      <c r="K1288" s="5" t="s">
        <v>21</v>
      </c>
    </row>
    <row r="1289" spans="1:12" hidden="1" x14ac:dyDescent="0.25">
      <c r="A1289">
        <v>27935</v>
      </c>
      <c r="B1289" t="s">
        <v>3596</v>
      </c>
      <c r="C1289" t="s">
        <v>3592</v>
      </c>
      <c r="D1289" t="s">
        <v>3593</v>
      </c>
      <c r="E1289" t="s">
        <v>35450</v>
      </c>
      <c r="F1289" t="s">
        <v>35451</v>
      </c>
      <c r="G1289">
        <v>2005</v>
      </c>
      <c r="H1289" t="s">
        <v>36299</v>
      </c>
      <c r="I1289" t="s">
        <v>3594</v>
      </c>
      <c r="J1289" s="2" t="s">
        <v>3597</v>
      </c>
      <c r="K1289" s="5" t="s">
        <v>55</v>
      </c>
    </row>
    <row r="1290" spans="1:12" hidden="1" x14ac:dyDescent="0.25">
      <c r="A1290">
        <v>27964</v>
      </c>
      <c r="B1290" t="s">
        <v>3598</v>
      </c>
      <c r="C1290" t="s">
        <v>3599</v>
      </c>
      <c r="D1290" t="s">
        <v>3593</v>
      </c>
      <c r="E1290" t="s">
        <v>35450</v>
      </c>
      <c r="F1290" t="s">
        <v>35451</v>
      </c>
      <c r="G1290">
        <v>2005</v>
      </c>
      <c r="H1290" t="s">
        <v>36299</v>
      </c>
      <c r="I1290" t="s">
        <v>3600</v>
      </c>
      <c r="J1290" s="2" t="s">
        <v>3601</v>
      </c>
      <c r="K1290" s="5" t="s">
        <v>21</v>
      </c>
      <c r="L1290" t="s">
        <v>35336</v>
      </c>
    </row>
    <row r="1291" spans="1:12" hidden="1" x14ac:dyDescent="0.25">
      <c r="A1291">
        <v>27988</v>
      </c>
      <c r="B1291" t="s">
        <v>3602</v>
      </c>
      <c r="C1291" t="s">
        <v>3599</v>
      </c>
      <c r="D1291" t="s">
        <v>3593</v>
      </c>
      <c r="E1291" t="s">
        <v>35450</v>
      </c>
      <c r="F1291" t="s">
        <v>35451</v>
      </c>
      <c r="G1291">
        <v>2005</v>
      </c>
      <c r="H1291" t="s">
        <v>36299</v>
      </c>
      <c r="I1291" t="s">
        <v>3600</v>
      </c>
      <c r="J1291" s="2" t="s">
        <v>3603</v>
      </c>
      <c r="K1291" s="5" t="s">
        <v>38</v>
      </c>
      <c r="L1291" t="s">
        <v>1151</v>
      </c>
    </row>
    <row r="1292" spans="1:12" hidden="1" x14ac:dyDescent="0.25">
      <c r="A1292">
        <v>27991</v>
      </c>
      <c r="B1292" t="s">
        <v>3604</v>
      </c>
      <c r="C1292" t="s">
        <v>3599</v>
      </c>
      <c r="D1292" t="s">
        <v>3593</v>
      </c>
      <c r="E1292" t="s">
        <v>35450</v>
      </c>
      <c r="F1292" t="s">
        <v>35451</v>
      </c>
      <c r="G1292">
        <v>2005</v>
      </c>
      <c r="H1292" t="s">
        <v>36299</v>
      </c>
      <c r="I1292" t="s">
        <v>3600</v>
      </c>
      <c r="J1292" s="2" t="s">
        <v>3605</v>
      </c>
      <c r="K1292" s="5" t="s">
        <v>38</v>
      </c>
      <c r="L1292" t="s">
        <v>35287</v>
      </c>
    </row>
    <row r="1293" spans="1:12" hidden="1" x14ac:dyDescent="0.25">
      <c r="A1293">
        <v>27994</v>
      </c>
      <c r="B1293" t="s">
        <v>3606</v>
      </c>
      <c r="C1293" t="s">
        <v>3607</v>
      </c>
      <c r="D1293" t="s">
        <v>3593</v>
      </c>
      <c r="E1293" t="s">
        <v>35450</v>
      </c>
      <c r="F1293" t="s">
        <v>35451</v>
      </c>
      <c r="G1293">
        <v>2005</v>
      </c>
      <c r="H1293" t="s">
        <v>36299</v>
      </c>
      <c r="I1293" t="s">
        <v>3608</v>
      </c>
      <c r="J1293" s="2" t="s">
        <v>3609</v>
      </c>
      <c r="K1293" s="5" t="s">
        <v>21</v>
      </c>
    </row>
    <row r="1294" spans="1:12" hidden="1" x14ac:dyDescent="0.25">
      <c r="A1294">
        <v>27998</v>
      </c>
      <c r="B1294" t="s">
        <v>3610</v>
      </c>
      <c r="C1294" t="s">
        <v>3607</v>
      </c>
      <c r="D1294" t="s">
        <v>3593</v>
      </c>
      <c r="E1294" t="s">
        <v>35450</v>
      </c>
      <c r="F1294" t="s">
        <v>35451</v>
      </c>
      <c r="G1294">
        <v>2005</v>
      </c>
      <c r="H1294" t="s">
        <v>36299</v>
      </c>
      <c r="I1294" t="s">
        <v>3608</v>
      </c>
      <c r="J1294" s="2" t="s">
        <v>3611</v>
      </c>
      <c r="K1294" s="5" t="s">
        <v>38</v>
      </c>
      <c r="L1294" t="s">
        <v>35288</v>
      </c>
    </row>
    <row r="1295" spans="1:12" hidden="1" x14ac:dyDescent="0.25">
      <c r="A1295">
        <v>28041</v>
      </c>
      <c r="B1295" t="s">
        <v>3612</v>
      </c>
      <c r="C1295" t="s">
        <v>3607</v>
      </c>
      <c r="D1295" t="s">
        <v>3593</v>
      </c>
      <c r="E1295" t="s">
        <v>35450</v>
      </c>
      <c r="F1295" t="s">
        <v>35451</v>
      </c>
      <c r="G1295">
        <v>2005</v>
      </c>
      <c r="H1295" t="s">
        <v>36299</v>
      </c>
      <c r="I1295" t="s">
        <v>3608</v>
      </c>
      <c r="J1295" s="2" t="s">
        <v>3613</v>
      </c>
      <c r="K1295" s="5" t="s">
        <v>55</v>
      </c>
      <c r="L1295" t="s">
        <v>35336</v>
      </c>
    </row>
    <row r="1296" spans="1:12" hidden="1" x14ac:dyDescent="0.25">
      <c r="A1296">
        <v>28042</v>
      </c>
      <c r="B1296" t="s">
        <v>3614</v>
      </c>
      <c r="C1296" t="s">
        <v>3607</v>
      </c>
      <c r="D1296" t="s">
        <v>3593</v>
      </c>
      <c r="E1296" t="s">
        <v>35450</v>
      </c>
      <c r="F1296" t="s">
        <v>35451</v>
      </c>
      <c r="G1296">
        <v>2005</v>
      </c>
      <c r="H1296" t="s">
        <v>36299</v>
      </c>
      <c r="I1296" t="s">
        <v>3608</v>
      </c>
      <c r="J1296" s="2" t="s">
        <v>3615</v>
      </c>
      <c r="K1296" s="5" t="s">
        <v>32</v>
      </c>
      <c r="L1296" t="s">
        <v>27</v>
      </c>
    </row>
    <row r="1297" spans="1:16" hidden="1" x14ac:dyDescent="0.25">
      <c r="A1297">
        <v>28085</v>
      </c>
      <c r="B1297" t="s">
        <v>3616</v>
      </c>
      <c r="C1297" t="s">
        <v>3617</v>
      </c>
      <c r="D1297" t="s">
        <v>3593</v>
      </c>
      <c r="E1297" t="s">
        <v>35450</v>
      </c>
      <c r="F1297" t="s">
        <v>35451</v>
      </c>
      <c r="G1297">
        <v>2005</v>
      </c>
      <c r="H1297" t="s">
        <v>36299</v>
      </c>
      <c r="I1297" t="s">
        <v>3618</v>
      </c>
      <c r="J1297" s="2" t="s">
        <v>3619</v>
      </c>
      <c r="K1297" s="5" t="s">
        <v>38</v>
      </c>
      <c r="L1297" t="s">
        <v>132</v>
      </c>
    </row>
    <row r="1298" spans="1:16" hidden="1" x14ac:dyDescent="0.25">
      <c r="A1298">
        <v>28107</v>
      </c>
      <c r="B1298" t="s">
        <v>3620</v>
      </c>
      <c r="C1298" t="s">
        <v>3617</v>
      </c>
      <c r="D1298" t="s">
        <v>3593</v>
      </c>
      <c r="E1298" t="s">
        <v>35450</v>
      </c>
      <c r="F1298" t="s">
        <v>35451</v>
      </c>
      <c r="G1298">
        <v>2005</v>
      </c>
      <c r="H1298" t="s">
        <v>36299</v>
      </c>
      <c r="I1298" t="s">
        <v>3618</v>
      </c>
      <c r="J1298" s="2" t="s">
        <v>3621</v>
      </c>
      <c r="K1298" s="5" t="s">
        <v>55</v>
      </c>
      <c r="L1298" t="s">
        <v>35336</v>
      </c>
    </row>
    <row r="1299" spans="1:16" hidden="1" x14ac:dyDescent="0.25">
      <c r="A1299">
        <v>28128</v>
      </c>
      <c r="B1299" t="s">
        <v>3622</v>
      </c>
      <c r="C1299" t="s">
        <v>3607</v>
      </c>
      <c r="D1299" t="s">
        <v>3593</v>
      </c>
      <c r="E1299" t="s">
        <v>35450</v>
      </c>
      <c r="F1299" t="s">
        <v>35451</v>
      </c>
      <c r="G1299">
        <v>2005</v>
      </c>
      <c r="H1299" t="s">
        <v>36299</v>
      </c>
      <c r="I1299" t="s">
        <v>3608</v>
      </c>
      <c r="J1299" s="2" t="s">
        <v>3623</v>
      </c>
      <c r="K1299" s="5" t="s">
        <v>38</v>
      </c>
      <c r="L1299" t="s">
        <v>35262</v>
      </c>
    </row>
    <row r="1300" spans="1:16" hidden="1" x14ac:dyDescent="0.25">
      <c r="A1300">
        <v>28154</v>
      </c>
      <c r="B1300" t="s">
        <v>3624</v>
      </c>
      <c r="C1300" t="s">
        <v>3625</v>
      </c>
      <c r="D1300" t="s">
        <v>3593</v>
      </c>
      <c r="E1300" t="s">
        <v>35450</v>
      </c>
      <c r="F1300" t="s">
        <v>35451</v>
      </c>
      <c r="G1300">
        <v>2005</v>
      </c>
      <c r="H1300" t="s">
        <v>36299</v>
      </c>
      <c r="I1300" t="s">
        <v>3626</v>
      </c>
      <c r="J1300" s="2" t="s">
        <v>3627</v>
      </c>
      <c r="K1300" s="5" t="s">
        <v>173</v>
      </c>
      <c r="L1300" t="s">
        <v>174</v>
      </c>
    </row>
    <row r="1301" spans="1:16" hidden="1" x14ac:dyDescent="0.25">
      <c r="A1301">
        <v>28185</v>
      </c>
      <c r="B1301" t="s">
        <v>3628</v>
      </c>
      <c r="C1301" t="s">
        <v>3625</v>
      </c>
      <c r="D1301" t="s">
        <v>3593</v>
      </c>
      <c r="E1301" t="s">
        <v>35450</v>
      </c>
      <c r="F1301" t="s">
        <v>35451</v>
      </c>
      <c r="G1301">
        <v>2005</v>
      </c>
      <c r="H1301" t="s">
        <v>36299</v>
      </c>
      <c r="I1301" t="s">
        <v>3626</v>
      </c>
      <c r="J1301" s="2" t="s">
        <v>3629</v>
      </c>
      <c r="K1301" s="5" t="s">
        <v>38</v>
      </c>
      <c r="L1301" t="s">
        <v>16</v>
      </c>
    </row>
    <row r="1302" spans="1:16" x14ac:dyDescent="0.25">
      <c r="A1302">
        <v>28222</v>
      </c>
      <c r="B1302" t="s">
        <v>3630</v>
      </c>
      <c r="C1302" t="s">
        <v>3625</v>
      </c>
      <c r="D1302" t="s">
        <v>3593</v>
      </c>
      <c r="E1302" t="s">
        <v>35450</v>
      </c>
      <c r="F1302" t="s">
        <v>35451</v>
      </c>
      <c r="G1302">
        <v>2005</v>
      </c>
      <c r="H1302" t="s">
        <v>36299</v>
      </c>
      <c r="I1302" t="s">
        <v>3626</v>
      </c>
      <c r="J1302" s="2" t="s">
        <v>3631</v>
      </c>
      <c r="K1302" s="5" t="s">
        <v>55</v>
      </c>
      <c r="M1302" s="4" t="s">
        <v>7</v>
      </c>
      <c r="N1302" s="4" t="s">
        <v>167</v>
      </c>
      <c r="O1302" t="s">
        <v>33</v>
      </c>
      <c r="P1302" t="s">
        <v>35340</v>
      </c>
    </row>
    <row r="1303" spans="1:16" hidden="1" x14ac:dyDescent="0.25">
      <c r="A1303">
        <v>28262</v>
      </c>
      <c r="B1303" t="s">
        <v>3632</v>
      </c>
      <c r="C1303" t="s">
        <v>3607</v>
      </c>
      <c r="D1303" t="s">
        <v>3593</v>
      </c>
      <c r="E1303" t="s">
        <v>35450</v>
      </c>
      <c r="F1303" t="s">
        <v>35451</v>
      </c>
      <c r="G1303">
        <v>2005</v>
      </c>
      <c r="H1303" t="s">
        <v>36299</v>
      </c>
      <c r="I1303" t="s">
        <v>3608</v>
      </c>
      <c r="J1303" s="2" t="s">
        <v>3633</v>
      </c>
      <c r="K1303" s="5" t="s">
        <v>21</v>
      </c>
    </row>
    <row r="1304" spans="1:16" hidden="1" x14ac:dyDescent="0.25">
      <c r="A1304">
        <v>28292</v>
      </c>
      <c r="B1304" t="s">
        <v>3634</v>
      </c>
      <c r="C1304" t="s">
        <v>3607</v>
      </c>
      <c r="D1304" t="s">
        <v>3593</v>
      </c>
      <c r="E1304" t="s">
        <v>35450</v>
      </c>
      <c r="F1304" t="s">
        <v>35451</v>
      </c>
      <c r="G1304">
        <v>2005</v>
      </c>
      <c r="H1304" t="s">
        <v>36299</v>
      </c>
      <c r="I1304" t="s">
        <v>3608</v>
      </c>
      <c r="J1304" s="2" t="s">
        <v>3635</v>
      </c>
      <c r="K1304" s="5" t="s">
        <v>173</v>
      </c>
      <c r="L1304" t="s">
        <v>97</v>
      </c>
    </row>
    <row r="1305" spans="1:16" x14ac:dyDescent="0.25">
      <c r="A1305">
        <v>28296</v>
      </c>
      <c r="B1305" t="s">
        <v>3636</v>
      </c>
      <c r="C1305" t="s">
        <v>3607</v>
      </c>
      <c r="D1305" t="s">
        <v>3593</v>
      </c>
      <c r="E1305" t="s">
        <v>35450</v>
      </c>
      <c r="F1305" t="s">
        <v>35451</v>
      </c>
      <c r="G1305">
        <v>2005</v>
      </c>
      <c r="H1305" t="s">
        <v>36299</v>
      </c>
      <c r="I1305" t="s">
        <v>3608</v>
      </c>
      <c r="J1305" s="2" t="s">
        <v>3637</v>
      </c>
      <c r="K1305" s="5" t="s">
        <v>32</v>
      </c>
      <c r="M1305" s="4" t="s">
        <v>35209</v>
      </c>
      <c r="N1305" s="4" t="s">
        <v>8</v>
      </c>
      <c r="O1305" t="s">
        <v>33</v>
      </c>
      <c r="P1305" t="s">
        <v>35340</v>
      </c>
    </row>
    <row r="1306" spans="1:16" hidden="1" x14ac:dyDescent="0.25">
      <c r="A1306">
        <v>28309</v>
      </c>
      <c r="B1306" t="s">
        <v>3638</v>
      </c>
      <c r="C1306" t="s">
        <v>3639</v>
      </c>
      <c r="D1306" t="s">
        <v>3593</v>
      </c>
      <c r="E1306" t="s">
        <v>35450</v>
      </c>
      <c r="F1306" t="s">
        <v>35451</v>
      </c>
      <c r="G1306">
        <v>2005</v>
      </c>
      <c r="H1306" t="s">
        <v>36299</v>
      </c>
      <c r="I1306" t="s">
        <v>3640</v>
      </c>
      <c r="J1306" s="2" t="s">
        <v>3641</v>
      </c>
      <c r="K1306" s="5" t="s">
        <v>38</v>
      </c>
      <c r="L1306" t="s">
        <v>35292</v>
      </c>
    </row>
    <row r="1307" spans="1:16" hidden="1" x14ac:dyDescent="0.25">
      <c r="A1307">
        <v>28356</v>
      </c>
      <c r="B1307" t="s">
        <v>3642</v>
      </c>
      <c r="C1307" t="s">
        <v>3639</v>
      </c>
      <c r="D1307" t="s">
        <v>3593</v>
      </c>
      <c r="E1307" t="s">
        <v>35450</v>
      </c>
      <c r="F1307" t="s">
        <v>35451</v>
      </c>
      <c r="G1307">
        <v>2005</v>
      </c>
      <c r="H1307" t="s">
        <v>36299</v>
      </c>
      <c r="I1307" t="s">
        <v>3640</v>
      </c>
      <c r="J1307" s="2" t="s">
        <v>3643</v>
      </c>
      <c r="K1307" s="5" t="s">
        <v>38</v>
      </c>
      <c r="L1307" t="s">
        <v>16</v>
      </c>
    </row>
    <row r="1308" spans="1:16" hidden="1" x14ac:dyDescent="0.25">
      <c r="A1308">
        <v>28360</v>
      </c>
      <c r="B1308" t="s">
        <v>3644</v>
      </c>
      <c r="C1308" t="s">
        <v>3639</v>
      </c>
      <c r="D1308" t="s">
        <v>3593</v>
      </c>
      <c r="E1308" t="s">
        <v>35450</v>
      </c>
      <c r="F1308" t="s">
        <v>35451</v>
      </c>
      <c r="G1308">
        <v>2005</v>
      </c>
      <c r="H1308" t="s">
        <v>36299</v>
      </c>
      <c r="I1308" t="s">
        <v>3640</v>
      </c>
      <c r="J1308" s="2" t="s">
        <v>3645</v>
      </c>
      <c r="K1308" s="5" t="s">
        <v>21</v>
      </c>
    </row>
    <row r="1309" spans="1:16" hidden="1" x14ac:dyDescent="0.25">
      <c r="A1309">
        <v>28376</v>
      </c>
      <c r="B1309" t="s">
        <v>3646</v>
      </c>
      <c r="C1309" t="s">
        <v>3647</v>
      </c>
      <c r="D1309" t="s">
        <v>3648</v>
      </c>
      <c r="E1309" t="s">
        <v>35452</v>
      </c>
      <c r="F1309" t="s">
        <v>35409</v>
      </c>
      <c r="G1309">
        <v>1982</v>
      </c>
      <c r="H1309" t="s">
        <v>36300</v>
      </c>
      <c r="I1309" t="s">
        <v>3649</v>
      </c>
      <c r="J1309" s="2" t="s">
        <v>3650</v>
      </c>
      <c r="K1309" s="5" t="s">
        <v>32</v>
      </c>
      <c r="L1309" t="s">
        <v>35242</v>
      </c>
    </row>
    <row r="1310" spans="1:16" hidden="1" x14ac:dyDescent="0.25">
      <c r="A1310">
        <v>28386</v>
      </c>
      <c r="B1310" t="s">
        <v>3651</v>
      </c>
      <c r="C1310" t="s">
        <v>3652</v>
      </c>
      <c r="D1310" t="s">
        <v>3648</v>
      </c>
      <c r="E1310" t="s">
        <v>35452</v>
      </c>
      <c r="F1310" t="s">
        <v>35409</v>
      </c>
      <c r="G1310">
        <v>1982</v>
      </c>
      <c r="H1310" t="s">
        <v>36300</v>
      </c>
      <c r="I1310" t="s">
        <v>1351</v>
      </c>
      <c r="J1310" s="2" t="s">
        <v>3653</v>
      </c>
      <c r="K1310" s="5" t="s">
        <v>38</v>
      </c>
      <c r="L1310" t="s">
        <v>16</v>
      </c>
    </row>
    <row r="1311" spans="1:16" hidden="1" x14ac:dyDescent="0.25">
      <c r="A1311">
        <v>28425</v>
      </c>
      <c r="B1311" t="s">
        <v>3654</v>
      </c>
      <c r="C1311" t="s">
        <v>3655</v>
      </c>
      <c r="D1311" t="s">
        <v>3648</v>
      </c>
      <c r="E1311" t="s">
        <v>35452</v>
      </c>
      <c r="F1311" t="s">
        <v>35409</v>
      </c>
      <c r="G1311">
        <v>1982</v>
      </c>
      <c r="H1311" t="s">
        <v>36300</v>
      </c>
      <c r="I1311" t="s">
        <v>3656</v>
      </c>
      <c r="J1311" s="2" t="s">
        <v>3657</v>
      </c>
      <c r="K1311" s="5" t="s">
        <v>547</v>
      </c>
    </row>
    <row r="1312" spans="1:16" hidden="1" x14ac:dyDescent="0.25">
      <c r="A1312">
        <v>28552</v>
      </c>
      <c r="B1312" t="s">
        <v>3658</v>
      </c>
      <c r="C1312" t="s">
        <v>3659</v>
      </c>
      <c r="D1312" t="s">
        <v>3648</v>
      </c>
      <c r="E1312" t="s">
        <v>35452</v>
      </c>
      <c r="F1312" t="s">
        <v>35409</v>
      </c>
      <c r="G1312">
        <v>1982</v>
      </c>
      <c r="H1312" t="s">
        <v>36300</v>
      </c>
      <c r="I1312" t="s">
        <v>3660</v>
      </c>
      <c r="J1312" s="2" t="s">
        <v>3661</v>
      </c>
      <c r="K1312" s="5" t="s">
        <v>38</v>
      </c>
      <c r="L1312" t="s">
        <v>174</v>
      </c>
    </row>
    <row r="1313" spans="1:16" hidden="1" x14ac:dyDescent="0.25">
      <c r="A1313">
        <v>28562</v>
      </c>
      <c r="B1313" t="s">
        <v>3662</v>
      </c>
      <c r="C1313" t="s">
        <v>3663</v>
      </c>
      <c r="D1313" t="s">
        <v>3648</v>
      </c>
      <c r="E1313" t="s">
        <v>35452</v>
      </c>
      <c r="F1313" t="s">
        <v>35409</v>
      </c>
      <c r="G1313">
        <v>1982</v>
      </c>
      <c r="H1313" t="s">
        <v>36300</v>
      </c>
      <c r="I1313" t="s">
        <v>3664</v>
      </c>
      <c r="J1313" s="2" t="s">
        <v>3665</v>
      </c>
      <c r="K1313" s="5" t="s">
        <v>38</v>
      </c>
      <c r="L1313" t="s">
        <v>132</v>
      </c>
    </row>
    <row r="1314" spans="1:16" hidden="1" x14ac:dyDescent="0.25">
      <c r="A1314">
        <v>28564</v>
      </c>
      <c r="B1314" t="s">
        <v>3666</v>
      </c>
      <c r="C1314" t="s">
        <v>3663</v>
      </c>
      <c r="D1314" t="s">
        <v>3648</v>
      </c>
      <c r="E1314" t="s">
        <v>35452</v>
      </c>
      <c r="F1314" t="s">
        <v>35409</v>
      </c>
      <c r="G1314">
        <v>1982</v>
      </c>
      <c r="H1314" t="s">
        <v>36300</v>
      </c>
      <c r="I1314" t="s">
        <v>3664</v>
      </c>
      <c r="J1314" s="2" t="s">
        <v>3667</v>
      </c>
      <c r="K1314" s="5" t="s">
        <v>21</v>
      </c>
    </row>
    <row r="1315" spans="1:16" hidden="1" x14ac:dyDescent="0.25">
      <c r="A1315">
        <v>28572</v>
      </c>
      <c r="B1315" t="s">
        <v>3668</v>
      </c>
      <c r="C1315" t="s">
        <v>3663</v>
      </c>
      <c r="D1315" t="s">
        <v>3648</v>
      </c>
      <c r="E1315" t="s">
        <v>35452</v>
      </c>
      <c r="F1315" t="s">
        <v>35409</v>
      </c>
      <c r="G1315">
        <v>1982</v>
      </c>
      <c r="H1315" t="s">
        <v>36300</v>
      </c>
      <c r="I1315" t="s">
        <v>3664</v>
      </c>
      <c r="J1315" s="2" t="s">
        <v>3669</v>
      </c>
      <c r="K1315" s="5" t="s">
        <v>55</v>
      </c>
    </row>
    <row r="1316" spans="1:16" hidden="1" x14ac:dyDescent="0.25">
      <c r="A1316">
        <v>28609</v>
      </c>
      <c r="B1316" t="s">
        <v>3670</v>
      </c>
      <c r="C1316" t="s">
        <v>3663</v>
      </c>
      <c r="D1316" t="s">
        <v>3648</v>
      </c>
      <c r="E1316" t="s">
        <v>35452</v>
      </c>
      <c r="F1316" t="s">
        <v>35409</v>
      </c>
      <c r="G1316">
        <v>1982</v>
      </c>
      <c r="H1316" t="s">
        <v>36300</v>
      </c>
      <c r="I1316" t="s">
        <v>3664</v>
      </c>
      <c r="J1316" s="2" t="s">
        <v>3671</v>
      </c>
      <c r="K1316" s="5" t="s">
        <v>55</v>
      </c>
    </row>
    <row r="1317" spans="1:16" hidden="1" x14ac:dyDescent="0.25">
      <c r="A1317">
        <v>28743</v>
      </c>
      <c r="B1317" t="s">
        <v>3672</v>
      </c>
      <c r="C1317" t="s">
        <v>3659</v>
      </c>
      <c r="D1317" t="s">
        <v>3648</v>
      </c>
      <c r="E1317" t="s">
        <v>35452</v>
      </c>
      <c r="F1317" t="s">
        <v>35409</v>
      </c>
      <c r="G1317">
        <v>1982</v>
      </c>
      <c r="H1317" t="s">
        <v>36300</v>
      </c>
      <c r="I1317" t="s">
        <v>3660</v>
      </c>
      <c r="J1317" s="2" t="s">
        <v>3673</v>
      </c>
      <c r="K1317" s="5" t="s">
        <v>21</v>
      </c>
    </row>
    <row r="1318" spans="1:16" hidden="1" x14ac:dyDescent="0.25">
      <c r="A1318">
        <v>28750</v>
      </c>
      <c r="B1318" t="s">
        <v>3674</v>
      </c>
      <c r="C1318" t="s">
        <v>3675</v>
      </c>
      <c r="D1318" t="s">
        <v>3648</v>
      </c>
      <c r="E1318" t="s">
        <v>35452</v>
      </c>
      <c r="F1318" t="s">
        <v>35409</v>
      </c>
      <c r="G1318">
        <v>1982</v>
      </c>
      <c r="H1318" t="s">
        <v>36300</v>
      </c>
      <c r="I1318" t="s">
        <v>3676</v>
      </c>
      <c r="J1318" s="2" t="s">
        <v>3677</v>
      </c>
      <c r="K1318" s="5" t="s">
        <v>21</v>
      </c>
    </row>
    <row r="1319" spans="1:16" hidden="1" x14ac:dyDescent="0.25">
      <c r="A1319">
        <v>28759</v>
      </c>
      <c r="B1319" t="s">
        <v>3678</v>
      </c>
      <c r="C1319" t="s">
        <v>3659</v>
      </c>
      <c r="D1319" t="s">
        <v>3648</v>
      </c>
      <c r="E1319" t="s">
        <v>35452</v>
      </c>
      <c r="F1319" t="s">
        <v>35409</v>
      </c>
      <c r="G1319">
        <v>1982</v>
      </c>
      <c r="H1319" t="s">
        <v>36300</v>
      </c>
      <c r="I1319" t="s">
        <v>3660</v>
      </c>
      <c r="J1319" s="2" t="s">
        <v>3679</v>
      </c>
      <c r="K1319" s="5" t="s">
        <v>32</v>
      </c>
      <c r="L1319" t="s">
        <v>27</v>
      </c>
    </row>
    <row r="1320" spans="1:16" hidden="1" x14ac:dyDescent="0.25">
      <c r="A1320">
        <v>28768</v>
      </c>
      <c r="B1320" t="s">
        <v>3680</v>
      </c>
      <c r="C1320" t="s">
        <v>3659</v>
      </c>
      <c r="D1320" t="s">
        <v>3648</v>
      </c>
      <c r="E1320" t="s">
        <v>35452</v>
      </c>
      <c r="F1320" t="s">
        <v>35409</v>
      </c>
      <c r="G1320">
        <v>1982</v>
      </c>
      <c r="H1320" t="s">
        <v>36300</v>
      </c>
      <c r="I1320" t="s">
        <v>3660</v>
      </c>
      <c r="J1320" s="2" t="s">
        <v>3681</v>
      </c>
      <c r="K1320" s="5" t="s">
        <v>3682</v>
      </c>
    </row>
    <row r="1321" spans="1:16" hidden="1" x14ac:dyDescent="0.25">
      <c r="A1321">
        <v>28797</v>
      </c>
      <c r="B1321" t="s">
        <v>3683</v>
      </c>
      <c r="C1321" t="s">
        <v>3675</v>
      </c>
      <c r="D1321" t="s">
        <v>3648</v>
      </c>
      <c r="E1321" t="s">
        <v>35452</v>
      </c>
      <c r="F1321" t="s">
        <v>35409</v>
      </c>
      <c r="G1321">
        <v>1982</v>
      </c>
      <c r="H1321" t="s">
        <v>36300</v>
      </c>
      <c r="I1321" t="s">
        <v>3676</v>
      </c>
      <c r="J1321" s="2" t="s">
        <v>3684</v>
      </c>
      <c r="K1321" s="5" t="s">
        <v>21</v>
      </c>
      <c r="L1321" t="s">
        <v>143</v>
      </c>
    </row>
    <row r="1322" spans="1:16" hidden="1" x14ac:dyDescent="0.25">
      <c r="A1322">
        <v>28803</v>
      </c>
      <c r="B1322" t="s">
        <v>3685</v>
      </c>
      <c r="C1322" t="s">
        <v>3675</v>
      </c>
      <c r="D1322" t="s">
        <v>3648</v>
      </c>
      <c r="E1322" t="s">
        <v>35452</v>
      </c>
      <c r="F1322" t="s">
        <v>35409</v>
      </c>
      <c r="G1322">
        <v>1982</v>
      </c>
      <c r="H1322" t="s">
        <v>36300</v>
      </c>
      <c r="I1322" t="s">
        <v>3676</v>
      </c>
      <c r="J1322" s="2" t="s">
        <v>3686</v>
      </c>
      <c r="K1322" s="5" t="s">
        <v>128</v>
      </c>
      <c r="L1322" t="s">
        <v>35189</v>
      </c>
    </row>
    <row r="1323" spans="1:16" x14ac:dyDescent="0.25">
      <c r="A1323">
        <v>28804</v>
      </c>
      <c r="B1323" t="s">
        <v>3687</v>
      </c>
      <c r="C1323" t="s">
        <v>3659</v>
      </c>
      <c r="D1323" t="s">
        <v>3648</v>
      </c>
      <c r="E1323" t="s">
        <v>35452</v>
      </c>
      <c r="F1323" t="s">
        <v>35409</v>
      </c>
      <c r="G1323">
        <v>1982</v>
      </c>
      <c r="H1323" t="s">
        <v>36300</v>
      </c>
      <c r="I1323" t="s">
        <v>3660</v>
      </c>
      <c r="J1323" s="2" t="s">
        <v>3688</v>
      </c>
      <c r="K1323" s="5" t="s">
        <v>21</v>
      </c>
      <c r="M1323" s="4" t="s">
        <v>7</v>
      </c>
      <c r="N1323" s="4" t="s">
        <v>8</v>
      </c>
      <c r="O1323" t="s">
        <v>33</v>
      </c>
      <c r="P1323" t="s">
        <v>35340</v>
      </c>
    </row>
    <row r="1324" spans="1:16" hidden="1" x14ac:dyDescent="0.25">
      <c r="A1324">
        <v>28820</v>
      </c>
      <c r="B1324" t="s">
        <v>3689</v>
      </c>
      <c r="C1324" t="s">
        <v>3690</v>
      </c>
      <c r="D1324" t="s">
        <v>3648</v>
      </c>
      <c r="E1324" t="s">
        <v>35452</v>
      </c>
      <c r="F1324" t="s">
        <v>35409</v>
      </c>
      <c r="G1324">
        <v>1982</v>
      </c>
      <c r="H1324" t="s">
        <v>36300</v>
      </c>
      <c r="I1324" t="s">
        <v>3691</v>
      </c>
      <c r="J1324" s="2" t="s">
        <v>3692</v>
      </c>
      <c r="K1324" s="5" t="s">
        <v>55</v>
      </c>
    </row>
    <row r="1325" spans="1:16" hidden="1" x14ac:dyDescent="0.25">
      <c r="A1325">
        <v>28829</v>
      </c>
      <c r="B1325" t="s">
        <v>3693</v>
      </c>
      <c r="C1325" t="s">
        <v>3694</v>
      </c>
      <c r="D1325" t="s">
        <v>3648</v>
      </c>
      <c r="E1325" t="s">
        <v>35452</v>
      </c>
      <c r="F1325" t="s">
        <v>35409</v>
      </c>
      <c r="G1325">
        <v>1982</v>
      </c>
      <c r="H1325" t="s">
        <v>36300</v>
      </c>
      <c r="I1325" t="s">
        <v>3695</v>
      </c>
      <c r="J1325" s="2" t="s">
        <v>3696</v>
      </c>
      <c r="K1325" s="5" t="s">
        <v>1684</v>
      </c>
    </row>
    <row r="1326" spans="1:16" hidden="1" x14ac:dyDescent="0.25">
      <c r="A1326">
        <v>28856</v>
      </c>
      <c r="B1326" t="s">
        <v>3697</v>
      </c>
      <c r="C1326" t="s">
        <v>3694</v>
      </c>
      <c r="D1326" t="s">
        <v>3648</v>
      </c>
      <c r="E1326" t="s">
        <v>35452</v>
      </c>
      <c r="F1326" t="s">
        <v>35409</v>
      </c>
      <c r="G1326">
        <v>1982</v>
      </c>
      <c r="H1326" t="s">
        <v>36300</v>
      </c>
      <c r="I1326" t="s">
        <v>3695</v>
      </c>
      <c r="J1326" s="2" t="s">
        <v>3698</v>
      </c>
      <c r="K1326" s="5" t="s">
        <v>21</v>
      </c>
    </row>
    <row r="1327" spans="1:16" hidden="1" x14ac:dyDescent="0.25">
      <c r="A1327">
        <v>28966</v>
      </c>
      <c r="B1327" t="s">
        <v>3699</v>
      </c>
      <c r="C1327" t="s">
        <v>3700</v>
      </c>
      <c r="D1327" t="s">
        <v>3701</v>
      </c>
      <c r="E1327" t="s">
        <v>35453</v>
      </c>
      <c r="F1327" t="s">
        <v>35454</v>
      </c>
      <c r="G1327">
        <v>1998</v>
      </c>
      <c r="H1327" t="s">
        <v>36301</v>
      </c>
      <c r="I1327" t="s">
        <v>3702</v>
      </c>
      <c r="J1327" s="2" t="s">
        <v>3703</v>
      </c>
      <c r="K1327" s="5" t="s">
        <v>32</v>
      </c>
    </row>
    <row r="1328" spans="1:16" hidden="1" x14ac:dyDescent="0.25">
      <c r="A1328">
        <v>28970</v>
      </c>
      <c r="B1328" t="s">
        <v>3704</v>
      </c>
      <c r="C1328" t="s">
        <v>3700</v>
      </c>
      <c r="D1328" t="s">
        <v>3701</v>
      </c>
      <c r="E1328" t="s">
        <v>35453</v>
      </c>
      <c r="F1328" t="s">
        <v>35454</v>
      </c>
      <c r="G1328">
        <v>1998</v>
      </c>
      <c r="H1328" t="s">
        <v>36301</v>
      </c>
      <c r="I1328" t="s">
        <v>3702</v>
      </c>
      <c r="J1328" s="2" t="s">
        <v>3705</v>
      </c>
      <c r="K1328" s="5" t="s">
        <v>55</v>
      </c>
    </row>
    <row r="1329" spans="1:12" hidden="1" x14ac:dyDescent="0.25">
      <c r="A1329">
        <v>28991</v>
      </c>
      <c r="B1329" t="s">
        <v>3706</v>
      </c>
      <c r="C1329" t="s">
        <v>3707</v>
      </c>
      <c r="D1329" t="s">
        <v>3701</v>
      </c>
      <c r="E1329" t="s">
        <v>35453</v>
      </c>
      <c r="F1329" t="s">
        <v>35454</v>
      </c>
      <c r="G1329">
        <v>1998</v>
      </c>
      <c r="H1329" t="s">
        <v>36301</v>
      </c>
      <c r="I1329" t="s">
        <v>3708</v>
      </c>
      <c r="J1329" s="2" t="s">
        <v>3709</v>
      </c>
      <c r="K1329" s="5" t="s">
        <v>128</v>
      </c>
      <c r="L1329" t="s">
        <v>926</v>
      </c>
    </row>
    <row r="1330" spans="1:12" hidden="1" x14ac:dyDescent="0.25">
      <c r="A1330">
        <v>28994</v>
      </c>
      <c r="B1330" t="s">
        <v>3710</v>
      </c>
      <c r="C1330" t="s">
        <v>3700</v>
      </c>
      <c r="D1330" t="s">
        <v>3701</v>
      </c>
      <c r="E1330" t="s">
        <v>35453</v>
      </c>
      <c r="F1330" t="s">
        <v>35454</v>
      </c>
      <c r="G1330">
        <v>1998</v>
      </c>
      <c r="H1330" t="s">
        <v>36301</v>
      </c>
      <c r="I1330" t="s">
        <v>3702</v>
      </c>
      <c r="J1330" s="2" t="s">
        <v>3711</v>
      </c>
      <c r="K1330" s="5" t="s">
        <v>55</v>
      </c>
    </row>
    <row r="1331" spans="1:12" hidden="1" x14ac:dyDescent="0.25">
      <c r="A1331">
        <v>28996</v>
      </c>
      <c r="B1331" t="s">
        <v>3712</v>
      </c>
      <c r="C1331" t="s">
        <v>3700</v>
      </c>
      <c r="D1331" t="s">
        <v>3701</v>
      </c>
      <c r="E1331" t="s">
        <v>35453</v>
      </c>
      <c r="F1331" t="s">
        <v>35454</v>
      </c>
      <c r="G1331">
        <v>1998</v>
      </c>
      <c r="H1331" t="s">
        <v>36301</v>
      </c>
      <c r="I1331" t="s">
        <v>3702</v>
      </c>
      <c r="J1331" s="2" t="s">
        <v>3713</v>
      </c>
      <c r="K1331" s="5" t="s">
        <v>55</v>
      </c>
    </row>
    <row r="1332" spans="1:12" hidden="1" x14ac:dyDescent="0.25">
      <c r="A1332">
        <v>29011</v>
      </c>
      <c r="B1332" t="s">
        <v>3714</v>
      </c>
      <c r="C1332" t="s">
        <v>3707</v>
      </c>
      <c r="D1332" t="s">
        <v>3701</v>
      </c>
      <c r="E1332" t="s">
        <v>35453</v>
      </c>
      <c r="F1332" t="s">
        <v>35454</v>
      </c>
      <c r="G1332">
        <v>1998</v>
      </c>
      <c r="H1332" t="s">
        <v>36301</v>
      </c>
      <c r="I1332" t="s">
        <v>3708</v>
      </c>
      <c r="J1332" s="2" t="s">
        <v>3715</v>
      </c>
      <c r="K1332" s="5" t="s">
        <v>38</v>
      </c>
      <c r="L1332" t="s">
        <v>35266</v>
      </c>
    </row>
    <row r="1333" spans="1:12" hidden="1" x14ac:dyDescent="0.25">
      <c r="A1333">
        <v>29017</v>
      </c>
      <c r="B1333" t="s">
        <v>3716</v>
      </c>
      <c r="C1333" t="s">
        <v>3717</v>
      </c>
      <c r="D1333" t="s">
        <v>3701</v>
      </c>
      <c r="E1333" t="s">
        <v>35453</v>
      </c>
      <c r="F1333" t="s">
        <v>35454</v>
      </c>
      <c r="G1333">
        <v>1998</v>
      </c>
      <c r="H1333" t="s">
        <v>36301</v>
      </c>
      <c r="I1333" t="s">
        <v>3718</v>
      </c>
      <c r="J1333" s="2" t="s">
        <v>3719</v>
      </c>
      <c r="K1333" s="5" t="s">
        <v>21</v>
      </c>
    </row>
    <row r="1334" spans="1:12" hidden="1" x14ac:dyDescent="0.25">
      <c r="A1334">
        <v>29018</v>
      </c>
      <c r="B1334" t="s">
        <v>3720</v>
      </c>
      <c r="C1334" t="s">
        <v>3721</v>
      </c>
      <c r="D1334" t="s">
        <v>3701</v>
      </c>
      <c r="E1334" t="s">
        <v>35453</v>
      </c>
      <c r="F1334" t="s">
        <v>35454</v>
      </c>
      <c r="G1334">
        <v>1998</v>
      </c>
      <c r="H1334" t="s">
        <v>36301</v>
      </c>
      <c r="I1334" t="s">
        <v>3722</v>
      </c>
      <c r="J1334" s="2" t="s">
        <v>3723</v>
      </c>
      <c r="K1334" s="5" t="s">
        <v>55</v>
      </c>
    </row>
    <row r="1335" spans="1:12" hidden="1" x14ac:dyDescent="0.25">
      <c r="A1335">
        <v>29065</v>
      </c>
      <c r="B1335" t="s">
        <v>3724</v>
      </c>
      <c r="C1335" t="s">
        <v>3721</v>
      </c>
      <c r="D1335" t="s">
        <v>3701</v>
      </c>
      <c r="E1335" t="s">
        <v>35453</v>
      </c>
      <c r="F1335" t="s">
        <v>35454</v>
      </c>
      <c r="G1335">
        <v>1998</v>
      </c>
      <c r="H1335" t="s">
        <v>36301</v>
      </c>
      <c r="I1335" t="s">
        <v>3722</v>
      </c>
      <c r="J1335" s="2" t="s">
        <v>3725</v>
      </c>
      <c r="K1335" s="5" t="s">
        <v>38</v>
      </c>
      <c r="L1335" t="s">
        <v>16</v>
      </c>
    </row>
    <row r="1336" spans="1:12" hidden="1" x14ac:dyDescent="0.25">
      <c r="A1336">
        <v>29081</v>
      </c>
      <c r="B1336" t="s">
        <v>3726</v>
      </c>
      <c r="C1336" t="s">
        <v>3721</v>
      </c>
      <c r="D1336" t="s">
        <v>3701</v>
      </c>
      <c r="E1336" t="s">
        <v>35453</v>
      </c>
      <c r="F1336" t="s">
        <v>35454</v>
      </c>
      <c r="G1336">
        <v>1998</v>
      </c>
      <c r="H1336" t="s">
        <v>36301</v>
      </c>
      <c r="I1336" t="s">
        <v>3722</v>
      </c>
      <c r="J1336" s="2" t="s">
        <v>3727</v>
      </c>
      <c r="K1336" s="5" t="s">
        <v>38</v>
      </c>
      <c r="L1336" t="s">
        <v>35247</v>
      </c>
    </row>
    <row r="1337" spans="1:12" hidden="1" x14ac:dyDescent="0.25">
      <c r="A1337">
        <v>29091</v>
      </c>
      <c r="B1337" t="s">
        <v>3728</v>
      </c>
      <c r="C1337" t="s">
        <v>3721</v>
      </c>
      <c r="D1337" t="s">
        <v>3701</v>
      </c>
      <c r="E1337" t="s">
        <v>35453</v>
      </c>
      <c r="F1337" t="s">
        <v>35454</v>
      </c>
      <c r="G1337">
        <v>1998</v>
      </c>
      <c r="H1337" t="s">
        <v>36301</v>
      </c>
      <c r="I1337" t="s">
        <v>3722</v>
      </c>
      <c r="J1337" s="2" t="s">
        <v>3729</v>
      </c>
      <c r="K1337" s="5" t="s">
        <v>15</v>
      </c>
    </row>
    <row r="1338" spans="1:12" hidden="1" x14ac:dyDescent="0.25">
      <c r="A1338">
        <v>29098</v>
      </c>
      <c r="B1338" t="s">
        <v>3730</v>
      </c>
      <c r="C1338" t="s">
        <v>3721</v>
      </c>
      <c r="D1338" t="s">
        <v>3701</v>
      </c>
      <c r="E1338" t="s">
        <v>35453</v>
      </c>
      <c r="F1338" t="s">
        <v>35454</v>
      </c>
      <c r="G1338">
        <v>1998</v>
      </c>
      <c r="H1338" t="s">
        <v>36301</v>
      </c>
      <c r="I1338" t="s">
        <v>3722</v>
      </c>
      <c r="J1338" s="2" t="s">
        <v>3731</v>
      </c>
      <c r="K1338" s="5" t="s">
        <v>128</v>
      </c>
      <c r="L1338" t="s">
        <v>374</v>
      </c>
    </row>
    <row r="1339" spans="1:12" hidden="1" x14ac:dyDescent="0.25">
      <c r="A1339">
        <v>29115</v>
      </c>
      <c r="B1339" t="s">
        <v>3732</v>
      </c>
      <c r="C1339" t="s">
        <v>3707</v>
      </c>
      <c r="D1339" t="s">
        <v>3701</v>
      </c>
      <c r="E1339" t="s">
        <v>35453</v>
      </c>
      <c r="F1339" t="s">
        <v>35454</v>
      </c>
      <c r="G1339">
        <v>1998</v>
      </c>
      <c r="H1339" t="s">
        <v>36301</v>
      </c>
      <c r="I1339" t="s">
        <v>3708</v>
      </c>
      <c r="J1339" s="2" t="s">
        <v>3733</v>
      </c>
      <c r="K1339" s="5" t="s">
        <v>38</v>
      </c>
      <c r="L1339" t="s">
        <v>35266</v>
      </c>
    </row>
    <row r="1340" spans="1:12" hidden="1" x14ac:dyDescent="0.25">
      <c r="A1340">
        <v>29119</v>
      </c>
      <c r="B1340" t="s">
        <v>3734</v>
      </c>
      <c r="C1340" t="s">
        <v>3707</v>
      </c>
      <c r="D1340" t="s">
        <v>3701</v>
      </c>
      <c r="E1340" t="s">
        <v>35453</v>
      </c>
      <c r="F1340" t="s">
        <v>35454</v>
      </c>
      <c r="G1340">
        <v>1998</v>
      </c>
      <c r="H1340" t="s">
        <v>36301</v>
      </c>
      <c r="I1340" t="s">
        <v>3708</v>
      </c>
      <c r="J1340" s="2" t="s">
        <v>3735</v>
      </c>
      <c r="K1340" s="5" t="s">
        <v>21</v>
      </c>
    </row>
    <row r="1341" spans="1:12" hidden="1" x14ac:dyDescent="0.25">
      <c r="A1341">
        <v>29123</v>
      </c>
      <c r="B1341" t="s">
        <v>3736</v>
      </c>
      <c r="C1341" t="s">
        <v>3721</v>
      </c>
      <c r="D1341" t="s">
        <v>3701</v>
      </c>
      <c r="E1341" t="s">
        <v>35453</v>
      </c>
      <c r="F1341" t="s">
        <v>35454</v>
      </c>
      <c r="G1341">
        <v>1998</v>
      </c>
      <c r="H1341" t="s">
        <v>36301</v>
      </c>
      <c r="I1341" t="s">
        <v>3722</v>
      </c>
      <c r="J1341" s="2" t="s">
        <v>3737</v>
      </c>
      <c r="K1341" s="5" t="s">
        <v>15</v>
      </c>
    </row>
    <row r="1342" spans="1:12" hidden="1" x14ac:dyDescent="0.25">
      <c r="A1342">
        <v>29151</v>
      </c>
      <c r="B1342" t="s">
        <v>3738</v>
      </c>
      <c r="C1342" t="s">
        <v>3707</v>
      </c>
      <c r="D1342" t="s">
        <v>3701</v>
      </c>
      <c r="E1342" t="s">
        <v>35453</v>
      </c>
      <c r="F1342" t="s">
        <v>35454</v>
      </c>
      <c r="G1342">
        <v>1998</v>
      </c>
      <c r="H1342" t="s">
        <v>36301</v>
      </c>
      <c r="I1342" t="s">
        <v>3708</v>
      </c>
      <c r="J1342" s="2" t="s">
        <v>3739</v>
      </c>
      <c r="K1342" s="5" t="s">
        <v>55</v>
      </c>
    </row>
    <row r="1343" spans="1:12" hidden="1" x14ac:dyDescent="0.25">
      <c r="A1343">
        <v>29167</v>
      </c>
      <c r="B1343" t="s">
        <v>3740</v>
      </c>
      <c r="C1343" t="s">
        <v>3721</v>
      </c>
      <c r="D1343" t="s">
        <v>3701</v>
      </c>
      <c r="E1343" t="s">
        <v>35453</v>
      </c>
      <c r="F1343" t="s">
        <v>35454</v>
      </c>
      <c r="G1343">
        <v>1998</v>
      </c>
      <c r="H1343" t="s">
        <v>36301</v>
      </c>
      <c r="I1343" t="s">
        <v>3722</v>
      </c>
      <c r="J1343" s="2" t="s">
        <v>3741</v>
      </c>
      <c r="K1343" s="5" t="s">
        <v>345</v>
      </c>
    </row>
    <row r="1344" spans="1:12" hidden="1" x14ac:dyDescent="0.25">
      <c r="A1344">
        <v>29202</v>
      </c>
      <c r="B1344" t="s">
        <v>3742</v>
      </c>
      <c r="C1344" t="s">
        <v>3721</v>
      </c>
      <c r="D1344" t="s">
        <v>3701</v>
      </c>
      <c r="E1344" t="s">
        <v>35453</v>
      </c>
      <c r="F1344" t="s">
        <v>35454</v>
      </c>
      <c r="G1344">
        <v>1998</v>
      </c>
      <c r="H1344" t="s">
        <v>36301</v>
      </c>
      <c r="I1344" t="s">
        <v>3722</v>
      </c>
      <c r="J1344" s="2" t="s">
        <v>3743</v>
      </c>
      <c r="K1344" s="5" t="s">
        <v>55</v>
      </c>
      <c r="L1344" t="s">
        <v>35336</v>
      </c>
    </row>
    <row r="1345" spans="1:19" hidden="1" x14ac:dyDescent="0.25">
      <c r="A1345">
        <v>29251</v>
      </c>
      <c r="B1345" t="s">
        <v>3744</v>
      </c>
      <c r="C1345" t="s">
        <v>3745</v>
      </c>
      <c r="D1345" t="s">
        <v>3701</v>
      </c>
      <c r="E1345" t="s">
        <v>35453</v>
      </c>
      <c r="F1345" t="s">
        <v>35454</v>
      </c>
      <c r="G1345">
        <v>1998</v>
      </c>
      <c r="H1345" t="s">
        <v>36301</v>
      </c>
      <c r="I1345" t="s">
        <v>3746</v>
      </c>
      <c r="J1345" s="2" t="s">
        <v>3747</v>
      </c>
      <c r="K1345" s="5" t="s">
        <v>38</v>
      </c>
    </row>
    <row r="1346" spans="1:19" hidden="1" x14ac:dyDescent="0.25">
      <c r="A1346">
        <v>29273</v>
      </c>
      <c r="B1346" t="s">
        <v>3748</v>
      </c>
      <c r="C1346" t="s">
        <v>3721</v>
      </c>
      <c r="D1346" t="s">
        <v>3701</v>
      </c>
      <c r="E1346" t="s">
        <v>35453</v>
      </c>
      <c r="F1346" t="s">
        <v>35454</v>
      </c>
      <c r="G1346">
        <v>1998</v>
      </c>
      <c r="H1346" t="s">
        <v>36301</v>
      </c>
      <c r="I1346" t="s">
        <v>3722</v>
      </c>
      <c r="J1346" s="2" t="s">
        <v>3749</v>
      </c>
      <c r="K1346" s="5" t="s">
        <v>38</v>
      </c>
      <c r="L1346" t="s">
        <v>132</v>
      </c>
    </row>
    <row r="1347" spans="1:19" hidden="1" x14ac:dyDescent="0.25">
      <c r="A1347">
        <v>29275</v>
      </c>
      <c r="B1347" t="s">
        <v>3750</v>
      </c>
      <c r="C1347" t="s">
        <v>3721</v>
      </c>
      <c r="D1347" t="s">
        <v>3701</v>
      </c>
      <c r="E1347" t="s">
        <v>35453</v>
      </c>
      <c r="F1347" t="s">
        <v>35454</v>
      </c>
      <c r="G1347">
        <v>1998</v>
      </c>
      <c r="H1347" t="s">
        <v>36301</v>
      </c>
      <c r="I1347" t="s">
        <v>3722</v>
      </c>
      <c r="J1347" s="2" t="s">
        <v>3751</v>
      </c>
      <c r="K1347" s="5" t="s">
        <v>128</v>
      </c>
      <c r="L1347" t="s">
        <v>314</v>
      </c>
    </row>
    <row r="1348" spans="1:19" hidden="1" x14ac:dyDescent="0.25">
      <c r="A1348">
        <v>29372</v>
      </c>
      <c r="B1348" t="s">
        <v>3752</v>
      </c>
      <c r="C1348" t="s">
        <v>3753</v>
      </c>
      <c r="D1348" t="s">
        <v>3754</v>
      </c>
      <c r="E1348" t="s">
        <v>35455</v>
      </c>
      <c r="F1348" t="s">
        <v>35456</v>
      </c>
      <c r="G1348">
        <v>2005</v>
      </c>
      <c r="H1348" t="s">
        <v>36302</v>
      </c>
      <c r="I1348" t="s">
        <v>3755</v>
      </c>
      <c r="J1348" s="2" t="s">
        <v>3756</v>
      </c>
      <c r="K1348" s="5" t="s">
        <v>15</v>
      </c>
    </row>
    <row r="1349" spans="1:19" hidden="1" x14ac:dyDescent="0.25">
      <c r="A1349">
        <v>29515</v>
      </c>
      <c r="B1349" t="s">
        <v>3757</v>
      </c>
      <c r="C1349" t="s">
        <v>3758</v>
      </c>
      <c r="D1349" t="s">
        <v>3754</v>
      </c>
      <c r="E1349" t="s">
        <v>35455</v>
      </c>
      <c r="F1349" t="s">
        <v>35456</v>
      </c>
      <c r="G1349">
        <v>2005</v>
      </c>
      <c r="H1349" t="s">
        <v>36302</v>
      </c>
      <c r="I1349" t="s">
        <v>3759</v>
      </c>
      <c r="J1349" s="2" t="s">
        <v>3760</v>
      </c>
      <c r="K1349" s="5" t="s">
        <v>21</v>
      </c>
    </row>
    <row r="1350" spans="1:19" hidden="1" x14ac:dyDescent="0.25">
      <c r="A1350">
        <v>29516</v>
      </c>
      <c r="B1350" t="s">
        <v>3761</v>
      </c>
      <c r="C1350" t="s">
        <v>3762</v>
      </c>
      <c r="D1350" t="s">
        <v>3754</v>
      </c>
      <c r="E1350" t="s">
        <v>35455</v>
      </c>
      <c r="F1350" t="s">
        <v>35456</v>
      </c>
      <c r="G1350">
        <v>2005</v>
      </c>
      <c r="H1350" t="s">
        <v>36302</v>
      </c>
      <c r="I1350" t="s">
        <v>3763</v>
      </c>
      <c r="J1350" s="2" t="s">
        <v>3764</v>
      </c>
      <c r="K1350" s="5" t="s">
        <v>38</v>
      </c>
      <c r="L1350" t="s">
        <v>16</v>
      </c>
    </row>
    <row r="1351" spans="1:19" hidden="1" x14ac:dyDescent="0.25">
      <c r="A1351">
        <v>29563</v>
      </c>
      <c r="B1351" t="s">
        <v>3765</v>
      </c>
      <c r="C1351" t="s">
        <v>3758</v>
      </c>
      <c r="D1351" t="s">
        <v>3754</v>
      </c>
      <c r="E1351" t="s">
        <v>35455</v>
      </c>
      <c r="F1351" t="s">
        <v>35456</v>
      </c>
      <c r="G1351">
        <v>2005</v>
      </c>
      <c r="H1351" t="s">
        <v>36302</v>
      </c>
      <c r="I1351" t="s">
        <v>3759</v>
      </c>
      <c r="J1351" s="2" t="s">
        <v>3766</v>
      </c>
      <c r="K1351" s="5" t="s">
        <v>21</v>
      </c>
    </row>
    <row r="1352" spans="1:19" hidden="1" x14ac:dyDescent="0.25">
      <c r="A1352">
        <v>29572</v>
      </c>
      <c r="B1352" t="s">
        <v>3767</v>
      </c>
      <c r="C1352" t="s">
        <v>3753</v>
      </c>
      <c r="D1352" t="s">
        <v>3754</v>
      </c>
      <c r="E1352" t="s">
        <v>35455</v>
      </c>
      <c r="F1352" t="s">
        <v>35456</v>
      </c>
      <c r="G1352">
        <v>2005</v>
      </c>
      <c r="H1352" t="s">
        <v>36302</v>
      </c>
      <c r="I1352" t="s">
        <v>3755</v>
      </c>
      <c r="J1352" s="2" t="s">
        <v>3768</v>
      </c>
      <c r="K1352" s="5" t="s">
        <v>173</v>
      </c>
      <c r="L1352" t="s">
        <v>187</v>
      </c>
    </row>
    <row r="1353" spans="1:19" hidden="1" x14ac:dyDescent="0.25">
      <c r="A1353">
        <v>29651</v>
      </c>
      <c r="B1353" t="s">
        <v>3769</v>
      </c>
      <c r="C1353" t="s">
        <v>3770</v>
      </c>
      <c r="D1353" t="s">
        <v>3771</v>
      </c>
      <c r="E1353" t="s">
        <v>35457</v>
      </c>
      <c r="F1353" t="s">
        <v>35458</v>
      </c>
      <c r="G1353">
        <v>1982</v>
      </c>
      <c r="H1353" t="s">
        <v>36303</v>
      </c>
      <c r="I1353" t="s">
        <v>3772</v>
      </c>
      <c r="J1353" s="2" t="s">
        <v>3773</v>
      </c>
      <c r="K1353" s="5" t="s">
        <v>32</v>
      </c>
      <c r="L1353" t="s">
        <v>1277</v>
      </c>
    </row>
    <row r="1354" spans="1:19" hidden="1" x14ac:dyDescent="0.25">
      <c r="A1354">
        <v>29675</v>
      </c>
      <c r="B1354" t="s">
        <v>3774</v>
      </c>
      <c r="C1354" t="s">
        <v>3775</v>
      </c>
      <c r="D1354" t="s">
        <v>3771</v>
      </c>
      <c r="E1354" t="s">
        <v>35457</v>
      </c>
      <c r="F1354" t="s">
        <v>35458</v>
      </c>
      <c r="G1354">
        <v>1982</v>
      </c>
      <c r="H1354" t="s">
        <v>36303</v>
      </c>
      <c r="I1354" t="s">
        <v>3776</v>
      </c>
      <c r="J1354" s="2" t="s">
        <v>3777</v>
      </c>
      <c r="K1354" s="5" t="s">
        <v>38</v>
      </c>
    </row>
    <row r="1355" spans="1:19" hidden="1" x14ac:dyDescent="0.25">
      <c r="A1355">
        <v>29687</v>
      </c>
      <c r="B1355" t="s">
        <v>3778</v>
      </c>
      <c r="C1355" t="s">
        <v>3770</v>
      </c>
      <c r="D1355" t="s">
        <v>3771</v>
      </c>
      <c r="E1355" t="s">
        <v>35457</v>
      </c>
      <c r="F1355" t="s">
        <v>35458</v>
      </c>
      <c r="G1355">
        <v>1982</v>
      </c>
      <c r="H1355" t="s">
        <v>36303</v>
      </c>
      <c r="I1355" t="s">
        <v>3772</v>
      </c>
      <c r="J1355" s="2" t="s">
        <v>3779</v>
      </c>
      <c r="K1355" s="5" t="s">
        <v>38</v>
      </c>
      <c r="L1355" t="s">
        <v>132</v>
      </c>
    </row>
    <row r="1356" spans="1:19" x14ac:dyDescent="0.25">
      <c r="A1356">
        <v>29736</v>
      </c>
      <c r="B1356" t="s">
        <v>3780</v>
      </c>
      <c r="C1356" t="s">
        <v>3781</v>
      </c>
      <c r="D1356" t="s">
        <v>3771</v>
      </c>
      <c r="E1356" t="s">
        <v>35457</v>
      </c>
      <c r="F1356" t="s">
        <v>35458</v>
      </c>
      <c r="G1356">
        <v>1982</v>
      </c>
      <c r="H1356" t="s">
        <v>36303</v>
      </c>
      <c r="I1356" t="s">
        <v>3782</v>
      </c>
      <c r="J1356" s="2" t="s">
        <v>3783</v>
      </c>
      <c r="K1356" s="5" t="s">
        <v>38</v>
      </c>
      <c r="M1356" s="4" t="s">
        <v>35209</v>
      </c>
      <c r="N1356" s="4" t="s">
        <v>36852</v>
      </c>
      <c r="O1356" t="s">
        <v>33</v>
      </c>
      <c r="P1356" t="s">
        <v>35341</v>
      </c>
      <c r="R1356" t="s">
        <v>7</v>
      </c>
      <c r="S1356" t="s">
        <v>167</v>
      </c>
    </row>
    <row r="1357" spans="1:19" hidden="1" x14ac:dyDescent="0.25">
      <c r="A1357">
        <v>29760</v>
      </c>
      <c r="B1357" t="s">
        <v>3784</v>
      </c>
      <c r="C1357" t="s">
        <v>3785</v>
      </c>
      <c r="D1357" t="s">
        <v>3771</v>
      </c>
      <c r="E1357" t="s">
        <v>35457</v>
      </c>
      <c r="F1357" t="s">
        <v>35458</v>
      </c>
      <c r="G1357">
        <v>1982</v>
      </c>
      <c r="H1357" t="s">
        <v>36303</v>
      </c>
      <c r="I1357" t="s">
        <v>3786</v>
      </c>
      <c r="J1357" s="2" t="s">
        <v>3787</v>
      </c>
      <c r="K1357" s="5" t="s">
        <v>21</v>
      </c>
    </row>
    <row r="1358" spans="1:19" hidden="1" x14ac:dyDescent="0.25">
      <c r="A1358">
        <v>29785</v>
      </c>
      <c r="B1358" t="s">
        <v>3788</v>
      </c>
      <c r="C1358" t="s">
        <v>3789</v>
      </c>
      <c r="D1358" t="s">
        <v>3771</v>
      </c>
      <c r="E1358" t="s">
        <v>35457</v>
      </c>
      <c r="F1358" t="s">
        <v>35458</v>
      </c>
      <c r="G1358">
        <v>1982</v>
      </c>
      <c r="H1358" t="s">
        <v>36303</v>
      </c>
      <c r="I1358" t="s">
        <v>2783</v>
      </c>
      <c r="J1358" s="2" t="s">
        <v>3790</v>
      </c>
      <c r="K1358" s="5" t="s">
        <v>128</v>
      </c>
      <c r="L1358" t="s">
        <v>35191</v>
      </c>
    </row>
    <row r="1359" spans="1:19" hidden="1" x14ac:dyDescent="0.25">
      <c r="A1359">
        <v>29797</v>
      </c>
      <c r="B1359" t="s">
        <v>3791</v>
      </c>
      <c r="C1359" t="s">
        <v>3792</v>
      </c>
      <c r="D1359" t="s">
        <v>3771</v>
      </c>
      <c r="E1359" t="s">
        <v>35457</v>
      </c>
      <c r="F1359" t="s">
        <v>35458</v>
      </c>
      <c r="G1359">
        <v>1982</v>
      </c>
      <c r="H1359" t="s">
        <v>36303</v>
      </c>
      <c r="I1359" t="s">
        <v>3793</v>
      </c>
      <c r="J1359" s="2" t="s">
        <v>3794</v>
      </c>
      <c r="K1359" s="5" t="s">
        <v>21</v>
      </c>
    </row>
    <row r="1360" spans="1:19" x14ac:dyDescent="0.25">
      <c r="A1360">
        <v>29807</v>
      </c>
      <c r="B1360" t="s">
        <v>3795</v>
      </c>
      <c r="C1360" t="s">
        <v>3796</v>
      </c>
      <c r="D1360" t="s">
        <v>3771</v>
      </c>
      <c r="E1360" t="s">
        <v>35457</v>
      </c>
      <c r="F1360" t="s">
        <v>35458</v>
      </c>
      <c r="G1360">
        <v>1982</v>
      </c>
      <c r="H1360" t="s">
        <v>36303</v>
      </c>
      <c r="I1360" t="s">
        <v>3797</v>
      </c>
      <c r="J1360" s="2" t="s">
        <v>3798</v>
      </c>
      <c r="K1360" s="5" t="s">
        <v>128</v>
      </c>
      <c r="M1360" s="4" t="s">
        <v>7</v>
      </c>
      <c r="N1360" s="4" t="s">
        <v>167</v>
      </c>
      <c r="O1360" t="s">
        <v>33</v>
      </c>
      <c r="P1360" t="s">
        <v>35338</v>
      </c>
    </row>
    <row r="1361" spans="1:16" hidden="1" x14ac:dyDescent="0.25">
      <c r="A1361">
        <v>29813</v>
      </c>
      <c r="B1361" t="s">
        <v>3799</v>
      </c>
      <c r="C1361" t="s">
        <v>3770</v>
      </c>
      <c r="D1361" t="s">
        <v>3771</v>
      </c>
      <c r="E1361" t="s">
        <v>35457</v>
      </c>
      <c r="F1361" t="s">
        <v>35458</v>
      </c>
      <c r="G1361">
        <v>1982</v>
      </c>
      <c r="H1361" t="s">
        <v>36303</v>
      </c>
      <c r="I1361" t="s">
        <v>3772</v>
      </c>
      <c r="J1361" s="2" t="s">
        <v>3800</v>
      </c>
      <c r="K1361" s="5" t="s">
        <v>21</v>
      </c>
    </row>
    <row r="1362" spans="1:16" x14ac:dyDescent="0.25">
      <c r="A1362">
        <v>29830</v>
      </c>
      <c r="B1362" t="s">
        <v>3801</v>
      </c>
      <c r="C1362" t="s">
        <v>3802</v>
      </c>
      <c r="D1362" t="s">
        <v>3771</v>
      </c>
      <c r="E1362" t="s">
        <v>35457</v>
      </c>
      <c r="F1362" t="s">
        <v>35458</v>
      </c>
      <c r="G1362">
        <v>1982</v>
      </c>
      <c r="H1362" t="s">
        <v>36303</v>
      </c>
      <c r="I1362" t="s">
        <v>3803</v>
      </c>
      <c r="J1362" s="2" t="s">
        <v>3804</v>
      </c>
      <c r="K1362" s="5" t="s">
        <v>128</v>
      </c>
      <c r="M1362" s="4" t="s">
        <v>7</v>
      </c>
      <c r="N1362" s="4" t="s">
        <v>167</v>
      </c>
      <c r="O1362" t="s">
        <v>33</v>
      </c>
      <c r="P1362" t="s">
        <v>35338</v>
      </c>
    </row>
    <row r="1363" spans="1:16" hidden="1" x14ac:dyDescent="0.25">
      <c r="A1363">
        <v>29852</v>
      </c>
      <c r="B1363" t="s">
        <v>3805</v>
      </c>
      <c r="C1363" t="s">
        <v>3802</v>
      </c>
      <c r="D1363" t="s">
        <v>3771</v>
      </c>
      <c r="E1363" t="s">
        <v>35457</v>
      </c>
      <c r="F1363" t="s">
        <v>35458</v>
      </c>
      <c r="G1363">
        <v>1982</v>
      </c>
      <c r="H1363" t="s">
        <v>36303</v>
      </c>
      <c r="I1363" t="s">
        <v>3803</v>
      </c>
      <c r="J1363" s="2" t="s">
        <v>3806</v>
      </c>
      <c r="K1363" s="5" t="s">
        <v>21</v>
      </c>
      <c r="L1363" t="s">
        <v>35337</v>
      </c>
    </row>
    <row r="1364" spans="1:16" hidden="1" x14ac:dyDescent="0.25">
      <c r="A1364">
        <v>29866</v>
      </c>
      <c r="B1364" t="s">
        <v>3807</v>
      </c>
      <c r="C1364" t="s">
        <v>3808</v>
      </c>
      <c r="D1364" t="s">
        <v>3771</v>
      </c>
      <c r="E1364" t="s">
        <v>35457</v>
      </c>
      <c r="F1364" t="s">
        <v>35458</v>
      </c>
      <c r="G1364">
        <v>1982</v>
      </c>
      <c r="H1364" t="s">
        <v>36303</v>
      </c>
      <c r="I1364" t="s">
        <v>3809</v>
      </c>
      <c r="J1364" s="2" t="s">
        <v>3810</v>
      </c>
      <c r="K1364" s="5" t="s">
        <v>173</v>
      </c>
      <c r="L1364" t="s">
        <v>35248</v>
      </c>
    </row>
    <row r="1365" spans="1:16" hidden="1" x14ac:dyDescent="0.25">
      <c r="A1365">
        <v>29889</v>
      </c>
      <c r="B1365" t="s">
        <v>3811</v>
      </c>
      <c r="C1365" t="s">
        <v>3770</v>
      </c>
      <c r="D1365" t="s">
        <v>3771</v>
      </c>
      <c r="E1365" t="s">
        <v>35457</v>
      </c>
      <c r="F1365" t="s">
        <v>35458</v>
      </c>
      <c r="G1365">
        <v>1982</v>
      </c>
      <c r="H1365" t="s">
        <v>36303</v>
      </c>
      <c r="I1365" t="s">
        <v>3772</v>
      </c>
      <c r="J1365" s="2" t="s">
        <v>3812</v>
      </c>
      <c r="K1365" s="5" t="s">
        <v>38</v>
      </c>
      <c r="L1365" t="s">
        <v>16</v>
      </c>
    </row>
    <row r="1366" spans="1:16" hidden="1" x14ac:dyDescent="0.25">
      <c r="A1366">
        <v>29900</v>
      </c>
      <c r="B1366" t="s">
        <v>3813</v>
      </c>
      <c r="C1366" t="s">
        <v>3814</v>
      </c>
      <c r="D1366" t="s">
        <v>3771</v>
      </c>
      <c r="E1366" t="s">
        <v>35457</v>
      </c>
      <c r="F1366" t="s">
        <v>35458</v>
      </c>
      <c r="G1366">
        <v>1982</v>
      </c>
      <c r="H1366" t="s">
        <v>36303</v>
      </c>
      <c r="I1366" t="s">
        <v>3815</v>
      </c>
      <c r="J1366" s="2" t="s">
        <v>3816</v>
      </c>
      <c r="K1366" s="5" t="s">
        <v>55</v>
      </c>
    </row>
    <row r="1367" spans="1:16" hidden="1" x14ac:dyDescent="0.25">
      <c r="A1367">
        <v>29908</v>
      </c>
      <c r="B1367" t="s">
        <v>3817</v>
      </c>
      <c r="C1367" t="s">
        <v>3814</v>
      </c>
      <c r="D1367" t="s">
        <v>3771</v>
      </c>
      <c r="E1367" t="s">
        <v>35457</v>
      </c>
      <c r="F1367" t="s">
        <v>35458</v>
      </c>
      <c r="G1367">
        <v>1982</v>
      </c>
      <c r="H1367" t="s">
        <v>36303</v>
      </c>
      <c r="I1367" t="s">
        <v>3815</v>
      </c>
      <c r="J1367" s="2" t="s">
        <v>3818</v>
      </c>
      <c r="K1367" s="5" t="s">
        <v>38</v>
      </c>
      <c r="L1367" t="s">
        <v>35285</v>
      </c>
    </row>
    <row r="1368" spans="1:16" hidden="1" x14ac:dyDescent="0.25">
      <c r="A1368">
        <v>29914</v>
      </c>
      <c r="B1368" t="s">
        <v>3819</v>
      </c>
      <c r="C1368" t="s">
        <v>3814</v>
      </c>
      <c r="D1368" t="s">
        <v>3771</v>
      </c>
      <c r="E1368" t="s">
        <v>35457</v>
      </c>
      <c r="F1368" t="s">
        <v>35458</v>
      </c>
      <c r="G1368">
        <v>1982</v>
      </c>
      <c r="H1368" t="s">
        <v>36303</v>
      </c>
      <c r="I1368" t="s">
        <v>3815</v>
      </c>
      <c r="J1368" s="2" t="s">
        <v>3820</v>
      </c>
      <c r="K1368" s="5" t="s">
        <v>38</v>
      </c>
      <c r="L1368" t="s">
        <v>174</v>
      </c>
    </row>
    <row r="1369" spans="1:16" hidden="1" x14ac:dyDescent="0.25">
      <c r="A1369">
        <v>29950</v>
      </c>
      <c r="B1369" t="s">
        <v>3821</v>
      </c>
      <c r="C1369" t="s">
        <v>3770</v>
      </c>
      <c r="D1369" t="s">
        <v>3771</v>
      </c>
      <c r="E1369" t="s">
        <v>35457</v>
      </c>
      <c r="F1369" t="s">
        <v>35458</v>
      </c>
      <c r="G1369">
        <v>1982</v>
      </c>
      <c r="H1369" t="s">
        <v>36303</v>
      </c>
      <c r="I1369" t="s">
        <v>3772</v>
      </c>
      <c r="J1369" s="2" t="s">
        <v>3822</v>
      </c>
      <c r="K1369" s="5" t="s">
        <v>55</v>
      </c>
    </row>
    <row r="1370" spans="1:16" hidden="1" x14ac:dyDescent="0.25">
      <c r="A1370">
        <v>29953</v>
      </c>
      <c r="B1370" t="s">
        <v>3823</v>
      </c>
      <c r="C1370" t="s">
        <v>3824</v>
      </c>
      <c r="D1370" t="s">
        <v>3771</v>
      </c>
      <c r="E1370" t="s">
        <v>35457</v>
      </c>
      <c r="F1370" t="s">
        <v>35458</v>
      </c>
      <c r="G1370">
        <v>1982</v>
      </c>
      <c r="H1370" t="s">
        <v>36303</v>
      </c>
      <c r="I1370" t="s">
        <v>1774</v>
      </c>
      <c r="J1370" s="2" t="s">
        <v>3825</v>
      </c>
      <c r="K1370" s="5" t="s">
        <v>55</v>
      </c>
    </row>
    <row r="1371" spans="1:16" hidden="1" x14ac:dyDescent="0.25">
      <c r="A1371">
        <v>29975</v>
      </c>
      <c r="B1371" t="s">
        <v>3826</v>
      </c>
      <c r="C1371" t="s">
        <v>3824</v>
      </c>
      <c r="D1371" t="s">
        <v>3771</v>
      </c>
      <c r="E1371" t="s">
        <v>35457</v>
      </c>
      <c r="F1371" t="s">
        <v>35458</v>
      </c>
      <c r="G1371">
        <v>1982</v>
      </c>
      <c r="H1371" t="s">
        <v>36303</v>
      </c>
      <c r="I1371" t="s">
        <v>1774</v>
      </c>
      <c r="J1371" s="2" t="s">
        <v>3827</v>
      </c>
      <c r="K1371" s="5" t="s">
        <v>128</v>
      </c>
      <c r="L1371" t="s">
        <v>1320</v>
      </c>
    </row>
    <row r="1372" spans="1:16" hidden="1" x14ac:dyDescent="0.25">
      <c r="A1372">
        <v>29992</v>
      </c>
      <c r="B1372" t="s">
        <v>3828</v>
      </c>
      <c r="C1372" t="s">
        <v>3824</v>
      </c>
      <c r="D1372" t="s">
        <v>3771</v>
      </c>
      <c r="E1372" t="s">
        <v>35457</v>
      </c>
      <c r="F1372" t="s">
        <v>35458</v>
      </c>
      <c r="G1372">
        <v>1982</v>
      </c>
      <c r="H1372" t="s">
        <v>36303</v>
      </c>
      <c r="I1372" t="s">
        <v>1774</v>
      </c>
      <c r="J1372" s="2" t="s">
        <v>3829</v>
      </c>
      <c r="K1372" s="5" t="s">
        <v>38</v>
      </c>
      <c r="L1372" t="s">
        <v>187</v>
      </c>
    </row>
    <row r="1373" spans="1:16" hidden="1" x14ac:dyDescent="0.25">
      <c r="A1373">
        <v>30008</v>
      </c>
      <c r="B1373" t="s">
        <v>3830</v>
      </c>
      <c r="C1373" t="s">
        <v>3770</v>
      </c>
      <c r="D1373" t="s">
        <v>3771</v>
      </c>
      <c r="E1373" t="s">
        <v>35457</v>
      </c>
      <c r="F1373" t="s">
        <v>35458</v>
      </c>
      <c r="G1373">
        <v>1982</v>
      </c>
      <c r="H1373" t="s">
        <v>36303</v>
      </c>
      <c r="I1373" t="s">
        <v>3772</v>
      </c>
      <c r="J1373" s="2" t="s">
        <v>3831</v>
      </c>
      <c r="K1373" s="5" t="s">
        <v>32</v>
      </c>
      <c r="L1373" t="s">
        <v>1674</v>
      </c>
    </row>
    <row r="1374" spans="1:16" hidden="1" x14ac:dyDescent="0.25">
      <c r="A1374">
        <v>30026</v>
      </c>
      <c r="B1374" t="s">
        <v>3832</v>
      </c>
      <c r="C1374" t="s">
        <v>3824</v>
      </c>
      <c r="D1374" t="s">
        <v>3771</v>
      </c>
      <c r="E1374" t="s">
        <v>35457</v>
      </c>
      <c r="F1374" t="s">
        <v>35458</v>
      </c>
      <c r="G1374">
        <v>1982</v>
      </c>
      <c r="H1374" t="s">
        <v>36303</v>
      </c>
      <c r="I1374" t="s">
        <v>1774</v>
      </c>
      <c r="J1374" s="2" t="s">
        <v>3833</v>
      </c>
      <c r="K1374" s="5" t="s">
        <v>21</v>
      </c>
    </row>
    <row r="1375" spans="1:16" hidden="1" x14ac:dyDescent="0.25">
      <c r="A1375">
        <v>30057</v>
      </c>
      <c r="B1375" t="s">
        <v>3834</v>
      </c>
      <c r="C1375" t="s">
        <v>3824</v>
      </c>
      <c r="D1375" t="s">
        <v>3771</v>
      </c>
      <c r="E1375" t="s">
        <v>35457</v>
      </c>
      <c r="F1375" t="s">
        <v>35458</v>
      </c>
      <c r="G1375">
        <v>1982</v>
      </c>
      <c r="H1375" t="s">
        <v>36303</v>
      </c>
      <c r="I1375" t="s">
        <v>1774</v>
      </c>
      <c r="J1375" s="2" t="s">
        <v>3835</v>
      </c>
      <c r="K1375" s="5" t="s">
        <v>38</v>
      </c>
      <c r="L1375" t="s">
        <v>232</v>
      </c>
    </row>
    <row r="1376" spans="1:16" hidden="1" x14ac:dyDescent="0.25">
      <c r="A1376">
        <v>30058</v>
      </c>
      <c r="B1376" t="s">
        <v>3836</v>
      </c>
      <c r="C1376" t="s">
        <v>3770</v>
      </c>
      <c r="D1376" t="s">
        <v>3771</v>
      </c>
      <c r="E1376" t="s">
        <v>35457</v>
      </c>
      <c r="F1376" t="s">
        <v>35458</v>
      </c>
      <c r="G1376">
        <v>1982</v>
      </c>
      <c r="H1376" t="s">
        <v>36303</v>
      </c>
      <c r="I1376" t="s">
        <v>3772</v>
      </c>
      <c r="J1376" s="2" t="s">
        <v>3837</v>
      </c>
      <c r="K1376" s="5" t="s">
        <v>21</v>
      </c>
    </row>
    <row r="1377" spans="1:17" hidden="1" x14ac:dyDescent="0.25">
      <c r="A1377">
        <v>30089</v>
      </c>
      <c r="B1377" t="s">
        <v>3838</v>
      </c>
      <c r="C1377" t="s">
        <v>3824</v>
      </c>
      <c r="D1377" t="s">
        <v>3771</v>
      </c>
      <c r="E1377" t="s">
        <v>35457</v>
      </c>
      <c r="F1377" t="s">
        <v>35458</v>
      </c>
      <c r="G1377">
        <v>1982</v>
      </c>
      <c r="H1377" t="s">
        <v>36303</v>
      </c>
      <c r="I1377" t="s">
        <v>1774</v>
      </c>
      <c r="J1377" s="2" t="s">
        <v>3839</v>
      </c>
      <c r="K1377" s="5" t="s">
        <v>547</v>
      </c>
    </row>
    <row r="1378" spans="1:17" x14ac:dyDescent="0.25">
      <c r="A1378">
        <v>30108</v>
      </c>
      <c r="B1378" t="s">
        <v>3840</v>
      </c>
      <c r="C1378" t="s">
        <v>3824</v>
      </c>
      <c r="D1378" t="s">
        <v>3771</v>
      </c>
      <c r="E1378" t="s">
        <v>35457</v>
      </c>
      <c r="F1378" t="s">
        <v>35458</v>
      </c>
      <c r="G1378">
        <v>1982</v>
      </c>
      <c r="H1378" t="s">
        <v>36303</v>
      </c>
      <c r="I1378" t="s">
        <v>1774</v>
      </c>
      <c r="J1378" s="2" t="s">
        <v>3841</v>
      </c>
      <c r="K1378" s="5" t="s">
        <v>55</v>
      </c>
      <c r="M1378" s="4" t="s">
        <v>7</v>
      </c>
      <c r="N1378" s="4" t="s">
        <v>8</v>
      </c>
      <c r="O1378" t="s">
        <v>33</v>
      </c>
      <c r="P1378" t="s">
        <v>35340</v>
      </c>
    </row>
    <row r="1379" spans="1:17" hidden="1" x14ac:dyDescent="0.25">
      <c r="A1379">
        <v>30115</v>
      </c>
      <c r="B1379" t="s">
        <v>3842</v>
      </c>
      <c r="C1379" t="s">
        <v>3824</v>
      </c>
      <c r="D1379" t="s">
        <v>3771</v>
      </c>
      <c r="E1379" t="s">
        <v>35457</v>
      </c>
      <c r="F1379" t="s">
        <v>35458</v>
      </c>
      <c r="G1379">
        <v>1982</v>
      </c>
      <c r="H1379" t="s">
        <v>36303</v>
      </c>
      <c r="I1379" t="s">
        <v>1774</v>
      </c>
      <c r="J1379" s="2" t="s">
        <v>3843</v>
      </c>
      <c r="K1379" s="5" t="s">
        <v>55</v>
      </c>
    </row>
    <row r="1380" spans="1:17" hidden="1" x14ac:dyDescent="0.25">
      <c r="A1380">
        <v>30133</v>
      </c>
      <c r="B1380" t="s">
        <v>3844</v>
      </c>
      <c r="C1380" t="s">
        <v>3824</v>
      </c>
      <c r="D1380" t="s">
        <v>3771</v>
      </c>
      <c r="E1380" t="s">
        <v>35457</v>
      </c>
      <c r="F1380" t="s">
        <v>35458</v>
      </c>
      <c r="G1380">
        <v>1982</v>
      </c>
      <c r="H1380" t="s">
        <v>36303</v>
      </c>
      <c r="I1380" t="s">
        <v>1774</v>
      </c>
      <c r="J1380" s="2" t="s">
        <v>3845</v>
      </c>
      <c r="K1380" s="5" t="s">
        <v>38</v>
      </c>
    </row>
    <row r="1381" spans="1:17" hidden="1" x14ac:dyDescent="0.25">
      <c r="A1381">
        <v>30145</v>
      </c>
      <c r="B1381" t="s">
        <v>3846</v>
      </c>
      <c r="C1381" t="s">
        <v>3770</v>
      </c>
      <c r="D1381" t="s">
        <v>3771</v>
      </c>
      <c r="E1381" t="s">
        <v>35457</v>
      </c>
      <c r="F1381" t="s">
        <v>35458</v>
      </c>
      <c r="G1381">
        <v>1982</v>
      </c>
      <c r="H1381" t="s">
        <v>36303</v>
      </c>
      <c r="I1381" t="s">
        <v>3772</v>
      </c>
      <c r="J1381" s="2" t="s">
        <v>3847</v>
      </c>
      <c r="K1381" s="5" t="s">
        <v>3682</v>
      </c>
      <c r="L1381" t="s">
        <v>35242</v>
      </c>
    </row>
    <row r="1382" spans="1:17" hidden="1" x14ac:dyDescent="0.25">
      <c r="A1382">
        <v>30168</v>
      </c>
      <c r="B1382" t="s">
        <v>3848</v>
      </c>
      <c r="C1382" t="s">
        <v>3770</v>
      </c>
      <c r="D1382" t="s">
        <v>3771</v>
      </c>
      <c r="E1382" t="s">
        <v>35457</v>
      </c>
      <c r="F1382" t="s">
        <v>35458</v>
      </c>
      <c r="G1382">
        <v>1982</v>
      </c>
      <c r="H1382" t="s">
        <v>36303</v>
      </c>
      <c r="I1382" t="s">
        <v>3772</v>
      </c>
      <c r="J1382" s="2" t="s">
        <v>3849</v>
      </c>
      <c r="K1382" s="5" t="s">
        <v>38</v>
      </c>
      <c r="L1382" t="s">
        <v>232</v>
      </c>
    </row>
    <row r="1383" spans="1:17" hidden="1" x14ac:dyDescent="0.25">
      <c r="A1383">
        <v>30175</v>
      </c>
      <c r="B1383" t="s">
        <v>3850</v>
      </c>
      <c r="C1383" t="s">
        <v>3851</v>
      </c>
      <c r="D1383" t="s">
        <v>3771</v>
      </c>
      <c r="E1383" t="s">
        <v>35457</v>
      </c>
      <c r="F1383" t="s">
        <v>35458</v>
      </c>
      <c r="G1383">
        <v>1982</v>
      </c>
      <c r="H1383" t="s">
        <v>36303</v>
      </c>
      <c r="I1383" t="s">
        <v>3852</v>
      </c>
      <c r="J1383" s="2" t="s">
        <v>3853</v>
      </c>
      <c r="K1383" s="5" t="s">
        <v>38</v>
      </c>
    </row>
    <row r="1384" spans="1:17" hidden="1" x14ac:dyDescent="0.25">
      <c r="A1384">
        <v>30177</v>
      </c>
      <c r="B1384" t="s">
        <v>3854</v>
      </c>
      <c r="C1384" t="s">
        <v>3851</v>
      </c>
      <c r="D1384" t="s">
        <v>3771</v>
      </c>
      <c r="E1384" t="s">
        <v>35457</v>
      </c>
      <c r="F1384" t="s">
        <v>35458</v>
      </c>
      <c r="G1384">
        <v>1982</v>
      </c>
      <c r="H1384" t="s">
        <v>36303</v>
      </c>
      <c r="I1384" t="s">
        <v>3852</v>
      </c>
      <c r="J1384" s="2" t="s">
        <v>3855</v>
      </c>
      <c r="K1384" s="5" t="s">
        <v>32</v>
      </c>
    </row>
    <row r="1385" spans="1:17" hidden="1" x14ac:dyDescent="0.25">
      <c r="A1385">
        <v>30205</v>
      </c>
      <c r="B1385" t="s">
        <v>3856</v>
      </c>
      <c r="C1385" t="s">
        <v>3770</v>
      </c>
      <c r="D1385" t="s">
        <v>3771</v>
      </c>
      <c r="E1385" t="s">
        <v>35457</v>
      </c>
      <c r="F1385" t="s">
        <v>35458</v>
      </c>
      <c r="G1385">
        <v>1982</v>
      </c>
      <c r="H1385" t="s">
        <v>36303</v>
      </c>
      <c r="I1385" t="s">
        <v>3772</v>
      </c>
      <c r="J1385" s="2" t="s">
        <v>3857</v>
      </c>
      <c r="K1385" s="5" t="s">
        <v>128</v>
      </c>
    </row>
    <row r="1386" spans="1:17" hidden="1" x14ac:dyDescent="0.25">
      <c r="A1386">
        <v>30207</v>
      </c>
      <c r="B1386" t="s">
        <v>3858</v>
      </c>
      <c r="C1386" t="s">
        <v>3770</v>
      </c>
      <c r="D1386" t="s">
        <v>3771</v>
      </c>
      <c r="E1386" t="s">
        <v>35457</v>
      </c>
      <c r="F1386" t="s">
        <v>35458</v>
      </c>
      <c r="G1386">
        <v>1982</v>
      </c>
      <c r="H1386" t="s">
        <v>36303</v>
      </c>
      <c r="I1386" t="s">
        <v>3772</v>
      </c>
      <c r="J1386" s="2" t="s">
        <v>3859</v>
      </c>
      <c r="K1386" s="5" t="s">
        <v>38</v>
      </c>
      <c r="L1386" t="s">
        <v>132</v>
      </c>
    </row>
    <row r="1387" spans="1:17" hidden="1" x14ac:dyDescent="0.25">
      <c r="A1387">
        <v>30237</v>
      </c>
      <c r="B1387" t="s">
        <v>3860</v>
      </c>
      <c r="C1387" t="s">
        <v>3770</v>
      </c>
      <c r="D1387" t="s">
        <v>3771</v>
      </c>
      <c r="E1387" t="s">
        <v>35457</v>
      </c>
      <c r="F1387" t="s">
        <v>35458</v>
      </c>
      <c r="G1387">
        <v>1982</v>
      </c>
      <c r="H1387" t="s">
        <v>36303</v>
      </c>
      <c r="I1387" t="s">
        <v>3772</v>
      </c>
      <c r="J1387" s="2" t="s">
        <v>3861</v>
      </c>
      <c r="K1387" s="5" t="s">
        <v>128</v>
      </c>
      <c r="L1387" t="s">
        <v>522</v>
      </c>
    </row>
    <row r="1388" spans="1:17" hidden="1" x14ac:dyDescent="0.25">
      <c r="A1388">
        <v>30287</v>
      </c>
      <c r="B1388" t="s">
        <v>3862</v>
      </c>
      <c r="C1388" t="s">
        <v>3808</v>
      </c>
      <c r="D1388" t="s">
        <v>3771</v>
      </c>
      <c r="E1388" t="s">
        <v>35457</v>
      </c>
      <c r="F1388" t="s">
        <v>35458</v>
      </c>
      <c r="G1388">
        <v>1982</v>
      </c>
      <c r="H1388" t="s">
        <v>36303</v>
      </c>
      <c r="I1388" t="s">
        <v>3809</v>
      </c>
      <c r="J1388" s="2" t="s">
        <v>3863</v>
      </c>
      <c r="K1388" s="5" t="s">
        <v>55</v>
      </c>
    </row>
    <row r="1389" spans="1:17" hidden="1" x14ac:dyDescent="0.25">
      <c r="A1389">
        <v>30288</v>
      </c>
      <c r="B1389" t="s">
        <v>3864</v>
      </c>
      <c r="C1389" t="s">
        <v>3808</v>
      </c>
      <c r="D1389" t="s">
        <v>3771</v>
      </c>
      <c r="E1389" t="s">
        <v>35457</v>
      </c>
      <c r="F1389" t="s">
        <v>35458</v>
      </c>
      <c r="G1389">
        <v>1982</v>
      </c>
      <c r="H1389" t="s">
        <v>36303</v>
      </c>
      <c r="I1389" t="s">
        <v>3809</v>
      </c>
      <c r="J1389" s="2" t="s">
        <v>3865</v>
      </c>
      <c r="K1389" s="5" t="s">
        <v>202</v>
      </c>
      <c r="L1389" t="s">
        <v>129</v>
      </c>
    </row>
    <row r="1390" spans="1:17" x14ac:dyDescent="0.25">
      <c r="A1390">
        <v>30292</v>
      </c>
      <c r="B1390" t="s">
        <v>3866</v>
      </c>
      <c r="C1390" t="s">
        <v>3770</v>
      </c>
      <c r="D1390" t="s">
        <v>3771</v>
      </c>
      <c r="E1390" t="s">
        <v>35457</v>
      </c>
      <c r="F1390" t="s">
        <v>35458</v>
      </c>
      <c r="G1390">
        <v>1982</v>
      </c>
      <c r="H1390" t="s">
        <v>36303</v>
      </c>
      <c r="I1390" t="s">
        <v>3772</v>
      </c>
      <c r="J1390" s="2" t="s">
        <v>3867</v>
      </c>
      <c r="K1390" s="5" t="s">
        <v>21</v>
      </c>
      <c r="M1390" s="4" t="s">
        <v>7</v>
      </c>
      <c r="N1390" s="4" t="s">
        <v>8</v>
      </c>
      <c r="O1390" t="s">
        <v>33</v>
      </c>
      <c r="P1390" t="s">
        <v>35340</v>
      </c>
      <c r="Q1390" s="3" t="s">
        <v>36850</v>
      </c>
    </row>
    <row r="1391" spans="1:17" hidden="1" x14ac:dyDescent="0.25">
      <c r="A1391">
        <v>30297</v>
      </c>
      <c r="B1391" t="s">
        <v>3868</v>
      </c>
      <c r="C1391" t="s">
        <v>3869</v>
      </c>
      <c r="D1391" t="s">
        <v>3771</v>
      </c>
      <c r="E1391" t="s">
        <v>35457</v>
      </c>
      <c r="F1391" t="s">
        <v>35458</v>
      </c>
      <c r="G1391">
        <v>1982</v>
      </c>
      <c r="H1391" t="s">
        <v>36303</v>
      </c>
      <c r="I1391" t="s">
        <v>3870</v>
      </c>
      <c r="J1391" s="2" t="s">
        <v>3871</v>
      </c>
      <c r="K1391" s="5" t="s">
        <v>38</v>
      </c>
      <c r="L1391" t="s">
        <v>16</v>
      </c>
    </row>
    <row r="1392" spans="1:17" hidden="1" x14ac:dyDescent="0.25">
      <c r="A1392">
        <v>30307</v>
      </c>
      <c r="B1392" t="s">
        <v>3872</v>
      </c>
      <c r="C1392" t="s">
        <v>3873</v>
      </c>
      <c r="D1392" t="s">
        <v>3771</v>
      </c>
      <c r="E1392" t="s">
        <v>35457</v>
      </c>
      <c r="F1392" t="s">
        <v>35458</v>
      </c>
      <c r="G1392">
        <v>1982</v>
      </c>
      <c r="H1392" t="s">
        <v>36303</v>
      </c>
      <c r="I1392" t="s">
        <v>3874</v>
      </c>
      <c r="J1392" s="2" t="s">
        <v>3875</v>
      </c>
      <c r="K1392" s="5" t="s">
        <v>128</v>
      </c>
      <c r="L1392" t="s">
        <v>1277</v>
      </c>
    </row>
    <row r="1393" spans="1:19" hidden="1" x14ac:dyDescent="0.25">
      <c r="A1393">
        <v>30342</v>
      </c>
      <c r="B1393" t="s">
        <v>3876</v>
      </c>
      <c r="C1393" t="s">
        <v>3873</v>
      </c>
      <c r="D1393" t="s">
        <v>3771</v>
      </c>
      <c r="E1393" t="s">
        <v>35457</v>
      </c>
      <c r="F1393" t="s">
        <v>35458</v>
      </c>
      <c r="G1393">
        <v>1982</v>
      </c>
      <c r="H1393" t="s">
        <v>36303</v>
      </c>
      <c r="I1393" t="s">
        <v>3874</v>
      </c>
      <c r="J1393" s="2" t="s">
        <v>3877</v>
      </c>
      <c r="K1393" s="5" t="s">
        <v>38</v>
      </c>
      <c r="L1393" t="s">
        <v>103</v>
      </c>
    </row>
    <row r="1394" spans="1:19" hidden="1" x14ac:dyDescent="0.25">
      <c r="A1394">
        <v>30373</v>
      </c>
      <c r="B1394" t="s">
        <v>3878</v>
      </c>
      <c r="C1394" t="s">
        <v>3879</v>
      </c>
      <c r="D1394" t="s">
        <v>3880</v>
      </c>
      <c r="E1394" t="s">
        <v>35459</v>
      </c>
      <c r="F1394" t="s">
        <v>35460</v>
      </c>
      <c r="G1394">
        <v>1931</v>
      </c>
      <c r="H1394" t="s">
        <v>36304</v>
      </c>
      <c r="I1394" t="s">
        <v>3881</v>
      </c>
      <c r="J1394" s="2" t="s">
        <v>3882</v>
      </c>
      <c r="K1394" s="5" t="s">
        <v>38</v>
      </c>
    </row>
    <row r="1395" spans="1:19" hidden="1" x14ac:dyDescent="0.25">
      <c r="A1395">
        <v>30374</v>
      </c>
      <c r="B1395" t="s">
        <v>3883</v>
      </c>
      <c r="C1395" t="s">
        <v>3884</v>
      </c>
      <c r="D1395" t="s">
        <v>3880</v>
      </c>
      <c r="E1395" t="s">
        <v>35459</v>
      </c>
      <c r="F1395" t="s">
        <v>35460</v>
      </c>
      <c r="G1395">
        <v>1931</v>
      </c>
      <c r="H1395" t="s">
        <v>36304</v>
      </c>
      <c r="I1395" t="s">
        <v>3885</v>
      </c>
      <c r="J1395" s="2" t="s">
        <v>3886</v>
      </c>
      <c r="K1395" s="5" t="s">
        <v>38</v>
      </c>
    </row>
    <row r="1396" spans="1:19" hidden="1" x14ac:dyDescent="0.25">
      <c r="A1396">
        <v>30388</v>
      </c>
      <c r="B1396" t="s">
        <v>3887</v>
      </c>
      <c r="C1396" t="s">
        <v>3888</v>
      </c>
      <c r="D1396" t="s">
        <v>3880</v>
      </c>
      <c r="E1396" t="s">
        <v>35459</v>
      </c>
      <c r="F1396" t="s">
        <v>35460</v>
      </c>
      <c r="G1396">
        <v>1931</v>
      </c>
      <c r="H1396" t="s">
        <v>36304</v>
      </c>
      <c r="I1396" t="s">
        <v>3889</v>
      </c>
      <c r="J1396" s="2" t="s">
        <v>3890</v>
      </c>
      <c r="K1396" s="5" t="s">
        <v>38</v>
      </c>
      <c r="L1396" t="s">
        <v>132</v>
      </c>
    </row>
    <row r="1397" spans="1:19" hidden="1" x14ac:dyDescent="0.25">
      <c r="A1397">
        <v>30421</v>
      </c>
      <c r="B1397" t="s">
        <v>3891</v>
      </c>
      <c r="C1397" t="s">
        <v>3879</v>
      </c>
      <c r="D1397" t="s">
        <v>3880</v>
      </c>
      <c r="E1397" t="s">
        <v>35459</v>
      </c>
      <c r="F1397" t="s">
        <v>35460</v>
      </c>
      <c r="G1397">
        <v>1931</v>
      </c>
      <c r="H1397" t="s">
        <v>36304</v>
      </c>
      <c r="I1397" t="s">
        <v>3881</v>
      </c>
      <c r="J1397" s="2" t="s">
        <v>3892</v>
      </c>
      <c r="K1397" s="5" t="s">
        <v>128</v>
      </c>
      <c r="L1397" t="s">
        <v>129</v>
      </c>
    </row>
    <row r="1398" spans="1:19" hidden="1" x14ac:dyDescent="0.25">
      <c r="A1398">
        <v>30425</v>
      </c>
      <c r="B1398" t="s">
        <v>3893</v>
      </c>
      <c r="C1398" t="s">
        <v>3879</v>
      </c>
      <c r="D1398" t="s">
        <v>3880</v>
      </c>
      <c r="E1398" t="s">
        <v>35459</v>
      </c>
      <c r="F1398" t="s">
        <v>35460</v>
      </c>
      <c r="G1398">
        <v>1931</v>
      </c>
      <c r="H1398" t="s">
        <v>36304</v>
      </c>
      <c r="I1398" t="s">
        <v>3881</v>
      </c>
      <c r="J1398" s="2" t="s">
        <v>3894</v>
      </c>
      <c r="K1398" s="5" t="s">
        <v>38</v>
      </c>
    </row>
    <row r="1399" spans="1:19" hidden="1" x14ac:dyDescent="0.25">
      <c r="A1399">
        <v>30435</v>
      </c>
      <c r="B1399" t="s">
        <v>3895</v>
      </c>
      <c r="C1399" t="s">
        <v>3879</v>
      </c>
      <c r="D1399" t="s">
        <v>3880</v>
      </c>
      <c r="E1399" t="s">
        <v>35459</v>
      </c>
      <c r="F1399" t="s">
        <v>35460</v>
      </c>
      <c r="G1399">
        <v>1931</v>
      </c>
      <c r="H1399" t="s">
        <v>36304</v>
      </c>
      <c r="I1399" t="s">
        <v>3881</v>
      </c>
      <c r="J1399" s="2" t="s">
        <v>3896</v>
      </c>
      <c r="K1399" s="5" t="s">
        <v>38</v>
      </c>
      <c r="L1399" t="s">
        <v>232</v>
      </c>
    </row>
    <row r="1400" spans="1:19" hidden="1" x14ac:dyDescent="0.25">
      <c r="A1400">
        <v>30485</v>
      </c>
      <c r="B1400" t="s">
        <v>3897</v>
      </c>
      <c r="C1400" t="s">
        <v>3898</v>
      </c>
      <c r="D1400" t="s">
        <v>3880</v>
      </c>
      <c r="E1400" t="s">
        <v>35459</v>
      </c>
      <c r="F1400" t="s">
        <v>35460</v>
      </c>
      <c r="G1400">
        <v>1931</v>
      </c>
      <c r="H1400" t="s">
        <v>36304</v>
      </c>
      <c r="I1400" t="s">
        <v>3640</v>
      </c>
      <c r="J1400" s="2" t="s">
        <v>3899</v>
      </c>
      <c r="K1400" s="5" t="s">
        <v>128</v>
      </c>
      <c r="L1400" t="s">
        <v>35200</v>
      </c>
    </row>
    <row r="1401" spans="1:19" hidden="1" x14ac:dyDescent="0.25">
      <c r="A1401">
        <v>30507</v>
      </c>
      <c r="B1401" t="s">
        <v>3900</v>
      </c>
      <c r="C1401" t="s">
        <v>3898</v>
      </c>
      <c r="D1401" t="s">
        <v>3880</v>
      </c>
      <c r="E1401" t="s">
        <v>35459</v>
      </c>
      <c r="F1401" t="s">
        <v>35460</v>
      </c>
      <c r="G1401">
        <v>1931</v>
      </c>
      <c r="H1401" t="s">
        <v>36304</v>
      </c>
      <c r="I1401" t="s">
        <v>3640</v>
      </c>
      <c r="J1401" s="2" t="s">
        <v>3901</v>
      </c>
      <c r="K1401" s="5" t="s">
        <v>55</v>
      </c>
    </row>
    <row r="1402" spans="1:19" hidden="1" x14ac:dyDescent="0.25">
      <c r="A1402">
        <v>30511</v>
      </c>
      <c r="B1402" t="s">
        <v>3902</v>
      </c>
      <c r="C1402" t="s">
        <v>3903</v>
      </c>
      <c r="D1402" t="s">
        <v>3880</v>
      </c>
      <c r="E1402" t="s">
        <v>35459</v>
      </c>
      <c r="F1402" t="s">
        <v>35460</v>
      </c>
      <c r="G1402">
        <v>1931</v>
      </c>
      <c r="H1402" t="s">
        <v>36304</v>
      </c>
      <c r="I1402" t="s">
        <v>3252</v>
      </c>
      <c r="J1402" s="2" t="s">
        <v>3904</v>
      </c>
      <c r="K1402" s="5" t="s">
        <v>38</v>
      </c>
      <c r="L1402" t="s">
        <v>132</v>
      </c>
    </row>
    <row r="1403" spans="1:19" hidden="1" x14ac:dyDescent="0.25">
      <c r="A1403">
        <v>30513</v>
      </c>
      <c r="B1403" t="s">
        <v>3905</v>
      </c>
      <c r="C1403" t="s">
        <v>3903</v>
      </c>
      <c r="D1403" t="s">
        <v>3880</v>
      </c>
      <c r="E1403" t="s">
        <v>35459</v>
      </c>
      <c r="F1403" t="s">
        <v>35460</v>
      </c>
      <c r="G1403">
        <v>1931</v>
      </c>
      <c r="H1403" t="s">
        <v>36304</v>
      </c>
      <c r="I1403" t="s">
        <v>3252</v>
      </c>
      <c r="J1403" s="2" t="s">
        <v>3906</v>
      </c>
      <c r="K1403" s="5" t="s">
        <v>21</v>
      </c>
    </row>
    <row r="1404" spans="1:19" hidden="1" x14ac:dyDescent="0.25">
      <c r="A1404">
        <v>30515</v>
      </c>
      <c r="B1404" t="s">
        <v>3907</v>
      </c>
      <c r="C1404" t="s">
        <v>3903</v>
      </c>
      <c r="D1404" t="s">
        <v>3880</v>
      </c>
      <c r="E1404" t="s">
        <v>35459</v>
      </c>
      <c r="F1404" t="s">
        <v>35460</v>
      </c>
      <c r="G1404">
        <v>1931</v>
      </c>
      <c r="H1404" t="s">
        <v>36304</v>
      </c>
      <c r="I1404" t="s">
        <v>3252</v>
      </c>
      <c r="J1404" s="2" t="s">
        <v>3908</v>
      </c>
      <c r="K1404" s="5" t="s">
        <v>128</v>
      </c>
      <c r="L1404" t="s">
        <v>162</v>
      </c>
    </row>
    <row r="1405" spans="1:19" hidden="1" x14ac:dyDescent="0.25">
      <c r="A1405">
        <v>30538</v>
      </c>
      <c r="B1405" t="s">
        <v>3909</v>
      </c>
      <c r="C1405" t="s">
        <v>3903</v>
      </c>
      <c r="D1405" t="s">
        <v>3880</v>
      </c>
      <c r="E1405" t="s">
        <v>35459</v>
      </c>
      <c r="F1405" t="s">
        <v>35460</v>
      </c>
      <c r="G1405">
        <v>1931</v>
      </c>
      <c r="H1405" t="s">
        <v>36304</v>
      </c>
      <c r="I1405" t="s">
        <v>3252</v>
      </c>
      <c r="J1405" s="2" t="s">
        <v>3910</v>
      </c>
      <c r="K1405" s="5" t="s">
        <v>38</v>
      </c>
    </row>
    <row r="1406" spans="1:19" hidden="1" x14ac:dyDescent="0.25">
      <c r="A1406">
        <v>30540</v>
      </c>
      <c r="B1406" t="s">
        <v>3911</v>
      </c>
      <c r="C1406" t="s">
        <v>3903</v>
      </c>
      <c r="D1406" t="s">
        <v>3880</v>
      </c>
      <c r="E1406" t="s">
        <v>35459</v>
      </c>
      <c r="F1406" t="s">
        <v>35460</v>
      </c>
      <c r="G1406">
        <v>1931</v>
      </c>
      <c r="H1406" t="s">
        <v>36304</v>
      </c>
      <c r="I1406" t="s">
        <v>3252</v>
      </c>
      <c r="J1406" s="2" t="s">
        <v>3912</v>
      </c>
      <c r="K1406" s="5" t="s">
        <v>38</v>
      </c>
      <c r="L1406" t="s">
        <v>232</v>
      </c>
    </row>
    <row r="1407" spans="1:19" x14ac:dyDescent="0.25">
      <c r="A1407">
        <v>30553</v>
      </c>
      <c r="B1407" t="s">
        <v>3913</v>
      </c>
      <c r="C1407" t="s">
        <v>3884</v>
      </c>
      <c r="D1407" t="s">
        <v>3880</v>
      </c>
      <c r="E1407" t="s">
        <v>35459</v>
      </c>
      <c r="F1407" t="s">
        <v>35460</v>
      </c>
      <c r="G1407">
        <v>1931</v>
      </c>
      <c r="H1407" t="s">
        <v>36304</v>
      </c>
      <c r="I1407" t="s">
        <v>3885</v>
      </c>
      <c r="J1407" s="2" t="s">
        <v>3914</v>
      </c>
      <c r="K1407" s="5" t="s">
        <v>21</v>
      </c>
      <c r="M1407" s="4" t="s">
        <v>7</v>
      </c>
      <c r="N1407" s="4" t="s">
        <v>167</v>
      </c>
      <c r="O1407" t="s">
        <v>33</v>
      </c>
      <c r="P1407" t="s">
        <v>35341</v>
      </c>
      <c r="R1407" t="s">
        <v>7</v>
      </c>
      <c r="S1407" t="s">
        <v>167</v>
      </c>
    </row>
    <row r="1408" spans="1:19" hidden="1" x14ac:dyDescent="0.25">
      <c r="A1408">
        <v>30569</v>
      </c>
      <c r="B1408" t="s">
        <v>3915</v>
      </c>
      <c r="C1408" t="s">
        <v>3898</v>
      </c>
      <c r="D1408" t="s">
        <v>3880</v>
      </c>
      <c r="E1408" t="s">
        <v>35459</v>
      </c>
      <c r="F1408" t="s">
        <v>35460</v>
      </c>
      <c r="G1408">
        <v>1931</v>
      </c>
      <c r="H1408" t="s">
        <v>36304</v>
      </c>
      <c r="I1408" t="s">
        <v>3640</v>
      </c>
      <c r="J1408" s="2" t="s">
        <v>3916</v>
      </c>
      <c r="K1408" s="5" t="s">
        <v>38</v>
      </c>
      <c r="L1408" t="s">
        <v>174</v>
      </c>
    </row>
    <row r="1409" spans="1:19" hidden="1" x14ac:dyDescent="0.25">
      <c r="A1409">
        <v>30570</v>
      </c>
      <c r="B1409" t="s">
        <v>3917</v>
      </c>
      <c r="C1409" t="s">
        <v>3918</v>
      </c>
      <c r="D1409" t="s">
        <v>3880</v>
      </c>
      <c r="E1409" t="s">
        <v>35459</v>
      </c>
      <c r="F1409" t="s">
        <v>35460</v>
      </c>
      <c r="G1409">
        <v>1931</v>
      </c>
      <c r="H1409" t="s">
        <v>36304</v>
      </c>
      <c r="I1409" t="s">
        <v>3919</v>
      </c>
      <c r="J1409" s="2" t="s">
        <v>3920</v>
      </c>
      <c r="K1409" s="5" t="s">
        <v>128</v>
      </c>
      <c r="L1409" t="s">
        <v>162</v>
      </c>
    </row>
    <row r="1410" spans="1:19" hidden="1" x14ac:dyDescent="0.25">
      <c r="A1410">
        <v>30590</v>
      </c>
      <c r="B1410" t="s">
        <v>3921</v>
      </c>
      <c r="C1410" t="s">
        <v>3898</v>
      </c>
      <c r="D1410" t="s">
        <v>3880</v>
      </c>
      <c r="E1410" t="s">
        <v>35459</v>
      </c>
      <c r="F1410" t="s">
        <v>35460</v>
      </c>
      <c r="G1410">
        <v>1931</v>
      </c>
      <c r="H1410" t="s">
        <v>36304</v>
      </c>
      <c r="I1410" t="s">
        <v>3640</v>
      </c>
      <c r="J1410" s="2" t="s">
        <v>3922</v>
      </c>
      <c r="K1410" s="5" t="s">
        <v>38</v>
      </c>
      <c r="L1410" t="s">
        <v>232</v>
      </c>
    </row>
    <row r="1411" spans="1:19" hidden="1" x14ac:dyDescent="0.25">
      <c r="A1411">
        <v>30639</v>
      </c>
      <c r="B1411" t="s">
        <v>3923</v>
      </c>
      <c r="C1411" t="s">
        <v>3918</v>
      </c>
      <c r="D1411" t="s">
        <v>3880</v>
      </c>
      <c r="E1411" t="s">
        <v>35459</v>
      </c>
      <c r="F1411" t="s">
        <v>35460</v>
      </c>
      <c r="G1411">
        <v>1931</v>
      </c>
      <c r="H1411" t="s">
        <v>36304</v>
      </c>
      <c r="I1411" t="s">
        <v>3919</v>
      </c>
      <c r="J1411" s="2" t="s">
        <v>3924</v>
      </c>
      <c r="K1411" s="5" t="s">
        <v>15</v>
      </c>
    </row>
    <row r="1412" spans="1:19" hidden="1" x14ac:dyDescent="0.25">
      <c r="A1412">
        <v>30657</v>
      </c>
      <c r="B1412" t="s">
        <v>3925</v>
      </c>
      <c r="C1412" t="s">
        <v>3898</v>
      </c>
      <c r="D1412" t="s">
        <v>3880</v>
      </c>
      <c r="E1412" t="s">
        <v>35459</v>
      </c>
      <c r="F1412" t="s">
        <v>35460</v>
      </c>
      <c r="G1412">
        <v>1931</v>
      </c>
      <c r="H1412" t="s">
        <v>36304</v>
      </c>
      <c r="I1412" t="s">
        <v>3640</v>
      </c>
      <c r="J1412" s="2" t="s">
        <v>3926</v>
      </c>
      <c r="K1412" s="5" t="s">
        <v>38</v>
      </c>
      <c r="L1412" t="s">
        <v>232</v>
      </c>
    </row>
    <row r="1413" spans="1:19" hidden="1" x14ac:dyDescent="0.25">
      <c r="A1413">
        <v>30660</v>
      </c>
      <c r="B1413" t="s">
        <v>3927</v>
      </c>
      <c r="C1413" t="s">
        <v>3928</v>
      </c>
      <c r="D1413" t="s">
        <v>3880</v>
      </c>
      <c r="E1413" t="s">
        <v>35459</v>
      </c>
      <c r="F1413" t="s">
        <v>35460</v>
      </c>
      <c r="G1413">
        <v>1931</v>
      </c>
      <c r="H1413" t="s">
        <v>36304</v>
      </c>
      <c r="I1413" t="s">
        <v>3929</v>
      </c>
      <c r="J1413" s="2" t="s">
        <v>3930</v>
      </c>
      <c r="K1413" s="5" t="s">
        <v>38</v>
      </c>
    </row>
    <row r="1414" spans="1:19" x14ac:dyDescent="0.25">
      <c r="A1414">
        <v>30672</v>
      </c>
      <c r="B1414" t="s">
        <v>3931</v>
      </c>
      <c r="C1414" t="s">
        <v>3932</v>
      </c>
      <c r="D1414" t="s">
        <v>3880</v>
      </c>
      <c r="E1414" t="s">
        <v>35459</v>
      </c>
      <c r="F1414" t="s">
        <v>35460</v>
      </c>
      <c r="G1414">
        <v>1931</v>
      </c>
      <c r="H1414" t="s">
        <v>36304</v>
      </c>
      <c r="I1414" t="s">
        <v>3933</v>
      </c>
      <c r="J1414" s="2" t="s">
        <v>3934</v>
      </c>
      <c r="K1414" s="5" t="s">
        <v>38</v>
      </c>
      <c r="O1414" t="s">
        <v>33</v>
      </c>
      <c r="P1414" t="s">
        <v>35341</v>
      </c>
      <c r="Q1414" s="3" t="s">
        <v>36853</v>
      </c>
      <c r="R1414" t="s">
        <v>7</v>
      </c>
      <c r="S1414" t="s">
        <v>167</v>
      </c>
    </row>
    <row r="1415" spans="1:19" hidden="1" x14ac:dyDescent="0.25">
      <c r="A1415">
        <v>30677</v>
      </c>
      <c r="B1415" t="s">
        <v>3935</v>
      </c>
      <c r="C1415" t="s">
        <v>3932</v>
      </c>
      <c r="D1415" t="s">
        <v>3880</v>
      </c>
      <c r="E1415" t="s">
        <v>35459</v>
      </c>
      <c r="F1415" t="s">
        <v>35460</v>
      </c>
      <c r="G1415">
        <v>1931</v>
      </c>
      <c r="H1415" t="s">
        <v>36304</v>
      </c>
      <c r="I1415" t="s">
        <v>3933</v>
      </c>
      <c r="J1415" s="2" t="s">
        <v>3936</v>
      </c>
      <c r="K1415" s="5" t="s">
        <v>38</v>
      </c>
      <c r="L1415" t="s">
        <v>16</v>
      </c>
    </row>
    <row r="1416" spans="1:19" hidden="1" x14ac:dyDescent="0.25">
      <c r="A1416">
        <v>30679</v>
      </c>
      <c r="B1416" t="s">
        <v>3937</v>
      </c>
      <c r="C1416" t="s">
        <v>3898</v>
      </c>
      <c r="D1416" t="s">
        <v>3880</v>
      </c>
      <c r="E1416" t="s">
        <v>35459</v>
      </c>
      <c r="F1416" t="s">
        <v>35460</v>
      </c>
      <c r="G1416">
        <v>1931</v>
      </c>
      <c r="H1416" t="s">
        <v>36304</v>
      </c>
      <c r="I1416" t="s">
        <v>3640</v>
      </c>
      <c r="J1416" s="2" t="s">
        <v>3938</v>
      </c>
      <c r="K1416" s="5" t="s">
        <v>38</v>
      </c>
    </row>
    <row r="1417" spans="1:19" hidden="1" x14ac:dyDescent="0.25">
      <c r="A1417">
        <v>30780</v>
      </c>
      <c r="B1417" t="s">
        <v>3939</v>
      </c>
      <c r="C1417" t="s">
        <v>3940</v>
      </c>
      <c r="D1417" t="s">
        <v>3941</v>
      </c>
      <c r="E1417" t="s">
        <v>35461</v>
      </c>
      <c r="F1417" t="s">
        <v>35462</v>
      </c>
      <c r="G1417">
        <v>2009</v>
      </c>
      <c r="H1417" t="s">
        <v>36305</v>
      </c>
      <c r="I1417" t="s">
        <v>1089</v>
      </c>
      <c r="J1417" s="2" t="s">
        <v>3942</v>
      </c>
      <c r="K1417" s="5" t="s">
        <v>21</v>
      </c>
    </row>
    <row r="1418" spans="1:19" x14ac:dyDescent="0.25">
      <c r="A1418">
        <v>30781</v>
      </c>
      <c r="B1418" t="s">
        <v>3943</v>
      </c>
      <c r="C1418" t="s">
        <v>3944</v>
      </c>
      <c r="D1418" t="s">
        <v>3941</v>
      </c>
      <c r="E1418" t="s">
        <v>35461</v>
      </c>
      <c r="F1418" t="s">
        <v>35462</v>
      </c>
      <c r="G1418">
        <v>2009</v>
      </c>
      <c r="H1418" t="s">
        <v>36305</v>
      </c>
      <c r="I1418" t="s">
        <v>514</v>
      </c>
      <c r="J1418" s="2" t="s">
        <v>3945</v>
      </c>
      <c r="K1418" s="5" t="s">
        <v>55</v>
      </c>
      <c r="M1418" s="4" t="s">
        <v>7</v>
      </c>
      <c r="N1418" s="4" t="s">
        <v>8</v>
      </c>
      <c r="O1418" t="s">
        <v>33</v>
      </c>
      <c r="P1418" t="s">
        <v>35341</v>
      </c>
      <c r="R1418" t="s">
        <v>7</v>
      </c>
      <c r="S1418" t="s">
        <v>167</v>
      </c>
    </row>
    <row r="1419" spans="1:19" hidden="1" x14ac:dyDescent="0.25">
      <c r="A1419">
        <v>30852</v>
      </c>
      <c r="B1419" t="s">
        <v>3946</v>
      </c>
      <c r="C1419" t="s">
        <v>3947</v>
      </c>
      <c r="D1419" t="s">
        <v>3941</v>
      </c>
      <c r="E1419" t="s">
        <v>35461</v>
      </c>
      <c r="F1419" t="s">
        <v>35462</v>
      </c>
      <c r="G1419">
        <v>2009</v>
      </c>
      <c r="H1419" t="s">
        <v>36305</v>
      </c>
      <c r="I1419" t="s">
        <v>3948</v>
      </c>
      <c r="J1419" s="2" t="s">
        <v>3949</v>
      </c>
      <c r="K1419" s="5" t="s">
        <v>21</v>
      </c>
    </row>
    <row r="1420" spans="1:19" hidden="1" x14ac:dyDescent="0.25">
      <c r="A1420">
        <v>30857</v>
      </c>
      <c r="B1420" t="s">
        <v>3950</v>
      </c>
      <c r="C1420" t="s">
        <v>3947</v>
      </c>
      <c r="D1420" t="s">
        <v>3941</v>
      </c>
      <c r="E1420" t="s">
        <v>35461</v>
      </c>
      <c r="F1420" t="s">
        <v>35462</v>
      </c>
      <c r="G1420">
        <v>2009</v>
      </c>
      <c r="H1420" t="s">
        <v>36305</v>
      </c>
      <c r="I1420" t="s">
        <v>3948</v>
      </c>
      <c r="J1420" s="2" t="s">
        <v>3951</v>
      </c>
      <c r="K1420" s="5" t="s">
        <v>21</v>
      </c>
    </row>
    <row r="1421" spans="1:19" hidden="1" x14ac:dyDescent="0.25">
      <c r="A1421">
        <v>30860</v>
      </c>
      <c r="B1421" t="s">
        <v>3952</v>
      </c>
      <c r="C1421" t="s">
        <v>3947</v>
      </c>
      <c r="D1421" t="s">
        <v>3941</v>
      </c>
      <c r="E1421" t="s">
        <v>35461</v>
      </c>
      <c r="F1421" t="s">
        <v>35462</v>
      </c>
      <c r="G1421">
        <v>2009</v>
      </c>
      <c r="H1421" t="s">
        <v>36305</v>
      </c>
      <c r="I1421" t="s">
        <v>3948</v>
      </c>
      <c r="J1421" s="2" t="s">
        <v>3953</v>
      </c>
      <c r="K1421" s="5" t="s">
        <v>55</v>
      </c>
      <c r="L1421" t="s">
        <v>143</v>
      </c>
    </row>
    <row r="1422" spans="1:19" hidden="1" x14ac:dyDescent="0.25">
      <c r="A1422">
        <v>30884</v>
      </c>
      <c r="B1422" t="s">
        <v>3954</v>
      </c>
      <c r="C1422" t="s">
        <v>3955</v>
      </c>
      <c r="D1422" t="s">
        <v>3941</v>
      </c>
      <c r="E1422" t="s">
        <v>35461</v>
      </c>
      <c r="F1422" t="s">
        <v>35462</v>
      </c>
      <c r="G1422">
        <v>2009</v>
      </c>
      <c r="H1422" t="s">
        <v>36305</v>
      </c>
      <c r="I1422" t="s">
        <v>3956</v>
      </c>
      <c r="J1422" s="2" t="s">
        <v>3957</v>
      </c>
      <c r="K1422" s="5" t="s">
        <v>502</v>
      </c>
      <c r="L1422" t="s">
        <v>1674</v>
      </c>
    </row>
    <row r="1423" spans="1:19" hidden="1" x14ac:dyDescent="0.25">
      <c r="A1423">
        <v>30936</v>
      </c>
      <c r="B1423" t="s">
        <v>3958</v>
      </c>
      <c r="C1423" t="s">
        <v>3959</v>
      </c>
      <c r="D1423" t="s">
        <v>3941</v>
      </c>
      <c r="E1423" t="s">
        <v>35461</v>
      </c>
      <c r="F1423" t="s">
        <v>35462</v>
      </c>
      <c r="G1423">
        <v>2009</v>
      </c>
      <c r="H1423" t="s">
        <v>36305</v>
      </c>
      <c r="I1423" t="s">
        <v>3960</v>
      </c>
      <c r="J1423" s="2" t="s">
        <v>3961</v>
      </c>
      <c r="K1423" s="5" t="s">
        <v>21</v>
      </c>
    </row>
    <row r="1424" spans="1:19" hidden="1" x14ac:dyDescent="0.25">
      <c r="A1424">
        <v>30953</v>
      </c>
      <c r="B1424" t="s">
        <v>3962</v>
      </c>
      <c r="C1424" t="s">
        <v>3963</v>
      </c>
      <c r="D1424" t="s">
        <v>3964</v>
      </c>
      <c r="E1424" t="s">
        <v>35463</v>
      </c>
      <c r="F1424" t="s">
        <v>35464</v>
      </c>
      <c r="G1424">
        <v>1996</v>
      </c>
      <c r="H1424" t="s">
        <v>36306</v>
      </c>
      <c r="I1424" t="s">
        <v>2600</v>
      </c>
      <c r="J1424" s="2" t="s">
        <v>3965</v>
      </c>
      <c r="K1424" s="5" t="s">
        <v>38</v>
      </c>
    </row>
    <row r="1425" spans="1:12" hidden="1" x14ac:dyDescent="0.25">
      <c r="A1425">
        <v>30960</v>
      </c>
      <c r="B1425" t="s">
        <v>3966</v>
      </c>
      <c r="C1425" t="s">
        <v>3967</v>
      </c>
      <c r="D1425" t="s">
        <v>3964</v>
      </c>
      <c r="E1425" t="s">
        <v>35463</v>
      </c>
      <c r="F1425" t="s">
        <v>35464</v>
      </c>
      <c r="G1425">
        <v>1996</v>
      </c>
      <c r="H1425" t="s">
        <v>36306</v>
      </c>
      <c r="I1425" t="s">
        <v>3968</v>
      </c>
      <c r="J1425" s="2" t="s">
        <v>3969</v>
      </c>
      <c r="K1425" s="5" t="s">
        <v>21</v>
      </c>
    </row>
    <row r="1426" spans="1:12" hidden="1" x14ac:dyDescent="0.25">
      <c r="A1426">
        <v>30965</v>
      </c>
      <c r="B1426" t="s">
        <v>3970</v>
      </c>
      <c r="C1426" t="s">
        <v>3963</v>
      </c>
      <c r="D1426" t="s">
        <v>3964</v>
      </c>
      <c r="E1426" t="s">
        <v>35463</v>
      </c>
      <c r="F1426" t="s">
        <v>35464</v>
      </c>
      <c r="G1426">
        <v>1996</v>
      </c>
      <c r="H1426" t="s">
        <v>36306</v>
      </c>
      <c r="I1426" t="s">
        <v>2600</v>
      </c>
      <c r="J1426" s="2" t="s">
        <v>3971</v>
      </c>
      <c r="K1426" s="5" t="s">
        <v>38</v>
      </c>
      <c r="L1426" t="s">
        <v>132</v>
      </c>
    </row>
    <row r="1427" spans="1:12" hidden="1" x14ac:dyDescent="0.25">
      <c r="A1427">
        <v>30971</v>
      </c>
      <c r="B1427" t="s">
        <v>3972</v>
      </c>
      <c r="C1427" t="s">
        <v>3973</v>
      </c>
      <c r="D1427" t="s">
        <v>3964</v>
      </c>
      <c r="E1427" t="s">
        <v>35463</v>
      </c>
      <c r="F1427" t="s">
        <v>35464</v>
      </c>
      <c r="G1427">
        <v>1996</v>
      </c>
      <c r="H1427" t="s">
        <v>36306</v>
      </c>
      <c r="I1427" t="s">
        <v>3974</v>
      </c>
      <c r="J1427" s="2" t="s">
        <v>3975</v>
      </c>
      <c r="K1427" s="5" t="s">
        <v>21</v>
      </c>
    </row>
    <row r="1428" spans="1:12" hidden="1" x14ac:dyDescent="0.25">
      <c r="A1428">
        <v>31000</v>
      </c>
      <c r="B1428" t="s">
        <v>3976</v>
      </c>
      <c r="C1428" t="s">
        <v>3967</v>
      </c>
      <c r="D1428" t="s">
        <v>3964</v>
      </c>
      <c r="E1428" t="s">
        <v>35463</v>
      </c>
      <c r="F1428" t="s">
        <v>35464</v>
      </c>
      <c r="G1428">
        <v>1996</v>
      </c>
      <c r="H1428" t="s">
        <v>36306</v>
      </c>
      <c r="I1428" t="s">
        <v>3968</v>
      </c>
      <c r="J1428" s="2" t="s">
        <v>3977</v>
      </c>
      <c r="K1428" s="5" t="s">
        <v>38</v>
      </c>
      <c r="L1428" t="s">
        <v>35273</v>
      </c>
    </row>
    <row r="1429" spans="1:12" hidden="1" x14ac:dyDescent="0.25">
      <c r="A1429">
        <v>31001</v>
      </c>
      <c r="B1429" t="s">
        <v>3978</v>
      </c>
      <c r="C1429" t="s">
        <v>3979</v>
      </c>
      <c r="D1429" t="s">
        <v>3964</v>
      </c>
      <c r="E1429" t="s">
        <v>35463</v>
      </c>
      <c r="F1429" t="s">
        <v>35464</v>
      </c>
      <c r="G1429">
        <v>1996</v>
      </c>
      <c r="H1429" t="s">
        <v>36306</v>
      </c>
      <c r="I1429" t="s">
        <v>3980</v>
      </c>
      <c r="J1429" s="2" t="s">
        <v>3981</v>
      </c>
      <c r="K1429" s="5" t="s">
        <v>21</v>
      </c>
    </row>
    <row r="1430" spans="1:12" hidden="1" x14ac:dyDescent="0.25">
      <c r="A1430">
        <v>31013</v>
      </c>
      <c r="B1430" t="s">
        <v>3982</v>
      </c>
      <c r="C1430" t="s">
        <v>3967</v>
      </c>
      <c r="D1430" t="s">
        <v>3964</v>
      </c>
      <c r="E1430" t="s">
        <v>35463</v>
      </c>
      <c r="F1430" t="s">
        <v>35464</v>
      </c>
      <c r="G1430">
        <v>1996</v>
      </c>
      <c r="H1430" t="s">
        <v>36306</v>
      </c>
      <c r="I1430" t="s">
        <v>3968</v>
      </c>
      <c r="J1430" s="2" t="s">
        <v>3983</v>
      </c>
      <c r="K1430" s="5" t="s">
        <v>32</v>
      </c>
    </row>
    <row r="1431" spans="1:12" hidden="1" x14ac:dyDescent="0.25">
      <c r="A1431">
        <v>31022</v>
      </c>
      <c r="B1431" t="s">
        <v>3984</v>
      </c>
      <c r="C1431" t="s">
        <v>3979</v>
      </c>
      <c r="D1431" t="s">
        <v>3964</v>
      </c>
      <c r="E1431" t="s">
        <v>35463</v>
      </c>
      <c r="F1431" t="s">
        <v>35464</v>
      </c>
      <c r="G1431">
        <v>1996</v>
      </c>
      <c r="H1431" t="s">
        <v>36306</v>
      </c>
      <c r="I1431" t="s">
        <v>3980</v>
      </c>
      <c r="J1431" s="2" t="s">
        <v>3985</v>
      </c>
      <c r="K1431" s="5" t="s">
        <v>21</v>
      </c>
    </row>
    <row r="1432" spans="1:12" hidden="1" x14ac:dyDescent="0.25">
      <c r="A1432">
        <v>31024</v>
      </c>
      <c r="B1432" t="s">
        <v>3986</v>
      </c>
      <c r="C1432" t="s">
        <v>3979</v>
      </c>
      <c r="D1432" t="s">
        <v>3964</v>
      </c>
      <c r="E1432" t="s">
        <v>35463</v>
      </c>
      <c r="F1432" t="s">
        <v>35464</v>
      </c>
      <c r="G1432">
        <v>1996</v>
      </c>
      <c r="H1432" t="s">
        <v>36306</v>
      </c>
      <c r="I1432" t="s">
        <v>3980</v>
      </c>
      <c r="J1432" s="2" t="s">
        <v>3987</v>
      </c>
      <c r="K1432" s="5" t="s">
        <v>21</v>
      </c>
    </row>
    <row r="1433" spans="1:12" hidden="1" x14ac:dyDescent="0.25">
      <c r="A1433">
        <v>31027</v>
      </c>
      <c r="B1433" t="s">
        <v>3988</v>
      </c>
      <c r="C1433" t="s">
        <v>3967</v>
      </c>
      <c r="D1433" t="s">
        <v>3964</v>
      </c>
      <c r="E1433" t="s">
        <v>35463</v>
      </c>
      <c r="F1433" t="s">
        <v>35464</v>
      </c>
      <c r="G1433">
        <v>1996</v>
      </c>
      <c r="H1433" t="s">
        <v>36306</v>
      </c>
      <c r="I1433" t="s">
        <v>3968</v>
      </c>
      <c r="J1433" s="2" t="s">
        <v>3989</v>
      </c>
      <c r="K1433" s="5" t="s">
        <v>21</v>
      </c>
    </row>
    <row r="1434" spans="1:12" hidden="1" x14ac:dyDescent="0.25">
      <c r="A1434">
        <v>31042</v>
      </c>
      <c r="B1434" t="s">
        <v>3990</v>
      </c>
      <c r="C1434" t="s">
        <v>3967</v>
      </c>
      <c r="D1434" t="s">
        <v>3964</v>
      </c>
      <c r="E1434" t="s">
        <v>35463</v>
      </c>
      <c r="F1434" t="s">
        <v>35464</v>
      </c>
      <c r="G1434">
        <v>1996</v>
      </c>
      <c r="H1434" t="s">
        <v>36306</v>
      </c>
      <c r="I1434" t="s">
        <v>3968</v>
      </c>
      <c r="J1434" s="2" t="s">
        <v>3991</v>
      </c>
      <c r="K1434" s="5" t="s">
        <v>21</v>
      </c>
    </row>
    <row r="1435" spans="1:12" hidden="1" x14ac:dyDescent="0.25">
      <c r="A1435">
        <v>31046</v>
      </c>
      <c r="B1435" t="s">
        <v>3992</v>
      </c>
      <c r="C1435" t="s">
        <v>3967</v>
      </c>
      <c r="D1435" t="s">
        <v>3964</v>
      </c>
      <c r="E1435" t="s">
        <v>35463</v>
      </c>
      <c r="F1435" t="s">
        <v>35464</v>
      </c>
      <c r="G1435">
        <v>1996</v>
      </c>
      <c r="H1435" t="s">
        <v>36306</v>
      </c>
      <c r="I1435" t="s">
        <v>3968</v>
      </c>
      <c r="J1435" s="2" t="s">
        <v>3993</v>
      </c>
      <c r="K1435" s="5" t="s">
        <v>173</v>
      </c>
      <c r="L1435" t="s">
        <v>187</v>
      </c>
    </row>
    <row r="1436" spans="1:12" hidden="1" x14ac:dyDescent="0.25">
      <c r="A1436">
        <v>31055</v>
      </c>
      <c r="B1436" t="s">
        <v>3994</v>
      </c>
      <c r="C1436" t="s">
        <v>3967</v>
      </c>
      <c r="D1436" t="s">
        <v>3964</v>
      </c>
      <c r="E1436" t="s">
        <v>35463</v>
      </c>
      <c r="F1436" t="s">
        <v>35464</v>
      </c>
      <c r="G1436">
        <v>1996</v>
      </c>
      <c r="H1436" t="s">
        <v>36306</v>
      </c>
      <c r="I1436" t="s">
        <v>3968</v>
      </c>
      <c r="J1436" s="2" t="s">
        <v>3995</v>
      </c>
      <c r="K1436" s="5" t="s">
        <v>38</v>
      </c>
      <c r="L1436" t="s">
        <v>112</v>
      </c>
    </row>
    <row r="1437" spans="1:12" hidden="1" x14ac:dyDescent="0.25">
      <c r="A1437">
        <v>31066</v>
      </c>
      <c r="B1437" t="s">
        <v>3996</v>
      </c>
      <c r="C1437" t="s">
        <v>3979</v>
      </c>
      <c r="D1437" t="s">
        <v>3964</v>
      </c>
      <c r="E1437" t="s">
        <v>35463</v>
      </c>
      <c r="F1437" t="s">
        <v>35464</v>
      </c>
      <c r="G1437">
        <v>1996</v>
      </c>
      <c r="H1437" t="s">
        <v>36306</v>
      </c>
      <c r="I1437" t="s">
        <v>3980</v>
      </c>
      <c r="J1437" s="2" t="s">
        <v>3997</v>
      </c>
      <c r="K1437" s="5" t="s">
        <v>38</v>
      </c>
    </row>
    <row r="1438" spans="1:12" hidden="1" x14ac:dyDescent="0.25">
      <c r="A1438">
        <v>31069</v>
      </c>
      <c r="B1438" t="s">
        <v>3998</v>
      </c>
      <c r="C1438" t="s">
        <v>3967</v>
      </c>
      <c r="D1438" t="s">
        <v>3964</v>
      </c>
      <c r="E1438" t="s">
        <v>35463</v>
      </c>
      <c r="F1438" t="s">
        <v>35464</v>
      </c>
      <c r="G1438">
        <v>1996</v>
      </c>
      <c r="H1438" t="s">
        <v>36306</v>
      </c>
      <c r="I1438" t="s">
        <v>3968</v>
      </c>
      <c r="J1438" s="2" t="s">
        <v>3999</v>
      </c>
      <c r="K1438" s="5" t="s">
        <v>15</v>
      </c>
    </row>
    <row r="1439" spans="1:12" hidden="1" x14ac:dyDescent="0.25">
      <c r="A1439">
        <v>31119</v>
      </c>
      <c r="B1439" t="s">
        <v>4000</v>
      </c>
      <c r="C1439" t="s">
        <v>4001</v>
      </c>
      <c r="D1439" t="s">
        <v>3964</v>
      </c>
      <c r="E1439" t="s">
        <v>35463</v>
      </c>
      <c r="F1439" t="s">
        <v>35464</v>
      </c>
      <c r="G1439">
        <v>1996</v>
      </c>
      <c r="H1439" t="s">
        <v>36306</v>
      </c>
      <c r="I1439" t="s">
        <v>4002</v>
      </c>
      <c r="J1439" s="2" t="s">
        <v>4003</v>
      </c>
      <c r="K1439" s="5" t="s">
        <v>21</v>
      </c>
    </row>
    <row r="1440" spans="1:12" hidden="1" x14ac:dyDescent="0.25">
      <c r="A1440">
        <v>31137</v>
      </c>
      <c r="B1440" t="s">
        <v>4004</v>
      </c>
      <c r="C1440" t="s">
        <v>3979</v>
      </c>
      <c r="D1440" t="s">
        <v>3964</v>
      </c>
      <c r="E1440" t="s">
        <v>35463</v>
      </c>
      <c r="F1440" t="s">
        <v>35464</v>
      </c>
      <c r="G1440">
        <v>1996</v>
      </c>
      <c r="H1440" t="s">
        <v>36306</v>
      </c>
      <c r="I1440" t="s">
        <v>3980</v>
      </c>
      <c r="J1440" s="2" t="s">
        <v>4005</v>
      </c>
      <c r="K1440" s="5" t="s">
        <v>38</v>
      </c>
    </row>
    <row r="1441" spans="1:19" x14ac:dyDescent="0.25">
      <c r="A1441">
        <v>31141</v>
      </c>
      <c r="B1441" t="s">
        <v>4006</v>
      </c>
      <c r="C1441" t="s">
        <v>3979</v>
      </c>
      <c r="D1441" t="s">
        <v>3964</v>
      </c>
      <c r="E1441" t="s">
        <v>35463</v>
      </c>
      <c r="F1441" t="s">
        <v>35464</v>
      </c>
      <c r="G1441">
        <v>1996</v>
      </c>
      <c r="H1441" t="s">
        <v>36306</v>
      </c>
      <c r="I1441" t="s">
        <v>3980</v>
      </c>
      <c r="J1441" s="2" t="s">
        <v>4007</v>
      </c>
      <c r="K1441" s="5" t="s">
        <v>202</v>
      </c>
      <c r="M1441" s="4" t="s">
        <v>7</v>
      </c>
      <c r="N1441" s="4" t="s">
        <v>167</v>
      </c>
      <c r="O1441" t="s">
        <v>33</v>
      </c>
      <c r="P1441" t="s">
        <v>35338</v>
      </c>
    </row>
    <row r="1442" spans="1:19" x14ac:dyDescent="0.25">
      <c r="A1442">
        <v>31144</v>
      </c>
      <c r="B1442" t="s">
        <v>4008</v>
      </c>
      <c r="C1442" t="s">
        <v>4001</v>
      </c>
      <c r="D1442" t="s">
        <v>3964</v>
      </c>
      <c r="E1442" t="s">
        <v>35463</v>
      </c>
      <c r="F1442" t="s">
        <v>35464</v>
      </c>
      <c r="G1442">
        <v>1996</v>
      </c>
      <c r="H1442" t="s">
        <v>36306</v>
      </c>
      <c r="I1442" t="s">
        <v>4002</v>
      </c>
      <c r="J1442" s="2" t="s">
        <v>4009</v>
      </c>
      <c r="K1442" s="5" t="s">
        <v>21</v>
      </c>
      <c r="M1442" s="4" t="s">
        <v>7</v>
      </c>
      <c r="N1442" s="4" t="s">
        <v>8</v>
      </c>
      <c r="O1442" t="s">
        <v>33</v>
      </c>
      <c r="P1442" t="s">
        <v>35341</v>
      </c>
      <c r="R1442" t="s">
        <v>7</v>
      </c>
      <c r="S1442" t="s">
        <v>167</v>
      </c>
    </row>
    <row r="1443" spans="1:19" hidden="1" x14ac:dyDescent="0.25">
      <c r="A1443">
        <v>31171</v>
      </c>
      <c r="B1443" t="s">
        <v>4010</v>
      </c>
      <c r="C1443" t="s">
        <v>3967</v>
      </c>
      <c r="D1443" t="s">
        <v>3964</v>
      </c>
      <c r="E1443" t="s">
        <v>35463</v>
      </c>
      <c r="F1443" t="s">
        <v>35464</v>
      </c>
      <c r="G1443">
        <v>1996</v>
      </c>
      <c r="H1443" t="s">
        <v>36306</v>
      </c>
      <c r="I1443" t="s">
        <v>3968</v>
      </c>
      <c r="J1443" s="2" t="s">
        <v>4011</v>
      </c>
      <c r="K1443" s="5" t="s">
        <v>21</v>
      </c>
    </row>
    <row r="1444" spans="1:19" hidden="1" x14ac:dyDescent="0.25">
      <c r="A1444">
        <v>31217</v>
      </c>
      <c r="B1444" t="s">
        <v>4012</v>
      </c>
      <c r="C1444" t="s">
        <v>4013</v>
      </c>
      <c r="D1444" t="s">
        <v>3964</v>
      </c>
      <c r="E1444" t="s">
        <v>35463</v>
      </c>
      <c r="F1444" t="s">
        <v>35464</v>
      </c>
      <c r="G1444">
        <v>1996</v>
      </c>
      <c r="H1444" t="s">
        <v>36306</v>
      </c>
      <c r="I1444" t="s">
        <v>4014</v>
      </c>
      <c r="J1444" s="2" t="s">
        <v>4015</v>
      </c>
      <c r="K1444" s="5" t="s">
        <v>38</v>
      </c>
      <c r="L1444" t="s">
        <v>16</v>
      </c>
    </row>
    <row r="1445" spans="1:19" hidden="1" x14ac:dyDescent="0.25">
      <c r="A1445">
        <v>31225</v>
      </c>
      <c r="B1445" t="s">
        <v>4016</v>
      </c>
      <c r="C1445" t="s">
        <v>4013</v>
      </c>
      <c r="D1445" t="s">
        <v>3964</v>
      </c>
      <c r="E1445" t="s">
        <v>35463</v>
      </c>
      <c r="F1445" t="s">
        <v>35464</v>
      </c>
      <c r="G1445">
        <v>1996</v>
      </c>
      <c r="H1445" t="s">
        <v>36306</v>
      </c>
      <c r="I1445" t="s">
        <v>4014</v>
      </c>
      <c r="J1445" s="2" t="s">
        <v>4017</v>
      </c>
      <c r="K1445" s="5" t="s">
        <v>38</v>
      </c>
      <c r="L1445" t="s">
        <v>16</v>
      </c>
    </row>
    <row r="1446" spans="1:19" hidden="1" x14ac:dyDescent="0.25">
      <c r="A1446">
        <v>31255</v>
      </c>
      <c r="B1446" t="s">
        <v>4018</v>
      </c>
      <c r="C1446" t="s">
        <v>3967</v>
      </c>
      <c r="D1446" t="s">
        <v>3964</v>
      </c>
      <c r="E1446" t="s">
        <v>35463</v>
      </c>
      <c r="F1446" t="s">
        <v>35464</v>
      </c>
      <c r="G1446">
        <v>1996</v>
      </c>
      <c r="H1446" t="s">
        <v>36306</v>
      </c>
      <c r="I1446" t="s">
        <v>3968</v>
      </c>
      <c r="J1446" s="2" t="s">
        <v>4019</v>
      </c>
      <c r="K1446" s="5" t="s">
        <v>32</v>
      </c>
    </row>
    <row r="1447" spans="1:19" hidden="1" x14ac:dyDescent="0.25">
      <c r="A1447">
        <v>31273</v>
      </c>
      <c r="B1447" t="s">
        <v>4020</v>
      </c>
      <c r="C1447" t="s">
        <v>3967</v>
      </c>
      <c r="D1447" t="s">
        <v>3964</v>
      </c>
      <c r="E1447" t="s">
        <v>35463</v>
      </c>
      <c r="F1447" t="s">
        <v>35464</v>
      </c>
      <c r="G1447">
        <v>1996</v>
      </c>
      <c r="H1447" t="s">
        <v>36306</v>
      </c>
      <c r="I1447" t="s">
        <v>3968</v>
      </c>
      <c r="J1447" s="2" t="s">
        <v>4021</v>
      </c>
      <c r="K1447" s="5" t="s">
        <v>55</v>
      </c>
    </row>
    <row r="1448" spans="1:19" x14ac:dyDescent="0.25">
      <c r="A1448">
        <v>31277</v>
      </c>
      <c r="B1448" t="s">
        <v>4022</v>
      </c>
      <c r="C1448" t="s">
        <v>3967</v>
      </c>
      <c r="D1448" t="s">
        <v>3964</v>
      </c>
      <c r="E1448" t="s">
        <v>35463</v>
      </c>
      <c r="F1448" t="s">
        <v>35464</v>
      </c>
      <c r="G1448">
        <v>1996</v>
      </c>
      <c r="H1448" t="s">
        <v>36306</v>
      </c>
      <c r="I1448" t="s">
        <v>3968</v>
      </c>
      <c r="J1448" s="2" t="s">
        <v>4023</v>
      </c>
      <c r="K1448" s="5" t="s">
        <v>21</v>
      </c>
      <c r="M1448" s="4" t="s">
        <v>7</v>
      </c>
      <c r="N1448" s="4" t="s">
        <v>8</v>
      </c>
      <c r="O1448" t="s">
        <v>33</v>
      </c>
      <c r="P1448" t="s">
        <v>35341</v>
      </c>
      <c r="R1448" t="s">
        <v>7</v>
      </c>
      <c r="S1448" t="s">
        <v>8</v>
      </c>
    </row>
    <row r="1449" spans="1:19" x14ac:dyDescent="0.25">
      <c r="A1449">
        <v>31285</v>
      </c>
      <c r="B1449" t="s">
        <v>4024</v>
      </c>
      <c r="C1449" t="s">
        <v>3967</v>
      </c>
      <c r="D1449" t="s">
        <v>3964</v>
      </c>
      <c r="E1449" t="s">
        <v>35463</v>
      </c>
      <c r="F1449" t="s">
        <v>35464</v>
      </c>
      <c r="G1449">
        <v>1996</v>
      </c>
      <c r="H1449" t="s">
        <v>36306</v>
      </c>
      <c r="I1449" t="s">
        <v>3968</v>
      </c>
      <c r="J1449" s="2" t="s">
        <v>4025</v>
      </c>
      <c r="K1449" s="5" t="s">
        <v>21</v>
      </c>
      <c r="M1449" s="4" t="s">
        <v>7</v>
      </c>
      <c r="N1449" s="4" t="s">
        <v>8</v>
      </c>
      <c r="O1449" t="s">
        <v>33</v>
      </c>
      <c r="P1449" t="s">
        <v>35341</v>
      </c>
      <c r="R1449" t="s">
        <v>7</v>
      </c>
      <c r="S1449" t="s">
        <v>8</v>
      </c>
    </row>
    <row r="1450" spans="1:19" hidden="1" x14ac:dyDescent="0.25">
      <c r="A1450">
        <v>31292</v>
      </c>
      <c r="B1450" t="s">
        <v>4026</v>
      </c>
      <c r="C1450" t="s">
        <v>4027</v>
      </c>
      <c r="D1450" t="s">
        <v>3964</v>
      </c>
      <c r="E1450" t="s">
        <v>35463</v>
      </c>
      <c r="F1450" t="s">
        <v>35464</v>
      </c>
      <c r="G1450">
        <v>1996</v>
      </c>
      <c r="H1450" t="s">
        <v>36306</v>
      </c>
      <c r="I1450" t="s">
        <v>4028</v>
      </c>
      <c r="J1450" s="2" t="s">
        <v>4029</v>
      </c>
      <c r="K1450" s="5" t="s">
        <v>21</v>
      </c>
    </row>
    <row r="1451" spans="1:19" hidden="1" x14ac:dyDescent="0.25">
      <c r="A1451">
        <v>31301</v>
      </c>
      <c r="B1451" t="s">
        <v>4030</v>
      </c>
      <c r="C1451" t="s">
        <v>4027</v>
      </c>
      <c r="D1451" t="s">
        <v>3964</v>
      </c>
      <c r="E1451" t="s">
        <v>35463</v>
      </c>
      <c r="F1451" t="s">
        <v>35464</v>
      </c>
      <c r="G1451">
        <v>1996</v>
      </c>
      <c r="H1451" t="s">
        <v>36306</v>
      </c>
      <c r="I1451" t="s">
        <v>4028</v>
      </c>
      <c r="J1451" s="2" t="s">
        <v>4031</v>
      </c>
      <c r="K1451" s="5" t="s">
        <v>38</v>
      </c>
      <c r="L1451" t="s">
        <v>187</v>
      </c>
    </row>
    <row r="1452" spans="1:19" hidden="1" x14ac:dyDescent="0.25">
      <c r="A1452">
        <v>31306</v>
      </c>
      <c r="B1452" t="s">
        <v>4032</v>
      </c>
      <c r="C1452" t="s">
        <v>3967</v>
      </c>
      <c r="D1452" t="s">
        <v>3964</v>
      </c>
      <c r="E1452" t="s">
        <v>35463</v>
      </c>
      <c r="F1452" t="s">
        <v>35464</v>
      </c>
      <c r="G1452">
        <v>1996</v>
      </c>
      <c r="H1452" t="s">
        <v>36306</v>
      </c>
      <c r="I1452" t="s">
        <v>3968</v>
      </c>
      <c r="J1452" s="2" t="s">
        <v>4033</v>
      </c>
      <c r="K1452" s="5" t="s">
        <v>173</v>
      </c>
      <c r="L1452" t="s">
        <v>187</v>
      </c>
    </row>
    <row r="1453" spans="1:19" hidden="1" x14ac:dyDescent="0.25">
      <c r="A1453">
        <v>31309</v>
      </c>
      <c r="B1453" t="s">
        <v>4034</v>
      </c>
      <c r="C1453" t="s">
        <v>4027</v>
      </c>
      <c r="D1453" t="s">
        <v>3964</v>
      </c>
      <c r="E1453" t="s">
        <v>35463</v>
      </c>
      <c r="F1453" t="s">
        <v>35464</v>
      </c>
      <c r="G1453">
        <v>1996</v>
      </c>
      <c r="H1453" t="s">
        <v>36306</v>
      </c>
      <c r="I1453" t="s">
        <v>4028</v>
      </c>
      <c r="J1453" s="2" t="s">
        <v>4035</v>
      </c>
      <c r="K1453" s="5" t="s">
        <v>38</v>
      </c>
    </row>
    <row r="1454" spans="1:19" hidden="1" x14ac:dyDescent="0.25">
      <c r="A1454">
        <v>31335</v>
      </c>
      <c r="B1454" t="s">
        <v>4036</v>
      </c>
      <c r="C1454" t="s">
        <v>3967</v>
      </c>
      <c r="D1454" t="s">
        <v>3964</v>
      </c>
      <c r="E1454" t="s">
        <v>35463</v>
      </c>
      <c r="F1454" t="s">
        <v>35464</v>
      </c>
      <c r="G1454">
        <v>1996</v>
      </c>
      <c r="H1454" t="s">
        <v>36306</v>
      </c>
      <c r="I1454" t="s">
        <v>3968</v>
      </c>
      <c r="J1454" s="2" t="s">
        <v>4037</v>
      </c>
      <c r="K1454" s="5" t="s">
        <v>21</v>
      </c>
    </row>
    <row r="1455" spans="1:19" hidden="1" x14ac:dyDescent="0.25">
      <c r="A1455">
        <v>31339</v>
      </c>
      <c r="B1455" t="s">
        <v>4038</v>
      </c>
      <c r="C1455" t="s">
        <v>3967</v>
      </c>
      <c r="D1455" t="s">
        <v>3964</v>
      </c>
      <c r="E1455" t="s">
        <v>35463</v>
      </c>
      <c r="F1455" t="s">
        <v>35464</v>
      </c>
      <c r="G1455">
        <v>1996</v>
      </c>
      <c r="H1455" t="s">
        <v>36306</v>
      </c>
      <c r="I1455" t="s">
        <v>3968</v>
      </c>
      <c r="J1455" s="2" t="s">
        <v>4039</v>
      </c>
      <c r="K1455" s="5" t="s">
        <v>38</v>
      </c>
      <c r="L1455" t="s">
        <v>132</v>
      </c>
    </row>
    <row r="1456" spans="1:19" hidden="1" x14ac:dyDescent="0.25">
      <c r="A1456">
        <v>31350</v>
      </c>
      <c r="B1456" t="s">
        <v>4040</v>
      </c>
      <c r="C1456" t="s">
        <v>4027</v>
      </c>
      <c r="D1456" t="s">
        <v>3964</v>
      </c>
      <c r="E1456" t="s">
        <v>35463</v>
      </c>
      <c r="F1456" t="s">
        <v>35464</v>
      </c>
      <c r="G1456">
        <v>1996</v>
      </c>
      <c r="H1456" t="s">
        <v>36306</v>
      </c>
      <c r="I1456" t="s">
        <v>4028</v>
      </c>
      <c r="J1456" s="2" t="s">
        <v>4041</v>
      </c>
      <c r="K1456" s="5" t="s">
        <v>21</v>
      </c>
    </row>
    <row r="1457" spans="1:19" hidden="1" x14ac:dyDescent="0.25">
      <c r="A1457">
        <v>31367</v>
      </c>
      <c r="B1457" t="s">
        <v>4042</v>
      </c>
      <c r="C1457" t="s">
        <v>3967</v>
      </c>
      <c r="D1457" t="s">
        <v>3964</v>
      </c>
      <c r="E1457" t="s">
        <v>35463</v>
      </c>
      <c r="F1457" t="s">
        <v>35464</v>
      </c>
      <c r="G1457">
        <v>1996</v>
      </c>
      <c r="H1457" t="s">
        <v>36306</v>
      </c>
      <c r="I1457" t="s">
        <v>3968</v>
      </c>
      <c r="J1457" s="2" t="s">
        <v>4043</v>
      </c>
      <c r="K1457" s="5" t="s">
        <v>55</v>
      </c>
    </row>
    <row r="1458" spans="1:19" x14ac:dyDescent="0.25">
      <c r="A1458">
        <v>31409</v>
      </c>
      <c r="B1458" t="s">
        <v>4044</v>
      </c>
      <c r="C1458" t="s">
        <v>4045</v>
      </c>
      <c r="D1458" t="s">
        <v>4046</v>
      </c>
      <c r="E1458" t="s">
        <v>35465</v>
      </c>
      <c r="F1458" t="s">
        <v>35466</v>
      </c>
      <c r="G1458">
        <v>1997</v>
      </c>
      <c r="H1458" t="s">
        <v>36307</v>
      </c>
      <c r="I1458" t="s">
        <v>4047</v>
      </c>
      <c r="J1458" s="2" t="s">
        <v>4048</v>
      </c>
      <c r="K1458" s="5" t="s">
        <v>21</v>
      </c>
      <c r="M1458" s="4" t="s">
        <v>7</v>
      </c>
      <c r="N1458" s="4" t="s">
        <v>167</v>
      </c>
      <c r="O1458" t="s">
        <v>33</v>
      </c>
      <c r="P1458" t="s">
        <v>35341</v>
      </c>
      <c r="R1458" t="s">
        <v>7</v>
      </c>
      <c r="S1458" t="s">
        <v>167</v>
      </c>
    </row>
    <row r="1459" spans="1:19" hidden="1" x14ac:dyDescent="0.25">
      <c r="A1459">
        <v>31435</v>
      </c>
      <c r="B1459" t="s">
        <v>4049</v>
      </c>
      <c r="C1459" t="s">
        <v>4050</v>
      </c>
      <c r="D1459" t="s">
        <v>4046</v>
      </c>
      <c r="E1459" t="s">
        <v>35465</v>
      </c>
      <c r="F1459" t="s">
        <v>35466</v>
      </c>
      <c r="G1459">
        <v>1997</v>
      </c>
      <c r="H1459" t="s">
        <v>36307</v>
      </c>
      <c r="I1459" t="s">
        <v>4051</v>
      </c>
      <c r="J1459" s="2" t="s">
        <v>4052</v>
      </c>
      <c r="K1459" s="5" t="s">
        <v>38</v>
      </c>
      <c r="L1459" t="s">
        <v>132</v>
      </c>
    </row>
    <row r="1460" spans="1:19" hidden="1" x14ac:dyDescent="0.25">
      <c r="A1460">
        <v>31457</v>
      </c>
      <c r="B1460" t="s">
        <v>4053</v>
      </c>
      <c r="C1460" t="s">
        <v>4050</v>
      </c>
      <c r="D1460" t="s">
        <v>4046</v>
      </c>
      <c r="E1460" t="s">
        <v>35465</v>
      </c>
      <c r="F1460" t="s">
        <v>35466</v>
      </c>
      <c r="G1460">
        <v>1997</v>
      </c>
      <c r="H1460" t="s">
        <v>36307</v>
      </c>
      <c r="I1460" t="s">
        <v>4051</v>
      </c>
      <c r="J1460" s="2" t="s">
        <v>4054</v>
      </c>
      <c r="K1460" s="5" t="s">
        <v>38</v>
      </c>
      <c r="L1460" t="s">
        <v>16</v>
      </c>
    </row>
    <row r="1461" spans="1:19" hidden="1" x14ac:dyDescent="0.25">
      <c r="A1461">
        <v>31459</v>
      </c>
      <c r="B1461" t="s">
        <v>4055</v>
      </c>
      <c r="C1461" t="s">
        <v>4050</v>
      </c>
      <c r="D1461" t="s">
        <v>4046</v>
      </c>
      <c r="E1461" t="s">
        <v>35465</v>
      </c>
      <c r="F1461" t="s">
        <v>35466</v>
      </c>
      <c r="G1461">
        <v>1997</v>
      </c>
      <c r="H1461" t="s">
        <v>36307</v>
      </c>
      <c r="I1461" t="s">
        <v>4051</v>
      </c>
      <c r="J1461" s="2" t="s">
        <v>4056</v>
      </c>
      <c r="K1461" s="5" t="s">
        <v>345</v>
      </c>
      <c r="L1461" t="s">
        <v>16</v>
      </c>
    </row>
    <row r="1462" spans="1:19" hidden="1" x14ac:dyDescent="0.25">
      <c r="A1462">
        <v>31479</v>
      </c>
      <c r="B1462" t="s">
        <v>4057</v>
      </c>
      <c r="C1462" t="s">
        <v>4050</v>
      </c>
      <c r="D1462" t="s">
        <v>4046</v>
      </c>
      <c r="E1462" t="s">
        <v>35465</v>
      </c>
      <c r="F1462" t="s">
        <v>35466</v>
      </c>
      <c r="G1462">
        <v>1997</v>
      </c>
      <c r="H1462" t="s">
        <v>36307</v>
      </c>
      <c r="I1462" t="s">
        <v>4051</v>
      </c>
      <c r="J1462" s="2" t="s">
        <v>4058</v>
      </c>
      <c r="K1462" s="5" t="s">
        <v>38</v>
      </c>
      <c r="L1462" t="s">
        <v>132</v>
      </c>
    </row>
    <row r="1463" spans="1:19" hidden="1" x14ac:dyDescent="0.25">
      <c r="A1463">
        <v>31493</v>
      </c>
      <c r="B1463" t="s">
        <v>4059</v>
      </c>
      <c r="C1463" t="s">
        <v>4060</v>
      </c>
      <c r="D1463" t="s">
        <v>4046</v>
      </c>
      <c r="E1463" t="s">
        <v>35465</v>
      </c>
      <c r="F1463" t="s">
        <v>35466</v>
      </c>
      <c r="G1463">
        <v>1997</v>
      </c>
      <c r="H1463" t="s">
        <v>36307</v>
      </c>
      <c r="I1463" t="s">
        <v>4061</v>
      </c>
      <c r="J1463" s="2" t="s">
        <v>4062</v>
      </c>
      <c r="K1463" s="5" t="s">
        <v>38</v>
      </c>
      <c r="L1463" t="s">
        <v>174</v>
      </c>
    </row>
    <row r="1464" spans="1:19" hidden="1" x14ac:dyDescent="0.25">
      <c r="A1464">
        <v>31510</v>
      </c>
      <c r="B1464" t="s">
        <v>4063</v>
      </c>
      <c r="C1464" t="s">
        <v>4064</v>
      </c>
      <c r="D1464" t="s">
        <v>4046</v>
      </c>
      <c r="E1464" t="s">
        <v>35465</v>
      </c>
      <c r="F1464" t="s">
        <v>35466</v>
      </c>
      <c r="G1464">
        <v>1997</v>
      </c>
      <c r="H1464" t="s">
        <v>36307</v>
      </c>
      <c r="I1464" t="s">
        <v>4065</v>
      </c>
      <c r="J1464" s="2" t="s">
        <v>4066</v>
      </c>
      <c r="K1464" s="5" t="s">
        <v>38</v>
      </c>
      <c r="L1464" t="s">
        <v>232</v>
      </c>
    </row>
    <row r="1465" spans="1:19" x14ac:dyDescent="0.25">
      <c r="A1465">
        <v>31523</v>
      </c>
      <c r="B1465" t="s">
        <v>4067</v>
      </c>
      <c r="C1465" t="s">
        <v>4064</v>
      </c>
      <c r="D1465" t="s">
        <v>4046</v>
      </c>
      <c r="E1465" t="s">
        <v>35465</v>
      </c>
      <c r="F1465" t="s">
        <v>35466</v>
      </c>
      <c r="G1465">
        <v>1997</v>
      </c>
      <c r="H1465" t="s">
        <v>36307</v>
      </c>
      <c r="I1465" t="s">
        <v>4065</v>
      </c>
      <c r="J1465" s="2" t="s">
        <v>4068</v>
      </c>
      <c r="K1465" s="5" t="s">
        <v>32</v>
      </c>
      <c r="M1465" s="4" t="s">
        <v>7</v>
      </c>
      <c r="N1465" s="4" t="s">
        <v>8</v>
      </c>
      <c r="O1465" t="s">
        <v>33</v>
      </c>
      <c r="P1465" t="s">
        <v>35340</v>
      </c>
      <c r="Q1465" s="3" t="s">
        <v>36850</v>
      </c>
    </row>
    <row r="1466" spans="1:19" hidden="1" x14ac:dyDescent="0.25">
      <c r="A1466">
        <v>31531</v>
      </c>
      <c r="B1466" t="s">
        <v>4069</v>
      </c>
      <c r="C1466" t="s">
        <v>4064</v>
      </c>
      <c r="D1466" t="s">
        <v>4046</v>
      </c>
      <c r="E1466" t="s">
        <v>35465</v>
      </c>
      <c r="F1466" t="s">
        <v>35466</v>
      </c>
      <c r="G1466">
        <v>1997</v>
      </c>
      <c r="H1466" t="s">
        <v>36307</v>
      </c>
      <c r="I1466" t="s">
        <v>4065</v>
      </c>
      <c r="J1466" s="2" t="s">
        <v>4070</v>
      </c>
      <c r="K1466" s="5" t="s">
        <v>21</v>
      </c>
    </row>
    <row r="1467" spans="1:19" hidden="1" x14ac:dyDescent="0.25">
      <c r="A1467">
        <v>31544</v>
      </c>
      <c r="B1467" t="s">
        <v>4071</v>
      </c>
      <c r="C1467" t="s">
        <v>4072</v>
      </c>
      <c r="D1467" t="s">
        <v>4046</v>
      </c>
      <c r="E1467" t="s">
        <v>35465</v>
      </c>
      <c r="F1467" t="s">
        <v>35466</v>
      </c>
      <c r="G1467">
        <v>1997</v>
      </c>
      <c r="H1467" t="s">
        <v>36307</v>
      </c>
      <c r="I1467" t="s">
        <v>4073</v>
      </c>
      <c r="J1467" s="2" t="s">
        <v>4074</v>
      </c>
      <c r="K1467" s="5" t="s">
        <v>128</v>
      </c>
      <c r="L1467" t="s">
        <v>35216</v>
      </c>
    </row>
    <row r="1468" spans="1:19" hidden="1" x14ac:dyDescent="0.25">
      <c r="A1468">
        <v>31551</v>
      </c>
      <c r="B1468" t="s">
        <v>4075</v>
      </c>
      <c r="C1468" t="s">
        <v>4064</v>
      </c>
      <c r="D1468" t="s">
        <v>4046</v>
      </c>
      <c r="E1468" t="s">
        <v>35465</v>
      </c>
      <c r="F1468" t="s">
        <v>35466</v>
      </c>
      <c r="G1468">
        <v>1997</v>
      </c>
      <c r="H1468" t="s">
        <v>36307</v>
      </c>
      <c r="I1468" t="s">
        <v>4065</v>
      </c>
      <c r="J1468" s="2" t="s">
        <v>4076</v>
      </c>
      <c r="K1468" s="5" t="s">
        <v>21</v>
      </c>
    </row>
    <row r="1469" spans="1:19" hidden="1" x14ac:dyDescent="0.25">
      <c r="A1469">
        <v>31563</v>
      </c>
      <c r="B1469" t="s">
        <v>4077</v>
      </c>
      <c r="C1469" t="s">
        <v>4064</v>
      </c>
      <c r="D1469" t="s">
        <v>4046</v>
      </c>
      <c r="E1469" t="s">
        <v>35465</v>
      </c>
      <c r="F1469" t="s">
        <v>35466</v>
      </c>
      <c r="G1469">
        <v>1997</v>
      </c>
      <c r="H1469" t="s">
        <v>36307</v>
      </c>
      <c r="I1469" t="s">
        <v>4065</v>
      </c>
      <c r="J1469" s="2" t="s">
        <v>4078</v>
      </c>
      <c r="K1469" s="5" t="s">
        <v>38</v>
      </c>
    </row>
    <row r="1470" spans="1:19" x14ac:dyDescent="0.25">
      <c r="A1470">
        <v>31567</v>
      </c>
      <c r="B1470" t="s">
        <v>4079</v>
      </c>
      <c r="C1470" t="s">
        <v>4080</v>
      </c>
      <c r="D1470" t="s">
        <v>4046</v>
      </c>
      <c r="E1470" t="s">
        <v>35465</v>
      </c>
      <c r="F1470" t="s">
        <v>35466</v>
      </c>
      <c r="G1470">
        <v>1997</v>
      </c>
      <c r="H1470" t="s">
        <v>36307</v>
      </c>
      <c r="I1470" t="s">
        <v>4081</v>
      </c>
      <c r="J1470" s="2" t="s">
        <v>4082</v>
      </c>
      <c r="K1470" s="5" t="s">
        <v>32</v>
      </c>
      <c r="M1470" s="4" t="s">
        <v>35209</v>
      </c>
      <c r="N1470" s="4" t="s">
        <v>36852</v>
      </c>
      <c r="O1470" t="s">
        <v>33</v>
      </c>
      <c r="P1470" t="s">
        <v>35341</v>
      </c>
      <c r="R1470" t="s">
        <v>35209</v>
      </c>
      <c r="S1470" t="s">
        <v>8</v>
      </c>
    </row>
    <row r="1471" spans="1:19" hidden="1" x14ac:dyDescent="0.25">
      <c r="A1471">
        <v>31571</v>
      </c>
      <c r="B1471" t="s">
        <v>4083</v>
      </c>
      <c r="C1471" t="s">
        <v>4080</v>
      </c>
      <c r="D1471" t="s">
        <v>4046</v>
      </c>
      <c r="E1471" t="s">
        <v>35465</v>
      </c>
      <c r="F1471" t="s">
        <v>35466</v>
      </c>
      <c r="G1471">
        <v>1997</v>
      </c>
      <c r="H1471" t="s">
        <v>36307</v>
      </c>
      <c r="I1471" t="s">
        <v>4081</v>
      </c>
      <c r="J1471" s="2" t="s">
        <v>4084</v>
      </c>
      <c r="K1471" s="5" t="s">
        <v>38</v>
      </c>
    </row>
    <row r="1472" spans="1:19" hidden="1" x14ac:dyDescent="0.25">
      <c r="A1472">
        <v>31576</v>
      </c>
      <c r="B1472" t="s">
        <v>4085</v>
      </c>
      <c r="C1472" t="s">
        <v>4086</v>
      </c>
      <c r="D1472" t="s">
        <v>4046</v>
      </c>
      <c r="E1472" t="s">
        <v>35465</v>
      </c>
      <c r="F1472" t="s">
        <v>35466</v>
      </c>
      <c r="G1472">
        <v>1997</v>
      </c>
      <c r="H1472" t="s">
        <v>36307</v>
      </c>
      <c r="I1472" t="s">
        <v>4087</v>
      </c>
      <c r="J1472" s="2" t="s">
        <v>4088</v>
      </c>
      <c r="K1472" s="5" t="s">
        <v>38</v>
      </c>
    </row>
    <row r="1473" spans="1:19" hidden="1" x14ac:dyDescent="0.25">
      <c r="A1473">
        <v>31615</v>
      </c>
      <c r="B1473" t="s">
        <v>4089</v>
      </c>
      <c r="C1473" t="s">
        <v>4090</v>
      </c>
      <c r="D1473" t="s">
        <v>4046</v>
      </c>
      <c r="E1473" t="s">
        <v>35465</v>
      </c>
      <c r="F1473" t="s">
        <v>35466</v>
      </c>
      <c r="G1473">
        <v>1997</v>
      </c>
      <c r="H1473" t="s">
        <v>36307</v>
      </c>
      <c r="I1473" t="s">
        <v>4091</v>
      </c>
      <c r="J1473" s="2" t="s">
        <v>4092</v>
      </c>
      <c r="K1473" s="5" t="s">
        <v>38</v>
      </c>
    </row>
    <row r="1474" spans="1:19" hidden="1" x14ac:dyDescent="0.25">
      <c r="A1474">
        <v>31668</v>
      </c>
      <c r="B1474" t="s">
        <v>4093</v>
      </c>
      <c r="C1474" t="s">
        <v>4094</v>
      </c>
      <c r="D1474" t="s">
        <v>4046</v>
      </c>
      <c r="E1474" t="s">
        <v>35465</v>
      </c>
      <c r="F1474" t="s">
        <v>35466</v>
      </c>
      <c r="G1474">
        <v>1997</v>
      </c>
      <c r="H1474" t="s">
        <v>36307</v>
      </c>
      <c r="I1474" t="s">
        <v>4095</v>
      </c>
      <c r="J1474" s="2" t="s">
        <v>4096</v>
      </c>
      <c r="K1474" s="5" t="s">
        <v>38</v>
      </c>
      <c r="L1474" t="s">
        <v>174</v>
      </c>
    </row>
    <row r="1475" spans="1:19" hidden="1" x14ac:dyDescent="0.25">
      <c r="A1475">
        <v>31673</v>
      </c>
      <c r="B1475" t="s">
        <v>4097</v>
      </c>
      <c r="C1475" t="s">
        <v>4072</v>
      </c>
      <c r="D1475" t="s">
        <v>4046</v>
      </c>
      <c r="E1475" t="s">
        <v>35465</v>
      </c>
      <c r="F1475" t="s">
        <v>35466</v>
      </c>
      <c r="G1475">
        <v>1997</v>
      </c>
      <c r="H1475" t="s">
        <v>36307</v>
      </c>
      <c r="I1475" t="s">
        <v>4073</v>
      </c>
      <c r="J1475" s="2" t="s">
        <v>4098</v>
      </c>
      <c r="K1475" s="5" t="s">
        <v>128</v>
      </c>
      <c r="L1475" t="s">
        <v>27</v>
      </c>
    </row>
    <row r="1476" spans="1:19" hidden="1" x14ac:dyDescent="0.25">
      <c r="A1476">
        <v>31696</v>
      </c>
      <c r="B1476" t="s">
        <v>4099</v>
      </c>
      <c r="C1476" t="s">
        <v>4072</v>
      </c>
      <c r="D1476" t="s">
        <v>4046</v>
      </c>
      <c r="E1476" t="s">
        <v>35465</v>
      </c>
      <c r="F1476" t="s">
        <v>35466</v>
      </c>
      <c r="G1476">
        <v>1997</v>
      </c>
      <c r="H1476" t="s">
        <v>36307</v>
      </c>
      <c r="I1476" t="s">
        <v>4073</v>
      </c>
      <c r="J1476" s="2" t="s">
        <v>4100</v>
      </c>
      <c r="K1476" s="5" t="s">
        <v>38</v>
      </c>
      <c r="L1476" t="s">
        <v>16</v>
      </c>
    </row>
    <row r="1477" spans="1:19" hidden="1" x14ac:dyDescent="0.25">
      <c r="A1477">
        <v>31700</v>
      </c>
      <c r="B1477" t="s">
        <v>4101</v>
      </c>
      <c r="C1477" t="s">
        <v>4072</v>
      </c>
      <c r="D1477" t="s">
        <v>4046</v>
      </c>
      <c r="E1477" t="s">
        <v>35465</v>
      </c>
      <c r="F1477" t="s">
        <v>35466</v>
      </c>
      <c r="G1477">
        <v>1997</v>
      </c>
      <c r="H1477" t="s">
        <v>36307</v>
      </c>
      <c r="I1477" t="s">
        <v>4073</v>
      </c>
      <c r="J1477" s="2" t="s">
        <v>4102</v>
      </c>
      <c r="K1477" s="5" t="s">
        <v>38</v>
      </c>
      <c r="L1477" t="s">
        <v>35295</v>
      </c>
    </row>
    <row r="1478" spans="1:19" hidden="1" x14ac:dyDescent="0.25">
      <c r="A1478">
        <v>31709</v>
      </c>
      <c r="B1478" t="s">
        <v>4103</v>
      </c>
      <c r="C1478" t="s">
        <v>4104</v>
      </c>
      <c r="D1478" t="s">
        <v>4046</v>
      </c>
      <c r="E1478" t="s">
        <v>35465</v>
      </c>
      <c r="F1478" t="s">
        <v>35466</v>
      </c>
      <c r="G1478">
        <v>1997</v>
      </c>
      <c r="H1478" t="s">
        <v>36307</v>
      </c>
      <c r="I1478" t="s">
        <v>4105</v>
      </c>
      <c r="J1478" s="2" t="s">
        <v>4106</v>
      </c>
      <c r="K1478" s="5" t="s">
        <v>38</v>
      </c>
    </row>
    <row r="1479" spans="1:19" x14ac:dyDescent="0.25">
      <c r="A1479">
        <v>31735</v>
      </c>
      <c r="B1479" t="s">
        <v>4107</v>
      </c>
      <c r="C1479" t="s">
        <v>4104</v>
      </c>
      <c r="D1479" t="s">
        <v>4046</v>
      </c>
      <c r="E1479" t="s">
        <v>35465</v>
      </c>
      <c r="F1479" t="s">
        <v>35466</v>
      </c>
      <c r="G1479">
        <v>1997</v>
      </c>
      <c r="H1479" t="s">
        <v>36307</v>
      </c>
      <c r="I1479" t="s">
        <v>4105</v>
      </c>
      <c r="J1479" s="2" t="s">
        <v>4108</v>
      </c>
      <c r="K1479" s="5" t="s">
        <v>55</v>
      </c>
      <c r="M1479" s="4" t="s">
        <v>7</v>
      </c>
      <c r="N1479" s="4" t="s">
        <v>8</v>
      </c>
      <c r="O1479" t="s">
        <v>33</v>
      </c>
      <c r="P1479" t="s">
        <v>35341</v>
      </c>
      <c r="R1479" t="s">
        <v>7</v>
      </c>
      <c r="S1479" t="s">
        <v>167</v>
      </c>
    </row>
    <row r="1480" spans="1:19" hidden="1" x14ac:dyDescent="0.25">
      <c r="A1480">
        <v>31798</v>
      </c>
      <c r="B1480" t="s">
        <v>4109</v>
      </c>
      <c r="C1480" t="s">
        <v>4072</v>
      </c>
      <c r="D1480" t="s">
        <v>4046</v>
      </c>
      <c r="E1480" t="s">
        <v>35465</v>
      </c>
      <c r="F1480" t="s">
        <v>35466</v>
      </c>
      <c r="G1480">
        <v>1997</v>
      </c>
      <c r="H1480" t="s">
        <v>36307</v>
      </c>
      <c r="I1480" t="s">
        <v>4073</v>
      </c>
      <c r="J1480" s="2" t="s">
        <v>4110</v>
      </c>
      <c r="K1480" s="5" t="s">
        <v>38</v>
      </c>
      <c r="L1480" t="s">
        <v>232</v>
      </c>
    </row>
    <row r="1481" spans="1:19" hidden="1" x14ac:dyDescent="0.25">
      <c r="A1481">
        <v>31810</v>
      </c>
      <c r="B1481" t="s">
        <v>4111</v>
      </c>
      <c r="C1481" t="s">
        <v>4072</v>
      </c>
      <c r="D1481" t="s">
        <v>4046</v>
      </c>
      <c r="E1481" t="s">
        <v>35465</v>
      </c>
      <c r="F1481" t="s">
        <v>35466</v>
      </c>
      <c r="G1481">
        <v>1997</v>
      </c>
      <c r="H1481" t="s">
        <v>36307</v>
      </c>
      <c r="I1481" t="s">
        <v>4073</v>
      </c>
      <c r="J1481" s="2" t="s">
        <v>4112</v>
      </c>
      <c r="K1481" s="5" t="s">
        <v>21</v>
      </c>
    </row>
    <row r="1482" spans="1:19" hidden="1" x14ac:dyDescent="0.25">
      <c r="A1482">
        <v>31867</v>
      </c>
      <c r="B1482" t="s">
        <v>4113</v>
      </c>
      <c r="C1482" t="s">
        <v>4094</v>
      </c>
      <c r="D1482" t="s">
        <v>4046</v>
      </c>
      <c r="E1482" t="s">
        <v>35465</v>
      </c>
      <c r="F1482" t="s">
        <v>35466</v>
      </c>
      <c r="G1482">
        <v>1997</v>
      </c>
      <c r="H1482" t="s">
        <v>36307</v>
      </c>
      <c r="I1482" t="s">
        <v>4095</v>
      </c>
      <c r="J1482" s="2" t="s">
        <v>4114</v>
      </c>
      <c r="K1482" s="5" t="s">
        <v>21</v>
      </c>
    </row>
    <row r="1483" spans="1:19" hidden="1" x14ac:dyDescent="0.25">
      <c r="A1483">
        <v>31903</v>
      </c>
      <c r="B1483" t="s">
        <v>4115</v>
      </c>
      <c r="C1483" t="s">
        <v>4116</v>
      </c>
      <c r="D1483" t="s">
        <v>4117</v>
      </c>
      <c r="E1483" t="s">
        <v>35467</v>
      </c>
      <c r="F1483" t="s">
        <v>35468</v>
      </c>
      <c r="G1483">
        <v>1998</v>
      </c>
      <c r="H1483" t="s">
        <v>36308</v>
      </c>
      <c r="I1483" t="s">
        <v>4118</v>
      </c>
      <c r="J1483" s="2" t="s">
        <v>4119</v>
      </c>
      <c r="K1483" s="5" t="s">
        <v>55</v>
      </c>
    </row>
    <row r="1484" spans="1:19" hidden="1" x14ac:dyDescent="0.25">
      <c r="A1484">
        <v>31910</v>
      </c>
      <c r="B1484" t="s">
        <v>4120</v>
      </c>
      <c r="C1484" t="s">
        <v>4121</v>
      </c>
      <c r="D1484" t="s">
        <v>4117</v>
      </c>
      <c r="E1484" t="s">
        <v>35467</v>
      </c>
      <c r="F1484" t="s">
        <v>35468</v>
      </c>
      <c r="G1484">
        <v>1998</v>
      </c>
      <c r="H1484" t="s">
        <v>36308</v>
      </c>
      <c r="I1484" t="s">
        <v>4122</v>
      </c>
      <c r="J1484" s="2" t="s">
        <v>4123</v>
      </c>
      <c r="K1484" s="5" t="s">
        <v>128</v>
      </c>
      <c r="L1484" t="s">
        <v>522</v>
      </c>
    </row>
    <row r="1485" spans="1:19" x14ac:dyDescent="0.25">
      <c r="A1485">
        <v>31950</v>
      </c>
      <c r="B1485" t="s">
        <v>4124</v>
      </c>
      <c r="C1485" t="s">
        <v>4121</v>
      </c>
      <c r="D1485" t="s">
        <v>4117</v>
      </c>
      <c r="E1485" t="s">
        <v>35467</v>
      </c>
      <c r="F1485" t="s">
        <v>35468</v>
      </c>
      <c r="G1485">
        <v>1998</v>
      </c>
      <c r="H1485" t="s">
        <v>36308</v>
      </c>
      <c r="I1485" t="s">
        <v>4122</v>
      </c>
      <c r="J1485" s="2" t="s">
        <v>4125</v>
      </c>
      <c r="K1485" s="5" t="s">
        <v>55</v>
      </c>
      <c r="M1485" s="4" t="s">
        <v>7</v>
      </c>
      <c r="N1485" s="4" t="s">
        <v>8</v>
      </c>
      <c r="O1485" t="s">
        <v>33</v>
      </c>
      <c r="P1485" t="s">
        <v>35341</v>
      </c>
      <c r="R1485" t="s">
        <v>7</v>
      </c>
      <c r="S1485" t="s">
        <v>167</v>
      </c>
    </row>
    <row r="1486" spans="1:19" hidden="1" x14ac:dyDescent="0.25">
      <c r="A1486">
        <v>31955</v>
      </c>
      <c r="B1486" t="s">
        <v>4126</v>
      </c>
      <c r="C1486" t="s">
        <v>4127</v>
      </c>
      <c r="D1486" t="s">
        <v>4117</v>
      </c>
      <c r="E1486" t="s">
        <v>35467</v>
      </c>
      <c r="F1486" t="s">
        <v>35468</v>
      </c>
      <c r="G1486">
        <v>1998</v>
      </c>
      <c r="H1486" t="s">
        <v>36308</v>
      </c>
      <c r="I1486" t="s">
        <v>2162</v>
      </c>
      <c r="J1486" s="2" t="s">
        <v>4128</v>
      </c>
      <c r="K1486" s="5" t="s">
        <v>38</v>
      </c>
      <c r="L1486" t="s">
        <v>16</v>
      </c>
    </row>
    <row r="1487" spans="1:19" hidden="1" x14ac:dyDescent="0.25">
      <c r="A1487">
        <v>31967</v>
      </c>
      <c r="B1487" t="s">
        <v>4129</v>
      </c>
      <c r="C1487" t="s">
        <v>4127</v>
      </c>
      <c r="D1487" t="s">
        <v>4117</v>
      </c>
      <c r="E1487" t="s">
        <v>35467</v>
      </c>
      <c r="F1487" t="s">
        <v>35468</v>
      </c>
      <c r="G1487">
        <v>1998</v>
      </c>
      <c r="H1487" t="s">
        <v>36308</v>
      </c>
      <c r="I1487" t="s">
        <v>2162</v>
      </c>
      <c r="J1487" s="2" t="s">
        <v>4130</v>
      </c>
      <c r="K1487" s="5" t="s">
        <v>38</v>
      </c>
      <c r="L1487" t="s">
        <v>16</v>
      </c>
    </row>
    <row r="1488" spans="1:19" x14ac:dyDescent="0.25">
      <c r="A1488">
        <v>31969</v>
      </c>
      <c r="B1488" t="s">
        <v>4131</v>
      </c>
      <c r="C1488" t="s">
        <v>4127</v>
      </c>
      <c r="D1488" t="s">
        <v>4117</v>
      </c>
      <c r="E1488" t="s">
        <v>35467</v>
      </c>
      <c r="F1488" t="s">
        <v>35468</v>
      </c>
      <c r="G1488">
        <v>1998</v>
      </c>
      <c r="H1488" t="s">
        <v>36308</v>
      </c>
      <c r="I1488" t="s">
        <v>2162</v>
      </c>
      <c r="J1488" s="2" t="s">
        <v>4132</v>
      </c>
      <c r="K1488" s="5" t="s">
        <v>55</v>
      </c>
      <c r="M1488" s="4" t="s">
        <v>7</v>
      </c>
      <c r="N1488" s="4" t="s">
        <v>167</v>
      </c>
      <c r="O1488" t="s">
        <v>33</v>
      </c>
      <c r="P1488" t="s">
        <v>35341</v>
      </c>
      <c r="R1488" t="s">
        <v>7</v>
      </c>
      <c r="S1488" t="s">
        <v>8</v>
      </c>
    </row>
    <row r="1489" spans="1:19" hidden="1" x14ac:dyDescent="0.25">
      <c r="A1489">
        <v>32003</v>
      </c>
      <c r="B1489" t="s">
        <v>4133</v>
      </c>
      <c r="C1489" t="s">
        <v>4134</v>
      </c>
      <c r="D1489" t="s">
        <v>4117</v>
      </c>
      <c r="E1489" t="s">
        <v>35467</v>
      </c>
      <c r="F1489" t="s">
        <v>35468</v>
      </c>
      <c r="G1489">
        <v>1998</v>
      </c>
      <c r="H1489" t="s">
        <v>36308</v>
      </c>
      <c r="I1489" t="s">
        <v>4135</v>
      </c>
      <c r="J1489" s="2" t="s">
        <v>4136</v>
      </c>
      <c r="K1489" s="5" t="s">
        <v>173</v>
      </c>
      <c r="L1489" t="s">
        <v>97</v>
      </c>
    </row>
    <row r="1490" spans="1:19" hidden="1" x14ac:dyDescent="0.25">
      <c r="A1490">
        <v>32004</v>
      </c>
      <c r="B1490" t="s">
        <v>4137</v>
      </c>
      <c r="C1490" t="s">
        <v>4121</v>
      </c>
      <c r="D1490" t="s">
        <v>4117</v>
      </c>
      <c r="E1490" t="s">
        <v>35467</v>
      </c>
      <c r="F1490" t="s">
        <v>35468</v>
      </c>
      <c r="G1490">
        <v>1998</v>
      </c>
      <c r="H1490" t="s">
        <v>36308</v>
      </c>
      <c r="I1490" t="s">
        <v>4122</v>
      </c>
      <c r="J1490" s="2" t="s">
        <v>4138</v>
      </c>
      <c r="K1490" s="5" t="s">
        <v>202</v>
      </c>
      <c r="L1490" t="s">
        <v>27</v>
      </c>
    </row>
    <row r="1491" spans="1:19" hidden="1" x14ac:dyDescent="0.25">
      <c r="A1491">
        <v>32020</v>
      </c>
      <c r="B1491" t="s">
        <v>4139</v>
      </c>
      <c r="C1491" t="s">
        <v>4140</v>
      </c>
      <c r="D1491" t="s">
        <v>4117</v>
      </c>
      <c r="E1491" t="s">
        <v>35467</v>
      </c>
      <c r="F1491" t="s">
        <v>35468</v>
      </c>
      <c r="G1491">
        <v>1998</v>
      </c>
      <c r="H1491" t="s">
        <v>36308</v>
      </c>
      <c r="I1491" t="s">
        <v>4141</v>
      </c>
      <c r="J1491" s="2" t="s">
        <v>4142</v>
      </c>
      <c r="K1491" s="5" t="s">
        <v>21</v>
      </c>
    </row>
    <row r="1492" spans="1:19" hidden="1" x14ac:dyDescent="0.25">
      <c r="A1492">
        <v>32029</v>
      </c>
      <c r="B1492" t="s">
        <v>4143</v>
      </c>
      <c r="C1492" t="s">
        <v>4121</v>
      </c>
      <c r="D1492" t="s">
        <v>4117</v>
      </c>
      <c r="E1492" t="s">
        <v>35467</v>
      </c>
      <c r="F1492" t="s">
        <v>35468</v>
      </c>
      <c r="G1492">
        <v>1998</v>
      </c>
      <c r="H1492" t="s">
        <v>36308</v>
      </c>
      <c r="I1492" t="s">
        <v>4122</v>
      </c>
      <c r="J1492" s="2" t="s">
        <v>4144</v>
      </c>
      <c r="K1492" s="5" t="s">
        <v>128</v>
      </c>
      <c r="L1492" t="s">
        <v>1277</v>
      </c>
    </row>
    <row r="1493" spans="1:19" hidden="1" x14ac:dyDescent="0.25">
      <c r="A1493">
        <v>32061</v>
      </c>
      <c r="B1493" t="s">
        <v>4145</v>
      </c>
      <c r="C1493" t="s">
        <v>4146</v>
      </c>
      <c r="D1493" t="s">
        <v>4117</v>
      </c>
      <c r="E1493" t="s">
        <v>35467</v>
      </c>
      <c r="F1493" t="s">
        <v>35468</v>
      </c>
      <c r="G1493">
        <v>1998</v>
      </c>
      <c r="H1493" t="s">
        <v>36308</v>
      </c>
      <c r="I1493" t="s">
        <v>4147</v>
      </c>
      <c r="J1493" s="2" t="s">
        <v>4148</v>
      </c>
      <c r="K1493" s="5" t="s">
        <v>21</v>
      </c>
    </row>
    <row r="1494" spans="1:19" x14ac:dyDescent="0.25">
      <c r="A1494">
        <v>32070</v>
      </c>
      <c r="B1494" t="s">
        <v>4149</v>
      </c>
      <c r="C1494" t="s">
        <v>4150</v>
      </c>
      <c r="D1494" t="s">
        <v>4117</v>
      </c>
      <c r="E1494" t="s">
        <v>35467</v>
      </c>
      <c r="F1494" t="s">
        <v>35468</v>
      </c>
      <c r="G1494">
        <v>1998</v>
      </c>
      <c r="H1494" t="s">
        <v>36308</v>
      </c>
      <c r="I1494" t="s">
        <v>4151</v>
      </c>
      <c r="J1494" s="2" t="s">
        <v>4152</v>
      </c>
      <c r="K1494" s="5" t="s">
        <v>55</v>
      </c>
      <c r="M1494" s="4" t="s">
        <v>7</v>
      </c>
      <c r="N1494" s="4" t="s">
        <v>8</v>
      </c>
      <c r="O1494" t="s">
        <v>33</v>
      </c>
      <c r="P1494" t="s">
        <v>35341</v>
      </c>
      <c r="R1494" t="s">
        <v>7</v>
      </c>
      <c r="S1494" t="s">
        <v>8</v>
      </c>
    </row>
    <row r="1495" spans="1:19" x14ac:dyDescent="0.25">
      <c r="A1495">
        <v>32082</v>
      </c>
      <c r="B1495" t="s">
        <v>4153</v>
      </c>
      <c r="C1495" t="s">
        <v>4154</v>
      </c>
      <c r="D1495" t="s">
        <v>4117</v>
      </c>
      <c r="E1495" t="s">
        <v>35467</v>
      </c>
      <c r="F1495" t="s">
        <v>35468</v>
      </c>
      <c r="G1495">
        <v>1998</v>
      </c>
      <c r="H1495" t="s">
        <v>36308</v>
      </c>
      <c r="I1495" t="s">
        <v>4155</v>
      </c>
      <c r="J1495" s="2" t="s">
        <v>4156</v>
      </c>
      <c r="K1495" s="5" t="s">
        <v>128</v>
      </c>
      <c r="M1495" s="4" t="s">
        <v>7</v>
      </c>
      <c r="N1495" s="4" t="s">
        <v>167</v>
      </c>
      <c r="O1495" t="s">
        <v>33</v>
      </c>
      <c r="P1495" t="s">
        <v>35338</v>
      </c>
    </row>
    <row r="1496" spans="1:19" hidden="1" x14ac:dyDescent="0.25">
      <c r="A1496">
        <v>32087</v>
      </c>
      <c r="B1496" t="s">
        <v>4157</v>
      </c>
      <c r="C1496" t="s">
        <v>4127</v>
      </c>
      <c r="D1496" t="s">
        <v>4117</v>
      </c>
      <c r="E1496" t="s">
        <v>35467</v>
      </c>
      <c r="F1496" t="s">
        <v>35468</v>
      </c>
      <c r="G1496">
        <v>1998</v>
      </c>
      <c r="H1496" t="s">
        <v>36308</v>
      </c>
      <c r="I1496" t="s">
        <v>2162</v>
      </c>
      <c r="J1496" s="2" t="s">
        <v>4158</v>
      </c>
      <c r="K1496" s="5" t="s">
        <v>55</v>
      </c>
    </row>
    <row r="1497" spans="1:19" hidden="1" x14ac:dyDescent="0.25">
      <c r="A1497">
        <v>32125</v>
      </c>
      <c r="B1497" t="s">
        <v>4159</v>
      </c>
      <c r="C1497" t="s">
        <v>4154</v>
      </c>
      <c r="D1497" t="s">
        <v>4117</v>
      </c>
      <c r="E1497" t="s">
        <v>35467</v>
      </c>
      <c r="F1497" t="s">
        <v>35468</v>
      </c>
      <c r="G1497">
        <v>1998</v>
      </c>
      <c r="H1497" t="s">
        <v>36308</v>
      </c>
      <c r="I1497" t="s">
        <v>4155</v>
      </c>
      <c r="J1497" s="2" t="s">
        <v>4160</v>
      </c>
      <c r="K1497" s="5" t="s">
        <v>38</v>
      </c>
      <c r="L1497" t="s">
        <v>103</v>
      </c>
    </row>
    <row r="1498" spans="1:19" hidden="1" x14ac:dyDescent="0.25">
      <c r="A1498">
        <v>32179</v>
      </c>
      <c r="B1498" t="s">
        <v>4161</v>
      </c>
      <c r="C1498" t="s">
        <v>4162</v>
      </c>
      <c r="D1498" t="s">
        <v>4163</v>
      </c>
      <c r="E1498" t="s">
        <v>35469</v>
      </c>
      <c r="F1498" t="s">
        <v>35470</v>
      </c>
      <c r="G1498">
        <v>1999</v>
      </c>
      <c r="H1498" t="s">
        <v>36309</v>
      </c>
      <c r="I1498" t="s">
        <v>4164</v>
      </c>
      <c r="J1498" s="2" t="s">
        <v>4165</v>
      </c>
      <c r="K1498" s="5" t="s">
        <v>38</v>
      </c>
      <c r="L1498" t="s">
        <v>16</v>
      </c>
    </row>
    <row r="1499" spans="1:19" hidden="1" x14ac:dyDescent="0.25">
      <c r="A1499">
        <v>32200</v>
      </c>
      <c r="B1499" t="s">
        <v>4166</v>
      </c>
      <c r="C1499" t="s">
        <v>4162</v>
      </c>
      <c r="D1499" t="s">
        <v>4163</v>
      </c>
      <c r="E1499" t="s">
        <v>35469</v>
      </c>
      <c r="F1499" t="s">
        <v>35470</v>
      </c>
      <c r="G1499">
        <v>1999</v>
      </c>
      <c r="H1499" t="s">
        <v>36309</v>
      </c>
      <c r="I1499" t="s">
        <v>4164</v>
      </c>
      <c r="J1499" s="2" t="s">
        <v>4167</v>
      </c>
      <c r="K1499" s="5" t="s">
        <v>38</v>
      </c>
    </row>
    <row r="1500" spans="1:19" hidden="1" x14ac:dyDescent="0.25">
      <c r="A1500">
        <v>32262</v>
      </c>
      <c r="B1500" t="s">
        <v>4168</v>
      </c>
      <c r="C1500" t="s">
        <v>4169</v>
      </c>
      <c r="D1500" t="s">
        <v>4163</v>
      </c>
      <c r="E1500" t="s">
        <v>35469</v>
      </c>
      <c r="F1500" t="s">
        <v>35470</v>
      </c>
      <c r="G1500">
        <v>1999</v>
      </c>
      <c r="H1500" t="s">
        <v>36309</v>
      </c>
      <c r="I1500" t="s">
        <v>4170</v>
      </c>
      <c r="J1500" s="2" t="s">
        <v>4171</v>
      </c>
      <c r="K1500" s="5" t="s">
        <v>15</v>
      </c>
      <c r="L1500" t="s">
        <v>239</v>
      </c>
    </row>
    <row r="1501" spans="1:19" x14ac:dyDescent="0.25">
      <c r="A1501">
        <v>32311</v>
      </c>
      <c r="B1501" t="s">
        <v>4172</v>
      </c>
      <c r="C1501" t="s">
        <v>4169</v>
      </c>
      <c r="D1501" t="s">
        <v>4163</v>
      </c>
      <c r="E1501" t="s">
        <v>35469</v>
      </c>
      <c r="F1501" t="s">
        <v>35470</v>
      </c>
      <c r="G1501">
        <v>1999</v>
      </c>
      <c r="H1501" t="s">
        <v>36309</v>
      </c>
      <c r="I1501" t="s">
        <v>4170</v>
      </c>
      <c r="J1501" s="2" t="s">
        <v>4173</v>
      </c>
      <c r="K1501" s="5" t="s">
        <v>15</v>
      </c>
      <c r="M1501" s="4" t="s">
        <v>35209</v>
      </c>
      <c r="N1501" s="4" t="s">
        <v>8</v>
      </c>
      <c r="O1501" t="s">
        <v>33</v>
      </c>
      <c r="P1501" t="s">
        <v>35341</v>
      </c>
      <c r="Q1501" s="3" t="s">
        <v>36854</v>
      </c>
      <c r="R1501" t="s">
        <v>7</v>
      </c>
      <c r="S1501" t="s">
        <v>167</v>
      </c>
    </row>
    <row r="1502" spans="1:19" hidden="1" x14ac:dyDescent="0.25">
      <c r="A1502">
        <v>32346</v>
      </c>
      <c r="B1502" t="s">
        <v>4174</v>
      </c>
      <c r="C1502" t="s">
        <v>4175</v>
      </c>
      <c r="D1502" t="s">
        <v>4163</v>
      </c>
      <c r="E1502" t="s">
        <v>35469</v>
      </c>
      <c r="F1502" t="s">
        <v>35470</v>
      </c>
      <c r="G1502">
        <v>1999</v>
      </c>
      <c r="H1502" t="s">
        <v>36309</v>
      </c>
      <c r="I1502" t="s">
        <v>4176</v>
      </c>
      <c r="J1502" s="2" t="s">
        <v>4177</v>
      </c>
      <c r="K1502" s="5" t="s">
        <v>21</v>
      </c>
    </row>
    <row r="1503" spans="1:19" x14ac:dyDescent="0.25">
      <c r="A1503">
        <v>32378</v>
      </c>
      <c r="B1503" t="s">
        <v>4178</v>
      </c>
      <c r="C1503" t="s">
        <v>4179</v>
      </c>
      <c r="D1503" t="s">
        <v>4163</v>
      </c>
      <c r="E1503" t="s">
        <v>35469</v>
      </c>
      <c r="F1503" t="s">
        <v>35470</v>
      </c>
      <c r="G1503">
        <v>1999</v>
      </c>
      <c r="H1503" t="s">
        <v>36309</v>
      </c>
      <c r="I1503" t="s">
        <v>4180</v>
      </c>
      <c r="J1503" s="2" t="s">
        <v>4181</v>
      </c>
      <c r="K1503" s="5" t="s">
        <v>21</v>
      </c>
      <c r="M1503" s="4" t="s">
        <v>7</v>
      </c>
      <c r="N1503" s="4" t="s">
        <v>8</v>
      </c>
      <c r="O1503" t="s">
        <v>33</v>
      </c>
      <c r="P1503" t="s">
        <v>35341</v>
      </c>
      <c r="R1503" t="s">
        <v>7</v>
      </c>
      <c r="S1503" t="s">
        <v>8</v>
      </c>
    </row>
    <row r="1504" spans="1:19" hidden="1" x14ac:dyDescent="0.25">
      <c r="A1504">
        <v>32415</v>
      </c>
      <c r="B1504" t="s">
        <v>4182</v>
      </c>
      <c r="C1504" t="s">
        <v>4183</v>
      </c>
      <c r="D1504" t="s">
        <v>4163</v>
      </c>
      <c r="E1504" t="s">
        <v>35469</v>
      </c>
      <c r="F1504" t="s">
        <v>35470</v>
      </c>
      <c r="G1504">
        <v>1999</v>
      </c>
      <c r="H1504" t="s">
        <v>36309</v>
      </c>
      <c r="I1504" t="s">
        <v>4184</v>
      </c>
      <c r="J1504" s="2" t="s">
        <v>4185</v>
      </c>
      <c r="K1504" s="5" t="s">
        <v>173</v>
      </c>
    </row>
    <row r="1505" spans="1:19" hidden="1" x14ac:dyDescent="0.25">
      <c r="A1505">
        <v>32548</v>
      </c>
      <c r="B1505" t="s">
        <v>4186</v>
      </c>
      <c r="C1505" t="s">
        <v>4179</v>
      </c>
      <c r="D1505" t="s">
        <v>4163</v>
      </c>
      <c r="E1505" t="s">
        <v>35469</v>
      </c>
      <c r="F1505" t="s">
        <v>35470</v>
      </c>
      <c r="G1505">
        <v>1999</v>
      </c>
      <c r="H1505" t="s">
        <v>36309</v>
      </c>
      <c r="I1505" t="s">
        <v>4180</v>
      </c>
      <c r="J1505" s="2" t="s">
        <v>4187</v>
      </c>
      <c r="K1505" s="5" t="s">
        <v>38</v>
      </c>
      <c r="L1505" t="s">
        <v>132</v>
      </c>
    </row>
    <row r="1506" spans="1:19" hidden="1" x14ac:dyDescent="0.25">
      <c r="A1506">
        <v>32562</v>
      </c>
      <c r="B1506" t="s">
        <v>4188</v>
      </c>
      <c r="C1506" t="s">
        <v>4189</v>
      </c>
      <c r="D1506" t="s">
        <v>4163</v>
      </c>
      <c r="E1506" t="s">
        <v>35469</v>
      </c>
      <c r="F1506" t="s">
        <v>35470</v>
      </c>
      <c r="G1506">
        <v>1999</v>
      </c>
      <c r="H1506" t="s">
        <v>36309</v>
      </c>
      <c r="I1506" t="s">
        <v>4190</v>
      </c>
      <c r="J1506" s="2" t="s">
        <v>4191</v>
      </c>
      <c r="K1506" s="5" t="s">
        <v>55</v>
      </c>
      <c r="L1506" t="s">
        <v>35336</v>
      </c>
    </row>
    <row r="1507" spans="1:19" hidden="1" x14ac:dyDescent="0.25">
      <c r="A1507">
        <v>32595</v>
      </c>
      <c r="B1507" t="s">
        <v>4192</v>
      </c>
      <c r="C1507" t="s">
        <v>4193</v>
      </c>
      <c r="D1507" t="s">
        <v>4163</v>
      </c>
      <c r="E1507" t="s">
        <v>35469</v>
      </c>
      <c r="F1507" t="s">
        <v>35470</v>
      </c>
      <c r="G1507">
        <v>1999</v>
      </c>
      <c r="H1507" t="s">
        <v>36309</v>
      </c>
      <c r="I1507" t="s">
        <v>2660</v>
      </c>
      <c r="J1507" s="2" t="s">
        <v>4194</v>
      </c>
      <c r="K1507" s="5" t="s">
        <v>38</v>
      </c>
      <c r="L1507" t="s">
        <v>132</v>
      </c>
    </row>
    <row r="1508" spans="1:19" hidden="1" x14ac:dyDescent="0.25">
      <c r="A1508">
        <v>32600</v>
      </c>
      <c r="B1508" t="s">
        <v>4195</v>
      </c>
      <c r="C1508" t="s">
        <v>4189</v>
      </c>
      <c r="D1508" t="s">
        <v>4163</v>
      </c>
      <c r="E1508" t="s">
        <v>35469</v>
      </c>
      <c r="F1508" t="s">
        <v>35470</v>
      </c>
      <c r="G1508">
        <v>1999</v>
      </c>
      <c r="H1508" t="s">
        <v>36309</v>
      </c>
      <c r="I1508" t="s">
        <v>4190</v>
      </c>
      <c r="J1508" s="2" t="s">
        <v>4196</v>
      </c>
      <c r="K1508" s="5" t="s">
        <v>55</v>
      </c>
    </row>
    <row r="1509" spans="1:19" hidden="1" x14ac:dyDescent="0.25">
      <c r="A1509">
        <v>32603</v>
      </c>
      <c r="B1509" t="s">
        <v>4197</v>
      </c>
      <c r="C1509" t="s">
        <v>4198</v>
      </c>
      <c r="D1509" t="s">
        <v>4163</v>
      </c>
      <c r="E1509" t="s">
        <v>35469</v>
      </c>
      <c r="F1509" t="s">
        <v>35470</v>
      </c>
      <c r="G1509">
        <v>1999</v>
      </c>
      <c r="H1509" t="s">
        <v>36309</v>
      </c>
      <c r="I1509" t="s">
        <v>4199</v>
      </c>
      <c r="J1509" s="2" t="s">
        <v>4200</v>
      </c>
      <c r="K1509" s="5" t="s">
        <v>21</v>
      </c>
    </row>
    <row r="1510" spans="1:19" hidden="1" x14ac:dyDescent="0.25">
      <c r="A1510">
        <v>32628</v>
      </c>
      <c r="B1510" t="s">
        <v>4201</v>
      </c>
      <c r="C1510" t="s">
        <v>4198</v>
      </c>
      <c r="D1510" t="s">
        <v>4163</v>
      </c>
      <c r="E1510" t="s">
        <v>35469</v>
      </c>
      <c r="F1510" t="s">
        <v>35470</v>
      </c>
      <c r="G1510">
        <v>1999</v>
      </c>
      <c r="H1510" t="s">
        <v>36309</v>
      </c>
      <c r="I1510" t="s">
        <v>4199</v>
      </c>
      <c r="J1510" s="2" t="s">
        <v>4202</v>
      </c>
      <c r="K1510" s="5" t="s">
        <v>38</v>
      </c>
      <c r="L1510" t="s">
        <v>132</v>
      </c>
    </row>
    <row r="1511" spans="1:19" hidden="1" x14ac:dyDescent="0.25">
      <c r="A1511">
        <v>32633</v>
      </c>
      <c r="B1511" t="s">
        <v>4203</v>
      </c>
      <c r="C1511" t="s">
        <v>4204</v>
      </c>
      <c r="D1511" t="s">
        <v>4163</v>
      </c>
      <c r="E1511" t="s">
        <v>35469</v>
      </c>
      <c r="F1511" t="s">
        <v>35470</v>
      </c>
      <c r="G1511">
        <v>1999</v>
      </c>
      <c r="H1511" t="s">
        <v>36309</v>
      </c>
      <c r="I1511" t="s">
        <v>4205</v>
      </c>
      <c r="J1511" s="2" t="s">
        <v>4206</v>
      </c>
      <c r="K1511" s="5" t="s">
        <v>173</v>
      </c>
    </row>
    <row r="1512" spans="1:19" hidden="1" x14ac:dyDescent="0.25">
      <c r="A1512">
        <v>32638</v>
      </c>
      <c r="B1512" t="s">
        <v>4207</v>
      </c>
      <c r="C1512" t="s">
        <v>4179</v>
      </c>
      <c r="D1512" t="s">
        <v>4163</v>
      </c>
      <c r="E1512" t="s">
        <v>35469</v>
      </c>
      <c r="F1512" t="s">
        <v>35470</v>
      </c>
      <c r="G1512">
        <v>1999</v>
      </c>
      <c r="H1512" t="s">
        <v>36309</v>
      </c>
      <c r="I1512" t="s">
        <v>4180</v>
      </c>
      <c r="J1512" s="2" t="s">
        <v>4208</v>
      </c>
      <c r="K1512" s="5" t="s">
        <v>38</v>
      </c>
      <c r="L1512" t="s">
        <v>132</v>
      </c>
    </row>
    <row r="1513" spans="1:19" hidden="1" x14ac:dyDescent="0.25">
      <c r="A1513">
        <v>32666</v>
      </c>
      <c r="B1513" t="s">
        <v>4209</v>
      </c>
      <c r="C1513" t="s">
        <v>4179</v>
      </c>
      <c r="D1513" t="s">
        <v>4163</v>
      </c>
      <c r="E1513" t="s">
        <v>35469</v>
      </c>
      <c r="F1513" t="s">
        <v>35470</v>
      </c>
      <c r="G1513">
        <v>1999</v>
      </c>
      <c r="H1513" t="s">
        <v>36309</v>
      </c>
      <c r="I1513" t="s">
        <v>4180</v>
      </c>
      <c r="J1513" s="2" t="s">
        <v>4210</v>
      </c>
      <c r="K1513" s="5" t="s">
        <v>128</v>
      </c>
      <c r="L1513" t="s">
        <v>1277</v>
      </c>
    </row>
    <row r="1514" spans="1:19" hidden="1" x14ac:dyDescent="0.25">
      <c r="A1514">
        <v>32682</v>
      </c>
      <c r="B1514" t="s">
        <v>4211</v>
      </c>
      <c r="C1514" t="s">
        <v>4193</v>
      </c>
      <c r="D1514" t="s">
        <v>4163</v>
      </c>
      <c r="E1514" t="s">
        <v>35469</v>
      </c>
      <c r="F1514" t="s">
        <v>35470</v>
      </c>
      <c r="G1514">
        <v>1999</v>
      </c>
      <c r="H1514" t="s">
        <v>36309</v>
      </c>
      <c r="I1514" t="s">
        <v>2660</v>
      </c>
      <c r="J1514" s="2" t="s">
        <v>4212</v>
      </c>
      <c r="K1514" s="5" t="s">
        <v>38</v>
      </c>
      <c r="L1514" t="s">
        <v>97</v>
      </c>
    </row>
    <row r="1515" spans="1:19" hidden="1" x14ac:dyDescent="0.25">
      <c r="A1515">
        <v>32730</v>
      </c>
      <c r="B1515" t="s">
        <v>4213</v>
      </c>
      <c r="C1515" t="s">
        <v>4214</v>
      </c>
      <c r="D1515" t="s">
        <v>4215</v>
      </c>
      <c r="E1515" t="s">
        <v>35471</v>
      </c>
      <c r="F1515" t="s">
        <v>35378</v>
      </c>
      <c r="G1515">
        <v>2000</v>
      </c>
      <c r="H1515" t="s">
        <v>36310</v>
      </c>
      <c r="I1515" t="s">
        <v>4216</v>
      </c>
      <c r="J1515" s="2" t="s">
        <v>4217</v>
      </c>
      <c r="K1515" s="5" t="s">
        <v>173</v>
      </c>
      <c r="L1515" t="s">
        <v>174</v>
      </c>
    </row>
    <row r="1516" spans="1:19" hidden="1" x14ac:dyDescent="0.25">
      <c r="A1516">
        <v>32732</v>
      </c>
      <c r="B1516" t="s">
        <v>4218</v>
      </c>
      <c r="C1516" t="s">
        <v>4214</v>
      </c>
      <c r="D1516" t="s">
        <v>4215</v>
      </c>
      <c r="E1516" t="s">
        <v>35471</v>
      </c>
      <c r="F1516" t="s">
        <v>35378</v>
      </c>
      <c r="G1516">
        <v>2000</v>
      </c>
      <c r="H1516" t="s">
        <v>36310</v>
      </c>
      <c r="I1516" t="s">
        <v>4216</v>
      </c>
      <c r="J1516" s="2" t="s">
        <v>4219</v>
      </c>
      <c r="K1516" s="5" t="s">
        <v>32</v>
      </c>
      <c r="L1516" t="s">
        <v>35242</v>
      </c>
    </row>
    <row r="1517" spans="1:19" x14ac:dyDescent="0.25">
      <c r="A1517">
        <v>32739</v>
      </c>
      <c r="B1517" t="s">
        <v>4220</v>
      </c>
      <c r="C1517" t="s">
        <v>4214</v>
      </c>
      <c r="D1517" t="s">
        <v>4215</v>
      </c>
      <c r="E1517" t="s">
        <v>35471</v>
      </c>
      <c r="F1517" t="s">
        <v>35378</v>
      </c>
      <c r="G1517">
        <v>2000</v>
      </c>
      <c r="H1517" t="s">
        <v>36310</v>
      </c>
      <c r="I1517" t="s">
        <v>4216</v>
      </c>
      <c r="J1517" s="2" t="s">
        <v>4221</v>
      </c>
      <c r="K1517" s="5" t="s">
        <v>38</v>
      </c>
      <c r="M1517" s="4" t="s">
        <v>7</v>
      </c>
      <c r="N1517" s="4" t="s">
        <v>8</v>
      </c>
      <c r="O1517" t="s">
        <v>33</v>
      </c>
      <c r="P1517" t="s">
        <v>35341</v>
      </c>
      <c r="R1517" t="s">
        <v>7</v>
      </c>
      <c r="S1517" t="s">
        <v>167</v>
      </c>
    </row>
    <row r="1518" spans="1:19" x14ac:dyDescent="0.25">
      <c r="A1518">
        <v>32744</v>
      </c>
      <c r="B1518" t="s">
        <v>4222</v>
      </c>
      <c r="C1518" t="s">
        <v>4223</v>
      </c>
      <c r="D1518" t="s">
        <v>4215</v>
      </c>
      <c r="E1518" t="s">
        <v>35471</v>
      </c>
      <c r="F1518" t="s">
        <v>35378</v>
      </c>
      <c r="G1518">
        <v>2000</v>
      </c>
      <c r="H1518" t="s">
        <v>36310</v>
      </c>
      <c r="I1518" t="s">
        <v>3649</v>
      </c>
      <c r="J1518" s="2" t="s">
        <v>4224</v>
      </c>
      <c r="K1518" s="5" t="s">
        <v>202</v>
      </c>
      <c r="M1518" s="4" t="s">
        <v>7</v>
      </c>
      <c r="N1518" s="4" t="s">
        <v>8</v>
      </c>
      <c r="O1518" t="s">
        <v>33</v>
      </c>
      <c r="P1518" t="s">
        <v>35338</v>
      </c>
    </row>
    <row r="1519" spans="1:19" hidden="1" x14ac:dyDescent="0.25">
      <c r="A1519">
        <v>32747</v>
      </c>
      <c r="B1519" t="s">
        <v>4225</v>
      </c>
      <c r="C1519" t="s">
        <v>4223</v>
      </c>
      <c r="D1519" t="s">
        <v>4215</v>
      </c>
      <c r="E1519" t="s">
        <v>35471</v>
      </c>
      <c r="F1519" t="s">
        <v>35378</v>
      </c>
      <c r="G1519">
        <v>2000</v>
      </c>
      <c r="H1519" t="s">
        <v>36310</v>
      </c>
      <c r="I1519" t="s">
        <v>3649</v>
      </c>
      <c r="J1519" s="2" t="s">
        <v>4226</v>
      </c>
      <c r="K1519" s="5" t="s">
        <v>21</v>
      </c>
    </row>
    <row r="1520" spans="1:19" hidden="1" x14ac:dyDescent="0.25">
      <c r="A1520">
        <v>32762</v>
      </c>
      <c r="B1520" t="s">
        <v>4227</v>
      </c>
      <c r="C1520" t="s">
        <v>4214</v>
      </c>
      <c r="D1520" t="s">
        <v>4215</v>
      </c>
      <c r="E1520" t="s">
        <v>35471</v>
      </c>
      <c r="F1520" t="s">
        <v>35378</v>
      </c>
      <c r="G1520">
        <v>2000</v>
      </c>
      <c r="H1520" t="s">
        <v>36310</v>
      </c>
      <c r="I1520" t="s">
        <v>4216</v>
      </c>
      <c r="J1520" s="2" t="s">
        <v>4228</v>
      </c>
      <c r="K1520" s="5" t="s">
        <v>202</v>
      </c>
      <c r="L1520" t="s">
        <v>129</v>
      </c>
    </row>
    <row r="1521" spans="1:19" hidden="1" x14ac:dyDescent="0.25">
      <c r="A1521">
        <v>32784</v>
      </c>
      <c r="B1521" t="s">
        <v>4229</v>
      </c>
      <c r="C1521" t="s">
        <v>4214</v>
      </c>
      <c r="D1521" t="s">
        <v>4215</v>
      </c>
      <c r="E1521" t="s">
        <v>35471</v>
      </c>
      <c r="F1521" t="s">
        <v>35378</v>
      </c>
      <c r="G1521">
        <v>2000</v>
      </c>
      <c r="H1521" t="s">
        <v>36310</v>
      </c>
      <c r="I1521" t="s">
        <v>4216</v>
      </c>
      <c r="J1521" s="2" t="s">
        <v>4230</v>
      </c>
      <c r="K1521" s="5" t="s">
        <v>38</v>
      </c>
      <c r="L1521" t="s">
        <v>187</v>
      </c>
    </row>
    <row r="1522" spans="1:19" hidden="1" x14ac:dyDescent="0.25">
      <c r="A1522">
        <v>32788</v>
      </c>
      <c r="B1522" t="s">
        <v>4231</v>
      </c>
      <c r="C1522" t="s">
        <v>4214</v>
      </c>
      <c r="D1522" t="s">
        <v>4215</v>
      </c>
      <c r="E1522" t="s">
        <v>35471</v>
      </c>
      <c r="F1522" t="s">
        <v>35378</v>
      </c>
      <c r="G1522">
        <v>2000</v>
      </c>
      <c r="H1522" t="s">
        <v>36310</v>
      </c>
      <c r="I1522" t="s">
        <v>4216</v>
      </c>
      <c r="J1522" s="2" t="s">
        <v>4232</v>
      </c>
      <c r="K1522" s="5" t="s">
        <v>128</v>
      </c>
      <c r="L1522" t="s">
        <v>490</v>
      </c>
    </row>
    <row r="1523" spans="1:19" hidden="1" x14ac:dyDescent="0.25">
      <c r="A1523">
        <v>32836</v>
      </c>
      <c r="B1523" t="s">
        <v>4233</v>
      </c>
      <c r="C1523" t="s">
        <v>4234</v>
      </c>
      <c r="D1523" t="s">
        <v>4215</v>
      </c>
      <c r="E1523" t="s">
        <v>35471</v>
      </c>
      <c r="F1523" t="s">
        <v>35378</v>
      </c>
      <c r="G1523">
        <v>2000</v>
      </c>
      <c r="H1523" t="s">
        <v>36310</v>
      </c>
      <c r="I1523" t="s">
        <v>4235</v>
      </c>
      <c r="J1523" s="2" t="s">
        <v>4236</v>
      </c>
      <c r="K1523" s="5" t="s">
        <v>38</v>
      </c>
    </row>
    <row r="1524" spans="1:19" hidden="1" x14ac:dyDescent="0.25">
      <c r="A1524">
        <v>32838</v>
      </c>
      <c r="B1524" t="s">
        <v>4237</v>
      </c>
      <c r="C1524" t="s">
        <v>4234</v>
      </c>
      <c r="D1524" t="s">
        <v>4215</v>
      </c>
      <c r="E1524" t="s">
        <v>35471</v>
      </c>
      <c r="F1524" t="s">
        <v>35378</v>
      </c>
      <c r="G1524">
        <v>2000</v>
      </c>
      <c r="H1524" t="s">
        <v>36310</v>
      </c>
      <c r="I1524" t="s">
        <v>4235</v>
      </c>
      <c r="J1524" s="2" t="s">
        <v>4238</v>
      </c>
      <c r="K1524" s="5" t="s">
        <v>21</v>
      </c>
    </row>
    <row r="1525" spans="1:19" x14ac:dyDescent="0.25">
      <c r="A1525">
        <v>32843</v>
      </c>
      <c r="B1525" t="s">
        <v>4239</v>
      </c>
      <c r="C1525" t="s">
        <v>4234</v>
      </c>
      <c r="D1525" t="s">
        <v>4215</v>
      </c>
      <c r="E1525" t="s">
        <v>35471</v>
      </c>
      <c r="F1525" t="s">
        <v>35378</v>
      </c>
      <c r="G1525">
        <v>2000</v>
      </c>
      <c r="H1525" t="s">
        <v>36310</v>
      </c>
      <c r="I1525" t="s">
        <v>4235</v>
      </c>
      <c r="J1525" s="2" t="s">
        <v>4240</v>
      </c>
      <c r="K1525" s="5" t="s">
        <v>32</v>
      </c>
      <c r="M1525" s="4" t="s">
        <v>35209</v>
      </c>
      <c r="N1525" s="4" t="s">
        <v>8</v>
      </c>
      <c r="O1525" t="s">
        <v>33</v>
      </c>
      <c r="P1525" t="s">
        <v>35341</v>
      </c>
      <c r="R1525" t="s">
        <v>35209</v>
      </c>
      <c r="S1525" t="s">
        <v>8</v>
      </c>
    </row>
    <row r="1526" spans="1:19" hidden="1" x14ac:dyDescent="0.25">
      <c r="A1526">
        <v>32848</v>
      </c>
      <c r="B1526" t="s">
        <v>4241</v>
      </c>
      <c r="C1526" t="s">
        <v>4214</v>
      </c>
      <c r="D1526" t="s">
        <v>4215</v>
      </c>
      <c r="E1526" t="s">
        <v>35471</v>
      </c>
      <c r="F1526" t="s">
        <v>35378</v>
      </c>
      <c r="G1526">
        <v>2000</v>
      </c>
      <c r="H1526" t="s">
        <v>36310</v>
      </c>
      <c r="I1526" t="s">
        <v>4216</v>
      </c>
      <c r="J1526" s="2" t="s">
        <v>4242</v>
      </c>
      <c r="K1526" s="5" t="s">
        <v>38</v>
      </c>
      <c r="L1526" t="s">
        <v>232</v>
      </c>
    </row>
    <row r="1527" spans="1:19" hidden="1" x14ac:dyDescent="0.25">
      <c r="A1527">
        <v>32852</v>
      </c>
      <c r="B1527" t="s">
        <v>4243</v>
      </c>
      <c r="C1527" t="s">
        <v>4214</v>
      </c>
      <c r="D1527" t="s">
        <v>4215</v>
      </c>
      <c r="E1527" t="s">
        <v>35471</v>
      </c>
      <c r="F1527" t="s">
        <v>35378</v>
      </c>
      <c r="G1527">
        <v>2000</v>
      </c>
      <c r="H1527" t="s">
        <v>36310</v>
      </c>
      <c r="I1527" t="s">
        <v>4216</v>
      </c>
      <c r="J1527" s="2" t="s">
        <v>4244</v>
      </c>
      <c r="K1527" s="5" t="s">
        <v>38</v>
      </c>
      <c r="L1527" t="s">
        <v>132</v>
      </c>
    </row>
    <row r="1528" spans="1:19" hidden="1" x14ac:dyDescent="0.25">
      <c r="A1528">
        <v>32855</v>
      </c>
      <c r="B1528" t="s">
        <v>4245</v>
      </c>
      <c r="C1528" t="s">
        <v>4214</v>
      </c>
      <c r="D1528" t="s">
        <v>4215</v>
      </c>
      <c r="E1528" t="s">
        <v>35471</v>
      </c>
      <c r="F1528" t="s">
        <v>35378</v>
      </c>
      <c r="G1528">
        <v>2000</v>
      </c>
      <c r="H1528" t="s">
        <v>36310</v>
      </c>
      <c r="I1528" t="s">
        <v>4216</v>
      </c>
      <c r="J1528" s="2" t="s">
        <v>4246</v>
      </c>
      <c r="K1528" s="5" t="s">
        <v>38</v>
      </c>
      <c r="L1528" t="s">
        <v>232</v>
      </c>
    </row>
    <row r="1529" spans="1:19" hidden="1" x14ac:dyDescent="0.25">
      <c r="A1529">
        <v>32863</v>
      </c>
      <c r="B1529" t="s">
        <v>4247</v>
      </c>
      <c r="C1529" t="s">
        <v>4214</v>
      </c>
      <c r="D1529" t="s">
        <v>4215</v>
      </c>
      <c r="E1529" t="s">
        <v>35471</v>
      </c>
      <c r="F1529" t="s">
        <v>35378</v>
      </c>
      <c r="G1529">
        <v>2000</v>
      </c>
      <c r="H1529" t="s">
        <v>36310</v>
      </c>
      <c r="I1529" t="s">
        <v>4216</v>
      </c>
      <c r="J1529" s="2" t="s">
        <v>4248</v>
      </c>
      <c r="K1529" s="5" t="s">
        <v>38</v>
      </c>
      <c r="L1529" t="s">
        <v>16</v>
      </c>
    </row>
    <row r="1530" spans="1:19" x14ac:dyDescent="0.25">
      <c r="A1530">
        <v>32879</v>
      </c>
      <c r="B1530" t="s">
        <v>4249</v>
      </c>
      <c r="C1530" t="s">
        <v>4214</v>
      </c>
      <c r="D1530" t="s">
        <v>4215</v>
      </c>
      <c r="E1530" t="s">
        <v>35471</v>
      </c>
      <c r="F1530" t="s">
        <v>35378</v>
      </c>
      <c r="G1530">
        <v>2000</v>
      </c>
      <c r="H1530" t="s">
        <v>36310</v>
      </c>
      <c r="I1530" t="s">
        <v>4216</v>
      </c>
      <c r="J1530" s="2" t="s">
        <v>4250</v>
      </c>
      <c r="K1530" s="5" t="s">
        <v>38</v>
      </c>
      <c r="M1530" s="4" t="s">
        <v>7</v>
      </c>
      <c r="N1530" s="4" t="s">
        <v>8</v>
      </c>
      <c r="O1530" t="s">
        <v>33</v>
      </c>
      <c r="P1530" t="s">
        <v>35341</v>
      </c>
      <c r="R1530" t="s">
        <v>7</v>
      </c>
      <c r="S1530" t="s">
        <v>8</v>
      </c>
    </row>
    <row r="1531" spans="1:19" hidden="1" x14ac:dyDescent="0.25">
      <c r="A1531">
        <v>32898</v>
      </c>
      <c r="B1531" t="s">
        <v>4251</v>
      </c>
      <c r="C1531" t="s">
        <v>4214</v>
      </c>
      <c r="D1531" t="s">
        <v>4215</v>
      </c>
      <c r="E1531" t="s">
        <v>35471</v>
      </c>
      <c r="F1531" t="s">
        <v>35378</v>
      </c>
      <c r="G1531">
        <v>2000</v>
      </c>
      <c r="H1531" t="s">
        <v>36310</v>
      </c>
      <c r="I1531" t="s">
        <v>4216</v>
      </c>
      <c r="J1531" s="2" t="s">
        <v>4252</v>
      </c>
      <c r="K1531" s="5" t="s">
        <v>2552</v>
      </c>
    </row>
    <row r="1532" spans="1:19" hidden="1" x14ac:dyDescent="0.25">
      <c r="A1532">
        <v>32899</v>
      </c>
      <c r="B1532" t="s">
        <v>4253</v>
      </c>
      <c r="C1532" t="s">
        <v>4254</v>
      </c>
      <c r="D1532" t="s">
        <v>4215</v>
      </c>
      <c r="E1532" t="s">
        <v>35471</v>
      </c>
      <c r="F1532" t="s">
        <v>35378</v>
      </c>
      <c r="G1532">
        <v>2000</v>
      </c>
      <c r="H1532" t="s">
        <v>36310</v>
      </c>
      <c r="I1532" t="s">
        <v>4255</v>
      </c>
      <c r="J1532" s="2" t="s">
        <v>4256</v>
      </c>
      <c r="K1532" s="5" t="s">
        <v>15</v>
      </c>
    </row>
    <row r="1533" spans="1:19" hidden="1" x14ac:dyDescent="0.25">
      <c r="A1533">
        <v>32905</v>
      </c>
      <c r="B1533" t="s">
        <v>4257</v>
      </c>
      <c r="C1533" t="s">
        <v>4258</v>
      </c>
      <c r="D1533" t="s">
        <v>4215</v>
      </c>
      <c r="E1533" t="s">
        <v>35471</v>
      </c>
      <c r="F1533" t="s">
        <v>35378</v>
      </c>
      <c r="G1533">
        <v>2000</v>
      </c>
      <c r="H1533" t="s">
        <v>36310</v>
      </c>
      <c r="I1533" t="s">
        <v>4259</v>
      </c>
      <c r="J1533" s="2" t="s">
        <v>4260</v>
      </c>
      <c r="K1533" s="5" t="s">
        <v>38</v>
      </c>
      <c r="L1533" t="s">
        <v>174</v>
      </c>
    </row>
    <row r="1534" spans="1:19" hidden="1" x14ac:dyDescent="0.25">
      <c r="A1534">
        <v>32943</v>
      </c>
      <c r="B1534" t="s">
        <v>4261</v>
      </c>
      <c r="C1534" t="s">
        <v>4262</v>
      </c>
      <c r="D1534" t="s">
        <v>4215</v>
      </c>
      <c r="E1534" t="s">
        <v>35471</v>
      </c>
      <c r="F1534" t="s">
        <v>35378</v>
      </c>
      <c r="G1534">
        <v>2000</v>
      </c>
      <c r="H1534" t="s">
        <v>36310</v>
      </c>
      <c r="I1534" t="s">
        <v>4263</v>
      </c>
      <c r="J1534" s="2" t="s">
        <v>4264</v>
      </c>
      <c r="K1534" s="5" t="s">
        <v>38</v>
      </c>
    </row>
    <row r="1535" spans="1:19" hidden="1" x14ac:dyDescent="0.25">
      <c r="A1535">
        <v>32949</v>
      </c>
      <c r="B1535" t="s">
        <v>4265</v>
      </c>
      <c r="C1535" t="s">
        <v>4262</v>
      </c>
      <c r="D1535" t="s">
        <v>4215</v>
      </c>
      <c r="E1535" t="s">
        <v>35471</v>
      </c>
      <c r="F1535" t="s">
        <v>35378</v>
      </c>
      <c r="G1535">
        <v>2000</v>
      </c>
      <c r="H1535" t="s">
        <v>36310</v>
      </c>
      <c r="I1535" t="s">
        <v>4263</v>
      </c>
      <c r="J1535" s="2" t="s">
        <v>4266</v>
      </c>
      <c r="K1535" s="5" t="s">
        <v>38</v>
      </c>
      <c r="L1535" t="s">
        <v>16</v>
      </c>
    </row>
    <row r="1536" spans="1:19" hidden="1" x14ac:dyDescent="0.25">
      <c r="A1536">
        <v>32950</v>
      </c>
      <c r="B1536" t="s">
        <v>4267</v>
      </c>
      <c r="C1536" t="s">
        <v>4214</v>
      </c>
      <c r="D1536" t="s">
        <v>4215</v>
      </c>
      <c r="E1536" t="s">
        <v>35471</v>
      </c>
      <c r="F1536" t="s">
        <v>35378</v>
      </c>
      <c r="G1536">
        <v>2000</v>
      </c>
      <c r="H1536" t="s">
        <v>36310</v>
      </c>
      <c r="I1536" t="s">
        <v>4216</v>
      </c>
      <c r="J1536" s="2" t="s">
        <v>4268</v>
      </c>
      <c r="K1536" s="5" t="s">
        <v>15</v>
      </c>
      <c r="L1536" t="s">
        <v>239</v>
      </c>
    </row>
    <row r="1537" spans="1:19" hidden="1" x14ac:dyDescent="0.25">
      <c r="A1537">
        <v>32972</v>
      </c>
      <c r="B1537" t="s">
        <v>4269</v>
      </c>
      <c r="C1537" t="s">
        <v>4214</v>
      </c>
      <c r="D1537" t="s">
        <v>4215</v>
      </c>
      <c r="E1537" t="s">
        <v>35471</v>
      </c>
      <c r="F1537" t="s">
        <v>35378</v>
      </c>
      <c r="G1537">
        <v>2000</v>
      </c>
      <c r="H1537" t="s">
        <v>36310</v>
      </c>
      <c r="I1537" t="s">
        <v>4216</v>
      </c>
      <c r="J1537" s="2" t="s">
        <v>4270</v>
      </c>
      <c r="K1537" s="5" t="s">
        <v>55</v>
      </c>
    </row>
    <row r="1538" spans="1:19" hidden="1" x14ac:dyDescent="0.25">
      <c r="A1538">
        <v>32973</v>
      </c>
      <c r="B1538" t="s">
        <v>4271</v>
      </c>
      <c r="C1538" t="s">
        <v>4272</v>
      </c>
      <c r="D1538" t="s">
        <v>4215</v>
      </c>
      <c r="E1538" t="s">
        <v>35471</v>
      </c>
      <c r="F1538" t="s">
        <v>35378</v>
      </c>
      <c r="G1538">
        <v>2000</v>
      </c>
      <c r="H1538" t="s">
        <v>36310</v>
      </c>
      <c r="I1538" t="s">
        <v>4273</v>
      </c>
      <c r="J1538" s="2" t="s">
        <v>4274</v>
      </c>
      <c r="K1538" s="5" t="s">
        <v>128</v>
      </c>
      <c r="L1538" t="s">
        <v>27</v>
      </c>
    </row>
    <row r="1539" spans="1:19" hidden="1" x14ac:dyDescent="0.25">
      <c r="A1539">
        <v>32978</v>
      </c>
      <c r="B1539" t="s">
        <v>4275</v>
      </c>
      <c r="C1539" t="s">
        <v>4214</v>
      </c>
      <c r="D1539" t="s">
        <v>4215</v>
      </c>
      <c r="E1539" t="s">
        <v>35471</v>
      </c>
      <c r="F1539" t="s">
        <v>35378</v>
      </c>
      <c r="G1539">
        <v>2000</v>
      </c>
      <c r="H1539" t="s">
        <v>36310</v>
      </c>
      <c r="I1539" t="s">
        <v>4216</v>
      </c>
      <c r="J1539" s="2" t="s">
        <v>4276</v>
      </c>
      <c r="K1539" s="5" t="s">
        <v>55</v>
      </c>
    </row>
    <row r="1540" spans="1:19" x14ac:dyDescent="0.25">
      <c r="A1540">
        <v>32985</v>
      </c>
      <c r="B1540" t="s">
        <v>4277</v>
      </c>
      <c r="C1540" t="s">
        <v>4272</v>
      </c>
      <c r="D1540" t="s">
        <v>4215</v>
      </c>
      <c r="E1540" t="s">
        <v>35471</v>
      </c>
      <c r="F1540" t="s">
        <v>35378</v>
      </c>
      <c r="G1540">
        <v>2000</v>
      </c>
      <c r="H1540" t="s">
        <v>36310</v>
      </c>
      <c r="I1540" t="s">
        <v>4273</v>
      </c>
      <c r="J1540" s="2" t="s">
        <v>4278</v>
      </c>
      <c r="K1540" s="5" t="s">
        <v>32</v>
      </c>
      <c r="M1540" s="4" t="s">
        <v>35209</v>
      </c>
      <c r="N1540" s="4" t="s">
        <v>8</v>
      </c>
      <c r="O1540" t="s">
        <v>33</v>
      </c>
      <c r="P1540" t="s">
        <v>35341</v>
      </c>
      <c r="R1540" t="s">
        <v>7</v>
      </c>
      <c r="S1540" t="s">
        <v>8</v>
      </c>
    </row>
    <row r="1541" spans="1:19" hidden="1" x14ac:dyDescent="0.25">
      <c r="A1541">
        <v>32991</v>
      </c>
      <c r="B1541" t="s">
        <v>4279</v>
      </c>
      <c r="C1541" t="s">
        <v>4214</v>
      </c>
      <c r="D1541" t="s">
        <v>4215</v>
      </c>
      <c r="E1541" t="s">
        <v>35471</v>
      </c>
      <c r="F1541" t="s">
        <v>35378</v>
      </c>
      <c r="G1541">
        <v>2000</v>
      </c>
      <c r="H1541" t="s">
        <v>36310</v>
      </c>
      <c r="I1541" t="s">
        <v>4216</v>
      </c>
      <c r="J1541" s="2" t="s">
        <v>4280</v>
      </c>
      <c r="K1541" s="5" t="s">
        <v>38</v>
      </c>
    </row>
    <row r="1542" spans="1:19" x14ac:dyDescent="0.25">
      <c r="A1542">
        <v>33005</v>
      </c>
      <c r="B1542" t="s">
        <v>4281</v>
      </c>
      <c r="C1542" t="s">
        <v>4282</v>
      </c>
      <c r="D1542" t="s">
        <v>4215</v>
      </c>
      <c r="E1542" t="s">
        <v>35471</v>
      </c>
      <c r="F1542" t="s">
        <v>35378</v>
      </c>
      <c r="G1542">
        <v>2000</v>
      </c>
      <c r="H1542" t="s">
        <v>36310</v>
      </c>
      <c r="I1542" t="s">
        <v>4283</v>
      </c>
      <c r="J1542" s="2" t="s">
        <v>4284</v>
      </c>
      <c r="K1542" s="5" t="s">
        <v>32</v>
      </c>
      <c r="M1542" s="4" t="s">
        <v>35209</v>
      </c>
      <c r="N1542" s="4" t="s">
        <v>8</v>
      </c>
      <c r="O1542" t="s">
        <v>33</v>
      </c>
      <c r="P1542" t="s">
        <v>35341</v>
      </c>
      <c r="R1542" t="s">
        <v>35209</v>
      </c>
      <c r="S1542" t="s">
        <v>8</v>
      </c>
    </row>
    <row r="1543" spans="1:19" hidden="1" x14ac:dyDescent="0.25">
      <c r="A1543">
        <v>33020</v>
      </c>
      <c r="B1543" t="s">
        <v>4285</v>
      </c>
      <c r="C1543" t="s">
        <v>4282</v>
      </c>
      <c r="D1543" t="s">
        <v>4215</v>
      </c>
      <c r="E1543" t="s">
        <v>35471</v>
      </c>
      <c r="F1543" t="s">
        <v>35378</v>
      </c>
      <c r="G1543">
        <v>2000</v>
      </c>
      <c r="H1543" t="s">
        <v>36310</v>
      </c>
      <c r="I1543" t="s">
        <v>4283</v>
      </c>
      <c r="J1543" s="2" t="s">
        <v>4286</v>
      </c>
      <c r="K1543" s="5" t="s">
        <v>128</v>
      </c>
      <c r="L1543" t="s">
        <v>35217</v>
      </c>
    </row>
    <row r="1544" spans="1:19" hidden="1" x14ac:dyDescent="0.25">
      <c r="A1544">
        <v>33022</v>
      </c>
      <c r="B1544" t="s">
        <v>4287</v>
      </c>
      <c r="C1544" t="s">
        <v>4282</v>
      </c>
      <c r="D1544" t="s">
        <v>4215</v>
      </c>
      <c r="E1544" t="s">
        <v>35471</v>
      </c>
      <c r="F1544" t="s">
        <v>35378</v>
      </c>
      <c r="G1544">
        <v>2000</v>
      </c>
      <c r="H1544" t="s">
        <v>36310</v>
      </c>
      <c r="I1544" t="s">
        <v>4283</v>
      </c>
      <c r="J1544" s="2" t="s">
        <v>4288</v>
      </c>
      <c r="K1544" s="5" t="s">
        <v>21</v>
      </c>
    </row>
    <row r="1545" spans="1:19" hidden="1" x14ac:dyDescent="0.25">
      <c r="A1545">
        <v>33023</v>
      </c>
      <c r="B1545" t="s">
        <v>4289</v>
      </c>
      <c r="C1545" t="s">
        <v>4214</v>
      </c>
      <c r="D1545" t="s">
        <v>4215</v>
      </c>
      <c r="E1545" t="s">
        <v>35471</v>
      </c>
      <c r="F1545" t="s">
        <v>35378</v>
      </c>
      <c r="G1545">
        <v>2000</v>
      </c>
      <c r="H1545" t="s">
        <v>36310</v>
      </c>
      <c r="I1545" t="s">
        <v>4216</v>
      </c>
      <c r="J1545" s="2" t="s">
        <v>4290</v>
      </c>
      <c r="K1545" s="5" t="s">
        <v>55</v>
      </c>
      <c r="L1545" t="s">
        <v>143</v>
      </c>
    </row>
    <row r="1546" spans="1:19" hidden="1" x14ac:dyDescent="0.25">
      <c r="A1546">
        <v>33024</v>
      </c>
      <c r="B1546" t="s">
        <v>4291</v>
      </c>
      <c r="C1546" t="s">
        <v>4282</v>
      </c>
      <c r="D1546" t="s">
        <v>4215</v>
      </c>
      <c r="E1546" t="s">
        <v>35471</v>
      </c>
      <c r="F1546" t="s">
        <v>35378</v>
      </c>
      <c r="G1546">
        <v>2000</v>
      </c>
      <c r="H1546" t="s">
        <v>36310</v>
      </c>
      <c r="I1546" t="s">
        <v>4283</v>
      </c>
      <c r="J1546" s="2" t="s">
        <v>4292</v>
      </c>
      <c r="K1546" s="5" t="s">
        <v>55</v>
      </c>
    </row>
    <row r="1547" spans="1:19" hidden="1" x14ac:dyDescent="0.25">
      <c r="A1547">
        <v>33027</v>
      </c>
      <c r="B1547" t="s">
        <v>4293</v>
      </c>
      <c r="C1547" t="s">
        <v>4214</v>
      </c>
      <c r="D1547" t="s">
        <v>4215</v>
      </c>
      <c r="E1547" t="s">
        <v>35471</v>
      </c>
      <c r="F1547" t="s">
        <v>35378</v>
      </c>
      <c r="G1547">
        <v>2000</v>
      </c>
      <c r="H1547" t="s">
        <v>36310</v>
      </c>
      <c r="I1547" t="s">
        <v>4216</v>
      </c>
      <c r="J1547" s="2" t="s">
        <v>4294</v>
      </c>
      <c r="K1547" s="5" t="s">
        <v>38</v>
      </c>
      <c r="L1547" t="s">
        <v>35248</v>
      </c>
    </row>
    <row r="1548" spans="1:19" hidden="1" x14ac:dyDescent="0.25">
      <c r="A1548">
        <v>33031</v>
      </c>
      <c r="B1548" t="s">
        <v>4295</v>
      </c>
      <c r="C1548" t="s">
        <v>4282</v>
      </c>
      <c r="D1548" t="s">
        <v>4215</v>
      </c>
      <c r="E1548" t="s">
        <v>35471</v>
      </c>
      <c r="F1548" t="s">
        <v>35378</v>
      </c>
      <c r="G1548">
        <v>2000</v>
      </c>
      <c r="H1548" t="s">
        <v>36310</v>
      </c>
      <c r="I1548" t="s">
        <v>4283</v>
      </c>
      <c r="J1548" s="2" t="s">
        <v>4296</v>
      </c>
      <c r="K1548" s="5" t="s">
        <v>38</v>
      </c>
      <c r="L1548" t="s">
        <v>16</v>
      </c>
    </row>
    <row r="1549" spans="1:19" hidden="1" x14ac:dyDescent="0.25">
      <c r="A1549">
        <v>33035</v>
      </c>
      <c r="B1549" t="s">
        <v>4297</v>
      </c>
      <c r="C1549" t="s">
        <v>4282</v>
      </c>
      <c r="D1549" t="s">
        <v>4215</v>
      </c>
      <c r="E1549" t="s">
        <v>35471</v>
      </c>
      <c r="F1549" t="s">
        <v>35378</v>
      </c>
      <c r="G1549">
        <v>2000</v>
      </c>
      <c r="H1549" t="s">
        <v>36310</v>
      </c>
      <c r="I1549" t="s">
        <v>4283</v>
      </c>
      <c r="J1549" s="2" t="s">
        <v>4298</v>
      </c>
      <c r="K1549" s="5" t="s">
        <v>38</v>
      </c>
      <c r="L1549" t="s">
        <v>132</v>
      </c>
    </row>
    <row r="1550" spans="1:19" hidden="1" x14ac:dyDescent="0.25">
      <c r="A1550">
        <v>33038</v>
      </c>
      <c r="B1550" t="s">
        <v>4299</v>
      </c>
      <c r="C1550" t="s">
        <v>4214</v>
      </c>
      <c r="D1550" t="s">
        <v>4215</v>
      </c>
      <c r="E1550" t="s">
        <v>35471</v>
      </c>
      <c r="F1550" t="s">
        <v>35378</v>
      </c>
      <c r="G1550">
        <v>2000</v>
      </c>
      <c r="H1550" t="s">
        <v>36310</v>
      </c>
      <c r="I1550" t="s">
        <v>4216</v>
      </c>
      <c r="J1550" s="2" t="s">
        <v>4300</v>
      </c>
      <c r="K1550" s="5" t="s">
        <v>128</v>
      </c>
      <c r="L1550" t="s">
        <v>314</v>
      </c>
    </row>
    <row r="1551" spans="1:19" x14ac:dyDescent="0.25">
      <c r="A1551">
        <v>33041</v>
      </c>
      <c r="B1551" t="s">
        <v>4301</v>
      </c>
      <c r="C1551" t="s">
        <v>4282</v>
      </c>
      <c r="D1551" t="s">
        <v>4215</v>
      </c>
      <c r="E1551" t="s">
        <v>35471</v>
      </c>
      <c r="F1551" t="s">
        <v>35378</v>
      </c>
      <c r="G1551">
        <v>2000</v>
      </c>
      <c r="H1551" t="s">
        <v>36310</v>
      </c>
      <c r="I1551" t="s">
        <v>4283</v>
      </c>
      <c r="J1551" s="2" t="s">
        <v>4302</v>
      </c>
      <c r="K1551" s="5" t="s">
        <v>55</v>
      </c>
      <c r="M1551" s="4" t="s">
        <v>7</v>
      </c>
      <c r="N1551" s="4" t="s">
        <v>167</v>
      </c>
      <c r="O1551" t="s">
        <v>33</v>
      </c>
      <c r="P1551" t="s">
        <v>35341</v>
      </c>
      <c r="R1551" t="s">
        <v>7</v>
      </c>
      <c r="S1551" t="s">
        <v>8</v>
      </c>
    </row>
    <row r="1552" spans="1:19" hidden="1" x14ac:dyDescent="0.25">
      <c r="A1552">
        <v>33056</v>
      </c>
      <c r="B1552" t="s">
        <v>4303</v>
      </c>
      <c r="C1552" t="s">
        <v>4304</v>
      </c>
      <c r="D1552" t="s">
        <v>4215</v>
      </c>
      <c r="E1552" t="s">
        <v>35471</v>
      </c>
      <c r="F1552" t="s">
        <v>35378</v>
      </c>
      <c r="G1552">
        <v>2000</v>
      </c>
      <c r="H1552" t="s">
        <v>36310</v>
      </c>
      <c r="I1552" t="s">
        <v>4305</v>
      </c>
      <c r="J1552" s="2" t="s">
        <v>4306</v>
      </c>
      <c r="K1552" s="5" t="s">
        <v>128</v>
      </c>
      <c r="L1552" t="s">
        <v>314</v>
      </c>
    </row>
    <row r="1553" spans="1:12" hidden="1" x14ac:dyDescent="0.25">
      <c r="A1553">
        <v>33060</v>
      </c>
      <c r="B1553" t="s">
        <v>4307</v>
      </c>
      <c r="C1553" t="s">
        <v>4304</v>
      </c>
      <c r="D1553" t="s">
        <v>4215</v>
      </c>
      <c r="E1553" t="s">
        <v>35471</v>
      </c>
      <c r="F1553" t="s">
        <v>35378</v>
      </c>
      <c r="G1553">
        <v>2000</v>
      </c>
      <c r="H1553" t="s">
        <v>36310</v>
      </c>
      <c r="I1553" t="s">
        <v>4305</v>
      </c>
      <c r="J1553" s="2" t="s">
        <v>4308</v>
      </c>
      <c r="K1553" s="5" t="s">
        <v>128</v>
      </c>
      <c r="L1553" t="s">
        <v>314</v>
      </c>
    </row>
    <row r="1554" spans="1:12" hidden="1" x14ac:dyDescent="0.25">
      <c r="A1554">
        <v>33062</v>
      </c>
      <c r="B1554" t="s">
        <v>4309</v>
      </c>
      <c r="C1554" t="s">
        <v>4304</v>
      </c>
      <c r="D1554" t="s">
        <v>4215</v>
      </c>
      <c r="E1554" t="s">
        <v>35471</v>
      </c>
      <c r="F1554" t="s">
        <v>35378</v>
      </c>
      <c r="G1554">
        <v>2000</v>
      </c>
      <c r="H1554" t="s">
        <v>36310</v>
      </c>
      <c r="I1554" t="s">
        <v>4305</v>
      </c>
      <c r="J1554" s="2" t="s">
        <v>4310</v>
      </c>
      <c r="K1554" s="5" t="s">
        <v>128</v>
      </c>
      <c r="L1554" t="s">
        <v>314</v>
      </c>
    </row>
    <row r="1555" spans="1:12" hidden="1" x14ac:dyDescent="0.25">
      <c r="A1555">
        <v>33076</v>
      </c>
      <c r="B1555" t="s">
        <v>4311</v>
      </c>
      <c r="C1555" t="s">
        <v>4304</v>
      </c>
      <c r="D1555" t="s">
        <v>4215</v>
      </c>
      <c r="E1555" t="s">
        <v>35471</v>
      </c>
      <c r="F1555" t="s">
        <v>35378</v>
      </c>
      <c r="G1555">
        <v>2000</v>
      </c>
      <c r="H1555" t="s">
        <v>36310</v>
      </c>
      <c r="I1555" t="s">
        <v>4305</v>
      </c>
      <c r="J1555" s="2" t="s">
        <v>4312</v>
      </c>
      <c r="K1555" s="5" t="s">
        <v>15</v>
      </c>
      <c r="L1555" t="s">
        <v>35263</v>
      </c>
    </row>
    <row r="1556" spans="1:12" hidden="1" x14ac:dyDescent="0.25">
      <c r="A1556">
        <v>33078</v>
      </c>
      <c r="B1556" t="s">
        <v>4313</v>
      </c>
      <c r="C1556" t="s">
        <v>4304</v>
      </c>
      <c r="D1556" t="s">
        <v>4215</v>
      </c>
      <c r="E1556" t="s">
        <v>35471</v>
      </c>
      <c r="F1556" t="s">
        <v>35378</v>
      </c>
      <c r="G1556">
        <v>2000</v>
      </c>
      <c r="H1556" t="s">
        <v>36310</v>
      </c>
      <c r="I1556" t="s">
        <v>4305</v>
      </c>
      <c r="J1556" s="2" t="s">
        <v>4314</v>
      </c>
      <c r="K1556" s="5" t="s">
        <v>21</v>
      </c>
    </row>
    <row r="1557" spans="1:12" hidden="1" x14ac:dyDescent="0.25">
      <c r="A1557">
        <v>33091</v>
      </c>
      <c r="B1557" t="s">
        <v>4315</v>
      </c>
      <c r="C1557" t="s">
        <v>4316</v>
      </c>
      <c r="D1557" t="s">
        <v>4215</v>
      </c>
      <c r="E1557" t="s">
        <v>35471</v>
      </c>
      <c r="F1557" t="s">
        <v>35378</v>
      </c>
      <c r="G1557">
        <v>2000</v>
      </c>
      <c r="H1557" t="s">
        <v>36310</v>
      </c>
      <c r="I1557" t="s">
        <v>4317</v>
      </c>
      <c r="J1557" s="2" t="s">
        <v>4318</v>
      </c>
      <c r="K1557" s="5" t="s">
        <v>21</v>
      </c>
    </row>
    <row r="1558" spans="1:12" hidden="1" x14ac:dyDescent="0.25">
      <c r="A1558">
        <v>33093</v>
      </c>
      <c r="B1558" t="s">
        <v>4319</v>
      </c>
      <c r="C1558" t="s">
        <v>4316</v>
      </c>
      <c r="D1558" t="s">
        <v>4215</v>
      </c>
      <c r="E1558" t="s">
        <v>35471</v>
      </c>
      <c r="F1558" t="s">
        <v>35378</v>
      </c>
      <c r="G1558">
        <v>2000</v>
      </c>
      <c r="H1558" t="s">
        <v>36310</v>
      </c>
      <c r="I1558" t="s">
        <v>4317</v>
      </c>
      <c r="J1558" s="2" t="s">
        <v>4320</v>
      </c>
      <c r="K1558" s="5" t="s">
        <v>55</v>
      </c>
    </row>
    <row r="1559" spans="1:12" hidden="1" x14ac:dyDescent="0.25">
      <c r="A1559">
        <v>33095</v>
      </c>
      <c r="B1559" t="s">
        <v>4321</v>
      </c>
      <c r="C1559" t="s">
        <v>4316</v>
      </c>
      <c r="D1559" t="s">
        <v>4215</v>
      </c>
      <c r="E1559" t="s">
        <v>35471</v>
      </c>
      <c r="F1559" t="s">
        <v>35378</v>
      </c>
      <c r="G1559">
        <v>2000</v>
      </c>
      <c r="H1559" t="s">
        <v>36310</v>
      </c>
      <c r="I1559" t="s">
        <v>4317</v>
      </c>
      <c r="J1559" s="2" t="s">
        <v>4322</v>
      </c>
      <c r="K1559" s="5" t="s">
        <v>38</v>
      </c>
      <c r="L1559" t="s">
        <v>16</v>
      </c>
    </row>
    <row r="1560" spans="1:12" hidden="1" x14ac:dyDescent="0.25">
      <c r="A1560">
        <v>33097</v>
      </c>
      <c r="B1560" t="s">
        <v>4323</v>
      </c>
      <c r="C1560" t="s">
        <v>4316</v>
      </c>
      <c r="D1560" t="s">
        <v>4215</v>
      </c>
      <c r="E1560" t="s">
        <v>35471</v>
      </c>
      <c r="F1560" t="s">
        <v>35378</v>
      </c>
      <c r="G1560">
        <v>2000</v>
      </c>
      <c r="H1560" t="s">
        <v>36310</v>
      </c>
      <c r="I1560" t="s">
        <v>4317</v>
      </c>
      <c r="J1560" s="2" t="s">
        <v>4324</v>
      </c>
      <c r="K1560" s="5" t="s">
        <v>128</v>
      </c>
    </row>
    <row r="1561" spans="1:12" hidden="1" x14ac:dyDescent="0.25">
      <c r="A1561">
        <v>33105</v>
      </c>
      <c r="B1561" t="s">
        <v>4325</v>
      </c>
      <c r="C1561" t="s">
        <v>4326</v>
      </c>
      <c r="D1561" t="s">
        <v>4215</v>
      </c>
      <c r="E1561" t="s">
        <v>35471</v>
      </c>
      <c r="F1561" t="s">
        <v>35378</v>
      </c>
      <c r="G1561">
        <v>2000</v>
      </c>
      <c r="H1561" t="s">
        <v>36310</v>
      </c>
      <c r="I1561" t="s">
        <v>2550</v>
      </c>
      <c r="J1561" s="2" t="s">
        <v>4327</v>
      </c>
      <c r="K1561" s="5" t="s">
        <v>38</v>
      </c>
    </row>
    <row r="1562" spans="1:12" hidden="1" x14ac:dyDescent="0.25">
      <c r="A1562">
        <v>33111</v>
      </c>
      <c r="B1562" t="s">
        <v>4328</v>
      </c>
      <c r="C1562" t="s">
        <v>4316</v>
      </c>
      <c r="D1562" t="s">
        <v>4215</v>
      </c>
      <c r="E1562" t="s">
        <v>35471</v>
      </c>
      <c r="F1562" t="s">
        <v>35378</v>
      </c>
      <c r="G1562">
        <v>2000</v>
      </c>
      <c r="H1562" t="s">
        <v>36310</v>
      </c>
      <c r="I1562" t="s">
        <v>4317</v>
      </c>
      <c r="J1562" s="2" t="s">
        <v>4329</v>
      </c>
      <c r="K1562" s="5" t="s">
        <v>38</v>
      </c>
      <c r="L1562" t="s">
        <v>16</v>
      </c>
    </row>
    <row r="1563" spans="1:12" hidden="1" x14ac:dyDescent="0.25">
      <c r="A1563">
        <v>33125</v>
      </c>
      <c r="B1563" t="s">
        <v>4330</v>
      </c>
      <c r="C1563" t="s">
        <v>4316</v>
      </c>
      <c r="D1563" t="s">
        <v>4215</v>
      </c>
      <c r="E1563" t="s">
        <v>35471</v>
      </c>
      <c r="F1563" t="s">
        <v>35378</v>
      </c>
      <c r="G1563">
        <v>2000</v>
      </c>
      <c r="H1563" t="s">
        <v>36310</v>
      </c>
      <c r="I1563" t="s">
        <v>4317</v>
      </c>
      <c r="J1563" s="2" t="s">
        <v>4331</v>
      </c>
      <c r="K1563" s="5" t="s">
        <v>38</v>
      </c>
    </row>
    <row r="1564" spans="1:12" hidden="1" x14ac:dyDescent="0.25">
      <c r="A1564">
        <v>33131</v>
      </c>
      <c r="B1564" t="s">
        <v>4332</v>
      </c>
      <c r="C1564" t="s">
        <v>4316</v>
      </c>
      <c r="D1564" t="s">
        <v>4215</v>
      </c>
      <c r="E1564" t="s">
        <v>35471</v>
      </c>
      <c r="F1564" t="s">
        <v>35378</v>
      </c>
      <c r="G1564">
        <v>2000</v>
      </c>
      <c r="H1564" t="s">
        <v>36310</v>
      </c>
      <c r="I1564" t="s">
        <v>4317</v>
      </c>
      <c r="J1564" s="2" t="s">
        <v>4333</v>
      </c>
      <c r="K1564" s="5" t="s">
        <v>1493</v>
      </c>
    </row>
    <row r="1565" spans="1:12" hidden="1" x14ac:dyDescent="0.25">
      <c r="A1565">
        <v>33135</v>
      </c>
      <c r="B1565" t="s">
        <v>4334</v>
      </c>
      <c r="C1565" t="s">
        <v>4316</v>
      </c>
      <c r="D1565" t="s">
        <v>4215</v>
      </c>
      <c r="E1565" t="s">
        <v>35471</v>
      </c>
      <c r="F1565" t="s">
        <v>35378</v>
      </c>
      <c r="G1565">
        <v>2000</v>
      </c>
      <c r="H1565" t="s">
        <v>36310</v>
      </c>
      <c r="I1565" t="s">
        <v>4317</v>
      </c>
      <c r="J1565" s="2" t="s">
        <v>4335</v>
      </c>
      <c r="K1565" s="5" t="s">
        <v>38</v>
      </c>
      <c r="L1565" t="s">
        <v>112</v>
      </c>
    </row>
    <row r="1566" spans="1:12" hidden="1" x14ac:dyDescent="0.25">
      <c r="A1566">
        <v>33139</v>
      </c>
      <c r="B1566" t="s">
        <v>4336</v>
      </c>
      <c r="C1566" t="s">
        <v>4316</v>
      </c>
      <c r="D1566" t="s">
        <v>4215</v>
      </c>
      <c r="E1566" t="s">
        <v>35471</v>
      </c>
      <c r="F1566" t="s">
        <v>35378</v>
      </c>
      <c r="G1566">
        <v>2000</v>
      </c>
      <c r="H1566" t="s">
        <v>36310</v>
      </c>
      <c r="I1566" t="s">
        <v>4317</v>
      </c>
      <c r="J1566" s="2" t="s">
        <v>4337</v>
      </c>
      <c r="K1566" s="5" t="s">
        <v>38</v>
      </c>
      <c r="L1566" t="s">
        <v>16</v>
      </c>
    </row>
    <row r="1567" spans="1:12" hidden="1" x14ac:dyDescent="0.25">
      <c r="A1567">
        <v>33170</v>
      </c>
      <c r="B1567" t="s">
        <v>4338</v>
      </c>
      <c r="C1567" t="s">
        <v>4339</v>
      </c>
      <c r="D1567" t="s">
        <v>4215</v>
      </c>
      <c r="E1567" t="s">
        <v>35471</v>
      </c>
      <c r="F1567" t="s">
        <v>35378</v>
      </c>
      <c r="G1567">
        <v>2000</v>
      </c>
      <c r="H1567" t="s">
        <v>36310</v>
      </c>
      <c r="I1567" t="s">
        <v>4340</v>
      </c>
      <c r="J1567" s="2" t="s">
        <v>4341</v>
      </c>
      <c r="K1567" s="5" t="s">
        <v>38</v>
      </c>
    </row>
    <row r="1568" spans="1:12" hidden="1" x14ac:dyDescent="0.25">
      <c r="A1568">
        <v>33200</v>
      </c>
      <c r="B1568" t="s">
        <v>4342</v>
      </c>
      <c r="C1568" t="s">
        <v>4343</v>
      </c>
      <c r="D1568" t="s">
        <v>4344</v>
      </c>
      <c r="E1568" t="s">
        <v>35472</v>
      </c>
      <c r="F1568" t="s">
        <v>35473</v>
      </c>
      <c r="G1568">
        <v>1995</v>
      </c>
      <c r="H1568" t="s">
        <v>36311</v>
      </c>
      <c r="I1568" t="s">
        <v>4345</v>
      </c>
      <c r="J1568" s="2" t="s">
        <v>4346</v>
      </c>
      <c r="K1568" s="5" t="s">
        <v>202</v>
      </c>
      <c r="L1568" t="s">
        <v>1320</v>
      </c>
    </row>
    <row r="1569" spans="1:12" hidden="1" x14ac:dyDescent="0.25">
      <c r="A1569">
        <v>33206</v>
      </c>
      <c r="B1569" t="s">
        <v>4347</v>
      </c>
      <c r="C1569" t="s">
        <v>4348</v>
      </c>
      <c r="D1569" t="s">
        <v>4344</v>
      </c>
      <c r="E1569" t="s">
        <v>35472</v>
      </c>
      <c r="F1569" t="s">
        <v>35473</v>
      </c>
      <c r="G1569">
        <v>1995</v>
      </c>
      <c r="H1569" t="s">
        <v>36311</v>
      </c>
      <c r="I1569" t="s">
        <v>4349</v>
      </c>
      <c r="J1569" s="2" t="s">
        <v>4350</v>
      </c>
      <c r="K1569" s="5" t="s">
        <v>38</v>
      </c>
      <c r="L1569" t="s">
        <v>16</v>
      </c>
    </row>
    <row r="1570" spans="1:12" hidden="1" x14ac:dyDescent="0.25">
      <c r="A1570">
        <v>33235</v>
      </c>
      <c r="B1570" t="s">
        <v>4351</v>
      </c>
      <c r="C1570" t="s">
        <v>4352</v>
      </c>
      <c r="D1570" t="s">
        <v>4344</v>
      </c>
      <c r="E1570" t="s">
        <v>35472</v>
      </c>
      <c r="F1570" t="s">
        <v>35473</v>
      </c>
      <c r="G1570">
        <v>1995</v>
      </c>
      <c r="H1570" t="s">
        <v>36311</v>
      </c>
      <c r="I1570" t="s">
        <v>4353</v>
      </c>
      <c r="J1570" s="2" t="s">
        <v>4354</v>
      </c>
      <c r="K1570" s="5" t="s">
        <v>21</v>
      </c>
    </row>
    <row r="1571" spans="1:12" hidden="1" x14ac:dyDescent="0.25">
      <c r="A1571">
        <v>33248</v>
      </c>
      <c r="B1571" t="s">
        <v>4355</v>
      </c>
      <c r="C1571" t="s">
        <v>4352</v>
      </c>
      <c r="D1571" t="s">
        <v>4344</v>
      </c>
      <c r="E1571" t="s">
        <v>35472</v>
      </c>
      <c r="F1571" t="s">
        <v>35473</v>
      </c>
      <c r="G1571">
        <v>1995</v>
      </c>
      <c r="H1571" t="s">
        <v>36311</v>
      </c>
      <c r="I1571" t="s">
        <v>4353</v>
      </c>
      <c r="J1571" s="2" t="s">
        <v>4356</v>
      </c>
      <c r="K1571" s="5" t="s">
        <v>38</v>
      </c>
      <c r="L1571" t="s">
        <v>35296</v>
      </c>
    </row>
    <row r="1572" spans="1:12" hidden="1" x14ac:dyDescent="0.25">
      <c r="A1572">
        <v>33249</v>
      </c>
      <c r="B1572" t="s">
        <v>4357</v>
      </c>
      <c r="C1572" t="s">
        <v>4358</v>
      </c>
      <c r="D1572" t="s">
        <v>4344</v>
      </c>
      <c r="E1572" t="s">
        <v>35472</v>
      </c>
      <c r="F1572" t="s">
        <v>35473</v>
      </c>
      <c r="G1572">
        <v>1995</v>
      </c>
      <c r="H1572" t="s">
        <v>36311</v>
      </c>
      <c r="I1572" t="s">
        <v>4359</v>
      </c>
      <c r="J1572" s="2" t="s">
        <v>4360</v>
      </c>
      <c r="K1572" s="5" t="s">
        <v>202</v>
      </c>
    </row>
    <row r="1573" spans="1:12" hidden="1" x14ac:dyDescent="0.25">
      <c r="A1573">
        <v>33263</v>
      </c>
      <c r="B1573" t="s">
        <v>4361</v>
      </c>
      <c r="C1573" t="s">
        <v>4358</v>
      </c>
      <c r="D1573" t="s">
        <v>4344</v>
      </c>
      <c r="E1573" t="s">
        <v>35472</v>
      </c>
      <c r="F1573" t="s">
        <v>35473</v>
      </c>
      <c r="G1573">
        <v>1995</v>
      </c>
      <c r="H1573" t="s">
        <v>36311</v>
      </c>
      <c r="I1573" t="s">
        <v>4359</v>
      </c>
      <c r="J1573" s="2" t="s">
        <v>4362</v>
      </c>
      <c r="K1573" s="5" t="s">
        <v>38</v>
      </c>
      <c r="L1573" t="s">
        <v>16</v>
      </c>
    </row>
    <row r="1574" spans="1:12" hidden="1" x14ac:dyDescent="0.25">
      <c r="A1574">
        <v>33306</v>
      </c>
      <c r="B1574" t="s">
        <v>4363</v>
      </c>
      <c r="C1574" t="s">
        <v>4348</v>
      </c>
      <c r="D1574" t="s">
        <v>4344</v>
      </c>
      <c r="E1574" t="s">
        <v>35472</v>
      </c>
      <c r="F1574" t="s">
        <v>35473</v>
      </c>
      <c r="G1574">
        <v>1995</v>
      </c>
      <c r="H1574" t="s">
        <v>36311</v>
      </c>
      <c r="I1574" t="s">
        <v>4349</v>
      </c>
      <c r="J1574" s="2" t="s">
        <v>4364</v>
      </c>
      <c r="K1574" s="5" t="s">
        <v>38</v>
      </c>
      <c r="L1574" t="s">
        <v>35296</v>
      </c>
    </row>
    <row r="1575" spans="1:12" hidden="1" x14ac:dyDescent="0.25">
      <c r="A1575">
        <v>33327</v>
      </c>
      <c r="B1575" t="s">
        <v>4365</v>
      </c>
      <c r="C1575" t="s">
        <v>4352</v>
      </c>
      <c r="D1575" t="s">
        <v>4344</v>
      </c>
      <c r="E1575" t="s">
        <v>35472</v>
      </c>
      <c r="F1575" t="s">
        <v>35473</v>
      </c>
      <c r="G1575">
        <v>1995</v>
      </c>
      <c r="H1575" t="s">
        <v>36311</v>
      </c>
      <c r="I1575" t="s">
        <v>4353</v>
      </c>
      <c r="J1575" s="2" t="s">
        <v>4366</v>
      </c>
      <c r="K1575" s="5" t="s">
        <v>38</v>
      </c>
      <c r="L1575" t="s">
        <v>16</v>
      </c>
    </row>
    <row r="1576" spans="1:12" hidden="1" x14ac:dyDescent="0.25">
      <c r="A1576">
        <v>33343</v>
      </c>
      <c r="B1576" t="s">
        <v>4367</v>
      </c>
      <c r="C1576" t="s">
        <v>4368</v>
      </c>
      <c r="D1576" t="s">
        <v>4344</v>
      </c>
      <c r="E1576" t="s">
        <v>35472</v>
      </c>
      <c r="F1576" t="s">
        <v>35473</v>
      </c>
      <c r="G1576">
        <v>1995</v>
      </c>
      <c r="H1576" t="s">
        <v>36311</v>
      </c>
      <c r="I1576" t="s">
        <v>1774</v>
      </c>
      <c r="J1576" s="2" t="s">
        <v>4369</v>
      </c>
      <c r="K1576" s="5" t="s">
        <v>21</v>
      </c>
    </row>
    <row r="1577" spans="1:12" hidden="1" x14ac:dyDescent="0.25">
      <c r="A1577">
        <v>33354</v>
      </c>
      <c r="B1577" t="s">
        <v>4370</v>
      </c>
      <c r="C1577" t="s">
        <v>4348</v>
      </c>
      <c r="D1577" t="s">
        <v>4344</v>
      </c>
      <c r="E1577" t="s">
        <v>35472</v>
      </c>
      <c r="F1577" t="s">
        <v>35473</v>
      </c>
      <c r="G1577">
        <v>1995</v>
      </c>
      <c r="H1577" t="s">
        <v>36311</v>
      </c>
      <c r="I1577" t="s">
        <v>4349</v>
      </c>
      <c r="J1577" s="2" t="s">
        <v>4371</v>
      </c>
      <c r="K1577" s="5" t="s">
        <v>55</v>
      </c>
    </row>
    <row r="1578" spans="1:12" hidden="1" x14ac:dyDescent="0.25">
      <c r="A1578">
        <v>33367</v>
      </c>
      <c r="B1578" t="s">
        <v>4372</v>
      </c>
      <c r="C1578" t="s">
        <v>4373</v>
      </c>
      <c r="D1578" t="s">
        <v>4344</v>
      </c>
      <c r="E1578" t="s">
        <v>35472</v>
      </c>
      <c r="F1578" t="s">
        <v>35473</v>
      </c>
      <c r="G1578">
        <v>1995</v>
      </c>
      <c r="H1578" t="s">
        <v>36311</v>
      </c>
      <c r="I1578" t="s">
        <v>2100</v>
      </c>
      <c r="J1578" s="2" t="s">
        <v>4374</v>
      </c>
      <c r="K1578" s="5" t="s">
        <v>38</v>
      </c>
    </row>
    <row r="1579" spans="1:12" hidden="1" x14ac:dyDescent="0.25">
      <c r="A1579">
        <v>33404</v>
      </c>
      <c r="B1579" t="s">
        <v>4375</v>
      </c>
      <c r="C1579" t="s">
        <v>4352</v>
      </c>
      <c r="D1579" t="s">
        <v>4344</v>
      </c>
      <c r="E1579" t="s">
        <v>35472</v>
      </c>
      <c r="F1579" t="s">
        <v>35473</v>
      </c>
      <c r="G1579">
        <v>1995</v>
      </c>
      <c r="H1579" t="s">
        <v>36311</v>
      </c>
      <c r="I1579" t="s">
        <v>4353</v>
      </c>
      <c r="J1579" s="2" t="s">
        <v>4376</v>
      </c>
      <c r="K1579" s="5" t="s">
        <v>21</v>
      </c>
    </row>
    <row r="1580" spans="1:12" hidden="1" x14ac:dyDescent="0.25">
      <c r="A1580">
        <v>33442</v>
      </c>
      <c r="B1580" t="s">
        <v>4377</v>
      </c>
      <c r="C1580" t="s">
        <v>4378</v>
      </c>
      <c r="D1580" t="s">
        <v>4344</v>
      </c>
      <c r="E1580" t="s">
        <v>35472</v>
      </c>
      <c r="F1580" t="s">
        <v>35473</v>
      </c>
      <c r="G1580">
        <v>1995</v>
      </c>
      <c r="H1580" t="s">
        <v>36311</v>
      </c>
      <c r="I1580" t="s">
        <v>3786</v>
      </c>
      <c r="J1580" s="2" t="s">
        <v>4379</v>
      </c>
      <c r="K1580" s="5" t="s">
        <v>502</v>
      </c>
      <c r="L1580" t="s">
        <v>27</v>
      </c>
    </row>
    <row r="1581" spans="1:12" hidden="1" x14ac:dyDescent="0.25">
      <c r="A1581">
        <v>33445</v>
      </c>
      <c r="B1581" t="s">
        <v>4380</v>
      </c>
      <c r="C1581" t="s">
        <v>4378</v>
      </c>
      <c r="D1581" t="s">
        <v>4344</v>
      </c>
      <c r="E1581" t="s">
        <v>35472</v>
      </c>
      <c r="F1581" t="s">
        <v>35473</v>
      </c>
      <c r="G1581">
        <v>1995</v>
      </c>
      <c r="H1581" t="s">
        <v>36311</v>
      </c>
      <c r="I1581" t="s">
        <v>3786</v>
      </c>
      <c r="J1581" s="2" t="s">
        <v>4381</v>
      </c>
      <c r="K1581" s="5" t="s">
        <v>128</v>
      </c>
    </row>
    <row r="1582" spans="1:12" hidden="1" x14ac:dyDescent="0.25">
      <c r="A1582">
        <v>33448</v>
      </c>
      <c r="B1582" t="s">
        <v>4382</v>
      </c>
      <c r="C1582" t="s">
        <v>4352</v>
      </c>
      <c r="D1582" t="s">
        <v>4344</v>
      </c>
      <c r="E1582" t="s">
        <v>35472</v>
      </c>
      <c r="F1582" t="s">
        <v>35473</v>
      </c>
      <c r="G1582">
        <v>1995</v>
      </c>
      <c r="H1582" t="s">
        <v>36311</v>
      </c>
      <c r="I1582" t="s">
        <v>4353</v>
      </c>
      <c r="J1582" s="2" t="s">
        <v>4383</v>
      </c>
      <c r="K1582" s="5" t="s">
        <v>21</v>
      </c>
    </row>
    <row r="1583" spans="1:12" hidden="1" x14ac:dyDescent="0.25">
      <c r="A1583">
        <v>33456</v>
      </c>
      <c r="B1583" t="s">
        <v>4384</v>
      </c>
      <c r="C1583" t="s">
        <v>4368</v>
      </c>
      <c r="D1583" t="s">
        <v>4344</v>
      </c>
      <c r="E1583" t="s">
        <v>35472</v>
      </c>
      <c r="F1583" t="s">
        <v>35473</v>
      </c>
      <c r="G1583">
        <v>1995</v>
      </c>
      <c r="H1583" t="s">
        <v>36311</v>
      </c>
      <c r="I1583" t="s">
        <v>1774</v>
      </c>
      <c r="J1583" s="2" t="s">
        <v>4385</v>
      </c>
      <c r="K1583" s="5" t="s">
        <v>21</v>
      </c>
    </row>
    <row r="1584" spans="1:12" hidden="1" x14ac:dyDescent="0.25">
      <c r="A1584">
        <v>33481</v>
      </c>
      <c r="B1584" t="s">
        <v>4386</v>
      </c>
      <c r="C1584" t="s">
        <v>4352</v>
      </c>
      <c r="D1584" t="s">
        <v>4344</v>
      </c>
      <c r="E1584" t="s">
        <v>35472</v>
      </c>
      <c r="F1584" t="s">
        <v>35473</v>
      </c>
      <c r="G1584">
        <v>1995</v>
      </c>
      <c r="H1584" t="s">
        <v>36311</v>
      </c>
      <c r="I1584" t="s">
        <v>4353</v>
      </c>
      <c r="J1584" s="2" t="s">
        <v>4387</v>
      </c>
      <c r="K1584" s="5" t="s">
        <v>21</v>
      </c>
    </row>
    <row r="1585" spans="1:19" x14ac:dyDescent="0.25">
      <c r="A1585">
        <v>33493</v>
      </c>
      <c r="B1585" t="s">
        <v>4388</v>
      </c>
      <c r="C1585" t="s">
        <v>4368</v>
      </c>
      <c r="D1585" t="s">
        <v>4344</v>
      </c>
      <c r="E1585" t="s">
        <v>35472</v>
      </c>
      <c r="F1585" t="s">
        <v>35473</v>
      </c>
      <c r="G1585">
        <v>1995</v>
      </c>
      <c r="H1585" t="s">
        <v>36311</v>
      </c>
      <c r="I1585" t="s">
        <v>1774</v>
      </c>
      <c r="J1585" s="2" t="s">
        <v>4389</v>
      </c>
      <c r="K1585" s="5" t="s">
        <v>32</v>
      </c>
      <c r="M1585" s="4" t="s">
        <v>35209</v>
      </c>
      <c r="N1585" s="4" t="s">
        <v>8</v>
      </c>
      <c r="O1585" t="s">
        <v>33</v>
      </c>
      <c r="P1585" t="s">
        <v>35341</v>
      </c>
      <c r="R1585" t="s">
        <v>35209</v>
      </c>
      <c r="S1585" t="s">
        <v>8</v>
      </c>
    </row>
    <row r="1586" spans="1:19" hidden="1" x14ac:dyDescent="0.25">
      <c r="A1586">
        <v>33508</v>
      </c>
      <c r="B1586" t="s">
        <v>4390</v>
      </c>
      <c r="C1586" t="s">
        <v>4368</v>
      </c>
      <c r="D1586" t="s">
        <v>4344</v>
      </c>
      <c r="E1586" t="s">
        <v>35472</v>
      </c>
      <c r="F1586" t="s">
        <v>35473</v>
      </c>
      <c r="G1586">
        <v>1995</v>
      </c>
      <c r="H1586" t="s">
        <v>36311</v>
      </c>
      <c r="I1586" t="s">
        <v>1774</v>
      </c>
      <c r="J1586" s="2" t="s">
        <v>4391</v>
      </c>
      <c r="K1586" s="5" t="s">
        <v>21</v>
      </c>
    </row>
    <row r="1587" spans="1:19" hidden="1" x14ac:dyDescent="0.25">
      <c r="A1587">
        <v>33519</v>
      </c>
      <c r="B1587" t="s">
        <v>4392</v>
      </c>
      <c r="C1587" t="s">
        <v>4368</v>
      </c>
      <c r="D1587" t="s">
        <v>4344</v>
      </c>
      <c r="E1587" t="s">
        <v>35472</v>
      </c>
      <c r="F1587" t="s">
        <v>35473</v>
      </c>
      <c r="G1587">
        <v>1995</v>
      </c>
      <c r="H1587" t="s">
        <v>36311</v>
      </c>
      <c r="I1587" t="s">
        <v>1774</v>
      </c>
      <c r="J1587" s="2" t="s">
        <v>4393</v>
      </c>
      <c r="K1587" s="5" t="s">
        <v>21</v>
      </c>
      <c r="L1587" t="s">
        <v>143</v>
      </c>
    </row>
    <row r="1588" spans="1:19" x14ac:dyDescent="0.25">
      <c r="A1588">
        <v>33531</v>
      </c>
      <c r="B1588" t="s">
        <v>4394</v>
      </c>
      <c r="C1588" t="s">
        <v>4352</v>
      </c>
      <c r="D1588" t="s">
        <v>4344</v>
      </c>
      <c r="E1588" t="s">
        <v>35472</v>
      </c>
      <c r="F1588" t="s">
        <v>35473</v>
      </c>
      <c r="G1588">
        <v>1995</v>
      </c>
      <c r="H1588" t="s">
        <v>36311</v>
      </c>
      <c r="I1588" t="s">
        <v>4353</v>
      </c>
      <c r="J1588" s="2" t="s">
        <v>4395</v>
      </c>
      <c r="K1588" s="5" t="s">
        <v>202</v>
      </c>
      <c r="M1588" s="4" t="s">
        <v>7</v>
      </c>
      <c r="N1588" s="4" t="s">
        <v>8</v>
      </c>
      <c r="O1588" t="s">
        <v>33</v>
      </c>
      <c r="P1588" t="s">
        <v>35338</v>
      </c>
    </row>
    <row r="1589" spans="1:19" hidden="1" x14ac:dyDescent="0.25">
      <c r="A1589">
        <v>33534</v>
      </c>
      <c r="B1589" t="s">
        <v>4396</v>
      </c>
      <c r="C1589" t="s">
        <v>4352</v>
      </c>
      <c r="D1589" t="s">
        <v>4344</v>
      </c>
      <c r="E1589" t="s">
        <v>35472</v>
      </c>
      <c r="F1589" t="s">
        <v>35473</v>
      </c>
      <c r="G1589">
        <v>1995</v>
      </c>
      <c r="H1589" t="s">
        <v>36311</v>
      </c>
      <c r="I1589" t="s">
        <v>4353</v>
      </c>
      <c r="J1589" s="2" t="s">
        <v>4397</v>
      </c>
      <c r="K1589" s="5" t="s">
        <v>38</v>
      </c>
      <c r="L1589" t="s">
        <v>16</v>
      </c>
    </row>
    <row r="1590" spans="1:19" hidden="1" x14ac:dyDescent="0.25">
      <c r="A1590">
        <v>33546</v>
      </c>
      <c r="B1590" t="s">
        <v>4398</v>
      </c>
      <c r="C1590" t="s">
        <v>4352</v>
      </c>
      <c r="D1590" t="s">
        <v>4344</v>
      </c>
      <c r="E1590" t="s">
        <v>35472</v>
      </c>
      <c r="F1590" t="s">
        <v>35473</v>
      </c>
      <c r="G1590">
        <v>1995</v>
      </c>
      <c r="H1590" t="s">
        <v>36311</v>
      </c>
      <c r="I1590" t="s">
        <v>4353</v>
      </c>
      <c r="J1590" s="2" t="s">
        <v>4399</v>
      </c>
      <c r="K1590" s="5" t="s">
        <v>128</v>
      </c>
      <c r="L1590" t="s">
        <v>374</v>
      </c>
    </row>
    <row r="1591" spans="1:19" hidden="1" x14ac:dyDescent="0.25">
      <c r="A1591">
        <v>33548</v>
      </c>
      <c r="B1591" t="s">
        <v>4400</v>
      </c>
      <c r="C1591" t="s">
        <v>4352</v>
      </c>
      <c r="D1591" t="s">
        <v>4344</v>
      </c>
      <c r="E1591" t="s">
        <v>35472</v>
      </c>
      <c r="F1591" t="s">
        <v>35473</v>
      </c>
      <c r="G1591">
        <v>1995</v>
      </c>
      <c r="H1591" t="s">
        <v>36311</v>
      </c>
      <c r="I1591" t="s">
        <v>4353</v>
      </c>
      <c r="J1591" s="2" t="s">
        <v>4401</v>
      </c>
      <c r="K1591" s="5" t="s">
        <v>32</v>
      </c>
      <c r="L1591" t="s">
        <v>27</v>
      </c>
    </row>
    <row r="1592" spans="1:19" hidden="1" x14ac:dyDescent="0.25">
      <c r="A1592">
        <v>33550</v>
      </c>
      <c r="B1592" t="s">
        <v>4402</v>
      </c>
      <c r="C1592" t="s">
        <v>4352</v>
      </c>
      <c r="D1592" t="s">
        <v>4344</v>
      </c>
      <c r="E1592" t="s">
        <v>35472</v>
      </c>
      <c r="F1592" t="s">
        <v>35473</v>
      </c>
      <c r="G1592">
        <v>1995</v>
      </c>
      <c r="H1592" t="s">
        <v>36311</v>
      </c>
      <c r="I1592" t="s">
        <v>4353</v>
      </c>
      <c r="J1592" s="2" t="s">
        <v>4403</v>
      </c>
      <c r="K1592" s="5" t="s">
        <v>15</v>
      </c>
      <c r="L1592" t="s">
        <v>239</v>
      </c>
    </row>
    <row r="1593" spans="1:19" hidden="1" x14ac:dyDescent="0.25">
      <c r="A1593">
        <v>33552</v>
      </c>
      <c r="B1593" t="s">
        <v>4404</v>
      </c>
      <c r="C1593" t="s">
        <v>4352</v>
      </c>
      <c r="D1593" t="s">
        <v>4344</v>
      </c>
      <c r="E1593" t="s">
        <v>35472</v>
      </c>
      <c r="F1593" t="s">
        <v>35473</v>
      </c>
      <c r="G1593">
        <v>1995</v>
      </c>
      <c r="H1593" t="s">
        <v>36311</v>
      </c>
      <c r="I1593" t="s">
        <v>4353</v>
      </c>
      <c r="J1593" s="2" t="s">
        <v>4405</v>
      </c>
      <c r="K1593" s="5" t="s">
        <v>38</v>
      </c>
    </row>
    <row r="1594" spans="1:19" hidden="1" x14ac:dyDescent="0.25">
      <c r="A1594">
        <v>33567</v>
      </c>
      <c r="B1594" t="s">
        <v>4406</v>
      </c>
      <c r="C1594" t="s">
        <v>4352</v>
      </c>
      <c r="D1594" t="s">
        <v>4344</v>
      </c>
      <c r="E1594" t="s">
        <v>35472</v>
      </c>
      <c r="F1594" t="s">
        <v>35473</v>
      </c>
      <c r="G1594">
        <v>1995</v>
      </c>
      <c r="H1594" t="s">
        <v>36311</v>
      </c>
      <c r="I1594" t="s">
        <v>4353</v>
      </c>
      <c r="J1594" s="2" t="s">
        <v>4407</v>
      </c>
      <c r="K1594" s="5" t="s">
        <v>38</v>
      </c>
      <c r="L1594" t="s">
        <v>16</v>
      </c>
    </row>
    <row r="1595" spans="1:19" hidden="1" x14ac:dyDescent="0.25">
      <c r="A1595">
        <v>33590</v>
      </c>
      <c r="B1595" t="s">
        <v>4408</v>
      </c>
      <c r="C1595" t="s">
        <v>4409</v>
      </c>
      <c r="D1595" t="s">
        <v>4344</v>
      </c>
      <c r="E1595" t="s">
        <v>35472</v>
      </c>
      <c r="F1595" t="s">
        <v>35473</v>
      </c>
      <c r="G1595">
        <v>1995</v>
      </c>
      <c r="H1595" t="s">
        <v>36311</v>
      </c>
      <c r="I1595" t="s">
        <v>4410</v>
      </c>
      <c r="J1595" s="2" t="s">
        <v>4411</v>
      </c>
      <c r="K1595" s="5" t="s">
        <v>345</v>
      </c>
    </row>
    <row r="1596" spans="1:19" hidden="1" x14ac:dyDescent="0.25">
      <c r="A1596">
        <v>33616</v>
      </c>
      <c r="B1596" t="s">
        <v>4412</v>
      </c>
      <c r="C1596" t="s">
        <v>4413</v>
      </c>
      <c r="D1596" t="s">
        <v>4344</v>
      </c>
      <c r="E1596" t="s">
        <v>35472</v>
      </c>
      <c r="F1596" t="s">
        <v>35473</v>
      </c>
      <c r="G1596">
        <v>1995</v>
      </c>
      <c r="H1596" t="s">
        <v>36311</v>
      </c>
      <c r="I1596" t="s">
        <v>4414</v>
      </c>
      <c r="J1596" s="2" t="s">
        <v>4415</v>
      </c>
      <c r="K1596" s="5" t="s">
        <v>21</v>
      </c>
    </row>
    <row r="1597" spans="1:19" x14ac:dyDescent="0.25">
      <c r="A1597">
        <v>33621</v>
      </c>
      <c r="B1597" t="s">
        <v>4416</v>
      </c>
      <c r="C1597" t="s">
        <v>4413</v>
      </c>
      <c r="D1597" t="s">
        <v>4344</v>
      </c>
      <c r="E1597" t="s">
        <v>35472</v>
      </c>
      <c r="F1597" t="s">
        <v>35473</v>
      </c>
      <c r="G1597">
        <v>1995</v>
      </c>
      <c r="H1597" t="s">
        <v>36311</v>
      </c>
      <c r="I1597" t="s">
        <v>4414</v>
      </c>
      <c r="J1597" s="2" t="s">
        <v>4417</v>
      </c>
      <c r="K1597" s="5" t="s">
        <v>21</v>
      </c>
      <c r="M1597" s="4" t="s">
        <v>7</v>
      </c>
      <c r="N1597" s="4" t="s">
        <v>167</v>
      </c>
      <c r="O1597" t="s">
        <v>33</v>
      </c>
      <c r="P1597" t="s">
        <v>35341</v>
      </c>
      <c r="Q1597" s="3" t="s">
        <v>36855</v>
      </c>
      <c r="R1597" t="s">
        <v>7</v>
      </c>
      <c r="S1597" t="s">
        <v>167</v>
      </c>
    </row>
    <row r="1598" spans="1:19" hidden="1" x14ac:dyDescent="0.25">
      <c r="A1598">
        <v>33633</v>
      </c>
      <c r="B1598" t="s">
        <v>4418</v>
      </c>
      <c r="C1598" t="s">
        <v>4413</v>
      </c>
      <c r="D1598" t="s">
        <v>4344</v>
      </c>
      <c r="E1598" t="s">
        <v>35472</v>
      </c>
      <c r="F1598" t="s">
        <v>35473</v>
      </c>
      <c r="G1598">
        <v>1995</v>
      </c>
      <c r="H1598" t="s">
        <v>36311</v>
      </c>
      <c r="I1598" t="s">
        <v>4414</v>
      </c>
      <c r="J1598" s="2" t="s">
        <v>4419</v>
      </c>
      <c r="K1598" s="5" t="s">
        <v>128</v>
      </c>
      <c r="L1598" t="s">
        <v>522</v>
      </c>
    </row>
    <row r="1599" spans="1:19" x14ac:dyDescent="0.25">
      <c r="A1599">
        <v>33636</v>
      </c>
      <c r="B1599" t="s">
        <v>4420</v>
      </c>
      <c r="C1599" t="s">
        <v>4352</v>
      </c>
      <c r="D1599" t="s">
        <v>4344</v>
      </c>
      <c r="E1599" t="s">
        <v>35472</v>
      </c>
      <c r="F1599" t="s">
        <v>35473</v>
      </c>
      <c r="G1599">
        <v>1995</v>
      </c>
      <c r="H1599" t="s">
        <v>36311</v>
      </c>
      <c r="I1599" t="s">
        <v>4353</v>
      </c>
      <c r="J1599" s="2" t="s">
        <v>4421</v>
      </c>
      <c r="K1599" s="5" t="s">
        <v>32</v>
      </c>
      <c r="M1599" s="4" t="s">
        <v>7</v>
      </c>
      <c r="N1599" s="4" t="s">
        <v>167</v>
      </c>
      <c r="O1599" t="s">
        <v>33</v>
      </c>
      <c r="P1599" t="s">
        <v>35341</v>
      </c>
      <c r="R1599" t="s">
        <v>7</v>
      </c>
      <c r="S1599" t="s">
        <v>167</v>
      </c>
    </row>
    <row r="1600" spans="1:19" x14ac:dyDescent="0.25">
      <c r="A1600">
        <v>33666</v>
      </c>
      <c r="B1600" t="s">
        <v>4422</v>
      </c>
      <c r="C1600" t="s">
        <v>4352</v>
      </c>
      <c r="D1600" t="s">
        <v>4344</v>
      </c>
      <c r="E1600" t="s">
        <v>35472</v>
      </c>
      <c r="F1600" t="s">
        <v>35473</v>
      </c>
      <c r="G1600">
        <v>1995</v>
      </c>
      <c r="H1600" t="s">
        <v>36311</v>
      </c>
      <c r="I1600" t="s">
        <v>4353</v>
      </c>
      <c r="J1600" s="2" t="s">
        <v>4423</v>
      </c>
      <c r="K1600" s="5" t="s">
        <v>32</v>
      </c>
      <c r="M1600" s="4" t="s">
        <v>35209</v>
      </c>
      <c r="N1600" s="4" t="s">
        <v>8</v>
      </c>
      <c r="O1600" t="s">
        <v>33</v>
      </c>
      <c r="P1600" t="s">
        <v>35341</v>
      </c>
      <c r="R1600" t="s">
        <v>7</v>
      </c>
      <c r="S1600" t="s">
        <v>167</v>
      </c>
    </row>
    <row r="1601" spans="1:19" hidden="1" x14ac:dyDescent="0.25">
      <c r="A1601">
        <v>33696</v>
      </c>
      <c r="B1601" t="s">
        <v>4424</v>
      </c>
      <c r="C1601" t="s">
        <v>4425</v>
      </c>
      <c r="D1601" t="s">
        <v>4344</v>
      </c>
      <c r="E1601" t="s">
        <v>35472</v>
      </c>
      <c r="F1601" t="s">
        <v>35473</v>
      </c>
      <c r="G1601">
        <v>1995</v>
      </c>
      <c r="H1601" t="s">
        <v>36311</v>
      </c>
      <c r="I1601" t="s">
        <v>4426</v>
      </c>
      <c r="J1601" s="2" t="s">
        <v>4427</v>
      </c>
      <c r="K1601" s="5" t="s">
        <v>38</v>
      </c>
      <c r="L1601" t="s">
        <v>132</v>
      </c>
    </row>
    <row r="1602" spans="1:19" x14ac:dyDescent="0.25">
      <c r="A1602">
        <v>33742</v>
      </c>
      <c r="B1602" t="s">
        <v>4428</v>
      </c>
      <c r="C1602" t="s">
        <v>4352</v>
      </c>
      <c r="D1602" t="s">
        <v>4344</v>
      </c>
      <c r="E1602" t="s">
        <v>35472</v>
      </c>
      <c r="F1602" t="s">
        <v>35473</v>
      </c>
      <c r="G1602">
        <v>1995</v>
      </c>
      <c r="H1602" t="s">
        <v>36311</v>
      </c>
      <c r="I1602" t="s">
        <v>4353</v>
      </c>
      <c r="J1602" s="2" t="s">
        <v>4429</v>
      </c>
      <c r="K1602" s="5" t="s">
        <v>21</v>
      </c>
      <c r="M1602" s="4" t="s">
        <v>7</v>
      </c>
      <c r="N1602" s="4" t="s">
        <v>167</v>
      </c>
      <c r="O1602" t="s">
        <v>33</v>
      </c>
      <c r="P1602" t="s">
        <v>35341</v>
      </c>
      <c r="R1602" t="s">
        <v>7</v>
      </c>
      <c r="S1602" t="s">
        <v>8</v>
      </c>
    </row>
    <row r="1603" spans="1:19" hidden="1" x14ac:dyDescent="0.25">
      <c r="A1603">
        <v>33766</v>
      </c>
      <c r="B1603" t="s">
        <v>4430</v>
      </c>
      <c r="C1603" t="s">
        <v>4425</v>
      </c>
      <c r="D1603" t="s">
        <v>4344</v>
      </c>
      <c r="E1603" t="s">
        <v>35472</v>
      </c>
      <c r="F1603" t="s">
        <v>35473</v>
      </c>
      <c r="G1603">
        <v>1995</v>
      </c>
      <c r="H1603" t="s">
        <v>36311</v>
      </c>
      <c r="I1603" t="s">
        <v>4426</v>
      </c>
      <c r="J1603" s="2" t="s">
        <v>4431</v>
      </c>
      <c r="K1603" s="5" t="s">
        <v>21</v>
      </c>
    </row>
    <row r="1604" spans="1:19" hidden="1" x14ac:dyDescent="0.25">
      <c r="A1604">
        <v>33774</v>
      </c>
      <c r="B1604" t="s">
        <v>4432</v>
      </c>
      <c r="C1604" t="s">
        <v>4425</v>
      </c>
      <c r="D1604" t="s">
        <v>4344</v>
      </c>
      <c r="E1604" t="s">
        <v>35472</v>
      </c>
      <c r="F1604" t="s">
        <v>35473</v>
      </c>
      <c r="G1604">
        <v>1995</v>
      </c>
      <c r="H1604" t="s">
        <v>36311</v>
      </c>
      <c r="I1604" t="s">
        <v>4426</v>
      </c>
      <c r="J1604" s="2" t="s">
        <v>4433</v>
      </c>
      <c r="K1604" s="5" t="s">
        <v>21</v>
      </c>
    </row>
    <row r="1605" spans="1:19" hidden="1" x14ac:dyDescent="0.25">
      <c r="A1605">
        <v>33797</v>
      </c>
      <c r="B1605" t="s">
        <v>4434</v>
      </c>
      <c r="C1605" t="s">
        <v>4352</v>
      </c>
      <c r="D1605" t="s">
        <v>4344</v>
      </c>
      <c r="E1605" t="s">
        <v>35472</v>
      </c>
      <c r="F1605" t="s">
        <v>35473</v>
      </c>
      <c r="G1605">
        <v>1995</v>
      </c>
      <c r="H1605" t="s">
        <v>36311</v>
      </c>
      <c r="I1605" t="s">
        <v>4353</v>
      </c>
      <c r="J1605" s="2" t="s">
        <v>4435</v>
      </c>
      <c r="K1605" s="5" t="s">
        <v>38</v>
      </c>
      <c r="L1605" t="s">
        <v>132</v>
      </c>
    </row>
    <row r="1606" spans="1:19" hidden="1" x14ac:dyDescent="0.25">
      <c r="A1606">
        <v>33826</v>
      </c>
      <c r="B1606" t="s">
        <v>4436</v>
      </c>
      <c r="C1606" t="s">
        <v>4437</v>
      </c>
      <c r="D1606" t="s">
        <v>4344</v>
      </c>
      <c r="E1606" t="s">
        <v>35472</v>
      </c>
      <c r="F1606" t="s">
        <v>35473</v>
      </c>
      <c r="G1606">
        <v>1995</v>
      </c>
      <c r="H1606" t="s">
        <v>36311</v>
      </c>
      <c r="I1606" t="s">
        <v>2660</v>
      </c>
      <c r="J1606" s="2" t="s">
        <v>4438</v>
      </c>
      <c r="K1606" s="5" t="s">
        <v>38</v>
      </c>
      <c r="L1606" t="s">
        <v>1584</v>
      </c>
    </row>
    <row r="1607" spans="1:19" hidden="1" x14ac:dyDescent="0.25">
      <c r="A1607">
        <v>33839</v>
      </c>
      <c r="B1607" t="s">
        <v>4439</v>
      </c>
      <c r="C1607" t="s">
        <v>4368</v>
      </c>
      <c r="D1607" t="s">
        <v>4344</v>
      </c>
      <c r="E1607" t="s">
        <v>35472</v>
      </c>
      <c r="F1607" t="s">
        <v>35473</v>
      </c>
      <c r="G1607">
        <v>1995</v>
      </c>
      <c r="H1607" t="s">
        <v>36311</v>
      </c>
      <c r="I1607" t="s">
        <v>1774</v>
      </c>
      <c r="J1607" s="2" t="s">
        <v>4440</v>
      </c>
      <c r="K1607" s="5" t="s">
        <v>21</v>
      </c>
    </row>
    <row r="1608" spans="1:19" hidden="1" x14ac:dyDescent="0.25">
      <c r="A1608">
        <v>33893</v>
      </c>
      <c r="B1608" t="s">
        <v>4441</v>
      </c>
      <c r="C1608" t="s">
        <v>4425</v>
      </c>
      <c r="D1608" t="s">
        <v>4344</v>
      </c>
      <c r="E1608" t="s">
        <v>35472</v>
      </c>
      <c r="F1608" t="s">
        <v>35473</v>
      </c>
      <c r="G1608">
        <v>1995</v>
      </c>
      <c r="H1608" t="s">
        <v>36311</v>
      </c>
      <c r="I1608" t="s">
        <v>4426</v>
      </c>
      <c r="J1608" s="2" t="s">
        <v>4442</v>
      </c>
      <c r="K1608" s="5" t="s">
        <v>475</v>
      </c>
    </row>
    <row r="1609" spans="1:19" hidden="1" x14ac:dyDescent="0.25">
      <c r="A1609">
        <v>33902</v>
      </c>
      <c r="B1609" t="s">
        <v>4443</v>
      </c>
      <c r="C1609" t="s">
        <v>4413</v>
      </c>
      <c r="D1609" t="s">
        <v>4344</v>
      </c>
      <c r="E1609" t="s">
        <v>35472</v>
      </c>
      <c r="F1609" t="s">
        <v>35473</v>
      </c>
      <c r="G1609">
        <v>1995</v>
      </c>
      <c r="H1609" t="s">
        <v>36311</v>
      </c>
      <c r="I1609" t="s">
        <v>4414</v>
      </c>
      <c r="J1609" s="2" t="s">
        <v>4444</v>
      </c>
      <c r="K1609" s="5" t="s">
        <v>128</v>
      </c>
      <c r="L1609" t="s">
        <v>35191</v>
      </c>
    </row>
    <row r="1610" spans="1:19" hidden="1" x14ac:dyDescent="0.25">
      <c r="A1610">
        <v>33904</v>
      </c>
      <c r="B1610" t="s">
        <v>4445</v>
      </c>
      <c r="C1610" t="s">
        <v>4425</v>
      </c>
      <c r="D1610" t="s">
        <v>4344</v>
      </c>
      <c r="E1610" t="s">
        <v>35472</v>
      </c>
      <c r="F1610" t="s">
        <v>35473</v>
      </c>
      <c r="G1610">
        <v>1995</v>
      </c>
      <c r="H1610" t="s">
        <v>36311</v>
      </c>
      <c r="I1610" t="s">
        <v>4426</v>
      </c>
      <c r="J1610" s="2" t="s">
        <v>4446</v>
      </c>
      <c r="K1610" s="5" t="s">
        <v>128</v>
      </c>
      <c r="L1610" t="s">
        <v>129</v>
      </c>
    </row>
    <row r="1611" spans="1:19" hidden="1" x14ac:dyDescent="0.25">
      <c r="A1611">
        <v>33905</v>
      </c>
      <c r="B1611" t="s">
        <v>4447</v>
      </c>
      <c r="C1611" t="s">
        <v>4413</v>
      </c>
      <c r="D1611" t="s">
        <v>4344</v>
      </c>
      <c r="E1611" t="s">
        <v>35472</v>
      </c>
      <c r="F1611" t="s">
        <v>35473</v>
      </c>
      <c r="G1611">
        <v>1995</v>
      </c>
      <c r="H1611" t="s">
        <v>36311</v>
      </c>
      <c r="I1611" t="s">
        <v>4414</v>
      </c>
      <c r="J1611" s="2" t="s">
        <v>4448</v>
      </c>
      <c r="K1611" s="5" t="s">
        <v>38</v>
      </c>
    </row>
    <row r="1612" spans="1:19" hidden="1" x14ac:dyDescent="0.25">
      <c r="A1612">
        <v>33914</v>
      </c>
      <c r="B1612" t="s">
        <v>4449</v>
      </c>
      <c r="C1612" t="s">
        <v>4425</v>
      </c>
      <c r="D1612" t="s">
        <v>4344</v>
      </c>
      <c r="E1612" t="s">
        <v>35472</v>
      </c>
      <c r="F1612" t="s">
        <v>35473</v>
      </c>
      <c r="G1612">
        <v>1995</v>
      </c>
      <c r="H1612" t="s">
        <v>36311</v>
      </c>
      <c r="I1612" t="s">
        <v>4426</v>
      </c>
      <c r="J1612" s="2" t="s">
        <v>4450</v>
      </c>
      <c r="K1612" s="5" t="s">
        <v>21</v>
      </c>
    </row>
    <row r="1613" spans="1:19" hidden="1" x14ac:dyDescent="0.25">
      <c r="A1613">
        <v>33940</v>
      </c>
      <c r="B1613" t="s">
        <v>4451</v>
      </c>
      <c r="C1613" t="s">
        <v>4452</v>
      </c>
      <c r="D1613" t="s">
        <v>4453</v>
      </c>
      <c r="E1613" t="s">
        <v>35474</v>
      </c>
      <c r="F1613" t="s">
        <v>35475</v>
      </c>
      <c r="G1613">
        <v>2002</v>
      </c>
      <c r="H1613" t="s">
        <v>36312</v>
      </c>
      <c r="I1613" t="s">
        <v>4454</v>
      </c>
      <c r="J1613" s="2" t="s">
        <v>4455</v>
      </c>
      <c r="K1613" s="5" t="s">
        <v>202</v>
      </c>
      <c r="L1613" t="s">
        <v>1277</v>
      </c>
    </row>
    <row r="1614" spans="1:19" hidden="1" x14ac:dyDescent="0.25">
      <c r="A1614">
        <v>33942</v>
      </c>
      <c r="B1614" t="s">
        <v>4456</v>
      </c>
      <c r="C1614" t="s">
        <v>4452</v>
      </c>
      <c r="D1614" t="s">
        <v>4453</v>
      </c>
      <c r="E1614" t="s">
        <v>35474</v>
      </c>
      <c r="F1614" t="s">
        <v>35475</v>
      </c>
      <c r="G1614">
        <v>2002</v>
      </c>
      <c r="H1614" t="s">
        <v>36312</v>
      </c>
      <c r="I1614" t="s">
        <v>4454</v>
      </c>
      <c r="J1614" s="2" t="s">
        <v>4457</v>
      </c>
      <c r="K1614" s="5" t="s">
        <v>128</v>
      </c>
    </row>
    <row r="1615" spans="1:19" hidden="1" x14ac:dyDescent="0.25">
      <c r="A1615">
        <v>33945</v>
      </c>
      <c r="B1615" t="s">
        <v>4458</v>
      </c>
      <c r="C1615" t="s">
        <v>4459</v>
      </c>
      <c r="D1615" t="s">
        <v>4453</v>
      </c>
      <c r="E1615" t="s">
        <v>35474</v>
      </c>
      <c r="F1615" t="s">
        <v>35475</v>
      </c>
      <c r="G1615">
        <v>2002</v>
      </c>
      <c r="H1615" t="s">
        <v>36312</v>
      </c>
      <c r="I1615" t="s">
        <v>4460</v>
      </c>
      <c r="J1615" s="2" t="s">
        <v>4461</v>
      </c>
      <c r="K1615" s="5" t="s">
        <v>55</v>
      </c>
    </row>
    <row r="1616" spans="1:19" hidden="1" x14ac:dyDescent="0.25">
      <c r="A1616">
        <v>33957</v>
      </c>
      <c r="B1616" t="s">
        <v>4462</v>
      </c>
      <c r="C1616" t="s">
        <v>4459</v>
      </c>
      <c r="D1616" t="s">
        <v>4453</v>
      </c>
      <c r="E1616" t="s">
        <v>35474</v>
      </c>
      <c r="F1616" t="s">
        <v>35475</v>
      </c>
      <c r="G1616">
        <v>2002</v>
      </c>
      <c r="H1616" t="s">
        <v>36312</v>
      </c>
      <c r="I1616" t="s">
        <v>4460</v>
      </c>
      <c r="J1616" s="2" t="s">
        <v>4463</v>
      </c>
      <c r="K1616" s="5" t="s">
        <v>38</v>
      </c>
      <c r="L1616" t="s">
        <v>132</v>
      </c>
    </row>
    <row r="1617" spans="1:19" hidden="1" x14ac:dyDescent="0.25">
      <c r="A1617">
        <v>33976</v>
      </c>
      <c r="B1617" t="s">
        <v>4464</v>
      </c>
      <c r="C1617" t="s">
        <v>4459</v>
      </c>
      <c r="D1617" t="s">
        <v>4453</v>
      </c>
      <c r="E1617" t="s">
        <v>35474</v>
      </c>
      <c r="F1617" t="s">
        <v>35475</v>
      </c>
      <c r="G1617">
        <v>2002</v>
      </c>
      <c r="H1617" t="s">
        <v>36312</v>
      </c>
      <c r="I1617" t="s">
        <v>4460</v>
      </c>
      <c r="J1617" s="2" t="s">
        <v>4465</v>
      </c>
      <c r="K1617" s="5" t="s">
        <v>21</v>
      </c>
    </row>
    <row r="1618" spans="1:19" x14ac:dyDescent="0.25">
      <c r="A1618">
        <v>33994</v>
      </c>
      <c r="B1618" t="s">
        <v>4466</v>
      </c>
      <c r="C1618" t="s">
        <v>4459</v>
      </c>
      <c r="D1618" t="s">
        <v>4453</v>
      </c>
      <c r="E1618" t="s">
        <v>35474</v>
      </c>
      <c r="F1618" t="s">
        <v>35475</v>
      </c>
      <c r="G1618">
        <v>2002</v>
      </c>
      <c r="H1618" t="s">
        <v>36312</v>
      </c>
      <c r="I1618" t="s">
        <v>4460</v>
      </c>
      <c r="J1618" s="2" t="s">
        <v>4467</v>
      </c>
      <c r="K1618" s="5" t="s">
        <v>55</v>
      </c>
      <c r="M1618" s="4" t="s">
        <v>7</v>
      </c>
      <c r="N1618" s="4" t="s">
        <v>8</v>
      </c>
      <c r="O1618" t="s">
        <v>33</v>
      </c>
      <c r="P1618" t="s">
        <v>35341</v>
      </c>
    </row>
    <row r="1619" spans="1:19" hidden="1" x14ac:dyDescent="0.25">
      <c r="A1619">
        <v>34028</v>
      </c>
      <c r="B1619" t="s">
        <v>4468</v>
      </c>
      <c r="C1619" t="s">
        <v>4459</v>
      </c>
      <c r="D1619" t="s">
        <v>4453</v>
      </c>
      <c r="E1619" t="s">
        <v>35474</v>
      </c>
      <c r="F1619" t="s">
        <v>35475</v>
      </c>
      <c r="G1619">
        <v>2002</v>
      </c>
      <c r="H1619" t="s">
        <v>36312</v>
      </c>
      <c r="I1619" t="s">
        <v>4460</v>
      </c>
      <c r="J1619" s="2" t="s">
        <v>4469</v>
      </c>
      <c r="K1619" s="5" t="s">
        <v>38</v>
      </c>
      <c r="L1619" t="s">
        <v>35281</v>
      </c>
    </row>
    <row r="1620" spans="1:19" x14ac:dyDescent="0.25">
      <c r="A1620">
        <v>34029</v>
      </c>
      <c r="B1620" t="s">
        <v>4470</v>
      </c>
      <c r="C1620" t="s">
        <v>4459</v>
      </c>
      <c r="D1620" t="s">
        <v>4453</v>
      </c>
      <c r="E1620" t="s">
        <v>35474</v>
      </c>
      <c r="F1620" t="s">
        <v>35475</v>
      </c>
      <c r="G1620">
        <v>2002</v>
      </c>
      <c r="H1620" t="s">
        <v>36312</v>
      </c>
      <c r="I1620" t="s">
        <v>4460</v>
      </c>
      <c r="J1620" s="2" t="s">
        <v>4471</v>
      </c>
      <c r="K1620" s="5" t="s">
        <v>38</v>
      </c>
      <c r="M1620" s="4" t="s">
        <v>35209</v>
      </c>
      <c r="N1620" s="4" t="s">
        <v>8</v>
      </c>
      <c r="O1620" t="s">
        <v>33</v>
      </c>
      <c r="P1620" t="s">
        <v>35341</v>
      </c>
      <c r="R1620" t="s">
        <v>7</v>
      </c>
      <c r="S1620" t="s">
        <v>167</v>
      </c>
    </row>
    <row r="1621" spans="1:19" hidden="1" x14ac:dyDescent="0.25">
      <c r="A1621">
        <v>34084</v>
      </c>
      <c r="B1621" t="s">
        <v>4472</v>
      </c>
      <c r="C1621" t="s">
        <v>4459</v>
      </c>
      <c r="D1621" t="s">
        <v>4453</v>
      </c>
      <c r="E1621" t="s">
        <v>35474</v>
      </c>
      <c r="F1621" t="s">
        <v>35475</v>
      </c>
      <c r="G1621">
        <v>2002</v>
      </c>
      <c r="H1621" t="s">
        <v>36312</v>
      </c>
      <c r="I1621" t="s">
        <v>4460</v>
      </c>
      <c r="J1621" s="2" t="s">
        <v>4473</v>
      </c>
      <c r="K1621" s="5" t="s">
        <v>55</v>
      </c>
    </row>
    <row r="1622" spans="1:19" hidden="1" x14ac:dyDescent="0.25">
      <c r="A1622">
        <v>34104</v>
      </c>
      <c r="B1622" t="s">
        <v>4474</v>
      </c>
      <c r="C1622" t="s">
        <v>4475</v>
      </c>
      <c r="D1622" t="s">
        <v>4453</v>
      </c>
      <c r="E1622" t="s">
        <v>35474</v>
      </c>
      <c r="F1622" t="s">
        <v>35475</v>
      </c>
      <c r="G1622">
        <v>2002</v>
      </c>
      <c r="H1622" t="s">
        <v>36312</v>
      </c>
      <c r="I1622" t="s">
        <v>2431</v>
      </c>
      <c r="J1622" s="2" t="s">
        <v>4476</v>
      </c>
      <c r="K1622" s="5" t="s">
        <v>38</v>
      </c>
      <c r="L1622" t="s">
        <v>16</v>
      </c>
    </row>
    <row r="1623" spans="1:19" hidden="1" x14ac:dyDescent="0.25">
      <c r="A1623">
        <v>34130</v>
      </c>
      <c r="B1623" t="s">
        <v>4477</v>
      </c>
      <c r="C1623" t="s">
        <v>4475</v>
      </c>
      <c r="D1623" t="s">
        <v>4453</v>
      </c>
      <c r="E1623" t="s">
        <v>35474</v>
      </c>
      <c r="F1623" t="s">
        <v>35475</v>
      </c>
      <c r="G1623">
        <v>2002</v>
      </c>
      <c r="H1623" t="s">
        <v>36312</v>
      </c>
      <c r="I1623" t="s">
        <v>2431</v>
      </c>
      <c r="J1623" s="2" t="s">
        <v>4478</v>
      </c>
      <c r="K1623" s="5" t="s">
        <v>38</v>
      </c>
      <c r="L1623" t="s">
        <v>16</v>
      </c>
    </row>
    <row r="1624" spans="1:19" hidden="1" x14ac:dyDescent="0.25">
      <c r="A1624">
        <v>34135</v>
      </c>
      <c r="B1624" t="s">
        <v>4479</v>
      </c>
      <c r="C1624" t="s">
        <v>4459</v>
      </c>
      <c r="D1624" t="s">
        <v>4453</v>
      </c>
      <c r="E1624" t="s">
        <v>35474</v>
      </c>
      <c r="F1624" t="s">
        <v>35475</v>
      </c>
      <c r="G1624">
        <v>2002</v>
      </c>
      <c r="H1624" t="s">
        <v>36312</v>
      </c>
      <c r="I1624" t="s">
        <v>4460</v>
      </c>
      <c r="J1624" s="2" t="s">
        <v>4480</v>
      </c>
      <c r="K1624" s="5" t="s">
        <v>38</v>
      </c>
    </row>
    <row r="1625" spans="1:19" hidden="1" x14ac:dyDescent="0.25">
      <c r="A1625">
        <v>34199</v>
      </c>
      <c r="B1625" t="s">
        <v>4481</v>
      </c>
      <c r="C1625" t="s">
        <v>4482</v>
      </c>
      <c r="D1625" t="s">
        <v>4453</v>
      </c>
      <c r="E1625" t="s">
        <v>35474</v>
      </c>
      <c r="F1625" t="s">
        <v>35475</v>
      </c>
      <c r="G1625">
        <v>2002</v>
      </c>
      <c r="H1625" t="s">
        <v>36312</v>
      </c>
      <c r="I1625" t="s">
        <v>4483</v>
      </c>
      <c r="J1625" s="2" t="s">
        <v>4484</v>
      </c>
      <c r="K1625" s="5" t="s">
        <v>38</v>
      </c>
      <c r="L1625" t="s">
        <v>35266</v>
      </c>
    </row>
    <row r="1626" spans="1:19" hidden="1" x14ac:dyDescent="0.25">
      <c r="A1626">
        <v>34232</v>
      </c>
      <c r="B1626" t="s">
        <v>4485</v>
      </c>
      <c r="C1626" t="s">
        <v>4475</v>
      </c>
      <c r="D1626" t="s">
        <v>4453</v>
      </c>
      <c r="E1626" t="s">
        <v>35474</v>
      </c>
      <c r="F1626" t="s">
        <v>35475</v>
      </c>
      <c r="G1626">
        <v>2002</v>
      </c>
      <c r="H1626" t="s">
        <v>36312</v>
      </c>
      <c r="I1626" t="s">
        <v>2431</v>
      </c>
      <c r="J1626" s="2" t="s">
        <v>4486</v>
      </c>
      <c r="K1626" s="5" t="s">
        <v>38</v>
      </c>
      <c r="L1626" t="s">
        <v>232</v>
      </c>
    </row>
    <row r="1627" spans="1:19" hidden="1" x14ac:dyDescent="0.25">
      <c r="A1627">
        <v>34239</v>
      </c>
      <c r="B1627" t="s">
        <v>4487</v>
      </c>
      <c r="C1627" t="s">
        <v>4475</v>
      </c>
      <c r="D1627" t="s">
        <v>4453</v>
      </c>
      <c r="E1627" t="s">
        <v>35474</v>
      </c>
      <c r="F1627" t="s">
        <v>35475</v>
      </c>
      <c r="G1627">
        <v>2002</v>
      </c>
      <c r="H1627" t="s">
        <v>36312</v>
      </c>
      <c r="I1627" t="s">
        <v>2431</v>
      </c>
      <c r="J1627" s="2" t="s">
        <v>4488</v>
      </c>
      <c r="K1627" s="5" t="s">
        <v>38</v>
      </c>
      <c r="L1627" t="s">
        <v>97</v>
      </c>
    </row>
    <row r="1628" spans="1:19" hidden="1" x14ac:dyDescent="0.25">
      <c r="A1628">
        <v>34270</v>
      </c>
      <c r="B1628" t="s">
        <v>4489</v>
      </c>
      <c r="C1628" t="s">
        <v>4482</v>
      </c>
      <c r="D1628" t="s">
        <v>4453</v>
      </c>
      <c r="E1628" t="s">
        <v>35474</v>
      </c>
      <c r="F1628" t="s">
        <v>35475</v>
      </c>
      <c r="G1628">
        <v>2002</v>
      </c>
      <c r="H1628" t="s">
        <v>36312</v>
      </c>
      <c r="I1628" t="s">
        <v>4483</v>
      </c>
      <c r="J1628" s="2" t="s">
        <v>4490</v>
      </c>
      <c r="K1628" s="5" t="s">
        <v>15</v>
      </c>
      <c r="L1628" t="s">
        <v>35281</v>
      </c>
    </row>
    <row r="1629" spans="1:19" hidden="1" x14ac:dyDescent="0.25">
      <c r="A1629">
        <v>34275</v>
      </c>
      <c r="B1629" t="s">
        <v>4491</v>
      </c>
      <c r="C1629" t="s">
        <v>4482</v>
      </c>
      <c r="D1629" t="s">
        <v>4453</v>
      </c>
      <c r="E1629" t="s">
        <v>35474</v>
      </c>
      <c r="F1629" t="s">
        <v>35475</v>
      </c>
      <c r="G1629">
        <v>2002</v>
      </c>
      <c r="H1629" t="s">
        <v>36312</v>
      </c>
      <c r="I1629" t="s">
        <v>4483</v>
      </c>
      <c r="J1629" s="2" t="s">
        <v>4492</v>
      </c>
      <c r="K1629" s="5" t="s">
        <v>55</v>
      </c>
    </row>
    <row r="1630" spans="1:19" hidden="1" x14ac:dyDescent="0.25">
      <c r="A1630">
        <v>34278</v>
      </c>
      <c r="B1630" t="s">
        <v>4493</v>
      </c>
      <c r="C1630" t="s">
        <v>4475</v>
      </c>
      <c r="D1630" t="s">
        <v>4453</v>
      </c>
      <c r="E1630" t="s">
        <v>35474</v>
      </c>
      <c r="F1630" t="s">
        <v>35475</v>
      </c>
      <c r="G1630">
        <v>2002</v>
      </c>
      <c r="H1630" t="s">
        <v>36312</v>
      </c>
      <c r="I1630" t="s">
        <v>2431</v>
      </c>
      <c r="J1630" s="2" t="s">
        <v>4494</v>
      </c>
      <c r="K1630" s="5" t="s">
        <v>580</v>
      </c>
      <c r="L1630" t="s">
        <v>374</v>
      </c>
    </row>
    <row r="1631" spans="1:19" hidden="1" x14ac:dyDescent="0.25">
      <c r="A1631">
        <v>34289</v>
      </c>
      <c r="B1631" t="s">
        <v>4495</v>
      </c>
      <c r="C1631" t="s">
        <v>4482</v>
      </c>
      <c r="D1631" t="s">
        <v>4453</v>
      </c>
      <c r="E1631" t="s">
        <v>35474</v>
      </c>
      <c r="F1631" t="s">
        <v>35475</v>
      </c>
      <c r="G1631">
        <v>2002</v>
      </c>
      <c r="H1631" t="s">
        <v>36312</v>
      </c>
      <c r="I1631" t="s">
        <v>4483</v>
      </c>
      <c r="J1631" s="2" t="s">
        <v>4496</v>
      </c>
      <c r="K1631" s="5" t="s">
        <v>21</v>
      </c>
    </row>
    <row r="1632" spans="1:19" hidden="1" x14ac:dyDescent="0.25">
      <c r="A1632">
        <v>34352</v>
      </c>
      <c r="B1632" t="s">
        <v>4497</v>
      </c>
      <c r="C1632" t="s">
        <v>4475</v>
      </c>
      <c r="D1632" t="s">
        <v>4453</v>
      </c>
      <c r="E1632" t="s">
        <v>35474</v>
      </c>
      <c r="F1632" t="s">
        <v>35475</v>
      </c>
      <c r="G1632">
        <v>2002</v>
      </c>
      <c r="H1632" t="s">
        <v>36312</v>
      </c>
      <c r="I1632" t="s">
        <v>2431</v>
      </c>
      <c r="J1632" s="2" t="s">
        <v>4498</v>
      </c>
      <c r="K1632" s="5" t="s">
        <v>897</v>
      </c>
    </row>
    <row r="1633" spans="1:19" hidden="1" x14ac:dyDescent="0.25">
      <c r="A1633">
        <v>34477</v>
      </c>
      <c r="B1633" t="s">
        <v>4499</v>
      </c>
      <c r="C1633" t="s">
        <v>4475</v>
      </c>
      <c r="D1633" t="s">
        <v>4453</v>
      </c>
      <c r="E1633" t="s">
        <v>35474</v>
      </c>
      <c r="F1633" t="s">
        <v>35475</v>
      </c>
      <c r="G1633">
        <v>2002</v>
      </c>
      <c r="H1633" t="s">
        <v>36312</v>
      </c>
      <c r="I1633" t="s">
        <v>2431</v>
      </c>
      <c r="J1633" s="2" t="s">
        <v>4500</v>
      </c>
      <c r="K1633" s="5" t="s">
        <v>15</v>
      </c>
      <c r="L1633" t="s">
        <v>112</v>
      </c>
    </row>
    <row r="1634" spans="1:19" hidden="1" x14ac:dyDescent="0.25">
      <c r="A1634">
        <v>34482</v>
      </c>
      <c r="B1634" t="s">
        <v>4501</v>
      </c>
      <c r="C1634" t="s">
        <v>4502</v>
      </c>
      <c r="D1634" t="s">
        <v>4453</v>
      </c>
      <c r="E1634" t="s">
        <v>35474</v>
      </c>
      <c r="F1634" t="s">
        <v>35475</v>
      </c>
      <c r="G1634">
        <v>2002</v>
      </c>
      <c r="H1634" t="s">
        <v>36312</v>
      </c>
      <c r="I1634" t="s">
        <v>4503</v>
      </c>
      <c r="J1634" s="2" t="s">
        <v>4504</v>
      </c>
      <c r="K1634" s="5" t="s">
        <v>202</v>
      </c>
      <c r="L1634" t="s">
        <v>27</v>
      </c>
    </row>
    <row r="1635" spans="1:19" hidden="1" x14ac:dyDescent="0.25">
      <c r="A1635">
        <v>34485</v>
      </c>
      <c r="B1635" t="s">
        <v>4505</v>
      </c>
      <c r="C1635" t="s">
        <v>4475</v>
      </c>
      <c r="D1635" t="s">
        <v>4453</v>
      </c>
      <c r="E1635" t="s">
        <v>35474</v>
      </c>
      <c r="F1635" t="s">
        <v>35475</v>
      </c>
      <c r="G1635">
        <v>2002</v>
      </c>
      <c r="H1635" t="s">
        <v>36312</v>
      </c>
      <c r="I1635" t="s">
        <v>2431</v>
      </c>
      <c r="J1635" s="2" t="s">
        <v>4506</v>
      </c>
      <c r="K1635" s="5" t="s">
        <v>38</v>
      </c>
    </row>
    <row r="1636" spans="1:19" hidden="1" x14ac:dyDescent="0.25">
      <c r="A1636">
        <v>34504</v>
      </c>
      <c r="B1636" t="s">
        <v>4507</v>
      </c>
      <c r="C1636" t="s">
        <v>4508</v>
      </c>
      <c r="D1636" t="s">
        <v>4509</v>
      </c>
      <c r="E1636" t="s">
        <v>35476</v>
      </c>
      <c r="F1636" t="s">
        <v>35477</v>
      </c>
      <c r="G1636">
        <v>2001</v>
      </c>
      <c r="H1636" t="s">
        <v>36313</v>
      </c>
      <c r="I1636" t="s">
        <v>4510</v>
      </c>
      <c r="J1636" s="2" t="s">
        <v>4511</v>
      </c>
      <c r="K1636" s="5" t="s">
        <v>38</v>
      </c>
      <c r="L1636" t="s">
        <v>226</v>
      </c>
    </row>
    <row r="1637" spans="1:19" hidden="1" x14ac:dyDescent="0.25">
      <c r="A1637">
        <v>34565</v>
      </c>
      <c r="B1637" t="s">
        <v>4512</v>
      </c>
      <c r="C1637" t="s">
        <v>4513</v>
      </c>
      <c r="D1637" t="s">
        <v>4509</v>
      </c>
      <c r="E1637" t="s">
        <v>35476</v>
      </c>
      <c r="F1637" t="s">
        <v>35477</v>
      </c>
      <c r="G1637">
        <v>2001</v>
      </c>
      <c r="H1637" t="s">
        <v>36313</v>
      </c>
      <c r="I1637" t="s">
        <v>4514</v>
      </c>
      <c r="J1637" s="2" t="s">
        <v>4515</v>
      </c>
      <c r="K1637" s="5" t="s">
        <v>55</v>
      </c>
    </row>
    <row r="1638" spans="1:19" hidden="1" x14ac:dyDescent="0.25">
      <c r="A1638">
        <v>34571</v>
      </c>
      <c r="B1638" t="s">
        <v>4516</v>
      </c>
      <c r="C1638" t="s">
        <v>4517</v>
      </c>
      <c r="D1638" t="s">
        <v>4509</v>
      </c>
      <c r="E1638" t="s">
        <v>35476</v>
      </c>
      <c r="F1638" t="s">
        <v>35477</v>
      </c>
      <c r="G1638">
        <v>2001</v>
      </c>
      <c r="H1638" t="s">
        <v>36313</v>
      </c>
      <c r="I1638" t="s">
        <v>4518</v>
      </c>
      <c r="J1638" s="2" t="s">
        <v>4519</v>
      </c>
      <c r="K1638" s="5" t="s">
        <v>38</v>
      </c>
      <c r="L1638" t="s">
        <v>174</v>
      </c>
    </row>
    <row r="1639" spans="1:19" hidden="1" x14ac:dyDescent="0.25">
      <c r="A1639">
        <v>34578</v>
      </c>
      <c r="B1639" t="s">
        <v>4520</v>
      </c>
      <c r="C1639" t="s">
        <v>4517</v>
      </c>
      <c r="D1639" t="s">
        <v>4509</v>
      </c>
      <c r="E1639" t="s">
        <v>35476</v>
      </c>
      <c r="F1639" t="s">
        <v>35477</v>
      </c>
      <c r="G1639">
        <v>2001</v>
      </c>
      <c r="H1639" t="s">
        <v>36313</v>
      </c>
      <c r="I1639" t="s">
        <v>4518</v>
      </c>
      <c r="J1639" s="2" t="s">
        <v>4521</v>
      </c>
      <c r="K1639" s="5" t="s">
        <v>38</v>
      </c>
      <c r="L1639" t="s">
        <v>174</v>
      </c>
    </row>
    <row r="1640" spans="1:19" hidden="1" x14ac:dyDescent="0.25">
      <c r="A1640">
        <v>34584</v>
      </c>
      <c r="B1640" t="s">
        <v>4522</v>
      </c>
      <c r="C1640" t="s">
        <v>4517</v>
      </c>
      <c r="D1640" t="s">
        <v>4509</v>
      </c>
      <c r="E1640" t="s">
        <v>35476</v>
      </c>
      <c r="F1640" t="s">
        <v>35477</v>
      </c>
      <c r="G1640">
        <v>2001</v>
      </c>
      <c r="H1640" t="s">
        <v>36313</v>
      </c>
      <c r="I1640" t="s">
        <v>4518</v>
      </c>
      <c r="J1640" s="2" t="s">
        <v>4523</v>
      </c>
      <c r="K1640" s="5" t="s">
        <v>173</v>
      </c>
      <c r="L1640" t="s">
        <v>97</v>
      </c>
    </row>
    <row r="1641" spans="1:19" hidden="1" x14ac:dyDescent="0.25">
      <c r="A1641">
        <v>34591</v>
      </c>
      <c r="B1641" t="s">
        <v>4524</v>
      </c>
      <c r="C1641" t="s">
        <v>4525</v>
      </c>
      <c r="D1641" t="s">
        <v>4509</v>
      </c>
      <c r="E1641" t="s">
        <v>35476</v>
      </c>
      <c r="F1641" t="s">
        <v>35477</v>
      </c>
      <c r="G1641">
        <v>2001</v>
      </c>
      <c r="H1641" t="s">
        <v>36313</v>
      </c>
      <c r="I1641" t="s">
        <v>4526</v>
      </c>
      <c r="J1641" s="2" t="s">
        <v>4527</v>
      </c>
      <c r="K1641" s="5" t="s">
        <v>21</v>
      </c>
    </row>
    <row r="1642" spans="1:19" hidden="1" x14ac:dyDescent="0.25">
      <c r="A1642">
        <v>34597</v>
      </c>
      <c r="B1642" t="s">
        <v>4528</v>
      </c>
      <c r="C1642" t="s">
        <v>4525</v>
      </c>
      <c r="D1642" t="s">
        <v>4509</v>
      </c>
      <c r="E1642" t="s">
        <v>35476</v>
      </c>
      <c r="F1642" t="s">
        <v>35477</v>
      </c>
      <c r="G1642">
        <v>2001</v>
      </c>
      <c r="H1642" t="s">
        <v>36313</v>
      </c>
      <c r="I1642" t="s">
        <v>4526</v>
      </c>
      <c r="J1642" s="2" t="s">
        <v>4529</v>
      </c>
      <c r="K1642" s="5" t="s">
        <v>345</v>
      </c>
      <c r="L1642" t="s">
        <v>143</v>
      </c>
    </row>
    <row r="1643" spans="1:19" hidden="1" x14ac:dyDescent="0.25">
      <c r="A1643">
        <v>34601</v>
      </c>
      <c r="B1643" t="s">
        <v>4530</v>
      </c>
      <c r="C1643" t="s">
        <v>4517</v>
      </c>
      <c r="D1643" t="s">
        <v>4509</v>
      </c>
      <c r="E1643" t="s">
        <v>35476</v>
      </c>
      <c r="F1643" t="s">
        <v>35477</v>
      </c>
      <c r="G1643">
        <v>2001</v>
      </c>
      <c r="H1643" t="s">
        <v>36313</v>
      </c>
      <c r="I1643" t="s">
        <v>4518</v>
      </c>
      <c r="J1643" s="2" t="s">
        <v>4531</v>
      </c>
      <c r="K1643" s="5" t="s">
        <v>38</v>
      </c>
    </row>
    <row r="1644" spans="1:19" hidden="1" x14ac:dyDescent="0.25">
      <c r="A1644">
        <v>34640</v>
      </c>
      <c r="B1644" t="s">
        <v>4532</v>
      </c>
      <c r="C1644" t="s">
        <v>4533</v>
      </c>
      <c r="D1644" t="s">
        <v>4509</v>
      </c>
      <c r="E1644" t="s">
        <v>35476</v>
      </c>
      <c r="F1644" t="s">
        <v>35477</v>
      </c>
      <c r="G1644">
        <v>2001</v>
      </c>
      <c r="H1644" t="s">
        <v>36313</v>
      </c>
      <c r="I1644" t="s">
        <v>4534</v>
      </c>
      <c r="J1644" s="2" t="s">
        <v>4535</v>
      </c>
      <c r="K1644" s="5" t="s">
        <v>55</v>
      </c>
      <c r="L1644" t="s">
        <v>35336</v>
      </c>
    </row>
    <row r="1645" spans="1:19" x14ac:dyDescent="0.25">
      <c r="A1645">
        <v>34714</v>
      </c>
      <c r="B1645" t="s">
        <v>4536</v>
      </c>
      <c r="C1645" t="s">
        <v>4537</v>
      </c>
      <c r="D1645" t="s">
        <v>4509</v>
      </c>
      <c r="E1645" t="s">
        <v>35476</v>
      </c>
      <c r="F1645" t="s">
        <v>35477</v>
      </c>
      <c r="G1645">
        <v>2001</v>
      </c>
      <c r="H1645" t="s">
        <v>36313</v>
      </c>
      <c r="I1645" t="s">
        <v>4538</v>
      </c>
      <c r="J1645" s="2" t="s">
        <v>4539</v>
      </c>
      <c r="K1645" s="5" t="s">
        <v>32</v>
      </c>
      <c r="M1645" s="4" t="s">
        <v>7</v>
      </c>
      <c r="N1645" s="4" t="s">
        <v>8</v>
      </c>
      <c r="O1645" t="s">
        <v>33</v>
      </c>
      <c r="P1645" t="s">
        <v>35341</v>
      </c>
      <c r="R1645" t="s">
        <v>7</v>
      </c>
      <c r="S1645" t="s">
        <v>167</v>
      </c>
    </row>
    <row r="1646" spans="1:19" hidden="1" x14ac:dyDescent="0.25">
      <c r="A1646">
        <v>34724</v>
      </c>
      <c r="B1646" t="s">
        <v>4540</v>
      </c>
      <c r="C1646" t="s">
        <v>4525</v>
      </c>
      <c r="D1646" t="s">
        <v>4509</v>
      </c>
      <c r="E1646" t="s">
        <v>35476</v>
      </c>
      <c r="F1646" t="s">
        <v>35477</v>
      </c>
      <c r="G1646">
        <v>2001</v>
      </c>
      <c r="H1646" t="s">
        <v>36313</v>
      </c>
      <c r="I1646" t="s">
        <v>4526</v>
      </c>
      <c r="J1646" s="2" t="s">
        <v>4541</v>
      </c>
      <c r="K1646" s="5" t="s">
        <v>55</v>
      </c>
      <c r="L1646" t="s">
        <v>35336</v>
      </c>
    </row>
    <row r="1647" spans="1:19" hidden="1" x14ac:dyDescent="0.25">
      <c r="A1647">
        <v>34728</v>
      </c>
      <c r="B1647" t="s">
        <v>4542</v>
      </c>
      <c r="C1647" t="s">
        <v>4525</v>
      </c>
      <c r="D1647" t="s">
        <v>4509</v>
      </c>
      <c r="E1647" t="s">
        <v>35476</v>
      </c>
      <c r="F1647" t="s">
        <v>35477</v>
      </c>
      <c r="G1647">
        <v>2001</v>
      </c>
      <c r="H1647" t="s">
        <v>36313</v>
      </c>
      <c r="I1647" t="s">
        <v>4526</v>
      </c>
      <c r="J1647" s="2" t="s">
        <v>4543</v>
      </c>
      <c r="K1647" s="5" t="s">
        <v>55</v>
      </c>
      <c r="L1647" t="s">
        <v>35336</v>
      </c>
    </row>
    <row r="1648" spans="1:19" hidden="1" x14ac:dyDescent="0.25">
      <c r="A1648">
        <v>34745</v>
      </c>
      <c r="B1648" t="s">
        <v>4544</v>
      </c>
      <c r="C1648" t="s">
        <v>4525</v>
      </c>
      <c r="D1648" t="s">
        <v>4509</v>
      </c>
      <c r="E1648" t="s">
        <v>35476</v>
      </c>
      <c r="F1648" t="s">
        <v>35477</v>
      </c>
      <c r="G1648">
        <v>2001</v>
      </c>
      <c r="H1648" t="s">
        <v>36313</v>
      </c>
      <c r="I1648" t="s">
        <v>4526</v>
      </c>
      <c r="J1648" s="2" t="s">
        <v>4545</v>
      </c>
      <c r="K1648" s="5" t="s">
        <v>21</v>
      </c>
    </row>
    <row r="1649" spans="1:16" hidden="1" x14ac:dyDescent="0.25">
      <c r="A1649">
        <v>34750</v>
      </c>
      <c r="B1649" t="s">
        <v>4546</v>
      </c>
      <c r="C1649" t="s">
        <v>4537</v>
      </c>
      <c r="D1649" t="s">
        <v>4509</v>
      </c>
      <c r="E1649" t="s">
        <v>35476</v>
      </c>
      <c r="F1649" t="s">
        <v>35477</v>
      </c>
      <c r="G1649">
        <v>2001</v>
      </c>
      <c r="H1649" t="s">
        <v>36313</v>
      </c>
      <c r="I1649" t="s">
        <v>4538</v>
      </c>
      <c r="J1649" s="2" t="s">
        <v>4547</v>
      </c>
      <c r="K1649" s="5" t="s">
        <v>21</v>
      </c>
    </row>
    <row r="1650" spans="1:16" hidden="1" x14ac:dyDescent="0.25">
      <c r="A1650">
        <v>34779</v>
      </c>
      <c r="B1650" t="s">
        <v>4548</v>
      </c>
      <c r="C1650" t="s">
        <v>4537</v>
      </c>
      <c r="D1650" t="s">
        <v>4509</v>
      </c>
      <c r="E1650" t="s">
        <v>35476</v>
      </c>
      <c r="F1650" t="s">
        <v>35477</v>
      </c>
      <c r="G1650">
        <v>2001</v>
      </c>
      <c r="H1650" t="s">
        <v>36313</v>
      </c>
      <c r="I1650" t="s">
        <v>4538</v>
      </c>
      <c r="J1650" s="2" t="s">
        <v>4549</v>
      </c>
      <c r="K1650" s="5" t="s">
        <v>128</v>
      </c>
      <c r="L1650" t="s">
        <v>1277</v>
      </c>
    </row>
    <row r="1651" spans="1:16" hidden="1" x14ac:dyDescent="0.25">
      <c r="A1651">
        <v>34781</v>
      </c>
      <c r="B1651" t="s">
        <v>4550</v>
      </c>
      <c r="C1651" t="s">
        <v>4537</v>
      </c>
      <c r="D1651" t="s">
        <v>4509</v>
      </c>
      <c r="E1651" t="s">
        <v>35476</v>
      </c>
      <c r="F1651" t="s">
        <v>35477</v>
      </c>
      <c r="G1651">
        <v>2001</v>
      </c>
      <c r="H1651" t="s">
        <v>36313</v>
      </c>
      <c r="I1651" t="s">
        <v>4538</v>
      </c>
      <c r="J1651" s="2" t="s">
        <v>4551</v>
      </c>
      <c r="K1651" s="5" t="s">
        <v>38</v>
      </c>
      <c r="L1651" t="s">
        <v>174</v>
      </c>
    </row>
    <row r="1652" spans="1:16" hidden="1" x14ac:dyDescent="0.25">
      <c r="A1652">
        <v>34782</v>
      </c>
      <c r="B1652" t="s">
        <v>4552</v>
      </c>
      <c r="C1652" t="s">
        <v>4525</v>
      </c>
      <c r="D1652" t="s">
        <v>4509</v>
      </c>
      <c r="E1652" t="s">
        <v>35476</v>
      </c>
      <c r="F1652" t="s">
        <v>35477</v>
      </c>
      <c r="G1652">
        <v>2001</v>
      </c>
      <c r="H1652" t="s">
        <v>36313</v>
      </c>
      <c r="I1652" t="s">
        <v>4526</v>
      </c>
      <c r="J1652" s="2" t="s">
        <v>4553</v>
      </c>
      <c r="K1652" s="5" t="s">
        <v>21</v>
      </c>
    </row>
    <row r="1653" spans="1:16" hidden="1" x14ac:dyDescent="0.25">
      <c r="A1653">
        <v>34785</v>
      </c>
      <c r="B1653" t="s">
        <v>4554</v>
      </c>
      <c r="C1653" t="s">
        <v>4537</v>
      </c>
      <c r="D1653" t="s">
        <v>4509</v>
      </c>
      <c r="E1653" t="s">
        <v>35476</v>
      </c>
      <c r="F1653" t="s">
        <v>35477</v>
      </c>
      <c r="G1653">
        <v>2001</v>
      </c>
      <c r="H1653" t="s">
        <v>36313</v>
      </c>
      <c r="I1653" t="s">
        <v>4538</v>
      </c>
      <c r="J1653" s="2" t="s">
        <v>4555</v>
      </c>
      <c r="K1653" s="5" t="s">
        <v>21</v>
      </c>
    </row>
    <row r="1654" spans="1:16" hidden="1" x14ac:dyDescent="0.25">
      <c r="A1654">
        <v>34787</v>
      </c>
      <c r="B1654" t="s">
        <v>4556</v>
      </c>
      <c r="C1654" t="s">
        <v>4537</v>
      </c>
      <c r="D1654" t="s">
        <v>4509</v>
      </c>
      <c r="E1654" t="s">
        <v>35476</v>
      </c>
      <c r="F1654" t="s">
        <v>35477</v>
      </c>
      <c r="G1654">
        <v>2001</v>
      </c>
      <c r="H1654" t="s">
        <v>36313</v>
      </c>
      <c r="I1654" t="s">
        <v>4538</v>
      </c>
      <c r="J1654" s="2" t="s">
        <v>4557</v>
      </c>
      <c r="K1654" s="5" t="s">
        <v>55</v>
      </c>
      <c r="L1654" t="s">
        <v>35336</v>
      </c>
    </row>
    <row r="1655" spans="1:16" hidden="1" x14ac:dyDescent="0.25">
      <c r="A1655">
        <v>34809</v>
      </c>
      <c r="B1655" t="s">
        <v>4558</v>
      </c>
      <c r="C1655" t="s">
        <v>4537</v>
      </c>
      <c r="D1655" t="s">
        <v>4509</v>
      </c>
      <c r="E1655" t="s">
        <v>35476</v>
      </c>
      <c r="F1655" t="s">
        <v>35477</v>
      </c>
      <c r="G1655">
        <v>2001</v>
      </c>
      <c r="H1655" t="s">
        <v>36313</v>
      </c>
      <c r="I1655" t="s">
        <v>4538</v>
      </c>
      <c r="J1655" s="2" t="s">
        <v>4559</v>
      </c>
      <c r="K1655" s="5" t="s">
        <v>21</v>
      </c>
      <c r="L1655" t="s">
        <v>35336</v>
      </c>
    </row>
    <row r="1656" spans="1:16" hidden="1" x14ac:dyDescent="0.25">
      <c r="A1656">
        <v>34842</v>
      </c>
      <c r="B1656" t="s">
        <v>4560</v>
      </c>
      <c r="C1656" t="s">
        <v>4537</v>
      </c>
      <c r="D1656" t="s">
        <v>4509</v>
      </c>
      <c r="E1656" t="s">
        <v>35476</v>
      </c>
      <c r="F1656" t="s">
        <v>35477</v>
      </c>
      <c r="G1656">
        <v>2001</v>
      </c>
      <c r="H1656" t="s">
        <v>36313</v>
      </c>
      <c r="I1656" t="s">
        <v>4538</v>
      </c>
      <c r="J1656" s="2" t="s">
        <v>4561</v>
      </c>
      <c r="K1656" s="5" t="s">
        <v>21</v>
      </c>
      <c r="L1656" t="s">
        <v>35336</v>
      </c>
    </row>
    <row r="1657" spans="1:16" hidden="1" x14ac:dyDescent="0.25">
      <c r="A1657">
        <v>34859</v>
      </c>
      <c r="B1657" t="s">
        <v>4562</v>
      </c>
      <c r="C1657" t="s">
        <v>4525</v>
      </c>
      <c r="D1657" t="s">
        <v>4509</v>
      </c>
      <c r="E1657" t="s">
        <v>35476</v>
      </c>
      <c r="F1657" t="s">
        <v>35477</v>
      </c>
      <c r="G1657">
        <v>2001</v>
      </c>
      <c r="H1657" t="s">
        <v>36313</v>
      </c>
      <c r="I1657" t="s">
        <v>4526</v>
      </c>
      <c r="J1657" s="2" t="s">
        <v>4563</v>
      </c>
      <c r="K1657" s="5" t="s">
        <v>15</v>
      </c>
      <c r="L1657" t="s">
        <v>35293</v>
      </c>
    </row>
    <row r="1658" spans="1:16" hidden="1" x14ac:dyDescent="0.25">
      <c r="A1658">
        <v>34875</v>
      </c>
      <c r="B1658" t="s">
        <v>4564</v>
      </c>
      <c r="C1658" t="s">
        <v>4537</v>
      </c>
      <c r="D1658" t="s">
        <v>4509</v>
      </c>
      <c r="E1658" t="s">
        <v>35476</v>
      </c>
      <c r="F1658" t="s">
        <v>35477</v>
      </c>
      <c r="G1658">
        <v>2001</v>
      </c>
      <c r="H1658" t="s">
        <v>36313</v>
      </c>
      <c r="I1658" t="s">
        <v>4538</v>
      </c>
      <c r="J1658" s="2" t="s">
        <v>4565</v>
      </c>
      <c r="K1658" s="5" t="s">
        <v>21</v>
      </c>
    </row>
    <row r="1659" spans="1:16" x14ac:dyDescent="0.25">
      <c r="A1659">
        <v>34889</v>
      </c>
      <c r="B1659" t="s">
        <v>4566</v>
      </c>
      <c r="C1659" t="s">
        <v>4537</v>
      </c>
      <c r="D1659" t="s">
        <v>4509</v>
      </c>
      <c r="E1659" t="s">
        <v>35476</v>
      </c>
      <c r="F1659" t="s">
        <v>35477</v>
      </c>
      <c r="G1659">
        <v>2001</v>
      </c>
      <c r="H1659" t="s">
        <v>36313</v>
      </c>
      <c r="I1659" t="s">
        <v>4538</v>
      </c>
      <c r="J1659" s="2" t="s">
        <v>4567</v>
      </c>
      <c r="K1659" s="5" t="s">
        <v>21</v>
      </c>
      <c r="M1659" s="4" t="s">
        <v>7</v>
      </c>
      <c r="N1659" s="4" t="s">
        <v>167</v>
      </c>
      <c r="O1659" t="s">
        <v>33</v>
      </c>
      <c r="P1659" t="s">
        <v>35341</v>
      </c>
    </row>
    <row r="1660" spans="1:16" hidden="1" x14ac:dyDescent="0.25">
      <c r="A1660">
        <v>34948</v>
      </c>
      <c r="B1660" t="s">
        <v>4568</v>
      </c>
      <c r="C1660" t="s">
        <v>4525</v>
      </c>
      <c r="D1660" t="s">
        <v>4509</v>
      </c>
      <c r="E1660" t="s">
        <v>35476</v>
      </c>
      <c r="F1660" t="s">
        <v>35477</v>
      </c>
      <c r="G1660">
        <v>2001</v>
      </c>
      <c r="H1660" t="s">
        <v>36313</v>
      </c>
      <c r="I1660" t="s">
        <v>4526</v>
      </c>
      <c r="J1660" s="2" t="s">
        <v>4569</v>
      </c>
      <c r="K1660" s="5" t="s">
        <v>21</v>
      </c>
    </row>
    <row r="1661" spans="1:16" hidden="1" x14ac:dyDescent="0.25">
      <c r="A1661">
        <v>34977</v>
      </c>
      <c r="B1661" t="s">
        <v>4570</v>
      </c>
      <c r="C1661" t="s">
        <v>4525</v>
      </c>
      <c r="D1661" t="s">
        <v>4509</v>
      </c>
      <c r="E1661" t="s">
        <v>35476</v>
      </c>
      <c r="F1661" t="s">
        <v>35477</v>
      </c>
      <c r="G1661">
        <v>2001</v>
      </c>
      <c r="H1661" t="s">
        <v>36313</v>
      </c>
      <c r="I1661" t="s">
        <v>4526</v>
      </c>
      <c r="J1661" s="2" t="s">
        <v>4571</v>
      </c>
      <c r="K1661" s="5" t="s">
        <v>38</v>
      </c>
      <c r="L1661" t="s">
        <v>35281</v>
      </c>
    </row>
    <row r="1662" spans="1:16" hidden="1" x14ac:dyDescent="0.25">
      <c r="A1662">
        <v>34998</v>
      </c>
      <c r="B1662" t="s">
        <v>4572</v>
      </c>
      <c r="C1662" t="s">
        <v>4537</v>
      </c>
      <c r="D1662" t="s">
        <v>4509</v>
      </c>
      <c r="E1662" t="s">
        <v>35476</v>
      </c>
      <c r="F1662" t="s">
        <v>35477</v>
      </c>
      <c r="G1662">
        <v>2001</v>
      </c>
      <c r="H1662" t="s">
        <v>36313</v>
      </c>
      <c r="I1662" t="s">
        <v>4538</v>
      </c>
      <c r="J1662" s="2" t="s">
        <v>4573</v>
      </c>
      <c r="K1662" s="5" t="s">
        <v>21</v>
      </c>
      <c r="L1662" t="s">
        <v>35336</v>
      </c>
    </row>
    <row r="1663" spans="1:16" hidden="1" x14ac:dyDescent="0.25">
      <c r="A1663">
        <v>35006</v>
      </c>
      <c r="B1663" t="s">
        <v>4574</v>
      </c>
      <c r="C1663" t="s">
        <v>4525</v>
      </c>
      <c r="D1663" t="s">
        <v>4509</v>
      </c>
      <c r="E1663" t="s">
        <v>35476</v>
      </c>
      <c r="F1663" t="s">
        <v>35477</v>
      </c>
      <c r="G1663">
        <v>2001</v>
      </c>
      <c r="H1663" t="s">
        <v>36313</v>
      </c>
      <c r="I1663" t="s">
        <v>4526</v>
      </c>
      <c r="J1663" s="2" t="s">
        <v>4575</v>
      </c>
      <c r="K1663" s="5" t="s">
        <v>21</v>
      </c>
    </row>
    <row r="1664" spans="1:16" hidden="1" x14ac:dyDescent="0.25">
      <c r="A1664">
        <v>35026</v>
      </c>
      <c r="B1664" t="s">
        <v>4576</v>
      </c>
      <c r="C1664" t="s">
        <v>4525</v>
      </c>
      <c r="D1664" t="s">
        <v>4509</v>
      </c>
      <c r="E1664" t="s">
        <v>35476</v>
      </c>
      <c r="F1664" t="s">
        <v>35477</v>
      </c>
      <c r="G1664">
        <v>2001</v>
      </c>
      <c r="H1664" t="s">
        <v>36313</v>
      </c>
      <c r="I1664" t="s">
        <v>4526</v>
      </c>
      <c r="J1664" s="2" t="s">
        <v>4577</v>
      </c>
      <c r="K1664" s="5" t="s">
        <v>21</v>
      </c>
    </row>
    <row r="1665" spans="1:19" hidden="1" x14ac:dyDescent="0.25">
      <c r="A1665">
        <v>35031</v>
      </c>
      <c r="B1665" t="s">
        <v>4578</v>
      </c>
      <c r="C1665" t="s">
        <v>4525</v>
      </c>
      <c r="D1665" t="s">
        <v>4509</v>
      </c>
      <c r="E1665" t="s">
        <v>35476</v>
      </c>
      <c r="F1665" t="s">
        <v>35477</v>
      </c>
      <c r="G1665">
        <v>2001</v>
      </c>
      <c r="H1665" t="s">
        <v>36313</v>
      </c>
      <c r="I1665" t="s">
        <v>4526</v>
      </c>
      <c r="J1665" s="2" t="s">
        <v>4579</v>
      </c>
      <c r="K1665" s="5" t="s">
        <v>21</v>
      </c>
    </row>
    <row r="1666" spans="1:19" hidden="1" x14ac:dyDescent="0.25">
      <c r="A1666">
        <v>35134</v>
      </c>
      <c r="B1666" t="s">
        <v>4580</v>
      </c>
      <c r="C1666" t="s">
        <v>4525</v>
      </c>
      <c r="D1666" t="s">
        <v>4509</v>
      </c>
      <c r="E1666" t="s">
        <v>35476</v>
      </c>
      <c r="F1666" t="s">
        <v>35477</v>
      </c>
      <c r="G1666">
        <v>2001</v>
      </c>
      <c r="H1666" t="s">
        <v>36313</v>
      </c>
      <c r="I1666" t="s">
        <v>4526</v>
      </c>
      <c r="J1666" s="2" t="s">
        <v>4581</v>
      </c>
      <c r="K1666" s="5" t="s">
        <v>21</v>
      </c>
    </row>
    <row r="1667" spans="1:19" hidden="1" x14ac:dyDescent="0.25">
      <c r="A1667">
        <v>35135</v>
      </c>
      <c r="B1667" t="s">
        <v>4582</v>
      </c>
      <c r="C1667" t="s">
        <v>4583</v>
      </c>
      <c r="D1667" t="s">
        <v>4509</v>
      </c>
      <c r="E1667" t="s">
        <v>35476</v>
      </c>
      <c r="F1667" t="s">
        <v>35477</v>
      </c>
      <c r="G1667">
        <v>2001</v>
      </c>
      <c r="H1667" t="s">
        <v>36313</v>
      </c>
      <c r="I1667" t="s">
        <v>4584</v>
      </c>
      <c r="J1667" s="2" t="s">
        <v>4585</v>
      </c>
      <c r="K1667" s="5" t="s">
        <v>21</v>
      </c>
      <c r="L1667" t="s">
        <v>143</v>
      </c>
    </row>
    <row r="1668" spans="1:19" hidden="1" x14ac:dyDescent="0.25">
      <c r="A1668">
        <v>35147</v>
      </c>
      <c r="B1668" t="s">
        <v>4586</v>
      </c>
      <c r="C1668" t="s">
        <v>4583</v>
      </c>
      <c r="D1668" t="s">
        <v>4509</v>
      </c>
      <c r="E1668" t="s">
        <v>35476</v>
      </c>
      <c r="F1668" t="s">
        <v>35477</v>
      </c>
      <c r="G1668">
        <v>2001</v>
      </c>
      <c r="H1668" t="s">
        <v>36313</v>
      </c>
      <c r="I1668" t="s">
        <v>4584</v>
      </c>
      <c r="J1668" s="2" t="s">
        <v>4587</v>
      </c>
      <c r="K1668" s="5" t="s">
        <v>38</v>
      </c>
    </row>
    <row r="1669" spans="1:19" hidden="1" x14ac:dyDescent="0.25">
      <c r="A1669">
        <v>35194</v>
      </c>
      <c r="B1669" t="s">
        <v>4588</v>
      </c>
      <c r="C1669" t="s">
        <v>4525</v>
      </c>
      <c r="D1669" t="s">
        <v>4509</v>
      </c>
      <c r="E1669" t="s">
        <v>35476</v>
      </c>
      <c r="F1669" t="s">
        <v>35477</v>
      </c>
      <c r="G1669">
        <v>2001</v>
      </c>
      <c r="H1669" t="s">
        <v>36313</v>
      </c>
      <c r="I1669" t="s">
        <v>4526</v>
      </c>
      <c r="J1669" s="2" t="s">
        <v>4589</v>
      </c>
      <c r="K1669" s="5" t="s">
        <v>21</v>
      </c>
      <c r="L1669" t="s">
        <v>35336</v>
      </c>
    </row>
    <row r="1670" spans="1:19" hidden="1" x14ac:dyDescent="0.25">
      <c r="A1670">
        <v>35241</v>
      </c>
      <c r="B1670" t="s">
        <v>4590</v>
      </c>
      <c r="C1670" t="s">
        <v>4525</v>
      </c>
      <c r="D1670" t="s">
        <v>4509</v>
      </c>
      <c r="E1670" t="s">
        <v>35476</v>
      </c>
      <c r="F1670" t="s">
        <v>35477</v>
      </c>
      <c r="G1670">
        <v>2001</v>
      </c>
      <c r="H1670" t="s">
        <v>36313</v>
      </c>
      <c r="I1670" t="s">
        <v>4526</v>
      </c>
      <c r="J1670" s="2" t="s">
        <v>4591</v>
      </c>
      <c r="K1670" s="5" t="s">
        <v>21</v>
      </c>
    </row>
    <row r="1671" spans="1:19" x14ac:dyDescent="0.25">
      <c r="A1671">
        <v>35246</v>
      </c>
      <c r="B1671" t="s">
        <v>4592</v>
      </c>
      <c r="C1671" t="s">
        <v>4583</v>
      </c>
      <c r="D1671" t="s">
        <v>4509</v>
      </c>
      <c r="E1671" t="s">
        <v>35476</v>
      </c>
      <c r="F1671" t="s">
        <v>35477</v>
      </c>
      <c r="G1671">
        <v>2001</v>
      </c>
      <c r="H1671" t="s">
        <v>36313</v>
      </c>
      <c r="I1671" t="s">
        <v>4584</v>
      </c>
      <c r="J1671" s="2" t="s">
        <v>4593</v>
      </c>
      <c r="K1671" s="5" t="s">
        <v>32</v>
      </c>
      <c r="M1671" s="4" t="s">
        <v>35209</v>
      </c>
      <c r="N1671" s="4" t="s">
        <v>8</v>
      </c>
      <c r="O1671" t="s">
        <v>33</v>
      </c>
      <c r="P1671" t="s">
        <v>35341</v>
      </c>
      <c r="R1671" t="s">
        <v>35209</v>
      </c>
      <c r="S1671" t="s">
        <v>8</v>
      </c>
    </row>
    <row r="1672" spans="1:19" hidden="1" x14ac:dyDescent="0.25">
      <c r="A1672">
        <v>35279</v>
      </c>
      <c r="B1672" t="s">
        <v>4594</v>
      </c>
      <c r="C1672" t="s">
        <v>4583</v>
      </c>
      <c r="D1672" t="s">
        <v>4509</v>
      </c>
      <c r="E1672" t="s">
        <v>35476</v>
      </c>
      <c r="F1672" t="s">
        <v>35477</v>
      </c>
      <c r="G1672">
        <v>2001</v>
      </c>
      <c r="H1672" t="s">
        <v>36313</v>
      </c>
      <c r="I1672" t="s">
        <v>4584</v>
      </c>
      <c r="J1672" s="2" t="s">
        <v>4595</v>
      </c>
      <c r="K1672" s="5" t="s">
        <v>505</v>
      </c>
      <c r="L1672" t="s">
        <v>143</v>
      </c>
    </row>
    <row r="1673" spans="1:19" hidden="1" x14ac:dyDescent="0.25">
      <c r="A1673">
        <v>35300</v>
      </c>
      <c r="B1673" t="s">
        <v>4596</v>
      </c>
      <c r="C1673" t="s">
        <v>4583</v>
      </c>
      <c r="D1673" t="s">
        <v>4509</v>
      </c>
      <c r="E1673" t="s">
        <v>35476</v>
      </c>
      <c r="F1673" t="s">
        <v>35477</v>
      </c>
      <c r="G1673">
        <v>2001</v>
      </c>
      <c r="H1673" t="s">
        <v>36313</v>
      </c>
      <c r="I1673" t="s">
        <v>4584</v>
      </c>
      <c r="J1673" s="2" t="s">
        <v>4597</v>
      </c>
      <c r="K1673" s="5" t="s">
        <v>38</v>
      </c>
      <c r="L1673" t="s">
        <v>232</v>
      </c>
    </row>
    <row r="1674" spans="1:19" hidden="1" x14ac:dyDescent="0.25">
      <c r="A1674">
        <v>35340</v>
      </c>
      <c r="B1674" t="s">
        <v>4598</v>
      </c>
      <c r="C1674" t="s">
        <v>4583</v>
      </c>
      <c r="D1674" t="s">
        <v>4509</v>
      </c>
      <c r="E1674" t="s">
        <v>35476</v>
      </c>
      <c r="F1674" t="s">
        <v>35477</v>
      </c>
      <c r="G1674">
        <v>2001</v>
      </c>
      <c r="H1674" t="s">
        <v>36313</v>
      </c>
      <c r="I1674" t="s">
        <v>4584</v>
      </c>
      <c r="J1674" s="2" t="s">
        <v>4599</v>
      </c>
      <c r="K1674" s="5" t="s">
        <v>38</v>
      </c>
      <c r="L1674" t="s">
        <v>187</v>
      </c>
    </row>
    <row r="1675" spans="1:19" hidden="1" x14ac:dyDescent="0.25">
      <c r="A1675">
        <v>35384</v>
      </c>
      <c r="B1675" t="s">
        <v>4600</v>
      </c>
      <c r="C1675" t="s">
        <v>4525</v>
      </c>
      <c r="D1675" t="s">
        <v>4509</v>
      </c>
      <c r="E1675" t="s">
        <v>35476</v>
      </c>
      <c r="F1675" t="s">
        <v>35477</v>
      </c>
      <c r="G1675">
        <v>2001</v>
      </c>
      <c r="H1675" t="s">
        <v>36313</v>
      </c>
      <c r="I1675" t="s">
        <v>4526</v>
      </c>
      <c r="J1675" s="2" t="s">
        <v>4601</v>
      </c>
      <c r="K1675" s="5" t="s">
        <v>21</v>
      </c>
    </row>
    <row r="1676" spans="1:19" hidden="1" x14ac:dyDescent="0.25">
      <c r="A1676">
        <v>35389</v>
      </c>
      <c r="B1676" t="s">
        <v>4602</v>
      </c>
      <c r="C1676" t="s">
        <v>4583</v>
      </c>
      <c r="D1676" t="s">
        <v>4509</v>
      </c>
      <c r="E1676" t="s">
        <v>35476</v>
      </c>
      <c r="F1676" t="s">
        <v>35477</v>
      </c>
      <c r="G1676">
        <v>2001</v>
      </c>
      <c r="H1676" t="s">
        <v>36313</v>
      </c>
      <c r="I1676" t="s">
        <v>4584</v>
      </c>
      <c r="J1676" s="2" t="s">
        <v>4603</v>
      </c>
      <c r="K1676" s="5" t="s">
        <v>38</v>
      </c>
      <c r="L1676" t="s">
        <v>232</v>
      </c>
    </row>
    <row r="1677" spans="1:19" hidden="1" x14ac:dyDescent="0.25">
      <c r="A1677">
        <v>35427</v>
      </c>
      <c r="B1677" t="s">
        <v>4604</v>
      </c>
      <c r="C1677" t="s">
        <v>4605</v>
      </c>
      <c r="D1677" t="s">
        <v>4509</v>
      </c>
      <c r="E1677" t="s">
        <v>35476</v>
      </c>
      <c r="F1677" t="s">
        <v>35477</v>
      </c>
      <c r="G1677">
        <v>2001</v>
      </c>
      <c r="H1677" t="s">
        <v>36313</v>
      </c>
      <c r="I1677" t="s">
        <v>4606</v>
      </c>
      <c r="J1677" s="2" t="s">
        <v>4607</v>
      </c>
      <c r="K1677" s="5" t="s">
        <v>38</v>
      </c>
      <c r="L1677" t="s">
        <v>16</v>
      </c>
    </row>
    <row r="1678" spans="1:19" hidden="1" x14ac:dyDescent="0.25">
      <c r="A1678">
        <v>35437</v>
      </c>
      <c r="B1678" t="s">
        <v>4608</v>
      </c>
      <c r="C1678" t="s">
        <v>4517</v>
      </c>
      <c r="D1678" t="s">
        <v>4509</v>
      </c>
      <c r="E1678" t="s">
        <v>35476</v>
      </c>
      <c r="F1678" t="s">
        <v>35477</v>
      </c>
      <c r="G1678">
        <v>2001</v>
      </c>
      <c r="H1678" t="s">
        <v>36313</v>
      </c>
      <c r="I1678" t="s">
        <v>4518</v>
      </c>
      <c r="J1678" s="2" t="s">
        <v>4609</v>
      </c>
      <c r="K1678" s="5" t="s">
        <v>38</v>
      </c>
      <c r="L1678" t="s">
        <v>16</v>
      </c>
    </row>
    <row r="1679" spans="1:19" hidden="1" x14ac:dyDescent="0.25">
      <c r="A1679">
        <v>35472</v>
      </c>
      <c r="B1679" t="s">
        <v>4610</v>
      </c>
      <c r="C1679" t="s">
        <v>4611</v>
      </c>
      <c r="D1679" t="s">
        <v>4509</v>
      </c>
      <c r="E1679" t="s">
        <v>35476</v>
      </c>
      <c r="F1679" t="s">
        <v>35477</v>
      </c>
      <c r="G1679">
        <v>2001</v>
      </c>
      <c r="H1679" t="s">
        <v>36313</v>
      </c>
      <c r="I1679" t="s">
        <v>4612</v>
      </c>
      <c r="J1679" s="2" t="s">
        <v>4613</v>
      </c>
      <c r="K1679" s="5" t="s">
        <v>21</v>
      </c>
    </row>
    <row r="1680" spans="1:19" x14ac:dyDescent="0.25">
      <c r="A1680">
        <v>35475</v>
      </c>
      <c r="B1680" t="s">
        <v>4614</v>
      </c>
      <c r="C1680" t="s">
        <v>4583</v>
      </c>
      <c r="D1680" t="s">
        <v>4509</v>
      </c>
      <c r="E1680" t="s">
        <v>35476</v>
      </c>
      <c r="F1680" t="s">
        <v>35477</v>
      </c>
      <c r="G1680">
        <v>2001</v>
      </c>
      <c r="H1680" t="s">
        <v>36313</v>
      </c>
      <c r="I1680" t="s">
        <v>4584</v>
      </c>
      <c r="J1680" s="2" t="s">
        <v>4615</v>
      </c>
      <c r="K1680" s="5" t="s">
        <v>32</v>
      </c>
      <c r="M1680" s="4" t="s">
        <v>7</v>
      </c>
      <c r="N1680" s="4" t="s">
        <v>167</v>
      </c>
      <c r="O1680" t="s">
        <v>33</v>
      </c>
      <c r="P1680" t="s">
        <v>35341</v>
      </c>
      <c r="R1680" t="s">
        <v>7</v>
      </c>
      <c r="S1680" t="s">
        <v>167</v>
      </c>
    </row>
    <row r="1681" spans="1:19" hidden="1" x14ac:dyDescent="0.25">
      <c r="A1681">
        <v>35481</v>
      </c>
      <c r="B1681" t="s">
        <v>4616</v>
      </c>
      <c r="C1681" t="s">
        <v>4617</v>
      </c>
      <c r="D1681" t="s">
        <v>4618</v>
      </c>
      <c r="E1681" t="s">
        <v>35478</v>
      </c>
      <c r="F1681" t="s">
        <v>35479</v>
      </c>
      <c r="G1681">
        <v>1996</v>
      </c>
      <c r="H1681" t="s">
        <v>36314</v>
      </c>
      <c r="I1681" t="s">
        <v>4619</v>
      </c>
      <c r="J1681" s="2" t="s">
        <v>4620</v>
      </c>
      <c r="K1681" s="5" t="s">
        <v>38</v>
      </c>
    </row>
    <row r="1682" spans="1:19" hidden="1" x14ac:dyDescent="0.25">
      <c r="A1682">
        <v>35482</v>
      </c>
      <c r="B1682" t="s">
        <v>4621</v>
      </c>
      <c r="C1682" t="s">
        <v>4617</v>
      </c>
      <c r="D1682" t="s">
        <v>4618</v>
      </c>
      <c r="E1682" t="s">
        <v>35478</v>
      </c>
      <c r="F1682" t="s">
        <v>35479</v>
      </c>
      <c r="G1682">
        <v>1996</v>
      </c>
      <c r="H1682" t="s">
        <v>36314</v>
      </c>
      <c r="I1682" t="s">
        <v>4619</v>
      </c>
      <c r="J1682" s="2" t="s">
        <v>4622</v>
      </c>
      <c r="K1682" s="5" t="s">
        <v>15</v>
      </c>
    </row>
    <row r="1683" spans="1:19" hidden="1" x14ac:dyDescent="0.25">
      <c r="A1683">
        <v>35484</v>
      </c>
      <c r="B1683" t="s">
        <v>4623</v>
      </c>
      <c r="C1683" t="s">
        <v>4624</v>
      </c>
      <c r="D1683" t="s">
        <v>4618</v>
      </c>
      <c r="E1683" t="s">
        <v>35478</v>
      </c>
      <c r="F1683" t="s">
        <v>35479</v>
      </c>
      <c r="G1683">
        <v>1996</v>
      </c>
      <c r="H1683" t="s">
        <v>36314</v>
      </c>
      <c r="I1683" t="s">
        <v>4625</v>
      </c>
      <c r="J1683" s="2" t="s">
        <v>4626</v>
      </c>
      <c r="K1683" s="5" t="s">
        <v>21</v>
      </c>
    </row>
    <row r="1684" spans="1:19" x14ac:dyDescent="0.25">
      <c r="A1684">
        <v>35496</v>
      </c>
      <c r="B1684" t="s">
        <v>4627</v>
      </c>
      <c r="C1684" t="s">
        <v>4628</v>
      </c>
      <c r="D1684" t="s">
        <v>4618</v>
      </c>
      <c r="E1684" t="s">
        <v>35478</v>
      </c>
      <c r="F1684" t="s">
        <v>35479</v>
      </c>
      <c r="G1684">
        <v>1996</v>
      </c>
      <c r="H1684" t="s">
        <v>36314</v>
      </c>
      <c r="I1684" t="s">
        <v>4629</v>
      </c>
      <c r="J1684" s="2" t="s">
        <v>4630</v>
      </c>
      <c r="K1684" s="5" t="s">
        <v>32</v>
      </c>
      <c r="M1684" s="4" t="s">
        <v>35209</v>
      </c>
      <c r="N1684" s="4" t="s">
        <v>8</v>
      </c>
      <c r="O1684" t="s">
        <v>33</v>
      </c>
      <c r="P1684" t="s">
        <v>35341</v>
      </c>
      <c r="R1684" t="s">
        <v>35209</v>
      </c>
      <c r="S1684" t="s">
        <v>8</v>
      </c>
    </row>
    <row r="1685" spans="1:19" x14ac:dyDescent="0.25">
      <c r="A1685">
        <v>35514</v>
      </c>
      <c r="B1685" t="s">
        <v>4631</v>
      </c>
      <c r="C1685" t="s">
        <v>4624</v>
      </c>
      <c r="D1685" t="s">
        <v>4618</v>
      </c>
      <c r="E1685" t="s">
        <v>35478</v>
      </c>
      <c r="F1685" t="s">
        <v>35479</v>
      </c>
      <c r="G1685">
        <v>1996</v>
      </c>
      <c r="H1685" t="s">
        <v>36314</v>
      </c>
      <c r="I1685" t="s">
        <v>4625</v>
      </c>
      <c r="J1685" s="2" t="s">
        <v>4632</v>
      </c>
      <c r="K1685" s="5" t="s">
        <v>32</v>
      </c>
      <c r="M1685" s="4" t="s">
        <v>35209</v>
      </c>
      <c r="N1685" s="4" t="s">
        <v>8</v>
      </c>
      <c r="O1685" t="s">
        <v>33</v>
      </c>
      <c r="P1685" t="s">
        <v>35341</v>
      </c>
      <c r="R1685" t="s">
        <v>35209</v>
      </c>
      <c r="S1685" t="s">
        <v>8</v>
      </c>
    </row>
    <row r="1686" spans="1:19" x14ac:dyDescent="0.25">
      <c r="A1686">
        <v>35519</v>
      </c>
      <c r="B1686" t="s">
        <v>4633</v>
      </c>
      <c r="C1686" t="s">
        <v>4624</v>
      </c>
      <c r="D1686" t="s">
        <v>4618</v>
      </c>
      <c r="E1686" t="s">
        <v>35478</v>
      </c>
      <c r="F1686" t="s">
        <v>35479</v>
      </c>
      <c r="G1686">
        <v>1996</v>
      </c>
      <c r="H1686" t="s">
        <v>36314</v>
      </c>
      <c r="I1686" t="s">
        <v>4625</v>
      </c>
      <c r="J1686" s="2" t="s">
        <v>4634</v>
      </c>
      <c r="K1686" s="5" t="s">
        <v>21</v>
      </c>
      <c r="M1686" s="4" t="s">
        <v>7</v>
      </c>
      <c r="N1686" s="4" t="s">
        <v>167</v>
      </c>
      <c r="O1686" t="s">
        <v>33</v>
      </c>
      <c r="P1686" t="s">
        <v>35341</v>
      </c>
    </row>
    <row r="1687" spans="1:19" hidden="1" x14ac:dyDescent="0.25">
      <c r="A1687">
        <v>35520</v>
      </c>
      <c r="B1687" t="s">
        <v>4635</v>
      </c>
      <c r="C1687" t="s">
        <v>4636</v>
      </c>
      <c r="D1687" t="s">
        <v>4618</v>
      </c>
      <c r="E1687" t="s">
        <v>35478</v>
      </c>
      <c r="F1687" t="s">
        <v>35479</v>
      </c>
      <c r="G1687">
        <v>1996</v>
      </c>
      <c r="H1687" t="s">
        <v>36314</v>
      </c>
      <c r="I1687" t="s">
        <v>4637</v>
      </c>
      <c r="J1687" s="2" t="s">
        <v>4638</v>
      </c>
      <c r="K1687" s="5" t="s">
        <v>38</v>
      </c>
      <c r="L1687" t="s">
        <v>132</v>
      </c>
    </row>
    <row r="1688" spans="1:19" hidden="1" x14ac:dyDescent="0.25">
      <c r="A1688">
        <v>35535</v>
      </c>
      <c r="B1688" t="s">
        <v>4639</v>
      </c>
      <c r="C1688" t="s">
        <v>4624</v>
      </c>
      <c r="D1688" t="s">
        <v>4618</v>
      </c>
      <c r="E1688" t="s">
        <v>35478</v>
      </c>
      <c r="F1688" t="s">
        <v>35479</v>
      </c>
      <c r="G1688">
        <v>1996</v>
      </c>
      <c r="H1688" t="s">
        <v>36314</v>
      </c>
      <c r="I1688" t="s">
        <v>4625</v>
      </c>
      <c r="J1688" s="2" t="s">
        <v>4640</v>
      </c>
      <c r="K1688" s="5" t="s">
        <v>38</v>
      </c>
    </row>
    <row r="1689" spans="1:19" hidden="1" x14ac:dyDescent="0.25">
      <c r="A1689">
        <v>35543</v>
      </c>
      <c r="B1689" t="s">
        <v>4641</v>
      </c>
      <c r="C1689" t="s">
        <v>4624</v>
      </c>
      <c r="D1689" t="s">
        <v>4618</v>
      </c>
      <c r="E1689" t="s">
        <v>35478</v>
      </c>
      <c r="F1689" t="s">
        <v>35479</v>
      </c>
      <c r="G1689">
        <v>1996</v>
      </c>
      <c r="H1689" t="s">
        <v>36314</v>
      </c>
      <c r="I1689" t="s">
        <v>4625</v>
      </c>
      <c r="J1689" s="2" t="s">
        <v>4642</v>
      </c>
      <c r="K1689" s="5" t="s">
        <v>21</v>
      </c>
    </row>
    <row r="1690" spans="1:19" hidden="1" x14ac:dyDescent="0.25">
      <c r="A1690">
        <v>35549</v>
      </c>
      <c r="B1690" t="s">
        <v>4643</v>
      </c>
      <c r="C1690" t="s">
        <v>4636</v>
      </c>
      <c r="D1690" t="s">
        <v>4618</v>
      </c>
      <c r="E1690" t="s">
        <v>35478</v>
      </c>
      <c r="F1690" t="s">
        <v>35479</v>
      </c>
      <c r="G1690">
        <v>1996</v>
      </c>
      <c r="H1690" t="s">
        <v>36314</v>
      </c>
      <c r="I1690" t="s">
        <v>4637</v>
      </c>
      <c r="J1690" s="2" t="s">
        <v>4644</v>
      </c>
      <c r="K1690" s="5" t="s">
        <v>38</v>
      </c>
      <c r="L1690" t="s">
        <v>103</v>
      </c>
    </row>
    <row r="1691" spans="1:19" x14ac:dyDescent="0.25">
      <c r="A1691">
        <v>35563</v>
      </c>
      <c r="B1691" t="s">
        <v>4645</v>
      </c>
      <c r="C1691" t="s">
        <v>4646</v>
      </c>
      <c r="D1691" t="s">
        <v>4618</v>
      </c>
      <c r="E1691" t="s">
        <v>35478</v>
      </c>
      <c r="F1691" t="s">
        <v>35479</v>
      </c>
      <c r="G1691">
        <v>1996</v>
      </c>
      <c r="H1691" t="s">
        <v>36314</v>
      </c>
      <c r="I1691" t="s">
        <v>4647</v>
      </c>
      <c r="J1691" s="2" t="s">
        <v>4648</v>
      </c>
      <c r="K1691" s="5" t="s">
        <v>21</v>
      </c>
      <c r="M1691" s="4" t="s">
        <v>7</v>
      </c>
      <c r="N1691" s="4" t="s">
        <v>8</v>
      </c>
      <c r="O1691" t="s">
        <v>33</v>
      </c>
      <c r="P1691" t="s">
        <v>35341</v>
      </c>
    </row>
    <row r="1692" spans="1:19" hidden="1" x14ac:dyDescent="0.25">
      <c r="A1692">
        <v>35569</v>
      </c>
      <c r="B1692" t="s">
        <v>4649</v>
      </c>
      <c r="C1692" t="s">
        <v>4646</v>
      </c>
      <c r="D1692" t="s">
        <v>4618</v>
      </c>
      <c r="E1692" t="s">
        <v>35478</v>
      </c>
      <c r="F1692" t="s">
        <v>35479</v>
      </c>
      <c r="G1692">
        <v>1996</v>
      </c>
      <c r="H1692" t="s">
        <v>36314</v>
      </c>
      <c r="I1692" t="s">
        <v>4647</v>
      </c>
      <c r="J1692" s="2" t="s">
        <v>4650</v>
      </c>
      <c r="K1692" s="5" t="s">
        <v>32</v>
      </c>
      <c r="L1692" t="s">
        <v>687</v>
      </c>
    </row>
    <row r="1693" spans="1:19" hidden="1" x14ac:dyDescent="0.25">
      <c r="A1693">
        <v>35570</v>
      </c>
      <c r="B1693" t="s">
        <v>4651</v>
      </c>
      <c r="C1693" t="s">
        <v>4628</v>
      </c>
      <c r="D1693" t="s">
        <v>4618</v>
      </c>
      <c r="E1693" t="s">
        <v>35478</v>
      </c>
      <c r="F1693" t="s">
        <v>35479</v>
      </c>
      <c r="G1693">
        <v>1996</v>
      </c>
      <c r="H1693" t="s">
        <v>36314</v>
      </c>
      <c r="I1693" t="s">
        <v>4629</v>
      </c>
      <c r="J1693" s="2" t="s">
        <v>4652</v>
      </c>
      <c r="K1693" s="5" t="s">
        <v>21</v>
      </c>
    </row>
    <row r="1694" spans="1:19" hidden="1" x14ac:dyDescent="0.25">
      <c r="A1694">
        <v>35591</v>
      </c>
      <c r="B1694" t="s">
        <v>4653</v>
      </c>
      <c r="C1694" t="s">
        <v>4654</v>
      </c>
      <c r="D1694" t="s">
        <v>4618</v>
      </c>
      <c r="E1694" t="s">
        <v>35478</v>
      </c>
      <c r="F1694" t="s">
        <v>35479</v>
      </c>
      <c r="G1694">
        <v>1996</v>
      </c>
      <c r="H1694" t="s">
        <v>36314</v>
      </c>
      <c r="I1694" t="s">
        <v>4655</v>
      </c>
      <c r="J1694" s="2" t="s">
        <v>4656</v>
      </c>
      <c r="K1694" s="5" t="s">
        <v>32</v>
      </c>
    </row>
    <row r="1695" spans="1:19" x14ac:dyDescent="0.25">
      <c r="A1695">
        <v>35593</v>
      </c>
      <c r="B1695" t="s">
        <v>4657</v>
      </c>
      <c r="C1695" t="s">
        <v>4658</v>
      </c>
      <c r="D1695" t="s">
        <v>4618</v>
      </c>
      <c r="E1695" t="s">
        <v>35478</v>
      </c>
      <c r="F1695" t="s">
        <v>35479</v>
      </c>
      <c r="G1695">
        <v>1996</v>
      </c>
      <c r="H1695" t="s">
        <v>36314</v>
      </c>
      <c r="I1695" t="s">
        <v>4659</v>
      </c>
      <c r="J1695" s="2" t="s">
        <v>4660</v>
      </c>
      <c r="K1695" s="5" t="s">
        <v>21</v>
      </c>
      <c r="M1695" s="4" t="s">
        <v>7</v>
      </c>
      <c r="N1695" s="4" t="s">
        <v>8</v>
      </c>
      <c r="O1695" t="s">
        <v>33</v>
      </c>
      <c r="P1695" t="s">
        <v>35341</v>
      </c>
    </row>
    <row r="1696" spans="1:19" hidden="1" x14ac:dyDescent="0.25">
      <c r="A1696">
        <v>35615</v>
      </c>
      <c r="B1696" t="s">
        <v>4661</v>
      </c>
      <c r="C1696" t="s">
        <v>4658</v>
      </c>
      <c r="D1696" t="s">
        <v>4618</v>
      </c>
      <c r="E1696" t="s">
        <v>35478</v>
      </c>
      <c r="F1696" t="s">
        <v>35479</v>
      </c>
      <c r="G1696">
        <v>1996</v>
      </c>
      <c r="H1696" t="s">
        <v>36314</v>
      </c>
      <c r="I1696" t="s">
        <v>4659</v>
      </c>
      <c r="J1696" s="2" t="s">
        <v>4662</v>
      </c>
      <c r="K1696" s="5" t="s">
        <v>547</v>
      </c>
    </row>
    <row r="1697" spans="1:19" hidden="1" x14ac:dyDescent="0.25">
      <c r="A1697">
        <v>35630</v>
      </c>
      <c r="B1697" t="s">
        <v>4663</v>
      </c>
      <c r="C1697" t="s">
        <v>4624</v>
      </c>
      <c r="D1697" t="s">
        <v>4618</v>
      </c>
      <c r="E1697" t="s">
        <v>35478</v>
      </c>
      <c r="F1697" t="s">
        <v>35479</v>
      </c>
      <c r="G1697">
        <v>1996</v>
      </c>
      <c r="H1697" t="s">
        <v>36314</v>
      </c>
      <c r="I1697" t="s">
        <v>4625</v>
      </c>
      <c r="J1697" s="2" t="s">
        <v>4664</v>
      </c>
      <c r="K1697" s="5" t="s">
        <v>128</v>
      </c>
      <c r="L1697" t="s">
        <v>129</v>
      </c>
    </row>
    <row r="1698" spans="1:19" hidden="1" x14ac:dyDescent="0.25">
      <c r="A1698">
        <v>35635</v>
      </c>
      <c r="B1698" t="s">
        <v>4665</v>
      </c>
      <c r="C1698" t="s">
        <v>4658</v>
      </c>
      <c r="D1698" t="s">
        <v>4618</v>
      </c>
      <c r="E1698" t="s">
        <v>35478</v>
      </c>
      <c r="F1698" t="s">
        <v>35479</v>
      </c>
      <c r="G1698">
        <v>1996</v>
      </c>
      <c r="H1698" t="s">
        <v>36314</v>
      </c>
      <c r="I1698" t="s">
        <v>4659</v>
      </c>
      <c r="J1698" s="2" t="s">
        <v>4666</v>
      </c>
      <c r="K1698" s="5" t="s">
        <v>21</v>
      </c>
    </row>
    <row r="1699" spans="1:19" hidden="1" x14ac:dyDescent="0.25">
      <c r="A1699">
        <v>35649</v>
      </c>
      <c r="B1699" t="s">
        <v>4667</v>
      </c>
      <c r="C1699" t="s">
        <v>4658</v>
      </c>
      <c r="D1699" t="s">
        <v>4618</v>
      </c>
      <c r="E1699" t="s">
        <v>35478</v>
      </c>
      <c r="F1699" t="s">
        <v>35479</v>
      </c>
      <c r="G1699">
        <v>1996</v>
      </c>
      <c r="H1699" t="s">
        <v>36314</v>
      </c>
      <c r="I1699" t="s">
        <v>4659</v>
      </c>
      <c r="J1699" s="2" t="s">
        <v>4668</v>
      </c>
      <c r="K1699" s="5" t="s">
        <v>21</v>
      </c>
    </row>
    <row r="1700" spans="1:19" hidden="1" x14ac:dyDescent="0.25">
      <c r="A1700">
        <v>35657</v>
      </c>
      <c r="B1700" t="s">
        <v>4669</v>
      </c>
      <c r="C1700" t="s">
        <v>4628</v>
      </c>
      <c r="D1700" t="s">
        <v>4618</v>
      </c>
      <c r="E1700" t="s">
        <v>35478</v>
      </c>
      <c r="F1700" t="s">
        <v>35479</v>
      </c>
      <c r="G1700">
        <v>1996</v>
      </c>
      <c r="H1700" t="s">
        <v>36314</v>
      </c>
      <c r="I1700" t="s">
        <v>4629</v>
      </c>
      <c r="J1700" s="2" t="s">
        <v>4670</v>
      </c>
      <c r="K1700" s="5" t="s">
        <v>128</v>
      </c>
      <c r="L1700" t="s">
        <v>314</v>
      </c>
    </row>
    <row r="1701" spans="1:19" hidden="1" x14ac:dyDescent="0.25">
      <c r="A1701">
        <v>35675</v>
      </c>
      <c r="B1701" t="s">
        <v>4671</v>
      </c>
      <c r="C1701" t="s">
        <v>4628</v>
      </c>
      <c r="D1701" t="s">
        <v>4618</v>
      </c>
      <c r="E1701" t="s">
        <v>35478</v>
      </c>
      <c r="F1701" t="s">
        <v>35479</v>
      </c>
      <c r="G1701">
        <v>1996</v>
      </c>
      <c r="H1701" t="s">
        <v>36314</v>
      </c>
      <c r="I1701" t="s">
        <v>4629</v>
      </c>
      <c r="J1701" s="2" t="s">
        <v>4672</v>
      </c>
      <c r="K1701" s="5" t="s">
        <v>21</v>
      </c>
      <c r="L1701" t="s">
        <v>143</v>
      </c>
    </row>
    <row r="1702" spans="1:19" hidden="1" x14ac:dyDescent="0.25">
      <c r="A1702">
        <v>35676</v>
      </c>
      <c r="B1702" t="s">
        <v>4673</v>
      </c>
      <c r="C1702" t="s">
        <v>4624</v>
      </c>
      <c r="D1702" t="s">
        <v>4618</v>
      </c>
      <c r="E1702" t="s">
        <v>35478</v>
      </c>
      <c r="F1702" t="s">
        <v>35479</v>
      </c>
      <c r="G1702">
        <v>1996</v>
      </c>
      <c r="H1702" t="s">
        <v>36314</v>
      </c>
      <c r="I1702" t="s">
        <v>4625</v>
      </c>
      <c r="J1702" s="2" t="s">
        <v>4674</v>
      </c>
      <c r="K1702" s="5" t="s">
        <v>128</v>
      </c>
      <c r="L1702" t="s">
        <v>522</v>
      </c>
    </row>
    <row r="1703" spans="1:19" hidden="1" x14ac:dyDescent="0.25">
      <c r="A1703">
        <v>35692</v>
      </c>
      <c r="B1703" t="s">
        <v>4675</v>
      </c>
      <c r="C1703" t="s">
        <v>4628</v>
      </c>
      <c r="D1703" t="s">
        <v>4618</v>
      </c>
      <c r="E1703" t="s">
        <v>35478</v>
      </c>
      <c r="F1703" t="s">
        <v>35479</v>
      </c>
      <c r="G1703">
        <v>1996</v>
      </c>
      <c r="H1703" t="s">
        <v>36314</v>
      </c>
      <c r="I1703" t="s">
        <v>4629</v>
      </c>
      <c r="J1703" s="2" t="s">
        <v>4676</v>
      </c>
      <c r="K1703" s="5" t="s">
        <v>21</v>
      </c>
    </row>
    <row r="1704" spans="1:19" hidden="1" x14ac:dyDescent="0.25">
      <c r="A1704">
        <v>35693</v>
      </c>
      <c r="B1704" t="s">
        <v>4677</v>
      </c>
      <c r="C1704" t="s">
        <v>4628</v>
      </c>
      <c r="D1704" t="s">
        <v>4618</v>
      </c>
      <c r="E1704" t="s">
        <v>35478</v>
      </c>
      <c r="F1704" t="s">
        <v>35479</v>
      </c>
      <c r="G1704">
        <v>1996</v>
      </c>
      <c r="H1704" t="s">
        <v>36314</v>
      </c>
      <c r="I1704" t="s">
        <v>4629</v>
      </c>
      <c r="J1704" s="2" t="s">
        <v>4678</v>
      </c>
      <c r="K1704" s="5" t="s">
        <v>128</v>
      </c>
      <c r="L1704" t="s">
        <v>129</v>
      </c>
    </row>
    <row r="1705" spans="1:19" hidden="1" x14ac:dyDescent="0.25">
      <c r="A1705">
        <v>35717</v>
      </c>
      <c r="B1705" t="s">
        <v>4679</v>
      </c>
      <c r="C1705" t="s">
        <v>4680</v>
      </c>
      <c r="D1705" t="s">
        <v>4618</v>
      </c>
      <c r="E1705" t="s">
        <v>35478</v>
      </c>
      <c r="F1705" t="s">
        <v>35479</v>
      </c>
      <c r="G1705">
        <v>1996</v>
      </c>
      <c r="H1705" t="s">
        <v>36314</v>
      </c>
      <c r="I1705" t="s">
        <v>4681</v>
      </c>
      <c r="J1705" s="2" t="s">
        <v>4682</v>
      </c>
      <c r="K1705" s="5" t="s">
        <v>502</v>
      </c>
      <c r="L1705" t="s">
        <v>27</v>
      </c>
    </row>
    <row r="1706" spans="1:19" hidden="1" x14ac:dyDescent="0.25">
      <c r="A1706">
        <v>35756</v>
      </c>
      <c r="B1706" t="s">
        <v>4683</v>
      </c>
      <c r="C1706" t="s">
        <v>4628</v>
      </c>
      <c r="D1706" t="s">
        <v>4618</v>
      </c>
      <c r="E1706" t="s">
        <v>35478</v>
      </c>
      <c r="F1706" t="s">
        <v>35479</v>
      </c>
      <c r="G1706">
        <v>1996</v>
      </c>
      <c r="H1706" t="s">
        <v>36314</v>
      </c>
      <c r="I1706" t="s">
        <v>4629</v>
      </c>
      <c r="J1706" s="2" t="s">
        <v>4684</v>
      </c>
      <c r="K1706" s="5" t="s">
        <v>55</v>
      </c>
    </row>
    <row r="1707" spans="1:19" hidden="1" x14ac:dyDescent="0.25">
      <c r="A1707">
        <v>35767</v>
      </c>
      <c r="B1707" t="s">
        <v>4685</v>
      </c>
      <c r="C1707" t="s">
        <v>4686</v>
      </c>
      <c r="D1707" t="s">
        <v>4687</v>
      </c>
      <c r="E1707" t="s">
        <v>35480</v>
      </c>
      <c r="F1707" t="s">
        <v>35481</v>
      </c>
      <c r="G1707">
        <v>1989</v>
      </c>
      <c r="H1707" t="s">
        <v>36315</v>
      </c>
      <c r="I1707" t="s">
        <v>4688</v>
      </c>
      <c r="J1707" s="2" t="s">
        <v>4689</v>
      </c>
      <c r="K1707" s="5" t="s">
        <v>128</v>
      </c>
      <c r="L1707" t="s">
        <v>902</v>
      </c>
    </row>
    <row r="1708" spans="1:19" hidden="1" x14ac:dyDescent="0.25">
      <c r="A1708">
        <v>35769</v>
      </c>
      <c r="B1708" t="s">
        <v>4690</v>
      </c>
      <c r="C1708" t="s">
        <v>4686</v>
      </c>
      <c r="D1708" t="s">
        <v>4687</v>
      </c>
      <c r="E1708" t="s">
        <v>35480</v>
      </c>
      <c r="F1708" t="s">
        <v>35481</v>
      </c>
      <c r="G1708">
        <v>1989</v>
      </c>
      <c r="H1708" t="s">
        <v>36315</v>
      </c>
      <c r="I1708" t="s">
        <v>4688</v>
      </c>
      <c r="J1708" s="2" t="s">
        <v>4691</v>
      </c>
      <c r="K1708" s="5" t="s">
        <v>38</v>
      </c>
    </row>
    <row r="1709" spans="1:19" x14ac:dyDescent="0.25">
      <c r="A1709">
        <v>35809</v>
      </c>
      <c r="B1709" t="s">
        <v>4692</v>
      </c>
      <c r="C1709" t="s">
        <v>4693</v>
      </c>
      <c r="D1709" t="s">
        <v>4687</v>
      </c>
      <c r="E1709" t="s">
        <v>35480</v>
      </c>
      <c r="F1709" t="s">
        <v>35481</v>
      </c>
      <c r="G1709">
        <v>1989</v>
      </c>
      <c r="H1709" t="s">
        <v>36315</v>
      </c>
      <c r="I1709" t="s">
        <v>4694</v>
      </c>
      <c r="J1709" s="2" t="s">
        <v>4695</v>
      </c>
      <c r="K1709" s="5" t="s">
        <v>21</v>
      </c>
      <c r="M1709" s="4" t="s">
        <v>7</v>
      </c>
      <c r="N1709" s="4" t="s">
        <v>167</v>
      </c>
      <c r="O1709" t="s">
        <v>33</v>
      </c>
      <c r="P1709" t="s">
        <v>35341</v>
      </c>
    </row>
    <row r="1710" spans="1:19" x14ac:dyDescent="0.25">
      <c r="A1710">
        <v>35882</v>
      </c>
      <c r="B1710" t="s">
        <v>4696</v>
      </c>
      <c r="C1710" t="s">
        <v>4697</v>
      </c>
      <c r="D1710" t="s">
        <v>4687</v>
      </c>
      <c r="E1710" t="s">
        <v>35480</v>
      </c>
      <c r="F1710" t="s">
        <v>35481</v>
      </c>
      <c r="G1710">
        <v>1989</v>
      </c>
      <c r="H1710" t="s">
        <v>36315</v>
      </c>
      <c r="I1710" t="s">
        <v>4514</v>
      </c>
      <c r="J1710" s="2" t="s">
        <v>4698</v>
      </c>
      <c r="K1710" s="5" t="s">
        <v>32</v>
      </c>
      <c r="M1710" s="4" t="s">
        <v>7</v>
      </c>
      <c r="N1710" s="4" t="s">
        <v>8</v>
      </c>
      <c r="O1710" t="s">
        <v>33</v>
      </c>
      <c r="P1710" t="s">
        <v>35341</v>
      </c>
      <c r="R1710" t="s">
        <v>7</v>
      </c>
      <c r="S1710" t="s">
        <v>8</v>
      </c>
    </row>
    <row r="1711" spans="1:19" hidden="1" x14ac:dyDescent="0.25">
      <c r="A1711">
        <v>35883</v>
      </c>
      <c r="B1711" t="s">
        <v>4699</v>
      </c>
      <c r="C1711" t="s">
        <v>4700</v>
      </c>
      <c r="D1711" t="s">
        <v>4687</v>
      </c>
      <c r="E1711" t="s">
        <v>35480</v>
      </c>
      <c r="F1711" t="s">
        <v>35481</v>
      </c>
      <c r="G1711">
        <v>1989</v>
      </c>
      <c r="H1711" t="s">
        <v>36315</v>
      </c>
      <c r="I1711" t="s">
        <v>4701</v>
      </c>
      <c r="J1711" s="2" t="s">
        <v>4702</v>
      </c>
      <c r="K1711" s="5" t="s">
        <v>15</v>
      </c>
      <c r="L1711" t="s">
        <v>239</v>
      </c>
    </row>
    <row r="1712" spans="1:19" x14ac:dyDescent="0.25">
      <c r="A1712">
        <v>35928</v>
      </c>
      <c r="B1712" t="s">
        <v>4703</v>
      </c>
      <c r="C1712" t="s">
        <v>4704</v>
      </c>
      <c r="D1712" t="s">
        <v>4687</v>
      </c>
      <c r="E1712" t="s">
        <v>35480</v>
      </c>
      <c r="F1712" t="s">
        <v>35481</v>
      </c>
      <c r="G1712">
        <v>1989</v>
      </c>
      <c r="H1712" t="s">
        <v>36315</v>
      </c>
      <c r="I1712" t="s">
        <v>352</v>
      </c>
      <c r="J1712" s="2" t="s">
        <v>4705</v>
      </c>
      <c r="K1712" s="5" t="s">
        <v>21</v>
      </c>
      <c r="M1712" s="4" t="s">
        <v>7</v>
      </c>
      <c r="N1712" s="4" t="s">
        <v>8</v>
      </c>
      <c r="O1712" t="s">
        <v>33</v>
      </c>
      <c r="P1712" t="s">
        <v>35341</v>
      </c>
    </row>
    <row r="1713" spans="1:16" x14ac:dyDescent="0.25">
      <c r="A1713">
        <v>35931</v>
      </c>
      <c r="B1713" t="s">
        <v>4706</v>
      </c>
      <c r="C1713" t="s">
        <v>4700</v>
      </c>
      <c r="D1713" t="s">
        <v>4687</v>
      </c>
      <c r="E1713" t="s">
        <v>35480</v>
      </c>
      <c r="F1713" t="s">
        <v>35481</v>
      </c>
      <c r="G1713">
        <v>1989</v>
      </c>
      <c r="H1713" t="s">
        <v>36315</v>
      </c>
      <c r="I1713" t="s">
        <v>4701</v>
      </c>
      <c r="J1713" s="2" t="s">
        <v>4707</v>
      </c>
      <c r="K1713" s="5" t="s">
        <v>21</v>
      </c>
      <c r="M1713" s="4" t="s">
        <v>7</v>
      </c>
      <c r="N1713" s="4" t="s">
        <v>167</v>
      </c>
      <c r="O1713" t="s">
        <v>33</v>
      </c>
      <c r="P1713" t="s">
        <v>35341</v>
      </c>
    </row>
    <row r="1714" spans="1:16" x14ac:dyDescent="0.25">
      <c r="A1714">
        <v>35979</v>
      </c>
      <c r="B1714" t="s">
        <v>4708</v>
      </c>
      <c r="C1714" t="s">
        <v>4700</v>
      </c>
      <c r="D1714" t="s">
        <v>4687</v>
      </c>
      <c r="E1714" t="s">
        <v>35480</v>
      </c>
      <c r="F1714" t="s">
        <v>35481</v>
      </c>
      <c r="G1714">
        <v>1989</v>
      </c>
      <c r="H1714" t="s">
        <v>36315</v>
      </c>
      <c r="I1714" t="s">
        <v>4701</v>
      </c>
      <c r="J1714" s="2" t="s">
        <v>4709</v>
      </c>
      <c r="K1714" s="5" t="s">
        <v>21</v>
      </c>
      <c r="M1714" s="4" t="s">
        <v>7</v>
      </c>
      <c r="N1714" s="4" t="s">
        <v>167</v>
      </c>
      <c r="O1714" t="s">
        <v>33</v>
      </c>
      <c r="P1714" t="s">
        <v>35341</v>
      </c>
    </row>
    <row r="1715" spans="1:16" x14ac:dyDescent="0.25">
      <c r="A1715">
        <v>36015</v>
      </c>
      <c r="B1715" t="s">
        <v>4710</v>
      </c>
      <c r="C1715" t="s">
        <v>4700</v>
      </c>
      <c r="D1715" t="s">
        <v>4687</v>
      </c>
      <c r="E1715" t="s">
        <v>35480</v>
      </c>
      <c r="F1715" t="s">
        <v>35481</v>
      </c>
      <c r="G1715">
        <v>1989</v>
      </c>
      <c r="H1715" t="s">
        <v>36315</v>
      </c>
      <c r="I1715" t="s">
        <v>4701</v>
      </c>
      <c r="J1715" s="2" t="s">
        <v>4711</v>
      </c>
      <c r="K1715" s="5" t="s">
        <v>21</v>
      </c>
      <c r="M1715" s="4" t="s">
        <v>7</v>
      </c>
      <c r="N1715" s="4" t="s">
        <v>8</v>
      </c>
      <c r="O1715" t="s">
        <v>33</v>
      </c>
      <c r="P1715" t="s">
        <v>35341</v>
      </c>
    </row>
    <row r="1716" spans="1:16" hidden="1" x14ac:dyDescent="0.25">
      <c r="A1716">
        <v>36047</v>
      </c>
      <c r="B1716" t="s">
        <v>4712</v>
      </c>
      <c r="C1716" t="s">
        <v>4700</v>
      </c>
      <c r="D1716" t="s">
        <v>4687</v>
      </c>
      <c r="E1716" t="s">
        <v>35480</v>
      </c>
      <c r="F1716" t="s">
        <v>35481</v>
      </c>
      <c r="G1716">
        <v>1989</v>
      </c>
      <c r="H1716" t="s">
        <v>36315</v>
      </c>
      <c r="I1716" t="s">
        <v>4701</v>
      </c>
      <c r="J1716" s="2" t="s">
        <v>4713</v>
      </c>
      <c r="K1716" s="5" t="s">
        <v>128</v>
      </c>
      <c r="L1716" t="s">
        <v>374</v>
      </c>
    </row>
    <row r="1717" spans="1:16" hidden="1" x14ac:dyDescent="0.25">
      <c r="A1717">
        <v>36049</v>
      </c>
      <c r="B1717" t="s">
        <v>4714</v>
      </c>
      <c r="C1717" t="s">
        <v>4700</v>
      </c>
      <c r="D1717" t="s">
        <v>4687</v>
      </c>
      <c r="E1717" t="s">
        <v>35480</v>
      </c>
      <c r="F1717" t="s">
        <v>35481</v>
      </c>
      <c r="G1717">
        <v>1989</v>
      </c>
      <c r="H1717" t="s">
        <v>36315</v>
      </c>
      <c r="I1717" t="s">
        <v>4701</v>
      </c>
      <c r="J1717" s="2" t="s">
        <v>4715</v>
      </c>
      <c r="K1717" s="5" t="s">
        <v>21</v>
      </c>
    </row>
    <row r="1718" spans="1:16" x14ac:dyDescent="0.25">
      <c r="A1718">
        <v>36054</v>
      </c>
      <c r="B1718" t="s">
        <v>4716</v>
      </c>
      <c r="C1718" t="s">
        <v>4700</v>
      </c>
      <c r="D1718" t="s">
        <v>4687</v>
      </c>
      <c r="E1718" t="s">
        <v>35480</v>
      </c>
      <c r="F1718" t="s">
        <v>35481</v>
      </c>
      <c r="G1718">
        <v>1989</v>
      </c>
      <c r="H1718" t="s">
        <v>36315</v>
      </c>
      <c r="I1718" t="s">
        <v>4701</v>
      </c>
      <c r="J1718" s="2" t="s">
        <v>4717</v>
      </c>
      <c r="K1718" s="5" t="s">
        <v>21</v>
      </c>
      <c r="M1718" s="4" t="s">
        <v>7</v>
      </c>
      <c r="N1718" s="4" t="s">
        <v>8</v>
      </c>
      <c r="O1718" t="s">
        <v>33</v>
      </c>
      <c r="P1718" t="s">
        <v>35341</v>
      </c>
    </row>
    <row r="1719" spans="1:16" hidden="1" x14ac:dyDescent="0.25">
      <c r="A1719">
        <v>36063</v>
      </c>
      <c r="B1719" t="s">
        <v>4718</v>
      </c>
      <c r="C1719" t="s">
        <v>4693</v>
      </c>
      <c r="D1719" t="s">
        <v>4687</v>
      </c>
      <c r="E1719" t="s">
        <v>35480</v>
      </c>
      <c r="F1719" t="s">
        <v>35481</v>
      </c>
      <c r="G1719">
        <v>1989</v>
      </c>
      <c r="H1719" t="s">
        <v>36315</v>
      </c>
      <c r="I1719" t="s">
        <v>4694</v>
      </c>
      <c r="J1719" s="2" t="s">
        <v>4719</v>
      </c>
      <c r="K1719" s="5" t="s">
        <v>21</v>
      </c>
      <c r="O1719" t="s">
        <v>24</v>
      </c>
    </row>
    <row r="1720" spans="1:16" hidden="1" x14ac:dyDescent="0.25">
      <c r="A1720">
        <v>36096</v>
      </c>
      <c r="B1720" t="s">
        <v>4720</v>
      </c>
      <c r="C1720" t="s">
        <v>4721</v>
      </c>
      <c r="D1720" t="s">
        <v>4687</v>
      </c>
      <c r="E1720" t="s">
        <v>35480</v>
      </c>
      <c r="F1720" t="s">
        <v>35481</v>
      </c>
      <c r="G1720">
        <v>1989</v>
      </c>
      <c r="H1720" t="s">
        <v>36315</v>
      </c>
      <c r="I1720" t="s">
        <v>4722</v>
      </c>
      <c r="J1720" s="2" t="s">
        <v>4723</v>
      </c>
      <c r="K1720" s="5" t="s">
        <v>38</v>
      </c>
      <c r="L1720" t="s">
        <v>132</v>
      </c>
    </row>
    <row r="1721" spans="1:16" hidden="1" x14ac:dyDescent="0.25">
      <c r="A1721">
        <v>36112</v>
      </c>
      <c r="B1721" t="s">
        <v>4724</v>
      </c>
      <c r="C1721" t="s">
        <v>4721</v>
      </c>
      <c r="D1721" t="s">
        <v>4687</v>
      </c>
      <c r="E1721" t="s">
        <v>35480</v>
      </c>
      <c r="F1721" t="s">
        <v>35481</v>
      </c>
      <c r="G1721">
        <v>1989</v>
      </c>
      <c r="H1721" t="s">
        <v>36315</v>
      </c>
      <c r="I1721" t="s">
        <v>4722</v>
      </c>
      <c r="J1721" s="2" t="s">
        <v>4725</v>
      </c>
      <c r="K1721" s="5" t="s">
        <v>38</v>
      </c>
      <c r="L1721" t="s">
        <v>132</v>
      </c>
    </row>
    <row r="1722" spans="1:16" hidden="1" x14ac:dyDescent="0.25">
      <c r="A1722">
        <v>36133</v>
      </c>
      <c r="B1722" t="s">
        <v>4726</v>
      </c>
      <c r="C1722" t="s">
        <v>4700</v>
      </c>
      <c r="D1722" t="s">
        <v>4687</v>
      </c>
      <c r="E1722" t="s">
        <v>35480</v>
      </c>
      <c r="F1722" t="s">
        <v>35481</v>
      </c>
      <c r="G1722">
        <v>1989</v>
      </c>
      <c r="H1722" t="s">
        <v>36315</v>
      </c>
      <c r="I1722" t="s">
        <v>4701</v>
      </c>
      <c r="J1722" s="2" t="s">
        <v>4727</v>
      </c>
      <c r="K1722" s="5" t="s">
        <v>38</v>
      </c>
    </row>
    <row r="1723" spans="1:16" hidden="1" x14ac:dyDescent="0.25">
      <c r="A1723">
        <v>36134</v>
      </c>
      <c r="B1723" t="s">
        <v>4728</v>
      </c>
      <c r="C1723" t="s">
        <v>4721</v>
      </c>
      <c r="D1723" t="s">
        <v>4687</v>
      </c>
      <c r="E1723" t="s">
        <v>35480</v>
      </c>
      <c r="F1723" t="s">
        <v>35481</v>
      </c>
      <c r="G1723">
        <v>1989</v>
      </c>
      <c r="H1723" t="s">
        <v>36315</v>
      </c>
      <c r="I1723" t="s">
        <v>4722</v>
      </c>
      <c r="J1723" s="2" t="s">
        <v>4729</v>
      </c>
      <c r="K1723" s="5" t="s">
        <v>21</v>
      </c>
      <c r="O1723" t="s">
        <v>24</v>
      </c>
    </row>
    <row r="1724" spans="1:16" hidden="1" x14ac:dyDescent="0.25">
      <c r="A1724">
        <v>36237</v>
      </c>
      <c r="B1724" t="s">
        <v>4730</v>
      </c>
      <c r="C1724" t="s">
        <v>4721</v>
      </c>
      <c r="D1724" t="s">
        <v>4687</v>
      </c>
      <c r="E1724" t="s">
        <v>35480</v>
      </c>
      <c r="F1724" t="s">
        <v>35481</v>
      </c>
      <c r="G1724">
        <v>1989</v>
      </c>
      <c r="H1724" t="s">
        <v>36315</v>
      </c>
      <c r="I1724" t="s">
        <v>4722</v>
      </c>
      <c r="J1724" s="2" t="s">
        <v>4731</v>
      </c>
      <c r="K1724" s="5" t="s">
        <v>202</v>
      </c>
      <c r="L1724" t="s">
        <v>129</v>
      </c>
    </row>
    <row r="1725" spans="1:16" hidden="1" x14ac:dyDescent="0.25">
      <c r="A1725">
        <v>36244</v>
      </c>
      <c r="B1725" t="s">
        <v>4732</v>
      </c>
      <c r="C1725" t="s">
        <v>4700</v>
      </c>
      <c r="D1725" t="s">
        <v>4687</v>
      </c>
      <c r="E1725" t="s">
        <v>35480</v>
      </c>
      <c r="F1725" t="s">
        <v>35481</v>
      </c>
      <c r="G1725">
        <v>1989</v>
      </c>
      <c r="H1725" t="s">
        <v>36315</v>
      </c>
      <c r="I1725" t="s">
        <v>4701</v>
      </c>
      <c r="J1725" s="2" t="s">
        <v>4733</v>
      </c>
      <c r="K1725" s="5" t="s">
        <v>32</v>
      </c>
      <c r="L1725" t="s">
        <v>1277</v>
      </c>
    </row>
    <row r="1726" spans="1:16" hidden="1" x14ac:dyDescent="0.25">
      <c r="A1726">
        <v>36298</v>
      </c>
      <c r="B1726" t="s">
        <v>4734</v>
      </c>
      <c r="C1726" t="s">
        <v>4735</v>
      </c>
      <c r="D1726" t="s">
        <v>4736</v>
      </c>
      <c r="E1726" t="s">
        <v>35482</v>
      </c>
      <c r="F1726" t="s">
        <v>35483</v>
      </c>
      <c r="G1726">
        <v>1986</v>
      </c>
      <c r="H1726" t="s">
        <v>36316</v>
      </c>
      <c r="I1726" t="s">
        <v>4737</v>
      </c>
      <c r="J1726" s="2" t="s">
        <v>4738</v>
      </c>
      <c r="K1726" s="5" t="s">
        <v>21</v>
      </c>
      <c r="O1726" t="s">
        <v>24</v>
      </c>
    </row>
    <row r="1727" spans="1:16" hidden="1" x14ac:dyDescent="0.25">
      <c r="A1727">
        <v>36300</v>
      </c>
      <c r="B1727" t="s">
        <v>4739</v>
      </c>
      <c r="C1727" t="s">
        <v>4735</v>
      </c>
      <c r="D1727" t="s">
        <v>4736</v>
      </c>
      <c r="E1727" t="s">
        <v>35482</v>
      </c>
      <c r="F1727" t="s">
        <v>35483</v>
      </c>
      <c r="G1727">
        <v>1986</v>
      </c>
      <c r="H1727" t="s">
        <v>36316</v>
      </c>
      <c r="I1727" t="s">
        <v>4737</v>
      </c>
      <c r="J1727" s="2" t="s">
        <v>4740</v>
      </c>
      <c r="K1727" s="5" t="s">
        <v>38</v>
      </c>
    </row>
    <row r="1728" spans="1:16" hidden="1" x14ac:dyDescent="0.25">
      <c r="A1728">
        <v>36323</v>
      </c>
      <c r="B1728" t="s">
        <v>4741</v>
      </c>
      <c r="C1728" t="s">
        <v>4742</v>
      </c>
      <c r="D1728" t="s">
        <v>4736</v>
      </c>
      <c r="E1728" t="s">
        <v>35482</v>
      </c>
      <c r="F1728" t="s">
        <v>35483</v>
      </c>
      <c r="G1728">
        <v>1986</v>
      </c>
      <c r="H1728" t="s">
        <v>36316</v>
      </c>
      <c r="I1728" t="s">
        <v>4701</v>
      </c>
      <c r="J1728" s="2" t="s">
        <v>4743</v>
      </c>
      <c r="K1728" s="5" t="s">
        <v>173</v>
      </c>
      <c r="L1728" t="s">
        <v>187</v>
      </c>
    </row>
    <row r="1729" spans="1:16" x14ac:dyDescent="0.25">
      <c r="A1729">
        <v>36330</v>
      </c>
      <c r="B1729" t="s">
        <v>4744</v>
      </c>
      <c r="C1729" t="s">
        <v>4742</v>
      </c>
      <c r="D1729" t="s">
        <v>4736</v>
      </c>
      <c r="E1729" t="s">
        <v>35482</v>
      </c>
      <c r="F1729" t="s">
        <v>35483</v>
      </c>
      <c r="G1729">
        <v>1986</v>
      </c>
      <c r="H1729" t="s">
        <v>36316</v>
      </c>
      <c r="I1729" t="s">
        <v>4701</v>
      </c>
      <c r="J1729" s="2" t="s">
        <v>4745</v>
      </c>
      <c r="K1729" s="5" t="s">
        <v>128</v>
      </c>
      <c r="M1729" s="4" t="s">
        <v>7</v>
      </c>
      <c r="N1729" s="4" t="s">
        <v>167</v>
      </c>
      <c r="O1729" t="s">
        <v>33</v>
      </c>
      <c r="P1729" t="s">
        <v>35338</v>
      </c>
    </row>
    <row r="1730" spans="1:16" hidden="1" x14ac:dyDescent="0.25">
      <c r="A1730">
        <v>36331</v>
      </c>
      <c r="B1730" t="s">
        <v>4746</v>
      </c>
      <c r="C1730" t="s">
        <v>4747</v>
      </c>
      <c r="D1730" t="s">
        <v>4736</v>
      </c>
      <c r="E1730" t="s">
        <v>35482</v>
      </c>
      <c r="F1730" t="s">
        <v>35483</v>
      </c>
      <c r="G1730">
        <v>1986</v>
      </c>
      <c r="H1730" t="s">
        <v>36316</v>
      </c>
      <c r="I1730" t="s">
        <v>4514</v>
      </c>
      <c r="J1730" s="2" t="s">
        <v>4748</v>
      </c>
      <c r="K1730" s="5" t="s">
        <v>502</v>
      </c>
      <c r="L1730" t="s">
        <v>27</v>
      </c>
    </row>
    <row r="1731" spans="1:16" hidden="1" x14ac:dyDescent="0.25">
      <c r="A1731">
        <v>36332</v>
      </c>
      <c r="B1731" t="s">
        <v>4749</v>
      </c>
      <c r="C1731" t="s">
        <v>4742</v>
      </c>
      <c r="D1731" t="s">
        <v>4736</v>
      </c>
      <c r="E1731" t="s">
        <v>35482</v>
      </c>
      <c r="F1731" t="s">
        <v>35483</v>
      </c>
      <c r="G1731">
        <v>1986</v>
      </c>
      <c r="H1731" t="s">
        <v>36316</v>
      </c>
      <c r="I1731" t="s">
        <v>4701</v>
      </c>
      <c r="J1731" s="2" t="s">
        <v>4750</v>
      </c>
      <c r="K1731" s="5" t="s">
        <v>38</v>
      </c>
      <c r="L1731" t="s">
        <v>16</v>
      </c>
    </row>
    <row r="1732" spans="1:16" hidden="1" x14ac:dyDescent="0.25">
      <c r="A1732">
        <v>36437</v>
      </c>
      <c r="B1732" t="s">
        <v>4751</v>
      </c>
      <c r="C1732" t="s">
        <v>4752</v>
      </c>
      <c r="D1732" t="s">
        <v>4736</v>
      </c>
      <c r="E1732" t="s">
        <v>35482</v>
      </c>
      <c r="F1732" t="s">
        <v>35483</v>
      </c>
      <c r="G1732">
        <v>1986</v>
      </c>
      <c r="H1732" t="s">
        <v>36316</v>
      </c>
      <c r="I1732" t="s">
        <v>4694</v>
      </c>
      <c r="J1732" s="2" t="s">
        <v>4753</v>
      </c>
      <c r="K1732" s="5" t="s">
        <v>38</v>
      </c>
    </row>
    <row r="1733" spans="1:16" hidden="1" x14ac:dyDescent="0.25">
      <c r="A1733">
        <v>36524</v>
      </c>
      <c r="B1733" t="s">
        <v>4754</v>
      </c>
      <c r="C1733" t="s">
        <v>4752</v>
      </c>
      <c r="D1733" t="s">
        <v>4736</v>
      </c>
      <c r="E1733" t="s">
        <v>35482</v>
      </c>
      <c r="F1733" t="s">
        <v>35483</v>
      </c>
      <c r="G1733">
        <v>1986</v>
      </c>
      <c r="H1733" t="s">
        <v>36316</v>
      </c>
      <c r="I1733" t="s">
        <v>4694</v>
      </c>
      <c r="J1733" s="2" t="s">
        <v>4755</v>
      </c>
      <c r="K1733" s="5" t="s">
        <v>55</v>
      </c>
    </row>
    <row r="1734" spans="1:16" hidden="1" x14ac:dyDescent="0.25">
      <c r="A1734">
        <v>36537</v>
      </c>
      <c r="B1734" t="s">
        <v>4756</v>
      </c>
      <c r="C1734" t="s">
        <v>4742</v>
      </c>
      <c r="D1734" t="s">
        <v>4736</v>
      </c>
      <c r="E1734" t="s">
        <v>35482</v>
      </c>
      <c r="F1734" t="s">
        <v>35483</v>
      </c>
      <c r="G1734">
        <v>1986</v>
      </c>
      <c r="H1734" t="s">
        <v>36316</v>
      </c>
      <c r="I1734" t="s">
        <v>4701</v>
      </c>
      <c r="J1734" s="2" t="s">
        <v>4757</v>
      </c>
      <c r="K1734" s="5" t="s">
        <v>38</v>
      </c>
    </row>
    <row r="1735" spans="1:16" hidden="1" x14ac:dyDescent="0.25">
      <c r="A1735">
        <v>36542</v>
      </c>
      <c r="B1735" t="s">
        <v>4758</v>
      </c>
      <c r="C1735" t="s">
        <v>4752</v>
      </c>
      <c r="D1735" t="s">
        <v>4736</v>
      </c>
      <c r="E1735" t="s">
        <v>35482</v>
      </c>
      <c r="F1735" t="s">
        <v>35483</v>
      </c>
      <c r="G1735">
        <v>1986</v>
      </c>
      <c r="H1735" t="s">
        <v>36316</v>
      </c>
      <c r="I1735" t="s">
        <v>4694</v>
      </c>
      <c r="J1735" s="2" t="s">
        <v>4759</v>
      </c>
      <c r="K1735" s="5" t="s">
        <v>373</v>
      </c>
    </row>
    <row r="1736" spans="1:16" hidden="1" x14ac:dyDescent="0.25">
      <c r="A1736">
        <v>36561</v>
      </c>
      <c r="B1736" t="s">
        <v>4760</v>
      </c>
      <c r="C1736" t="s">
        <v>4752</v>
      </c>
      <c r="D1736" t="s">
        <v>4736</v>
      </c>
      <c r="E1736" t="s">
        <v>35482</v>
      </c>
      <c r="F1736" t="s">
        <v>35483</v>
      </c>
      <c r="G1736">
        <v>1986</v>
      </c>
      <c r="H1736" t="s">
        <v>36316</v>
      </c>
      <c r="I1736" t="s">
        <v>4694</v>
      </c>
      <c r="J1736" s="2" t="s">
        <v>4761</v>
      </c>
      <c r="K1736" s="5" t="s">
        <v>38</v>
      </c>
      <c r="L1736" t="s">
        <v>226</v>
      </c>
    </row>
    <row r="1737" spans="1:16" hidden="1" x14ac:dyDescent="0.25">
      <c r="A1737">
        <v>36584</v>
      </c>
      <c r="B1737" t="s">
        <v>4762</v>
      </c>
      <c r="C1737" t="s">
        <v>4763</v>
      </c>
      <c r="D1737" t="s">
        <v>4736</v>
      </c>
      <c r="E1737" t="s">
        <v>35482</v>
      </c>
      <c r="F1737" t="s">
        <v>35483</v>
      </c>
      <c r="G1737">
        <v>1986</v>
      </c>
      <c r="H1737" t="s">
        <v>36316</v>
      </c>
      <c r="I1737" t="s">
        <v>4722</v>
      </c>
      <c r="J1737" s="2" t="s">
        <v>4764</v>
      </c>
      <c r="K1737" s="5" t="s">
        <v>38</v>
      </c>
    </row>
    <row r="1738" spans="1:16" hidden="1" x14ac:dyDescent="0.25">
      <c r="A1738">
        <v>36605</v>
      </c>
      <c r="B1738" t="s">
        <v>4765</v>
      </c>
      <c r="C1738" t="s">
        <v>4763</v>
      </c>
      <c r="D1738" t="s">
        <v>4736</v>
      </c>
      <c r="E1738" t="s">
        <v>35482</v>
      </c>
      <c r="F1738" t="s">
        <v>35483</v>
      </c>
      <c r="G1738">
        <v>1986</v>
      </c>
      <c r="H1738" t="s">
        <v>36316</v>
      </c>
      <c r="I1738" t="s">
        <v>4722</v>
      </c>
      <c r="J1738" s="2" t="s">
        <v>4766</v>
      </c>
      <c r="K1738" s="5" t="s">
        <v>21</v>
      </c>
      <c r="L1738" t="s">
        <v>143</v>
      </c>
    </row>
    <row r="1739" spans="1:16" hidden="1" x14ac:dyDescent="0.25">
      <c r="A1739">
        <v>36613</v>
      </c>
      <c r="B1739" t="s">
        <v>4767</v>
      </c>
      <c r="C1739" t="s">
        <v>4763</v>
      </c>
      <c r="D1739" t="s">
        <v>4736</v>
      </c>
      <c r="E1739" t="s">
        <v>35482</v>
      </c>
      <c r="F1739" t="s">
        <v>35483</v>
      </c>
      <c r="G1739">
        <v>1986</v>
      </c>
      <c r="H1739" t="s">
        <v>36316</v>
      </c>
      <c r="I1739" t="s">
        <v>4722</v>
      </c>
      <c r="J1739" s="2" t="s">
        <v>4768</v>
      </c>
      <c r="K1739" s="5" t="s">
        <v>15</v>
      </c>
    </row>
    <row r="1740" spans="1:16" hidden="1" x14ac:dyDescent="0.25">
      <c r="A1740">
        <v>36616</v>
      </c>
      <c r="B1740" t="s">
        <v>4769</v>
      </c>
      <c r="C1740" t="s">
        <v>4763</v>
      </c>
      <c r="D1740" t="s">
        <v>4736</v>
      </c>
      <c r="E1740" t="s">
        <v>35482</v>
      </c>
      <c r="F1740" t="s">
        <v>35483</v>
      </c>
      <c r="G1740">
        <v>1986</v>
      </c>
      <c r="H1740" t="s">
        <v>36316</v>
      </c>
      <c r="I1740" t="s">
        <v>4722</v>
      </c>
      <c r="J1740" s="2" t="s">
        <v>4770</v>
      </c>
      <c r="K1740" s="5" t="s">
        <v>38</v>
      </c>
    </row>
    <row r="1741" spans="1:16" hidden="1" x14ac:dyDescent="0.25">
      <c r="A1741">
        <v>36639</v>
      </c>
      <c r="B1741" t="s">
        <v>4771</v>
      </c>
      <c r="C1741" t="s">
        <v>4742</v>
      </c>
      <c r="D1741" t="s">
        <v>4736</v>
      </c>
      <c r="E1741" t="s">
        <v>35482</v>
      </c>
      <c r="F1741" t="s">
        <v>35483</v>
      </c>
      <c r="G1741">
        <v>1986</v>
      </c>
      <c r="H1741" t="s">
        <v>36316</v>
      </c>
      <c r="I1741" t="s">
        <v>4701</v>
      </c>
      <c r="J1741" s="2" t="s">
        <v>4772</v>
      </c>
      <c r="K1741" s="5" t="s">
        <v>21</v>
      </c>
    </row>
    <row r="1742" spans="1:16" hidden="1" x14ac:dyDescent="0.25">
      <c r="A1742">
        <v>36660</v>
      </c>
      <c r="B1742" t="s">
        <v>4773</v>
      </c>
      <c r="C1742" t="s">
        <v>4742</v>
      </c>
      <c r="D1742" t="s">
        <v>4736</v>
      </c>
      <c r="E1742" t="s">
        <v>35482</v>
      </c>
      <c r="F1742" t="s">
        <v>35483</v>
      </c>
      <c r="G1742">
        <v>1986</v>
      </c>
      <c r="H1742" t="s">
        <v>36316</v>
      </c>
      <c r="I1742" t="s">
        <v>4701</v>
      </c>
      <c r="J1742" s="2" t="s">
        <v>4774</v>
      </c>
      <c r="K1742" s="5" t="s">
        <v>38</v>
      </c>
      <c r="L1742" t="s">
        <v>16</v>
      </c>
    </row>
    <row r="1743" spans="1:16" hidden="1" x14ac:dyDescent="0.25">
      <c r="A1743">
        <v>36683</v>
      </c>
      <c r="B1743" t="s">
        <v>4775</v>
      </c>
      <c r="C1743" t="s">
        <v>4742</v>
      </c>
      <c r="D1743" t="s">
        <v>4736</v>
      </c>
      <c r="E1743" t="s">
        <v>35482</v>
      </c>
      <c r="F1743" t="s">
        <v>35483</v>
      </c>
      <c r="G1743">
        <v>1986</v>
      </c>
      <c r="H1743" t="s">
        <v>36316</v>
      </c>
      <c r="I1743" t="s">
        <v>4701</v>
      </c>
      <c r="J1743" s="2" t="s">
        <v>4776</v>
      </c>
      <c r="K1743" s="5" t="s">
        <v>38</v>
      </c>
      <c r="L1743" t="s">
        <v>35298</v>
      </c>
    </row>
    <row r="1744" spans="1:16" hidden="1" x14ac:dyDescent="0.25">
      <c r="A1744">
        <v>36701</v>
      </c>
      <c r="B1744" t="s">
        <v>4777</v>
      </c>
      <c r="C1744" t="s">
        <v>4778</v>
      </c>
      <c r="D1744" t="s">
        <v>4736</v>
      </c>
      <c r="E1744" t="s">
        <v>35482</v>
      </c>
      <c r="F1744" t="s">
        <v>35483</v>
      </c>
      <c r="G1744">
        <v>1986</v>
      </c>
      <c r="H1744" t="s">
        <v>36316</v>
      </c>
      <c r="I1744" t="s">
        <v>4779</v>
      </c>
      <c r="J1744" s="2" t="s">
        <v>4780</v>
      </c>
      <c r="K1744" s="5" t="s">
        <v>21</v>
      </c>
    </row>
    <row r="1745" spans="1:12" hidden="1" x14ac:dyDescent="0.25">
      <c r="A1745">
        <v>36713</v>
      </c>
      <c r="B1745" t="s">
        <v>4781</v>
      </c>
      <c r="C1745" t="s">
        <v>4763</v>
      </c>
      <c r="D1745" t="s">
        <v>4736</v>
      </c>
      <c r="E1745" t="s">
        <v>35482</v>
      </c>
      <c r="F1745" t="s">
        <v>35483</v>
      </c>
      <c r="G1745">
        <v>1986</v>
      </c>
      <c r="H1745" t="s">
        <v>36316</v>
      </c>
      <c r="I1745" t="s">
        <v>4722</v>
      </c>
      <c r="J1745" s="2" t="s">
        <v>4782</v>
      </c>
      <c r="K1745" s="5" t="s">
        <v>38</v>
      </c>
    </row>
    <row r="1746" spans="1:12" hidden="1" x14ac:dyDescent="0.25">
      <c r="A1746">
        <v>36714</v>
      </c>
      <c r="B1746" t="s">
        <v>4783</v>
      </c>
      <c r="C1746" t="s">
        <v>4784</v>
      </c>
      <c r="D1746" t="s">
        <v>4785</v>
      </c>
      <c r="E1746" t="s">
        <v>35484</v>
      </c>
      <c r="F1746" t="s">
        <v>35485</v>
      </c>
      <c r="G1746">
        <v>2000</v>
      </c>
      <c r="H1746" t="s">
        <v>36317</v>
      </c>
      <c r="I1746" t="s">
        <v>4786</v>
      </c>
      <c r="J1746" s="2" t="s">
        <v>4787</v>
      </c>
      <c r="K1746" s="5" t="s">
        <v>38</v>
      </c>
      <c r="L1746" t="s">
        <v>35297</v>
      </c>
    </row>
    <row r="1747" spans="1:12" hidden="1" x14ac:dyDescent="0.25">
      <c r="A1747">
        <v>36761</v>
      </c>
      <c r="B1747" t="s">
        <v>4788</v>
      </c>
      <c r="C1747" t="s">
        <v>4784</v>
      </c>
      <c r="D1747" t="s">
        <v>4785</v>
      </c>
      <c r="E1747" t="s">
        <v>35484</v>
      </c>
      <c r="F1747" t="s">
        <v>35485</v>
      </c>
      <c r="G1747">
        <v>2000</v>
      </c>
      <c r="H1747" t="s">
        <v>36317</v>
      </c>
      <c r="I1747" t="s">
        <v>4786</v>
      </c>
      <c r="J1747" s="2" t="s">
        <v>4789</v>
      </c>
      <c r="K1747" s="5" t="s">
        <v>21</v>
      </c>
    </row>
    <row r="1748" spans="1:12" hidden="1" x14ac:dyDescent="0.25">
      <c r="A1748">
        <v>36776</v>
      </c>
      <c r="B1748" t="s">
        <v>4790</v>
      </c>
      <c r="C1748" t="s">
        <v>4784</v>
      </c>
      <c r="D1748" t="s">
        <v>4785</v>
      </c>
      <c r="E1748" t="s">
        <v>35484</v>
      </c>
      <c r="F1748" t="s">
        <v>35485</v>
      </c>
      <c r="G1748">
        <v>2000</v>
      </c>
      <c r="H1748" t="s">
        <v>36317</v>
      </c>
      <c r="I1748" t="s">
        <v>4786</v>
      </c>
      <c r="J1748" s="2" t="s">
        <v>4791</v>
      </c>
      <c r="K1748" s="5" t="s">
        <v>128</v>
      </c>
      <c r="L1748" t="s">
        <v>129</v>
      </c>
    </row>
    <row r="1749" spans="1:12" hidden="1" x14ac:dyDescent="0.25">
      <c r="A1749">
        <v>36787</v>
      </c>
      <c r="B1749" t="s">
        <v>4792</v>
      </c>
      <c r="C1749" t="s">
        <v>4784</v>
      </c>
      <c r="D1749" t="s">
        <v>4785</v>
      </c>
      <c r="E1749" t="s">
        <v>35484</v>
      </c>
      <c r="F1749" t="s">
        <v>35485</v>
      </c>
      <c r="G1749">
        <v>2000</v>
      </c>
      <c r="H1749" t="s">
        <v>36317</v>
      </c>
      <c r="I1749" t="s">
        <v>4786</v>
      </c>
      <c r="J1749" s="2" t="s">
        <v>4793</v>
      </c>
      <c r="K1749" s="5" t="s">
        <v>38</v>
      </c>
    </row>
    <row r="1750" spans="1:12" hidden="1" x14ac:dyDescent="0.25">
      <c r="A1750">
        <v>36825</v>
      </c>
      <c r="B1750" t="s">
        <v>4794</v>
      </c>
      <c r="C1750" t="s">
        <v>4795</v>
      </c>
      <c r="D1750" t="s">
        <v>4785</v>
      </c>
      <c r="E1750" t="s">
        <v>35484</v>
      </c>
      <c r="F1750" t="s">
        <v>35485</v>
      </c>
      <c r="G1750">
        <v>2000</v>
      </c>
      <c r="H1750" t="s">
        <v>36317</v>
      </c>
      <c r="I1750" t="s">
        <v>4796</v>
      </c>
      <c r="J1750" s="2" t="s">
        <v>4797</v>
      </c>
      <c r="K1750" s="5" t="s">
        <v>21</v>
      </c>
    </row>
    <row r="1751" spans="1:12" hidden="1" x14ac:dyDescent="0.25">
      <c r="A1751">
        <v>36830</v>
      </c>
      <c r="B1751" t="s">
        <v>4798</v>
      </c>
      <c r="C1751" t="s">
        <v>4799</v>
      </c>
      <c r="D1751" t="s">
        <v>4785</v>
      </c>
      <c r="E1751" t="s">
        <v>35484</v>
      </c>
      <c r="F1751" t="s">
        <v>35485</v>
      </c>
      <c r="G1751">
        <v>2000</v>
      </c>
      <c r="H1751" t="s">
        <v>36317</v>
      </c>
      <c r="I1751" t="s">
        <v>4800</v>
      </c>
      <c r="J1751" s="2" t="s">
        <v>4801</v>
      </c>
      <c r="K1751" s="5" t="s">
        <v>38</v>
      </c>
    </row>
    <row r="1752" spans="1:12" hidden="1" x14ac:dyDescent="0.25">
      <c r="A1752">
        <v>36837</v>
      </c>
      <c r="B1752" t="s">
        <v>4802</v>
      </c>
      <c r="C1752" t="s">
        <v>4784</v>
      </c>
      <c r="D1752" t="s">
        <v>4785</v>
      </c>
      <c r="E1752" t="s">
        <v>35484</v>
      </c>
      <c r="F1752" t="s">
        <v>35485</v>
      </c>
      <c r="G1752">
        <v>2000</v>
      </c>
      <c r="H1752" t="s">
        <v>36317</v>
      </c>
      <c r="I1752" t="s">
        <v>4786</v>
      </c>
      <c r="J1752" s="2" t="s">
        <v>4803</v>
      </c>
      <c r="K1752" s="5" t="s">
        <v>38</v>
      </c>
      <c r="L1752" t="s">
        <v>174</v>
      </c>
    </row>
    <row r="1753" spans="1:12" hidden="1" x14ac:dyDescent="0.25">
      <c r="A1753">
        <v>36865</v>
      </c>
      <c r="B1753" t="s">
        <v>4804</v>
      </c>
      <c r="C1753" t="s">
        <v>4805</v>
      </c>
      <c r="D1753" t="s">
        <v>4785</v>
      </c>
      <c r="E1753" t="s">
        <v>35484</v>
      </c>
      <c r="F1753" t="s">
        <v>35485</v>
      </c>
      <c r="G1753">
        <v>2000</v>
      </c>
      <c r="H1753" t="s">
        <v>36317</v>
      </c>
      <c r="I1753" t="s">
        <v>4806</v>
      </c>
      <c r="J1753" s="2" t="s">
        <v>4807</v>
      </c>
      <c r="K1753" s="5" t="s">
        <v>21</v>
      </c>
    </row>
    <row r="1754" spans="1:12" hidden="1" x14ac:dyDescent="0.25">
      <c r="A1754">
        <v>36887</v>
      </c>
      <c r="B1754" t="s">
        <v>4808</v>
      </c>
      <c r="C1754" t="s">
        <v>4809</v>
      </c>
      <c r="D1754" t="s">
        <v>4785</v>
      </c>
      <c r="E1754" t="s">
        <v>35484</v>
      </c>
      <c r="F1754" t="s">
        <v>35485</v>
      </c>
      <c r="G1754">
        <v>2000</v>
      </c>
      <c r="H1754" t="s">
        <v>36317</v>
      </c>
      <c r="I1754" t="s">
        <v>4810</v>
      </c>
      <c r="J1754" s="2" t="s">
        <v>4811</v>
      </c>
      <c r="K1754" s="5" t="s">
        <v>21</v>
      </c>
    </row>
    <row r="1755" spans="1:12" hidden="1" x14ac:dyDescent="0.25">
      <c r="A1755">
        <v>36889</v>
      </c>
      <c r="B1755" t="s">
        <v>4812</v>
      </c>
      <c r="C1755" t="s">
        <v>4809</v>
      </c>
      <c r="D1755" t="s">
        <v>4785</v>
      </c>
      <c r="E1755" t="s">
        <v>35484</v>
      </c>
      <c r="F1755" t="s">
        <v>35485</v>
      </c>
      <c r="G1755">
        <v>2000</v>
      </c>
      <c r="H1755" t="s">
        <v>36317</v>
      </c>
      <c r="I1755" t="s">
        <v>4810</v>
      </c>
      <c r="J1755" s="2" t="s">
        <v>4813</v>
      </c>
      <c r="K1755" s="5" t="s">
        <v>55</v>
      </c>
    </row>
    <row r="1756" spans="1:12" hidden="1" x14ac:dyDescent="0.25">
      <c r="A1756">
        <v>36909</v>
      </c>
      <c r="B1756" t="s">
        <v>4814</v>
      </c>
      <c r="C1756" t="s">
        <v>4815</v>
      </c>
      <c r="D1756" t="s">
        <v>4785</v>
      </c>
      <c r="E1756" t="s">
        <v>35484</v>
      </c>
      <c r="F1756" t="s">
        <v>35485</v>
      </c>
      <c r="G1756">
        <v>2000</v>
      </c>
      <c r="H1756" t="s">
        <v>36317</v>
      </c>
      <c r="I1756" t="s">
        <v>4816</v>
      </c>
      <c r="J1756" s="2" t="s">
        <v>4817</v>
      </c>
      <c r="K1756" s="5" t="s">
        <v>21</v>
      </c>
    </row>
    <row r="1757" spans="1:12" hidden="1" x14ac:dyDescent="0.25">
      <c r="A1757">
        <v>36918</v>
      </c>
      <c r="B1757" t="s">
        <v>4818</v>
      </c>
      <c r="C1757" t="s">
        <v>4815</v>
      </c>
      <c r="D1757" t="s">
        <v>4785</v>
      </c>
      <c r="E1757" t="s">
        <v>35484</v>
      </c>
      <c r="F1757" t="s">
        <v>35485</v>
      </c>
      <c r="G1757">
        <v>2000</v>
      </c>
      <c r="H1757" t="s">
        <v>36317</v>
      </c>
      <c r="I1757" t="s">
        <v>4816</v>
      </c>
      <c r="J1757" s="2" t="s">
        <v>4819</v>
      </c>
      <c r="K1757" s="5" t="s">
        <v>21</v>
      </c>
    </row>
    <row r="1758" spans="1:12" hidden="1" x14ac:dyDescent="0.25">
      <c r="A1758">
        <v>36923</v>
      </c>
      <c r="B1758" t="s">
        <v>4820</v>
      </c>
      <c r="C1758" t="s">
        <v>4809</v>
      </c>
      <c r="D1758" t="s">
        <v>4785</v>
      </c>
      <c r="E1758" t="s">
        <v>35484</v>
      </c>
      <c r="F1758" t="s">
        <v>35485</v>
      </c>
      <c r="G1758">
        <v>2000</v>
      </c>
      <c r="H1758" t="s">
        <v>36317</v>
      </c>
      <c r="I1758" t="s">
        <v>4810</v>
      </c>
      <c r="J1758" s="2" t="s">
        <v>4821</v>
      </c>
      <c r="K1758" s="5" t="s">
        <v>38</v>
      </c>
      <c r="L1758" t="s">
        <v>239</v>
      </c>
    </row>
    <row r="1759" spans="1:12" hidden="1" x14ac:dyDescent="0.25">
      <c r="A1759">
        <v>36924</v>
      </c>
      <c r="B1759" t="s">
        <v>4822</v>
      </c>
      <c r="C1759" t="s">
        <v>4815</v>
      </c>
      <c r="D1759" t="s">
        <v>4785</v>
      </c>
      <c r="E1759" t="s">
        <v>35484</v>
      </c>
      <c r="F1759" t="s">
        <v>35485</v>
      </c>
      <c r="G1759">
        <v>2000</v>
      </c>
      <c r="H1759" t="s">
        <v>36317</v>
      </c>
      <c r="I1759" t="s">
        <v>4816</v>
      </c>
      <c r="J1759" s="2" t="s">
        <v>4823</v>
      </c>
      <c r="K1759" s="5" t="s">
        <v>38</v>
      </c>
    </row>
    <row r="1760" spans="1:12" hidden="1" x14ac:dyDescent="0.25">
      <c r="A1760">
        <v>36932</v>
      </c>
      <c r="B1760" t="s">
        <v>4824</v>
      </c>
      <c r="C1760" t="s">
        <v>4825</v>
      </c>
      <c r="D1760" t="s">
        <v>4785</v>
      </c>
      <c r="E1760" t="s">
        <v>35484</v>
      </c>
      <c r="F1760" t="s">
        <v>35485</v>
      </c>
      <c r="G1760">
        <v>2000</v>
      </c>
      <c r="H1760" t="s">
        <v>36317</v>
      </c>
      <c r="I1760" t="s">
        <v>4826</v>
      </c>
      <c r="J1760" s="2" t="s">
        <v>4827</v>
      </c>
      <c r="K1760" s="5" t="s">
        <v>21</v>
      </c>
    </row>
    <row r="1761" spans="1:16" hidden="1" x14ac:dyDescent="0.25">
      <c r="A1761">
        <v>36937</v>
      </c>
      <c r="B1761" t="s">
        <v>4828</v>
      </c>
      <c r="C1761" t="s">
        <v>4809</v>
      </c>
      <c r="D1761" t="s">
        <v>4785</v>
      </c>
      <c r="E1761" t="s">
        <v>35484</v>
      </c>
      <c r="F1761" t="s">
        <v>35485</v>
      </c>
      <c r="G1761">
        <v>2000</v>
      </c>
      <c r="H1761" t="s">
        <v>36317</v>
      </c>
      <c r="I1761" t="s">
        <v>4810</v>
      </c>
      <c r="J1761" s="2" t="s">
        <v>4829</v>
      </c>
      <c r="K1761" s="5" t="s">
        <v>38</v>
      </c>
    </row>
    <row r="1762" spans="1:16" hidden="1" x14ac:dyDescent="0.25">
      <c r="A1762">
        <v>36938</v>
      </c>
      <c r="B1762" t="s">
        <v>4830</v>
      </c>
      <c r="C1762" t="s">
        <v>4825</v>
      </c>
      <c r="D1762" t="s">
        <v>4785</v>
      </c>
      <c r="E1762" t="s">
        <v>35484</v>
      </c>
      <c r="F1762" t="s">
        <v>35485</v>
      </c>
      <c r="G1762">
        <v>2000</v>
      </c>
      <c r="H1762" t="s">
        <v>36317</v>
      </c>
      <c r="I1762" t="s">
        <v>4826</v>
      </c>
      <c r="J1762" s="2" t="s">
        <v>4831</v>
      </c>
      <c r="K1762" s="5" t="s">
        <v>38</v>
      </c>
    </row>
    <row r="1763" spans="1:16" hidden="1" x14ac:dyDescent="0.25">
      <c r="A1763">
        <v>36946</v>
      </c>
      <c r="B1763" t="s">
        <v>4832</v>
      </c>
      <c r="C1763" t="s">
        <v>4825</v>
      </c>
      <c r="D1763" t="s">
        <v>4785</v>
      </c>
      <c r="E1763" t="s">
        <v>35484</v>
      </c>
      <c r="F1763" t="s">
        <v>35485</v>
      </c>
      <c r="G1763">
        <v>2000</v>
      </c>
      <c r="H1763" t="s">
        <v>36317</v>
      </c>
      <c r="I1763" t="s">
        <v>4826</v>
      </c>
      <c r="J1763" s="2" t="s">
        <v>4833</v>
      </c>
      <c r="K1763" s="5" t="s">
        <v>21</v>
      </c>
    </row>
    <row r="1764" spans="1:16" hidden="1" x14ac:dyDescent="0.25">
      <c r="A1764">
        <v>36950</v>
      </c>
      <c r="B1764" t="s">
        <v>4834</v>
      </c>
      <c r="C1764" t="s">
        <v>4809</v>
      </c>
      <c r="D1764" t="s">
        <v>4785</v>
      </c>
      <c r="E1764" t="s">
        <v>35484</v>
      </c>
      <c r="F1764" t="s">
        <v>35485</v>
      </c>
      <c r="G1764">
        <v>2000</v>
      </c>
      <c r="H1764" t="s">
        <v>36317</v>
      </c>
      <c r="I1764" t="s">
        <v>4810</v>
      </c>
      <c r="J1764" s="2" t="s">
        <v>4835</v>
      </c>
      <c r="K1764" s="5" t="s">
        <v>21</v>
      </c>
    </row>
    <row r="1765" spans="1:16" hidden="1" x14ac:dyDescent="0.25">
      <c r="A1765">
        <v>36952</v>
      </c>
      <c r="B1765" t="s">
        <v>4836</v>
      </c>
      <c r="C1765" t="s">
        <v>4809</v>
      </c>
      <c r="D1765" t="s">
        <v>4785</v>
      </c>
      <c r="E1765" t="s">
        <v>35484</v>
      </c>
      <c r="F1765" t="s">
        <v>35485</v>
      </c>
      <c r="G1765">
        <v>2000</v>
      </c>
      <c r="H1765" t="s">
        <v>36317</v>
      </c>
      <c r="I1765" t="s">
        <v>4810</v>
      </c>
      <c r="J1765" s="2" t="s">
        <v>4837</v>
      </c>
      <c r="K1765" s="5" t="s">
        <v>38</v>
      </c>
    </row>
    <row r="1766" spans="1:16" hidden="1" x14ac:dyDescent="0.25">
      <c r="A1766">
        <v>36953</v>
      </c>
      <c r="B1766" t="s">
        <v>4838</v>
      </c>
      <c r="C1766" t="s">
        <v>4839</v>
      </c>
      <c r="D1766" t="s">
        <v>4785</v>
      </c>
      <c r="E1766" t="s">
        <v>35484</v>
      </c>
      <c r="F1766" t="s">
        <v>35485</v>
      </c>
      <c r="G1766">
        <v>2000</v>
      </c>
      <c r="H1766" t="s">
        <v>36317</v>
      </c>
      <c r="I1766" t="s">
        <v>4840</v>
      </c>
      <c r="J1766" s="2" t="s">
        <v>4841</v>
      </c>
      <c r="K1766" s="5" t="s">
        <v>38</v>
      </c>
      <c r="L1766" t="s">
        <v>16</v>
      </c>
    </row>
    <row r="1767" spans="1:16" hidden="1" x14ac:dyDescent="0.25">
      <c r="A1767">
        <v>36954</v>
      </c>
      <c r="B1767" t="s">
        <v>4842</v>
      </c>
      <c r="C1767" t="s">
        <v>4809</v>
      </c>
      <c r="D1767" t="s">
        <v>4785</v>
      </c>
      <c r="E1767" t="s">
        <v>35484</v>
      </c>
      <c r="F1767" t="s">
        <v>35485</v>
      </c>
      <c r="G1767">
        <v>2000</v>
      </c>
      <c r="H1767" t="s">
        <v>36317</v>
      </c>
      <c r="I1767" t="s">
        <v>4810</v>
      </c>
      <c r="J1767" s="2" t="s">
        <v>4843</v>
      </c>
      <c r="K1767" s="5" t="s">
        <v>173</v>
      </c>
      <c r="L1767" t="s">
        <v>174</v>
      </c>
    </row>
    <row r="1768" spans="1:16" hidden="1" x14ac:dyDescent="0.25">
      <c r="A1768">
        <v>36956</v>
      </c>
      <c r="B1768" t="s">
        <v>4844</v>
      </c>
      <c r="C1768" t="s">
        <v>4809</v>
      </c>
      <c r="D1768" t="s">
        <v>4785</v>
      </c>
      <c r="E1768" t="s">
        <v>35484</v>
      </c>
      <c r="F1768" t="s">
        <v>35485</v>
      </c>
      <c r="G1768">
        <v>2000</v>
      </c>
      <c r="H1768" t="s">
        <v>36317</v>
      </c>
      <c r="I1768" t="s">
        <v>4810</v>
      </c>
      <c r="J1768" s="2" t="s">
        <v>4845</v>
      </c>
      <c r="K1768" s="5" t="s">
        <v>38</v>
      </c>
      <c r="L1768" t="s">
        <v>174</v>
      </c>
    </row>
    <row r="1769" spans="1:16" hidden="1" x14ac:dyDescent="0.25">
      <c r="A1769">
        <v>36961</v>
      </c>
      <c r="B1769" t="s">
        <v>4846</v>
      </c>
      <c r="C1769" t="s">
        <v>4799</v>
      </c>
      <c r="D1769" t="s">
        <v>4785</v>
      </c>
      <c r="E1769" t="s">
        <v>35484</v>
      </c>
      <c r="F1769" t="s">
        <v>35485</v>
      </c>
      <c r="G1769">
        <v>2000</v>
      </c>
      <c r="H1769" t="s">
        <v>36317</v>
      </c>
      <c r="I1769" t="s">
        <v>4800</v>
      </c>
      <c r="J1769" s="2" t="s">
        <v>4847</v>
      </c>
      <c r="K1769" s="5" t="s">
        <v>173</v>
      </c>
      <c r="L1769" t="s">
        <v>97</v>
      </c>
    </row>
    <row r="1770" spans="1:16" hidden="1" x14ac:dyDescent="0.25">
      <c r="A1770">
        <v>36966</v>
      </c>
      <c r="B1770" t="s">
        <v>4848</v>
      </c>
      <c r="C1770" t="s">
        <v>4809</v>
      </c>
      <c r="D1770" t="s">
        <v>4785</v>
      </c>
      <c r="E1770" t="s">
        <v>35484</v>
      </c>
      <c r="F1770" t="s">
        <v>35485</v>
      </c>
      <c r="G1770">
        <v>2000</v>
      </c>
      <c r="H1770" t="s">
        <v>36317</v>
      </c>
      <c r="I1770" t="s">
        <v>4810</v>
      </c>
      <c r="J1770" s="2" t="s">
        <v>4849</v>
      </c>
      <c r="K1770" s="5" t="s">
        <v>38</v>
      </c>
      <c r="L1770" t="s">
        <v>16</v>
      </c>
    </row>
    <row r="1771" spans="1:16" hidden="1" x14ac:dyDescent="0.25">
      <c r="A1771">
        <v>36996</v>
      </c>
      <c r="B1771" t="s">
        <v>4850</v>
      </c>
      <c r="C1771" t="s">
        <v>4809</v>
      </c>
      <c r="D1771" t="s">
        <v>4785</v>
      </c>
      <c r="E1771" t="s">
        <v>35484</v>
      </c>
      <c r="F1771" t="s">
        <v>35485</v>
      </c>
      <c r="G1771">
        <v>2000</v>
      </c>
      <c r="H1771" t="s">
        <v>36317</v>
      </c>
      <c r="I1771" t="s">
        <v>4810</v>
      </c>
      <c r="J1771" s="2" t="s">
        <v>4851</v>
      </c>
      <c r="K1771" s="5" t="s">
        <v>55</v>
      </c>
    </row>
    <row r="1772" spans="1:16" hidden="1" x14ac:dyDescent="0.25">
      <c r="A1772">
        <v>36999</v>
      </c>
      <c r="B1772" t="s">
        <v>4852</v>
      </c>
      <c r="C1772" t="s">
        <v>4809</v>
      </c>
      <c r="D1772" t="s">
        <v>4785</v>
      </c>
      <c r="E1772" t="s">
        <v>35484</v>
      </c>
      <c r="F1772" t="s">
        <v>35485</v>
      </c>
      <c r="G1772">
        <v>2000</v>
      </c>
      <c r="H1772" t="s">
        <v>36317</v>
      </c>
      <c r="I1772" t="s">
        <v>4810</v>
      </c>
      <c r="J1772" s="2" t="s">
        <v>4853</v>
      </c>
      <c r="K1772" s="5" t="s">
        <v>128</v>
      </c>
    </row>
    <row r="1773" spans="1:16" hidden="1" x14ac:dyDescent="0.25">
      <c r="A1773">
        <v>37030</v>
      </c>
      <c r="B1773" t="s">
        <v>4854</v>
      </c>
      <c r="C1773" t="s">
        <v>4855</v>
      </c>
      <c r="D1773" t="s">
        <v>4785</v>
      </c>
      <c r="E1773" t="s">
        <v>35484</v>
      </c>
      <c r="F1773" t="s">
        <v>35485</v>
      </c>
      <c r="G1773">
        <v>2000</v>
      </c>
      <c r="H1773" t="s">
        <v>36317</v>
      </c>
      <c r="I1773" t="s">
        <v>4856</v>
      </c>
      <c r="J1773" s="2" t="s">
        <v>4857</v>
      </c>
      <c r="K1773" s="5" t="s">
        <v>38</v>
      </c>
      <c r="L1773" t="s">
        <v>35266</v>
      </c>
    </row>
    <row r="1774" spans="1:16" x14ac:dyDescent="0.25">
      <c r="A1774">
        <v>37045</v>
      </c>
      <c r="B1774" t="s">
        <v>4858</v>
      </c>
      <c r="C1774" t="s">
        <v>4809</v>
      </c>
      <c r="D1774" t="s">
        <v>4785</v>
      </c>
      <c r="E1774" t="s">
        <v>35484</v>
      </c>
      <c r="F1774" t="s">
        <v>35485</v>
      </c>
      <c r="G1774">
        <v>2000</v>
      </c>
      <c r="H1774" t="s">
        <v>36317</v>
      </c>
      <c r="I1774" t="s">
        <v>4810</v>
      </c>
      <c r="J1774" s="2" t="s">
        <v>4859</v>
      </c>
      <c r="K1774" s="5" t="s">
        <v>32</v>
      </c>
      <c r="M1774" s="4" t="s">
        <v>35209</v>
      </c>
      <c r="N1774" s="4" t="s">
        <v>8</v>
      </c>
      <c r="O1774" t="s">
        <v>33</v>
      </c>
      <c r="P1774" t="s">
        <v>35341</v>
      </c>
    </row>
    <row r="1775" spans="1:16" hidden="1" x14ac:dyDescent="0.25">
      <c r="A1775">
        <v>37048</v>
      </c>
      <c r="B1775" t="s">
        <v>4860</v>
      </c>
      <c r="C1775" t="s">
        <v>4855</v>
      </c>
      <c r="D1775" t="s">
        <v>4785</v>
      </c>
      <c r="E1775" t="s">
        <v>35484</v>
      </c>
      <c r="F1775" t="s">
        <v>35485</v>
      </c>
      <c r="G1775">
        <v>2000</v>
      </c>
      <c r="H1775" t="s">
        <v>36317</v>
      </c>
      <c r="I1775" t="s">
        <v>4856</v>
      </c>
      <c r="J1775" s="2" t="s">
        <v>4861</v>
      </c>
      <c r="K1775" s="5" t="s">
        <v>55</v>
      </c>
    </row>
    <row r="1776" spans="1:16" hidden="1" x14ac:dyDescent="0.25">
      <c r="A1776">
        <v>37049</v>
      </c>
      <c r="B1776" t="s">
        <v>4862</v>
      </c>
      <c r="C1776" t="s">
        <v>4809</v>
      </c>
      <c r="D1776" t="s">
        <v>4785</v>
      </c>
      <c r="E1776" t="s">
        <v>35484</v>
      </c>
      <c r="F1776" t="s">
        <v>35485</v>
      </c>
      <c r="G1776">
        <v>2000</v>
      </c>
      <c r="H1776" t="s">
        <v>36317</v>
      </c>
      <c r="I1776" t="s">
        <v>4810</v>
      </c>
      <c r="J1776" s="2" t="s">
        <v>4863</v>
      </c>
      <c r="K1776" s="5" t="s">
        <v>38</v>
      </c>
    </row>
    <row r="1777" spans="1:15" hidden="1" x14ac:dyDescent="0.25">
      <c r="A1777">
        <v>37051</v>
      </c>
      <c r="B1777" t="s">
        <v>4864</v>
      </c>
      <c r="C1777" t="s">
        <v>4809</v>
      </c>
      <c r="D1777" t="s">
        <v>4785</v>
      </c>
      <c r="E1777" t="s">
        <v>35484</v>
      </c>
      <c r="F1777" t="s">
        <v>35485</v>
      </c>
      <c r="G1777">
        <v>2000</v>
      </c>
      <c r="H1777" t="s">
        <v>36317</v>
      </c>
      <c r="I1777" t="s">
        <v>4810</v>
      </c>
      <c r="J1777" s="2" t="s">
        <v>4865</v>
      </c>
      <c r="K1777" s="5" t="s">
        <v>15</v>
      </c>
      <c r="L1777" t="s">
        <v>27</v>
      </c>
    </row>
    <row r="1778" spans="1:15" hidden="1" x14ac:dyDescent="0.25">
      <c r="A1778">
        <v>37054</v>
      </c>
      <c r="B1778" t="s">
        <v>4866</v>
      </c>
      <c r="C1778" t="s">
        <v>4855</v>
      </c>
      <c r="D1778" t="s">
        <v>4785</v>
      </c>
      <c r="E1778" t="s">
        <v>35484</v>
      </c>
      <c r="F1778" t="s">
        <v>35485</v>
      </c>
      <c r="G1778">
        <v>2000</v>
      </c>
      <c r="H1778" t="s">
        <v>36317</v>
      </c>
      <c r="I1778" t="s">
        <v>4856</v>
      </c>
      <c r="J1778" s="2" t="s">
        <v>4867</v>
      </c>
      <c r="K1778" s="5" t="s">
        <v>21</v>
      </c>
    </row>
    <row r="1779" spans="1:15" hidden="1" x14ac:dyDescent="0.25">
      <c r="A1779">
        <v>37058</v>
      </c>
      <c r="B1779" t="s">
        <v>4868</v>
      </c>
      <c r="C1779" t="s">
        <v>4855</v>
      </c>
      <c r="D1779" t="s">
        <v>4785</v>
      </c>
      <c r="E1779" t="s">
        <v>35484</v>
      </c>
      <c r="F1779" t="s">
        <v>35485</v>
      </c>
      <c r="G1779">
        <v>2000</v>
      </c>
      <c r="H1779" t="s">
        <v>36317</v>
      </c>
      <c r="I1779" t="s">
        <v>4856</v>
      </c>
      <c r="J1779" s="2" t="s">
        <v>4869</v>
      </c>
      <c r="K1779" s="5" t="s">
        <v>38</v>
      </c>
    </row>
    <row r="1780" spans="1:15" hidden="1" x14ac:dyDescent="0.25">
      <c r="A1780">
        <v>37079</v>
      </c>
      <c r="B1780" t="s">
        <v>4870</v>
      </c>
      <c r="C1780" t="s">
        <v>4855</v>
      </c>
      <c r="D1780" t="s">
        <v>4785</v>
      </c>
      <c r="E1780" t="s">
        <v>35484</v>
      </c>
      <c r="F1780" t="s">
        <v>35485</v>
      </c>
      <c r="G1780">
        <v>2000</v>
      </c>
      <c r="H1780" t="s">
        <v>36317</v>
      </c>
      <c r="I1780" t="s">
        <v>4856</v>
      </c>
      <c r="J1780" s="2" t="s">
        <v>4871</v>
      </c>
      <c r="K1780" s="5" t="s">
        <v>38</v>
      </c>
      <c r="L1780" t="s">
        <v>35264</v>
      </c>
    </row>
    <row r="1781" spans="1:15" hidden="1" x14ac:dyDescent="0.25">
      <c r="A1781">
        <v>37086</v>
      </c>
      <c r="B1781" t="s">
        <v>4872</v>
      </c>
      <c r="C1781" t="s">
        <v>4855</v>
      </c>
      <c r="D1781" t="s">
        <v>4785</v>
      </c>
      <c r="E1781" t="s">
        <v>35484</v>
      </c>
      <c r="F1781" t="s">
        <v>35485</v>
      </c>
      <c r="G1781">
        <v>2000</v>
      </c>
      <c r="H1781" t="s">
        <v>36317</v>
      </c>
      <c r="I1781" t="s">
        <v>4856</v>
      </c>
      <c r="J1781" s="2" t="s">
        <v>4873</v>
      </c>
      <c r="K1781" s="5" t="s">
        <v>128</v>
      </c>
      <c r="L1781" t="s">
        <v>35198</v>
      </c>
    </row>
    <row r="1782" spans="1:15" hidden="1" x14ac:dyDescent="0.25">
      <c r="A1782">
        <v>37094</v>
      </c>
      <c r="B1782" t="s">
        <v>4874</v>
      </c>
      <c r="C1782" t="s">
        <v>4875</v>
      </c>
      <c r="D1782" t="s">
        <v>4876</v>
      </c>
      <c r="E1782" t="s">
        <v>35486</v>
      </c>
      <c r="F1782" t="s">
        <v>35409</v>
      </c>
      <c r="G1782">
        <v>1967</v>
      </c>
      <c r="H1782" t="s">
        <v>36318</v>
      </c>
      <c r="I1782" t="s">
        <v>3600</v>
      </c>
      <c r="J1782" s="2" t="s">
        <v>4877</v>
      </c>
      <c r="K1782" s="5" t="s">
        <v>128</v>
      </c>
      <c r="L1782" t="s">
        <v>35192</v>
      </c>
    </row>
    <row r="1783" spans="1:15" hidden="1" x14ac:dyDescent="0.25">
      <c r="A1783">
        <v>37112</v>
      </c>
      <c r="B1783" t="s">
        <v>4878</v>
      </c>
      <c r="C1783" t="s">
        <v>4875</v>
      </c>
      <c r="D1783" t="s">
        <v>4876</v>
      </c>
      <c r="E1783" t="s">
        <v>35486</v>
      </c>
      <c r="F1783" t="s">
        <v>35409</v>
      </c>
      <c r="G1783">
        <v>1967</v>
      </c>
      <c r="H1783" t="s">
        <v>36318</v>
      </c>
      <c r="I1783" t="s">
        <v>3600</v>
      </c>
      <c r="J1783" s="2" t="s">
        <v>4879</v>
      </c>
      <c r="K1783" s="5" t="s">
        <v>128</v>
      </c>
      <c r="L1783" t="s">
        <v>35200</v>
      </c>
    </row>
    <row r="1784" spans="1:15" hidden="1" x14ac:dyDescent="0.25">
      <c r="A1784">
        <v>37165</v>
      </c>
      <c r="B1784" t="s">
        <v>4880</v>
      </c>
      <c r="C1784" t="s">
        <v>4881</v>
      </c>
      <c r="D1784" t="s">
        <v>4876</v>
      </c>
      <c r="E1784" t="s">
        <v>35486</v>
      </c>
      <c r="F1784" t="s">
        <v>35409</v>
      </c>
      <c r="G1784">
        <v>1967</v>
      </c>
      <c r="H1784" t="s">
        <v>36318</v>
      </c>
      <c r="I1784" t="s">
        <v>352</v>
      </c>
      <c r="J1784" s="2" t="s">
        <v>4882</v>
      </c>
      <c r="K1784" s="5" t="s">
        <v>21</v>
      </c>
    </row>
    <row r="1785" spans="1:15" hidden="1" x14ac:dyDescent="0.25">
      <c r="A1785">
        <v>37168</v>
      </c>
      <c r="B1785" t="s">
        <v>4883</v>
      </c>
      <c r="C1785" t="s">
        <v>4875</v>
      </c>
      <c r="D1785" t="s">
        <v>4876</v>
      </c>
      <c r="E1785" t="s">
        <v>35486</v>
      </c>
      <c r="F1785" t="s">
        <v>35409</v>
      </c>
      <c r="G1785">
        <v>1967</v>
      </c>
      <c r="H1785" t="s">
        <v>36318</v>
      </c>
      <c r="I1785" t="s">
        <v>3600</v>
      </c>
      <c r="J1785" s="2" t="s">
        <v>4884</v>
      </c>
      <c r="K1785" s="5" t="s">
        <v>21</v>
      </c>
      <c r="O1785" t="s">
        <v>24</v>
      </c>
    </row>
    <row r="1786" spans="1:15" hidden="1" x14ac:dyDescent="0.25">
      <c r="A1786">
        <v>37271</v>
      </c>
      <c r="B1786" t="s">
        <v>4885</v>
      </c>
      <c r="C1786" t="s">
        <v>4875</v>
      </c>
      <c r="D1786" t="s">
        <v>4876</v>
      </c>
      <c r="E1786" t="s">
        <v>35486</v>
      </c>
      <c r="F1786" t="s">
        <v>35409</v>
      </c>
      <c r="G1786">
        <v>1967</v>
      </c>
      <c r="H1786" t="s">
        <v>36318</v>
      </c>
      <c r="I1786" t="s">
        <v>3600</v>
      </c>
      <c r="J1786" s="2" t="s">
        <v>4886</v>
      </c>
      <c r="K1786" s="5" t="s">
        <v>38</v>
      </c>
      <c r="L1786" t="s">
        <v>97</v>
      </c>
    </row>
    <row r="1787" spans="1:15" hidden="1" x14ac:dyDescent="0.25">
      <c r="A1787">
        <v>37285</v>
      </c>
      <c r="B1787" t="s">
        <v>4887</v>
      </c>
      <c r="C1787" t="s">
        <v>4875</v>
      </c>
      <c r="D1787" t="s">
        <v>4876</v>
      </c>
      <c r="E1787" t="s">
        <v>35486</v>
      </c>
      <c r="F1787" t="s">
        <v>35409</v>
      </c>
      <c r="G1787">
        <v>1967</v>
      </c>
      <c r="H1787" t="s">
        <v>36318</v>
      </c>
      <c r="I1787" t="s">
        <v>3600</v>
      </c>
      <c r="J1787" s="2" t="s">
        <v>4888</v>
      </c>
      <c r="K1787" s="5" t="s">
        <v>32</v>
      </c>
      <c r="L1787" t="s">
        <v>35242</v>
      </c>
    </row>
    <row r="1788" spans="1:15" hidden="1" x14ac:dyDescent="0.25">
      <c r="A1788">
        <v>37387</v>
      </c>
      <c r="B1788" t="s">
        <v>4889</v>
      </c>
      <c r="C1788" t="s">
        <v>4875</v>
      </c>
      <c r="D1788" t="s">
        <v>4876</v>
      </c>
      <c r="E1788" t="s">
        <v>35486</v>
      </c>
      <c r="F1788" t="s">
        <v>35409</v>
      </c>
      <c r="G1788">
        <v>1967</v>
      </c>
      <c r="H1788" t="s">
        <v>36318</v>
      </c>
      <c r="I1788" t="s">
        <v>3600</v>
      </c>
      <c r="J1788" s="2" t="s">
        <v>4890</v>
      </c>
      <c r="K1788" s="5" t="s">
        <v>128</v>
      </c>
      <c r="L1788" t="s">
        <v>1277</v>
      </c>
    </row>
    <row r="1789" spans="1:15" hidden="1" x14ac:dyDescent="0.25">
      <c r="A1789">
        <v>37410</v>
      </c>
      <c r="B1789" t="s">
        <v>4891</v>
      </c>
      <c r="C1789" t="s">
        <v>4875</v>
      </c>
      <c r="D1789" t="s">
        <v>4876</v>
      </c>
      <c r="E1789" t="s">
        <v>35486</v>
      </c>
      <c r="F1789" t="s">
        <v>35409</v>
      </c>
      <c r="G1789">
        <v>1967</v>
      </c>
      <c r="H1789" t="s">
        <v>36318</v>
      </c>
      <c r="I1789" t="s">
        <v>3600</v>
      </c>
      <c r="J1789" s="2" t="s">
        <v>4892</v>
      </c>
      <c r="K1789" s="5" t="s">
        <v>38</v>
      </c>
    </row>
    <row r="1790" spans="1:15" hidden="1" x14ac:dyDescent="0.25">
      <c r="A1790">
        <v>37439</v>
      </c>
      <c r="B1790" t="s">
        <v>4893</v>
      </c>
      <c r="C1790" t="s">
        <v>4894</v>
      </c>
      <c r="D1790" t="s">
        <v>4876</v>
      </c>
      <c r="E1790" t="s">
        <v>35486</v>
      </c>
      <c r="F1790" t="s">
        <v>35409</v>
      </c>
      <c r="G1790">
        <v>1967</v>
      </c>
      <c r="H1790" t="s">
        <v>36318</v>
      </c>
      <c r="I1790" t="s">
        <v>4895</v>
      </c>
      <c r="J1790" s="2" t="s">
        <v>4896</v>
      </c>
      <c r="K1790" s="5" t="s">
        <v>128</v>
      </c>
      <c r="L1790" t="s">
        <v>129</v>
      </c>
    </row>
    <row r="1791" spans="1:15" hidden="1" x14ac:dyDescent="0.25">
      <c r="A1791">
        <v>37490</v>
      </c>
      <c r="B1791" t="s">
        <v>4897</v>
      </c>
      <c r="C1791" t="s">
        <v>4894</v>
      </c>
      <c r="D1791" t="s">
        <v>4876</v>
      </c>
      <c r="E1791" t="s">
        <v>35486</v>
      </c>
      <c r="F1791" t="s">
        <v>35409</v>
      </c>
      <c r="G1791">
        <v>1967</v>
      </c>
      <c r="H1791" t="s">
        <v>36318</v>
      </c>
      <c r="I1791" t="s">
        <v>4895</v>
      </c>
      <c r="J1791" s="2" t="s">
        <v>4898</v>
      </c>
      <c r="K1791" s="5" t="s">
        <v>38</v>
      </c>
      <c r="L1791" t="s">
        <v>132</v>
      </c>
    </row>
    <row r="1792" spans="1:15" hidden="1" x14ac:dyDescent="0.25">
      <c r="A1792">
        <v>37571</v>
      </c>
      <c r="B1792" t="s">
        <v>4899</v>
      </c>
      <c r="C1792" t="s">
        <v>4875</v>
      </c>
      <c r="D1792" t="s">
        <v>4876</v>
      </c>
      <c r="E1792" t="s">
        <v>35486</v>
      </c>
      <c r="F1792" t="s">
        <v>35409</v>
      </c>
      <c r="G1792">
        <v>1967</v>
      </c>
      <c r="H1792" t="s">
        <v>36318</v>
      </c>
      <c r="I1792" t="s">
        <v>3600</v>
      </c>
      <c r="J1792" s="2" t="s">
        <v>4900</v>
      </c>
      <c r="K1792" s="5" t="s">
        <v>38</v>
      </c>
    </row>
    <row r="1793" spans="1:12" hidden="1" x14ac:dyDescent="0.25">
      <c r="A1793">
        <v>37584</v>
      </c>
      <c r="B1793" t="s">
        <v>4901</v>
      </c>
      <c r="C1793" t="s">
        <v>4875</v>
      </c>
      <c r="D1793" t="s">
        <v>4876</v>
      </c>
      <c r="E1793" t="s">
        <v>35486</v>
      </c>
      <c r="F1793" t="s">
        <v>35409</v>
      </c>
      <c r="G1793">
        <v>1967</v>
      </c>
      <c r="H1793" t="s">
        <v>36318</v>
      </c>
      <c r="I1793" t="s">
        <v>3600</v>
      </c>
      <c r="J1793" s="2" t="s">
        <v>4902</v>
      </c>
      <c r="K1793" s="5" t="s">
        <v>55</v>
      </c>
    </row>
    <row r="1794" spans="1:12" hidden="1" x14ac:dyDescent="0.25">
      <c r="A1794">
        <v>37749</v>
      </c>
      <c r="B1794" t="s">
        <v>4903</v>
      </c>
      <c r="C1794" t="s">
        <v>4875</v>
      </c>
      <c r="D1794" t="s">
        <v>4876</v>
      </c>
      <c r="E1794" t="s">
        <v>35486</v>
      </c>
      <c r="F1794" t="s">
        <v>35409</v>
      </c>
      <c r="G1794">
        <v>1967</v>
      </c>
      <c r="H1794" t="s">
        <v>36318</v>
      </c>
      <c r="I1794" t="s">
        <v>3600</v>
      </c>
      <c r="J1794" s="2" t="s">
        <v>4904</v>
      </c>
      <c r="K1794" s="5" t="s">
        <v>21</v>
      </c>
      <c r="L1794" t="s">
        <v>27</v>
      </c>
    </row>
    <row r="1795" spans="1:12" hidden="1" x14ac:dyDescent="0.25">
      <c r="A1795">
        <v>37789</v>
      </c>
      <c r="B1795" t="s">
        <v>4905</v>
      </c>
      <c r="C1795" t="s">
        <v>4894</v>
      </c>
      <c r="D1795" t="s">
        <v>4876</v>
      </c>
      <c r="E1795" t="s">
        <v>35486</v>
      </c>
      <c r="F1795" t="s">
        <v>35409</v>
      </c>
      <c r="G1795">
        <v>1967</v>
      </c>
      <c r="H1795" t="s">
        <v>36318</v>
      </c>
      <c r="I1795" t="s">
        <v>4895</v>
      </c>
      <c r="J1795" s="2" t="s">
        <v>4906</v>
      </c>
      <c r="K1795" s="5" t="s">
        <v>38</v>
      </c>
      <c r="L1795" t="s">
        <v>132</v>
      </c>
    </row>
    <row r="1796" spans="1:12" hidden="1" x14ac:dyDescent="0.25">
      <c r="A1796">
        <v>37815</v>
      </c>
      <c r="B1796" t="s">
        <v>4907</v>
      </c>
      <c r="C1796" t="s">
        <v>4875</v>
      </c>
      <c r="D1796" t="s">
        <v>4876</v>
      </c>
      <c r="E1796" t="s">
        <v>35486</v>
      </c>
      <c r="F1796" t="s">
        <v>35409</v>
      </c>
      <c r="G1796">
        <v>1967</v>
      </c>
      <c r="H1796" t="s">
        <v>36318</v>
      </c>
      <c r="I1796" t="s">
        <v>3600</v>
      </c>
      <c r="J1796" s="2" t="s">
        <v>4908</v>
      </c>
      <c r="K1796" s="5" t="s">
        <v>38</v>
      </c>
    </row>
    <row r="1797" spans="1:12" hidden="1" x14ac:dyDescent="0.25">
      <c r="A1797">
        <v>37866</v>
      </c>
      <c r="B1797" t="s">
        <v>4909</v>
      </c>
      <c r="C1797" t="s">
        <v>4875</v>
      </c>
      <c r="D1797" t="s">
        <v>4876</v>
      </c>
      <c r="E1797" t="s">
        <v>35486</v>
      </c>
      <c r="F1797" t="s">
        <v>35409</v>
      </c>
      <c r="G1797">
        <v>1967</v>
      </c>
      <c r="H1797" t="s">
        <v>36318</v>
      </c>
      <c r="I1797" t="s">
        <v>3600</v>
      </c>
      <c r="J1797" s="2" t="s">
        <v>4910</v>
      </c>
      <c r="K1797" s="5" t="s">
        <v>55</v>
      </c>
      <c r="L1797" t="s">
        <v>35336</v>
      </c>
    </row>
    <row r="1798" spans="1:12" hidden="1" x14ac:dyDescent="0.25">
      <c r="A1798">
        <v>37921</v>
      </c>
      <c r="B1798" t="s">
        <v>4911</v>
      </c>
      <c r="C1798" t="s">
        <v>4912</v>
      </c>
      <c r="D1798" t="s">
        <v>4876</v>
      </c>
      <c r="E1798" t="s">
        <v>35486</v>
      </c>
      <c r="F1798" t="s">
        <v>35409</v>
      </c>
      <c r="G1798">
        <v>1967</v>
      </c>
      <c r="H1798" t="s">
        <v>36318</v>
      </c>
      <c r="I1798" t="s">
        <v>4913</v>
      </c>
      <c r="J1798" s="2" t="s">
        <v>4914</v>
      </c>
      <c r="K1798" s="5" t="s">
        <v>55</v>
      </c>
      <c r="L1798" t="s">
        <v>35336</v>
      </c>
    </row>
    <row r="1799" spans="1:12" hidden="1" x14ac:dyDescent="0.25">
      <c r="A1799">
        <v>37923</v>
      </c>
      <c r="B1799" t="s">
        <v>4915</v>
      </c>
      <c r="C1799" t="s">
        <v>4912</v>
      </c>
      <c r="D1799" t="s">
        <v>4876</v>
      </c>
      <c r="E1799" t="s">
        <v>35486</v>
      </c>
      <c r="F1799" t="s">
        <v>35409</v>
      </c>
      <c r="G1799">
        <v>1967</v>
      </c>
      <c r="H1799" t="s">
        <v>36318</v>
      </c>
      <c r="I1799" t="s">
        <v>4913</v>
      </c>
      <c r="J1799" s="2" t="s">
        <v>4916</v>
      </c>
      <c r="K1799" s="5" t="s">
        <v>21</v>
      </c>
      <c r="L1799" t="s">
        <v>35336</v>
      </c>
    </row>
    <row r="1800" spans="1:12" hidden="1" x14ac:dyDescent="0.25">
      <c r="A1800">
        <v>37939</v>
      </c>
      <c r="B1800" t="s">
        <v>4917</v>
      </c>
      <c r="C1800" t="s">
        <v>4875</v>
      </c>
      <c r="D1800" t="s">
        <v>4876</v>
      </c>
      <c r="E1800" t="s">
        <v>35486</v>
      </c>
      <c r="F1800" t="s">
        <v>35409</v>
      </c>
      <c r="G1800">
        <v>1967</v>
      </c>
      <c r="H1800" t="s">
        <v>36318</v>
      </c>
      <c r="I1800" t="s">
        <v>3600</v>
      </c>
      <c r="J1800" s="2" t="s">
        <v>4918</v>
      </c>
      <c r="K1800" s="5" t="s">
        <v>128</v>
      </c>
      <c r="L1800" t="s">
        <v>35218</v>
      </c>
    </row>
    <row r="1801" spans="1:12" hidden="1" x14ac:dyDescent="0.25">
      <c r="A1801">
        <v>37961</v>
      </c>
      <c r="B1801" t="s">
        <v>4919</v>
      </c>
      <c r="C1801" t="s">
        <v>4875</v>
      </c>
      <c r="D1801" t="s">
        <v>4876</v>
      </c>
      <c r="E1801" t="s">
        <v>35486</v>
      </c>
      <c r="F1801" t="s">
        <v>35409</v>
      </c>
      <c r="G1801">
        <v>1967</v>
      </c>
      <c r="H1801" t="s">
        <v>36318</v>
      </c>
      <c r="I1801" t="s">
        <v>3600</v>
      </c>
      <c r="J1801" s="2" t="s">
        <v>4920</v>
      </c>
      <c r="K1801" s="5" t="s">
        <v>55</v>
      </c>
      <c r="L1801" t="s">
        <v>35336</v>
      </c>
    </row>
    <row r="1802" spans="1:12" hidden="1" x14ac:dyDescent="0.25">
      <c r="A1802">
        <v>37962</v>
      </c>
      <c r="B1802" t="s">
        <v>4921</v>
      </c>
      <c r="C1802" t="s">
        <v>4912</v>
      </c>
      <c r="D1802" t="s">
        <v>4876</v>
      </c>
      <c r="E1802" t="s">
        <v>35486</v>
      </c>
      <c r="F1802" t="s">
        <v>35409</v>
      </c>
      <c r="G1802">
        <v>1967</v>
      </c>
      <c r="H1802" t="s">
        <v>36318</v>
      </c>
      <c r="I1802" t="s">
        <v>4913</v>
      </c>
      <c r="J1802" s="2" t="s">
        <v>4922</v>
      </c>
      <c r="K1802" s="5" t="s">
        <v>21</v>
      </c>
    </row>
    <row r="1803" spans="1:12" hidden="1" x14ac:dyDescent="0.25">
      <c r="A1803">
        <v>37981</v>
      </c>
      <c r="B1803" t="s">
        <v>4923</v>
      </c>
      <c r="C1803" t="s">
        <v>4924</v>
      </c>
      <c r="D1803" t="s">
        <v>4876</v>
      </c>
      <c r="E1803" t="s">
        <v>35486</v>
      </c>
      <c r="F1803" t="s">
        <v>35409</v>
      </c>
      <c r="G1803">
        <v>1967</v>
      </c>
      <c r="H1803" t="s">
        <v>36318</v>
      </c>
      <c r="I1803" t="s">
        <v>4925</v>
      </c>
      <c r="J1803" s="2" t="s">
        <v>4926</v>
      </c>
      <c r="K1803" s="5" t="s">
        <v>32</v>
      </c>
    </row>
    <row r="1804" spans="1:12" hidden="1" x14ac:dyDescent="0.25">
      <c r="A1804">
        <v>37984</v>
      </c>
      <c r="B1804" t="s">
        <v>4927</v>
      </c>
      <c r="C1804" t="s">
        <v>4924</v>
      </c>
      <c r="D1804" t="s">
        <v>4876</v>
      </c>
      <c r="E1804" t="s">
        <v>35486</v>
      </c>
      <c r="F1804" t="s">
        <v>35409</v>
      </c>
      <c r="G1804">
        <v>1967</v>
      </c>
      <c r="H1804" t="s">
        <v>36318</v>
      </c>
      <c r="I1804" t="s">
        <v>4925</v>
      </c>
      <c r="J1804" s="2" t="s">
        <v>4928</v>
      </c>
      <c r="K1804" s="5" t="s">
        <v>128</v>
      </c>
    </row>
    <row r="1805" spans="1:12" hidden="1" x14ac:dyDescent="0.25">
      <c r="A1805">
        <v>38002</v>
      </c>
      <c r="B1805" t="s">
        <v>4929</v>
      </c>
      <c r="C1805" t="s">
        <v>4930</v>
      </c>
      <c r="D1805" t="s">
        <v>4876</v>
      </c>
      <c r="E1805" t="s">
        <v>35486</v>
      </c>
      <c r="F1805" t="s">
        <v>35409</v>
      </c>
      <c r="G1805">
        <v>1967</v>
      </c>
      <c r="H1805" t="s">
        <v>36318</v>
      </c>
      <c r="I1805" t="s">
        <v>4931</v>
      </c>
      <c r="J1805" s="2" t="s">
        <v>4932</v>
      </c>
      <c r="K1805" s="5" t="s">
        <v>1052</v>
      </c>
    </row>
    <row r="1806" spans="1:12" hidden="1" x14ac:dyDescent="0.25">
      <c r="A1806">
        <v>38007</v>
      </c>
      <c r="B1806" t="s">
        <v>4933</v>
      </c>
      <c r="C1806" t="s">
        <v>4875</v>
      </c>
      <c r="D1806" t="s">
        <v>4876</v>
      </c>
      <c r="E1806" t="s">
        <v>35486</v>
      </c>
      <c r="F1806" t="s">
        <v>35409</v>
      </c>
      <c r="G1806">
        <v>1967</v>
      </c>
      <c r="H1806" t="s">
        <v>36318</v>
      </c>
      <c r="I1806" t="s">
        <v>3600</v>
      </c>
      <c r="J1806" s="2" t="s">
        <v>4934</v>
      </c>
      <c r="K1806" s="5" t="s">
        <v>38</v>
      </c>
      <c r="L1806" t="s">
        <v>232</v>
      </c>
    </row>
    <row r="1807" spans="1:12" hidden="1" x14ac:dyDescent="0.25">
      <c r="A1807">
        <v>38047</v>
      </c>
      <c r="B1807" t="s">
        <v>4935</v>
      </c>
      <c r="C1807" t="s">
        <v>4930</v>
      </c>
      <c r="D1807" t="s">
        <v>4876</v>
      </c>
      <c r="E1807" t="s">
        <v>35486</v>
      </c>
      <c r="F1807" t="s">
        <v>35409</v>
      </c>
      <c r="G1807">
        <v>1967</v>
      </c>
      <c r="H1807" t="s">
        <v>36318</v>
      </c>
      <c r="I1807" t="s">
        <v>4931</v>
      </c>
      <c r="J1807" s="2" t="s">
        <v>4936</v>
      </c>
      <c r="K1807" s="5" t="s">
        <v>38</v>
      </c>
      <c r="L1807" t="s">
        <v>35281</v>
      </c>
    </row>
    <row r="1808" spans="1:12" hidden="1" x14ac:dyDescent="0.25">
      <c r="A1808">
        <v>38088</v>
      </c>
      <c r="B1808" t="s">
        <v>4937</v>
      </c>
      <c r="C1808" t="s">
        <v>4924</v>
      </c>
      <c r="D1808" t="s">
        <v>4876</v>
      </c>
      <c r="E1808" t="s">
        <v>35486</v>
      </c>
      <c r="F1808" t="s">
        <v>35409</v>
      </c>
      <c r="G1808">
        <v>1967</v>
      </c>
      <c r="H1808" t="s">
        <v>36318</v>
      </c>
      <c r="I1808" t="s">
        <v>4925</v>
      </c>
      <c r="J1808" s="2" t="s">
        <v>4938</v>
      </c>
      <c r="K1808" s="5" t="s">
        <v>38</v>
      </c>
      <c r="L1808" t="s">
        <v>16</v>
      </c>
    </row>
    <row r="1809" spans="1:16" hidden="1" x14ac:dyDescent="0.25">
      <c r="A1809">
        <v>38105</v>
      </c>
      <c r="B1809" t="s">
        <v>4939</v>
      </c>
      <c r="C1809" t="s">
        <v>4940</v>
      </c>
      <c r="D1809" t="s">
        <v>4941</v>
      </c>
      <c r="E1809" t="s">
        <v>35487</v>
      </c>
      <c r="F1809" t="s">
        <v>35424</v>
      </c>
      <c r="G1809">
        <v>1932</v>
      </c>
      <c r="H1809" t="s">
        <v>36319</v>
      </c>
      <c r="I1809" t="s">
        <v>4942</v>
      </c>
      <c r="J1809" s="2" t="s">
        <v>4943</v>
      </c>
      <c r="K1809" s="5" t="s">
        <v>32</v>
      </c>
      <c r="L1809" t="s">
        <v>1277</v>
      </c>
    </row>
    <row r="1810" spans="1:16" hidden="1" x14ac:dyDescent="0.25">
      <c r="A1810">
        <v>38115</v>
      </c>
      <c r="B1810" t="s">
        <v>4944</v>
      </c>
      <c r="C1810" t="s">
        <v>4945</v>
      </c>
      <c r="D1810" t="s">
        <v>4941</v>
      </c>
      <c r="E1810" t="s">
        <v>35487</v>
      </c>
      <c r="F1810" t="s">
        <v>35424</v>
      </c>
      <c r="G1810">
        <v>1932</v>
      </c>
      <c r="H1810" t="s">
        <v>36319</v>
      </c>
      <c r="I1810" t="s">
        <v>4946</v>
      </c>
      <c r="J1810" s="2" t="s">
        <v>4947</v>
      </c>
      <c r="K1810" s="5" t="s">
        <v>128</v>
      </c>
      <c r="L1810" t="s">
        <v>1484</v>
      </c>
    </row>
    <row r="1811" spans="1:16" hidden="1" x14ac:dyDescent="0.25">
      <c r="A1811">
        <v>38249</v>
      </c>
      <c r="B1811" t="s">
        <v>4948</v>
      </c>
      <c r="C1811" t="s">
        <v>4945</v>
      </c>
      <c r="D1811" t="s">
        <v>4941</v>
      </c>
      <c r="E1811" t="s">
        <v>35487</v>
      </c>
      <c r="F1811" t="s">
        <v>35424</v>
      </c>
      <c r="G1811">
        <v>1932</v>
      </c>
      <c r="H1811" t="s">
        <v>36319</v>
      </c>
      <c r="I1811" t="s">
        <v>4946</v>
      </c>
      <c r="J1811" s="2" t="s">
        <v>4949</v>
      </c>
      <c r="K1811" s="5" t="s">
        <v>55</v>
      </c>
      <c r="L1811" t="s">
        <v>35336</v>
      </c>
    </row>
    <row r="1812" spans="1:16" hidden="1" x14ac:dyDescent="0.25">
      <c r="A1812">
        <v>38257</v>
      </c>
      <c r="B1812" t="s">
        <v>4950</v>
      </c>
      <c r="C1812" t="s">
        <v>4945</v>
      </c>
      <c r="D1812" t="s">
        <v>4941</v>
      </c>
      <c r="E1812" t="s">
        <v>35487</v>
      </c>
      <c r="F1812" t="s">
        <v>35424</v>
      </c>
      <c r="G1812">
        <v>1932</v>
      </c>
      <c r="H1812" t="s">
        <v>36319</v>
      </c>
      <c r="I1812" t="s">
        <v>4946</v>
      </c>
      <c r="J1812" s="2" t="s">
        <v>4951</v>
      </c>
      <c r="K1812" s="5" t="s">
        <v>55</v>
      </c>
      <c r="L1812" t="s">
        <v>35336</v>
      </c>
    </row>
    <row r="1813" spans="1:16" hidden="1" x14ac:dyDescent="0.25">
      <c r="A1813">
        <v>38264</v>
      </c>
      <c r="B1813" t="s">
        <v>4952</v>
      </c>
      <c r="C1813" t="s">
        <v>4953</v>
      </c>
      <c r="D1813" t="s">
        <v>4941</v>
      </c>
      <c r="E1813" t="s">
        <v>35487</v>
      </c>
      <c r="F1813" t="s">
        <v>35424</v>
      </c>
      <c r="G1813">
        <v>1932</v>
      </c>
      <c r="H1813" t="s">
        <v>36319</v>
      </c>
      <c r="I1813" t="s">
        <v>4954</v>
      </c>
      <c r="J1813" s="2" t="s">
        <v>4955</v>
      </c>
      <c r="K1813" s="5" t="s">
        <v>128</v>
      </c>
      <c r="L1813" t="s">
        <v>1277</v>
      </c>
    </row>
    <row r="1814" spans="1:16" hidden="1" x14ac:dyDescent="0.25">
      <c r="A1814">
        <v>38291</v>
      </c>
      <c r="B1814" t="s">
        <v>4956</v>
      </c>
      <c r="C1814" t="s">
        <v>4945</v>
      </c>
      <c r="D1814" t="s">
        <v>4941</v>
      </c>
      <c r="E1814" t="s">
        <v>35487</v>
      </c>
      <c r="F1814" t="s">
        <v>35424</v>
      </c>
      <c r="G1814">
        <v>1932</v>
      </c>
      <c r="H1814" t="s">
        <v>36319</v>
      </c>
      <c r="I1814" t="s">
        <v>4946</v>
      </c>
      <c r="J1814" s="2" t="s">
        <v>4957</v>
      </c>
      <c r="K1814" s="5" t="s">
        <v>55</v>
      </c>
      <c r="L1814" t="s">
        <v>143</v>
      </c>
    </row>
    <row r="1815" spans="1:16" hidden="1" x14ac:dyDescent="0.25">
      <c r="A1815">
        <v>38298</v>
      </c>
      <c r="B1815" t="s">
        <v>4958</v>
      </c>
      <c r="C1815" t="s">
        <v>4953</v>
      </c>
      <c r="D1815" t="s">
        <v>4941</v>
      </c>
      <c r="E1815" t="s">
        <v>35487</v>
      </c>
      <c r="F1815" t="s">
        <v>35424</v>
      </c>
      <c r="G1815">
        <v>1932</v>
      </c>
      <c r="H1815" t="s">
        <v>36319</v>
      </c>
      <c r="I1815" t="s">
        <v>4954</v>
      </c>
      <c r="J1815" s="2" t="s">
        <v>4959</v>
      </c>
      <c r="K1815" s="5" t="s">
        <v>38</v>
      </c>
      <c r="L1815" t="s">
        <v>323</v>
      </c>
    </row>
    <row r="1816" spans="1:16" hidden="1" x14ac:dyDescent="0.25">
      <c r="A1816">
        <v>38303</v>
      </c>
      <c r="B1816" t="s">
        <v>4960</v>
      </c>
      <c r="C1816" t="s">
        <v>4945</v>
      </c>
      <c r="D1816" t="s">
        <v>4941</v>
      </c>
      <c r="E1816" t="s">
        <v>35487</v>
      </c>
      <c r="F1816" t="s">
        <v>35424</v>
      </c>
      <c r="G1816">
        <v>1932</v>
      </c>
      <c r="H1816" t="s">
        <v>36319</v>
      </c>
      <c r="I1816" t="s">
        <v>4946</v>
      </c>
      <c r="J1816" s="2" t="s">
        <v>4961</v>
      </c>
      <c r="K1816" s="5" t="s">
        <v>202</v>
      </c>
      <c r="L1816" t="s">
        <v>374</v>
      </c>
    </row>
    <row r="1817" spans="1:16" x14ac:dyDescent="0.25">
      <c r="A1817">
        <v>38324</v>
      </c>
      <c r="B1817" t="s">
        <v>4962</v>
      </c>
      <c r="C1817" t="s">
        <v>4953</v>
      </c>
      <c r="D1817" t="s">
        <v>4941</v>
      </c>
      <c r="E1817" t="s">
        <v>35487</v>
      </c>
      <c r="F1817" t="s">
        <v>35424</v>
      </c>
      <c r="G1817">
        <v>1932</v>
      </c>
      <c r="H1817" t="s">
        <v>36319</v>
      </c>
      <c r="I1817" t="s">
        <v>4954</v>
      </c>
      <c r="J1817" s="2" t="s">
        <v>4963</v>
      </c>
      <c r="K1817" s="5" t="s">
        <v>32</v>
      </c>
      <c r="M1817" s="4" t="s">
        <v>35209</v>
      </c>
      <c r="N1817" s="4" t="s">
        <v>8</v>
      </c>
      <c r="O1817" t="s">
        <v>33</v>
      </c>
      <c r="P1817" t="s">
        <v>35341</v>
      </c>
    </row>
    <row r="1818" spans="1:16" hidden="1" x14ac:dyDescent="0.25">
      <c r="A1818">
        <v>38327</v>
      </c>
      <c r="B1818" t="s">
        <v>4964</v>
      </c>
      <c r="C1818" t="s">
        <v>4945</v>
      </c>
      <c r="D1818" t="s">
        <v>4941</v>
      </c>
      <c r="E1818" t="s">
        <v>35487</v>
      </c>
      <c r="F1818" t="s">
        <v>35424</v>
      </c>
      <c r="G1818">
        <v>1932</v>
      </c>
      <c r="H1818" t="s">
        <v>36319</v>
      </c>
      <c r="I1818" t="s">
        <v>4946</v>
      </c>
      <c r="J1818" s="2" t="s">
        <v>4965</v>
      </c>
      <c r="K1818" s="5" t="s">
        <v>21</v>
      </c>
    </row>
    <row r="1819" spans="1:16" hidden="1" x14ac:dyDescent="0.25">
      <c r="A1819">
        <v>38330</v>
      </c>
      <c r="B1819" t="s">
        <v>4966</v>
      </c>
      <c r="C1819" t="s">
        <v>4953</v>
      </c>
      <c r="D1819" t="s">
        <v>4941</v>
      </c>
      <c r="E1819" t="s">
        <v>35487</v>
      </c>
      <c r="F1819" t="s">
        <v>35424</v>
      </c>
      <c r="G1819">
        <v>1932</v>
      </c>
      <c r="H1819" t="s">
        <v>36319</v>
      </c>
      <c r="I1819" t="s">
        <v>4954</v>
      </c>
      <c r="J1819" s="2" t="s">
        <v>4967</v>
      </c>
      <c r="K1819" s="5" t="s">
        <v>345</v>
      </c>
      <c r="L1819" t="s">
        <v>35297</v>
      </c>
    </row>
    <row r="1820" spans="1:16" hidden="1" x14ac:dyDescent="0.25">
      <c r="A1820">
        <v>38406</v>
      </c>
      <c r="B1820" t="s">
        <v>4968</v>
      </c>
      <c r="C1820" t="s">
        <v>4940</v>
      </c>
      <c r="D1820" t="s">
        <v>4941</v>
      </c>
      <c r="E1820" t="s">
        <v>35487</v>
      </c>
      <c r="F1820" t="s">
        <v>35424</v>
      </c>
      <c r="G1820">
        <v>1932</v>
      </c>
      <c r="H1820" t="s">
        <v>36319</v>
      </c>
      <c r="I1820" t="s">
        <v>4942</v>
      </c>
      <c r="J1820" s="2" t="s">
        <v>4969</v>
      </c>
      <c r="K1820" s="5" t="s">
        <v>345</v>
      </c>
      <c r="L1820" t="s">
        <v>143</v>
      </c>
    </row>
    <row r="1821" spans="1:16" hidden="1" x14ac:dyDescent="0.25">
      <c r="A1821">
        <v>38429</v>
      </c>
      <c r="B1821" t="s">
        <v>4970</v>
      </c>
      <c r="C1821" t="s">
        <v>4945</v>
      </c>
      <c r="D1821" t="s">
        <v>4941</v>
      </c>
      <c r="E1821" t="s">
        <v>35487</v>
      </c>
      <c r="F1821" t="s">
        <v>35424</v>
      </c>
      <c r="G1821">
        <v>1932</v>
      </c>
      <c r="H1821" t="s">
        <v>36319</v>
      </c>
      <c r="I1821" t="s">
        <v>4946</v>
      </c>
      <c r="J1821" s="2" t="s">
        <v>4971</v>
      </c>
      <c r="K1821" s="5" t="s">
        <v>21</v>
      </c>
      <c r="L1821" t="s">
        <v>27</v>
      </c>
    </row>
    <row r="1822" spans="1:16" hidden="1" x14ac:dyDescent="0.25">
      <c r="A1822">
        <v>38445</v>
      </c>
      <c r="B1822" t="s">
        <v>4972</v>
      </c>
      <c r="C1822" t="s">
        <v>4945</v>
      </c>
      <c r="D1822" t="s">
        <v>4941</v>
      </c>
      <c r="E1822" t="s">
        <v>35487</v>
      </c>
      <c r="F1822" t="s">
        <v>35424</v>
      </c>
      <c r="G1822">
        <v>1932</v>
      </c>
      <c r="H1822" t="s">
        <v>36319</v>
      </c>
      <c r="I1822" t="s">
        <v>4946</v>
      </c>
      <c r="J1822" s="2" t="s">
        <v>4973</v>
      </c>
      <c r="K1822" s="5" t="s">
        <v>15</v>
      </c>
      <c r="L1822" t="s">
        <v>27</v>
      </c>
    </row>
    <row r="1823" spans="1:16" hidden="1" x14ac:dyDescent="0.25">
      <c r="A1823">
        <v>38453</v>
      </c>
      <c r="B1823" t="s">
        <v>4974</v>
      </c>
      <c r="C1823" t="s">
        <v>4975</v>
      </c>
      <c r="D1823" t="s">
        <v>4941</v>
      </c>
      <c r="E1823" t="s">
        <v>35487</v>
      </c>
      <c r="F1823" t="s">
        <v>35424</v>
      </c>
      <c r="G1823">
        <v>1932</v>
      </c>
      <c r="H1823" t="s">
        <v>36319</v>
      </c>
      <c r="I1823" t="s">
        <v>4976</v>
      </c>
      <c r="J1823" s="2" t="s">
        <v>4977</v>
      </c>
      <c r="K1823" s="5" t="s">
        <v>21</v>
      </c>
    </row>
    <row r="1824" spans="1:16" hidden="1" x14ac:dyDescent="0.25">
      <c r="A1824">
        <v>38499</v>
      </c>
      <c r="B1824" t="s">
        <v>4978</v>
      </c>
      <c r="C1824" t="s">
        <v>4979</v>
      </c>
      <c r="D1824" t="s">
        <v>4941</v>
      </c>
      <c r="E1824" t="s">
        <v>35487</v>
      </c>
      <c r="F1824" t="s">
        <v>35424</v>
      </c>
      <c r="G1824">
        <v>1932</v>
      </c>
      <c r="H1824" t="s">
        <v>36319</v>
      </c>
      <c r="I1824" t="s">
        <v>2783</v>
      </c>
      <c r="J1824" s="2" t="s">
        <v>4980</v>
      </c>
      <c r="K1824" s="5" t="s">
        <v>38</v>
      </c>
      <c r="L1824" t="s">
        <v>16</v>
      </c>
    </row>
    <row r="1825" spans="1:12" hidden="1" x14ac:dyDescent="0.25">
      <c r="A1825">
        <v>38503</v>
      </c>
      <c r="B1825" t="s">
        <v>4981</v>
      </c>
      <c r="C1825" t="s">
        <v>4979</v>
      </c>
      <c r="D1825" t="s">
        <v>4941</v>
      </c>
      <c r="E1825" t="s">
        <v>35487</v>
      </c>
      <c r="F1825" t="s">
        <v>35424</v>
      </c>
      <c r="G1825">
        <v>1932</v>
      </c>
      <c r="H1825" t="s">
        <v>36319</v>
      </c>
      <c r="I1825" t="s">
        <v>2783</v>
      </c>
      <c r="J1825" s="2" t="s">
        <v>4982</v>
      </c>
      <c r="K1825" s="5" t="s">
        <v>38</v>
      </c>
      <c r="L1825" t="s">
        <v>132</v>
      </c>
    </row>
    <row r="1826" spans="1:12" hidden="1" x14ac:dyDescent="0.25">
      <c r="A1826">
        <v>38512</v>
      </c>
      <c r="B1826" t="s">
        <v>4983</v>
      </c>
      <c r="C1826" t="s">
        <v>4940</v>
      </c>
      <c r="D1826" t="s">
        <v>4941</v>
      </c>
      <c r="E1826" t="s">
        <v>35487</v>
      </c>
      <c r="F1826" t="s">
        <v>35424</v>
      </c>
      <c r="G1826">
        <v>1932</v>
      </c>
      <c r="H1826" t="s">
        <v>36319</v>
      </c>
      <c r="I1826" t="s">
        <v>4942</v>
      </c>
      <c r="J1826" s="2" t="s">
        <v>4984</v>
      </c>
      <c r="K1826" s="5" t="s">
        <v>38</v>
      </c>
      <c r="L1826" t="s">
        <v>323</v>
      </c>
    </row>
    <row r="1827" spans="1:12" hidden="1" x14ac:dyDescent="0.25">
      <c r="A1827">
        <v>38516</v>
      </c>
      <c r="B1827" t="s">
        <v>4985</v>
      </c>
      <c r="C1827" t="s">
        <v>4940</v>
      </c>
      <c r="D1827" t="s">
        <v>4941</v>
      </c>
      <c r="E1827" t="s">
        <v>35487</v>
      </c>
      <c r="F1827" t="s">
        <v>35424</v>
      </c>
      <c r="G1827">
        <v>1932</v>
      </c>
      <c r="H1827" t="s">
        <v>36319</v>
      </c>
      <c r="I1827" t="s">
        <v>4942</v>
      </c>
      <c r="J1827" s="2" t="s">
        <v>4986</v>
      </c>
      <c r="K1827" s="5" t="s">
        <v>21</v>
      </c>
    </row>
    <row r="1828" spans="1:12" hidden="1" x14ac:dyDescent="0.25">
      <c r="A1828">
        <v>38522</v>
      </c>
      <c r="B1828" t="s">
        <v>4987</v>
      </c>
      <c r="C1828" t="s">
        <v>4979</v>
      </c>
      <c r="D1828" t="s">
        <v>4941</v>
      </c>
      <c r="E1828" t="s">
        <v>35487</v>
      </c>
      <c r="F1828" t="s">
        <v>35424</v>
      </c>
      <c r="G1828">
        <v>1932</v>
      </c>
      <c r="H1828" t="s">
        <v>36319</v>
      </c>
      <c r="I1828" t="s">
        <v>2783</v>
      </c>
      <c r="J1828" s="2" t="s">
        <v>4988</v>
      </c>
      <c r="K1828" s="5" t="s">
        <v>21</v>
      </c>
    </row>
    <row r="1829" spans="1:12" hidden="1" x14ac:dyDescent="0.25">
      <c r="A1829">
        <v>38530</v>
      </c>
      <c r="B1829" t="s">
        <v>4989</v>
      </c>
      <c r="C1829" t="s">
        <v>4940</v>
      </c>
      <c r="D1829" t="s">
        <v>4941</v>
      </c>
      <c r="E1829" t="s">
        <v>35487</v>
      </c>
      <c r="F1829" t="s">
        <v>35424</v>
      </c>
      <c r="G1829">
        <v>1932</v>
      </c>
      <c r="H1829" t="s">
        <v>36319</v>
      </c>
      <c r="I1829" t="s">
        <v>4942</v>
      </c>
      <c r="J1829" s="2" t="s">
        <v>4990</v>
      </c>
      <c r="K1829" s="5" t="s">
        <v>38</v>
      </c>
      <c r="L1829" t="s">
        <v>132</v>
      </c>
    </row>
    <row r="1830" spans="1:12" hidden="1" x14ac:dyDescent="0.25">
      <c r="A1830">
        <v>38540</v>
      </c>
      <c r="B1830" t="s">
        <v>4991</v>
      </c>
      <c r="C1830" t="s">
        <v>4940</v>
      </c>
      <c r="D1830" t="s">
        <v>4941</v>
      </c>
      <c r="E1830" t="s">
        <v>35487</v>
      </c>
      <c r="F1830" t="s">
        <v>35424</v>
      </c>
      <c r="G1830">
        <v>1932</v>
      </c>
      <c r="H1830" t="s">
        <v>36319</v>
      </c>
      <c r="I1830" t="s">
        <v>4942</v>
      </c>
      <c r="J1830" s="2" t="s">
        <v>4992</v>
      </c>
      <c r="K1830" s="5" t="s">
        <v>55</v>
      </c>
    </row>
    <row r="1831" spans="1:12" hidden="1" x14ac:dyDescent="0.25">
      <c r="A1831">
        <v>38554</v>
      </c>
      <c r="B1831" t="s">
        <v>4993</v>
      </c>
      <c r="C1831" t="s">
        <v>4940</v>
      </c>
      <c r="D1831" t="s">
        <v>4941</v>
      </c>
      <c r="E1831" t="s">
        <v>35487</v>
      </c>
      <c r="F1831" t="s">
        <v>35424</v>
      </c>
      <c r="G1831">
        <v>1932</v>
      </c>
      <c r="H1831" t="s">
        <v>36319</v>
      </c>
      <c r="I1831" t="s">
        <v>4942</v>
      </c>
      <c r="J1831" s="2" t="s">
        <v>4994</v>
      </c>
      <c r="K1831" s="5" t="s">
        <v>38</v>
      </c>
    </row>
    <row r="1832" spans="1:12" hidden="1" x14ac:dyDescent="0.25">
      <c r="A1832">
        <v>38596</v>
      </c>
      <c r="B1832" t="s">
        <v>4995</v>
      </c>
      <c r="C1832" t="s">
        <v>4996</v>
      </c>
      <c r="D1832" t="s">
        <v>4941</v>
      </c>
      <c r="E1832" t="s">
        <v>35487</v>
      </c>
      <c r="F1832" t="s">
        <v>35424</v>
      </c>
      <c r="G1832">
        <v>1932</v>
      </c>
      <c r="H1832" t="s">
        <v>36319</v>
      </c>
      <c r="I1832" t="s">
        <v>4997</v>
      </c>
      <c r="J1832" s="2" t="s">
        <v>4998</v>
      </c>
      <c r="K1832" s="5" t="s">
        <v>38</v>
      </c>
      <c r="L1832" t="s">
        <v>35297</v>
      </c>
    </row>
    <row r="1833" spans="1:12" hidden="1" x14ac:dyDescent="0.25">
      <c r="A1833">
        <v>38719</v>
      </c>
      <c r="B1833" t="s">
        <v>4999</v>
      </c>
      <c r="C1833" t="s">
        <v>5000</v>
      </c>
      <c r="D1833" t="s">
        <v>4941</v>
      </c>
      <c r="E1833" t="s">
        <v>35487</v>
      </c>
      <c r="F1833" t="s">
        <v>35424</v>
      </c>
      <c r="G1833">
        <v>1932</v>
      </c>
      <c r="H1833" t="s">
        <v>36319</v>
      </c>
      <c r="I1833" t="s">
        <v>5001</v>
      </c>
      <c r="J1833" s="2" t="s">
        <v>5002</v>
      </c>
      <c r="K1833" s="5" t="s">
        <v>38</v>
      </c>
    </row>
    <row r="1834" spans="1:12" hidden="1" x14ac:dyDescent="0.25">
      <c r="A1834">
        <v>38735</v>
      </c>
      <c r="B1834" t="s">
        <v>5003</v>
      </c>
      <c r="C1834" t="s">
        <v>5004</v>
      </c>
      <c r="D1834" t="s">
        <v>4941</v>
      </c>
      <c r="E1834" t="s">
        <v>35487</v>
      </c>
      <c r="F1834" t="s">
        <v>35424</v>
      </c>
      <c r="G1834">
        <v>1932</v>
      </c>
      <c r="H1834" t="s">
        <v>36319</v>
      </c>
      <c r="I1834" t="s">
        <v>5005</v>
      </c>
      <c r="J1834" s="2" t="s">
        <v>5006</v>
      </c>
      <c r="K1834" s="5" t="s">
        <v>55</v>
      </c>
    </row>
    <row r="1835" spans="1:12" hidden="1" x14ac:dyDescent="0.25">
      <c r="A1835">
        <v>38744</v>
      </c>
      <c r="B1835" t="s">
        <v>5007</v>
      </c>
      <c r="C1835" t="s">
        <v>5000</v>
      </c>
      <c r="D1835" t="s">
        <v>4941</v>
      </c>
      <c r="E1835" t="s">
        <v>35487</v>
      </c>
      <c r="F1835" t="s">
        <v>35424</v>
      </c>
      <c r="G1835">
        <v>1932</v>
      </c>
      <c r="H1835" t="s">
        <v>36319</v>
      </c>
      <c r="I1835" t="s">
        <v>5001</v>
      </c>
      <c r="J1835" s="2" t="s">
        <v>5008</v>
      </c>
      <c r="K1835" s="5" t="s">
        <v>547</v>
      </c>
    </row>
    <row r="1836" spans="1:12" hidden="1" x14ac:dyDescent="0.25">
      <c r="A1836">
        <v>38760</v>
      </c>
      <c r="B1836" t="s">
        <v>5009</v>
      </c>
      <c r="C1836" t="s">
        <v>5010</v>
      </c>
      <c r="D1836" t="s">
        <v>4941</v>
      </c>
      <c r="E1836" t="s">
        <v>35487</v>
      </c>
      <c r="F1836" t="s">
        <v>35424</v>
      </c>
      <c r="G1836">
        <v>1932</v>
      </c>
      <c r="H1836" t="s">
        <v>36319</v>
      </c>
      <c r="I1836" t="s">
        <v>5011</v>
      </c>
      <c r="J1836" s="2" t="s">
        <v>5012</v>
      </c>
      <c r="K1836" s="5" t="s">
        <v>2552</v>
      </c>
    </row>
    <row r="1837" spans="1:12" hidden="1" x14ac:dyDescent="0.25">
      <c r="A1837">
        <v>38762</v>
      </c>
      <c r="B1837" t="s">
        <v>5013</v>
      </c>
      <c r="C1837" t="s">
        <v>5010</v>
      </c>
      <c r="D1837" t="s">
        <v>4941</v>
      </c>
      <c r="E1837" t="s">
        <v>35487</v>
      </c>
      <c r="F1837" t="s">
        <v>35424</v>
      </c>
      <c r="G1837">
        <v>1932</v>
      </c>
      <c r="H1837" t="s">
        <v>36319</v>
      </c>
      <c r="I1837" t="s">
        <v>5011</v>
      </c>
      <c r="J1837" s="2" t="s">
        <v>5014</v>
      </c>
      <c r="K1837" s="5" t="s">
        <v>547</v>
      </c>
    </row>
    <row r="1838" spans="1:12" hidden="1" x14ac:dyDescent="0.25">
      <c r="A1838">
        <v>38778</v>
      </c>
      <c r="B1838" t="s">
        <v>5015</v>
      </c>
      <c r="C1838" t="s">
        <v>5016</v>
      </c>
      <c r="D1838" t="s">
        <v>4941</v>
      </c>
      <c r="E1838" t="s">
        <v>35487</v>
      </c>
      <c r="F1838" t="s">
        <v>35424</v>
      </c>
      <c r="G1838">
        <v>1932</v>
      </c>
      <c r="H1838" t="s">
        <v>36319</v>
      </c>
      <c r="I1838" t="s">
        <v>5017</v>
      </c>
      <c r="J1838" s="2" t="s">
        <v>5018</v>
      </c>
      <c r="K1838" s="5" t="s">
        <v>55</v>
      </c>
    </row>
    <row r="1839" spans="1:12" hidden="1" x14ac:dyDescent="0.25">
      <c r="A1839">
        <v>38820</v>
      </c>
      <c r="B1839" t="s">
        <v>5019</v>
      </c>
      <c r="C1839" t="s">
        <v>5020</v>
      </c>
      <c r="D1839" t="s">
        <v>4941</v>
      </c>
      <c r="E1839" t="s">
        <v>35487</v>
      </c>
      <c r="F1839" t="s">
        <v>35424</v>
      </c>
      <c r="G1839">
        <v>1932</v>
      </c>
      <c r="H1839" t="s">
        <v>36319</v>
      </c>
      <c r="I1839" t="s">
        <v>5021</v>
      </c>
      <c r="J1839" s="2" t="s">
        <v>5022</v>
      </c>
      <c r="K1839" s="5" t="s">
        <v>32</v>
      </c>
      <c r="L1839" t="s">
        <v>1277</v>
      </c>
    </row>
    <row r="1840" spans="1:12" hidden="1" x14ac:dyDescent="0.25">
      <c r="A1840">
        <v>38824</v>
      </c>
      <c r="B1840" t="s">
        <v>5023</v>
      </c>
      <c r="C1840" t="s">
        <v>4953</v>
      </c>
      <c r="D1840" t="s">
        <v>4941</v>
      </c>
      <c r="E1840" t="s">
        <v>35487</v>
      </c>
      <c r="F1840" t="s">
        <v>35424</v>
      </c>
      <c r="G1840">
        <v>1932</v>
      </c>
      <c r="H1840" t="s">
        <v>36319</v>
      </c>
      <c r="I1840" t="s">
        <v>4954</v>
      </c>
      <c r="J1840" s="2" t="s">
        <v>5024</v>
      </c>
      <c r="K1840" s="5" t="s">
        <v>21</v>
      </c>
      <c r="L1840" t="s">
        <v>35336</v>
      </c>
    </row>
    <row r="1841" spans="1:12" hidden="1" x14ac:dyDescent="0.25">
      <c r="A1841">
        <v>38881</v>
      </c>
      <c r="B1841" t="s">
        <v>5025</v>
      </c>
      <c r="C1841" t="s">
        <v>4940</v>
      </c>
      <c r="D1841" t="s">
        <v>4941</v>
      </c>
      <c r="E1841" t="s">
        <v>35487</v>
      </c>
      <c r="F1841" t="s">
        <v>35424</v>
      </c>
      <c r="G1841">
        <v>1932</v>
      </c>
      <c r="H1841" t="s">
        <v>36319</v>
      </c>
      <c r="I1841" t="s">
        <v>4942</v>
      </c>
      <c r="J1841" s="2" t="s">
        <v>5026</v>
      </c>
      <c r="K1841" s="5" t="s">
        <v>21</v>
      </c>
    </row>
    <row r="1842" spans="1:12" hidden="1" x14ac:dyDescent="0.25">
      <c r="A1842">
        <v>38890</v>
      </c>
      <c r="B1842" t="s">
        <v>5027</v>
      </c>
      <c r="C1842" t="s">
        <v>5020</v>
      </c>
      <c r="D1842" t="s">
        <v>4941</v>
      </c>
      <c r="E1842" t="s">
        <v>35487</v>
      </c>
      <c r="F1842" t="s">
        <v>35424</v>
      </c>
      <c r="G1842">
        <v>1932</v>
      </c>
      <c r="H1842" t="s">
        <v>36319</v>
      </c>
      <c r="I1842" t="s">
        <v>5021</v>
      </c>
      <c r="J1842" s="2" t="s">
        <v>5028</v>
      </c>
      <c r="K1842" s="5" t="s">
        <v>55</v>
      </c>
    </row>
    <row r="1843" spans="1:12" hidden="1" x14ac:dyDescent="0.25">
      <c r="A1843">
        <v>38892</v>
      </c>
      <c r="B1843" t="s">
        <v>5029</v>
      </c>
      <c r="C1843" t="s">
        <v>5020</v>
      </c>
      <c r="D1843" t="s">
        <v>4941</v>
      </c>
      <c r="E1843" t="s">
        <v>35487</v>
      </c>
      <c r="F1843" t="s">
        <v>35424</v>
      </c>
      <c r="G1843">
        <v>1932</v>
      </c>
      <c r="H1843" t="s">
        <v>36319</v>
      </c>
      <c r="I1843" t="s">
        <v>5021</v>
      </c>
      <c r="J1843" s="2" t="s">
        <v>5030</v>
      </c>
      <c r="K1843" s="5" t="s">
        <v>202</v>
      </c>
      <c r="L1843" t="s">
        <v>1320</v>
      </c>
    </row>
    <row r="1844" spans="1:12" hidden="1" x14ac:dyDescent="0.25">
      <c r="A1844">
        <v>38898</v>
      </c>
      <c r="B1844" t="s">
        <v>5031</v>
      </c>
      <c r="C1844" t="s">
        <v>5010</v>
      </c>
      <c r="D1844" t="s">
        <v>4941</v>
      </c>
      <c r="E1844" t="s">
        <v>35487</v>
      </c>
      <c r="F1844" t="s">
        <v>35424</v>
      </c>
      <c r="G1844">
        <v>1932</v>
      </c>
      <c r="H1844" t="s">
        <v>36319</v>
      </c>
      <c r="I1844" t="s">
        <v>5011</v>
      </c>
      <c r="J1844" s="2" t="s">
        <v>5032</v>
      </c>
      <c r="K1844" s="5" t="s">
        <v>38</v>
      </c>
      <c r="L1844" t="s">
        <v>16</v>
      </c>
    </row>
    <row r="1845" spans="1:12" hidden="1" x14ac:dyDescent="0.25">
      <c r="A1845">
        <v>38904</v>
      </c>
      <c r="B1845" t="s">
        <v>5033</v>
      </c>
      <c r="C1845" t="s">
        <v>5010</v>
      </c>
      <c r="D1845" t="s">
        <v>4941</v>
      </c>
      <c r="E1845" t="s">
        <v>35487</v>
      </c>
      <c r="F1845" t="s">
        <v>35424</v>
      </c>
      <c r="G1845">
        <v>1932</v>
      </c>
      <c r="H1845" t="s">
        <v>36319</v>
      </c>
      <c r="I1845" t="s">
        <v>5011</v>
      </c>
      <c r="J1845" s="2" t="s">
        <v>5034</v>
      </c>
      <c r="K1845" s="5" t="s">
        <v>128</v>
      </c>
      <c r="L1845" t="s">
        <v>27</v>
      </c>
    </row>
    <row r="1846" spans="1:12" hidden="1" x14ac:dyDescent="0.25">
      <c r="A1846">
        <v>38909</v>
      </c>
      <c r="B1846" t="s">
        <v>5035</v>
      </c>
      <c r="C1846" t="s">
        <v>5000</v>
      </c>
      <c r="D1846" t="s">
        <v>4941</v>
      </c>
      <c r="E1846" t="s">
        <v>35487</v>
      </c>
      <c r="F1846" t="s">
        <v>35424</v>
      </c>
      <c r="G1846">
        <v>1932</v>
      </c>
      <c r="H1846" t="s">
        <v>36319</v>
      </c>
      <c r="I1846" t="s">
        <v>5001</v>
      </c>
      <c r="J1846" s="2" t="s">
        <v>5036</v>
      </c>
      <c r="K1846" s="5" t="s">
        <v>38</v>
      </c>
      <c r="L1846" t="s">
        <v>132</v>
      </c>
    </row>
    <row r="1847" spans="1:12" hidden="1" x14ac:dyDescent="0.25">
      <c r="A1847">
        <v>38927</v>
      </c>
      <c r="B1847" t="s">
        <v>5037</v>
      </c>
      <c r="C1847" t="s">
        <v>5010</v>
      </c>
      <c r="D1847" t="s">
        <v>4941</v>
      </c>
      <c r="E1847" t="s">
        <v>35487</v>
      </c>
      <c r="F1847" t="s">
        <v>35424</v>
      </c>
      <c r="G1847">
        <v>1932</v>
      </c>
      <c r="H1847" t="s">
        <v>36319</v>
      </c>
      <c r="I1847" t="s">
        <v>5011</v>
      </c>
      <c r="J1847" s="2" t="s">
        <v>5038</v>
      </c>
      <c r="K1847" s="5" t="s">
        <v>38</v>
      </c>
      <c r="L1847" t="s">
        <v>232</v>
      </c>
    </row>
    <row r="1848" spans="1:12" hidden="1" x14ac:dyDescent="0.25">
      <c r="A1848">
        <v>38929</v>
      </c>
      <c r="B1848" t="s">
        <v>5039</v>
      </c>
      <c r="C1848" t="s">
        <v>5010</v>
      </c>
      <c r="D1848" t="s">
        <v>4941</v>
      </c>
      <c r="E1848" t="s">
        <v>35487</v>
      </c>
      <c r="F1848" t="s">
        <v>35424</v>
      </c>
      <c r="G1848">
        <v>1932</v>
      </c>
      <c r="H1848" t="s">
        <v>36319</v>
      </c>
      <c r="I1848" t="s">
        <v>5011</v>
      </c>
      <c r="J1848" s="2" t="s">
        <v>5040</v>
      </c>
      <c r="K1848" s="5" t="s">
        <v>38</v>
      </c>
      <c r="L1848" t="s">
        <v>627</v>
      </c>
    </row>
    <row r="1849" spans="1:12" hidden="1" x14ac:dyDescent="0.25">
      <c r="A1849">
        <v>38985</v>
      </c>
      <c r="B1849" t="s">
        <v>5041</v>
      </c>
      <c r="C1849" t="s">
        <v>5042</v>
      </c>
      <c r="D1849" t="s">
        <v>5043</v>
      </c>
      <c r="E1849" t="s">
        <v>35488</v>
      </c>
      <c r="F1849" t="s">
        <v>35489</v>
      </c>
      <c r="G1849">
        <v>1990</v>
      </c>
      <c r="H1849" t="s">
        <v>36320</v>
      </c>
      <c r="I1849" t="s">
        <v>5044</v>
      </c>
      <c r="J1849" s="2" t="s">
        <v>5045</v>
      </c>
      <c r="K1849" s="5" t="s">
        <v>38</v>
      </c>
      <c r="L1849" t="s">
        <v>132</v>
      </c>
    </row>
    <row r="1850" spans="1:12" hidden="1" x14ac:dyDescent="0.25">
      <c r="A1850">
        <v>39026</v>
      </c>
      <c r="B1850" t="s">
        <v>5046</v>
      </c>
      <c r="C1850" t="s">
        <v>5047</v>
      </c>
      <c r="D1850" t="s">
        <v>5043</v>
      </c>
      <c r="E1850" t="s">
        <v>35488</v>
      </c>
      <c r="F1850" t="s">
        <v>35489</v>
      </c>
      <c r="G1850">
        <v>1990</v>
      </c>
      <c r="H1850" t="s">
        <v>36320</v>
      </c>
      <c r="I1850" t="s">
        <v>5048</v>
      </c>
      <c r="J1850" s="2" t="s">
        <v>5049</v>
      </c>
      <c r="K1850" s="5" t="s">
        <v>32</v>
      </c>
      <c r="L1850" t="s">
        <v>1674</v>
      </c>
    </row>
    <row r="1851" spans="1:12" hidden="1" x14ac:dyDescent="0.25">
      <c r="A1851">
        <v>39044</v>
      </c>
      <c r="B1851" t="s">
        <v>5050</v>
      </c>
      <c r="C1851" t="s">
        <v>5051</v>
      </c>
      <c r="D1851" t="s">
        <v>5043</v>
      </c>
      <c r="E1851" t="s">
        <v>35488</v>
      </c>
      <c r="F1851" t="s">
        <v>35489</v>
      </c>
      <c r="G1851">
        <v>1990</v>
      </c>
      <c r="H1851" t="s">
        <v>36320</v>
      </c>
      <c r="I1851" t="s">
        <v>1177</v>
      </c>
      <c r="J1851" s="2" t="s">
        <v>5052</v>
      </c>
      <c r="K1851" s="5" t="s">
        <v>21</v>
      </c>
    </row>
    <row r="1852" spans="1:12" hidden="1" x14ac:dyDescent="0.25">
      <c r="A1852">
        <v>39046</v>
      </c>
      <c r="B1852" t="s">
        <v>5053</v>
      </c>
      <c r="C1852" t="s">
        <v>5051</v>
      </c>
      <c r="D1852" t="s">
        <v>5043</v>
      </c>
      <c r="E1852" t="s">
        <v>35488</v>
      </c>
      <c r="F1852" t="s">
        <v>35489</v>
      </c>
      <c r="G1852">
        <v>1990</v>
      </c>
      <c r="H1852" t="s">
        <v>36320</v>
      </c>
      <c r="I1852" t="s">
        <v>1177</v>
      </c>
      <c r="J1852" s="2" t="s">
        <v>5054</v>
      </c>
      <c r="K1852" s="5" t="s">
        <v>21</v>
      </c>
    </row>
    <row r="1853" spans="1:12" hidden="1" x14ac:dyDescent="0.25">
      <c r="A1853">
        <v>39061</v>
      </c>
      <c r="B1853" t="s">
        <v>5055</v>
      </c>
      <c r="C1853" t="s">
        <v>5056</v>
      </c>
      <c r="D1853" t="s">
        <v>5043</v>
      </c>
      <c r="E1853" t="s">
        <v>35488</v>
      </c>
      <c r="F1853" t="s">
        <v>35489</v>
      </c>
      <c r="G1853">
        <v>1990</v>
      </c>
      <c r="H1853" t="s">
        <v>36320</v>
      </c>
      <c r="I1853" t="s">
        <v>5057</v>
      </c>
      <c r="J1853" s="2" t="s">
        <v>5058</v>
      </c>
      <c r="K1853" s="5" t="s">
        <v>21</v>
      </c>
    </row>
    <row r="1854" spans="1:12" hidden="1" x14ac:dyDescent="0.25">
      <c r="A1854">
        <v>39082</v>
      </c>
      <c r="B1854" t="s">
        <v>5059</v>
      </c>
      <c r="C1854" t="s">
        <v>5060</v>
      </c>
      <c r="D1854" t="s">
        <v>5043</v>
      </c>
      <c r="E1854" t="s">
        <v>35488</v>
      </c>
      <c r="F1854" t="s">
        <v>35489</v>
      </c>
      <c r="G1854">
        <v>1990</v>
      </c>
      <c r="H1854" t="s">
        <v>36320</v>
      </c>
      <c r="I1854" t="s">
        <v>5061</v>
      </c>
      <c r="J1854" s="2" t="s">
        <v>5062</v>
      </c>
      <c r="K1854" s="5" t="s">
        <v>38</v>
      </c>
      <c r="L1854" t="s">
        <v>226</v>
      </c>
    </row>
    <row r="1855" spans="1:12" hidden="1" x14ac:dyDescent="0.25">
      <c r="A1855">
        <v>39088</v>
      </c>
      <c r="B1855" t="s">
        <v>5063</v>
      </c>
      <c r="C1855" t="s">
        <v>5064</v>
      </c>
      <c r="D1855" t="s">
        <v>5043</v>
      </c>
      <c r="E1855" t="s">
        <v>35488</v>
      </c>
      <c r="F1855" t="s">
        <v>35489</v>
      </c>
      <c r="G1855">
        <v>1990</v>
      </c>
      <c r="H1855" t="s">
        <v>36320</v>
      </c>
      <c r="I1855" t="s">
        <v>5065</v>
      </c>
      <c r="J1855" s="2" t="s">
        <v>5066</v>
      </c>
      <c r="K1855" s="5" t="s">
        <v>38</v>
      </c>
      <c r="L1855" t="s">
        <v>16</v>
      </c>
    </row>
    <row r="1856" spans="1:12" hidden="1" x14ac:dyDescent="0.25">
      <c r="A1856">
        <v>39118</v>
      </c>
      <c r="B1856" t="s">
        <v>5067</v>
      </c>
      <c r="C1856" t="s">
        <v>5064</v>
      </c>
      <c r="D1856" t="s">
        <v>5043</v>
      </c>
      <c r="E1856" t="s">
        <v>35488</v>
      </c>
      <c r="F1856" t="s">
        <v>35489</v>
      </c>
      <c r="G1856">
        <v>1990</v>
      </c>
      <c r="H1856" t="s">
        <v>36320</v>
      </c>
      <c r="I1856" t="s">
        <v>5065</v>
      </c>
      <c r="J1856" s="2" t="s">
        <v>5068</v>
      </c>
      <c r="K1856" s="5" t="s">
        <v>55</v>
      </c>
    </row>
    <row r="1857" spans="1:15" hidden="1" x14ac:dyDescent="0.25">
      <c r="A1857">
        <v>39123</v>
      </c>
      <c r="B1857" t="s">
        <v>5069</v>
      </c>
      <c r="C1857" t="s">
        <v>5064</v>
      </c>
      <c r="D1857" t="s">
        <v>5043</v>
      </c>
      <c r="E1857" t="s">
        <v>35488</v>
      </c>
      <c r="F1857" t="s">
        <v>35489</v>
      </c>
      <c r="G1857">
        <v>1990</v>
      </c>
      <c r="H1857" t="s">
        <v>36320</v>
      </c>
      <c r="I1857" t="s">
        <v>5065</v>
      </c>
      <c r="J1857" s="2" t="s">
        <v>5070</v>
      </c>
      <c r="K1857" s="5" t="s">
        <v>21</v>
      </c>
      <c r="O1857" t="s">
        <v>24</v>
      </c>
    </row>
    <row r="1858" spans="1:15" hidden="1" x14ac:dyDescent="0.25">
      <c r="A1858">
        <v>39137</v>
      </c>
      <c r="B1858" t="s">
        <v>5071</v>
      </c>
      <c r="C1858" t="s">
        <v>5072</v>
      </c>
      <c r="D1858" t="s">
        <v>5043</v>
      </c>
      <c r="E1858" t="s">
        <v>35488</v>
      </c>
      <c r="F1858" t="s">
        <v>35489</v>
      </c>
      <c r="G1858">
        <v>1990</v>
      </c>
      <c r="H1858" t="s">
        <v>36320</v>
      </c>
      <c r="I1858" t="s">
        <v>5073</v>
      </c>
      <c r="J1858" s="2" t="s">
        <v>5074</v>
      </c>
      <c r="K1858" s="5" t="s">
        <v>21</v>
      </c>
    </row>
    <row r="1859" spans="1:15" hidden="1" x14ac:dyDescent="0.25">
      <c r="A1859">
        <v>39157</v>
      </c>
      <c r="B1859" t="s">
        <v>5075</v>
      </c>
      <c r="C1859" t="s">
        <v>5042</v>
      </c>
      <c r="D1859" t="s">
        <v>5043</v>
      </c>
      <c r="E1859" t="s">
        <v>35488</v>
      </c>
      <c r="F1859" t="s">
        <v>35489</v>
      </c>
      <c r="G1859">
        <v>1990</v>
      </c>
      <c r="H1859" t="s">
        <v>36320</v>
      </c>
      <c r="I1859" t="s">
        <v>5044</v>
      </c>
      <c r="J1859" s="2" t="s">
        <v>5076</v>
      </c>
      <c r="K1859" s="5" t="s">
        <v>21</v>
      </c>
    </row>
    <row r="1860" spans="1:15" hidden="1" x14ac:dyDescent="0.25">
      <c r="A1860">
        <v>39161</v>
      </c>
      <c r="B1860" t="s">
        <v>5077</v>
      </c>
      <c r="C1860" t="s">
        <v>5042</v>
      </c>
      <c r="D1860" t="s">
        <v>5043</v>
      </c>
      <c r="E1860" t="s">
        <v>35488</v>
      </c>
      <c r="F1860" t="s">
        <v>35489</v>
      </c>
      <c r="G1860">
        <v>1990</v>
      </c>
      <c r="H1860" t="s">
        <v>36320</v>
      </c>
      <c r="I1860" t="s">
        <v>5044</v>
      </c>
      <c r="J1860" s="2" t="s">
        <v>5078</v>
      </c>
      <c r="K1860" s="5" t="s">
        <v>32</v>
      </c>
      <c r="L1860" t="s">
        <v>35218</v>
      </c>
    </row>
    <row r="1861" spans="1:15" hidden="1" x14ac:dyDescent="0.25">
      <c r="A1861">
        <v>39163</v>
      </c>
      <c r="B1861" t="s">
        <v>5079</v>
      </c>
      <c r="C1861" t="s">
        <v>5042</v>
      </c>
      <c r="D1861" t="s">
        <v>5043</v>
      </c>
      <c r="E1861" t="s">
        <v>35488</v>
      </c>
      <c r="F1861" t="s">
        <v>35489</v>
      </c>
      <c r="G1861">
        <v>1990</v>
      </c>
      <c r="H1861" t="s">
        <v>36320</v>
      </c>
      <c r="I1861" t="s">
        <v>5044</v>
      </c>
      <c r="J1861" s="2" t="s">
        <v>5080</v>
      </c>
      <c r="K1861" s="5" t="s">
        <v>21</v>
      </c>
    </row>
    <row r="1862" spans="1:15" hidden="1" x14ac:dyDescent="0.25">
      <c r="A1862">
        <v>39176</v>
      </c>
      <c r="B1862" t="s">
        <v>5081</v>
      </c>
      <c r="C1862" t="s">
        <v>5042</v>
      </c>
      <c r="D1862" t="s">
        <v>5043</v>
      </c>
      <c r="E1862" t="s">
        <v>35488</v>
      </c>
      <c r="F1862" t="s">
        <v>35489</v>
      </c>
      <c r="G1862">
        <v>1990</v>
      </c>
      <c r="H1862" t="s">
        <v>36320</v>
      </c>
      <c r="I1862" t="s">
        <v>5044</v>
      </c>
      <c r="J1862" s="2" t="s">
        <v>5082</v>
      </c>
      <c r="K1862" s="5" t="s">
        <v>128</v>
      </c>
      <c r="L1862" t="s">
        <v>314</v>
      </c>
    </row>
    <row r="1863" spans="1:15" hidden="1" x14ac:dyDescent="0.25">
      <c r="A1863">
        <v>39177</v>
      </c>
      <c r="B1863" t="s">
        <v>5083</v>
      </c>
      <c r="C1863" t="s">
        <v>5072</v>
      </c>
      <c r="D1863" t="s">
        <v>5043</v>
      </c>
      <c r="E1863" t="s">
        <v>35488</v>
      </c>
      <c r="F1863" t="s">
        <v>35489</v>
      </c>
      <c r="G1863">
        <v>1990</v>
      </c>
      <c r="H1863" t="s">
        <v>36320</v>
      </c>
      <c r="I1863" t="s">
        <v>5073</v>
      </c>
      <c r="J1863" s="2" t="s">
        <v>5084</v>
      </c>
      <c r="K1863" s="5" t="s">
        <v>202</v>
      </c>
      <c r="L1863" t="s">
        <v>129</v>
      </c>
    </row>
    <row r="1864" spans="1:15" hidden="1" x14ac:dyDescent="0.25">
      <c r="A1864">
        <v>39196</v>
      </c>
      <c r="B1864" t="s">
        <v>5085</v>
      </c>
      <c r="C1864" t="s">
        <v>5042</v>
      </c>
      <c r="D1864" t="s">
        <v>5043</v>
      </c>
      <c r="E1864" t="s">
        <v>35488</v>
      </c>
      <c r="F1864" t="s">
        <v>35489</v>
      </c>
      <c r="G1864">
        <v>1990</v>
      </c>
      <c r="H1864" t="s">
        <v>36320</v>
      </c>
      <c r="I1864" t="s">
        <v>5044</v>
      </c>
      <c r="J1864" s="2" t="s">
        <v>5086</v>
      </c>
      <c r="K1864" s="5" t="s">
        <v>128</v>
      </c>
      <c r="L1864" t="s">
        <v>129</v>
      </c>
    </row>
    <row r="1865" spans="1:15" hidden="1" x14ac:dyDescent="0.25">
      <c r="A1865">
        <v>39198</v>
      </c>
      <c r="B1865" t="s">
        <v>5087</v>
      </c>
      <c r="C1865" t="s">
        <v>5042</v>
      </c>
      <c r="D1865" t="s">
        <v>5043</v>
      </c>
      <c r="E1865" t="s">
        <v>35488</v>
      </c>
      <c r="F1865" t="s">
        <v>35489</v>
      </c>
      <c r="G1865">
        <v>1990</v>
      </c>
      <c r="H1865" t="s">
        <v>36320</v>
      </c>
      <c r="I1865" t="s">
        <v>5044</v>
      </c>
      <c r="J1865" s="2" t="s">
        <v>5088</v>
      </c>
      <c r="K1865" s="5" t="s">
        <v>128</v>
      </c>
      <c r="L1865" t="s">
        <v>972</v>
      </c>
    </row>
    <row r="1866" spans="1:15" hidden="1" x14ac:dyDescent="0.25">
      <c r="A1866">
        <v>39200</v>
      </c>
      <c r="B1866" t="s">
        <v>5089</v>
      </c>
      <c r="C1866" t="s">
        <v>5042</v>
      </c>
      <c r="D1866" t="s">
        <v>5043</v>
      </c>
      <c r="E1866" t="s">
        <v>35488</v>
      </c>
      <c r="F1866" t="s">
        <v>35489</v>
      </c>
      <c r="G1866">
        <v>1990</v>
      </c>
      <c r="H1866" t="s">
        <v>36320</v>
      </c>
      <c r="I1866" t="s">
        <v>5044</v>
      </c>
      <c r="J1866" s="2" t="s">
        <v>5090</v>
      </c>
      <c r="K1866" s="5" t="s">
        <v>15</v>
      </c>
      <c r="L1866" t="s">
        <v>35281</v>
      </c>
    </row>
    <row r="1867" spans="1:15" hidden="1" x14ac:dyDescent="0.25">
      <c r="A1867">
        <v>39202</v>
      </c>
      <c r="B1867" t="s">
        <v>5091</v>
      </c>
      <c r="C1867" t="s">
        <v>5042</v>
      </c>
      <c r="D1867" t="s">
        <v>5043</v>
      </c>
      <c r="E1867" t="s">
        <v>35488</v>
      </c>
      <c r="F1867" t="s">
        <v>35489</v>
      </c>
      <c r="G1867">
        <v>1990</v>
      </c>
      <c r="H1867" t="s">
        <v>36320</v>
      </c>
      <c r="I1867" t="s">
        <v>5044</v>
      </c>
      <c r="J1867" s="2" t="s">
        <v>5092</v>
      </c>
      <c r="K1867" s="5" t="s">
        <v>128</v>
      </c>
      <c r="L1867" t="s">
        <v>314</v>
      </c>
    </row>
    <row r="1868" spans="1:15" hidden="1" x14ac:dyDescent="0.25">
      <c r="A1868">
        <v>39209</v>
      </c>
      <c r="B1868" t="s">
        <v>5093</v>
      </c>
      <c r="C1868" t="s">
        <v>5042</v>
      </c>
      <c r="D1868" t="s">
        <v>5043</v>
      </c>
      <c r="E1868" t="s">
        <v>35488</v>
      </c>
      <c r="F1868" t="s">
        <v>35489</v>
      </c>
      <c r="G1868">
        <v>1990</v>
      </c>
      <c r="H1868" t="s">
        <v>36320</v>
      </c>
      <c r="I1868" t="s">
        <v>5044</v>
      </c>
      <c r="J1868" s="2" t="s">
        <v>5094</v>
      </c>
      <c r="K1868" s="5" t="s">
        <v>21</v>
      </c>
    </row>
    <row r="1869" spans="1:15" hidden="1" x14ac:dyDescent="0.25">
      <c r="A1869">
        <v>39221</v>
      </c>
      <c r="B1869" t="s">
        <v>5095</v>
      </c>
      <c r="C1869" t="s">
        <v>5042</v>
      </c>
      <c r="D1869" t="s">
        <v>5043</v>
      </c>
      <c r="E1869" t="s">
        <v>35488</v>
      </c>
      <c r="F1869" t="s">
        <v>35489</v>
      </c>
      <c r="G1869">
        <v>1990</v>
      </c>
      <c r="H1869" t="s">
        <v>36320</v>
      </c>
      <c r="I1869" t="s">
        <v>5044</v>
      </c>
      <c r="J1869" s="2" t="s">
        <v>5096</v>
      </c>
      <c r="K1869" s="5" t="s">
        <v>202</v>
      </c>
      <c r="L1869" t="s">
        <v>27</v>
      </c>
    </row>
    <row r="1870" spans="1:15" hidden="1" x14ac:dyDescent="0.25">
      <c r="A1870">
        <v>39250</v>
      </c>
      <c r="B1870" t="s">
        <v>5097</v>
      </c>
      <c r="C1870" t="s">
        <v>5042</v>
      </c>
      <c r="D1870" t="s">
        <v>5043</v>
      </c>
      <c r="E1870" t="s">
        <v>35488</v>
      </c>
      <c r="F1870" t="s">
        <v>35489</v>
      </c>
      <c r="G1870">
        <v>1990</v>
      </c>
      <c r="H1870" t="s">
        <v>36320</v>
      </c>
      <c r="I1870" t="s">
        <v>5044</v>
      </c>
      <c r="J1870" s="2" t="s">
        <v>5098</v>
      </c>
      <c r="K1870" s="5" t="s">
        <v>128</v>
      </c>
      <c r="L1870" t="s">
        <v>35192</v>
      </c>
    </row>
    <row r="1871" spans="1:15" hidden="1" x14ac:dyDescent="0.25">
      <c r="A1871">
        <v>39252</v>
      </c>
      <c r="B1871" t="s">
        <v>5099</v>
      </c>
      <c r="C1871" t="s">
        <v>5042</v>
      </c>
      <c r="D1871" t="s">
        <v>5043</v>
      </c>
      <c r="E1871" t="s">
        <v>35488</v>
      </c>
      <c r="F1871" t="s">
        <v>35489</v>
      </c>
      <c r="G1871">
        <v>1990</v>
      </c>
      <c r="H1871" t="s">
        <v>36320</v>
      </c>
      <c r="I1871" t="s">
        <v>5044</v>
      </c>
      <c r="J1871" s="2" t="s">
        <v>5100</v>
      </c>
      <c r="K1871" s="5" t="s">
        <v>55</v>
      </c>
    </row>
    <row r="1872" spans="1:15" hidden="1" x14ac:dyDescent="0.25">
      <c r="A1872">
        <v>39255</v>
      </c>
      <c r="B1872" t="s">
        <v>5101</v>
      </c>
      <c r="C1872" t="s">
        <v>5072</v>
      </c>
      <c r="D1872" t="s">
        <v>5043</v>
      </c>
      <c r="E1872" t="s">
        <v>35488</v>
      </c>
      <c r="F1872" t="s">
        <v>35489</v>
      </c>
      <c r="G1872">
        <v>1990</v>
      </c>
      <c r="H1872" t="s">
        <v>36320</v>
      </c>
      <c r="I1872" t="s">
        <v>5073</v>
      </c>
      <c r="J1872" s="2" t="s">
        <v>5102</v>
      </c>
      <c r="K1872" s="5" t="s">
        <v>38</v>
      </c>
      <c r="L1872" t="s">
        <v>132</v>
      </c>
    </row>
    <row r="1873" spans="1:16" hidden="1" x14ac:dyDescent="0.25">
      <c r="A1873">
        <v>39276</v>
      </c>
      <c r="B1873" t="s">
        <v>5103</v>
      </c>
      <c r="C1873" t="s">
        <v>5072</v>
      </c>
      <c r="D1873" t="s">
        <v>5043</v>
      </c>
      <c r="E1873" t="s">
        <v>35488</v>
      </c>
      <c r="F1873" t="s">
        <v>35489</v>
      </c>
      <c r="G1873">
        <v>1990</v>
      </c>
      <c r="H1873" t="s">
        <v>36320</v>
      </c>
      <c r="I1873" t="s">
        <v>5073</v>
      </c>
      <c r="J1873" s="2" t="s">
        <v>5104</v>
      </c>
      <c r="K1873" s="5" t="s">
        <v>128</v>
      </c>
      <c r="L1873" t="s">
        <v>129</v>
      </c>
    </row>
    <row r="1874" spans="1:16" hidden="1" x14ac:dyDescent="0.25">
      <c r="A1874">
        <v>39310</v>
      </c>
      <c r="B1874" t="s">
        <v>5105</v>
      </c>
      <c r="C1874" t="s">
        <v>5072</v>
      </c>
      <c r="D1874" t="s">
        <v>5043</v>
      </c>
      <c r="E1874" t="s">
        <v>35488</v>
      </c>
      <c r="F1874" t="s">
        <v>35489</v>
      </c>
      <c r="G1874">
        <v>1990</v>
      </c>
      <c r="H1874" t="s">
        <v>36320</v>
      </c>
      <c r="I1874" t="s">
        <v>5073</v>
      </c>
      <c r="J1874" s="2" t="s">
        <v>5106</v>
      </c>
      <c r="K1874" s="5" t="s">
        <v>21</v>
      </c>
    </row>
    <row r="1875" spans="1:16" hidden="1" x14ac:dyDescent="0.25">
      <c r="A1875">
        <v>39312</v>
      </c>
      <c r="B1875" t="s">
        <v>5107</v>
      </c>
      <c r="C1875" t="s">
        <v>5072</v>
      </c>
      <c r="D1875" t="s">
        <v>5043</v>
      </c>
      <c r="E1875" t="s">
        <v>35488</v>
      </c>
      <c r="F1875" t="s">
        <v>35489</v>
      </c>
      <c r="G1875">
        <v>1990</v>
      </c>
      <c r="H1875" t="s">
        <v>36320</v>
      </c>
      <c r="I1875" t="s">
        <v>5073</v>
      </c>
      <c r="J1875" s="2" t="s">
        <v>5108</v>
      </c>
      <c r="K1875" s="5" t="s">
        <v>38</v>
      </c>
    </row>
    <row r="1876" spans="1:16" hidden="1" x14ac:dyDescent="0.25">
      <c r="A1876">
        <v>39325</v>
      </c>
      <c r="B1876" t="s">
        <v>5109</v>
      </c>
      <c r="C1876" t="s">
        <v>5072</v>
      </c>
      <c r="D1876" t="s">
        <v>5043</v>
      </c>
      <c r="E1876" t="s">
        <v>35488</v>
      </c>
      <c r="F1876" t="s">
        <v>35489</v>
      </c>
      <c r="G1876">
        <v>1990</v>
      </c>
      <c r="H1876" t="s">
        <v>36320</v>
      </c>
      <c r="I1876" t="s">
        <v>5073</v>
      </c>
      <c r="J1876" s="2" t="s">
        <v>5110</v>
      </c>
      <c r="K1876" s="5" t="s">
        <v>55</v>
      </c>
      <c r="L1876" t="s">
        <v>35336</v>
      </c>
    </row>
    <row r="1877" spans="1:16" hidden="1" x14ac:dyDescent="0.25">
      <c r="A1877">
        <v>39344</v>
      </c>
      <c r="B1877" t="s">
        <v>5111</v>
      </c>
      <c r="C1877" t="s">
        <v>5047</v>
      </c>
      <c r="D1877" t="s">
        <v>5043</v>
      </c>
      <c r="E1877" t="s">
        <v>35488</v>
      </c>
      <c r="F1877" t="s">
        <v>35489</v>
      </c>
      <c r="G1877">
        <v>1990</v>
      </c>
      <c r="H1877" t="s">
        <v>36320</v>
      </c>
      <c r="I1877" t="s">
        <v>5048</v>
      </c>
      <c r="J1877" s="2" t="s">
        <v>5112</v>
      </c>
      <c r="K1877" s="5" t="s">
        <v>21</v>
      </c>
    </row>
    <row r="1878" spans="1:16" hidden="1" x14ac:dyDescent="0.25">
      <c r="A1878">
        <v>39359</v>
      </c>
      <c r="B1878" t="s">
        <v>5113</v>
      </c>
      <c r="C1878" t="s">
        <v>5047</v>
      </c>
      <c r="D1878" t="s">
        <v>5043</v>
      </c>
      <c r="E1878" t="s">
        <v>35488</v>
      </c>
      <c r="F1878" t="s">
        <v>35489</v>
      </c>
      <c r="G1878">
        <v>1990</v>
      </c>
      <c r="H1878" t="s">
        <v>36320</v>
      </c>
      <c r="I1878" t="s">
        <v>5048</v>
      </c>
      <c r="J1878" s="2" t="s">
        <v>5114</v>
      </c>
      <c r="K1878" s="5" t="s">
        <v>38</v>
      </c>
      <c r="L1878" t="s">
        <v>132</v>
      </c>
    </row>
    <row r="1879" spans="1:16" hidden="1" x14ac:dyDescent="0.25">
      <c r="A1879">
        <v>39372</v>
      </c>
      <c r="B1879" t="s">
        <v>5115</v>
      </c>
      <c r="C1879" t="s">
        <v>5047</v>
      </c>
      <c r="D1879" t="s">
        <v>5043</v>
      </c>
      <c r="E1879" t="s">
        <v>35488</v>
      </c>
      <c r="F1879" t="s">
        <v>35489</v>
      </c>
      <c r="G1879">
        <v>1990</v>
      </c>
      <c r="H1879" t="s">
        <v>36320</v>
      </c>
      <c r="I1879" t="s">
        <v>5048</v>
      </c>
      <c r="J1879" s="2" t="s">
        <v>5116</v>
      </c>
      <c r="K1879" s="5" t="s">
        <v>128</v>
      </c>
    </row>
    <row r="1880" spans="1:16" hidden="1" x14ac:dyDescent="0.25">
      <c r="A1880">
        <v>39374</v>
      </c>
      <c r="B1880" t="s">
        <v>5117</v>
      </c>
      <c r="C1880" t="s">
        <v>5047</v>
      </c>
      <c r="D1880" t="s">
        <v>5043</v>
      </c>
      <c r="E1880" t="s">
        <v>35488</v>
      </c>
      <c r="F1880" t="s">
        <v>35489</v>
      </c>
      <c r="G1880">
        <v>1990</v>
      </c>
      <c r="H1880" t="s">
        <v>36320</v>
      </c>
      <c r="I1880" t="s">
        <v>5048</v>
      </c>
      <c r="J1880" s="2" t="s">
        <v>5118</v>
      </c>
      <c r="K1880" s="5" t="s">
        <v>21</v>
      </c>
    </row>
    <row r="1881" spans="1:16" hidden="1" x14ac:dyDescent="0.25">
      <c r="A1881">
        <v>39377</v>
      </c>
      <c r="B1881" t="s">
        <v>5119</v>
      </c>
      <c r="C1881" t="s">
        <v>5072</v>
      </c>
      <c r="D1881" t="s">
        <v>5043</v>
      </c>
      <c r="E1881" t="s">
        <v>35488</v>
      </c>
      <c r="F1881" t="s">
        <v>35489</v>
      </c>
      <c r="G1881">
        <v>1990</v>
      </c>
      <c r="H1881" t="s">
        <v>36320</v>
      </c>
      <c r="I1881" t="s">
        <v>5073</v>
      </c>
      <c r="J1881" s="2" t="s">
        <v>5120</v>
      </c>
      <c r="K1881" s="5" t="s">
        <v>21</v>
      </c>
    </row>
    <row r="1882" spans="1:16" x14ac:dyDescent="0.25">
      <c r="A1882">
        <v>39379</v>
      </c>
      <c r="B1882" t="s">
        <v>5121</v>
      </c>
      <c r="C1882" t="s">
        <v>5047</v>
      </c>
      <c r="D1882" t="s">
        <v>5043</v>
      </c>
      <c r="E1882" t="s">
        <v>35488</v>
      </c>
      <c r="F1882" t="s">
        <v>35489</v>
      </c>
      <c r="G1882">
        <v>1990</v>
      </c>
      <c r="H1882" t="s">
        <v>36320</v>
      </c>
      <c r="I1882" t="s">
        <v>5048</v>
      </c>
      <c r="J1882" s="2" t="s">
        <v>5122</v>
      </c>
      <c r="K1882" s="5" t="s">
        <v>32</v>
      </c>
      <c r="M1882" s="4" t="s">
        <v>35209</v>
      </c>
      <c r="N1882" s="4" t="s">
        <v>8</v>
      </c>
      <c r="O1882" t="s">
        <v>33</v>
      </c>
      <c r="P1882" t="s">
        <v>35341</v>
      </c>
    </row>
    <row r="1883" spans="1:16" hidden="1" x14ac:dyDescent="0.25">
      <c r="A1883">
        <v>39389</v>
      </c>
      <c r="B1883" t="s">
        <v>5123</v>
      </c>
      <c r="C1883" t="s">
        <v>5047</v>
      </c>
      <c r="D1883" t="s">
        <v>5043</v>
      </c>
      <c r="E1883" t="s">
        <v>35488</v>
      </c>
      <c r="F1883" t="s">
        <v>35489</v>
      </c>
      <c r="G1883">
        <v>1990</v>
      </c>
      <c r="H1883" t="s">
        <v>36320</v>
      </c>
      <c r="I1883" t="s">
        <v>5048</v>
      </c>
      <c r="J1883" s="2" t="s">
        <v>5124</v>
      </c>
      <c r="K1883" s="5" t="s">
        <v>38</v>
      </c>
      <c r="L1883" t="s">
        <v>35296</v>
      </c>
    </row>
    <row r="1884" spans="1:16" hidden="1" x14ac:dyDescent="0.25">
      <c r="A1884">
        <v>39408</v>
      </c>
      <c r="B1884" t="s">
        <v>5125</v>
      </c>
      <c r="C1884" t="s">
        <v>5047</v>
      </c>
      <c r="D1884" t="s">
        <v>5043</v>
      </c>
      <c r="E1884" t="s">
        <v>35488</v>
      </c>
      <c r="F1884" t="s">
        <v>35489</v>
      </c>
      <c r="G1884">
        <v>1990</v>
      </c>
      <c r="H1884" t="s">
        <v>36320</v>
      </c>
      <c r="I1884" t="s">
        <v>5048</v>
      </c>
      <c r="J1884" s="2" t="s">
        <v>5126</v>
      </c>
      <c r="K1884" s="5" t="s">
        <v>21</v>
      </c>
    </row>
    <row r="1885" spans="1:16" hidden="1" x14ac:dyDescent="0.25">
      <c r="A1885">
        <v>39482</v>
      </c>
      <c r="B1885" t="s">
        <v>5127</v>
      </c>
      <c r="C1885" t="s">
        <v>5128</v>
      </c>
      <c r="D1885" t="s">
        <v>5043</v>
      </c>
      <c r="E1885" t="s">
        <v>35488</v>
      </c>
      <c r="F1885" t="s">
        <v>35489</v>
      </c>
      <c r="G1885">
        <v>1990</v>
      </c>
      <c r="H1885" t="s">
        <v>36320</v>
      </c>
      <c r="I1885" t="s">
        <v>5129</v>
      </c>
      <c r="J1885" s="2" t="s">
        <v>5130</v>
      </c>
      <c r="K1885" s="5" t="s">
        <v>21</v>
      </c>
    </row>
    <row r="1886" spans="1:16" hidden="1" x14ac:dyDescent="0.25">
      <c r="A1886">
        <v>39513</v>
      </c>
      <c r="B1886" t="s">
        <v>5131</v>
      </c>
      <c r="C1886" t="s">
        <v>5132</v>
      </c>
      <c r="D1886" t="s">
        <v>5133</v>
      </c>
      <c r="E1886" t="s">
        <v>35490</v>
      </c>
      <c r="F1886" t="s">
        <v>35491</v>
      </c>
      <c r="G1886">
        <v>1998</v>
      </c>
      <c r="H1886" t="s">
        <v>36321</v>
      </c>
      <c r="I1886" t="s">
        <v>5134</v>
      </c>
      <c r="J1886" s="2" t="s">
        <v>5135</v>
      </c>
      <c r="K1886" s="5" t="s">
        <v>15</v>
      </c>
    </row>
    <row r="1887" spans="1:16" hidden="1" x14ac:dyDescent="0.25">
      <c r="A1887">
        <v>39523</v>
      </c>
      <c r="B1887" t="s">
        <v>5136</v>
      </c>
      <c r="C1887" t="s">
        <v>5132</v>
      </c>
      <c r="D1887" t="s">
        <v>5133</v>
      </c>
      <c r="E1887" t="s">
        <v>35490</v>
      </c>
      <c r="F1887" t="s">
        <v>35491</v>
      </c>
      <c r="G1887">
        <v>1998</v>
      </c>
      <c r="H1887" t="s">
        <v>36321</v>
      </c>
      <c r="I1887" t="s">
        <v>5134</v>
      </c>
      <c r="J1887" s="2" t="s">
        <v>5137</v>
      </c>
      <c r="K1887" s="5" t="s">
        <v>21</v>
      </c>
    </row>
    <row r="1888" spans="1:16" hidden="1" x14ac:dyDescent="0.25">
      <c r="A1888">
        <v>39735</v>
      </c>
      <c r="B1888" t="s">
        <v>5138</v>
      </c>
      <c r="C1888" t="s">
        <v>5139</v>
      </c>
      <c r="D1888" t="s">
        <v>5133</v>
      </c>
      <c r="E1888" t="s">
        <v>35490</v>
      </c>
      <c r="F1888" t="s">
        <v>35491</v>
      </c>
      <c r="G1888">
        <v>1998</v>
      </c>
      <c r="H1888" t="s">
        <v>36321</v>
      </c>
      <c r="I1888" t="s">
        <v>3676</v>
      </c>
      <c r="J1888" s="2" t="s">
        <v>5140</v>
      </c>
      <c r="K1888" s="5" t="s">
        <v>38</v>
      </c>
      <c r="L1888" t="s">
        <v>16</v>
      </c>
    </row>
    <row r="1889" spans="1:16" hidden="1" x14ac:dyDescent="0.25">
      <c r="A1889">
        <v>39739</v>
      </c>
      <c r="B1889" t="s">
        <v>5141</v>
      </c>
      <c r="C1889" t="s">
        <v>5139</v>
      </c>
      <c r="D1889" t="s">
        <v>5133</v>
      </c>
      <c r="E1889" t="s">
        <v>35490</v>
      </c>
      <c r="F1889" t="s">
        <v>35491</v>
      </c>
      <c r="G1889">
        <v>1998</v>
      </c>
      <c r="H1889" t="s">
        <v>36321</v>
      </c>
      <c r="I1889" t="s">
        <v>3676</v>
      </c>
      <c r="J1889" s="2" t="s">
        <v>5142</v>
      </c>
      <c r="K1889" s="5" t="s">
        <v>38</v>
      </c>
      <c r="L1889" t="s">
        <v>16</v>
      </c>
    </row>
    <row r="1890" spans="1:16" hidden="1" x14ac:dyDescent="0.25">
      <c r="A1890">
        <v>39761</v>
      </c>
      <c r="B1890" t="s">
        <v>5143</v>
      </c>
      <c r="C1890" t="s">
        <v>5144</v>
      </c>
      <c r="D1890" t="s">
        <v>5145</v>
      </c>
      <c r="E1890" t="s">
        <v>35493</v>
      </c>
      <c r="F1890" t="s">
        <v>35477</v>
      </c>
      <c r="G1890">
        <v>1971</v>
      </c>
      <c r="H1890" t="s">
        <v>36322</v>
      </c>
      <c r="I1890" t="s">
        <v>5146</v>
      </c>
      <c r="J1890" s="2" t="s">
        <v>5147</v>
      </c>
      <c r="K1890" s="5" t="s">
        <v>38</v>
      </c>
      <c r="L1890" t="s">
        <v>132</v>
      </c>
    </row>
    <row r="1891" spans="1:16" hidden="1" x14ac:dyDescent="0.25">
      <c r="A1891">
        <v>39786</v>
      </c>
      <c r="B1891" t="s">
        <v>5148</v>
      </c>
      <c r="C1891" t="s">
        <v>5144</v>
      </c>
      <c r="D1891" t="s">
        <v>5145</v>
      </c>
      <c r="E1891" t="s">
        <v>35493</v>
      </c>
      <c r="F1891" t="s">
        <v>35477</v>
      </c>
      <c r="G1891">
        <v>1971</v>
      </c>
      <c r="H1891" t="s">
        <v>36322</v>
      </c>
      <c r="I1891" t="s">
        <v>5146</v>
      </c>
      <c r="J1891" s="2" t="s">
        <v>5149</v>
      </c>
      <c r="K1891" s="5" t="s">
        <v>55</v>
      </c>
      <c r="L1891" t="s">
        <v>143</v>
      </c>
    </row>
    <row r="1892" spans="1:16" hidden="1" x14ac:dyDescent="0.25">
      <c r="A1892">
        <v>39797</v>
      </c>
      <c r="B1892" t="s">
        <v>5150</v>
      </c>
      <c r="C1892" t="s">
        <v>5151</v>
      </c>
      <c r="D1892" t="s">
        <v>5145</v>
      </c>
      <c r="E1892" t="s">
        <v>35493</v>
      </c>
      <c r="F1892" t="s">
        <v>35477</v>
      </c>
      <c r="G1892">
        <v>1971</v>
      </c>
      <c r="H1892" t="s">
        <v>36322</v>
      </c>
      <c r="I1892" t="s">
        <v>5152</v>
      </c>
      <c r="J1892" s="2" t="s">
        <v>5153</v>
      </c>
      <c r="K1892" s="5" t="s">
        <v>55</v>
      </c>
    </row>
    <row r="1893" spans="1:16" hidden="1" x14ac:dyDescent="0.25">
      <c r="A1893">
        <v>39827</v>
      </c>
      <c r="B1893" t="s">
        <v>5154</v>
      </c>
      <c r="C1893" t="s">
        <v>5144</v>
      </c>
      <c r="D1893" t="s">
        <v>5145</v>
      </c>
      <c r="E1893" t="s">
        <v>35493</v>
      </c>
      <c r="F1893" t="s">
        <v>35477</v>
      </c>
      <c r="G1893">
        <v>1971</v>
      </c>
      <c r="H1893" t="s">
        <v>36322</v>
      </c>
      <c r="I1893" t="s">
        <v>5146</v>
      </c>
      <c r="J1893" s="2" t="s">
        <v>5155</v>
      </c>
      <c r="K1893" s="5" t="s">
        <v>202</v>
      </c>
      <c r="L1893" t="s">
        <v>1277</v>
      </c>
    </row>
    <row r="1894" spans="1:16" hidden="1" x14ac:dyDescent="0.25">
      <c r="A1894">
        <v>39839</v>
      </c>
      <c r="B1894" t="s">
        <v>5156</v>
      </c>
      <c r="C1894" t="s">
        <v>5151</v>
      </c>
      <c r="D1894" t="s">
        <v>5145</v>
      </c>
      <c r="E1894" t="s">
        <v>35493</v>
      </c>
      <c r="F1894" t="s">
        <v>35477</v>
      </c>
      <c r="G1894">
        <v>1971</v>
      </c>
      <c r="H1894" t="s">
        <v>36322</v>
      </c>
      <c r="I1894" t="s">
        <v>5152</v>
      </c>
      <c r="J1894" s="2" t="s">
        <v>5157</v>
      </c>
      <c r="K1894" s="5" t="s">
        <v>55</v>
      </c>
    </row>
    <row r="1895" spans="1:16" hidden="1" x14ac:dyDescent="0.25">
      <c r="A1895">
        <v>39854</v>
      </c>
      <c r="B1895" t="s">
        <v>5158</v>
      </c>
      <c r="C1895" t="s">
        <v>5151</v>
      </c>
      <c r="D1895" t="s">
        <v>5145</v>
      </c>
      <c r="E1895" t="s">
        <v>35493</v>
      </c>
      <c r="F1895" t="s">
        <v>35477</v>
      </c>
      <c r="G1895">
        <v>1971</v>
      </c>
      <c r="H1895" t="s">
        <v>36322</v>
      </c>
      <c r="I1895" t="s">
        <v>5152</v>
      </c>
      <c r="J1895" s="2" t="s">
        <v>5159</v>
      </c>
      <c r="K1895" s="5" t="s">
        <v>55</v>
      </c>
    </row>
    <row r="1896" spans="1:16" hidden="1" x14ac:dyDescent="0.25">
      <c r="A1896">
        <v>39857</v>
      </c>
      <c r="B1896" t="s">
        <v>5160</v>
      </c>
      <c r="C1896" t="s">
        <v>5144</v>
      </c>
      <c r="D1896" t="s">
        <v>5145</v>
      </c>
      <c r="E1896" t="s">
        <v>35493</v>
      </c>
      <c r="F1896" t="s">
        <v>35477</v>
      </c>
      <c r="G1896">
        <v>1971</v>
      </c>
      <c r="H1896" t="s">
        <v>36322</v>
      </c>
      <c r="I1896" t="s">
        <v>5146</v>
      </c>
      <c r="J1896" s="2" t="s">
        <v>5161</v>
      </c>
      <c r="K1896" s="5" t="s">
        <v>202</v>
      </c>
      <c r="L1896" t="s">
        <v>1277</v>
      </c>
    </row>
    <row r="1897" spans="1:16" x14ac:dyDescent="0.25">
      <c r="A1897">
        <v>39882</v>
      </c>
      <c r="B1897" t="s">
        <v>5162</v>
      </c>
      <c r="C1897" t="s">
        <v>5151</v>
      </c>
      <c r="D1897" t="s">
        <v>5145</v>
      </c>
      <c r="E1897" t="s">
        <v>35493</v>
      </c>
      <c r="F1897" t="s">
        <v>35477</v>
      </c>
      <c r="G1897">
        <v>1971</v>
      </c>
      <c r="H1897" t="s">
        <v>36322</v>
      </c>
      <c r="I1897" t="s">
        <v>5152</v>
      </c>
      <c r="J1897" s="2" t="s">
        <v>5163</v>
      </c>
      <c r="K1897" s="5" t="s">
        <v>128</v>
      </c>
      <c r="M1897" s="4" t="s">
        <v>7</v>
      </c>
      <c r="N1897" s="4" t="s">
        <v>8</v>
      </c>
      <c r="O1897" t="s">
        <v>33</v>
      </c>
      <c r="P1897" t="s">
        <v>35338</v>
      </c>
    </row>
    <row r="1898" spans="1:16" hidden="1" x14ac:dyDescent="0.25">
      <c r="A1898">
        <v>39918</v>
      </c>
      <c r="B1898" t="s">
        <v>5164</v>
      </c>
      <c r="C1898" t="s">
        <v>5144</v>
      </c>
      <c r="D1898" t="s">
        <v>5145</v>
      </c>
      <c r="E1898" t="s">
        <v>35493</v>
      </c>
      <c r="F1898" t="s">
        <v>35477</v>
      </c>
      <c r="G1898">
        <v>1971</v>
      </c>
      <c r="H1898" t="s">
        <v>36322</v>
      </c>
      <c r="I1898" t="s">
        <v>5146</v>
      </c>
      <c r="J1898" s="2" t="s">
        <v>5165</v>
      </c>
      <c r="K1898" s="5" t="s">
        <v>128</v>
      </c>
      <c r="L1898" t="s">
        <v>162</v>
      </c>
    </row>
    <row r="1899" spans="1:16" hidden="1" x14ac:dyDescent="0.25">
      <c r="A1899">
        <v>40027</v>
      </c>
      <c r="B1899" t="s">
        <v>5166</v>
      </c>
      <c r="C1899" t="s">
        <v>5167</v>
      </c>
      <c r="D1899" t="s">
        <v>5145</v>
      </c>
      <c r="E1899" t="s">
        <v>35493</v>
      </c>
      <c r="F1899" t="s">
        <v>35477</v>
      </c>
      <c r="G1899">
        <v>1971</v>
      </c>
      <c r="H1899" t="s">
        <v>36322</v>
      </c>
      <c r="I1899" t="s">
        <v>5168</v>
      </c>
      <c r="J1899" s="2" t="s">
        <v>5169</v>
      </c>
      <c r="K1899" s="5" t="s">
        <v>21</v>
      </c>
    </row>
    <row r="1900" spans="1:16" hidden="1" x14ac:dyDescent="0.25">
      <c r="A1900">
        <v>40033</v>
      </c>
      <c r="B1900" t="s">
        <v>5170</v>
      </c>
      <c r="C1900" t="s">
        <v>5167</v>
      </c>
      <c r="D1900" t="s">
        <v>5145</v>
      </c>
      <c r="E1900" t="s">
        <v>35493</v>
      </c>
      <c r="F1900" t="s">
        <v>35477</v>
      </c>
      <c r="G1900">
        <v>1971</v>
      </c>
      <c r="H1900" t="s">
        <v>36322</v>
      </c>
      <c r="I1900" t="s">
        <v>5168</v>
      </c>
      <c r="J1900" s="2" t="s">
        <v>5171</v>
      </c>
      <c r="K1900" s="5" t="s">
        <v>55</v>
      </c>
    </row>
    <row r="1901" spans="1:16" hidden="1" x14ac:dyDescent="0.25">
      <c r="A1901">
        <v>40040</v>
      </c>
      <c r="B1901" t="s">
        <v>5172</v>
      </c>
      <c r="C1901" t="s">
        <v>5144</v>
      </c>
      <c r="D1901" t="s">
        <v>5145</v>
      </c>
      <c r="E1901" t="s">
        <v>35493</v>
      </c>
      <c r="F1901" t="s">
        <v>35477</v>
      </c>
      <c r="G1901">
        <v>1971</v>
      </c>
      <c r="H1901" t="s">
        <v>36322</v>
      </c>
      <c r="I1901" t="s">
        <v>5146</v>
      </c>
      <c r="J1901" s="2" t="s">
        <v>5173</v>
      </c>
      <c r="K1901" s="5" t="s">
        <v>38</v>
      </c>
      <c r="L1901" t="s">
        <v>187</v>
      </c>
    </row>
    <row r="1902" spans="1:16" hidden="1" x14ac:dyDescent="0.25">
      <c r="A1902">
        <v>40082</v>
      </c>
      <c r="B1902" t="s">
        <v>5174</v>
      </c>
      <c r="C1902" t="s">
        <v>5144</v>
      </c>
      <c r="D1902" t="s">
        <v>5145</v>
      </c>
      <c r="E1902" t="s">
        <v>35493</v>
      </c>
      <c r="F1902" t="s">
        <v>35477</v>
      </c>
      <c r="G1902">
        <v>1971</v>
      </c>
      <c r="H1902" t="s">
        <v>36322</v>
      </c>
      <c r="I1902" t="s">
        <v>5146</v>
      </c>
      <c r="J1902" s="2" t="s">
        <v>5175</v>
      </c>
      <c r="K1902" s="5" t="s">
        <v>38</v>
      </c>
    </row>
    <row r="1903" spans="1:16" hidden="1" x14ac:dyDescent="0.25">
      <c r="A1903">
        <v>40089</v>
      </c>
      <c r="B1903" t="s">
        <v>5176</v>
      </c>
      <c r="C1903" t="s">
        <v>5167</v>
      </c>
      <c r="D1903" t="s">
        <v>5145</v>
      </c>
      <c r="E1903" t="s">
        <v>35493</v>
      </c>
      <c r="F1903" t="s">
        <v>35477</v>
      </c>
      <c r="G1903">
        <v>1971</v>
      </c>
      <c r="H1903" t="s">
        <v>36322</v>
      </c>
      <c r="I1903" t="s">
        <v>5168</v>
      </c>
      <c r="J1903" s="2" t="s">
        <v>5177</v>
      </c>
      <c r="K1903" s="5" t="s">
        <v>55</v>
      </c>
    </row>
    <row r="1904" spans="1:16" hidden="1" x14ac:dyDescent="0.25">
      <c r="A1904">
        <v>40110</v>
      </c>
      <c r="B1904" t="s">
        <v>5178</v>
      </c>
      <c r="C1904" t="s">
        <v>5144</v>
      </c>
      <c r="D1904" t="s">
        <v>5145</v>
      </c>
      <c r="E1904" t="s">
        <v>35493</v>
      </c>
      <c r="F1904" t="s">
        <v>35477</v>
      </c>
      <c r="G1904">
        <v>1971</v>
      </c>
      <c r="H1904" t="s">
        <v>36322</v>
      </c>
      <c r="I1904" t="s">
        <v>5146</v>
      </c>
      <c r="J1904" s="2" t="s">
        <v>5179</v>
      </c>
      <c r="K1904" s="5" t="s">
        <v>15</v>
      </c>
      <c r="L1904" t="s">
        <v>239</v>
      </c>
    </row>
    <row r="1905" spans="1:12" hidden="1" x14ac:dyDescent="0.25">
      <c r="A1905">
        <v>40112</v>
      </c>
      <c r="B1905" t="s">
        <v>5180</v>
      </c>
      <c r="C1905" t="s">
        <v>5144</v>
      </c>
      <c r="D1905" t="s">
        <v>5145</v>
      </c>
      <c r="E1905" t="s">
        <v>35493</v>
      </c>
      <c r="F1905" t="s">
        <v>35477</v>
      </c>
      <c r="G1905">
        <v>1971</v>
      </c>
      <c r="H1905" t="s">
        <v>36322</v>
      </c>
      <c r="I1905" t="s">
        <v>5146</v>
      </c>
      <c r="J1905" s="2" t="s">
        <v>5181</v>
      </c>
      <c r="K1905" s="5" t="s">
        <v>15</v>
      </c>
      <c r="L1905" t="s">
        <v>239</v>
      </c>
    </row>
    <row r="1906" spans="1:12" hidden="1" x14ac:dyDescent="0.25">
      <c r="A1906">
        <v>40122</v>
      </c>
      <c r="B1906" t="s">
        <v>5182</v>
      </c>
      <c r="C1906" t="s">
        <v>5183</v>
      </c>
      <c r="D1906" t="s">
        <v>5145</v>
      </c>
      <c r="E1906" t="s">
        <v>35493</v>
      </c>
      <c r="F1906" t="s">
        <v>35477</v>
      </c>
      <c r="G1906">
        <v>1971</v>
      </c>
      <c r="H1906" t="s">
        <v>36322</v>
      </c>
      <c r="I1906" t="s">
        <v>5184</v>
      </c>
      <c r="J1906" s="2" t="s">
        <v>5185</v>
      </c>
      <c r="K1906" s="5" t="s">
        <v>21</v>
      </c>
    </row>
    <row r="1907" spans="1:12" hidden="1" x14ac:dyDescent="0.25">
      <c r="A1907">
        <v>40152</v>
      </c>
      <c r="B1907" t="s">
        <v>5186</v>
      </c>
      <c r="C1907" t="s">
        <v>5183</v>
      </c>
      <c r="D1907" t="s">
        <v>5145</v>
      </c>
      <c r="E1907" t="s">
        <v>35493</v>
      </c>
      <c r="F1907" t="s">
        <v>35477</v>
      </c>
      <c r="G1907">
        <v>1971</v>
      </c>
      <c r="H1907" t="s">
        <v>36322</v>
      </c>
      <c r="I1907" t="s">
        <v>5184</v>
      </c>
      <c r="J1907" s="2" t="s">
        <v>5187</v>
      </c>
      <c r="K1907" s="5" t="s">
        <v>55</v>
      </c>
    </row>
    <row r="1908" spans="1:12" hidden="1" x14ac:dyDescent="0.25">
      <c r="A1908">
        <v>40160</v>
      </c>
      <c r="B1908" t="s">
        <v>5188</v>
      </c>
      <c r="C1908" t="s">
        <v>5183</v>
      </c>
      <c r="D1908" t="s">
        <v>5145</v>
      </c>
      <c r="E1908" t="s">
        <v>35493</v>
      </c>
      <c r="F1908" t="s">
        <v>35477</v>
      </c>
      <c r="G1908">
        <v>1971</v>
      </c>
      <c r="H1908" t="s">
        <v>36322</v>
      </c>
      <c r="I1908" t="s">
        <v>5184</v>
      </c>
      <c r="J1908" s="2" t="s">
        <v>5189</v>
      </c>
      <c r="K1908" s="5" t="s">
        <v>21</v>
      </c>
    </row>
    <row r="1909" spans="1:12" hidden="1" x14ac:dyDescent="0.25">
      <c r="A1909">
        <v>40167</v>
      </c>
      <c r="B1909" t="s">
        <v>5190</v>
      </c>
      <c r="C1909" t="s">
        <v>5144</v>
      </c>
      <c r="D1909" t="s">
        <v>5145</v>
      </c>
      <c r="E1909" t="s">
        <v>35493</v>
      </c>
      <c r="F1909" t="s">
        <v>35477</v>
      </c>
      <c r="G1909">
        <v>1971</v>
      </c>
      <c r="H1909" t="s">
        <v>36322</v>
      </c>
      <c r="I1909" t="s">
        <v>5146</v>
      </c>
      <c r="J1909" s="2" t="s">
        <v>5191</v>
      </c>
      <c r="K1909" s="5" t="s">
        <v>21</v>
      </c>
    </row>
    <row r="1910" spans="1:12" hidden="1" x14ac:dyDescent="0.25">
      <c r="A1910">
        <v>40202</v>
      </c>
      <c r="B1910" t="s">
        <v>5192</v>
      </c>
      <c r="C1910" t="s">
        <v>5144</v>
      </c>
      <c r="D1910" t="s">
        <v>5145</v>
      </c>
      <c r="E1910" t="s">
        <v>35493</v>
      </c>
      <c r="F1910" t="s">
        <v>35477</v>
      </c>
      <c r="G1910">
        <v>1971</v>
      </c>
      <c r="H1910" t="s">
        <v>36322</v>
      </c>
      <c r="I1910" t="s">
        <v>5146</v>
      </c>
      <c r="J1910" s="2" t="s">
        <v>5193</v>
      </c>
      <c r="K1910" s="5" t="s">
        <v>38</v>
      </c>
      <c r="L1910" t="s">
        <v>16</v>
      </c>
    </row>
    <row r="1911" spans="1:12" hidden="1" x14ac:dyDescent="0.25">
      <c r="A1911">
        <v>40209</v>
      </c>
      <c r="B1911" t="s">
        <v>5194</v>
      </c>
      <c r="C1911" t="s">
        <v>5183</v>
      </c>
      <c r="D1911" t="s">
        <v>5145</v>
      </c>
      <c r="E1911" t="s">
        <v>35493</v>
      </c>
      <c r="F1911" t="s">
        <v>35477</v>
      </c>
      <c r="G1911">
        <v>1971</v>
      </c>
      <c r="H1911" t="s">
        <v>36322</v>
      </c>
      <c r="I1911" t="s">
        <v>5184</v>
      </c>
      <c r="J1911" s="2" t="s">
        <v>5195</v>
      </c>
      <c r="K1911" s="5" t="s">
        <v>38</v>
      </c>
      <c r="L1911" t="s">
        <v>232</v>
      </c>
    </row>
    <row r="1912" spans="1:12" hidden="1" x14ac:dyDescent="0.25">
      <c r="A1912">
        <v>40230</v>
      </c>
      <c r="B1912" t="s">
        <v>5196</v>
      </c>
      <c r="C1912" t="s">
        <v>5183</v>
      </c>
      <c r="D1912" t="s">
        <v>5145</v>
      </c>
      <c r="E1912" t="s">
        <v>35493</v>
      </c>
      <c r="F1912" t="s">
        <v>35477</v>
      </c>
      <c r="G1912">
        <v>1971</v>
      </c>
      <c r="H1912" t="s">
        <v>36322</v>
      </c>
      <c r="I1912" t="s">
        <v>5184</v>
      </c>
      <c r="J1912" s="2" t="s">
        <v>5197</v>
      </c>
      <c r="K1912" s="5" t="s">
        <v>38</v>
      </c>
      <c r="L1912" t="s">
        <v>35257</v>
      </c>
    </row>
    <row r="1913" spans="1:12" hidden="1" x14ac:dyDescent="0.25">
      <c r="A1913">
        <v>40238</v>
      </c>
      <c r="B1913" t="s">
        <v>5198</v>
      </c>
      <c r="C1913" t="s">
        <v>5183</v>
      </c>
      <c r="D1913" t="s">
        <v>5145</v>
      </c>
      <c r="E1913" t="s">
        <v>35493</v>
      </c>
      <c r="F1913" t="s">
        <v>35477</v>
      </c>
      <c r="G1913">
        <v>1971</v>
      </c>
      <c r="H1913" t="s">
        <v>36322</v>
      </c>
      <c r="I1913" t="s">
        <v>5184</v>
      </c>
      <c r="J1913" s="2" t="s">
        <v>5199</v>
      </c>
      <c r="K1913" s="5" t="s">
        <v>55</v>
      </c>
      <c r="L1913" t="s">
        <v>143</v>
      </c>
    </row>
    <row r="1914" spans="1:12" hidden="1" x14ac:dyDescent="0.25">
      <c r="A1914">
        <v>40246</v>
      </c>
      <c r="B1914" t="s">
        <v>5200</v>
      </c>
      <c r="C1914" t="s">
        <v>5183</v>
      </c>
      <c r="D1914" t="s">
        <v>5145</v>
      </c>
      <c r="E1914" t="s">
        <v>35493</v>
      </c>
      <c r="F1914" t="s">
        <v>35477</v>
      </c>
      <c r="G1914">
        <v>1971</v>
      </c>
      <c r="H1914" t="s">
        <v>36322</v>
      </c>
      <c r="I1914" t="s">
        <v>5184</v>
      </c>
      <c r="J1914" s="2" t="s">
        <v>5201</v>
      </c>
      <c r="K1914" s="5" t="s">
        <v>21</v>
      </c>
    </row>
    <row r="1915" spans="1:12" hidden="1" x14ac:dyDescent="0.25">
      <c r="A1915">
        <v>40255</v>
      </c>
      <c r="B1915" t="s">
        <v>5202</v>
      </c>
      <c r="C1915" t="s">
        <v>5144</v>
      </c>
      <c r="D1915" t="s">
        <v>5145</v>
      </c>
      <c r="E1915" t="s">
        <v>35493</v>
      </c>
      <c r="F1915" t="s">
        <v>35477</v>
      </c>
      <c r="G1915">
        <v>1971</v>
      </c>
      <c r="H1915" t="s">
        <v>36322</v>
      </c>
      <c r="I1915" t="s">
        <v>5146</v>
      </c>
      <c r="J1915" s="2" t="s">
        <v>5203</v>
      </c>
      <c r="K1915" s="5" t="s">
        <v>21</v>
      </c>
    </row>
    <row r="1916" spans="1:12" hidden="1" x14ac:dyDescent="0.25">
      <c r="A1916">
        <v>40286</v>
      </c>
      <c r="B1916" t="s">
        <v>5204</v>
      </c>
      <c r="C1916" t="s">
        <v>5144</v>
      </c>
      <c r="D1916" t="s">
        <v>5145</v>
      </c>
      <c r="E1916" t="s">
        <v>35493</v>
      </c>
      <c r="F1916" t="s">
        <v>35477</v>
      </c>
      <c r="G1916">
        <v>1971</v>
      </c>
      <c r="H1916" t="s">
        <v>36322</v>
      </c>
      <c r="I1916" t="s">
        <v>5146</v>
      </c>
      <c r="J1916" s="2" t="s">
        <v>5205</v>
      </c>
      <c r="K1916" s="5" t="s">
        <v>38</v>
      </c>
      <c r="L1916" t="s">
        <v>132</v>
      </c>
    </row>
    <row r="1917" spans="1:12" hidden="1" x14ac:dyDescent="0.25">
      <c r="A1917">
        <v>40316</v>
      </c>
      <c r="B1917" t="s">
        <v>5206</v>
      </c>
      <c r="C1917" t="s">
        <v>5144</v>
      </c>
      <c r="D1917" t="s">
        <v>5145</v>
      </c>
      <c r="E1917" t="s">
        <v>35493</v>
      </c>
      <c r="F1917" t="s">
        <v>35477</v>
      </c>
      <c r="G1917">
        <v>1971</v>
      </c>
      <c r="H1917" t="s">
        <v>36322</v>
      </c>
      <c r="I1917" t="s">
        <v>5146</v>
      </c>
      <c r="J1917" s="2" t="s">
        <v>5207</v>
      </c>
      <c r="K1917" s="5" t="s">
        <v>55</v>
      </c>
    </row>
    <row r="1918" spans="1:12" hidden="1" x14ac:dyDescent="0.25">
      <c r="A1918">
        <v>40328</v>
      </c>
      <c r="B1918" t="s">
        <v>5208</v>
      </c>
      <c r="C1918" t="s">
        <v>5144</v>
      </c>
      <c r="D1918" t="s">
        <v>5145</v>
      </c>
      <c r="E1918" t="s">
        <v>35493</v>
      </c>
      <c r="F1918" t="s">
        <v>35477</v>
      </c>
      <c r="G1918">
        <v>1971</v>
      </c>
      <c r="H1918" t="s">
        <v>36322</v>
      </c>
      <c r="I1918" t="s">
        <v>5146</v>
      </c>
      <c r="J1918" s="2" t="s">
        <v>5209</v>
      </c>
      <c r="K1918" s="5" t="s">
        <v>38</v>
      </c>
      <c r="L1918" t="s">
        <v>16</v>
      </c>
    </row>
    <row r="1919" spans="1:12" hidden="1" x14ac:dyDescent="0.25">
      <c r="A1919">
        <v>40337</v>
      </c>
      <c r="B1919" t="s">
        <v>5210</v>
      </c>
      <c r="C1919" t="s">
        <v>5183</v>
      </c>
      <c r="D1919" t="s">
        <v>5145</v>
      </c>
      <c r="E1919" t="s">
        <v>35493</v>
      </c>
      <c r="F1919" t="s">
        <v>35477</v>
      </c>
      <c r="G1919">
        <v>1971</v>
      </c>
      <c r="H1919" t="s">
        <v>36322</v>
      </c>
      <c r="I1919" t="s">
        <v>5184</v>
      </c>
      <c r="J1919" s="2" t="s">
        <v>5211</v>
      </c>
      <c r="K1919" s="5" t="s">
        <v>38</v>
      </c>
      <c r="L1919" t="s">
        <v>35273</v>
      </c>
    </row>
    <row r="1920" spans="1:12" hidden="1" x14ac:dyDescent="0.25">
      <c r="A1920">
        <v>40349</v>
      </c>
      <c r="B1920" t="s">
        <v>5212</v>
      </c>
      <c r="C1920" t="s">
        <v>5144</v>
      </c>
      <c r="D1920" t="s">
        <v>5145</v>
      </c>
      <c r="E1920" t="s">
        <v>35493</v>
      </c>
      <c r="F1920" t="s">
        <v>35477</v>
      </c>
      <c r="G1920">
        <v>1971</v>
      </c>
      <c r="H1920" t="s">
        <v>36322</v>
      </c>
      <c r="I1920" t="s">
        <v>5146</v>
      </c>
      <c r="J1920" s="2" t="s">
        <v>5213</v>
      </c>
      <c r="K1920" s="5" t="s">
        <v>21</v>
      </c>
      <c r="L1920" t="s">
        <v>143</v>
      </c>
    </row>
    <row r="1921" spans="1:19" hidden="1" x14ac:dyDescent="0.25">
      <c r="A1921">
        <v>40369</v>
      </c>
      <c r="B1921" t="s">
        <v>5214</v>
      </c>
      <c r="C1921" t="s">
        <v>5144</v>
      </c>
      <c r="D1921" t="s">
        <v>5145</v>
      </c>
      <c r="E1921" t="s">
        <v>35493</v>
      </c>
      <c r="F1921" t="s">
        <v>35477</v>
      </c>
      <c r="G1921">
        <v>1971</v>
      </c>
      <c r="H1921" t="s">
        <v>36322</v>
      </c>
      <c r="I1921" t="s">
        <v>5146</v>
      </c>
      <c r="J1921" s="2" t="s">
        <v>5215</v>
      </c>
      <c r="K1921" s="5" t="s">
        <v>38</v>
      </c>
      <c r="L1921" t="s">
        <v>232</v>
      </c>
    </row>
    <row r="1922" spans="1:19" hidden="1" x14ac:dyDescent="0.25">
      <c r="A1922">
        <v>40389</v>
      </c>
      <c r="B1922" t="s">
        <v>5216</v>
      </c>
      <c r="C1922" t="s">
        <v>5144</v>
      </c>
      <c r="D1922" t="s">
        <v>5145</v>
      </c>
      <c r="E1922" t="s">
        <v>35493</v>
      </c>
      <c r="F1922" t="s">
        <v>35477</v>
      </c>
      <c r="G1922">
        <v>1971</v>
      </c>
      <c r="H1922" t="s">
        <v>36322</v>
      </c>
      <c r="I1922" t="s">
        <v>5146</v>
      </c>
      <c r="J1922" s="2" t="s">
        <v>5217</v>
      </c>
      <c r="K1922" s="5" t="s">
        <v>38</v>
      </c>
    </row>
    <row r="1923" spans="1:19" hidden="1" x14ac:dyDescent="0.25">
      <c r="A1923">
        <v>40393</v>
      </c>
      <c r="B1923" t="s">
        <v>5218</v>
      </c>
      <c r="C1923" t="s">
        <v>5219</v>
      </c>
      <c r="D1923" t="s">
        <v>5145</v>
      </c>
      <c r="E1923" t="s">
        <v>35493</v>
      </c>
      <c r="F1923" t="s">
        <v>35477</v>
      </c>
      <c r="G1923">
        <v>1971</v>
      </c>
      <c r="H1923" t="s">
        <v>36322</v>
      </c>
      <c r="I1923" t="s">
        <v>5220</v>
      </c>
      <c r="J1923" s="2" t="s">
        <v>5221</v>
      </c>
      <c r="K1923" s="5" t="s">
        <v>38</v>
      </c>
      <c r="L1923" t="s">
        <v>132</v>
      </c>
    </row>
    <row r="1924" spans="1:19" hidden="1" x14ac:dyDescent="0.25">
      <c r="A1924">
        <v>40402</v>
      </c>
      <c r="B1924" t="s">
        <v>5222</v>
      </c>
      <c r="C1924" t="s">
        <v>5144</v>
      </c>
      <c r="D1924" t="s">
        <v>5145</v>
      </c>
      <c r="E1924" t="s">
        <v>35493</v>
      </c>
      <c r="F1924" t="s">
        <v>35477</v>
      </c>
      <c r="G1924">
        <v>1971</v>
      </c>
      <c r="H1924" t="s">
        <v>36322</v>
      </c>
      <c r="I1924" t="s">
        <v>5146</v>
      </c>
      <c r="J1924" s="2" t="s">
        <v>5223</v>
      </c>
      <c r="K1924" s="5" t="s">
        <v>21</v>
      </c>
    </row>
    <row r="1925" spans="1:19" hidden="1" x14ac:dyDescent="0.25">
      <c r="A1925">
        <v>40405</v>
      </c>
      <c r="B1925" t="s">
        <v>5224</v>
      </c>
      <c r="C1925" t="s">
        <v>5219</v>
      </c>
      <c r="D1925" t="s">
        <v>5145</v>
      </c>
      <c r="E1925" t="s">
        <v>35493</v>
      </c>
      <c r="F1925" t="s">
        <v>35477</v>
      </c>
      <c r="G1925">
        <v>1971</v>
      </c>
      <c r="H1925" t="s">
        <v>36322</v>
      </c>
      <c r="I1925" t="s">
        <v>5220</v>
      </c>
      <c r="J1925" s="2" t="s">
        <v>5225</v>
      </c>
      <c r="K1925" s="5" t="s">
        <v>21</v>
      </c>
    </row>
    <row r="1926" spans="1:19" x14ac:dyDescent="0.25">
      <c r="A1926">
        <v>40418</v>
      </c>
      <c r="B1926" t="s">
        <v>5226</v>
      </c>
      <c r="C1926" t="s">
        <v>5219</v>
      </c>
      <c r="D1926" t="s">
        <v>5145</v>
      </c>
      <c r="E1926" t="s">
        <v>35493</v>
      </c>
      <c r="F1926" t="s">
        <v>35477</v>
      </c>
      <c r="G1926">
        <v>1971</v>
      </c>
      <c r="H1926" t="s">
        <v>36322</v>
      </c>
      <c r="I1926" t="s">
        <v>5220</v>
      </c>
      <c r="J1926" s="2" t="s">
        <v>5227</v>
      </c>
      <c r="K1926" s="5" t="s">
        <v>38</v>
      </c>
      <c r="M1926" s="4" t="s">
        <v>35209</v>
      </c>
      <c r="N1926" s="4" t="s">
        <v>8</v>
      </c>
      <c r="O1926" t="s">
        <v>33</v>
      </c>
      <c r="P1926" t="s">
        <v>35341</v>
      </c>
      <c r="R1926" t="s">
        <v>7</v>
      </c>
      <c r="S1926" t="s">
        <v>8</v>
      </c>
    </row>
    <row r="1927" spans="1:19" hidden="1" x14ac:dyDescent="0.25">
      <c r="A1927">
        <v>40440</v>
      </c>
      <c r="B1927" t="s">
        <v>5228</v>
      </c>
      <c r="C1927" t="s">
        <v>5144</v>
      </c>
      <c r="D1927" t="s">
        <v>5145</v>
      </c>
      <c r="E1927" t="s">
        <v>35493</v>
      </c>
      <c r="F1927" t="s">
        <v>35477</v>
      </c>
      <c r="G1927">
        <v>1971</v>
      </c>
      <c r="H1927" t="s">
        <v>36322</v>
      </c>
      <c r="I1927" t="s">
        <v>5146</v>
      </c>
      <c r="J1927" s="2" t="s">
        <v>5229</v>
      </c>
      <c r="K1927" s="5" t="s">
        <v>21</v>
      </c>
    </row>
    <row r="1928" spans="1:19" hidden="1" x14ac:dyDescent="0.25">
      <c r="A1928">
        <v>40441</v>
      </c>
      <c r="B1928" t="s">
        <v>5230</v>
      </c>
      <c r="C1928" t="s">
        <v>5219</v>
      </c>
      <c r="D1928" t="s">
        <v>5145</v>
      </c>
      <c r="E1928" t="s">
        <v>35493</v>
      </c>
      <c r="F1928" t="s">
        <v>35477</v>
      </c>
      <c r="G1928">
        <v>1971</v>
      </c>
      <c r="H1928" t="s">
        <v>36322</v>
      </c>
      <c r="I1928" t="s">
        <v>5220</v>
      </c>
      <c r="J1928" s="2" t="s">
        <v>5231</v>
      </c>
      <c r="K1928" s="5" t="s">
        <v>38</v>
      </c>
      <c r="L1928" t="s">
        <v>16</v>
      </c>
    </row>
    <row r="1929" spans="1:19" hidden="1" x14ac:dyDescent="0.25">
      <c r="A1929">
        <v>40463</v>
      </c>
      <c r="B1929" t="s">
        <v>5232</v>
      </c>
      <c r="C1929" t="s">
        <v>5144</v>
      </c>
      <c r="D1929" t="s">
        <v>5145</v>
      </c>
      <c r="E1929" t="s">
        <v>35493</v>
      </c>
      <c r="F1929" t="s">
        <v>35477</v>
      </c>
      <c r="G1929">
        <v>1971</v>
      </c>
      <c r="H1929" t="s">
        <v>36322</v>
      </c>
      <c r="I1929" t="s">
        <v>5146</v>
      </c>
      <c r="J1929" s="2" t="s">
        <v>5233</v>
      </c>
      <c r="K1929" s="5" t="s">
        <v>128</v>
      </c>
      <c r="L1929" t="s">
        <v>129</v>
      </c>
    </row>
    <row r="1930" spans="1:19" hidden="1" x14ac:dyDescent="0.25">
      <c r="A1930">
        <v>40470</v>
      </c>
      <c r="B1930" t="s">
        <v>5234</v>
      </c>
      <c r="C1930" t="s">
        <v>5219</v>
      </c>
      <c r="D1930" t="s">
        <v>5145</v>
      </c>
      <c r="E1930" t="s">
        <v>35493</v>
      </c>
      <c r="F1930" t="s">
        <v>35477</v>
      </c>
      <c r="G1930">
        <v>1971</v>
      </c>
      <c r="H1930" t="s">
        <v>36322</v>
      </c>
      <c r="I1930" t="s">
        <v>5220</v>
      </c>
      <c r="J1930" s="2" t="s">
        <v>5235</v>
      </c>
      <c r="K1930" s="5" t="s">
        <v>38</v>
      </c>
      <c r="L1930" t="s">
        <v>16</v>
      </c>
    </row>
    <row r="1931" spans="1:19" hidden="1" x14ac:dyDescent="0.25">
      <c r="A1931">
        <v>40504</v>
      </c>
      <c r="B1931" t="s">
        <v>5236</v>
      </c>
      <c r="C1931" t="s">
        <v>5144</v>
      </c>
      <c r="D1931" t="s">
        <v>5145</v>
      </c>
      <c r="E1931" t="s">
        <v>35493</v>
      </c>
      <c r="F1931" t="s">
        <v>35477</v>
      </c>
      <c r="G1931">
        <v>1971</v>
      </c>
      <c r="H1931" t="s">
        <v>36322</v>
      </c>
      <c r="I1931" t="s">
        <v>5146</v>
      </c>
      <c r="J1931" s="2" t="s">
        <v>5237</v>
      </c>
      <c r="K1931" s="5" t="s">
        <v>38</v>
      </c>
      <c r="L1931" t="s">
        <v>272</v>
      </c>
    </row>
    <row r="1932" spans="1:19" hidden="1" x14ac:dyDescent="0.25">
      <c r="A1932">
        <v>40513</v>
      </c>
      <c r="B1932" t="s">
        <v>5238</v>
      </c>
      <c r="C1932" t="s">
        <v>5144</v>
      </c>
      <c r="D1932" t="s">
        <v>5145</v>
      </c>
      <c r="E1932" t="s">
        <v>35493</v>
      </c>
      <c r="F1932" t="s">
        <v>35477</v>
      </c>
      <c r="G1932">
        <v>1971</v>
      </c>
      <c r="H1932" t="s">
        <v>36322</v>
      </c>
      <c r="I1932" t="s">
        <v>5146</v>
      </c>
      <c r="J1932" s="2" t="s">
        <v>5239</v>
      </c>
      <c r="K1932" s="5" t="s">
        <v>38</v>
      </c>
      <c r="L1932" t="s">
        <v>132</v>
      </c>
    </row>
    <row r="1933" spans="1:19" hidden="1" x14ac:dyDescent="0.25">
      <c r="A1933">
        <v>40521</v>
      </c>
      <c r="B1933" t="s">
        <v>5240</v>
      </c>
      <c r="C1933" t="s">
        <v>5144</v>
      </c>
      <c r="D1933" t="s">
        <v>5145</v>
      </c>
      <c r="E1933" t="s">
        <v>35493</v>
      </c>
      <c r="F1933" t="s">
        <v>35477</v>
      </c>
      <c r="G1933">
        <v>1971</v>
      </c>
      <c r="H1933" t="s">
        <v>36322</v>
      </c>
      <c r="I1933" t="s">
        <v>5146</v>
      </c>
      <c r="J1933" s="2" t="s">
        <v>5241</v>
      </c>
      <c r="K1933" s="5" t="s">
        <v>38</v>
      </c>
      <c r="L1933" t="s">
        <v>132</v>
      </c>
    </row>
    <row r="1934" spans="1:19" hidden="1" x14ac:dyDescent="0.25">
      <c r="A1934">
        <v>40538</v>
      </c>
      <c r="B1934" t="s">
        <v>5242</v>
      </c>
      <c r="C1934" t="s">
        <v>5219</v>
      </c>
      <c r="D1934" t="s">
        <v>5145</v>
      </c>
      <c r="E1934" t="s">
        <v>35493</v>
      </c>
      <c r="F1934" t="s">
        <v>35477</v>
      </c>
      <c r="G1934">
        <v>1971</v>
      </c>
      <c r="H1934" t="s">
        <v>36322</v>
      </c>
      <c r="I1934" t="s">
        <v>5220</v>
      </c>
      <c r="J1934" s="2" t="s">
        <v>5243</v>
      </c>
      <c r="K1934" s="5" t="s">
        <v>55</v>
      </c>
    </row>
    <row r="1935" spans="1:19" hidden="1" x14ac:dyDescent="0.25">
      <c r="A1935">
        <v>40558</v>
      </c>
      <c r="B1935" t="s">
        <v>5244</v>
      </c>
      <c r="C1935" t="s">
        <v>5151</v>
      </c>
      <c r="D1935" t="s">
        <v>5145</v>
      </c>
      <c r="E1935" t="s">
        <v>35493</v>
      </c>
      <c r="F1935" t="s">
        <v>35477</v>
      </c>
      <c r="G1935">
        <v>1971</v>
      </c>
      <c r="H1935" t="s">
        <v>36322</v>
      </c>
      <c r="I1935" t="s">
        <v>5152</v>
      </c>
      <c r="J1935" s="2" t="s">
        <v>5245</v>
      </c>
      <c r="K1935" s="5" t="s">
        <v>38</v>
      </c>
      <c r="L1935" t="s">
        <v>16</v>
      </c>
    </row>
    <row r="1936" spans="1:19" hidden="1" x14ac:dyDescent="0.25">
      <c r="A1936">
        <v>40607</v>
      </c>
      <c r="B1936" t="s">
        <v>5246</v>
      </c>
      <c r="C1936" t="s">
        <v>5247</v>
      </c>
      <c r="D1936" t="s">
        <v>5145</v>
      </c>
      <c r="E1936" t="s">
        <v>35493</v>
      </c>
      <c r="F1936" t="s">
        <v>35477</v>
      </c>
      <c r="G1936">
        <v>1971</v>
      </c>
      <c r="H1936" t="s">
        <v>36322</v>
      </c>
      <c r="I1936" t="s">
        <v>5248</v>
      </c>
      <c r="J1936" s="2" t="s">
        <v>5249</v>
      </c>
      <c r="K1936" s="5" t="s">
        <v>38</v>
      </c>
      <c r="L1936" t="s">
        <v>16</v>
      </c>
    </row>
    <row r="1937" spans="1:16" hidden="1" x14ac:dyDescent="0.25">
      <c r="A1937">
        <v>40616</v>
      </c>
      <c r="B1937" t="s">
        <v>5250</v>
      </c>
      <c r="C1937" t="s">
        <v>5247</v>
      </c>
      <c r="D1937" t="s">
        <v>5145</v>
      </c>
      <c r="E1937" t="s">
        <v>35493</v>
      </c>
      <c r="F1937" t="s">
        <v>35477</v>
      </c>
      <c r="G1937">
        <v>1971</v>
      </c>
      <c r="H1937" t="s">
        <v>36322</v>
      </c>
      <c r="I1937" t="s">
        <v>5248</v>
      </c>
      <c r="J1937" s="2" t="s">
        <v>5251</v>
      </c>
      <c r="K1937" s="5" t="s">
        <v>128</v>
      </c>
    </row>
    <row r="1938" spans="1:16" hidden="1" x14ac:dyDescent="0.25">
      <c r="A1938">
        <v>40670</v>
      </c>
      <c r="B1938" t="s">
        <v>5252</v>
      </c>
      <c r="C1938" t="s">
        <v>5183</v>
      </c>
      <c r="D1938" t="s">
        <v>5145</v>
      </c>
      <c r="E1938" t="s">
        <v>35493</v>
      </c>
      <c r="F1938" t="s">
        <v>35477</v>
      </c>
      <c r="G1938">
        <v>1971</v>
      </c>
      <c r="H1938" t="s">
        <v>36322</v>
      </c>
      <c r="I1938" t="s">
        <v>5184</v>
      </c>
      <c r="J1938" s="2" t="s">
        <v>5253</v>
      </c>
      <c r="K1938" s="5" t="s">
        <v>173</v>
      </c>
      <c r="L1938" t="s">
        <v>97</v>
      </c>
    </row>
    <row r="1939" spans="1:16" hidden="1" x14ac:dyDescent="0.25">
      <c r="A1939">
        <v>40694</v>
      </c>
      <c r="B1939" t="s">
        <v>5254</v>
      </c>
      <c r="C1939" t="s">
        <v>5183</v>
      </c>
      <c r="D1939" t="s">
        <v>5145</v>
      </c>
      <c r="E1939" t="s">
        <v>35493</v>
      </c>
      <c r="F1939" t="s">
        <v>35477</v>
      </c>
      <c r="G1939">
        <v>1971</v>
      </c>
      <c r="H1939" t="s">
        <v>36322</v>
      </c>
      <c r="I1939" t="s">
        <v>5184</v>
      </c>
      <c r="J1939" s="2" t="s">
        <v>5255</v>
      </c>
      <c r="K1939" s="5" t="s">
        <v>21</v>
      </c>
    </row>
    <row r="1940" spans="1:16" hidden="1" x14ac:dyDescent="0.25">
      <c r="A1940">
        <v>40711</v>
      </c>
      <c r="B1940" t="s">
        <v>5256</v>
      </c>
      <c r="C1940" t="s">
        <v>5167</v>
      </c>
      <c r="D1940" t="s">
        <v>5145</v>
      </c>
      <c r="E1940" t="s">
        <v>35493</v>
      </c>
      <c r="F1940" t="s">
        <v>35477</v>
      </c>
      <c r="G1940">
        <v>1971</v>
      </c>
      <c r="H1940" t="s">
        <v>36322</v>
      </c>
      <c r="I1940" t="s">
        <v>5168</v>
      </c>
      <c r="J1940" s="2" t="s">
        <v>5257</v>
      </c>
      <c r="K1940" s="5" t="s">
        <v>38</v>
      </c>
      <c r="L1940" t="s">
        <v>119</v>
      </c>
    </row>
    <row r="1941" spans="1:16" hidden="1" x14ac:dyDescent="0.25">
      <c r="A1941">
        <v>40729</v>
      </c>
      <c r="B1941" t="s">
        <v>5258</v>
      </c>
      <c r="C1941" t="s">
        <v>5247</v>
      </c>
      <c r="D1941" t="s">
        <v>5145</v>
      </c>
      <c r="E1941" t="s">
        <v>35493</v>
      </c>
      <c r="F1941" t="s">
        <v>35477</v>
      </c>
      <c r="G1941">
        <v>1971</v>
      </c>
      <c r="H1941" t="s">
        <v>36322</v>
      </c>
      <c r="I1941" t="s">
        <v>5248</v>
      </c>
      <c r="J1941" s="2" t="s">
        <v>5259</v>
      </c>
      <c r="K1941" s="5" t="s">
        <v>38</v>
      </c>
      <c r="L1941" t="s">
        <v>35281</v>
      </c>
    </row>
    <row r="1942" spans="1:16" hidden="1" x14ac:dyDescent="0.25">
      <c r="A1942">
        <v>40743</v>
      </c>
      <c r="B1942" t="s">
        <v>5260</v>
      </c>
      <c r="C1942" t="s">
        <v>5247</v>
      </c>
      <c r="D1942" t="s">
        <v>5145</v>
      </c>
      <c r="E1942" t="s">
        <v>35493</v>
      </c>
      <c r="F1942" t="s">
        <v>35477</v>
      </c>
      <c r="G1942">
        <v>1971</v>
      </c>
      <c r="H1942" t="s">
        <v>36322</v>
      </c>
      <c r="I1942" t="s">
        <v>5248</v>
      </c>
      <c r="J1942" s="2" t="s">
        <v>5261</v>
      </c>
      <c r="K1942" s="5" t="s">
        <v>55</v>
      </c>
    </row>
    <row r="1943" spans="1:16" hidden="1" x14ac:dyDescent="0.25">
      <c r="A1943">
        <v>40752</v>
      </c>
      <c r="B1943" t="s">
        <v>5262</v>
      </c>
      <c r="C1943" t="s">
        <v>5247</v>
      </c>
      <c r="D1943" t="s">
        <v>5145</v>
      </c>
      <c r="E1943" t="s">
        <v>35493</v>
      </c>
      <c r="F1943" t="s">
        <v>35477</v>
      </c>
      <c r="G1943">
        <v>1971</v>
      </c>
      <c r="H1943" t="s">
        <v>36322</v>
      </c>
      <c r="I1943" t="s">
        <v>5248</v>
      </c>
      <c r="J1943" s="2" t="s">
        <v>5263</v>
      </c>
      <c r="K1943" s="5" t="s">
        <v>38</v>
      </c>
      <c r="L1943" t="s">
        <v>35259</v>
      </c>
    </row>
    <row r="1944" spans="1:16" hidden="1" x14ac:dyDescent="0.25">
      <c r="A1944">
        <v>40764</v>
      </c>
      <c r="B1944" t="s">
        <v>5264</v>
      </c>
      <c r="C1944" t="s">
        <v>5247</v>
      </c>
      <c r="D1944" t="s">
        <v>5145</v>
      </c>
      <c r="E1944" t="s">
        <v>35493</v>
      </c>
      <c r="F1944" t="s">
        <v>35477</v>
      </c>
      <c r="G1944">
        <v>1971</v>
      </c>
      <c r="H1944" t="s">
        <v>36322</v>
      </c>
      <c r="I1944" t="s">
        <v>5248</v>
      </c>
      <c r="J1944" s="2" t="s">
        <v>5265</v>
      </c>
      <c r="K1944" s="5" t="s">
        <v>21</v>
      </c>
    </row>
    <row r="1945" spans="1:16" hidden="1" x14ac:dyDescent="0.25">
      <c r="A1945">
        <v>40766</v>
      </c>
      <c r="B1945" t="s">
        <v>5266</v>
      </c>
      <c r="C1945" t="s">
        <v>5247</v>
      </c>
      <c r="D1945" t="s">
        <v>5145</v>
      </c>
      <c r="E1945" t="s">
        <v>35493</v>
      </c>
      <c r="F1945" t="s">
        <v>35477</v>
      </c>
      <c r="G1945">
        <v>1971</v>
      </c>
      <c r="H1945" t="s">
        <v>36322</v>
      </c>
      <c r="I1945" t="s">
        <v>5248</v>
      </c>
      <c r="J1945" s="2" t="s">
        <v>5267</v>
      </c>
      <c r="K1945" s="5" t="s">
        <v>21</v>
      </c>
    </row>
    <row r="1946" spans="1:16" hidden="1" x14ac:dyDescent="0.25">
      <c r="A1946">
        <v>40768</v>
      </c>
      <c r="B1946" t="s">
        <v>5268</v>
      </c>
      <c r="C1946" t="s">
        <v>5247</v>
      </c>
      <c r="D1946" t="s">
        <v>5145</v>
      </c>
      <c r="E1946" t="s">
        <v>35493</v>
      </c>
      <c r="F1946" t="s">
        <v>35477</v>
      </c>
      <c r="G1946">
        <v>1971</v>
      </c>
      <c r="H1946" t="s">
        <v>36322</v>
      </c>
      <c r="I1946" t="s">
        <v>5248</v>
      </c>
      <c r="J1946" s="2" t="s">
        <v>5269</v>
      </c>
      <c r="K1946" s="5" t="s">
        <v>475</v>
      </c>
    </row>
    <row r="1947" spans="1:16" hidden="1" x14ac:dyDescent="0.25">
      <c r="A1947">
        <v>40778</v>
      </c>
      <c r="B1947" t="s">
        <v>5270</v>
      </c>
      <c r="C1947" t="s">
        <v>5247</v>
      </c>
      <c r="D1947" t="s">
        <v>5145</v>
      </c>
      <c r="E1947" t="s">
        <v>35493</v>
      </c>
      <c r="F1947" t="s">
        <v>35477</v>
      </c>
      <c r="G1947">
        <v>1971</v>
      </c>
      <c r="H1947" t="s">
        <v>36322</v>
      </c>
      <c r="I1947" t="s">
        <v>5248</v>
      </c>
      <c r="J1947" s="2" t="s">
        <v>5271</v>
      </c>
      <c r="K1947" s="5" t="s">
        <v>21</v>
      </c>
    </row>
    <row r="1948" spans="1:16" hidden="1" x14ac:dyDescent="0.25">
      <c r="A1948">
        <v>40815</v>
      </c>
      <c r="B1948" t="s">
        <v>5272</v>
      </c>
      <c r="C1948" t="s">
        <v>5219</v>
      </c>
      <c r="D1948" t="s">
        <v>5145</v>
      </c>
      <c r="E1948" t="s">
        <v>35493</v>
      </c>
      <c r="F1948" t="s">
        <v>35477</v>
      </c>
      <c r="G1948">
        <v>1971</v>
      </c>
      <c r="H1948" t="s">
        <v>36322</v>
      </c>
      <c r="I1948" t="s">
        <v>5220</v>
      </c>
      <c r="J1948" s="2" t="s">
        <v>5273</v>
      </c>
      <c r="K1948" s="5" t="s">
        <v>21</v>
      </c>
    </row>
    <row r="1949" spans="1:16" hidden="1" x14ac:dyDescent="0.25">
      <c r="A1949">
        <v>40825</v>
      </c>
      <c r="B1949" t="s">
        <v>5274</v>
      </c>
      <c r="C1949" t="s">
        <v>5219</v>
      </c>
      <c r="D1949" t="s">
        <v>5145</v>
      </c>
      <c r="E1949" t="s">
        <v>35493</v>
      </c>
      <c r="F1949" t="s">
        <v>35477</v>
      </c>
      <c r="G1949">
        <v>1971</v>
      </c>
      <c r="H1949" t="s">
        <v>36322</v>
      </c>
      <c r="I1949" t="s">
        <v>5220</v>
      </c>
      <c r="J1949" s="2" t="s">
        <v>5275</v>
      </c>
      <c r="K1949" s="5" t="s">
        <v>38</v>
      </c>
      <c r="L1949" t="s">
        <v>132</v>
      </c>
    </row>
    <row r="1950" spans="1:16" hidden="1" x14ac:dyDescent="0.25">
      <c r="A1950">
        <v>40826</v>
      </c>
      <c r="B1950" t="s">
        <v>5276</v>
      </c>
      <c r="C1950" t="s">
        <v>5183</v>
      </c>
      <c r="D1950" t="s">
        <v>5145</v>
      </c>
      <c r="E1950" t="s">
        <v>35493</v>
      </c>
      <c r="F1950" t="s">
        <v>35477</v>
      </c>
      <c r="G1950">
        <v>1971</v>
      </c>
      <c r="H1950" t="s">
        <v>36322</v>
      </c>
      <c r="I1950" t="s">
        <v>5184</v>
      </c>
      <c r="J1950" s="2" t="s">
        <v>5277</v>
      </c>
      <c r="K1950" s="5" t="s">
        <v>21</v>
      </c>
      <c r="L1950" t="s">
        <v>2049</v>
      </c>
    </row>
    <row r="1951" spans="1:16" hidden="1" x14ac:dyDescent="0.25">
      <c r="A1951">
        <v>40833</v>
      </c>
      <c r="B1951" t="s">
        <v>5278</v>
      </c>
      <c r="C1951" t="s">
        <v>5219</v>
      </c>
      <c r="D1951" t="s">
        <v>5145</v>
      </c>
      <c r="E1951" t="s">
        <v>35493</v>
      </c>
      <c r="F1951" t="s">
        <v>35477</v>
      </c>
      <c r="G1951">
        <v>1971</v>
      </c>
      <c r="H1951" t="s">
        <v>36322</v>
      </c>
      <c r="I1951" t="s">
        <v>5220</v>
      </c>
      <c r="J1951" s="2" t="s">
        <v>5279</v>
      </c>
      <c r="K1951" s="5" t="s">
        <v>202</v>
      </c>
      <c r="O1951" t="s">
        <v>24</v>
      </c>
      <c r="P1951" t="s">
        <v>35339</v>
      </c>
    </row>
    <row r="1952" spans="1:16" hidden="1" x14ac:dyDescent="0.25">
      <c r="A1952">
        <v>40834</v>
      </c>
      <c r="B1952" t="s">
        <v>5280</v>
      </c>
      <c r="C1952" t="s">
        <v>5183</v>
      </c>
      <c r="D1952" t="s">
        <v>5145</v>
      </c>
      <c r="E1952" t="s">
        <v>35493</v>
      </c>
      <c r="F1952" t="s">
        <v>35477</v>
      </c>
      <c r="G1952">
        <v>1971</v>
      </c>
      <c r="H1952" t="s">
        <v>36322</v>
      </c>
      <c r="I1952" t="s">
        <v>5184</v>
      </c>
      <c r="J1952" s="2" t="s">
        <v>5281</v>
      </c>
      <c r="K1952" s="5" t="s">
        <v>173</v>
      </c>
      <c r="L1952" t="s">
        <v>187</v>
      </c>
    </row>
    <row r="1953" spans="1:19" hidden="1" x14ac:dyDescent="0.25">
      <c r="A1953">
        <v>40839</v>
      </c>
      <c r="B1953" t="s">
        <v>5282</v>
      </c>
      <c r="C1953" t="s">
        <v>5183</v>
      </c>
      <c r="D1953" t="s">
        <v>5145</v>
      </c>
      <c r="E1953" t="s">
        <v>35493</v>
      </c>
      <c r="F1953" t="s">
        <v>35477</v>
      </c>
      <c r="G1953">
        <v>1971</v>
      </c>
      <c r="H1953" t="s">
        <v>36322</v>
      </c>
      <c r="I1953" t="s">
        <v>5184</v>
      </c>
      <c r="J1953" s="2" t="s">
        <v>5283</v>
      </c>
      <c r="K1953" s="5" t="s">
        <v>21</v>
      </c>
    </row>
    <row r="1954" spans="1:19" hidden="1" x14ac:dyDescent="0.25">
      <c r="A1954">
        <v>40850</v>
      </c>
      <c r="B1954" t="s">
        <v>5284</v>
      </c>
      <c r="C1954" t="s">
        <v>5219</v>
      </c>
      <c r="D1954" t="s">
        <v>5145</v>
      </c>
      <c r="E1954" t="s">
        <v>35493</v>
      </c>
      <c r="F1954" t="s">
        <v>35477</v>
      </c>
      <c r="G1954">
        <v>1971</v>
      </c>
      <c r="H1954" t="s">
        <v>36322</v>
      </c>
      <c r="I1954" t="s">
        <v>5220</v>
      </c>
      <c r="J1954" s="2" t="s">
        <v>5285</v>
      </c>
      <c r="K1954" s="5" t="s">
        <v>38</v>
      </c>
      <c r="L1954" t="s">
        <v>239</v>
      </c>
    </row>
    <row r="1955" spans="1:19" hidden="1" x14ac:dyDescent="0.25">
      <c r="A1955">
        <v>40949</v>
      </c>
      <c r="B1955" t="s">
        <v>5286</v>
      </c>
      <c r="C1955" t="s">
        <v>5287</v>
      </c>
      <c r="D1955" t="s">
        <v>5288</v>
      </c>
      <c r="E1955" t="s">
        <v>35494</v>
      </c>
      <c r="F1955" t="s">
        <v>35378</v>
      </c>
      <c r="G1955">
        <v>1979</v>
      </c>
      <c r="H1955" t="s">
        <v>36323</v>
      </c>
      <c r="I1955" t="s">
        <v>2884</v>
      </c>
      <c r="J1955" s="2" t="s">
        <v>5289</v>
      </c>
      <c r="K1955" s="5" t="s">
        <v>38</v>
      </c>
      <c r="L1955" t="s">
        <v>35261</v>
      </c>
    </row>
    <row r="1956" spans="1:19" hidden="1" x14ac:dyDescent="0.25">
      <c r="A1956">
        <v>41001</v>
      </c>
      <c r="B1956" t="s">
        <v>5290</v>
      </c>
      <c r="C1956" t="s">
        <v>5291</v>
      </c>
      <c r="D1956" t="s">
        <v>5288</v>
      </c>
      <c r="E1956" t="s">
        <v>35494</v>
      </c>
      <c r="F1956" t="s">
        <v>35378</v>
      </c>
      <c r="G1956">
        <v>1979</v>
      </c>
      <c r="H1956" t="s">
        <v>36323</v>
      </c>
      <c r="I1956" t="s">
        <v>768</v>
      </c>
      <c r="J1956" s="2" t="s">
        <v>5292</v>
      </c>
      <c r="K1956" s="5" t="s">
        <v>38</v>
      </c>
      <c r="L1956" t="s">
        <v>35296</v>
      </c>
    </row>
    <row r="1957" spans="1:19" hidden="1" x14ac:dyDescent="0.25">
      <c r="A1957">
        <v>41041</v>
      </c>
      <c r="B1957" t="s">
        <v>5293</v>
      </c>
      <c r="C1957" t="s">
        <v>5294</v>
      </c>
      <c r="D1957" t="s">
        <v>5288</v>
      </c>
      <c r="E1957" t="s">
        <v>35494</v>
      </c>
      <c r="F1957" t="s">
        <v>35378</v>
      </c>
      <c r="G1957">
        <v>1979</v>
      </c>
      <c r="H1957" t="s">
        <v>36323</v>
      </c>
      <c r="I1957" t="s">
        <v>5295</v>
      </c>
      <c r="J1957" s="2" t="s">
        <v>5296</v>
      </c>
      <c r="K1957" s="5" t="s">
        <v>202</v>
      </c>
      <c r="L1957" t="s">
        <v>902</v>
      </c>
    </row>
    <row r="1958" spans="1:19" hidden="1" x14ac:dyDescent="0.25">
      <c r="A1958">
        <v>41065</v>
      </c>
      <c r="B1958" t="s">
        <v>5297</v>
      </c>
      <c r="C1958" t="s">
        <v>5287</v>
      </c>
      <c r="D1958" t="s">
        <v>5288</v>
      </c>
      <c r="E1958" t="s">
        <v>35494</v>
      </c>
      <c r="F1958" t="s">
        <v>35378</v>
      </c>
      <c r="G1958">
        <v>1979</v>
      </c>
      <c r="H1958" t="s">
        <v>36323</v>
      </c>
      <c r="I1958" t="s">
        <v>2884</v>
      </c>
      <c r="J1958" s="2" t="s">
        <v>5298</v>
      </c>
      <c r="K1958" s="5" t="s">
        <v>38</v>
      </c>
      <c r="L1958" t="s">
        <v>35299</v>
      </c>
    </row>
    <row r="1959" spans="1:19" hidden="1" x14ac:dyDescent="0.25">
      <c r="A1959">
        <v>41101</v>
      </c>
      <c r="B1959" t="s">
        <v>5299</v>
      </c>
      <c r="C1959" t="s">
        <v>5287</v>
      </c>
      <c r="D1959" t="s">
        <v>5288</v>
      </c>
      <c r="E1959" t="s">
        <v>35494</v>
      </c>
      <c r="F1959" t="s">
        <v>35378</v>
      </c>
      <c r="G1959">
        <v>1979</v>
      </c>
      <c r="H1959" t="s">
        <v>36323</v>
      </c>
      <c r="I1959" t="s">
        <v>2884</v>
      </c>
      <c r="J1959" s="2" t="s">
        <v>5300</v>
      </c>
      <c r="K1959" s="5" t="s">
        <v>38</v>
      </c>
      <c r="L1959" t="s">
        <v>132</v>
      </c>
    </row>
    <row r="1960" spans="1:19" hidden="1" x14ac:dyDescent="0.25">
      <c r="A1960">
        <v>41131</v>
      </c>
      <c r="B1960" t="s">
        <v>5301</v>
      </c>
      <c r="C1960" t="s">
        <v>5287</v>
      </c>
      <c r="D1960" t="s">
        <v>5288</v>
      </c>
      <c r="E1960" t="s">
        <v>35494</v>
      </c>
      <c r="F1960" t="s">
        <v>35378</v>
      </c>
      <c r="G1960">
        <v>1979</v>
      </c>
      <c r="H1960" t="s">
        <v>36323</v>
      </c>
      <c r="I1960" t="s">
        <v>2884</v>
      </c>
      <c r="J1960" s="2" t="s">
        <v>5302</v>
      </c>
      <c r="K1960" s="5" t="s">
        <v>55</v>
      </c>
    </row>
    <row r="1961" spans="1:19" hidden="1" x14ac:dyDescent="0.25">
      <c r="A1961">
        <v>41132</v>
      </c>
      <c r="B1961" t="s">
        <v>5303</v>
      </c>
      <c r="C1961" t="s">
        <v>5294</v>
      </c>
      <c r="D1961" t="s">
        <v>5288</v>
      </c>
      <c r="E1961" t="s">
        <v>35494</v>
      </c>
      <c r="F1961" t="s">
        <v>35378</v>
      </c>
      <c r="G1961">
        <v>1979</v>
      </c>
      <c r="H1961" t="s">
        <v>36323</v>
      </c>
      <c r="I1961" t="s">
        <v>5295</v>
      </c>
      <c r="J1961" s="2" t="s">
        <v>5304</v>
      </c>
      <c r="K1961" s="5" t="s">
        <v>55</v>
      </c>
    </row>
    <row r="1962" spans="1:19" hidden="1" x14ac:dyDescent="0.25">
      <c r="A1962">
        <v>41189</v>
      </c>
      <c r="B1962" t="s">
        <v>5305</v>
      </c>
      <c r="C1962" t="s">
        <v>5287</v>
      </c>
      <c r="D1962" t="s">
        <v>5288</v>
      </c>
      <c r="E1962" t="s">
        <v>35494</v>
      </c>
      <c r="F1962" t="s">
        <v>35378</v>
      </c>
      <c r="G1962">
        <v>1979</v>
      </c>
      <c r="H1962" t="s">
        <v>36323</v>
      </c>
      <c r="I1962" t="s">
        <v>2884</v>
      </c>
      <c r="J1962" s="2" t="s">
        <v>5306</v>
      </c>
      <c r="K1962" s="5" t="s">
        <v>38</v>
      </c>
      <c r="L1962" t="s">
        <v>35266</v>
      </c>
    </row>
    <row r="1963" spans="1:19" hidden="1" x14ac:dyDescent="0.25">
      <c r="A1963">
        <v>41194</v>
      </c>
      <c r="B1963" t="s">
        <v>5307</v>
      </c>
      <c r="C1963" t="s">
        <v>5308</v>
      </c>
      <c r="D1963" t="s">
        <v>5288</v>
      </c>
      <c r="E1963" t="s">
        <v>35494</v>
      </c>
      <c r="F1963" t="s">
        <v>35378</v>
      </c>
      <c r="G1963">
        <v>1979</v>
      </c>
      <c r="H1963" t="s">
        <v>36323</v>
      </c>
      <c r="I1963" t="s">
        <v>5309</v>
      </c>
      <c r="J1963" s="2" t="s">
        <v>5310</v>
      </c>
      <c r="K1963" s="5" t="s">
        <v>128</v>
      </c>
      <c r="O1963" t="s">
        <v>24</v>
      </c>
      <c r="P1963" t="s">
        <v>35339</v>
      </c>
      <c r="R1963" t="s">
        <v>7</v>
      </c>
      <c r="S1963" t="s">
        <v>8</v>
      </c>
    </row>
    <row r="1964" spans="1:19" hidden="1" x14ac:dyDescent="0.25">
      <c r="A1964">
        <v>41210</v>
      </c>
      <c r="B1964" t="s">
        <v>5311</v>
      </c>
      <c r="C1964" t="s">
        <v>5308</v>
      </c>
      <c r="D1964" t="s">
        <v>5288</v>
      </c>
      <c r="E1964" t="s">
        <v>35494</v>
      </c>
      <c r="F1964" t="s">
        <v>35378</v>
      </c>
      <c r="G1964">
        <v>1979</v>
      </c>
      <c r="H1964" t="s">
        <v>36323</v>
      </c>
      <c r="I1964" t="s">
        <v>5309</v>
      </c>
      <c r="J1964" s="2" t="s">
        <v>5312</v>
      </c>
      <c r="K1964" s="5" t="s">
        <v>21</v>
      </c>
    </row>
    <row r="1965" spans="1:19" hidden="1" x14ac:dyDescent="0.25">
      <c r="A1965">
        <v>41248</v>
      </c>
      <c r="B1965" t="s">
        <v>5313</v>
      </c>
      <c r="C1965" t="s">
        <v>5308</v>
      </c>
      <c r="D1965" t="s">
        <v>5288</v>
      </c>
      <c r="E1965" t="s">
        <v>35494</v>
      </c>
      <c r="F1965" t="s">
        <v>35378</v>
      </c>
      <c r="G1965">
        <v>1979</v>
      </c>
      <c r="H1965" t="s">
        <v>36323</v>
      </c>
      <c r="I1965" t="s">
        <v>5309</v>
      </c>
      <c r="J1965" s="2" t="s">
        <v>5314</v>
      </c>
      <c r="K1965" s="5" t="s">
        <v>55</v>
      </c>
    </row>
    <row r="1966" spans="1:19" hidden="1" x14ac:dyDescent="0.25">
      <c r="A1966">
        <v>41250</v>
      </c>
      <c r="B1966" t="s">
        <v>5315</v>
      </c>
      <c r="C1966" t="s">
        <v>5308</v>
      </c>
      <c r="D1966" t="s">
        <v>5288</v>
      </c>
      <c r="E1966" t="s">
        <v>35494</v>
      </c>
      <c r="F1966" t="s">
        <v>35378</v>
      </c>
      <c r="G1966">
        <v>1979</v>
      </c>
      <c r="H1966" t="s">
        <v>36323</v>
      </c>
      <c r="I1966" t="s">
        <v>5309</v>
      </c>
      <c r="J1966" s="2" t="s">
        <v>5316</v>
      </c>
      <c r="K1966" s="5" t="s">
        <v>15</v>
      </c>
      <c r="L1966" t="s">
        <v>112</v>
      </c>
    </row>
    <row r="1967" spans="1:19" hidden="1" x14ac:dyDescent="0.25">
      <c r="A1967">
        <v>41274</v>
      </c>
      <c r="B1967" t="s">
        <v>5317</v>
      </c>
      <c r="C1967" t="s">
        <v>5318</v>
      </c>
      <c r="D1967" t="s">
        <v>5288</v>
      </c>
      <c r="E1967" t="s">
        <v>35494</v>
      </c>
      <c r="F1967" t="s">
        <v>35378</v>
      </c>
      <c r="G1967">
        <v>1979</v>
      </c>
      <c r="H1967" t="s">
        <v>36323</v>
      </c>
      <c r="I1967" t="s">
        <v>5319</v>
      </c>
      <c r="J1967" s="2" t="s">
        <v>5320</v>
      </c>
      <c r="K1967" s="5" t="s">
        <v>38</v>
      </c>
      <c r="L1967" t="s">
        <v>16</v>
      </c>
    </row>
    <row r="1968" spans="1:19" hidden="1" x14ac:dyDescent="0.25">
      <c r="A1968">
        <v>41283</v>
      </c>
      <c r="B1968" t="s">
        <v>5321</v>
      </c>
      <c r="C1968" t="s">
        <v>5287</v>
      </c>
      <c r="D1968" t="s">
        <v>5288</v>
      </c>
      <c r="E1968" t="s">
        <v>35494</v>
      </c>
      <c r="F1968" t="s">
        <v>35378</v>
      </c>
      <c r="G1968">
        <v>1979</v>
      </c>
      <c r="H1968" t="s">
        <v>36323</v>
      </c>
      <c r="I1968" t="s">
        <v>2884</v>
      </c>
      <c r="J1968" s="2" t="s">
        <v>5322</v>
      </c>
      <c r="K1968" s="5" t="s">
        <v>21</v>
      </c>
    </row>
    <row r="1969" spans="1:12" hidden="1" x14ac:dyDescent="0.25">
      <c r="A1969">
        <v>41289</v>
      </c>
      <c r="B1969" t="s">
        <v>5323</v>
      </c>
      <c r="C1969" t="s">
        <v>5318</v>
      </c>
      <c r="D1969" t="s">
        <v>5288</v>
      </c>
      <c r="E1969" t="s">
        <v>35494</v>
      </c>
      <c r="F1969" t="s">
        <v>35378</v>
      </c>
      <c r="G1969">
        <v>1979</v>
      </c>
      <c r="H1969" t="s">
        <v>36323</v>
      </c>
      <c r="I1969" t="s">
        <v>5319</v>
      </c>
      <c r="J1969" s="2" t="s">
        <v>5324</v>
      </c>
      <c r="K1969" s="5" t="s">
        <v>128</v>
      </c>
    </row>
    <row r="1970" spans="1:12" hidden="1" x14ac:dyDescent="0.25">
      <c r="A1970">
        <v>41366</v>
      </c>
      <c r="B1970" t="s">
        <v>5325</v>
      </c>
      <c r="C1970" t="s">
        <v>5326</v>
      </c>
      <c r="D1970" t="s">
        <v>5288</v>
      </c>
      <c r="E1970" t="s">
        <v>35494</v>
      </c>
      <c r="F1970" t="s">
        <v>35378</v>
      </c>
      <c r="G1970">
        <v>1979</v>
      </c>
      <c r="H1970" t="s">
        <v>36323</v>
      </c>
      <c r="I1970" t="s">
        <v>5327</v>
      </c>
      <c r="J1970" s="2" t="s">
        <v>5328</v>
      </c>
      <c r="K1970" s="5" t="s">
        <v>21</v>
      </c>
    </row>
    <row r="1971" spans="1:12" hidden="1" x14ac:dyDescent="0.25">
      <c r="A1971">
        <v>41373</v>
      </c>
      <c r="B1971" t="s">
        <v>5329</v>
      </c>
      <c r="C1971" t="s">
        <v>5287</v>
      </c>
      <c r="D1971" t="s">
        <v>5288</v>
      </c>
      <c r="E1971" t="s">
        <v>35494</v>
      </c>
      <c r="F1971" t="s">
        <v>35378</v>
      </c>
      <c r="G1971">
        <v>1979</v>
      </c>
      <c r="H1971" t="s">
        <v>36323</v>
      </c>
      <c r="I1971" t="s">
        <v>2884</v>
      </c>
      <c r="J1971" s="2" t="s">
        <v>5330</v>
      </c>
      <c r="K1971" s="5" t="s">
        <v>1783</v>
      </c>
      <c r="L1971" t="s">
        <v>902</v>
      </c>
    </row>
    <row r="1972" spans="1:12" hidden="1" x14ac:dyDescent="0.25">
      <c r="A1972">
        <v>41406</v>
      </c>
      <c r="B1972" t="s">
        <v>5331</v>
      </c>
      <c r="C1972" t="s">
        <v>5308</v>
      </c>
      <c r="D1972" t="s">
        <v>5288</v>
      </c>
      <c r="E1972" t="s">
        <v>35494</v>
      </c>
      <c r="F1972" t="s">
        <v>35378</v>
      </c>
      <c r="G1972">
        <v>1979</v>
      </c>
      <c r="H1972" t="s">
        <v>36323</v>
      </c>
      <c r="I1972" t="s">
        <v>5309</v>
      </c>
      <c r="J1972" s="2" t="s">
        <v>5332</v>
      </c>
      <c r="K1972" s="5" t="s">
        <v>345</v>
      </c>
    </row>
    <row r="1973" spans="1:12" hidden="1" x14ac:dyDescent="0.25">
      <c r="A1973">
        <v>41430</v>
      </c>
      <c r="B1973" t="s">
        <v>5333</v>
      </c>
      <c r="C1973" t="s">
        <v>5308</v>
      </c>
      <c r="D1973" t="s">
        <v>5288</v>
      </c>
      <c r="E1973" t="s">
        <v>35494</v>
      </c>
      <c r="F1973" t="s">
        <v>35378</v>
      </c>
      <c r="G1973">
        <v>1979</v>
      </c>
      <c r="H1973" t="s">
        <v>36323</v>
      </c>
      <c r="I1973" t="s">
        <v>5309</v>
      </c>
      <c r="J1973" s="2" t="s">
        <v>5334</v>
      </c>
      <c r="K1973" s="5" t="s">
        <v>21</v>
      </c>
    </row>
    <row r="1974" spans="1:12" hidden="1" x14ac:dyDescent="0.25">
      <c r="A1974">
        <v>41462</v>
      </c>
      <c r="B1974" t="s">
        <v>5335</v>
      </c>
      <c r="C1974" t="s">
        <v>5336</v>
      </c>
      <c r="D1974" t="s">
        <v>5337</v>
      </c>
      <c r="E1974" t="s">
        <v>35495</v>
      </c>
      <c r="F1974" t="s">
        <v>35344</v>
      </c>
      <c r="G1974">
        <v>1971</v>
      </c>
      <c r="H1974" t="s">
        <v>36324</v>
      </c>
      <c r="I1974" t="s">
        <v>5338</v>
      </c>
      <c r="J1974" s="2" t="s">
        <v>5339</v>
      </c>
      <c r="K1974" s="5" t="s">
        <v>21</v>
      </c>
    </row>
    <row r="1975" spans="1:12" hidden="1" x14ac:dyDescent="0.25">
      <c r="A1975">
        <v>41479</v>
      </c>
      <c r="B1975" t="s">
        <v>5340</v>
      </c>
      <c r="C1975" t="s">
        <v>5336</v>
      </c>
      <c r="D1975" t="s">
        <v>5337</v>
      </c>
      <c r="E1975" t="s">
        <v>35495</v>
      </c>
      <c r="F1975" t="s">
        <v>35344</v>
      </c>
      <c r="G1975">
        <v>1971</v>
      </c>
      <c r="H1975" t="s">
        <v>36324</v>
      </c>
      <c r="I1975" t="s">
        <v>5338</v>
      </c>
      <c r="J1975" s="2" t="s">
        <v>5341</v>
      </c>
      <c r="K1975" s="5" t="s">
        <v>38</v>
      </c>
      <c r="L1975" t="s">
        <v>174</v>
      </c>
    </row>
    <row r="1976" spans="1:12" hidden="1" x14ac:dyDescent="0.25">
      <c r="A1976">
        <v>41535</v>
      </c>
      <c r="B1976" t="s">
        <v>5342</v>
      </c>
      <c r="C1976" t="s">
        <v>5336</v>
      </c>
      <c r="D1976" t="s">
        <v>5337</v>
      </c>
      <c r="E1976" t="s">
        <v>35495</v>
      </c>
      <c r="F1976" t="s">
        <v>35344</v>
      </c>
      <c r="G1976">
        <v>1971</v>
      </c>
      <c r="H1976" t="s">
        <v>36324</v>
      </c>
      <c r="I1976" t="s">
        <v>5338</v>
      </c>
      <c r="J1976" s="2" t="s">
        <v>5343</v>
      </c>
      <c r="K1976" s="5" t="s">
        <v>38</v>
      </c>
      <c r="L1976" t="s">
        <v>174</v>
      </c>
    </row>
    <row r="1977" spans="1:12" hidden="1" x14ac:dyDescent="0.25">
      <c r="A1977">
        <v>41551</v>
      </c>
      <c r="B1977" t="s">
        <v>5344</v>
      </c>
      <c r="C1977" t="s">
        <v>5336</v>
      </c>
      <c r="D1977" t="s">
        <v>5337</v>
      </c>
      <c r="E1977" t="s">
        <v>35495</v>
      </c>
      <c r="F1977" t="s">
        <v>35344</v>
      </c>
      <c r="G1977">
        <v>1971</v>
      </c>
      <c r="H1977" t="s">
        <v>36324</v>
      </c>
      <c r="I1977" t="s">
        <v>5338</v>
      </c>
      <c r="J1977" s="2" t="s">
        <v>5345</v>
      </c>
      <c r="K1977" s="5" t="s">
        <v>128</v>
      </c>
      <c r="L1977" t="s">
        <v>27</v>
      </c>
    </row>
    <row r="1978" spans="1:12" hidden="1" x14ac:dyDescent="0.25">
      <c r="A1978">
        <v>41590</v>
      </c>
      <c r="B1978" t="s">
        <v>5346</v>
      </c>
      <c r="C1978" t="s">
        <v>5336</v>
      </c>
      <c r="D1978" t="s">
        <v>5337</v>
      </c>
      <c r="E1978" t="s">
        <v>35495</v>
      </c>
      <c r="F1978" t="s">
        <v>35344</v>
      </c>
      <c r="G1978">
        <v>1971</v>
      </c>
      <c r="H1978" t="s">
        <v>36324</v>
      </c>
      <c r="I1978" t="s">
        <v>5338</v>
      </c>
      <c r="J1978" s="2" t="s">
        <v>5347</v>
      </c>
      <c r="K1978" s="5" t="s">
        <v>21</v>
      </c>
    </row>
    <row r="1979" spans="1:12" hidden="1" x14ac:dyDescent="0.25">
      <c r="A1979">
        <v>41599</v>
      </c>
      <c r="B1979" t="s">
        <v>5348</v>
      </c>
      <c r="C1979" t="s">
        <v>5336</v>
      </c>
      <c r="D1979" t="s">
        <v>5337</v>
      </c>
      <c r="E1979" t="s">
        <v>35495</v>
      </c>
      <c r="F1979" t="s">
        <v>35344</v>
      </c>
      <c r="G1979">
        <v>1971</v>
      </c>
      <c r="H1979" t="s">
        <v>36324</v>
      </c>
      <c r="I1979" t="s">
        <v>5338</v>
      </c>
      <c r="J1979" s="2" t="s">
        <v>5349</v>
      </c>
      <c r="K1979" s="5" t="s">
        <v>38</v>
      </c>
      <c r="L1979" t="s">
        <v>232</v>
      </c>
    </row>
    <row r="1980" spans="1:12" hidden="1" x14ac:dyDescent="0.25">
      <c r="A1980">
        <v>41668</v>
      </c>
      <c r="B1980" t="s">
        <v>5350</v>
      </c>
      <c r="C1980" t="s">
        <v>5336</v>
      </c>
      <c r="D1980" t="s">
        <v>5337</v>
      </c>
      <c r="E1980" t="s">
        <v>35495</v>
      </c>
      <c r="F1980" t="s">
        <v>35344</v>
      </c>
      <c r="G1980">
        <v>1971</v>
      </c>
      <c r="H1980" t="s">
        <v>36324</v>
      </c>
      <c r="I1980" t="s">
        <v>5338</v>
      </c>
      <c r="J1980" s="2" t="s">
        <v>5351</v>
      </c>
      <c r="K1980" s="5" t="s">
        <v>55</v>
      </c>
      <c r="L1980" t="s">
        <v>143</v>
      </c>
    </row>
    <row r="1981" spans="1:12" hidden="1" x14ac:dyDescent="0.25">
      <c r="A1981">
        <v>41670</v>
      </c>
      <c r="B1981" t="s">
        <v>5352</v>
      </c>
      <c r="C1981" t="s">
        <v>5336</v>
      </c>
      <c r="D1981" t="s">
        <v>5337</v>
      </c>
      <c r="E1981" t="s">
        <v>35495</v>
      </c>
      <c r="F1981" t="s">
        <v>35344</v>
      </c>
      <c r="G1981">
        <v>1971</v>
      </c>
      <c r="H1981" t="s">
        <v>36324</v>
      </c>
      <c r="I1981" t="s">
        <v>5338</v>
      </c>
      <c r="J1981" s="2" t="s">
        <v>5353</v>
      </c>
      <c r="K1981" s="5" t="s">
        <v>21</v>
      </c>
      <c r="L1981" t="s">
        <v>143</v>
      </c>
    </row>
    <row r="1982" spans="1:12" hidden="1" x14ac:dyDescent="0.25">
      <c r="A1982">
        <v>41685</v>
      </c>
      <c r="B1982" t="s">
        <v>5354</v>
      </c>
      <c r="C1982" t="s">
        <v>5336</v>
      </c>
      <c r="D1982" t="s">
        <v>5337</v>
      </c>
      <c r="E1982" t="s">
        <v>35495</v>
      </c>
      <c r="F1982" t="s">
        <v>35344</v>
      </c>
      <c r="G1982">
        <v>1971</v>
      </c>
      <c r="H1982" t="s">
        <v>36324</v>
      </c>
      <c r="I1982" t="s">
        <v>5338</v>
      </c>
      <c r="J1982" s="2" t="s">
        <v>5355</v>
      </c>
      <c r="K1982" s="5" t="s">
        <v>38</v>
      </c>
      <c r="L1982" t="s">
        <v>35248</v>
      </c>
    </row>
    <row r="1983" spans="1:12" hidden="1" x14ac:dyDescent="0.25">
      <c r="A1983">
        <v>41706</v>
      </c>
      <c r="B1983" t="s">
        <v>5356</v>
      </c>
      <c r="C1983" t="s">
        <v>5336</v>
      </c>
      <c r="D1983" t="s">
        <v>5337</v>
      </c>
      <c r="E1983" t="s">
        <v>35495</v>
      </c>
      <c r="F1983" t="s">
        <v>35344</v>
      </c>
      <c r="G1983">
        <v>1971</v>
      </c>
      <c r="H1983" t="s">
        <v>36324</v>
      </c>
      <c r="I1983" t="s">
        <v>5338</v>
      </c>
      <c r="J1983" s="2" t="s">
        <v>5357</v>
      </c>
      <c r="K1983" s="5" t="s">
        <v>38</v>
      </c>
      <c r="L1983" t="s">
        <v>35297</v>
      </c>
    </row>
    <row r="1984" spans="1:12" hidden="1" x14ac:dyDescent="0.25">
      <c r="A1984">
        <v>41715</v>
      </c>
      <c r="B1984" t="s">
        <v>5358</v>
      </c>
      <c r="C1984" t="s">
        <v>5336</v>
      </c>
      <c r="D1984" t="s">
        <v>5337</v>
      </c>
      <c r="E1984" t="s">
        <v>35495</v>
      </c>
      <c r="F1984" t="s">
        <v>35344</v>
      </c>
      <c r="G1984">
        <v>1971</v>
      </c>
      <c r="H1984" t="s">
        <v>36324</v>
      </c>
      <c r="I1984" t="s">
        <v>5338</v>
      </c>
      <c r="J1984" s="2" t="s">
        <v>5359</v>
      </c>
      <c r="K1984" s="5" t="s">
        <v>21</v>
      </c>
    </row>
    <row r="1985" spans="1:19" hidden="1" x14ac:dyDescent="0.25">
      <c r="A1985">
        <v>41717</v>
      </c>
      <c r="B1985" t="s">
        <v>5360</v>
      </c>
      <c r="C1985" t="s">
        <v>5336</v>
      </c>
      <c r="D1985" t="s">
        <v>5337</v>
      </c>
      <c r="E1985" t="s">
        <v>35495</v>
      </c>
      <c r="F1985" t="s">
        <v>35344</v>
      </c>
      <c r="G1985">
        <v>1971</v>
      </c>
      <c r="H1985" t="s">
        <v>36324</v>
      </c>
      <c r="I1985" t="s">
        <v>5338</v>
      </c>
      <c r="J1985" s="2" t="s">
        <v>5361</v>
      </c>
      <c r="K1985" s="5" t="s">
        <v>128</v>
      </c>
      <c r="L1985" t="s">
        <v>1277</v>
      </c>
    </row>
    <row r="1986" spans="1:19" hidden="1" x14ac:dyDescent="0.25">
      <c r="A1986">
        <v>41720</v>
      </c>
      <c r="B1986" t="s">
        <v>5362</v>
      </c>
      <c r="C1986" t="s">
        <v>5363</v>
      </c>
      <c r="D1986" t="s">
        <v>5337</v>
      </c>
      <c r="E1986" t="s">
        <v>35495</v>
      </c>
      <c r="F1986" t="s">
        <v>35344</v>
      </c>
      <c r="G1986">
        <v>1971</v>
      </c>
      <c r="H1986" t="s">
        <v>36324</v>
      </c>
      <c r="I1986" t="s">
        <v>5146</v>
      </c>
      <c r="J1986" s="2" t="s">
        <v>5364</v>
      </c>
      <c r="K1986" s="5" t="s">
        <v>38</v>
      </c>
      <c r="L1986" t="s">
        <v>35297</v>
      </c>
    </row>
    <row r="1987" spans="1:19" hidden="1" x14ac:dyDescent="0.25">
      <c r="A1987">
        <v>41721</v>
      </c>
      <c r="B1987" t="s">
        <v>5365</v>
      </c>
      <c r="C1987" t="s">
        <v>5336</v>
      </c>
      <c r="D1987" t="s">
        <v>5337</v>
      </c>
      <c r="E1987" t="s">
        <v>35495</v>
      </c>
      <c r="F1987" t="s">
        <v>35344</v>
      </c>
      <c r="G1987">
        <v>1971</v>
      </c>
      <c r="H1987" t="s">
        <v>36324</v>
      </c>
      <c r="I1987" t="s">
        <v>5338</v>
      </c>
      <c r="J1987" s="2" t="s">
        <v>5366</v>
      </c>
      <c r="K1987" s="5" t="s">
        <v>202</v>
      </c>
      <c r="L1987" t="s">
        <v>129</v>
      </c>
    </row>
    <row r="1988" spans="1:19" hidden="1" x14ac:dyDescent="0.25">
      <c r="A1988">
        <v>41738</v>
      </c>
      <c r="B1988" t="s">
        <v>5367</v>
      </c>
      <c r="C1988" t="s">
        <v>5336</v>
      </c>
      <c r="D1988" t="s">
        <v>5337</v>
      </c>
      <c r="E1988" t="s">
        <v>35495</v>
      </c>
      <c r="F1988" t="s">
        <v>35344</v>
      </c>
      <c r="G1988">
        <v>1971</v>
      </c>
      <c r="H1988" t="s">
        <v>36324</v>
      </c>
      <c r="I1988" t="s">
        <v>5338</v>
      </c>
      <c r="J1988" s="2" t="s">
        <v>5368</v>
      </c>
      <c r="K1988" s="5" t="s">
        <v>38</v>
      </c>
      <c r="L1988" t="s">
        <v>272</v>
      </c>
    </row>
    <row r="1989" spans="1:19" hidden="1" x14ac:dyDescent="0.25">
      <c r="A1989">
        <v>41763</v>
      </c>
      <c r="B1989" t="s">
        <v>5369</v>
      </c>
      <c r="C1989" t="s">
        <v>5336</v>
      </c>
      <c r="D1989" t="s">
        <v>5337</v>
      </c>
      <c r="E1989" t="s">
        <v>35495</v>
      </c>
      <c r="F1989" t="s">
        <v>35344</v>
      </c>
      <c r="G1989">
        <v>1971</v>
      </c>
      <c r="H1989" t="s">
        <v>36324</v>
      </c>
      <c r="I1989" t="s">
        <v>5338</v>
      </c>
      <c r="J1989" s="2" t="s">
        <v>5370</v>
      </c>
      <c r="K1989" s="5" t="s">
        <v>38</v>
      </c>
      <c r="L1989" t="s">
        <v>16</v>
      </c>
    </row>
    <row r="1990" spans="1:19" hidden="1" x14ac:dyDescent="0.25">
      <c r="A1990">
        <v>41766</v>
      </c>
      <c r="B1990" t="s">
        <v>5371</v>
      </c>
      <c r="C1990" t="s">
        <v>5363</v>
      </c>
      <c r="D1990" t="s">
        <v>5337</v>
      </c>
      <c r="E1990" t="s">
        <v>35495</v>
      </c>
      <c r="F1990" t="s">
        <v>35344</v>
      </c>
      <c r="G1990">
        <v>1971</v>
      </c>
      <c r="H1990" t="s">
        <v>36324</v>
      </c>
      <c r="I1990" t="s">
        <v>5146</v>
      </c>
      <c r="J1990" s="2" t="s">
        <v>5372</v>
      </c>
      <c r="K1990" s="5" t="s">
        <v>21</v>
      </c>
    </row>
    <row r="1991" spans="1:19" hidden="1" x14ac:dyDescent="0.25">
      <c r="A1991">
        <v>41769</v>
      </c>
      <c r="B1991" t="s">
        <v>5373</v>
      </c>
      <c r="C1991" t="s">
        <v>5336</v>
      </c>
      <c r="D1991" t="s">
        <v>5337</v>
      </c>
      <c r="E1991" t="s">
        <v>35495</v>
      </c>
      <c r="F1991" t="s">
        <v>35344</v>
      </c>
      <c r="G1991">
        <v>1971</v>
      </c>
      <c r="H1991" t="s">
        <v>36324</v>
      </c>
      <c r="I1991" t="s">
        <v>5338</v>
      </c>
      <c r="J1991" s="2" t="s">
        <v>5374</v>
      </c>
      <c r="K1991" s="5" t="s">
        <v>38</v>
      </c>
      <c r="L1991" t="s">
        <v>132</v>
      </c>
    </row>
    <row r="1992" spans="1:19" hidden="1" x14ac:dyDescent="0.25">
      <c r="A1992">
        <v>41793</v>
      </c>
      <c r="B1992" t="s">
        <v>5375</v>
      </c>
      <c r="C1992" t="s">
        <v>5336</v>
      </c>
      <c r="D1992" t="s">
        <v>5337</v>
      </c>
      <c r="E1992" t="s">
        <v>35495</v>
      </c>
      <c r="F1992" t="s">
        <v>35344</v>
      </c>
      <c r="G1992">
        <v>1971</v>
      </c>
      <c r="H1992" t="s">
        <v>36324</v>
      </c>
      <c r="I1992" t="s">
        <v>5338</v>
      </c>
      <c r="J1992" s="2" t="s">
        <v>5376</v>
      </c>
      <c r="K1992" s="5" t="s">
        <v>38</v>
      </c>
      <c r="L1992" t="s">
        <v>232</v>
      </c>
    </row>
    <row r="1993" spans="1:19" hidden="1" x14ac:dyDescent="0.25">
      <c r="A1993">
        <v>41820</v>
      </c>
      <c r="B1993" t="s">
        <v>5377</v>
      </c>
      <c r="C1993" t="s">
        <v>5378</v>
      </c>
      <c r="D1993" t="s">
        <v>5337</v>
      </c>
      <c r="E1993" t="s">
        <v>35495</v>
      </c>
      <c r="F1993" t="s">
        <v>35344</v>
      </c>
      <c r="G1993">
        <v>1971</v>
      </c>
      <c r="H1993" t="s">
        <v>36324</v>
      </c>
      <c r="I1993" t="s">
        <v>5379</v>
      </c>
      <c r="J1993" s="2" t="s">
        <v>5380</v>
      </c>
      <c r="K1993" s="5" t="s">
        <v>1052</v>
      </c>
      <c r="L1993" t="s">
        <v>16</v>
      </c>
    </row>
    <row r="1994" spans="1:19" hidden="1" x14ac:dyDescent="0.25">
      <c r="A1994">
        <v>41831</v>
      </c>
      <c r="B1994" t="s">
        <v>5381</v>
      </c>
      <c r="C1994" t="s">
        <v>5382</v>
      </c>
      <c r="D1994" t="s">
        <v>5337</v>
      </c>
      <c r="E1994" t="s">
        <v>35495</v>
      </c>
      <c r="F1994" t="s">
        <v>35344</v>
      </c>
      <c r="G1994">
        <v>1971</v>
      </c>
      <c r="H1994" t="s">
        <v>36324</v>
      </c>
      <c r="I1994" t="s">
        <v>5383</v>
      </c>
      <c r="J1994" s="2" t="s">
        <v>5384</v>
      </c>
      <c r="K1994" s="5" t="s">
        <v>15</v>
      </c>
      <c r="L1994" t="s">
        <v>627</v>
      </c>
    </row>
    <row r="1995" spans="1:19" hidden="1" x14ac:dyDescent="0.25">
      <c r="A1995">
        <v>41861</v>
      </c>
      <c r="B1995" t="s">
        <v>5385</v>
      </c>
      <c r="C1995" t="s">
        <v>5386</v>
      </c>
      <c r="D1995" t="s">
        <v>5337</v>
      </c>
      <c r="E1995" t="s">
        <v>35495</v>
      </c>
      <c r="F1995" t="s">
        <v>35344</v>
      </c>
      <c r="G1995">
        <v>1971</v>
      </c>
      <c r="H1995" t="s">
        <v>36324</v>
      </c>
      <c r="I1995" t="s">
        <v>5387</v>
      </c>
      <c r="J1995" s="2" t="s">
        <v>5388</v>
      </c>
      <c r="K1995" s="5" t="s">
        <v>21</v>
      </c>
    </row>
    <row r="1996" spans="1:19" hidden="1" x14ac:dyDescent="0.25">
      <c r="A1996">
        <v>41878</v>
      </c>
      <c r="B1996" t="s">
        <v>5389</v>
      </c>
      <c r="C1996" t="s">
        <v>5363</v>
      </c>
      <c r="D1996" t="s">
        <v>5337</v>
      </c>
      <c r="E1996" t="s">
        <v>35495</v>
      </c>
      <c r="F1996" t="s">
        <v>35344</v>
      </c>
      <c r="G1996">
        <v>1971</v>
      </c>
      <c r="H1996" t="s">
        <v>36324</v>
      </c>
      <c r="I1996" t="s">
        <v>5146</v>
      </c>
      <c r="J1996" s="2" t="s">
        <v>5390</v>
      </c>
      <c r="K1996" s="5" t="s">
        <v>21</v>
      </c>
    </row>
    <row r="1997" spans="1:19" hidden="1" x14ac:dyDescent="0.25">
      <c r="A1997">
        <v>42018</v>
      </c>
      <c r="B1997" t="s">
        <v>5391</v>
      </c>
      <c r="C1997" t="s">
        <v>5392</v>
      </c>
      <c r="D1997" t="s">
        <v>5393</v>
      </c>
      <c r="E1997" t="s">
        <v>35496</v>
      </c>
      <c r="F1997" t="s">
        <v>35497</v>
      </c>
      <c r="G1997">
        <v>2004</v>
      </c>
      <c r="H1997" t="s">
        <v>36325</v>
      </c>
      <c r="I1997" t="s">
        <v>5394</v>
      </c>
      <c r="J1997" s="2" t="s">
        <v>5395</v>
      </c>
      <c r="K1997" s="5" t="s">
        <v>38</v>
      </c>
    </row>
    <row r="1998" spans="1:19" hidden="1" x14ac:dyDescent="0.25">
      <c r="A1998">
        <v>42038</v>
      </c>
      <c r="B1998" t="s">
        <v>5396</v>
      </c>
      <c r="C1998" t="s">
        <v>5397</v>
      </c>
      <c r="D1998" t="s">
        <v>5393</v>
      </c>
      <c r="E1998" t="s">
        <v>35496</v>
      </c>
      <c r="F1998" t="s">
        <v>35497</v>
      </c>
      <c r="G1998">
        <v>2004</v>
      </c>
      <c r="H1998" t="s">
        <v>36325</v>
      </c>
      <c r="I1998" t="s">
        <v>5398</v>
      </c>
      <c r="J1998" s="2" t="s">
        <v>5399</v>
      </c>
      <c r="K1998" s="5" t="s">
        <v>38</v>
      </c>
      <c r="L1998" t="s">
        <v>16</v>
      </c>
    </row>
    <row r="1999" spans="1:19" hidden="1" x14ac:dyDescent="0.25">
      <c r="A1999">
        <v>42043</v>
      </c>
      <c r="B1999" t="s">
        <v>5400</v>
      </c>
      <c r="C1999" t="s">
        <v>5397</v>
      </c>
      <c r="D1999" t="s">
        <v>5393</v>
      </c>
      <c r="E1999" t="s">
        <v>35496</v>
      </c>
      <c r="F1999" t="s">
        <v>35497</v>
      </c>
      <c r="G1999">
        <v>2004</v>
      </c>
      <c r="H1999" t="s">
        <v>36325</v>
      </c>
      <c r="I1999" t="s">
        <v>5398</v>
      </c>
      <c r="J1999" s="2" t="s">
        <v>5401</v>
      </c>
      <c r="K1999" s="5" t="s">
        <v>21</v>
      </c>
    </row>
    <row r="2000" spans="1:19" x14ac:dyDescent="0.25">
      <c r="A2000">
        <v>42048</v>
      </c>
      <c r="B2000" t="s">
        <v>5402</v>
      </c>
      <c r="C2000" t="s">
        <v>5397</v>
      </c>
      <c r="D2000" t="s">
        <v>5393</v>
      </c>
      <c r="E2000" t="s">
        <v>35496</v>
      </c>
      <c r="F2000" t="s">
        <v>35497</v>
      </c>
      <c r="G2000">
        <v>2004</v>
      </c>
      <c r="H2000" t="s">
        <v>36325</v>
      </c>
      <c r="I2000" t="s">
        <v>5398</v>
      </c>
      <c r="J2000" s="2" t="s">
        <v>5403</v>
      </c>
      <c r="K2000" s="5" t="s">
        <v>15</v>
      </c>
      <c r="M2000" s="4" t="s">
        <v>7</v>
      </c>
      <c r="N2000" s="4" t="s">
        <v>167</v>
      </c>
      <c r="O2000" t="s">
        <v>33</v>
      </c>
      <c r="P2000" t="s">
        <v>35341</v>
      </c>
      <c r="R2000" t="s">
        <v>7</v>
      </c>
      <c r="S2000" t="s">
        <v>167</v>
      </c>
    </row>
    <row r="2001" spans="1:19" hidden="1" x14ac:dyDescent="0.25">
      <c r="A2001">
        <v>42062</v>
      </c>
      <c r="B2001" t="s">
        <v>5404</v>
      </c>
      <c r="C2001" t="s">
        <v>5405</v>
      </c>
      <c r="D2001" t="s">
        <v>5393</v>
      </c>
      <c r="E2001" t="s">
        <v>35496</v>
      </c>
      <c r="F2001" t="s">
        <v>35497</v>
      </c>
      <c r="G2001">
        <v>2004</v>
      </c>
      <c r="H2001" t="s">
        <v>36325</v>
      </c>
      <c r="I2001" t="s">
        <v>5406</v>
      </c>
      <c r="J2001" s="2" t="s">
        <v>5407</v>
      </c>
      <c r="K2001" s="5" t="s">
        <v>21</v>
      </c>
    </row>
    <row r="2002" spans="1:19" hidden="1" x14ac:dyDescent="0.25">
      <c r="A2002">
        <v>42109</v>
      </c>
      <c r="B2002" t="s">
        <v>5408</v>
      </c>
      <c r="C2002" t="s">
        <v>5409</v>
      </c>
      <c r="D2002" t="s">
        <v>5393</v>
      </c>
      <c r="E2002" t="s">
        <v>35496</v>
      </c>
      <c r="F2002" t="s">
        <v>35497</v>
      </c>
      <c r="G2002">
        <v>2004</v>
      </c>
      <c r="H2002" t="s">
        <v>36325</v>
      </c>
      <c r="I2002" t="s">
        <v>5410</v>
      </c>
      <c r="J2002" s="2" t="s">
        <v>5411</v>
      </c>
      <c r="K2002" s="5" t="s">
        <v>55</v>
      </c>
    </row>
    <row r="2003" spans="1:19" hidden="1" x14ac:dyDescent="0.25">
      <c r="A2003">
        <v>42112</v>
      </c>
      <c r="B2003" t="s">
        <v>5412</v>
      </c>
      <c r="C2003" t="s">
        <v>5409</v>
      </c>
      <c r="D2003" t="s">
        <v>5393</v>
      </c>
      <c r="E2003" t="s">
        <v>35496</v>
      </c>
      <c r="F2003" t="s">
        <v>35497</v>
      </c>
      <c r="G2003">
        <v>2004</v>
      </c>
      <c r="H2003" t="s">
        <v>36325</v>
      </c>
      <c r="I2003" t="s">
        <v>5410</v>
      </c>
      <c r="J2003" s="2" t="s">
        <v>5413</v>
      </c>
      <c r="K2003" s="5" t="s">
        <v>128</v>
      </c>
      <c r="O2003" t="s">
        <v>24</v>
      </c>
      <c r="P2003" t="s">
        <v>35339</v>
      </c>
      <c r="R2003" t="s">
        <v>7</v>
      </c>
      <c r="S2003" t="s">
        <v>167</v>
      </c>
    </row>
    <row r="2004" spans="1:19" hidden="1" x14ac:dyDescent="0.25">
      <c r="A2004">
        <v>42143</v>
      </c>
      <c r="B2004" t="s">
        <v>5414</v>
      </c>
      <c r="C2004" t="s">
        <v>5392</v>
      </c>
      <c r="D2004" t="s">
        <v>5393</v>
      </c>
      <c r="E2004" t="s">
        <v>35496</v>
      </c>
      <c r="F2004" t="s">
        <v>35497</v>
      </c>
      <c r="G2004">
        <v>2004</v>
      </c>
      <c r="H2004" t="s">
        <v>36325</v>
      </c>
      <c r="I2004" t="s">
        <v>5394</v>
      </c>
      <c r="J2004" s="2" t="s">
        <v>5415</v>
      </c>
      <c r="K2004" s="5" t="s">
        <v>21</v>
      </c>
    </row>
    <row r="2005" spans="1:19" hidden="1" x14ac:dyDescent="0.25">
      <c r="A2005">
        <v>42189</v>
      </c>
      <c r="B2005" t="s">
        <v>5416</v>
      </c>
      <c r="C2005" t="s">
        <v>5417</v>
      </c>
      <c r="D2005" t="s">
        <v>5393</v>
      </c>
      <c r="E2005" t="s">
        <v>35496</v>
      </c>
      <c r="F2005" t="s">
        <v>35497</v>
      </c>
      <c r="G2005">
        <v>2004</v>
      </c>
      <c r="H2005" t="s">
        <v>36325</v>
      </c>
      <c r="I2005" t="s">
        <v>5418</v>
      </c>
      <c r="J2005" s="2" t="s">
        <v>5419</v>
      </c>
      <c r="K2005" s="5" t="s">
        <v>32</v>
      </c>
    </row>
    <row r="2006" spans="1:19" hidden="1" x14ac:dyDescent="0.25">
      <c r="A2006">
        <v>42280</v>
      </c>
      <c r="B2006" t="s">
        <v>5420</v>
      </c>
      <c r="C2006" t="s">
        <v>5421</v>
      </c>
      <c r="D2006" t="s">
        <v>5422</v>
      </c>
      <c r="E2006" t="s">
        <v>35498</v>
      </c>
      <c r="F2006" t="s">
        <v>35462</v>
      </c>
      <c r="G2006">
        <v>1987</v>
      </c>
      <c r="H2006" t="s">
        <v>36326</v>
      </c>
      <c r="I2006" t="s">
        <v>2783</v>
      </c>
      <c r="J2006" s="2" t="s">
        <v>5423</v>
      </c>
      <c r="K2006" s="5" t="s">
        <v>38</v>
      </c>
      <c r="L2006" t="s">
        <v>187</v>
      </c>
    </row>
    <row r="2007" spans="1:19" hidden="1" x14ac:dyDescent="0.25">
      <c r="A2007">
        <v>42285</v>
      </c>
      <c r="B2007" t="s">
        <v>5424</v>
      </c>
      <c r="C2007" t="s">
        <v>5421</v>
      </c>
      <c r="D2007" t="s">
        <v>5422</v>
      </c>
      <c r="E2007" t="s">
        <v>35498</v>
      </c>
      <c r="F2007" t="s">
        <v>35462</v>
      </c>
      <c r="G2007">
        <v>1987</v>
      </c>
      <c r="H2007" t="s">
        <v>36326</v>
      </c>
      <c r="I2007" t="s">
        <v>2783</v>
      </c>
      <c r="J2007" s="2" t="s">
        <v>5425</v>
      </c>
      <c r="K2007" s="5" t="s">
        <v>21</v>
      </c>
    </row>
    <row r="2008" spans="1:19" hidden="1" x14ac:dyDescent="0.25">
      <c r="A2008">
        <v>42347</v>
      </c>
      <c r="B2008" t="s">
        <v>5426</v>
      </c>
      <c r="C2008" t="s">
        <v>5427</v>
      </c>
      <c r="D2008" t="s">
        <v>5422</v>
      </c>
      <c r="E2008" t="s">
        <v>35498</v>
      </c>
      <c r="F2008" t="s">
        <v>35462</v>
      </c>
      <c r="G2008">
        <v>1987</v>
      </c>
      <c r="H2008" t="s">
        <v>36326</v>
      </c>
      <c r="I2008" t="s">
        <v>1181</v>
      </c>
      <c r="J2008" s="2" t="s">
        <v>5428</v>
      </c>
      <c r="K2008" s="5" t="s">
        <v>21</v>
      </c>
    </row>
    <row r="2009" spans="1:19" hidden="1" x14ac:dyDescent="0.25">
      <c r="A2009">
        <v>42367</v>
      </c>
      <c r="B2009" t="s">
        <v>5429</v>
      </c>
      <c r="C2009" t="s">
        <v>5427</v>
      </c>
      <c r="D2009" t="s">
        <v>5422</v>
      </c>
      <c r="E2009" t="s">
        <v>35498</v>
      </c>
      <c r="F2009" t="s">
        <v>35462</v>
      </c>
      <c r="G2009">
        <v>1987</v>
      </c>
      <c r="H2009" t="s">
        <v>36326</v>
      </c>
      <c r="I2009" t="s">
        <v>1181</v>
      </c>
      <c r="J2009" s="2" t="s">
        <v>5430</v>
      </c>
      <c r="K2009" s="5" t="s">
        <v>38</v>
      </c>
      <c r="L2009" t="s">
        <v>35289</v>
      </c>
    </row>
    <row r="2010" spans="1:19" hidden="1" x14ac:dyDescent="0.25">
      <c r="A2010">
        <v>42519</v>
      </c>
      <c r="B2010" t="s">
        <v>5431</v>
      </c>
      <c r="C2010" t="s">
        <v>5432</v>
      </c>
      <c r="D2010" t="s">
        <v>5422</v>
      </c>
      <c r="E2010" t="s">
        <v>35498</v>
      </c>
      <c r="F2010" t="s">
        <v>35462</v>
      </c>
      <c r="G2010">
        <v>1987</v>
      </c>
      <c r="H2010" t="s">
        <v>36326</v>
      </c>
      <c r="I2010" t="s">
        <v>5433</v>
      </c>
      <c r="J2010" s="2" t="s">
        <v>5434</v>
      </c>
      <c r="K2010" s="5" t="s">
        <v>32</v>
      </c>
    </row>
    <row r="2011" spans="1:19" hidden="1" x14ac:dyDescent="0.25">
      <c r="A2011">
        <v>42641</v>
      </c>
      <c r="B2011" t="s">
        <v>5435</v>
      </c>
      <c r="C2011" t="s">
        <v>5436</v>
      </c>
      <c r="D2011" t="s">
        <v>5422</v>
      </c>
      <c r="E2011" t="s">
        <v>35498</v>
      </c>
      <c r="F2011" t="s">
        <v>35462</v>
      </c>
      <c r="G2011">
        <v>1987</v>
      </c>
      <c r="H2011" t="s">
        <v>36326</v>
      </c>
      <c r="I2011" t="s">
        <v>1343</v>
      </c>
      <c r="J2011" s="2" t="s">
        <v>5437</v>
      </c>
      <c r="K2011" s="5" t="s">
        <v>21</v>
      </c>
    </row>
    <row r="2012" spans="1:19" hidden="1" x14ac:dyDescent="0.25">
      <c r="A2012">
        <v>42654</v>
      </c>
      <c r="B2012" t="s">
        <v>5438</v>
      </c>
      <c r="C2012" t="s">
        <v>5436</v>
      </c>
      <c r="D2012" t="s">
        <v>5422</v>
      </c>
      <c r="E2012" t="s">
        <v>35498</v>
      </c>
      <c r="F2012" t="s">
        <v>35462</v>
      </c>
      <c r="G2012">
        <v>1987</v>
      </c>
      <c r="H2012" t="s">
        <v>36326</v>
      </c>
      <c r="I2012" t="s">
        <v>1343</v>
      </c>
      <c r="J2012" s="2" t="s">
        <v>5439</v>
      </c>
      <c r="K2012" s="5" t="s">
        <v>128</v>
      </c>
      <c r="L2012" t="s">
        <v>162</v>
      </c>
    </row>
    <row r="2013" spans="1:19" hidden="1" x14ac:dyDescent="0.25">
      <c r="A2013">
        <v>42679</v>
      </c>
      <c r="B2013" t="s">
        <v>5440</v>
      </c>
      <c r="C2013" t="s">
        <v>5441</v>
      </c>
      <c r="D2013" t="s">
        <v>5422</v>
      </c>
      <c r="E2013" t="s">
        <v>35498</v>
      </c>
      <c r="F2013" t="s">
        <v>35462</v>
      </c>
      <c r="G2013">
        <v>1987</v>
      </c>
      <c r="H2013" t="s">
        <v>36326</v>
      </c>
      <c r="I2013" t="s">
        <v>5442</v>
      </c>
      <c r="J2013" s="2" t="s">
        <v>5443</v>
      </c>
      <c r="K2013" s="5" t="s">
        <v>128</v>
      </c>
      <c r="L2013" t="s">
        <v>162</v>
      </c>
    </row>
    <row r="2014" spans="1:19" hidden="1" x14ac:dyDescent="0.25">
      <c r="A2014">
        <v>42689</v>
      </c>
      <c r="B2014" t="s">
        <v>5444</v>
      </c>
      <c r="C2014" t="s">
        <v>5441</v>
      </c>
      <c r="D2014" t="s">
        <v>5422</v>
      </c>
      <c r="E2014" t="s">
        <v>35498</v>
      </c>
      <c r="F2014" t="s">
        <v>35462</v>
      </c>
      <c r="G2014">
        <v>1987</v>
      </c>
      <c r="H2014" t="s">
        <v>36326</v>
      </c>
      <c r="I2014" t="s">
        <v>5442</v>
      </c>
      <c r="J2014" s="2" t="s">
        <v>5445</v>
      </c>
      <c r="K2014" s="5" t="s">
        <v>173</v>
      </c>
      <c r="L2014" t="s">
        <v>187</v>
      </c>
    </row>
    <row r="2015" spans="1:19" hidden="1" x14ac:dyDescent="0.25">
      <c r="A2015">
        <v>42692</v>
      </c>
      <c r="B2015" t="s">
        <v>5446</v>
      </c>
      <c r="C2015" t="s">
        <v>5447</v>
      </c>
      <c r="D2015" t="s">
        <v>5422</v>
      </c>
      <c r="E2015" t="s">
        <v>35498</v>
      </c>
      <c r="F2015" t="s">
        <v>35462</v>
      </c>
      <c r="G2015">
        <v>1987</v>
      </c>
      <c r="H2015" t="s">
        <v>36326</v>
      </c>
      <c r="I2015" t="s">
        <v>5448</v>
      </c>
      <c r="J2015" s="2" t="s">
        <v>5449</v>
      </c>
      <c r="K2015" s="5" t="s">
        <v>128</v>
      </c>
      <c r="L2015" t="s">
        <v>35187</v>
      </c>
    </row>
    <row r="2016" spans="1:19" hidden="1" x14ac:dyDescent="0.25">
      <c r="A2016">
        <v>42752</v>
      </c>
      <c r="B2016" t="s">
        <v>5450</v>
      </c>
      <c r="C2016" t="s">
        <v>5451</v>
      </c>
      <c r="D2016" t="s">
        <v>5452</v>
      </c>
      <c r="E2016" t="s">
        <v>35499</v>
      </c>
      <c r="F2016" t="s">
        <v>35500</v>
      </c>
      <c r="G2016">
        <v>2000</v>
      </c>
      <c r="H2016" t="s">
        <v>36327</v>
      </c>
      <c r="I2016" t="s">
        <v>5453</v>
      </c>
      <c r="J2016" s="2" t="s">
        <v>5454</v>
      </c>
      <c r="K2016" s="5" t="s">
        <v>38</v>
      </c>
      <c r="L2016" t="s">
        <v>132</v>
      </c>
    </row>
    <row r="2017" spans="1:12" hidden="1" x14ac:dyDescent="0.25">
      <c r="A2017">
        <v>42838</v>
      </c>
      <c r="B2017" t="s">
        <v>5455</v>
      </c>
      <c r="C2017" t="s">
        <v>5451</v>
      </c>
      <c r="D2017" t="s">
        <v>5452</v>
      </c>
      <c r="E2017" t="s">
        <v>35499</v>
      </c>
      <c r="F2017" t="s">
        <v>35500</v>
      </c>
      <c r="G2017">
        <v>2000</v>
      </c>
      <c r="H2017" t="s">
        <v>36327</v>
      </c>
      <c r="I2017" t="s">
        <v>5453</v>
      </c>
      <c r="J2017" s="2" t="s">
        <v>5456</v>
      </c>
      <c r="K2017" s="5" t="s">
        <v>21</v>
      </c>
    </row>
    <row r="2018" spans="1:12" hidden="1" x14ac:dyDescent="0.25">
      <c r="A2018">
        <v>42855</v>
      </c>
      <c r="B2018" t="s">
        <v>5457</v>
      </c>
      <c r="C2018" t="s">
        <v>5458</v>
      </c>
      <c r="D2018" t="s">
        <v>5452</v>
      </c>
      <c r="E2018" t="s">
        <v>35499</v>
      </c>
      <c r="F2018" t="s">
        <v>35500</v>
      </c>
      <c r="G2018">
        <v>2000</v>
      </c>
      <c r="H2018" t="s">
        <v>36327</v>
      </c>
      <c r="I2018" t="s">
        <v>5459</v>
      </c>
      <c r="J2018" s="2" t="s">
        <v>5460</v>
      </c>
      <c r="K2018" s="5" t="s">
        <v>502</v>
      </c>
      <c r="L2018" t="s">
        <v>27</v>
      </c>
    </row>
    <row r="2019" spans="1:12" hidden="1" x14ac:dyDescent="0.25">
      <c r="A2019">
        <v>42856</v>
      </c>
      <c r="B2019" t="s">
        <v>5461</v>
      </c>
      <c r="C2019" t="s">
        <v>5451</v>
      </c>
      <c r="D2019" t="s">
        <v>5452</v>
      </c>
      <c r="E2019" t="s">
        <v>35499</v>
      </c>
      <c r="F2019" t="s">
        <v>35500</v>
      </c>
      <c r="G2019">
        <v>2000</v>
      </c>
      <c r="H2019" t="s">
        <v>36327</v>
      </c>
      <c r="I2019" t="s">
        <v>5453</v>
      </c>
      <c r="J2019" s="2" t="s">
        <v>5462</v>
      </c>
      <c r="K2019" s="5" t="s">
        <v>547</v>
      </c>
    </row>
    <row r="2020" spans="1:12" hidden="1" x14ac:dyDescent="0.25">
      <c r="A2020">
        <v>42890</v>
      </c>
      <c r="B2020" t="s">
        <v>5463</v>
      </c>
      <c r="C2020" t="s">
        <v>5464</v>
      </c>
      <c r="D2020" t="s">
        <v>5452</v>
      </c>
      <c r="E2020" t="s">
        <v>35499</v>
      </c>
      <c r="F2020" t="s">
        <v>35500</v>
      </c>
      <c r="G2020">
        <v>2000</v>
      </c>
      <c r="H2020" t="s">
        <v>36327</v>
      </c>
      <c r="I2020" t="s">
        <v>3786</v>
      </c>
      <c r="J2020" s="2" t="s">
        <v>5465</v>
      </c>
      <c r="K2020" s="5" t="s">
        <v>128</v>
      </c>
      <c r="L2020" t="s">
        <v>374</v>
      </c>
    </row>
    <row r="2021" spans="1:12" hidden="1" x14ac:dyDescent="0.25">
      <c r="A2021">
        <v>42941</v>
      </c>
      <c r="B2021" t="s">
        <v>5466</v>
      </c>
      <c r="C2021" t="s">
        <v>5458</v>
      </c>
      <c r="D2021" t="s">
        <v>5452</v>
      </c>
      <c r="E2021" t="s">
        <v>35499</v>
      </c>
      <c r="F2021" t="s">
        <v>35500</v>
      </c>
      <c r="G2021">
        <v>2000</v>
      </c>
      <c r="H2021" t="s">
        <v>36327</v>
      </c>
      <c r="I2021" t="s">
        <v>5459</v>
      </c>
      <c r="J2021" s="2" t="s">
        <v>5467</v>
      </c>
      <c r="K2021" s="5" t="s">
        <v>38</v>
      </c>
      <c r="L2021" t="s">
        <v>132</v>
      </c>
    </row>
    <row r="2022" spans="1:12" hidden="1" x14ac:dyDescent="0.25">
      <c r="A2022">
        <v>42952</v>
      </c>
      <c r="B2022" t="s">
        <v>5468</v>
      </c>
      <c r="C2022" t="s">
        <v>5458</v>
      </c>
      <c r="D2022" t="s">
        <v>5452</v>
      </c>
      <c r="E2022" t="s">
        <v>35499</v>
      </c>
      <c r="F2022" t="s">
        <v>35500</v>
      </c>
      <c r="G2022">
        <v>2000</v>
      </c>
      <c r="H2022" t="s">
        <v>36327</v>
      </c>
      <c r="I2022" t="s">
        <v>5459</v>
      </c>
      <c r="J2022" s="2" t="s">
        <v>5469</v>
      </c>
      <c r="K2022" s="5" t="s">
        <v>21</v>
      </c>
    </row>
    <row r="2023" spans="1:12" hidden="1" x14ac:dyDescent="0.25">
      <c r="A2023">
        <v>42953</v>
      </c>
      <c r="B2023" t="s">
        <v>5470</v>
      </c>
      <c r="C2023" t="s">
        <v>5471</v>
      </c>
      <c r="D2023" t="s">
        <v>5452</v>
      </c>
      <c r="E2023" t="s">
        <v>35499</v>
      </c>
      <c r="F2023" t="s">
        <v>35500</v>
      </c>
      <c r="G2023">
        <v>2000</v>
      </c>
      <c r="H2023" t="s">
        <v>36327</v>
      </c>
      <c r="I2023" t="s">
        <v>2158</v>
      </c>
      <c r="J2023" s="2" t="s">
        <v>5472</v>
      </c>
      <c r="K2023" s="5" t="s">
        <v>38</v>
      </c>
      <c r="L2023" t="s">
        <v>35297</v>
      </c>
    </row>
    <row r="2024" spans="1:12" hidden="1" x14ac:dyDescent="0.25">
      <c r="A2024">
        <v>42955</v>
      </c>
      <c r="B2024" t="s">
        <v>5473</v>
      </c>
      <c r="C2024" t="s">
        <v>5471</v>
      </c>
      <c r="D2024" t="s">
        <v>5452</v>
      </c>
      <c r="E2024" t="s">
        <v>35499</v>
      </c>
      <c r="F2024" t="s">
        <v>35500</v>
      </c>
      <c r="G2024">
        <v>2000</v>
      </c>
      <c r="H2024" t="s">
        <v>36327</v>
      </c>
      <c r="I2024" t="s">
        <v>2158</v>
      </c>
      <c r="J2024" s="2" t="s">
        <v>5474</v>
      </c>
      <c r="K2024" s="5" t="s">
        <v>38</v>
      </c>
      <c r="L2024" t="s">
        <v>35300</v>
      </c>
    </row>
    <row r="2025" spans="1:12" hidden="1" x14ac:dyDescent="0.25">
      <c r="A2025">
        <v>42995</v>
      </c>
      <c r="B2025" t="s">
        <v>5475</v>
      </c>
      <c r="C2025" t="s">
        <v>5464</v>
      </c>
      <c r="D2025" t="s">
        <v>5452</v>
      </c>
      <c r="E2025" t="s">
        <v>35499</v>
      </c>
      <c r="F2025" t="s">
        <v>35500</v>
      </c>
      <c r="G2025">
        <v>2000</v>
      </c>
      <c r="H2025" t="s">
        <v>36327</v>
      </c>
      <c r="I2025" t="s">
        <v>3786</v>
      </c>
      <c r="J2025" s="2" t="s">
        <v>5476</v>
      </c>
      <c r="K2025" s="5" t="s">
        <v>21</v>
      </c>
    </row>
    <row r="2026" spans="1:12" hidden="1" x14ac:dyDescent="0.25">
      <c r="A2026">
        <v>43062</v>
      </c>
      <c r="B2026" t="s">
        <v>5477</v>
      </c>
      <c r="C2026" t="s">
        <v>5478</v>
      </c>
      <c r="D2026" t="s">
        <v>5452</v>
      </c>
      <c r="E2026" t="s">
        <v>35499</v>
      </c>
      <c r="F2026" t="s">
        <v>35500</v>
      </c>
      <c r="G2026">
        <v>2000</v>
      </c>
      <c r="H2026" t="s">
        <v>36327</v>
      </c>
      <c r="I2026" t="s">
        <v>5479</v>
      </c>
      <c r="J2026" s="2" t="s">
        <v>5480</v>
      </c>
      <c r="K2026" s="5" t="s">
        <v>38</v>
      </c>
    </row>
    <row r="2027" spans="1:12" hidden="1" x14ac:dyDescent="0.25">
      <c r="A2027">
        <v>43088</v>
      </c>
      <c r="B2027" t="s">
        <v>5481</v>
      </c>
      <c r="C2027" t="s">
        <v>5478</v>
      </c>
      <c r="D2027" t="s">
        <v>5452</v>
      </c>
      <c r="E2027" t="s">
        <v>35499</v>
      </c>
      <c r="F2027" t="s">
        <v>35500</v>
      </c>
      <c r="G2027">
        <v>2000</v>
      </c>
      <c r="H2027" t="s">
        <v>36327</v>
      </c>
      <c r="I2027" t="s">
        <v>5479</v>
      </c>
      <c r="J2027" s="2" t="s">
        <v>5482</v>
      </c>
      <c r="K2027" s="5" t="s">
        <v>21</v>
      </c>
      <c r="L2027" t="s">
        <v>143</v>
      </c>
    </row>
    <row r="2028" spans="1:12" hidden="1" x14ac:dyDescent="0.25">
      <c r="A2028">
        <v>43118</v>
      </c>
      <c r="B2028" t="s">
        <v>5483</v>
      </c>
      <c r="C2028" t="s">
        <v>5478</v>
      </c>
      <c r="D2028" t="s">
        <v>5452</v>
      </c>
      <c r="E2028" t="s">
        <v>35499</v>
      </c>
      <c r="F2028" t="s">
        <v>35500</v>
      </c>
      <c r="G2028">
        <v>2000</v>
      </c>
      <c r="H2028" t="s">
        <v>36327</v>
      </c>
      <c r="I2028" t="s">
        <v>5479</v>
      </c>
      <c r="J2028" s="2" t="s">
        <v>5484</v>
      </c>
      <c r="K2028" s="5" t="s">
        <v>38</v>
      </c>
      <c r="L2028" t="s">
        <v>16</v>
      </c>
    </row>
    <row r="2029" spans="1:12" hidden="1" x14ac:dyDescent="0.25">
      <c r="A2029">
        <v>43122</v>
      </c>
      <c r="B2029" t="s">
        <v>5485</v>
      </c>
      <c r="C2029" t="s">
        <v>5478</v>
      </c>
      <c r="D2029" t="s">
        <v>5452</v>
      </c>
      <c r="E2029" t="s">
        <v>35499</v>
      </c>
      <c r="F2029" t="s">
        <v>35500</v>
      </c>
      <c r="G2029">
        <v>2000</v>
      </c>
      <c r="H2029" t="s">
        <v>36327</v>
      </c>
      <c r="I2029" t="s">
        <v>5479</v>
      </c>
      <c r="J2029" s="2" t="s">
        <v>5486</v>
      </c>
      <c r="K2029" s="5" t="s">
        <v>128</v>
      </c>
      <c r="L2029" t="s">
        <v>35187</v>
      </c>
    </row>
    <row r="2030" spans="1:12" hidden="1" x14ac:dyDescent="0.25">
      <c r="A2030">
        <v>43125</v>
      </c>
      <c r="B2030" t="s">
        <v>5487</v>
      </c>
      <c r="C2030" t="s">
        <v>5458</v>
      </c>
      <c r="D2030" t="s">
        <v>5452</v>
      </c>
      <c r="E2030" t="s">
        <v>35499</v>
      </c>
      <c r="F2030" t="s">
        <v>35500</v>
      </c>
      <c r="G2030">
        <v>2000</v>
      </c>
      <c r="H2030" t="s">
        <v>36327</v>
      </c>
      <c r="I2030" t="s">
        <v>5459</v>
      </c>
      <c r="J2030" s="2" t="s">
        <v>5488</v>
      </c>
      <c r="K2030" s="5" t="s">
        <v>55</v>
      </c>
    </row>
    <row r="2031" spans="1:12" hidden="1" x14ac:dyDescent="0.25">
      <c r="A2031">
        <v>43128</v>
      </c>
      <c r="B2031" t="s">
        <v>5489</v>
      </c>
      <c r="C2031" t="s">
        <v>5478</v>
      </c>
      <c r="D2031" t="s">
        <v>5452</v>
      </c>
      <c r="E2031" t="s">
        <v>35499</v>
      </c>
      <c r="F2031" t="s">
        <v>35500</v>
      </c>
      <c r="G2031">
        <v>2000</v>
      </c>
      <c r="H2031" t="s">
        <v>36327</v>
      </c>
      <c r="I2031" t="s">
        <v>5479</v>
      </c>
      <c r="J2031" s="2" t="s">
        <v>5490</v>
      </c>
      <c r="K2031" s="5" t="s">
        <v>38</v>
      </c>
    </row>
    <row r="2032" spans="1:12" hidden="1" x14ac:dyDescent="0.25">
      <c r="A2032">
        <v>43132</v>
      </c>
      <c r="B2032" t="s">
        <v>5491</v>
      </c>
      <c r="C2032" t="s">
        <v>5478</v>
      </c>
      <c r="D2032" t="s">
        <v>5452</v>
      </c>
      <c r="E2032" t="s">
        <v>35499</v>
      </c>
      <c r="F2032" t="s">
        <v>35500</v>
      </c>
      <c r="G2032">
        <v>2000</v>
      </c>
      <c r="H2032" t="s">
        <v>36327</v>
      </c>
      <c r="I2032" t="s">
        <v>5479</v>
      </c>
      <c r="J2032" s="2" t="s">
        <v>5492</v>
      </c>
      <c r="K2032" s="5" t="s">
        <v>38</v>
      </c>
      <c r="L2032" t="s">
        <v>132</v>
      </c>
    </row>
    <row r="2033" spans="1:12" hidden="1" x14ac:dyDescent="0.25">
      <c r="A2033">
        <v>43138</v>
      </c>
      <c r="B2033" t="s">
        <v>5493</v>
      </c>
      <c r="C2033" t="s">
        <v>5458</v>
      </c>
      <c r="D2033" t="s">
        <v>5452</v>
      </c>
      <c r="E2033" t="s">
        <v>35499</v>
      </c>
      <c r="F2033" t="s">
        <v>35500</v>
      </c>
      <c r="G2033">
        <v>2000</v>
      </c>
      <c r="H2033" t="s">
        <v>36327</v>
      </c>
      <c r="I2033" t="s">
        <v>5459</v>
      </c>
      <c r="J2033" s="2" t="s">
        <v>5494</v>
      </c>
      <c r="K2033" s="5" t="s">
        <v>38</v>
      </c>
    </row>
    <row r="2034" spans="1:12" hidden="1" x14ac:dyDescent="0.25">
      <c r="A2034">
        <v>43172</v>
      </c>
      <c r="B2034" t="s">
        <v>5495</v>
      </c>
      <c r="C2034" t="s">
        <v>5458</v>
      </c>
      <c r="D2034" t="s">
        <v>5452</v>
      </c>
      <c r="E2034" t="s">
        <v>35499</v>
      </c>
      <c r="F2034" t="s">
        <v>35500</v>
      </c>
      <c r="G2034">
        <v>2000</v>
      </c>
      <c r="H2034" t="s">
        <v>36327</v>
      </c>
      <c r="I2034" t="s">
        <v>5459</v>
      </c>
      <c r="J2034" s="2" t="s">
        <v>5496</v>
      </c>
      <c r="K2034" s="5" t="s">
        <v>55</v>
      </c>
    </row>
    <row r="2035" spans="1:12" hidden="1" x14ac:dyDescent="0.25">
      <c r="A2035">
        <v>43190</v>
      </c>
      <c r="B2035" t="s">
        <v>5497</v>
      </c>
      <c r="C2035" t="s">
        <v>5478</v>
      </c>
      <c r="D2035" t="s">
        <v>5452</v>
      </c>
      <c r="E2035" t="s">
        <v>35499</v>
      </c>
      <c r="F2035" t="s">
        <v>35500</v>
      </c>
      <c r="G2035">
        <v>2000</v>
      </c>
      <c r="H2035" t="s">
        <v>36327</v>
      </c>
      <c r="I2035" t="s">
        <v>5479</v>
      </c>
      <c r="J2035" s="2" t="s">
        <v>5498</v>
      </c>
      <c r="K2035" s="5" t="s">
        <v>173</v>
      </c>
      <c r="L2035" t="s">
        <v>187</v>
      </c>
    </row>
    <row r="2036" spans="1:12" hidden="1" x14ac:dyDescent="0.25">
      <c r="A2036">
        <v>43194</v>
      </c>
      <c r="B2036" t="s">
        <v>5499</v>
      </c>
      <c r="C2036" t="s">
        <v>5478</v>
      </c>
      <c r="D2036" t="s">
        <v>5452</v>
      </c>
      <c r="E2036" t="s">
        <v>35499</v>
      </c>
      <c r="F2036" t="s">
        <v>35500</v>
      </c>
      <c r="G2036">
        <v>2000</v>
      </c>
      <c r="H2036" t="s">
        <v>36327</v>
      </c>
      <c r="I2036" t="s">
        <v>5479</v>
      </c>
      <c r="J2036" s="2" t="s">
        <v>5500</v>
      </c>
      <c r="K2036" s="5" t="s">
        <v>55</v>
      </c>
    </row>
    <row r="2037" spans="1:12" hidden="1" x14ac:dyDescent="0.25">
      <c r="A2037">
        <v>43195</v>
      </c>
      <c r="B2037" t="s">
        <v>5501</v>
      </c>
      <c r="C2037" t="s">
        <v>5458</v>
      </c>
      <c r="D2037" t="s">
        <v>5452</v>
      </c>
      <c r="E2037" t="s">
        <v>35499</v>
      </c>
      <c r="F2037" t="s">
        <v>35500</v>
      </c>
      <c r="G2037">
        <v>2000</v>
      </c>
      <c r="H2037" t="s">
        <v>36327</v>
      </c>
      <c r="I2037" t="s">
        <v>5459</v>
      </c>
      <c r="J2037" s="2" t="s">
        <v>5502</v>
      </c>
      <c r="K2037" s="5" t="s">
        <v>55</v>
      </c>
    </row>
    <row r="2038" spans="1:12" hidden="1" x14ac:dyDescent="0.25">
      <c r="A2038">
        <v>43200</v>
      </c>
      <c r="B2038" t="s">
        <v>5503</v>
      </c>
      <c r="C2038" t="s">
        <v>5458</v>
      </c>
      <c r="D2038" t="s">
        <v>5452</v>
      </c>
      <c r="E2038" t="s">
        <v>35499</v>
      </c>
      <c r="F2038" t="s">
        <v>35500</v>
      </c>
      <c r="G2038">
        <v>2000</v>
      </c>
      <c r="H2038" t="s">
        <v>36327</v>
      </c>
      <c r="I2038" t="s">
        <v>5459</v>
      </c>
      <c r="J2038" s="2" t="s">
        <v>5504</v>
      </c>
      <c r="K2038" s="5" t="s">
        <v>21</v>
      </c>
    </row>
    <row r="2039" spans="1:12" hidden="1" x14ac:dyDescent="0.25">
      <c r="A2039">
        <v>43214</v>
      </c>
      <c r="B2039" t="s">
        <v>5505</v>
      </c>
      <c r="C2039" t="s">
        <v>5478</v>
      </c>
      <c r="D2039" t="s">
        <v>5452</v>
      </c>
      <c r="E2039" t="s">
        <v>35499</v>
      </c>
      <c r="F2039" t="s">
        <v>35500</v>
      </c>
      <c r="G2039">
        <v>2000</v>
      </c>
      <c r="H2039" t="s">
        <v>36327</v>
      </c>
      <c r="I2039" t="s">
        <v>5479</v>
      </c>
      <c r="J2039" s="2" t="s">
        <v>5506</v>
      </c>
      <c r="K2039" s="5" t="s">
        <v>21</v>
      </c>
    </row>
    <row r="2040" spans="1:12" hidden="1" x14ac:dyDescent="0.25">
      <c r="A2040">
        <v>43219</v>
      </c>
      <c r="B2040" t="s">
        <v>5507</v>
      </c>
      <c r="C2040" t="s">
        <v>5458</v>
      </c>
      <c r="D2040" t="s">
        <v>5452</v>
      </c>
      <c r="E2040" t="s">
        <v>35499</v>
      </c>
      <c r="F2040" t="s">
        <v>35500</v>
      </c>
      <c r="G2040">
        <v>2000</v>
      </c>
      <c r="H2040" t="s">
        <v>36327</v>
      </c>
      <c r="I2040" t="s">
        <v>5459</v>
      </c>
      <c r="J2040" s="2" t="s">
        <v>5508</v>
      </c>
      <c r="K2040" s="5" t="s">
        <v>21</v>
      </c>
    </row>
    <row r="2041" spans="1:12" hidden="1" x14ac:dyDescent="0.25">
      <c r="A2041">
        <v>43227</v>
      </c>
      <c r="B2041" t="s">
        <v>5509</v>
      </c>
      <c r="C2041" t="s">
        <v>5478</v>
      </c>
      <c r="D2041" t="s">
        <v>5452</v>
      </c>
      <c r="E2041" t="s">
        <v>35499</v>
      </c>
      <c r="F2041" t="s">
        <v>35500</v>
      </c>
      <c r="G2041">
        <v>2000</v>
      </c>
      <c r="H2041" t="s">
        <v>36327</v>
      </c>
      <c r="I2041" t="s">
        <v>5479</v>
      </c>
      <c r="J2041" s="2" t="s">
        <v>5510</v>
      </c>
      <c r="K2041" s="5" t="s">
        <v>38</v>
      </c>
      <c r="L2041" t="s">
        <v>35297</v>
      </c>
    </row>
    <row r="2042" spans="1:12" hidden="1" x14ac:dyDescent="0.25">
      <c r="A2042">
        <v>43283</v>
      </c>
      <c r="B2042" t="s">
        <v>5511</v>
      </c>
      <c r="C2042" t="s">
        <v>5478</v>
      </c>
      <c r="D2042" t="s">
        <v>5452</v>
      </c>
      <c r="E2042" t="s">
        <v>35499</v>
      </c>
      <c r="F2042" t="s">
        <v>35500</v>
      </c>
      <c r="G2042">
        <v>2000</v>
      </c>
      <c r="H2042" t="s">
        <v>36327</v>
      </c>
      <c r="I2042" t="s">
        <v>5479</v>
      </c>
      <c r="J2042" s="2" t="s">
        <v>5512</v>
      </c>
      <c r="K2042" s="5" t="s">
        <v>38</v>
      </c>
      <c r="L2042" t="s">
        <v>232</v>
      </c>
    </row>
    <row r="2043" spans="1:12" hidden="1" x14ac:dyDescent="0.25">
      <c r="A2043">
        <v>43323</v>
      </c>
      <c r="B2043" t="s">
        <v>5513</v>
      </c>
      <c r="C2043" t="s">
        <v>5458</v>
      </c>
      <c r="D2043" t="s">
        <v>5452</v>
      </c>
      <c r="E2043" t="s">
        <v>35499</v>
      </c>
      <c r="F2043" t="s">
        <v>35500</v>
      </c>
      <c r="G2043">
        <v>2000</v>
      </c>
      <c r="H2043" t="s">
        <v>36327</v>
      </c>
      <c r="I2043" t="s">
        <v>5459</v>
      </c>
      <c r="J2043" s="2" t="s">
        <v>5514</v>
      </c>
      <c r="K2043" s="5" t="s">
        <v>21</v>
      </c>
    </row>
    <row r="2044" spans="1:12" hidden="1" x14ac:dyDescent="0.25">
      <c r="A2044">
        <v>43327</v>
      </c>
      <c r="B2044" t="s">
        <v>5515</v>
      </c>
      <c r="C2044" t="s">
        <v>5516</v>
      </c>
      <c r="D2044" t="s">
        <v>5452</v>
      </c>
      <c r="E2044" t="s">
        <v>35499</v>
      </c>
      <c r="F2044" t="s">
        <v>35500</v>
      </c>
      <c r="G2044">
        <v>2000</v>
      </c>
      <c r="H2044" t="s">
        <v>36327</v>
      </c>
      <c r="I2044" t="s">
        <v>2515</v>
      </c>
      <c r="J2044" s="2" t="s">
        <v>5517</v>
      </c>
      <c r="K2044" s="5" t="s">
        <v>55</v>
      </c>
    </row>
    <row r="2045" spans="1:12" hidden="1" x14ac:dyDescent="0.25">
      <c r="A2045">
        <v>43371</v>
      </c>
      <c r="B2045" t="s">
        <v>5518</v>
      </c>
      <c r="C2045" t="s">
        <v>5519</v>
      </c>
      <c r="D2045" t="s">
        <v>5452</v>
      </c>
      <c r="E2045" t="s">
        <v>35499</v>
      </c>
      <c r="F2045" t="s">
        <v>35500</v>
      </c>
      <c r="G2045">
        <v>2000</v>
      </c>
      <c r="H2045" t="s">
        <v>36327</v>
      </c>
      <c r="I2045" t="s">
        <v>2381</v>
      </c>
      <c r="J2045" s="2" t="s">
        <v>3469</v>
      </c>
      <c r="K2045" s="5" t="s">
        <v>128</v>
      </c>
      <c r="L2045" t="s">
        <v>374</v>
      </c>
    </row>
    <row r="2046" spans="1:12" hidden="1" x14ac:dyDescent="0.25">
      <c r="A2046">
        <v>43408</v>
      </c>
      <c r="B2046" t="s">
        <v>5520</v>
      </c>
      <c r="C2046" t="s">
        <v>5521</v>
      </c>
      <c r="D2046" t="s">
        <v>5452</v>
      </c>
      <c r="E2046" t="s">
        <v>35499</v>
      </c>
      <c r="F2046" t="s">
        <v>35500</v>
      </c>
      <c r="G2046">
        <v>2000</v>
      </c>
      <c r="H2046" t="s">
        <v>36327</v>
      </c>
      <c r="I2046" t="s">
        <v>5522</v>
      </c>
      <c r="J2046" s="2" t="s">
        <v>5523</v>
      </c>
      <c r="K2046" s="5" t="s">
        <v>38</v>
      </c>
      <c r="L2046" t="s">
        <v>132</v>
      </c>
    </row>
    <row r="2047" spans="1:12" hidden="1" x14ac:dyDescent="0.25">
      <c r="A2047">
        <v>43426</v>
      </c>
      <c r="B2047" t="s">
        <v>5524</v>
      </c>
      <c r="C2047" t="s">
        <v>5458</v>
      </c>
      <c r="D2047" t="s">
        <v>5452</v>
      </c>
      <c r="E2047" t="s">
        <v>35499</v>
      </c>
      <c r="F2047" t="s">
        <v>35500</v>
      </c>
      <c r="G2047">
        <v>2000</v>
      </c>
      <c r="H2047" t="s">
        <v>36327</v>
      </c>
      <c r="I2047" t="s">
        <v>5459</v>
      </c>
      <c r="J2047" s="2" t="s">
        <v>5525</v>
      </c>
      <c r="K2047" s="5" t="s">
        <v>128</v>
      </c>
    </row>
    <row r="2048" spans="1:12" hidden="1" x14ac:dyDescent="0.25">
      <c r="A2048">
        <v>43446</v>
      </c>
      <c r="B2048" t="s">
        <v>5526</v>
      </c>
      <c r="C2048" t="s">
        <v>5527</v>
      </c>
      <c r="D2048" t="s">
        <v>5528</v>
      </c>
      <c r="E2048" t="s">
        <v>35501</v>
      </c>
      <c r="F2048" t="s">
        <v>35502</v>
      </c>
      <c r="G2048">
        <v>1986</v>
      </c>
      <c r="H2048" t="s">
        <v>36328</v>
      </c>
      <c r="I2048" t="s">
        <v>5529</v>
      </c>
      <c r="J2048" s="2" t="s">
        <v>5530</v>
      </c>
      <c r="K2048" s="5" t="s">
        <v>128</v>
      </c>
      <c r="L2048" t="s">
        <v>35216</v>
      </c>
    </row>
    <row r="2049" spans="1:12" hidden="1" x14ac:dyDescent="0.25">
      <c r="A2049">
        <v>43452</v>
      </c>
      <c r="B2049" t="s">
        <v>5531</v>
      </c>
      <c r="C2049" t="s">
        <v>5527</v>
      </c>
      <c r="D2049" t="s">
        <v>5528</v>
      </c>
      <c r="E2049" t="s">
        <v>35501</v>
      </c>
      <c r="F2049" t="s">
        <v>35502</v>
      </c>
      <c r="G2049">
        <v>1986</v>
      </c>
      <c r="H2049" t="s">
        <v>36328</v>
      </c>
      <c r="I2049" t="s">
        <v>5529</v>
      </c>
      <c r="J2049" s="2" t="s">
        <v>5532</v>
      </c>
      <c r="K2049" s="5" t="s">
        <v>21</v>
      </c>
    </row>
    <row r="2050" spans="1:12" hidden="1" x14ac:dyDescent="0.25">
      <c r="A2050">
        <v>43466</v>
      </c>
      <c r="B2050" t="s">
        <v>5533</v>
      </c>
      <c r="C2050" t="s">
        <v>5534</v>
      </c>
      <c r="D2050" t="s">
        <v>5528</v>
      </c>
      <c r="E2050" t="s">
        <v>35501</v>
      </c>
      <c r="F2050" t="s">
        <v>35502</v>
      </c>
      <c r="G2050">
        <v>1986</v>
      </c>
      <c r="H2050" t="s">
        <v>36328</v>
      </c>
      <c r="I2050" t="s">
        <v>5535</v>
      </c>
      <c r="J2050" s="2" t="s">
        <v>5536</v>
      </c>
      <c r="K2050" s="5" t="s">
        <v>21</v>
      </c>
    </row>
    <row r="2051" spans="1:12" hidden="1" x14ac:dyDescent="0.25">
      <c r="A2051">
        <v>43530</v>
      </c>
      <c r="B2051" t="s">
        <v>5537</v>
      </c>
      <c r="C2051" t="s">
        <v>5534</v>
      </c>
      <c r="D2051" t="s">
        <v>5528</v>
      </c>
      <c r="E2051" t="s">
        <v>35501</v>
      </c>
      <c r="F2051" t="s">
        <v>35502</v>
      </c>
      <c r="G2051">
        <v>1986</v>
      </c>
      <c r="H2051" t="s">
        <v>36328</v>
      </c>
      <c r="I2051" t="s">
        <v>5535</v>
      </c>
      <c r="J2051" s="2" t="s">
        <v>5538</v>
      </c>
      <c r="K2051" s="5" t="s">
        <v>55</v>
      </c>
    </row>
    <row r="2052" spans="1:12" hidden="1" x14ac:dyDescent="0.25">
      <c r="A2052">
        <v>43540</v>
      </c>
      <c r="B2052" t="s">
        <v>5539</v>
      </c>
      <c r="C2052" t="s">
        <v>5534</v>
      </c>
      <c r="D2052" t="s">
        <v>5528</v>
      </c>
      <c r="E2052" t="s">
        <v>35501</v>
      </c>
      <c r="F2052" t="s">
        <v>35502</v>
      </c>
      <c r="G2052">
        <v>1986</v>
      </c>
      <c r="H2052" t="s">
        <v>36328</v>
      </c>
      <c r="I2052" t="s">
        <v>5535</v>
      </c>
      <c r="J2052" s="2" t="s">
        <v>5540</v>
      </c>
      <c r="K2052" s="5" t="s">
        <v>38</v>
      </c>
      <c r="L2052" t="s">
        <v>35296</v>
      </c>
    </row>
    <row r="2053" spans="1:12" hidden="1" x14ac:dyDescent="0.25">
      <c r="A2053">
        <v>43546</v>
      </c>
      <c r="B2053" t="s">
        <v>5541</v>
      </c>
      <c r="C2053" t="s">
        <v>5542</v>
      </c>
      <c r="D2053" t="s">
        <v>5528</v>
      </c>
      <c r="E2053" t="s">
        <v>35501</v>
      </c>
      <c r="F2053" t="s">
        <v>35502</v>
      </c>
      <c r="G2053">
        <v>1986</v>
      </c>
      <c r="H2053" t="s">
        <v>36328</v>
      </c>
      <c r="I2053" t="s">
        <v>5543</v>
      </c>
      <c r="J2053" s="2" t="s">
        <v>5544</v>
      </c>
      <c r="K2053" s="5" t="s">
        <v>38</v>
      </c>
      <c r="L2053" t="s">
        <v>187</v>
      </c>
    </row>
    <row r="2054" spans="1:12" hidden="1" x14ac:dyDescent="0.25">
      <c r="A2054">
        <v>43553</v>
      </c>
      <c r="B2054" t="s">
        <v>5545</v>
      </c>
      <c r="C2054" t="s">
        <v>5534</v>
      </c>
      <c r="D2054" t="s">
        <v>5528</v>
      </c>
      <c r="E2054" t="s">
        <v>35501</v>
      </c>
      <c r="F2054" t="s">
        <v>35502</v>
      </c>
      <c r="G2054">
        <v>1986</v>
      </c>
      <c r="H2054" t="s">
        <v>36328</v>
      </c>
      <c r="I2054" t="s">
        <v>5535</v>
      </c>
      <c r="J2054" s="2" t="s">
        <v>5546</v>
      </c>
      <c r="K2054" s="5" t="s">
        <v>38</v>
      </c>
      <c r="L2054" t="s">
        <v>35296</v>
      </c>
    </row>
    <row r="2055" spans="1:12" hidden="1" x14ac:dyDescent="0.25">
      <c r="A2055">
        <v>43554</v>
      </c>
      <c r="B2055" t="s">
        <v>5547</v>
      </c>
      <c r="C2055" t="s">
        <v>5534</v>
      </c>
      <c r="D2055" t="s">
        <v>5528</v>
      </c>
      <c r="E2055" t="s">
        <v>35501</v>
      </c>
      <c r="F2055" t="s">
        <v>35502</v>
      </c>
      <c r="G2055">
        <v>1986</v>
      </c>
      <c r="H2055" t="s">
        <v>36328</v>
      </c>
      <c r="I2055" t="s">
        <v>5535</v>
      </c>
      <c r="J2055" s="2" t="s">
        <v>5548</v>
      </c>
      <c r="K2055" s="5" t="s">
        <v>38</v>
      </c>
      <c r="L2055" t="s">
        <v>627</v>
      </c>
    </row>
    <row r="2056" spans="1:12" hidden="1" x14ac:dyDescent="0.25">
      <c r="A2056">
        <v>43559</v>
      </c>
      <c r="B2056" t="s">
        <v>5549</v>
      </c>
      <c r="C2056" t="s">
        <v>5542</v>
      </c>
      <c r="D2056" t="s">
        <v>5528</v>
      </c>
      <c r="E2056" t="s">
        <v>35501</v>
      </c>
      <c r="F2056" t="s">
        <v>35502</v>
      </c>
      <c r="G2056">
        <v>1986</v>
      </c>
      <c r="H2056" t="s">
        <v>36328</v>
      </c>
      <c r="I2056" t="s">
        <v>5543</v>
      </c>
      <c r="J2056" s="2" t="s">
        <v>5550</v>
      </c>
      <c r="K2056" s="5" t="s">
        <v>55</v>
      </c>
    </row>
    <row r="2057" spans="1:12" hidden="1" x14ac:dyDescent="0.25">
      <c r="A2057">
        <v>43576</v>
      </c>
      <c r="B2057" t="s">
        <v>5551</v>
      </c>
      <c r="C2057" t="s">
        <v>5534</v>
      </c>
      <c r="D2057" t="s">
        <v>5528</v>
      </c>
      <c r="E2057" t="s">
        <v>35501</v>
      </c>
      <c r="F2057" t="s">
        <v>35502</v>
      </c>
      <c r="G2057">
        <v>1986</v>
      </c>
      <c r="H2057" t="s">
        <v>36328</v>
      </c>
      <c r="I2057" t="s">
        <v>5535</v>
      </c>
      <c r="J2057" s="2" t="s">
        <v>5552</v>
      </c>
      <c r="K2057" s="5" t="s">
        <v>38</v>
      </c>
      <c r="L2057" t="s">
        <v>16</v>
      </c>
    </row>
    <row r="2058" spans="1:12" hidden="1" x14ac:dyDescent="0.25">
      <c r="A2058">
        <v>43623</v>
      </c>
      <c r="B2058" t="s">
        <v>5553</v>
      </c>
      <c r="C2058" t="s">
        <v>5542</v>
      </c>
      <c r="D2058" t="s">
        <v>5528</v>
      </c>
      <c r="E2058" t="s">
        <v>35501</v>
      </c>
      <c r="F2058" t="s">
        <v>35502</v>
      </c>
      <c r="G2058">
        <v>1986</v>
      </c>
      <c r="H2058" t="s">
        <v>36328</v>
      </c>
      <c r="I2058" t="s">
        <v>5543</v>
      </c>
      <c r="J2058" s="2" t="s">
        <v>5554</v>
      </c>
      <c r="K2058" s="5" t="s">
        <v>128</v>
      </c>
      <c r="L2058" t="s">
        <v>27</v>
      </c>
    </row>
    <row r="2059" spans="1:12" hidden="1" x14ac:dyDescent="0.25">
      <c r="A2059">
        <v>43627</v>
      </c>
      <c r="B2059" t="s">
        <v>5555</v>
      </c>
      <c r="C2059" t="s">
        <v>5542</v>
      </c>
      <c r="D2059" t="s">
        <v>5528</v>
      </c>
      <c r="E2059" t="s">
        <v>35501</v>
      </c>
      <c r="F2059" t="s">
        <v>35502</v>
      </c>
      <c r="G2059">
        <v>1986</v>
      </c>
      <c r="H2059" t="s">
        <v>36328</v>
      </c>
      <c r="I2059" t="s">
        <v>5543</v>
      </c>
      <c r="J2059" s="2" t="s">
        <v>5556</v>
      </c>
      <c r="K2059" s="5" t="s">
        <v>128</v>
      </c>
      <c r="L2059" t="s">
        <v>129</v>
      </c>
    </row>
    <row r="2060" spans="1:12" hidden="1" x14ac:dyDescent="0.25">
      <c r="A2060">
        <v>43643</v>
      </c>
      <c r="B2060" t="s">
        <v>5557</v>
      </c>
      <c r="C2060" t="s">
        <v>5558</v>
      </c>
      <c r="D2060" t="s">
        <v>5528</v>
      </c>
      <c r="E2060" t="s">
        <v>35501</v>
      </c>
      <c r="F2060" t="s">
        <v>35502</v>
      </c>
      <c r="G2060">
        <v>1986</v>
      </c>
      <c r="H2060" t="s">
        <v>36328</v>
      </c>
      <c r="I2060" t="s">
        <v>5559</v>
      </c>
      <c r="J2060" s="2" t="s">
        <v>5560</v>
      </c>
      <c r="K2060" s="5" t="s">
        <v>38</v>
      </c>
      <c r="L2060" t="s">
        <v>132</v>
      </c>
    </row>
    <row r="2061" spans="1:12" hidden="1" x14ac:dyDescent="0.25">
      <c r="A2061">
        <v>43655</v>
      </c>
      <c r="B2061" t="s">
        <v>5561</v>
      </c>
      <c r="C2061" t="s">
        <v>5558</v>
      </c>
      <c r="D2061" t="s">
        <v>5528</v>
      </c>
      <c r="E2061" t="s">
        <v>35501</v>
      </c>
      <c r="F2061" t="s">
        <v>35502</v>
      </c>
      <c r="G2061">
        <v>1986</v>
      </c>
      <c r="H2061" t="s">
        <v>36328</v>
      </c>
      <c r="I2061" t="s">
        <v>5559</v>
      </c>
      <c r="J2061" s="2" t="s">
        <v>5562</v>
      </c>
      <c r="K2061" s="5" t="s">
        <v>345</v>
      </c>
    </row>
    <row r="2062" spans="1:12" hidden="1" x14ac:dyDescent="0.25">
      <c r="A2062">
        <v>43687</v>
      </c>
      <c r="B2062" t="s">
        <v>5563</v>
      </c>
      <c r="C2062" t="s">
        <v>5542</v>
      </c>
      <c r="D2062" t="s">
        <v>5528</v>
      </c>
      <c r="E2062" t="s">
        <v>35501</v>
      </c>
      <c r="F2062" t="s">
        <v>35502</v>
      </c>
      <c r="G2062">
        <v>1986</v>
      </c>
      <c r="H2062" t="s">
        <v>36328</v>
      </c>
      <c r="I2062" t="s">
        <v>5543</v>
      </c>
      <c r="J2062" s="2" t="s">
        <v>5564</v>
      </c>
      <c r="K2062" s="5" t="s">
        <v>38</v>
      </c>
      <c r="L2062" t="s">
        <v>232</v>
      </c>
    </row>
    <row r="2063" spans="1:12" hidden="1" x14ac:dyDescent="0.25">
      <c r="A2063">
        <v>43702</v>
      </c>
      <c r="B2063" t="s">
        <v>5565</v>
      </c>
      <c r="C2063" t="s">
        <v>5566</v>
      </c>
      <c r="D2063" t="s">
        <v>5528</v>
      </c>
      <c r="E2063" t="s">
        <v>35501</v>
      </c>
      <c r="F2063" t="s">
        <v>35502</v>
      </c>
      <c r="G2063">
        <v>1986</v>
      </c>
      <c r="H2063" t="s">
        <v>36328</v>
      </c>
      <c r="I2063" t="s">
        <v>5567</v>
      </c>
      <c r="J2063" s="2" t="s">
        <v>5568</v>
      </c>
      <c r="K2063" s="5" t="s">
        <v>21</v>
      </c>
    </row>
    <row r="2064" spans="1:12" hidden="1" x14ac:dyDescent="0.25">
      <c r="A2064">
        <v>43708</v>
      </c>
      <c r="B2064" t="s">
        <v>5569</v>
      </c>
      <c r="C2064" t="s">
        <v>5570</v>
      </c>
      <c r="D2064" t="s">
        <v>5528</v>
      </c>
      <c r="E2064" t="s">
        <v>35501</v>
      </c>
      <c r="F2064" t="s">
        <v>35502</v>
      </c>
      <c r="G2064">
        <v>1986</v>
      </c>
      <c r="H2064" t="s">
        <v>36328</v>
      </c>
      <c r="I2064" t="s">
        <v>5571</v>
      </c>
      <c r="J2064" s="2" t="s">
        <v>5572</v>
      </c>
      <c r="K2064" s="5" t="s">
        <v>21</v>
      </c>
    </row>
    <row r="2065" spans="1:19" hidden="1" x14ac:dyDescent="0.25">
      <c r="A2065">
        <v>43716</v>
      </c>
      <c r="B2065" t="s">
        <v>5573</v>
      </c>
      <c r="C2065" t="s">
        <v>5570</v>
      </c>
      <c r="D2065" t="s">
        <v>5528</v>
      </c>
      <c r="E2065" t="s">
        <v>35501</v>
      </c>
      <c r="F2065" t="s">
        <v>35502</v>
      </c>
      <c r="G2065">
        <v>1986</v>
      </c>
      <c r="H2065" t="s">
        <v>36328</v>
      </c>
      <c r="I2065" t="s">
        <v>5571</v>
      </c>
      <c r="J2065" s="2" t="s">
        <v>5574</v>
      </c>
      <c r="K2065" s="5" t="s">
        <v>38</v>
      </c>
      <c r="L2065" t="s">
        <v>132</v>
      </c>
    </row>
    <row r="2066" spans="1:19" x14ac:dyDescent="0.25">
      <c r="A2066">
        <v>43718</v>
      </c>
      <c r="B2066" t="s">
        <v>5575</v>
      </c>
      <c r="C2066" t="s">
        <v>5570</v>
      </c>
      <c r="D2066" t="s">
        <v>5528</v>
      </c>
      <c r="E2066" t="s">
        <v>35501</v>
      </c>
      <c r="F2066" t="s">
        <v>35502</v>
      </c>
      <c r="G2066">
        <v>1986</v>
      </c>
      <c r="H2066" t="s">
        <v>36328</v>
      </c>
      <c r="I2066" t="s">
        <v>5571</v>
      </c>
      <c r="J2066" s="2" t="s">
        <v>5576</v>
      </c>
      <c r="K2066" s="5" t="s">
        <v>15</v>
      </c>
      <c r="M2066" s="4" t="s">
        <v>7</v>
      </c>
      <c r="N2066" s="4" t="s">
        <v>167</v>
      </c>
      <c r="O2066" t="s">
        <v>33</v>
      </c>
      <c r="P2066" t="s">
        <v>35341</v>
      </c>
      <c r="R2066" t="s">
        <v>7</v>
      </c>
      <c r="S2066" t="s">
        <v>167</v>
      </c>
    </row>
    <row r="2067" spans="1:19" hidden="1" x14ac:dyDescent="0.25">
      <c r="A2067">
        <v>43722</v>
      </c>
      <c r="B2067" t="s">
        <v>5577</v>
      </c>
      <c r="C2067" t="s">
        <v>5566</v>
      </c>
      <c r="D2067" t="s">
        <v>5528</v>
      </c>
      <c r="E2067" t="s">
        <v>35501</v>
      </c>
      <c r="F2067" t="s">
        <v>35502</v>
      </c>
      <c r="G2067">
        <v>1986</v>
      </c>
      <c r="H2067" t="s">
        <v>36328</v>
      </c>
      <c r="I2067" t="s">
        <v>5567</v>
      </c>
      <c r="J2067" s="2" t="s">
        <v>5578</v>
      </c>
      <c r="K2067" s="5" t="s">
        <v>38</v>
      </c>
      <c r="L2067" t="s">
        <v>627</v>
      </c>
    </row>
    <row r="2068" spans="1:19" hidden="1" x14ac:dyDescent="0.25">
      <c r="A2068">
        <v>43728</v>
      </c>
      <c r="B2068" t="s">
        <v>5579</v>
      </c>
      <c r="C2068" t="s">
        <v>5570</v>
      </c>
      <c r="D2068" t="s">
        <v>5528</v>
      </c>
      <c r="E2068" t="s">
        <v>35501</v>
      </c>
      <c r="F2068" t="s">
        <v>35502</v>
      </c>
      <c r="G2068">
        <v>1986</v>
      </c>
      <c r="H2068" t="s">
        <v>36328</v>
      </c>
      <c r="I2068" t="s">
        <v>5571</v>
      </c>
      <c r="J2068" s="2" t="s">
        <v>5580</v>
      </c>
      <c r="K2068" s="5" t="s">
        <v>38</v>
      </c>
    </row>
    <row r="2069" spans="1:19" hidden="1" x14ac:dyDescent="0.25">
      <c r="A2069">
        <v>43743</v>
      </c>
      <c r="B2069" t="s">
        <v>5581</v>
      </c>
      <c r="C2069" t="s">
        <v>5570</v>
      </c>
      <c r="D2069" t="s">
        <v>5528</v>
      </c>
      <c r="E2069" t="s">
        <v>35501</v>
      </c>
      <c r="F2069" t="s">
        <v>35502</v>
      </c>
      <c r="G2069">
        <v>1986</v>
      </c>
      <c r="H2069" t="s">
        <v>36328</v>
      </c>
      <c r="I2069" t="s">
        <v>5571</v>
      </c>
      <c r="J2069" s="2" t="s">
        <v>5582</v>
      </c>
      <c r="K2069" s="5" t="s">
        <v>38</v>
      </c>
      <c r="L2069" t="s">
        <v>187</v>
      </c>
    </row>
    <row r="2070" spans="1:19" hidden="1" x14ac:dyDescent="0.25">
      <c r="A2070">
        <v>43762</v>
      </c>
      <c r="B2070" t="s">
        <v>5583</v>
      </c>
      <c r="C2070" t="s">
        <v>5570</v>
      </c>
      <c r="D2070" t="s">
        <v>5528</v>
      </c>
      <c r="E2070" t="s">
        <v>35501</v>
      </c>
      <c r="F2070" t="s">
        <v>35502</v>
      </c>
      <c r="G2070">
        <v>1986</v>
      </c>
      <c r="H2070" t="s">
        <v>36328</v>
      </c>
      <c r="I2070" t="s">
        <v>5571</v>
      </c>
      <c r="J2070" s="2" t="s">
        <v>5584</v>
      </c>
      <c r="K2070" s="5" t="s">
        <v>38</v>
      </c>
    </row>
    <row r="2071" spans="1:19" hidden="1" x14ac:dyDescent="0.25">
      <c r="A2071">
        <v>43778</v>
      </c>
      <c r="B2071" t="s">
        <v>5585</v>
      </c>
      <c r="C2071" t="s">
        <v>5570</v>
      </c>
      <c r="D2071" t="s">
        <v>5528</v>
      </c>
      <c r="E2071" t="s">
        <v>35501</v>
      </c>
      <c r="F2071" t="s">
        <v>35502</v>
      </c>
      <c r="G2071">
        <v>1986</v>
      </c>
      <c r="H2071" t="s">
        <v>36328</v>
      </c>
      <c r="I2071" t="s">
        <v>5571</v>
      </c>
      <c r="J2071" s="2" t="s">
        <v>5586</v>
      </c>
      <c r="K2071" s="5" t="s">
        <v>38</v>
      </c>
      <c r="L2071" t="s">
        <v>35297</v>
      </c>
    </row>
    <row r="2072" spans="1:19" hidden="1" x14ac:dyDescent="0.25">
      <c r="A2072">
        <v>43780</v>
      </c>
      <c r="B2072" t="s">
        <v>5587</v>
      </c>
      <c r="C2072" t="s">
        <v>5570</v>
      </c>
      <c r="D2072" t="s">
        <v>5528</v>
      </c>
      <c r="E2072" t="s">
        <v>35501</v>
      </c>
      <c r="F2072" t="s">
        <v>35502</v>
      </c>
      <c r="G2072">
        <v>1986</v>
      </c>
      <c r="H2072" t="s">
        <v>36328</v>
      </c>
      <c r="I2072" t="s">
        <v>5571</v>
      </c>
      <c r="J2072" s="2" t="s">
        <v>5588</v>
      </c>
      <c r="K2072" s="5" t="s">
        <v>55</v>
      </c>
      <c r="L2072" t="s">
        <v>143</v>
      </c>
    </row>
    <row r="2073" spans="1:19" hidden="1" x14ac:dyDescent="0.25">
      <c r="A2073">
        <v>43785</v>
      </c>
      <c r="B2073" t="s">
        <v>5589</v>
      </c>
      <c r="C2073" t="s">
        <v>5570</v>
      </c>
      <c r="D2073" t="s">
        <v>5528</v>
      </c>
      <c r="E2073" t="s">
        <v>35501</v>
      </c>
      <c r="F2073" t="s">
        <v>35502</v>
      </c>
      <c r="G2073">
        <v>1986</v>
      </c>
      <c r="H2073" t="s">
        <v>36328</v>
      </c>
      <c r="I2073" t="s">
        <v>5571</v>
      </c>
      <c r="J2073" s="2" t="s">
        <v>5590</v>
      </c>
      <c r="K2073" s="5" t="s">
        <v>38</v>
      </c>
      <c r="L2073" t="s">
        <v>16</v>
      </c>
    </row>
    <row r="2074" spans="1:19" hidden="1" x14ac:dyDescent="0.25">
      <c r="A2074">
        <v>43796</v>
      </c>
      <c r="B2074" t="s">
        <v>5591</v>
      </c>
      <c r="C2074" t="s">
        <v>5570</v>
      </c>
      <c r="D2074" t="s">
        <v>5528</v>
      </c>
      <c r="E2074" t="s">
        <v>35501</v>
      </c>
      <c r="F2074" t="s">
        <v>35502</v>
      </c>
      <c r="G2074">
        <v>1986</v>
      </c>
      <c r="H2074" t="s">
        <v>36328</v>
      </c>
      <c r="I2074" t="s">
        <v>5571</v>
      </c>
      <c r="J2074" s="2" t="s">
        <v>5592</v>
      </c>
      <c r="K2074" s="5" t="s">
        <v>38</v>
      </c>
    </row>
    <row r="2075" spans="1:19" hidden="1" x14ac:dyDescent="0.25">
      <c r="A2075">
        <v>43827</v>
      </c>
      <c r="B2075" t="s">
        <v>5593</v>
      </c>
      <c r="C2075" t="s">
        <v>5594</v>
      </c>
      <c r="D2075" t="s">
        <v>5528</v>
      </c>
      <c r="E2075" t="s">
        <v>35501</v>
      </c>
      <c r="F2075" t="s">
        <v>35502</v>
      </c>
      <c r="G2075">
        <v>1986</v>
      </c>
      <c r="H2075" t="s">
        <v>36328</v>
      </c>
      <c r="I2075" t="s">
        <v>5595</v>
      </c>
      <c r="J2075" s="2" t="s">
        <v>5596</v>
      </c>
      <c r="K2075" s="5" t="s">
        <v>38</v>
      </c>
    </row>
    <row r="2076" spans="1:19" hidden="1" x14ac:dyDescent="0.25">
      <c r="A2076">
        <v>43828</v>
      </c>
      <c r="B2076" t="s">
        <v>5597</v>
      </c>
      <c r="C2076" t="s">
        <v>5566</v>
      </c>
      <c r="D2076" t="s">
        <v>5528</v>
      </c>
      <c r="E2076" t="s">
        <v>35501</v>
      </c>
      <c r="F2076" t="s">
        <v>35502</v>
      </c>
      <c r="G2076">
        <v>1986</v>
      </c>
      <c r="H2076" t="s">
        <v>36328</v>
      </c>
      <c r="I2076" t="s">
        <v>5567</v>
      </c>
      <c r="J2076" s="2" t="s">
        <v>5598</v>
      </c>
      <c r="K2076" s="5" t="s">
        <v>38</v>
      </c>
      <c r="L2076" t="s">
        <v>132</v>
      </c>
    </row>
    <row r="2077" spans="1:19" hidden="1" x14ac:dyDescent="0.25">
      <c r="A2077">
        <v>43884</v>
      </c>
      <c r="B2077" t="s">
        <v>5599</v>
      </c>
      <c r="C2077" t="s">
        <v>5600</v>
      </c>
      <c r="D2077" t="s">
        <v>5528</v>
      </c>
      <c r="E2077" t="s">
        <v>35501</v>
      </c>
      <c r="F2077" t="s">
        <v>35502</v>
      </c>
      <c r="G2077">
        <v>1986</v>
      </c>
      <c r="H2077" t="s">
        <v>36328</v>
      </c>
      <c r="I2077" t="s">
        <v>5601</v>
      </c>
      <c r="J2077" s="2" t="s">
        <v>5602</v>
      </c>
      <c r="K2077" s="5" t="s">
        <v>21</v>
      </c>
    </row>
    <row r="2078" spans="1:19" hidden="1" x14ac:dyDescent="0.25">
      <c r="A2078">
        <v>43910</v>
      </c>
      <c r="B2078" t="s">
        <v>5603</v>
      </c>
      <c r="C2078" t="s">
        <v>5604</v>
      </c>
      <c r="D2078" t="s">
        <v>5528</v>
      </c>
      <c r="E2078" t="s">
        <v>35501</v>
      </c>
      <c r="F2078" t="s">
        <v>35502</v>
      </c>
      <c r="G2078">
        <v>1986</v>
      </c>
      <c r="H2078" t="s">
        <v>36328</v>
      </c>
      <c r="I2078" t="s">
        <v>1168</v>
      </c>
      <c r="J2078" s="2" t="s">
        <v>5605</v>
      </c>
      <c r="K2078" s="5" t="s">
        <v>38</v>
      </c>
      <c r="L2078" t="s">
        <v>16</v>
      </c>
    </row>
    <row r="2079" spans="1:19" hidden="1" x14ac:dyDescent="0.25">
      <c r="A2079">
        <v>43932</v>
      </c>
      <c r="B2079" t="s">
        <v>5606</v>
      </c>
      <c r="C2079" t="s">
        <v>5607</v>
      </c>
      <c r="D2079" t="s">
        <v>5528</v>
      </c>
      <c r="E2079" t="s">
        <v>35501</v>
      </c>
      <c r="F2079" t="s">
        <v>35502</v>
      </c>
      <c r="G2079">
        <v>1986</v>
      </c>
      <c r="H2079" t="s">
        <v>36328</v>
      </c>
      <c r="I2079" t="s">
        <v>5608</v>
      </c>
      <c r="J2079" s="2" t="s">
        <v>5609</v>
      </c>
      <c r="K2079" s="5" t="s">
        <v>38</v>
      </c>
    </row>
    <row r="2080" spans="1:19" hidden="1" x14ac:dyDescent="0.25">
      <c r="A2080">
        <v>43934</v>
      </c>
      <c r="B2080" t="s">
        <v>5610</v>
      </c>
      <c r="C2080" t="s">
        <v>5607</v>
      </c>
      <c r="D2080" t="s">
        <v>5528</v>
      </c>
      <c r="E2080" t="s">
        <v>35501</v>
      </c>
      <c r="F2080" t="s">
        <v>35502</v>
      </c>
      <c r="G2080">
        <v>1986</v>
      </c>
      <c r="H2080" t="s">
        <v>36328</v>
      </c>
      <c r="I2080" t="s">
        <v>5608</v>
      </c>
      <c r="J2080" s="2" t="s">
        <v>5611</v>
      </c>
      <c r="K2080" s="5" t="s">
        <v>21</v>
      </c>
    </row>
    <row r="2081" spans="1:16" hidden="1" x14ac:dyDescent="0.25">
      <c r="A2081">
        <v>43942</v>
      </c>
      <c r="B2081" t="s">
        <v>5612</v>
      </c>
      <c r="C2081" t="s">
        <v>5607</v>
      </c>
      <c r="D2081" t="s">
        <v>5528</v>
      </c>
      <c r="E2081" t="s">
        <v>35501</v>
      </c>
      <c r="F2081" t="s">
        <v>35502</v>
      </c>
      <c r="G2081">
        <v>1986</v>
      </c>
      <c r="H2081" t="s">
        <v>36328</v>
      </c>
      <c r="I2081" t="s">
        <v>5608</v>
      </c>
      <c r="J2081" s="2" t="s">
        <v>5613</v>
      </c>
      <c r="K2081" s="5" t="s">
        <v>32</v>
      </c>
      <c r="L2081" t="s">
        <v>1674</v>
      </c>
    </row>
    <row r="2082" spans="1:16" hidden="1" x14ac:dyDescent="0.25">
      <c r="A2082">
        <v>43943</v>
      </c>
      <c r="B2082" t="s">
        <v>5614</v>
      </c>
      <c r="C2082" t="s">
        <v>5607</v>
      </c>
      <c r="D2082" t="s">
        <v>5528</v>
      </c>
      <c r="E2082" t="s">
        <v>35501</v>
      </c>
      <c r="F2082" t="s">
        <v>35502</v>
      </c>
      <c r="G2082">
        <v>1986</v>
      </c>
      <c r="H2082" t="s">
        <v>36328</v>
      </c>
      <c r="I2082" t="s">
        <v>5608</v>
      </c>
      <c r="J2082" s="2" t="e">
        <v>#NAME?</v>
      </c>
      <c r="K2082" s="5" t="s">
        <v>502</v>
      </c>
    </row>
    <row r="2083" spans="1:16" hidden="1" x14ac:dyDescent="0.25">
      <c r="A2083">
        <v>43977</v>
      </c>
      <c r="B2083" t="s">
        <v>5615</v>
      </c>
      <c r="C2083" t="s">
        <v>5616</v>
      </c>
      <c r="D2083" t="s">
        <v>5528</v>
      </c>
      <c r="E2083" t="s">
        <v>35501</v>
      </c>
      <c r="F2083" t="s">
        <v>35502</v>
      </c>
      <c r="G2083">
        <v>1986</v>
      </c>
      <c r="H2083" t="s">
        <v>36328</v>
      </c>
      <c r="I2083" t="s">
        <v>5617</v>
      </c>
      <c r="J2083" s="2" t="s">
        <v>5618</v>
      </c>
      <c r="K2083" s="5" t="s">
        <v>15</v>
      </c>
      <c r="L2083" t="s">
        <v>35301</v>
      </c>
    </row>
    <row r="2084" spans="1:16" hidden="1" x14ac:dyDescent="0.25">
      <c r="A2084">
        <v>44025</v>
      </c>
      <c r="B2084" t="s">
        <v>5619</v>
      </c>
      <c r="C2084" t="s">
        <v>5534</v>
      </c>
      <c r="D2084" t="s">
        <v>5528</v>
      </c>
      <c r="E2084" t="s">
        <v>35501</v>
      </c>
      <c r="F2084" t="s">
        <v>35502</v>
      </c>
      <c r="G2084">
        <v>1986</v>
      </c>
      <c r="H2084" t="s">
        <v>36328</v>
      </c>
      <c r="I2084" t="s">
        <v>5535</v>
      </c>
      <c r="J2084" s="2" t="s">
        <v>5620</v>
      </c>
      <c r="K2084" s="5" t="s">
        <v>21</v>
      </c>
      <c r="L2084" t="s">
        <v>35200</v>
      </c>
    </row>
    <row r="2085" spans="1:16" hidden="1" x14ac:dyDescent="0.25">
      <c r="A2085">
        <v>44034</v>
      </c>
      <c r="B2085" t="s">
        <v>5621</v>
      </c>
      <c r="C2085" t="s">
        <v>5622</v>
      </c>
      <c r="D2085" t="s">
        <v>5528</v>
      </c>
      <c r="E2085" t="s">
        <v>35501</v>
      </c>
      <c r="F2085" t="s">
        <v>35502</v>
      </c>
      <c r="G2085">
        <v>1986</v>
      </c>
      <c r="H2085" t="s">
        <v>36328</v>
      </c>
      <c r="I2085" t="s">
        <v>5623</v>
      </c>
      <c r="J2085" s="2" t="s">
        <v>5624</v>
      </c>
      <c r="K2085" s="5" t="s">
        <v>38</v>
      </c>
      <c r="L2085" t="s">
        <v>174</v>
      </c>
    </row>
    <row r="2086" spans="1:16" hidden="1" x14ac:dyDescent="0.25">
      <c r="A2086">
        <v>44039</v>
      </c>
      <c r="B2086" t="s">
        <v>5625</v>
      </c>
      <c r="C2086" t="s">
        <v>5626</v>
      </c>
      <c r="D2086" t="s">
        <v>5528</v>
      </c>
      <c r="E2086" t="s">
        <v>35501</v>
      </c>
      <c r="F2086" t="s">
        <v>35502</v>
      </c>
      <c r="G2086">
        <v>1986</v>
      </c>
      <c r="H2086" t="s">
        <v>36328</v>
      </c>
      <c r="I2086" t="s">
        <v>5627</v>
      </c>
      <c r="J2086" s="2" t="s">
        <v>5628</v>
      </c>
      <c r="K2086" s="5" t="s">
        <v>55</v>
      </c>
    </row>
    <row r="2087" spans="1:16" hidden="1" x14ac:dyDescent="0.25">
      <c r="A2087">
        <v>44045</v>
      </c>
      <c r="B2087" t="s">
        <v>5629</v>
      </c>
      <c r="C2087" t="s">
        <v>5534</v>
      </c>
      <c r="D2087" t="s">
        <v>5528</v>
      </c>
      <c r="E2087" t="s">
        <v>35501</v>
      </c>
      <c r="F2087" t="s">
        <v>35502</v>
      </c>
      <c r="G2087">
        <v>1986</v>
      </c>
      <c r="H2087" t="s">
        <v>36328</v>
      </c>
      <c r="I2087" t="s">
        <v>5535</v>
      </c>
      <c r="J2087" s="2" t="s">
        <v>5630</v>
      </c>
      <c r="K2087" s="5" t="s">
        <v>55</v>
      </c>
    </row>
    <row r="2088" spans="1:16" hidden="1" x14ac:dyDescent="0.25">
      <c r="A2088">
        <v>44048</v>
      </c>
      <c r="B2088" t="s">
        <v>5631</v>
      </c>
      <c r="C2088" t="s">
        <v>5626</v>
      </c>
      <c r="D2088" t="s">
        <v>5528</v>
      </c>
      <c r="E2088" t="s">
        <v>35501</v>
      </c>
      <c r="F2088" t="s">
        <v>35502</v>
      </c>
      <c r="G2088">
        <v>1986</v>
      </c>
      <c r="H2088" t="s">
        <v>36328</v>
      </c>
      <c r="I2088" t="s">
        <v>5627</v>
      </c>
      <c r="J2088" s="2" t="s">
        <v>5632</v>
      </c>
      <c r="K2088" s="5" t="s">
        <v>128</v>
      </c>
      <c r="L2088" t="s">
        <v>35219</v>
      </c>
    </row>
    <row r="2089" spans="1:16" hidden="1" x14ac:dyDescent="0.25">
      <c r="A2089">
        <v>44053</v>
      </c>
      <c r="B2089" t="s">
        <v>5633</v>
      </c>
      <c r="C2089" t="s">
        <v>5626</v>
      </c>
      <c r="D2089" t="s">
        <v>5528</v>
      </c>
      <c r="E2089" t="s">
        <v>35501</v>
      </c>
      <c r="F2089" t="s">
        <v>35502</v>
      </c>
      <c r="G2089">
        <v>1986</v>
      </c>
      <c r="H2089" t="s">
        <v>36328</v>
      </c>
      <c r="I2089" t="s">
        <v>5627</v>
      </c>
      <c r="J2089" s="2" t="s">
        <v>5634</v>
      </c>
      <c r="K2089" s="5" t="s">
        <v>55</v>
      </c>
    </row>
    <row r="2090" spans="1:16" hidden="1" x14ac:dyDescent="0.25">
      <c r="A2090">
        <v>44127</v>
      </c>
      <c r="B2090" t="s">
        <v>5635</v>
      </c>
      <c r="C2090" t="s">
        <v>5636</v>
      </c>
      <c r="D2090" t="s">
        <v>5637</v>
      </c>
      <c r="E2090" t="s">
        <v>35503</v>
      </c>
      <c r="F2090" t="s">
        <v>35409</v>
      </c>
      <c r="G2090">
        <v>1940</v>
      </c>
      <c r="H2090" t="s">
        <v>36329</v>
      </c>
      <c r="I2090" t="s">
        <v>5638</v>
      </c>
      <c r="J2090" s="2" t="s">
        <v>5639</v>
      </c>
      <c r="K2090" s="5" t="s">
        <v>21</v>
      </c>
    </row>
    <row r="2091" spans="1:16" hidden="1" x14ac:dyDescent="0.25">
      <c r="A2091">
        <v>44193</v>
      </c>
      <c r="B2091" t="s">
        <v>5640</v>
      </c>
      <c r="C2091" t="s">
        <v>5641</v>
      </c>
      <c r="D2091" t="s">
        <v>5637</v>
      </c>
      <c r="E2091" t="s">
        <v>35503</v>
      </c>
      <c r="F2091" t="s">
        <v>35409</v>
      </c>
      <c r="G2091">
        <v>1940</v>
      </c>
      <c r="H2091" t="s">
        <v>36329</v>
      </c>
      <c r="I2091" t="s">
        <v>5642</v>
      </c>
      <c r="J2091" s="2" t="s">
        <v>5643</v>
      </c>
      <c r="K2091" s="5" t="s">
        <v>128</v>
      </c>
      <c r="L2091" t="s">
        <v>129</v>
      </c>
    </row>
    <row r="2092" spans="1:16" hidden="1" x14ac:dyDescent="0.25">
      <c r="A2092">
        <v>44216</v>
      </c>
      <c r="B2092" t="s">
        <v>5644</v>
      </c>
      <c r="C2092" t="s">
        <v>5641</v>
      </c>
      <c r="D2092" t="s">
        <v>5637</v>
      </c>
      <c r="E2092" t="s">
        <v>35503</v>
      </c>
      <c r="F2092" t="s">
        <v>35409</v>
      </c>
      <c r="G2092">
        <v>1940</v>
      </c>
      <c r="H2092" t="s">
        <v>36329</v>
      </c>
      <c r="I2092" t="s">
        <v>5642</v>
      </c>
      <c r="J2092" s="2" t="s">
        <v>5645</v>
      </c>
      <c r="K2092" s="5" t="s">
        <v>128</v>
      </c>
      <c r="O2092" t="s">
        <v>24</v>
      </c>
      <c r="P2092" t="s">
        <v>35339</v>
      </c>
    </row>
    <row r="2093" spans="1:16" hidden="1" x14ac:dyDescent="0.25">
      <c r="A2093">
        <v>44222</v>
      </c>
      <c r="B2093" t="s">
        <v>5646</v>
      </c>
      <c r="C2093" t="s">
        <v>5641</v>
      </c>
      <c r="D2093" t="s">
        <v>5637</v>
      </c>
      <c r="E2093" t="s">
        <v>35503</v>
      </c>
      <c r="F2093" t="s">
        <v>35409</v>
      </c>
      <c r="G2093">
        <v>1940</v>
      </c>
      <c r="H2093" t="s">
        <v>36329</v>
      </c>
      <c r="I2093" t="s">
        <v>5642</v>
      </c>
      <c r="J2093" s="2" t="s">
        <v>5647</v>
      </c>
      <c r="K2093" s="5" t="s">
        <v>202</v>
      </c>
      <c r="L2093" t="s">
        <v>129</v>
      </c>
    </row>
    <row r="2094" spans="1:16" hidden="1" x14ac:dyDescent="0.25">
      <c r="A2094">
        <v>44235</v>
      </c>
      <c r="B2094" t="s">
        <v>5648</v>
      </c>
      <c r="C2094" t="s">
        <v>5641</v>
      </c>
      <c r="D2094" t="s">
        <v>5637</v>
      </c>
      <c r="E2094" t="s">
        <v>35503</v>
      </c>
      <c r="F2094" t="s">
        <v>35409</v>
      </c>
      <c r="G2094">
        <v>1940</v>
      </c>
      <c r="H2094" t="s">
        <v>36329</v>
      </c>
      <c r="I2094" t="s">
        <v>5642</v>
      </c>
      <c r="J2094" s="2" t="s">
        <v>5649</v>
      </c>
      <c r="K2094" s="5" t="s">
        <v>128</v>
      </c>
      <c r="L2094" t="s">
        <v>35191</v>
      </c>
    </row>
    <row r="2095" spans="1:16" hidden="1" x14ac:dyDescent="0.25">
      <c r="A2095">
        <v>44240</v>
      </c>
      <c r="B2095" t="s">
        <v>5650</v>
      </c>
      <c r="C2095" t="s">
        <v>5651</v>
      </c>
      <c r="D2095" t="s">
        <v>5637</v>
      </c>
      <c r="E2095" t="s">
        <v>35503</v>
      </c>
      <c r="F2095" t="s">
        <v>35409</v>
      </c>
      <c r="G2095">
        <v>1940</v>
      </c>
      <c r="H2095" t="s">
        <v>36329</v>
      </c>
      <c r="I2095" t="s">
        <v>5652</v>
      </c>
      <c r="J2095" s="2" t="s">
        <v>5653</v>
      </c>
      <c r="K2095" s="5" t="s">
        <v>21</v>
      </c>
    </row>
    <row r="2096" spans="1:16" hidden="1" x14ac:dyDescent="0.25">
      <c r="A2096">
        <v>44259</v>
      </c>
      <c r="B2096" t="s">
        <v>5654</v>
      </c>
      <c r="C2096" t="s">
        <v>5641</v>
      </c>
      <c r="D2096" t="s">
        <v>5637</v>
      </c>
      <c r="E2096" t="s">
        <v>35503</v>
      </c>
      <c r="F2096" t="s">
        <v>35409</v>
      </c>
      <c r="G2096">
        <v>1940</v>
      </c>
      <c r="H2096" t="s">
        <v>36329</v>
      </c>
      <c r="I2096" t="s">
        <v>5642</v>
      </c>
      <c r="J2096" s="2" t="s">
        <v>5655</v>
      </c>
      <c r="K2096" s="5" t="s">
        <v>202</v>
      </c>
      <c r="L2096" t="s">
        <v>1484</v>
      </c>
    </row>
    <row r="2097" spans="1:16" hidden="1" x14ac:dyDescent="0.25">
      <c r="A2097">
        <v>44270</v>
      </c>
      <c r="B2097" t="s">
        <v>5656</v>
      </c>
      <c r="C2097" t="s">
        <v>5641</v>
      </c>
      <c r="D2097" t="s">
        <v>5637</v>
      </c>
      <c r="E2097" t="s">
        <v>35503</v>
      </c>
      <c r="F2097" t="s">
        <v>35409</v>
      </c>
      <c r="G2097">
        <v>1940</v>
      </c>
      <c r="H2097" t="s">
        <v>36329</v>
      </c>
      <c r="I2097" t="s">
        <v>5642</v>
      </c>
      <c r="J2097" s="2" t="s">
        <v>5657</v>
      </c>
      <c r="K2097" s="5" t="s">
        <v>202</v>
      </c>
      <c r="L2097" t="s">
        <v>129</v>
      </c>
    </row>
    <row r="2098" spans="1:16" hidden="1" x14ac:dyDescent="0.25">
      <c r="A2098">
        <v>44300</v>
      </c>
      <c r="B2098" t="s">
        <v>5658</v>
      </c>
      <c r="C2098" t="s">
        <v>5641</v>
      </c>
      <c r="D2098" t="s">
        <v>5637</v>
      </c>
      <c r="E2098" t="s">
        <v>35503</v>
      </c>
      <c r="F2098" t="s">
        <v>35409</v>
      </c>
      <c r="G2098">
        <v>1940</v>
      </c>
      <c r="H2098" t="s">
        <v>36329</v>
      </c>
      <c r="I2098" t="s">
        <v>5642</v>
      </c>
      <c r="J2098" s="2" t="s">
        <v>5659</v>
      </c>
      <c r="K2098" s="5" t="s">
        <v>55</v>
      </c>
    </row>
    <row r="2099" spans="1:16" hidden="1" x14ac:dyDescent="0.25">
      <c r="A2099">
        <v>44373</v>
      </c>
      <c r="B2099" t="s">
        <v>5660</v>
      </c>
      <c r="C2099" t="s">
        <v>5636</v>
      </c>
      <c r="D2099" t="s">
        <v>5637</v>
      </c>
      <c r="E2099" t="s">
        <v>35503</v>
      </c>
      <c r="F2099" t="s">
        <v>35409</v>
      </c>
      <c r="G2099">
        <v>1940</v>
      </c>
      <c r="H2099" t="s">
        <v>36329</v>
      </c>
      <c r="I2099" t="s">
        <v>5638</v>
      </c>
      <c r="J2099" s="2" t="s">
        <v>5661</v>
      </c>
      <c r="K2099" s="5" t="s">
        <v>38</v>
      </c>
      <c r="L2099" t="s">
        <v>132</v>
      </c>
    </row>
    <row r="2100" spans="1:16" hidden="1" x14ac:dyDescent="0.25">
      <c r="A2100">
        <v>44384</v>
      </c>
      <c r="B2100" t="s">
        <v>5662</v>
      </c>
      <c r="C2100" t="s">
        <v>5641</v>
      </c>
      <c r="D2100" t="s">
        <v>5637</v>
      </c>
      <c r="E2100" t="s">
        <v>35503</v>
      </c>
      <c r="F2100" t="s">
        <v>35409</v>
      </c>
      <c r="G2100">
        <v>1940</v>
      </c>
      <c r="H2100" t="s">
        <v>36329</v>
      </c>
      <c r="I2100" t="s">
        <v>5642</v>
      </c>
      <c r="J2100" s="2" t="s">
        <v>5663</v>
      </c>
      <c r="K2100" s="5" t="s">
        <v>173</v>
      </c>
      <c r="L2100" t="s">
        <v>187</v>
      </c>
    </row>
    <row r="2101" spans="1:16" hidden="1" x14ac:dyDescent="0.25">
      <c r="A2101">
        <v>44392</v>
      </c>
      <c r="B2101" t="s">
        <v>5664</v>
      </c>
      <c r="C2101" t="s">
        <v>5641</v>
      </c>
      <c r="D2101" t="s">
        <v>5637</v>
      </c>
      <c r="E2101" t="s">
        <v>35503</v>
      </c>
      <c r="F2101" t="s">
        <v>35409</v>
      </c>
      <c r="G2101">
        <v>1940</v>
      </c>
      <c r="H2101" t="s">
        <v>36329</v>
      </c>
      <c r="I2101" t="s">
        <v>5642</v>
      </c>
      <c r="J2101" s="2" t="s">
        <v>5665</v>
      </c>
      <c r="K2101" s="5" t="s">
        <v>55</v>
      </c>
    </row>
    <row r="2102" spans="1:16" hidden="1" x14ac:dyDescent="0.25">
      <c r="A2102">
        <v>44405</v>
      </c>
      <c r="B2102" t="s">
        <v>5666</v>
      </c>
      <c r="C2102" t="s">
        <v>5641</v>
      </c>
      <c r="D2102" t="s">
        <v>5637</v>
      </c>
      <c r="E2102" t="s">
        <v>35503</v>
      </c>
      <c r="F2102" t="s">
        <v>35409</v>
      </c>
      <c r="G2102">
        <v>1940</v>
      </c>
      <c r="H2102" t="s">
        <v>36329</v>
      </c>
      <c r="I2102" t="s">
        <v>5642</v>
      </c>
      <c r="J2102" s="2" t="s">
        <v>5667</v>
      </c>
      <c r="K2102" s="5" t="s">
        <v>55</v>
      </c>
    </row>
    <row r="2103" spans="1:16" hidden="1" x14ac:dyDescent="0.25">
      <c r="A2103">
        <v>44417</v>
      </c>
      <c r="B2103" t="s">
        <v>5668</v>
      </c>
      <c r="C2103" t="s">
        <v>5641</v>
      </c>
      <c r="D2103" t="s">
        <v>5637</v>
      </c>
      <c r="E2103" t="s">
        <v>35503</v>
      </c>
      <c r="F2103" t="s">
        <v>35409</v>
      </c>
      <c r="G2103">
        <v>1940</v>
      </c>
      <c r="H2103" t="s">
        <v>36329</v>
      </c>
      <c r="I2103" t="s">
        <v>5642</v>
      </c>
      <c r="J2103" s="2" t="s">
        <v>5669</v>
      </c>
      <c r="K2103" s="5" t="s">
        <v>128</v>
      </c>
      <c r="L2103" t="s">
        <v>129</v>
      </c>
    </row>
    <row r="2104" spans="1:16" hidden="1" x14ac:dyDescent="0.25">
      <c r="A2104">
        <v>44444</v>
      </c>
      <c r="B2104" t="s">
        <v>5670</v>
      </c>
      <c r="C2104" t="s">
        <v>5641</v>
      </c>
      <c r="D2104" t="s">
        <v>5637</v>
      </c>
      <c r="E2104" t="s">
        <v>35503</v>
      </c>
      <c r="F2104" t="s">
        <v>35409</v>
      </c>
      <c r="G2104">
        <v>1940</v>
      </c>
      <c r="H2104" t="s">
        <v>36329</v>
      </c>
      <c r="I2104" t="s">
        <v>5642</v>
      </c>
      <c r="J2104" s="2" t="s">
        <v>5671</v>
      </c>
      <c r="K2104" s="5" t="s">
        <v>202</v>
      </c>
      <c r="L2104" t="s">
        <v>1320</v>
      </c>
    </row>
    <row r="2105" spans="1:16" hidden="1" x14ac:dyDescent="0.25">
      <c r="A2105">
        <v>44449</v>
      </c>
      <c r="B2105" t="s">
        <v>5672</v>
      </c>
      <c r="C2105" t="s">
        <v>5641</v>
      </c>
      <c r="D2105" t="s">
        <v>5637</v>
      </c>
      <c r="E2105" t="s">
        <v>35503</v>
      </c>
      <c r="F2105" t="s">
        <v>35409</v>
      </c>
      <c r="G2105">
        <v>1940</v>
      </c>
      <c r="H2105" t="s">
        <v>36329</v>
      </c>
      <c r="I2105" t="s">
        <v>5642</v>
      </c>
      <c r="J2105" s="2" t="s">
        <v>5673</v>
      </c>
      <c r="K2105" s="5" t="s">
        <v>128</v>
      </c>
      <c r="L2105" t="s">
        <v>1320</v>
      </c>
    </row>
    <row r="2106" spans="1:16" hidden="1" x14ac:dyDescent="0.25">
      <c r="A2106">
        <v>44480</v>
      </c>
      <c r="B2106" t="s">
        <v>5674</v>
      </c>
      <c r="C2106" t="s">
        <v>5641</v>
      </c>
      <c r="D2106" t="s">
        <v>5637</v>
      </c>
      <c r="E2106" t="s">
        <v>35503</v>
      </c>
      <c r="F2106" t="s">
        <v>35409</v>
      </c>
      <c r="G2106">
        <v>1940</v>
      </c>
      <c r="H2106" t="s">
        <v>36329</v>
      </c>
      <c r="I2106" t="s">
        <v>5642</v>
      </c>
      <c r="J2106" s="2" t="s">
        <v>5675</v>
      </c>
      <c r="K2106" s="5" t="s">
        <v>128</v>
      </c>
      <c r="L2106" t="s">
        <v>314</v>
      </c>
    </row>
    <row r="2107" spans="1:16" x14ac:dyDescent="0.25">
      <c r="A2107">
        <v>44488</v>
      </c>
      <c r="B2107" t="s">
        <v>5676</v>
      </c>
      <c r="C2107" t="s">
        <v>5641</v>
      </c>
      <c r="D2107" t="s">
        <v>5637</v>
      </c>
      <c r="E2107" t="s">
        <v>35503</v>
      </c>
      <c r="F2107" t="s">
        <v>35409</v>
      </c>
      <c r="G2107">
        <v>1940</v>
      </c>
      <c r="H2107" t="s">
        <v>36329</v>
      </c>
      <c r="I2107" t="s">
        <v>5642</v>
      </c>
      <c r="J2107" s="2" t="s">
        <v>5677</v>
      </c>
      <c r="K2107" s="5" t="s">
        <v>32</v>
      </c>
      <c r="M2107" s="4" t="s">
        <v>7</v>
      </c>
      <c r="N2107" s="4" t="s">
        <v>8</v>
      </c>
      <c r="O2107" t="s">
        <v>33</v>
      </c>
      <c r="P2107" t="s">
        <v>35341</v>
      </c>
    </row>
    <row r="2108" spans="1:16" hidden="1" x14ac:dyDescent="0.25">
      <c r="A2108">
        <v>44519</v>
      </c>
      <c r="B2108" t="s">
        <v>5678</v>
      </c>
      <c r="C2108" t="s">
        <v>5636</v>
      </c>
      <c r="D2108" t="s">
        <v>5637</v>
      </c>
      <c r="E2108" t="s">
        <v>35503</v>
      </c>
      <c r="F2108" t="s">
        <v>35409</v>
      </c>
      <c r="G2108">
        <v>1940</v>
      </c>
      <c r="H2108" t="s">
        <v>36329</v>
      </c>
      <c r="I2108" t="s">
        <v>5638</v>
      </c>
      <c r="J2108" s="2" t="s">
        <v>5679</v>
      </c>
      <c r="K2108" s="5" t="s">
        <v>38</v>
      </c>
      <c r="L2108" t="s">
        <v>174</v>
      </c>
    </row>
    <row r="2109" spans="1:16" hidden="1" x14ac:dyDescent="0.25">
      <c r="A2109">
        <v>44529</v>
      </c>
      <c r="B2109" t="s">
        <v>5680</v>
      </c>
      <c r="C2109" t="s">
        <v>5641</v>
      </c>
      <c r="D2109" t="s">
        <v>5637</v>
      </c>
      <c r="E2109" t="s">
        <v>35503</v>
      </c>
      <c r="F2109" t="s">
        <v>35409</v>
      </c>
      <c r="G2109">
        <v>1940</v>
      </c>
      <c r="H2109" t="s">
        <v>36329</v>
      </c>
      <c r="I2109" t="s">
        <v>5642</v>
      </c>
      <c r="J2109" s="2" t="s">
        <v>5681</v>
      </c>
      <c r="K2109" s="5" t="s">
        <v>128</v>
      </c>
      <c r="L2109" t="s">
        <v>374</v>
      </c>
    </row>
    <row r="2110" spans="1:16" hidden="1" x14ac:dyDescent="0.25">
      <c r="A2110">
        <v>44533</v>
      </c>
      <c r="B2110" t="s">
        <v>5682</v>
      </c>
      <c r="C2110" t="s">
        <v>5636</v>
      </c>
      <c r="D2110" t="s">
        <v>5637</v>
      </c>
      <c r="E2110" t="s">
        <v>35503</v>
      </c>
      <c r="F2110" t="s">
        <v>35409</v>
      </c>
      <c r="G2110">
        <v>1940</v>
      </c>
      <c r="H2110" t="s">
        <v>36329</v>
      </c>
      <c r="I2110" t="s">
        <v>5638</v>
      </c>
      <c r="J2110" s="2" t="s">
        <v>5683</v>
      </c>
      <c r="K2110" s="5" t="s">
        <v>21</v>
      </c>
    </row>
    <row r="2111" spans="1:16" hidden="1" x14ac:dyDescent="0.25">
      <c r="A2111">
        <v>44540</v>
      </c>
      <c r="B2111" t="s">
        <v>5684</v>
      </c>
      <c r="C2111" t="s">
        <v>5641</v>
      </c>
      <c r="D2111" t="s">
        <v>5637</v>
      </c>
      <c r="E2111" t="s">
        <v>35503</v>
      </c>
      <c r="F2111" t="s">
        <v>35409</v>
      </c>
      <c r="G2111">
        <v>1940</v>
      </c>
      <c r="H2111" t="s">
        <v>36329</v>
      </c>
      <c r="I2111" t="s">
        <v>5642</v>
      </c>
      <c r="J2111" s="2" t="s">
        <v>5685</v>
      </c>
      <c r="K2111" s="5" t="s">
        <v>38</v>
      </c>
      <c r="L2111" t="s">
        <v>16</v>
      </c>
    </row>
    <row r="2112" spans="1:16" hidden="1" x14ac:dyDescent="0.25">
      <c r="A2112">
        <v>44552</v>
      </c>
      <c r="B2112" t="s">
        <v>5686</v>
      </c>
      <c r="C2112" t="s">
        <v>5636</v>
      </c>
      <c r="D2112" t="s">
        <v>5637</v>
      </c>
      <c r="E2112" t="s">
        <v>35503</v>
      </c>
      <c r="F2112" t="s">
        <v>35409</v>
      </c>
      <c r="G2112">
        <v>1940</v>
      </c>
      <c r="H2112" t="s">
        <v>36329</v>
      </c>
      <c r="I2112" t="s">
        <v>5638</v>
      </c>
      <c r="J2112" s="2" t="s">
        <v>5687</v>
      </c>
      <c r="K2112" s="5" t="s">
        <v>21</v>
      </c>
    </row>
    <row r="2113" spans="1:12" hidden="1" x14ac:dyDescent="0.25">
      <c r="A2113">
        <v>44554</v>
      </c>
      <c r="B2113" t="s">
        <v>5688</v>
      </c>
      <c r="C2113" t="s">
        <v>5636</v>
      </c>
      <c r="D2113" t="s">
        <v>5637</v>
      </c>
      <c r="E2113" t="s">
        <v>35503</v>
      </c>
      <c r="F2113" t="s">
        <v>35409</v>
      </c>
      <c r="G2113">
        <v>1940</v>
      </c>
      <c r="H2113" t="s">
        <v>36329</v>
      </c>
      <c r="I2113" t="s">
        <v>5638</v>
      </c>
      <c r="J2113" s="2" t="s">
        <v>5689</v>
      </c>
      <c r="K2113" s="5" t="s">
        <v>21</v>
      </c>
    </row>
    <row r="2114" spans="1:12" hidden="1" x14ac:dyDescent="0.25">
      <c r="A2114">
        <v>44561</v>
      </c>
      <c r="B2114" t="s">
        <v>5690</v>
      </c>
      <c r="C2114" t="s">
        <v>5641</v>
      </c>
      <c r="D2114" t="s">
        <v>5637</v>
      </c>
      <c r="E2114" t="s">
        <v>35503</v>
      </c>
      <c r="F2114" t="s">
        <v>35409</v>
      </c>
      <c r="G2114">
        <v>1940</v>
      </c>
      <c r="H2114" t="s">
        <v>36329</v>
      </c>
      <c r="I2114" t="s">
        <v>5642</v>
      </c>
      <c r="J2114" s="2" t="s">
        <v>5691</v>
      </c>
      <c r="K2114" s="5" t="s">
        <v>38</v>
      </c>
      <c r="L2114" t="s">
        <v>132</v>
      </c>
    </row>
    <row r="2115" spans="1:12" hidden="1" x14ac:dyDescent="0.25">
      <c r="A2115">
        <v>44571</v>
      </c>
      <c r="B2115" t="s">
        <v>5692</v>
      </c>
      <c r="C2115" t="s">
        <v>5641</v>
      </c>
      <c r="D2115" t="s">
        <v>5637</v>
      </c>
      <c r="E2115" t="s">
        <v>35503</v>
      </c>
      <c r="F2115" t="s">
        <v>35409</v>
      </c>
      <c r="G2115">
        <v>1940</v>
      </c>
      <c r="H2115" t="s">
        <v>36329</v>
      </c>
      <c r="I2115" t="s">
        <v>5642</v>
      </c>
      <c r="J2115" s="2" t="s">
        <v>5693</v>
      </c>
      <c r="K2115" s="5" t="s">
        <v>38</v>
      </c>
      <c r="L2115" t="s">
        <v>132</v>
      </c>
    </row>
    <row r="2116" spans="1:12" hidden="1" x14ac:dyDescent="0.25">
      <c r="A2116">
        <v>44576</v>
      </c>
      <c r="B2116" t="s">
        <v>5694</v>
      </c>
      <c r="C2116" t="s">
        <v>5636</v>
      </c>
      <c r="D2116" t="s">
        <v>5637</v>
      </c>
      <c r="E2116" t="s">
        <v>35503</v>
      </c>
      <c r="F2116" t="s">
        <v>35409</v>
      </c>
      <c r="G2116">
        <v>1940</v>
      </c>
      <c r="H2116" t="s">
        <v>36329</v>
      </c>
      <c r="I2116" t="s">
        <v>5638</v>
      </c>
      <c r="J2116" s="2" t="s">
        <v>5695</v>
      </c>
      <c r="K2116" s="5" t="s">
        <v>21</v>
      </c>
    </row>
    <row r="2117" spans="1:12" hidden="1" x14ac:dyDescent="0.25">
      <c r="A2117">
        <v>44586</v>
      </c>
      <c r="B2117" t="s">
        <v>5696</v>
      </c>
      <c r="C2117" t="s">
        <v>5636</v>
      </c>
      <c r="D2117" t="s">
        <v>5637</v>
      </c>
      <c r="E2117" t="s">
        <v>35503</v>
      </c>
      <c r="F2117" t="s">
        <v>35409</v>
      </c>
      <c r="G2117">
        <v>1940</v>
      </c>
      <c r="H2117" t="s">
        <v>36329</v>
      </c>
      <c r="I2117" t="s">
        <v>5638</v>
      </c>
      <c r="J2117" s="2" t="s">
        <v>5697</v>
      </c>
      <c r="K2117" s="5" t="s">
        <v>128</v>
      </c>
      <c r="L2117" t="s">
        <v>35220</v>
      </c>
    </row>
    <row r="2118" spans="1:12" hidden="1" x14ac:dyDescent="0.25">
      <c r="A2118">
        <v>44592</v>
      </c>
      <c r="B2118" t="s">
        <v>5698</v>
      </c>
      <c r="C2118" t="s">
        <v>5636</v>
      </c>
      <c r="D2118" t="s">
        <v>5637</v>
      </c>
      <c r="E2118" t="s">
        <v>35503</v>
      </c>
      <c r="F2118" t="s">
        <v>35409</v>
      </c>
      <c r="G2118">
        <v>1940</v>
      </c>
      <c r="H2118" t="s">
        <v>36329</v>
      </c>
      <c r="I2118" t="s">
        <v>5638</v>
      </c>
      <c r="J2118" s="2" t="s">
        <v>5699</v>
      </c>
      <c r="K2118" s="5" t="s">
        <v>38</v>
      </c>
      <c r="L2118" t="s">
        <v>132</v>
      </c>
    </row>
    <row r="2119" spans="1:12" hidden="1" x14ac:dyDescent="0.25">
      <c r="A2119">
        <v>44611</v>
      </c>
      <c r="B2119" t="s">
        <v>5700</v>
      </c>
      <c r="C2119" t="s">
        <v>5636</v>
      </c>
      <c r="D2119" t="s">
        <v>5637</v>
      </c>
      <c r="E2119" t="s">
        <v>35503</v>
      </c>
      <c r="F2119" t="s">
        <v>35409</v>
      </c>
      <c r="G2119">
        <v>1940</v>
      </c>
      <c r="H2119" t="s">
        <v>36329</v>
      </c>
      <c r="I2119" t="s">
        <v>5638</v>
      </c>
      <c r="J2119" s="2" t="s">
        <v>5701</v>
      </c>
      <c r="K2119" s="5" t="s">
        <v>128</v>
      </c>
      <c r="L2119" t="s">
        <v>129</v>
      </c>
    </row>
    <row r="2120" spans="1:12" hidden="1" x14ac:dyDescent="0.25">
      <c r="A2120">
        <v>44612</v>
      </c>
      <c r="B2120" t="s">
        <v>5702</v>
      </c>
      <c r="C2120" t="s">
        <v>5641</v>
      </c>
      <c r="D2120" t="s">
        <v>5637</v>
      </c>
      <c r="E2120" t="s">
        <v>35503</v>
      </c>
      <c r="F2120" t="s">
        <v>35409</v>
      </c>
      <c r="G2120">
        <v>1940</v>
      </c>
      <c r="H2120" t="s">
        <v>36329</v>
      </c>
      <c r="I2120" t="s">
        <v>5642</v>
      </c>
      <c r="J2120" s="2" t="s">
        <v>5703</v>
      </c>
      <c r="K2120" s="5" t="s">
        <v>38</v>
      </c>
      <c r="L2120" t="s">
        <v>232</v>
      </c>
    </row>
    <row r="2121" spans="1:12" hidden="1" x14ac:dyDescent="0.25">
      <c r="A2121">
        <v>44622</v>
      </c>
      <c r="B2121" t="s">
        <v>5704</v>
      </c>
      <c r="C2121" t="s">
        <v>5641</v>
      </c>
      <c r="D2121" t="s">
        <v>5637</v>
      </c>
      <c r="E2121" t="s">
        <v>35503</v>
      </c>
      <c r="F2121" t="s">
        <v>35409</v>
      </c>
      <c r="G2121">
        <v>1940</v>
      </c>
      <c r="H2121" t="s">
        <v>36329</v>
      </c>
      <c r="I2121" t="s">
        <v>5642</v>
      </c>
      <c r="J2121" s="2" t="s">
        <v>5705</v>
      </c>
      <c r="K2121" s="5" t="s">
        <v>38</v>
      </c>
    </row>
    <row r="2122" spans="1:12" hidden="1" x14ac:dyDescent="0.25">
      <c r="A2122">
        <v>44626</v>
      </c>
      <c r="B2122" t="s">
        <v>5706</v>
      </c>
      <c r="C2122" t="s">
        <v>5641</v>
      </c>
      <c r="D2122" t="s">
        <v>5637</v>
      </c>
      <c r="E2122" t="s">
        <v>35503</v>
      </c>
      <c r="F2122" t="s">
        <v>35409</v>
      </c>
      <c r="G2122">
        <v>1940</v>
      </c>
      <c r="H2122" t="s">
        <v>36329</v>
      </c>
      <c r="I2122" t="s">
        <v>5642</v>
      </c>
      <c r="J2122" s="2" t="s">
        <v>5707</v>
      </c>
      <c r="K2122" s="5" t="s">
        <v>21</v>
      </c>
    </row>
    <row r="2123" spans="1:12" hidden="1" x14ac:dyDescent="0.25">
      <c r="A2123">
        <v>44668</v>
      </c>
      <c r="B2123" t="s">
        <v>5708</v>
      </c>
      <c r="C2123" t="s">
        <v>5641</v>
      </c>
      <c r="D2123" t="s">
        <v>5637</v>
      </c>
      <c r="E2123" t="s">
        <v>35503</v>
      </c>
      <c r="F2123" t="s">
        <v>35409</v>
      </c>
      <c r="G2123">
        <v>1940</v>
      </c>
      <c r="H2123" t="s">
        <v>36329</v>
      </c>
      <c r="I2123" t="s">
        <v>5642</v>
      </c>
      <c r="J2123" s="2" t="s">
        <v>5709</v>
      </c>
      <c r="K2123" s="5" t="s">
        <v>32</v>
      </c>
    </row>
    <row r="2124" spans="1:12" hidden="1" x14ac:dyDescent="0.25">
      <c r="A2124">
        <v>44736</v>
      </c>
      <c r="B2124" t="s">
        <v>5710</v>
      </c>
      <c r="C2124" t="s">
        <v>5711</v>
      </c>
      <c r="D2124" t="s">
        <v>5637</v>
      </c>
      <c r="E2124" t="s">
        <v>35503</v>
      </c>
      <c r="F2124" t="s">
        <v>35409</v>
      </c>
      <c r="G2124">
        <v>1940</v>
      </c>
      <c r="H2124" t="s">
        <v>36329</v>
      </c>
      <c r="I2124" t="s">
        <v>5712</v>
      </c>
      <c r="J2124" s="2" t="s">
        <v>5713</v>
      </c>
      <c r="K2124" s="5" t="s">
        <v>21</v>
      </c>
    </row>
    <row r="2125" spans="1:12" hidden="1" x14ac:dyDescent="0.25">
      <c r="A2125">
        <v>44738</v>
      </c>
      <c r="B2125" t="s">
        <v>5714</v>
      </c>
      <c r="C2125" t="s">
        <v>5711</v>
      </c>
      <c r="D2125" t="s">
        <v>5637</v>
      </c>
      <c r="E2125" t="s">
        <v>35503</v>
      </c>
      <c r="F2125" t="s">
        <v>35409</v>
      </c>
      <c r="G2125">
        <v>1940</v>
      </c>
      <c r="H2125" t="s">
        <v>36329</v>
      </c>
      <c r="I2125" t="s">
        <v>5712</v>
      </c>
      <c r="J2125" s="2" t="s">
        <v>5715</v>
      </c>
      <c r="K2125" s="5" t="s">
        <v>128</v>
      </c>
      <c r="L2125" t="s">
        <v>314</v>
      </c>
    </row>
    <row r="2126" spans="1:12" hidden="1" x14ac:dyDescent="0.25">
      <c r="A2126">
        <v>44755</v>
      </c>
      <c r="B2126" t="s">
        <v>5716</v>
      </c>
      <c r="C2126" t="s">
        <v>5636</v>
      </c>
      <c r="D2126" t="s">
        <v>5637</v>
      </c>
      <c r="E2126" t="s">
        <v>35503</v>
      </c>
      <c r="F2126" t="s">
        <v>35409</v>
      </c>
      <c r="G2126">
        <v>1940</v>
      </c>
      <c r="H2126" t="s">
        <v>36329</v>
      </c>
      <c r="I2126" t="s">
        <v>5638</v>
      </c>
      <c r="J2126" s="2" t="s">
        <v>5717</v>
      </c>
      <c r="K2126" s="5" t="s">
        <v>128</v>
      </c>
      <c r="L2126" t="s">
        <v>522</v>
      </c>
    </row>
    <row r="2127" spans="1:12" hidden="1" x14ac:dyDescent="0.25">
      <c r="A2127">
        <v>44758</v>
      </c>
      <c r="B2127" t="s">
        <v>5718</v>
      </c>
      <c r="C2127" t="s">
        <v>5719</v>
      </c>
      <c r="D2127" t="s">
        <v>5637</v>
      </c>
      <c r="E2127" t="s">
        <v>35503</v>
      </c>
      <c r="F2127" t="s">
        <v>35409</v>
      </c>
      <c r="G2127">
        <v>1940</v>
      </c>
      <c r="H2127" t="s">
        <v>36329</v>
      </c>
      <c r="I2127" t="s">
        <v>5720</v>
      </c>
      <c r="J2127" s="2" t="s">
        <v>5721</v>
      </c>
      <c r="K2127" s="5" t="s">
        <v>38</v>
      </c>
      <c r="L2127" t="s">
        <v>35281</v>
      </c>
    </row>
    <row r="2128" spans="1:12" hidden="1" x14ac:dyDescent="0.25">
      <c r="A2128">
        <v>44774</v>
      </c>
      <c r="B2128" t="s">
        <v>5722</v>
      </c>
      <c r="C2128" t="s">
        <v>5636</v>
      </c>
      <c r="D2128" t="s">
        <v>5637</v>
      </c>
      <c r="E2128" t="s">
        <v>35503</v>
      </c>
      <c r="F2128" t="s">
        <v>35409</v>
      </c>
      <c r="G2128">
        <v>1940</v>
      </c>
      <c r="H2128" t="s">
        <v>36329</v>
      </c>
      <c r="I2128" t="s">
        <v>5638</v>
      </c>
      <c r="J2128" s="2" t="s">
        <v>5723</v>
      </c>
      <c r="K2128" s="5" t="s">
        <v>21</v>
      </c>
    </row>
    <row r="2129" spans="1:19" hidden="1" x14ac:dyDescent="0.25">
      <c r="A2129">
        <v>44800</v>
      </c>
      <c r="B2129" t="s">
        <v>5724</v>
      </c>
      <c r="C2129" t="s">
        <v>5725</v>
      </c>
      <c r="D2129" t="s">
        <v>5637</v>
      </c>
      <c r="E2129" t="s">
        <v>35503</v>
      </c>
      <c r="F2129" t="s">
        <v>35409</v>
      </c>
      <c r="G2129">
        <v>1940</v>
      </c>
      <c r="H2129" t="s">
        <v>36329</v>
      </c>
      <c r="I2129" t="s">
        <v>2431</v>
      </c>
      <c r="J2129" s="2" t="s">
        <v>5726</v>
      </c>
      <c r="K2129" s="5" t="s">
        <v>21</v>
      </c>
    </row>
    <row r="2130" spans="1:19" hidden="1" x14ac:dyDescent="0.25">
      <c r="A2130">
        <v>44802</v>
      </c>
      <c r="B2130" t="s">
        <v>5727</v>
      </c>
      <c r="C2130" t="s">
        <v>5719</v>
      </c>
      <c r="D2130" t="s">
        <v>5637</v>
      </c>
      <c r="E2130" t="s">
        <v>35503</v>
      </c>
      <c r="F2130" t="s">
        <v>35409</v>
      </c>
      <c r="G2130">
        <v>1940</v>
      </c>
      <c r="H2130" t="s">
        <v>36329</v>
      </c>
      <c r="I2130" t="s">
        <v>5720</v>
      </c>
      <c r="J2130" s="2" t="s">
        <v>5728</v>
      </c>
      <c r="K2130" s="5" t="s">
        <v>21</v>
      </c>
    </row>
    <row r="2131" spans="1:19" hidden="1" x14ac:dyDescent="0.25">
      <c r="A2131">
        <v>44806</v>
      </c>
      <c r="B2131" t="s">
        <v>5729</v>
      </c>
      <c r="C2131" t="s">
        <v>5725</v>
      </c>
      <c r="D2131" t="s">
        <v>5637</v>
      </c>
      <c r="E2131" t="s">
        <v>35503</v>
      </c>
      <c r="F2131" t="s">
        <v>35409</v>
      </c>
      <c r="G2131">
        <v>1940</v>
      </c>
      <c r="H2131" t="s">
        <v>36329</v>
      </c>
      <c r="I2131" t="s">
        <v>2431</v>
      </c>
      <c r="J2131" s="2" t="s">
        <v>5730</v>
      </c>
      <c r="K2131" s="5" t="s">
        <v>128</v>
      </c>
      <c r="O2131" t="s">
        <v>24</v>
      </c>
      <c r="P2131" t="s">
        <v>35339</v>
      </c>
      <c r="R2131" t="s">
        <v>7</v>
      </c>
      <c r="S2131" t="s">
        <v>8</v>
      </c>
    </row>
    <row r="2132" spans="1:19" hidden="1" x14ac:dyDescent="0.25">
      <c r="A2132">
        <v>44859</v>
      </c>
      <c r="B2132" t="s">
        <v>5731</v>
      </c>
      <c r="C2132" t="s">
        <v>5636</v>
      </c>
      <c r="D2132" t="s">
        <v>5637</v>
      </c>
      <c r="E2132" t="s">
        <v>35503</v>
      </c>
      <c r="F2132" t="s">
        <v>35409</v>
      </c>
      <c r="G2132">
        <v>1940</v>
      </c>
      <c r="H2132" t="s">
        <v>36329</v>
      </c>
      <c r="I2132" t="s">
        <v>5638</v>
      </c>
      <c r="J2132" s="2" t="s">
        <v>5732</v>
      </c>
      <c r="K2132" s="5" t="s">
        <v>38</v>
      </c>
      <c r="L2132" t="s">
        <v>35257</v>
      </c>
    </row>
    <row r="2133" spans="1:19" hidden="1" x14ac:dyDescent="0.25">
      <c r="A2133">
        <v>44865</v>
      </c>
      <c r="B2133" t="s">
        <v>5733</v>
      </c>
      <c r="C2133" t="s">
        <v>5734</v>
      </c>
      <c r="D2133" t="s">
        <v>5637</v>
      </c>
      <c r="E2133" t="s">
        <v>35503</v>
      </c>
      <c r="F2133" t="s">
        <v>35409</v>
      </c>
      <c r="G2133">
        <v>1940</v>
      </c>
      <c r="H2133" t="s">
        <v>36329</v>
      </c>
      <c r="I2133" t="s">
        <v>5735</v>
      </c>
      <c r="J2133" s="2" t="s">
        <v>5736</v>
      </c>
      <c r="K2133" s="5" t="s">
        <v>202</v>
      </c>
      <c r="L2133" t="s">
        <v>129</v>
      </c>
    </row>
    <row r="2134" spans="1:19" hidden="1" x14ac:dyDescent="0.25">
      <c r="A2134">
        <v>44902</v>
      </c>
      <c r="B2134" t="s">
        <v>5737</v>
      </c>
      <c r="C2134" t="s">
        <v>5738</v>
      </c>
      <c r="D2134" t="s">
        <v>5637</v>
      </c>
      <c r="E2134" t="s">
        <v>35503</v>
      </c>
      <c r="F2134" t="s">
        <v>35409</v>
      </c>
      <c r="G2134">
        <v>1940</v>
      </c>
      <c r="H2134" t="s">
        <v>36329</v>
      </c>
      <c r="I2134" t="s">
        <v>5739</v>
      </c>
      <c r="J2134" s="2" t="s">
        <v>5740</v>
      </c>
      <c r="K2134" s="5" t="s">
        <v>38</v>
      </c>
    </row>
    <row r="2135" spans="1:19" hidden="1" x14ac:dyDescent="0.25">
      <c r="A2135">
        <v>44919</v>
      </c>
      <c r="B2135" t="s">
        <v>5741</v>
      </c>
      <c r="C2135" t="s">
        <v>5738</v>
      </c>
      <c r="D2135" t="s">
        <v>5637</v>
      </c>
      <c r="E2135" t="s">
        <v>35503</v>
      </c>
      <c r="F2135" t="s">
        <v>35409</v>
      </c>
      <c r="G2135">
        <v>1940</v>
      </c>
      <c r="H2135" t="s">
        <v>36329</v>
      </c>
      <c r="I2135" t="s">
        <v>5739</v>
      </c>
      <c r="J2135" s="2" t="s">
        <v>5742</v>
      </c>
      <c r="K2135" s="5" t="s">
        <v>38</v>
      </c>
    </row>
    <row r="2136" spans="1:19" hidden="1" x14ac:dyDescent="0.25">
      <c r="A2136">
        <v>44935</v>
      </c>
      <c r="B2136" t="s">
        <v>5743</v>
      </c>
      <c r="C2136" t="s">
        <v>5734</v>
      </c>
      <c r="D2136" t="s">
        <v>5637</v>
      </c>
      <c r="E2136" t="s">
        <v>35503</v>
      </c>
      <c r="F2136" t="s">
        <v>35409</v>
      </c>
      <c r="G2136">
        <v>1940</v>
      </c>
      <c r="H2136" t="s">
        <v>36329</v>
      </c>
      <c r="I2136" t="s">
        <v>5735</v>
      </c>
      <c r="J2136" s="2" t="s">
        <v>5744</v>
      </c>
      <c r="K2136" s="5" t="s">
        <v>38</v>
      </c>
    </row>
    <row r="2137" spans="1:19" hidden="1" x14ac:dyDescent="0.25">
      <c r="A2137">
        <v>44977</v>
      </c>
      <c r="B2137" t="s">
        <v>5745</v>
      </c>
      <c r="C2137" t="s">
        <v>5746</v>
      </c>
      <c r="D2137" t="s">
        <v>5637</v>
      </c>
      <c r="E2137" t="s">
        <v>35503</v>
      </c>
      <c r="F2137" t="s">
        <v>35409</v>
      </c>
      <c r="G2137">
        <v>1940</v>
      </c>
      <c r="H2137" t="s">
        <v>36329</v>
      </c>
      <c r="I2137" t="s">
        <v>5747</v>
      </c>
      <c r="J2137" s="2" t="s">
        <v>5748</v>
      </c>
      <c r="K2137" s="5" t="s">
        <v>55</v>
      </c>
    </row>
    <row r="2138" spans="1:19" hidden="1" x14ac:dyDescent="0.25">
      <c r="A2138">
        <v>44988</v>
      </c>
      <c r="B2138" t="s">
        <v>5749</v>
      </c>
      <c r="C2138" t="s">
        <v>5750</v>
      </c>
      <c r="D2138" t="s">
        <v>5637</v>
      </c>
      <c r="E2138" t="s">
        <v>35503</v>
      </c>
      <c r="F2138" t="s">
        <v>35409</v>
      </c>
      <c r="G2138">
        <v>1940</v>
      </c>
      <c r="H2138" t="s">
        <v>36329</v>
      </c>
      <c r="I2138" t="s">
        <v>5751</v>
      </c>
      <c r="J2138" s="2" t="s">
        <v>5752</v>
      </c>
      <c r="K2138" s="5" t="s">
        <v>128</v>
      </c>
      <c r="L2138" t="s">
        <v>35200</v>
      </c>
    </row>
    <row r="2139" spans="1:19" hidden="1" x14ac:dyDescent="0.25">
      <c r="A2139">
        <v>45056</v>
      </c>
      <c r="B2139" t="s">
        <v>5753</v>
      </c>
      <c r="C2139" t="s">
        <v>5754</v>
      </c>
      <c r="D2139" t="s">
        <v>5637</v>
      </c>
      <c r="E2139" t="s">
        <v>35503</v>
      </c>
      <c r="F2139" t="s">
        <v>35409</v>
      </c>
      <c r="G2139">
        <v>1940</v>
      </c>
      <c r="H2139" t="s">
        <v>36329</v>
      </c>
      <c r="I2139" t="s">
        <v>5755</v>
      </c>
      <c r="J2139" s="2" t="s">
        <v>5756</v>
      </c>
      <c r="K2139" s="5" t="s">
        <v>38</v>
      </c>
      <c r="L2139" t="s">
        <v>97</v>
      </c>
    </row>
    <row r="2140" spans="1:19" hidden="1" x14ac:dyDescent="0.25">
      <c r="A2140">
        <v>45095</v>
      </c>
      <c r="B2140" t="s">
        <v>5757</v>
      </c>
      <c r="C2140" t="s">
        <v>5758</v>
      </c>
      <c r="D2140" t="s">
        <v>5637</v>
      </c>
      <c r="E2140" t="s">
        <v>35503</v>
      </c>
      <c r="F2140" t="s">
        <v>35409</v>
      </c>
      <c r="G2140">
        <v>1940</v>
      </c>
      <c r="H2140" t="s">
        <v>36329</v>
      </c>
      <c r="I2140" t="s">
        <v>5759</v>
      </c>
      <c r="J2140" s="2" t="s">
        <v>5760</v>
      </c>
      <c r="K2140" s="5" t="s">
        <v>21</v>
      </c>
    </row>
    <row r="2141" spans="1:19" hidden="1" x14ac:dyDescent="0.25">
      <c r="A2141">
        <v>45107</v>
      </c>
      <c r="B2141" t="s">
        <v>5761</v>
      </c>
      <c r="C2141" t="s">
        <v>5758</v>
      </c>
      <c r="D2141" t="s">
        <v>5637</v>
      </c>
      <c r="E2141" t="s">
        <v>35503</v>
      </c>
      <c r="F2141" t="s">
        <v>35409</v>
      </c>
      <c r="G2141">
        <v>1940</v>
      </c>
      <c r="H2141" t="s">
        <v>36329</v>
      </c>
      <c r="I2141" t="s">
        <v>5759</v>
      </c>
      <c r="J2141" s="2" t="s">
        <v>5762</v>
      </c>
      <c r="K2141" s="5" t="s">
        <v>38</v>
      </c>
      <c r="L2141" t="s">
        <v>132</v>
      </c>
    </row>
    <row r="2142" spans="1:19" hidden="1" x14ac:dyDescent="0.25">
      <c r="A2142">
        <v>45130</v>
      </c>
      <c r="B2142" t="s">
        <v>5763</v>
      </c>
      <c r="C2142" t="s">
        <v>5738</v>
      </c>
      <c r="D2142" t="s">
        <v>5637</v>
      </c>
      <c r="E2142" t="s">
        <v>35503</v>
      </c>
      <c r="F2142" t="s">
        <v>35409</v>
      </c>
      <c r="G2142">
        <v>1940</v>
      </c>
      <c r="H2142" t="s">
        <v>36329</v>
      </c>
      <c r="I2142" t="s">
        <v>5739</v>
      </c>
      <c r="J2142" s="2" t="s">
        <v>5764</v>
      </c>
      <c r="K2142" s="5" t="s">
        <v>38</v>
      </c>
      <c r="L2142" t="s">
        <v>187</v>
      </c>
    </row>
    <row r="2143" spans="1:19" hidden="1" x14ac:dyDescent="0.25">
      <c r="A2143">
        <v>45172</v>
      </c>
      <c r="B2143" t="s">
        <v>5765</v>
      </c>
      <c r="C2143" t="s">
        <v>5766</v>
      </c>
      <c r="D2143" t="s">
        <v>5637</v>
      </c>
      <c r="E2143" t="s">
        <v>35503</v>
      </c>
      <c r="F2143" t="s">
        <v>35409</v>
      </c>
      <c r="G2143">
        <v>1940</v>
      </c>
      <c r="H2143" t="s">
        <v>36329</v>
      </c>
      <c r="I2143" t="s">
        <v>5767</v>
      </c>
      <c r="J2143" s="2" t="s">
        <v>5768</v>
      </c>
      <c r="K2143" s="5" t="s">
        <v>580</v>
      </c>
    </row>
    <row r="2144" spans="1:19" hidden="1" x14ac:dyDescent="0.25">
      <c r="A2144">
        <v>45191</v>
      </c>
      <c r="B2144" t="s">
        <v>5769</v>
      </c>
      <c r="C2144" t="s">
        <v>5770</v>
      </c>
      <c r="D2144" t="s">
        <v>5637</v>
      </c>
      <c r="E2144" t="s">
        <v>35503</v>
      </c>
      <c r="F2144" t="s">
        <v>35409</v>
      </c>
      <c r="G2144">
        <v>1940</v>
      </c>
      <c r="H2144" t="s">
        <v>36329</v>
      </c>
      <c r="I2144" t="s">
        <v>5771</v>
      </c>
      <c r="J2144" s="2" t="s">
        <v>5772</v>
      </c>
      <c r="K2144" s="5" t="s">
        <v>38</v>
      </c>
      <c r="L2144" t="s">
        <v>16</v>
      </c>
    </row>
    <row r="2145" spans="1:12" hidden="1" x14ac:dyDescent="0.25">
      <c r="A2145">
        <v>45202</v>
      </c>
      <c r="B2145" t="s">
        <v>5773</v>
      </c>
      <c r="C2145" t="s">
        <v>5750</v>
      </c>
      <c r="D2145" t="s">
        <v>5637</v>
      </c>
      <c r="E2145" t="s">
        <v>35503</v>
      </c>
      <c r="F2145" t="s">
        <v>35409</v>
      </c>
      <c r="G2145">
        <v>1940</v>
      </c>
      <c r="H2145" t="s">
        <v>36329</v>
      </c>
      <c r="I2145" t="s">
        <v>5751</v>
      </c>
      <c r="J2145" s="2" t="s">
        <v>5774</v>
      </c>
      <c r="K2145" s="5" t="s">
        <v>38</v>
      </c>
      <c r="L2145" t="s">
        <v>132</v>
      </c>
    </row>
    <row r="2146" spans="1:12" hidden="1" x14ac:dyDescent="0.25">
      <c r="A2146">
        <v>45205</v>
      </c>
      <c r="B2146" t="s">
        <v>5775</v>
      </c>
      <c r="C2146" t="s">
        <v>5776</v>
      </c>
      <c r="D2146" t="s">
        <v>5777</v>
      </c>
      <c r="E2146" t="s">
        <v>35504</v>
      </c>
      <c r="F2146" t="s">
        <v>35505</v>
      </c>
      <c r="G2146">
        <v>1987</v>
      </c>
      <c r="H2146" t="s">
        <v>36330</v>
      </c>
      <c r="I2146" t="s">
        <v>5778</v>
      </c>
      <c r="J2146" s="2" t="s">
        <v>5779</v>
      </c>
      <c r="K2146" s="5" t="s">
        <v>21</v>
      </c>
    </row>
    <row r="2147" spans="1:12" hidden="1" x14ac:dyDescent="0.25">
      <c r="A2147">
        <v>45210</v>
      </c>
      <c r="B2147" t="s">
        <v>5780</v>
      </c>
      <c r="C2147" t="s">
        <v>5781</v>
      </c>
      <c r="D2147" t="s">
        <v>5777</v>
      </c>
      <c r="E2147" t="s">
        <v>35504</v>
      </c>
      <c r="F2147" t="s">
        <v>35505</v>
      </c>
      <c r="G2147">
        <v>1987</v>
      </c>
      <c r="H2147" t="s">
        <v>36330</v>
      </c>
      <c r="I2147" t="s">
        <v>1089</v>
      </c>
      <c r="J2147" s="2" t="s">
        <v>5782</v>
      </c>
      <c r="K2147" s="5" t="s">
        <v>38</v>
      </c>
      <c r="L2147" t="s">
        <v>232</v>
      </c>
    </row>
    <row r="2148" spans="1:12" hidden="1" x14ac:dyDescent="0.25">
      <c r="A2148">
        <v>45217</v>
      </c>
      <c r="B2148" t="s">
        <v>5783</v>
      </c>
      <c r="C2148" t="s">
        <v>5776</v>
      </c>
      <c r="D2148" t="s">
        <v>5777</v>
      </c>
      <c r="E2148" t="s">
        <v>35504</v>
      </c>
      <c r="F2148" t="s">
        <v>35505</v>
      </c>
      <c r="G2148">
        <v>1987</v>
      </c>
      <c r="H2148" t="s">
        <v>36330</v>
      </c>
      <c r="I2148" t="s">
        <v>5778</v>
      </c>
      <c r="J2148" s="2" t="s">
        <v>5784</v>
      </c>
      <c r="K2148" s="5" t="s">
        <v>128</v>
      </c>
      <c r="L2148" t="s">
        <v>35198</v>
      </c>
    </row>
    <row r="2149" spans="1:12" hidden="1" x14ac:dyDescent="0.25">
      <c r="A2149">
        <v>45224</v>
      </c>
      <c r="B2149" t="s">
        <v>5785</v>
      </c>
      <c r="C2149" t="s">
        <v>5781</v>
      </c>
      <c r="D2149" t="s">
        <v>5777</v>
      </c>
      <c r="E2149" t="s">
        <v>35504</v>
      </c>
      <c r="F2149" t="s">
        <v>35505</v>
      </c>
      <c r="G2149">
        <v>1987</v>
      </c>
      <c r="H2149" t="s">
        <v>36330</v>
      </c>
      <c r="I2149" t="s">
        <v>1089</v>
      </c>
      <c r="J2149" s="2" t="s">
        <v>5786</v>
      </c>
      <c r="K2149" s="5" t="s">
        <v>21</v>
      </c>
    </row>
    <row r="2150" spans="1:12" hidden="1" x14ac:dyDescent="0.25">
      <c r="A2150">
        <v>45233</v>
      </c>
      <c r="B2150" t="s">
        <v>5787</v>
      </c>
      <c r="C2150" t="s">
        <v>5788</v>
      </c>
      <c r="D2150" t="s">
        <v>5777</v>
      </c>
      <c r="E2150" t="s">
        <v>35504</v>
      </c>
      <c r="F2150" t="s">
        <v>35505</v>
      </c>
      <c r="G2150">
        <v>1987</v>
      </c>
      <c r="H2150" t="s">
        <v>36330</v>
      </c>
      <c r="I2150" t="s">
        <v>5789</v>
      </c>
      <c r="J2150" s="2" t="s">
        <v>5790</v>
      </c>
      <c r="K2150" s="5" t="s">
        <v>21</v>
      </c>
    </row>
    <row r="2151" spans="1:12" hidden="1" x14ac:dyDescent="0.25">
      <c r="A2151">
        <v>45242</v>
      </c>
      <c r="B2151" t="s">
        <v>5791</v>
      </c>
      <c r="C2151" t="s">
        <v>5788</v>
      </c>
      <c r="D2151" t="s">
        <v>5777</v>
      </c>
      <c r="E2151" t="s">
        <v>35504</v>
      </c>
      <c r="F2151" t="s">
        <v>35505</v>
      </c>
      <c r="G2151">
        <v>1987</v>
      </c>
      <c r="H2151" t="s">
        <v>36330</v>
      </c>
      <c r="I2151" t="s">
        <v>5789</v>
      </c>
      <c r="J2151" s="2" t="s">
        <v>5792</v>
      </c>
      <c r="K2151" s="5" t="s">
        <v>128</v>
      </c>
      <c r="L2151" t="s">
        <v>972</v>
      </c>
    </row>
    <row r="2152" spans="1:12" hidden="1" x14ac:dyDescent="0.25">
      <c r="A2152">
        <v>45263</v>
      </c>
      <c r="B2152" t="s">
        <v>5793</v>
      </c>
      <c r="C2152" t="s">
        <v>5794</v>
      </c>
      <c r="D2152" t="s">
        <v>5777</v>
      </c>
      <c r="E2152" t="s">
        <v>35504</v>
      </c>
      <c r="F2152" t="s">
        <v>35505</v>
      </c>
      <c r="G2152">
        <v>1987</v>
      </c>
      <c r="H2152" t="s">
        <v>36330</v>
      </c>
      <c r="I2152" t="s">
        <v>3626</v>
      </c>
      <c r="J2152" s="2" t="s">
        <v>5795</v>
      </c>
      <c r="K2152" s="5" t="s">
        <v>21</v>
      </c>
    </row>
    <row r="2153" spans="1:12" hidden="1" x14ac:dyDescent="0.25">
      <c r="A2153">
        <v>45303</v>
      </c>
      <c r="B2153" t="s">
        <v>5796</v>
      </c>
      <c r="C2153" t="s">
        <v>5797</v>
      </c>
      <c r="D2153" t="s">
        <v>5777</v>
      </c>
      <c r="E2153" t="s">
        <v>35504</v>
      </c>
      <c r="F2153" t="s">
        <v>35505</v>
      </c>
      <c r="G2153">
        <v>1987</v>
      </c>
      <c r="H2153" t="s">
        <v>36330</v>
      </c>
      <c r="I2153" t="s">
        <v>5798</v>
      </c>
      <c r="J2153" s="2" t="s">
        <v>5799</v>
      </c>
      <c r="K2153" s="5" t="s">
        <v>55</v>
      </c>
    </row>
    <row r="2154" spans="1:12" hidden="1" x14ac:dyDescent="0.25">
      <c r="A2154">
        <v>45312</v>
      </c>
      <c r="B2154" t="s">
        <v>5800</v>
      </c>
      <c r="C2154" t="s">
        <v>5801</v>
      </c>
      <c r="D2154" t="s">
        <v>5777</v>
      </c>
      <c r="E2154" t="s">
        <v>35504</v>
      </c>
      <c r="F2154" t="s">
        <v>35505</v>
      </c>
      <c r="G2154">
        <v>1987</v>
      </c>
      <c r="H2154" t="s">
        <v>36330</v>
      </c>
      <c r="I2154" t="s">
        <v>5802</v>
      </c>
      <c r="J2154" s="2" t="s">
        <v>5803</v>
      </c>
      <c r="K2154" s="5" t="s">
        <v>38</v>
      </c>
      <c r="L2154" t="s">
        <v>132</v>
      </c>
    </row>
    <row r="2155" spans="1:12" hidden="1" x14ac:dyDescent="0.25">
      <c r="A2155">
        <v>45351</v>
      </c>
      <c r="B2155" t="s">
        <v>5804</v>
      </c>
      <c r="C2155" t="s">
        <v>5797</v>
      </c>
      <c r="D2155" t="s">
        <v>5777</v>
      </c>
      <c r="E2155" t="s">
        <v>35504</v>
      </c>
      <c r="F2155" t="s">
        <v>35505</v>
      </c>
      <c r="G2155">
        <v>1987</v>
      </c>
      <c r="H2155" t="s">
        <v>36330</v>
      </c>
      <c r="I2155" t="s">
        <v>5798</v>
      </c>
      <c r="J2155" s="2" t="s">
        <v>5805</v>
      </c>
      <c r="K2155" s="5" t="s">
        <v>21</v>
      </c>
    </row>
    <row r="2156" spans="1:12" hidden="1" x14ac:dyDescent="0.25">
      <c r="A2156">
        <v>45357</v>
      </c>
      <c r="B2156" t="s">
        <v>5806</v>
      </c>
      <c r="C2156" t="s">
        <v>5797</v>
      </c>
      <c r="D2156" t="s">
        <v>5777</v>
      </c>
      <c r="E2156" t="s">
        <v>35504</v>
      </c>
      <c r="F2156" t="s">
        <v>35505</v>
      </c>
      <c r="G2156">
        <v>1987</v>
      </c>
      <c r="H2156" t="s">
        <v>36330</v>
      </c>
      <c r="I2156" t="s">
        <v>5798</v>
      </c>
      <c r="J2156" s="2" t="s">
        <v>5807</v>
      </c>
      <c r="K2156" s="5" t="s">
        <v>55</v>
      </c>
    </row>
    <row r="2157" spans="1:12" hidden="1" x14ac:dyDescent="0.25">
      <c r="A2157">
        <v>45360</v>
      </c>
      <c r="B2157" t="s">
        <v>5808</v>
      </c>
      <c r="C2157" t="s">
        <v>5797</v>
      </c>
      <c r="D2157" t="s">
        <v>5777</v>
      </c>
      <c r="E2157" t="s">
        <v>35504</v>
      </c>
      <c r="F2157" t="s">
        <v>35505</v>
      </c>
      <c r="G2157">
        <v>1987</v>
      </c>
      <c r="H2157" t="s">
        <v>36330</v>
      </c>
      <c r="I2157" t="s">
        <v>5798</v>
      </c>
      <c r="J2157" s="2" t="s">
        <v>5809</v>
      </c>
      <c r="K2157" s="5" t="s">
        <v>38</v>
      </c>
      <c r="L2157" t="s">
        <v>174</v>
      </c>
    </row>
    <row r="2158" spans="1:12" hidden="1" x14ac:dyDescent="0.25">
      <c r="A2158">
        <v>45379</v>
      </c>
      <c r="B2158" t="s">
        <v>5810</v>
      </c>
      <c r="C2158" t="s">
        <v>5811</v>
      </c>
      <c r="D2158" t="s">
        <v>5777</v>
      </c>
      <c r="E2158" t="s">
        <v>35504</v>
      </c>
      <c r="F2158" t="s">
        <v>35505</v>
      </c>
      <c r="G2158">
        <v>1987</v>
      </c>
      <c r="H2158" t="s">
        <v>36330</v>
      </c>
      <c r="I2158" t="s">
        <v>5812</v>
      </c>
      <c r="J2158" s="2" t="s">
        <v>5813</v>
      </c>
      <c r="K2158" s="5" t="s">
        <v>55</v>
      </c>
    </row>
    <row r="2159" spans="1:12" hidden="1" x14ac:dyDescent="0.25">
      <c r="A2159">
        <v>45382</v>
      </c>
      <c r="B2159" t="s">
        <v>5814</v>
      </c>
      <c r="C2159" t="s">
        <v>5797</v>
      </c>
      <c r="D2159" t="s">
        <v>5777</v>
      </c>
      <c r="E2159" t="s">
        <v>35504</v>
      </c>
      <c r="F2159" t="s">
        <v>35505</v>
      </c>
      <c r="G2159">
        <v>1987</v>
      </c>
      <c r="H2159" t="s">
        <v>36330</v>
      </c>
      <c r="I2159" t="s">
        <v>5798</v>
      </c>
      <c r="J2159" s="2" t="s">
        <v>5815</v>
      </c>
      <c r="K2159" s="5" t="s">
        <v>21</v>
      </c>
    </row>
    <row r="2160" spans="1:12" hidden="1" x14ac:dyDescent="0.25">
      <c r="A2160">
        <v>45416</v>
      </c>
      <c r="B2160" t="s">
        <v>5816</v>
      </c>
      <c r="C2160" t="s">
        <v>5811</v>
      </c>
      <c r="D2160" t="s">
        <v>5777</v>
      </c>
      <c r="E2160" t="s">
        <v>35504</v>
      </c>
      <c r="F2160" t="s">
        <v>35505</v>
      </c>
      <c r="G2160">
        <v>1987</v>
      </c>
      <c r="H2160" t="s">
        <v>36330</v>
      </c>
      <c r="I2160" t="s">
        <v>5812</v>
      </c>
      <c r="J2160" s="2" t="s">
        <v>5817</v>
      </c>
      <c r="K2160" s="5" t="s">
        <v>128</v>
      </c>
      <c r="L2160" t="s">
        <v>522</v>
      </c>
    </row>
    <row r="2161" spans="1:19" hidden="1" x14ac:dyDescent="0.25">
      <c r="A2161">
        <v>45427</v>
      </c>
      <c r="B2161" t="s">
        <v>5818</v>
      </c>
      <c r="C2161" t="s">
        <v>5819</v>
      </c>
      <c r="D2161" t="s">
        <v>5777</v>
      </c>
      <c r="E2161" t="s">
        <v>35504</v>
      </c>
      <c r="F2161" t="s">
        <v>35505</v>
      </c>
      <c r="G2161">
        <v>1987</v>
      </c>
      <c r="H2161" t="s">
        <v>36330</v>
      </c>
      <c r="I2161" t="s">
        <v>5820</v>
      </c>
      <c r="J2161" s="2" t="s">
        <v>5821</v>
      </c>
      <c r="K2161" s="5" t="s">
        <v>21</v>
      </c>
    </row>
    <row r="2162" spans="1:19" hidden="1" x14ac:dyDescent="0.25">
      <c r="A2162">
        <v>45437</v>
      </c>
      <c r="B2162" t="s">
        <v>5822</v>
      </c>
      <c r="C2162" t="s">
        <v>5819</v>
      </c>
      <c r="D2162" t="s">
        <v>5777</v>
      </c>
      <c r="E2162" t="s">
        <v>35504</v>
      </c>
      <c r="F2162" t="s">
        <v>35505</v>
      </c>
      <c r="G2162">
        <v>1987</v>
      </c>
      <c r="H2162" t="s">
        <v>36330</v>
      </c>
      <c r="I2162" t="s">
        <v>5820</v>
      </c>
      <c r="J2162" s="2" t="s">
        <v>5823</v>
      </c>
      <c r="K2162" s="5" t="s">
        <v>202</v>
      </c>
      <c r="L2162" t="s">
        <v>1320</v>
      </c>
    </row>
    <row r="2163" spans="1:19" hidden="1" x14ac:dyDescent="0.25">
      <c r="A2163">
        <v>45451</v>
      </c>
      <c r="B2163" t="s">
        <v>5824</v>
      </c>
      <c r="C2163" t="s">
        <v>5801</v>
      </c>
      <c r="D2163" t="s">
        <v>5777</v>
      </c>
      <c r="E2163" t="s">
        <v>35504</v>
      </c>
      <c r="F2163" t="s">
        <v>35505</v>
      </c>
      <c r="G2163">
        <v>1987</v>
      </c>
      <c r="H2163" t="s">
        <v>36330</v>
      </c>
      <c r="I2163" t="s">
        <v>5802</v>
      </c>
      <c r="J2163" s="2" t="s">
        <v>5825</v>
      </c>
      <c r="K2163" s="5" t="s">
        <v>128</v>
      </c>
      <c r="L2163" t="s">
        <v>162</v>
      </c>
    </row>
    <row r="2164" spans="1:19" hidden="1" x14ac:dyDescent="0.25">
      <c r="A2164">
        <v>45467</v>
      </c>
      <c r="B2164" t="s">
        <v>5826</v>
      </c>
      <c r="C2164" t="s">
        <v>5801</v>
      </c>
      <c r="D2164" t="s">
        <v>5777</v>
      </c>
      <c r="E2164" t="s">
        <v>35504</v>
      </c>
      <c r="F2164" t="s">
        <v>35505</v>
      </c>
      <c r="G2164">
        <v>1987</v>
      </c>
      <c r="H2164" t="s">
        <v>36330</v>
      </c>
      <c r="I2164" t="s">
        <v>5802</v>
      </c>
      <c r="J2164" s="2" t="s">
        <v>5827</v>
      </c>
      <c r="K2164" s="5" t="s">
        <v>55</v>
      </c>
    </row>
    <row r="2165" spans="1:19" hidden="1" x14ac:dyDescent="0.25">
      <c r="A2165">
        <v>45469</v>
      </c>
      <c r="B2165" t="s">
        <v>5828</v>
      </c>
      <c r="C2165" t="s">
        <v>5811</v>
      </c>
      <c r="D2165" t="s">
        <v>5777</v>
      </c>
      <c r="E2165" t="s">
        <v>35504</v>
      </c>
      <c r="F2165" t="s">
        <v>35505</v>
      </c>
      <c r="G2165">
        <v>1987</v>
      </c>
      <c r="H2165" t="s">
        <v>36330</v>
      </c>
      <c r="I2165" t="s">
        <v>5812</v>
      </c>
      <c r="J2165" s="2" t="s">
        <v>5829</v>
      </c>
      <c r="K2165" s="5" t="s">
        <v>32</v>
      </c>
    </row>
    <row r="2166" spans="1:19" hidden="1" x14ac:dyDescent="0.25">
      <c r="A2166">
        <v>45488</v>
      </c>
      <c r="B2166" t="s">
        <v>5830</v>
      </c>
      <c r="C2166" t="s">
        <v>5831</v>
      </c>
      <c r="D2166" t="s">
        <v>5777</v>
      </c>
      <c r="E2166" t="s">
        <v>35504</v>
      </c>
      <c r="F2166" t="s">
        <v>35505</v>
      </c>
      <c r="G2166">
        <v>1987</v>
      </c>
      <c r="H2166" t="s">
        <v>36330</v>
      </c>
      <c r="I2166" t="s">
        <v>5832</v>
      </c>
      <c r="J2166" s="2" t="s">
        <v>5833</v>
      </c>
      <c r="K2166" s="5" t="s">
        <v>38</v>
      </c>
    </row>
    <row r="2167" spans="1:19" hidden="1" x14ac:dyDescent="0.25">
      <c r="A2167">
        <v>45494</v>
      </c>
      <c r="B2167" t="s">
        <v>5834</v>
      </c>
      <c r="C2167" t="s">
        <v>5831</v>
      </c>
      <c r="D2167" t="s">
        <v>5777</v>
      </c>
      <c r="E2167" t="s">
        <v>35504</v>
      </c>
      <c r="F2167" t="s">
        <v>35505</v>
      </c>
      <c r="G2167">
        <v>1987</v>
      </c>
      <c r="H2167" t="s">
        <v>36330</v>
      </c>
      <c r="I2167" t="s">
        <v>5832</v>
      </c>
      <c r="J2167" s="2" t="s">
        <v>5835</v>
      </c>
      <c r="K2167" s="5" t="s">
        <v>21</v>
      </c>
    </row>
    <row r="2168" spans="1:19" hidden="1" x14ac:dyDescent="0.25">
      <c r="A2168">
        <v>45631</v>
      </c>
      <c r="B2168" t="s">
        <v>5836</v>
      </c>
      <c r="C2168" t="s">
        <v>5837</v>
      </c>
      <c r="D2168" t="s">
        <v>5838</v>
      </c>
      <c r="E2168" t="s">
        <v>35506</v>
      </c>
      <c r="F2168" t="s">
        <v>35462</v>
      </c>
      <c r="G2168">
        <v>2003</v>
      </c>
      <c r="H2168" t="s">
        <v>36331</v>
      </c>
      <c r="I2168" t="s">
        <v>1089</v>
      </c>
      <c r="J2168" s="2" t="s">
        <v>5839</v>
      </c>
      <c r="K2168" s="5" t="s">
        <v>21</v>
      </c>
    </row>
    <row r="2169" spans="1:19" hidden="1" x14ac:dyDescent="0.25">
      <c r="A2169">
        <v>45636</v>
      </c>
      <c r="B2169" t="s">
        <v>5840</v>
      </c>
      <c r="C2169" t="s">
        <v>5841</v>
      </c>
      <c r="D2169" t="s">
        <v>5838</v>
      </c>
      <c r="E2169" t="s">
        <v>35506</v>
      </c>
      <c r="F2169" t="s">
        <v>35462</v>
      </c>
      <c r="G2169">
        <v>2003</v>
      </c>
      <c r="H2169" t="s">
        <v>36331</v>
      </c>
      <c r="I2169" t="s">
        <v>5842</v>
      </c>
      <c r="J2169" s="2" t="s">
        <v>5843</v>
      </c>
      <c r="K2169" s="5" t="s">
        <v>128</v>
      </c>
      <c r="L2169" t="s">
        <v>374</v>
      </c>
    </row>
    <row r="2170" spans="1:19" hidden="1" x14ac:dyDescent="0.25">
      <c r="A2170">
        <v>45638</v>
      </c>
      <c r="B2170" t="s">
        <v>5844</v>
      </c>
      <c r="C2170" t="s">
        <v>5841</v>
      </c>
      <c r="D2170" t="s">
        <v>5838</v>
      </c>
      <c r="E2170" t="s">
        <v>35506</v>
      </c>
      <c r="F2170" t="s">
        <v>35462</v>
      </c>
      <c r="G2170">
        <v>2003</v>
      </c>
      <c r="H2170" t="s">
        <v>36331</v>
      </c>
      <c r="I2170" t="s">
        <v>5842</v>
      </c>
      <c r="J2170" s="2" t="s">
        <v>5845</v>
      </c>
      <c r="K2170" s="5" t="s">
        <v>128</v>
      </c>
      <c r="L2170" t="s">
        <v>35221</v>
      </c>
    </row>
    <row r="2171" spans="1:19" x14ac:dyDescent="0.25">
      <c r="A2171">
        <v>45689</v>
      </c>
      <c r="B2171" t="s">
        <v>5846</v>
      </c>
      <c r="C2171" t="s">
        <v>5837</v>
      </c>
      <c r="D2171" t="s">
        <v>5838</v>
      </c>
      <c r="E2171" t="s">
        <v>35506</v>
      </c>
      <c r="F2171" t="s">
        <v>35462</v>
      </c>
      <c r="G2171">
        <v>2003</v>
      </c>
      <c r="H2171" t="s">
        <v>36331</v>
      </c>
      <c r="I2171" t="s">
        <v>1089</v>
      </c>
      <c r="J2171" s="2" t="s">
        <v>5847</v>
      </c>
      <c r="K2171" s="5" t="s">
        <v>38</v>
      </c>
      <c r="M2171" s="4" t="s">
        <v>7</v>
      </c>
      <c r="N2171" s="4" t="s">
        <v>8</v>
      </c>
      <c r="O2171" t="s">
        <v>33</v>
      </c>
      <c r="P2171" t="s">
        <v>35341</v>
      </c>
      <c r="R2171" t="s">
        <v>7</v>
      </c>
      <c r="S2171" t="s">
        <v>167</v>
      </c>
    </row>
    <row r="2172" spans="1:19" hidden="1" x14ac:dyDescent="0.25">
      <c r="A2172">
        <v>45705</v>
      </c>
      <c r="B2172" t="s">
        <v>5848</v>
      </c>
      <c r="C2172" t="s">
        <v>5849</v>
      </c>
      <c r="D2172" t="s">
        <v>5838</v>
      </c>
      <c r="E2172" t="s">
        <v>35506</v>
      </c>
      <c r="F2172" t="s">
        <v>35462</v>
      </c>
      <c r="G2172">
        <v>2003</v>
      </c>
      <c r="H2172" t="s">
        <v>36331</v>
      </c>
      <c r="I2172" t="s">
        <v>5850</v>
      </c>
      <c r="J2172" s="2" t="s">
        <v>5851</v>
      </c>
      <c r="K2172" s="5" t="s">
        <v>15</v>
      </c>
    </row>
    <row r="2173" spans="1:19" hidden="1" x14ac:dyDescent="0.25">
      <c r="A2173">
        <v>45710</v>
      </c>
      <c r="B2173" t="s">
        <v>5852</v>
      </c>
      <c r="C2173" t="s">
        <v>5837</v>
      </c>
      <c r="D2173" t="s">
        <v>5838</v>
      </c>
      <c r="E2173" t="s">
        <v>35506</v>
      </c>
      <c r="F2173" t="s">
        <v>35462</v>
      </c>
      <c r="G2173">
        <v>2003</v>
      </c>
      <c r="H2173" t="s">
        <v>36331</v>
      </c>
      <c r="I2173" t="s">
        <v>1089</v>
      </c>
      <c r="J2173" s="2" t="s">
        <v>5853</v>
      </c>
      <c r="K2173" s="5" t="s">
        <v>21</v>
      </c>
    </row>
    <row r="2174" spans="1:19" hidden="1" x14ac:dyDescent="0.25">
      <c r="A2174">
        <v>45772</v>
      </c>
      <c r="B2174" t="s">
        <v>5854</v>
      </c>
      <c r="C2174" t="s">
        <v>5841</v>
      </c>
      <c r="D2174" t="s">
        <v>5838</v>
      </c>
      <c r="E2174" t="s">
        <v>35506</v>
      </c>
      <c r="F2174" t="s">
        <v>35462</v>
      </c>
      <c r="G2174">
        <v>2003</v>
      </c>
      <c r="H2174" t="s">
        <v>36331</v>
      </c>
      <c r="I2174" t="s">
        <v>5842</v>
      </c>
      <c r="J2174" s="2" t="s">
        <v>5855</v>
      </c>
      <c r="K2174" s="5" t="s">
        <v>38</v>
      </c>
      <c r="L2174" t="s">
        <v>132</v>
      </c>
    </row>
    <row r="2175" spans="1:19" hidden="1" x14ac:dyDescent="0.25">
      <c r="A2175">
        <v>45774</v>
      </c>
      <c r="B2175" t="s">
        <v>5856</v>
      </c>
      <c r="C2175" t="s">
        <v>5841</v>
      </c>
      <c r="D2175" t="s">
        <v>5838</v>
      </c>
      <c r="E2175" t="s">
        <v>35506</v>
      </c>
      <c r="F2175" t="s">
        <v>35462</v>
      </c>
      <c r="G2175">
        <v>2003</v>
      </c>
      <c r="H2175" t="s">
        <v>36331</v>
      </c>
      <c r="I2175" t="s">
        <v>5842</v>
      </c>
      <c r="J2175" s="2" t="s">
        <v>5857</v>
      </c>
      <c r="K2175" s="5" t="s">
        <v>38</v>
      </c>
    </row>
    <row r="2176" spans="1:19" hidden="1" x14ac:dyDescent="0.25">
      <c r="A2176">
        <v>45804</v>
      </c>
      <c r="B2176" t="s">
        <v>5858</v>
      </c>
      <c r="C2176" t="s">
        <v>5859</v>
      </c>
      <c r="D2176" t="s">
        <v>5838</v>
      </c>
      <c r="E2176" t="s">
        <v>35506</v>
      </c>
      <c r="F2176" t="s">
        <v>35462</v>
      </c>
      <c r="G2176">
        <v>2003</v>
      </c>
      <c r="H2176" t="s">
        <v>36331</v>
      </c>
      <c r="I2176" t="s">
        <v>5860</v>
      </c>
      <c r="J2176" s="2" t="s">
        <v>5861</v>
      </c>
      <c r="K2176" s="5" t="s">
        <v>128</v>
      </c>
      <c r="O2176" t="s">
        <v>24</v>
      </c>
      <c r="P2176" t="s">
        <v>35339</v>
      </c>
    </row>
    <row r="2177" spans="1:16" hidden="1" x14ac:dyDescent="0.25">
      <c r="A2177">
        <v>45822</v>
      </c>
      <c r="B2177" t="s">
        <v>5862</v>
      </c>
      <c r="C2177" t="s">
        <v>5863</v>
      </c>
      <c r="D2177" t="s">
        <v>5838</v>
      </c>
      <c r="E2177" t="s">
        <v>35506</v>
      </c>
      <c r="F2177" t="s">
        <v>35462</v>
      </c>
      <c r="G2177">
        <v>2003</v>
      </c>
      <c r="H2177" t="s">
        <v>36331</v>
      </c>
      <c r="I2177" t="s">
        <v>5864</v>
      </c>
      <c r="J2177" s="2" t="s">
        <v>5865</v>
      </c>
      <c r="K2177" s="5" t="s">
        <v>21</v>
      </c>
    </row>
    <row r="2178" spans="1:16" hidden="1" x14ac:dyDescent="0.25">
      <c r="A2178">
        <v>45846</v>
      </c>
      <c r="B2178" t="s">
        <v>5866</v>
      </c>
      <c r="C2178" t="s">
        <v>5863</v>
      </c>
      <c r="D2178" t="s">
        <v>5838</v>
      </c>
      <c r="E2178" t="s">
        <v>35506</v>
      </c>
      <c r="F2178" t="s">
        <v>35462</v>
      </c>
      <c r="G2178">
        <v>2003</v>
      </c>
      <c r="H2178" t="s">
        <v>36331</v>
      </c>
      <c r="I2178" t="s">
        <v>5864</v>
      </c>
      <c r="J2178" s="2" t="s">
        <v>5867</v>
      </c>
      <c r="K2178" s="5" t="s">
        <v>55</v>
      </c>
    </row>
    <row r="2179" spans="1:16" hidden="1" x14ac:dyDescent="0.25">
      <c r="A2179">
        <v>45879</v>
      </c>
      <c r="B2179" t="s">
        <v>5868</v>
      </c>
      <c r="C2179" t="s">
        <v>5869</v>
      </c>
      <c r="D2179" t="s">
        <v>5838</v>
      </c>
      <c r="E2179" t="s">
        <v>35506</v>
      </c>
      <c r="F2179" t="s">
        <v>35462</v>
      </c>
      <c r="G2179">
        <v>2003</v>
      </c>
      <c r="H2179" t="s">
        <v>36331</v>
      </c>
      <c r="I2179" t="s">
        <v>5870</v>
      </c>
      <c r="J2179" s="2" t="s">
        <v>5871</v>
      </c>
      <c r="K2179" s="5" t="s">
        <v>21</v>
      </c>
    </row>
    <row r="2180" spans="1:16" hidden="1" x14ac:dyDescent="0.25">
      <c r="A2180">
        <v>45913</v>
      </c>
      <c r="B2180" t="s">
        <v>5872</v>
      </c>
      <c r="C2180" t="s">
        <v>5863</v>
      </c>
      <c r="D2180" t="s">
        <v>5838</v>
      </c>
      <c r="E2180" t="s">
        <v>35506</v>
      </c>
      <c r="F2180" t="s">
        <v>35462</v>
      </c>
      <c r="G2180">
        <v>2003</v>
      </c>
      <c r="H2180" t="s">
        <v>36331</v>
      </c>
      <c r="I2180" t="s">
        <v>5864</v>
      </c>
      <c r="J2180" s="2" t="s">
        <v>5873</v>
      </c>
      <c r="K2180" s="5" t="s">
        <v>128</v>
      </c>
      <c r="L2180" t="s">
        <v>972</v>
      </c>
    </row>
    <row r="2181" spans="1:16" x14ac:dyDescent="0.25">
      <c r="A2181">
        <v>45925</v>
      </c>
      <c r="B2181" t="s">
        <v>5874</v>
      </c>
      <c r="C2181" t="s">
        <v>5863</v>
      </c>
      <c r="D2181" t="s">
        <v>5838</v>
      </c>
      <c r="E2181" t="s">
        <v>35506</v>
      </c>
      <c r="F2181" t="s">
        <v>35462</v>
      </c>
      <c r="G2181">
        <v>2003</v>
      </c>
      <c r="H2181" t="s">
        <v>36331</v>
      </c>
      <c r="I2181" t="s">
        <v>5864</v>
      </c>
      <c r="J2181" s="2" t="s">
        <v>5875</v>
      </c>
      <c r="K2181" s="5" t="s">
        <v>32</v>
      </c>
      <c r="M2181" s="4" t="s">
        <v>35209</v>
      </c>
      <c r="N2181" s="4" t="s">
        <v>8</v>
      </c>
      <c r="O2181" t="s">
        <v>33</v>
      </c>
      <c r="P2181" t="s">
        <v>35341</v>
      </c>
    </row>
    <row r="2182" spans="1:16" hidden="1" x14ac:dyDescent="0.25">
      <c r="A2182">
        <v>45967</v>
      </c>
      <c r="B2182" t="s">
        <v>5876</v>
      </c>
      <c r="C2182" t="s">
        <v>5849</v>
      </c>
      <c r="D2182" t="s">
        <v>5838</v>
      </c>
      <c r="E2182" t="s">
        <v>35506</v>
      </c>
      <c r="F2182" t="s">
        <v>35462</v>
      </c>
      <c r="G2182">
        <v>2003</v>
      </c>
      <c r="H2182" t="s">
        <v>36331</v>
      </c>
      <c r="I2182" t="s">
        <v>5850</v>
      </c>
      <c r="J2182" s="2" t="s">
        <v>5877</v>
      </c>
      <c r="K2182" s="5" t="s">
        <v>38</v>
      </c>
      <c r="L2182" t="s">
        <v>1151</v>
      </c>
    </row>
    <row r="2183" spans="1:16" hidden="1" x14ac:dyDescent="0.25">
      <c r="A2183">
        <v>46014</v>
      </c>
      <c r="B2183" t="s">
        <v>5878</v>
      </c>
      <c r="C2183" t="s">
        <v>5879</v>
      </c>
      <c r="D2183" t="s">
        <v>5838</v>
      </c>
      <c r="E2183" t="s">
        <v>35506</v>
      </c>
      <c r="F2183" t="s">
        <v>35462</v>
      </c>
      <c r="G2183">
        <v>2003</v>
      </c>
      <c r="H2183" t="s">
        <v>36331</v>
      </c>
      <c r="I2183" t="s">
        <v>5880</v>
      </c>
      <c r="J2183" s="2" t="s">
        <v>5881</v>
      </c>
      <c r="K2183" s="5" t="s">
        <v>38</v>
      </c>
      <c r="L2183" t="s">
        <v>132</v>
      </c>
    </row>
    <row r="2184" spans="1:16" hidden="1" x14ac:dyDescent="0.25">
      <c r="A2184">
        <v>46042</v>
      </c>
      <c r="B2184" t="s">
        <v>5882</v>
      </c>
      <c r="C2184" t="s">
        <v>5879</v>
      </c>
      <c r="D2184" t="s">
        <v>5838</v>
      </c>
      <c r="E2184" t="s">
        <v>35506</v>
      </c>
      <c r="F2184" t="s">
        <v>35462</v>
      </c>
      <c r="G2184">
        <v>2003</v>
      </c>
      <c r="H2184" t="s">
        <v>36331</v>
      </c>
      <c r="I2184" t="s">
        <v>5880</v>
      </c>
      <c r="J2184" s="2" t="s">
        <v>5883</v>
      </c>
      <c r="K2184" s="5" t="s">
        <v>21</v>
      </c>
    </row>
    <row r="2185" spans="1:16" hidden="1" x14ac:dyDescent="0.25">
      <c r="A2185">
        <v>46100</v>
      </c>
      <c r="B2185" t="s">
        <v>5884</v>
      </c>
      <c r="C2185" t="s">
        <v>5885</v>
      </c>
      <c r="D2185" t="s">
        <v>5838</v>
      </c>
      <c r="E2185" t="s">
        <v>35506</v>
      </c>
      <c r="F2185" t="s">
        <v>35462</v>
      </c>
      <c r="G2185">
        <v>2003</v>
      </c>
      <c r="H2185" t="s">
        <v>36331</v>
      </c>
      <c r="I2185" t="s">
        <v>5886</v>
      </c>
      <c r="J2185" s="2" t="s">
        <v>5887</v>
      </c>
      <c r="K2185" s="5" t="s">
        <v>345</v>
      </c>
    </row>
    <row r="2186" spans="1:16" hidden="1" x14ac:dyDescent="0.25">
      <c r="A2186">
        <v>46108</v>
      </c>
      <c r="B2186" t="s">
        <v>5888</v>
      </c>
      <c r="C2186" t="s">
        <v>5889</v>
      </c>
      <c r="D2186" t="s">
        <v>5838</v>
      </c>
      <c r="E2186" t="s">
        <v>35506</v>
      </c>
      <c r="F2186" t="s">
        <v>35462</v>
      </c>
      <c r="G2186">
        <v>2003</v>
      </c>
      <c r="H2186" t="s">
        <v>36331</v>
      </c>
      <c r="I2186" t="s">
        <v>5890</v>
      </c>
      <c r="J2186" s="2" t="s">
        <v>5891</v>
      </c>
      <c r="K2186" s="5" t="s">
        <v>38</v>
      </c>
    </row>
    <row r="2187" spans="1:16" hidden="1" x14ac:dyDescent="0.25">
      <c r="A2187">
        <v>46110</v>
      </c>
      <c r="B2187" t="s">
        <v>5892</v>
      </c>
      <c r="C2187" t="s">
        <v>5889</v>
      </c>
      <c r="D2187" t="s">
        <v>5838</v>
      </c>
      <c r="E2187" t="s">
        <v>35506</v>
      </c>
      <c r="F2187" t="s">
        <v>35462</v>
      </c>
      <c r="G2187">
        <v>2003</v>
      </c>
      <c r="H2187" t="s">
        <v>36331</v>
      </c>
      <c r="I2187" t="s">
        <v>5890</v>
      </c>
      <c r="J2187" s="2" t="s">
        <v>5893</v>
      </c>
      <c r="K2187" s="5" t="s">
        <v>21</v>
      </c>
    </row>
    <row r="2188" spans="1:16" hidden="1" x14ac:dyDescent="0.25">
      <c r="A2188">
        <v>46146</v>
      </c>
      <c r="B2188" t="s">
        <v>5894</v>
      </c>
      <c r="C2188" t="s">
        <v>5895</v>
      </c>
      <c r="D2188" t="s">
        <v>5896</v>
      </c>
      <c r="E2188" t="s">
        <v>35507</v>
      </c>
      <c r="F2188" t="s">
        <v>35477</v>
      </c>
      <c r="G2188">
        <v>2001</v>
      </c>
      <c r="H2188" t="s">
        <v>36332</v>
      </c>
      <c r="I2188" t="s">
        <v>5897</v>
      </c>
      <c r="J2188" s="2" t="s">
        <v>5898</v>
      </c>
      <c r="K2188" s="5" t="s">
        <v>173</v>
      </c>
    </row>
    <row r="2189" spans="1:16" hidden="1" x14ac:dyDescent="0.25">
      <c r="A2189">
        <v>46183</v>
      </c>
      <c r="B2189" t="s">
        <v>5899</v>
      </c>
      <c r="C2189" t="s">
        <v>5900</v>
      </c>
      <c r="D2189" t="s">
        <v>5896</v>
      </c>
      <c r="E2189" t="s">
        <v>35507</v>
      </c>
      <c r="F2189" t="s">
        <v>35477</v>
      </c>
      <c r="G2189">
        <v>2001</v>
      </c>
      <c r="H2189" t="s">
        <v>36332</v>
      </c>
      <c r="I2189" t="s">
        <v>5901</v>
      </c>
      <c r="J2189" s="2" t="s">
        <v>5902</v>
      </c>
      <c r="K2189" s="5" t="s">
        <v>21</v>
      </c>
    </row>
    <row r="2190" spans="1:16" hidden="1" x14ac:dyDescent="0.25">
      <c r="A2190">
        <v>46199</v>
      </c>
      <c r="B2190" t="s">
        <v>5903</v>
      </c>
      <c r="C2190" t="s">
        <v>5900</v>
      </c>
      <c r="D2190" t="s">
        <v>5896</v>
      </c>
      <c r="E2190" t="s">
        <v>35507</v>
      </c>
      <c r="F2190" t="s">
        <v>35477</v>
      </c>
      <c r="G2190">
        <v>2001</v>
      </c>
      <c r="H2190" t="s">
        <v>36332</v>
      </c>
      <c r="I2190" t="s">
        <v>5901</v>
      </c>
      <c r="J2190" s="2" t="s">
        <v>5904</v>
      </c>
      <c r="K2190" s="5" t="s">
        <v>21</v>
      </c>
    </row>
    <row r="2191" spans="1:16" hidden="1" x14ac:dyDescent="0.25">
      <c r="A2191">
        <v>46263</v>
      </c>
      <c r="B2191" t="s">
        <v>5905</v>
      </c>
      <c r="C2191" t="s">
        <v>5906</v>
      </c>
      <c r="D2191" t="s">
        <v>5896</v>
      </c>
      <c r="E2191" t="s">
        <v>35507</v>
      </c>
      <c r="F2191" t="s">
        <v>35477</v>
      </c>
      <c r="G2191">
        <v>2001</v>
      </c>
      <c r="H2191" t="s">
        <v>36332</v>
      </c>
      <c r="I2191" t="s">
        <v>718</v>
      </c>
      <c r="J2191" s="2" t="s">
        <v>5907</v>
      </c>
      <c r="K2191" s="5" t="s">
        <v>38</v>
      </c>
      <c r="L2191" t="s">
        <v>16</v>
      </c>
    </row>
    <row r="2192" spans="1:16" hidden="1" x14ac:dyDescent="0.25">
      <c r="A2192">
        <v>46268</v>
      </c>
      <c r="B2192" t="s">
        <v>5908</v>
      </c>
      <c r="C2192" t="s">
        <v>5909</v>
      </c>
      <c r="D2192" t="s">
        <v>5896</v>
      </c>
      <c r="E2192" t="s">
        <v>35507</v>
      </c>
      <c r="F2192" t="s">
        <v>35477</v>
      </c>
      <c r="G2192">
        <v>2001</v>
      </c>
      <c r="H2192" t="s">
        <v>36332</v>
      </c>
      <c r="I2192" t="s">
        <v>5910</v>
      </c>
      <c r="J2192" s="2" t="s">
        <v>5911</v>
      </c>
      <c r="K2192" s="5" t="s">
        <v>345</v>
      </c>
      <c r="L2192" t="s">
        <v>232</v>
      </c>
    </row>
    <row r="2193" spans="1:19" x14ac:dyDescent="0.25">
      <c r="A2193">
        <v>46304</v>
      </c>
      <c r="B2193" t="s">
        <v>5912</v>
      </c>
      <c r="C2193" t="s">
        <v>5909</v>
      </c>
      <c r="D2193" t="s">
        <v>5896</v>
      </c>
      <c r="E2193" t="s">
        <v>35507</v>
      </c>
      <c r="F2193" t="s">
        <v>35477</v>
      </c>
      <c r="G2193">
        <v>2001</v>
      </c>
      <c r="H2193" t="s">
        <v>36332</v>
      </c>
      <c r="I2193" t="s">
        <v>5910</v>
      </c>
      <c r="J2193" s="2" t="s">
        <v>5913</v>
      </c>
      <c r="K2193" s="5" t="s">
        <v>38</v>
      </c>
      <c r="M2193" s="4" t="s">
        <v>35209</v>
      </c>
      <c r="N2193" s="4" t="s">
        <v>8</v>
      </c>
      <c r="O2193" t="s">
        <v>33</v>
      </c>
      <c r="P2193" t="s">
        <v>35341</v>
      </c>
      <c r="R2193" t="s">
        <v>7</v>
      </c>
      <c r="S2193" t="s">
        <v>167</v>
      </c>
    </row>
    <row r="2194" spans="1:19" hidden="1" x14ac:dyDescent="0.25">
      <c r="A2194">
        <v>46306</v>
      </c>
      <c r="B2194" t="s">
        <v>5914</v>
      </c>
      <c r="C2194" t="s">
        <v>5915</v>
      </c>
      <c r="D2194" t="s">
        <v>5896</v>
      </c>
      <c r="E2194" t="s">
        <v>35507</v>
      </c>
      <c r="F2194" t="s">
        <v>35477</v>
      </c>
      <c r="G2194">
        <v>2001</v>
      </c>
      <c r="H2194" t="s">
        <v>36332</v>
      </c>
      <c r="I2194" t="s">
        <v>5916</v>
      </c>
      <c r="J2194" s="2" t="s">
        <v>5917</v>
      </c>
      <c r="K2194" s="5" t="s">
        <v>38</v>
      </c>
      <c r="L2194" t="s">
        <v>103</v>
      </c>
    </row>
    <row r="2195" spans="1:19" hidden="1" x14ac:dyDescent="0.25">
      <c r="A2195">
        <v>46307</v>
      </c>
      <c r="B2195" t="s">
        <v>5918</v>
      </c>
      <c r="C2195" t="s">
        <v>5909</v>
      </c>
      <c r="D2195" t="s">
        <v>5896</v>
      </c>
      <c r="E2195" t="s">
        <v>35507</v>
      </c>
      <c r="F2195" t="s">
        <v>35477</v>
      </c>
      <c r="G2195">
        <v>2001</v>
      </c>
      <c r="H2195" t="s">
        <v>36332</v>
      </c>
      <c r="I2195" t="s">
        <v>5910</v>
      </c>
      <c r="J2195" s="2" t="s">
        <v>5919</v>
      </c>
      <c r="K2195" s="5" t="s">
        <v>38</v>
      </c>
      <c r="L2195" t="s">
        <v>103</v>
      </c>
    </row>
    <row r="2196" spans="1:19" hidden="1" x14ac:dyDescent="0.25">
      <c r="A2196">
        <v>46338</v>
      </c>
      <c r="B2196" t="s">
        <v>5920</v>
      </c>
      <c r="C2196" t="s">
        <v>5915</v>
      </c>
      <c r="D2196" t="s">
        <v>5896</v>
      </c>
      <c r="E2196" t="s">
        <v>35507</v>
      </c>
      <c r="F2196" t="s">
        <v>35477</v>
      </c>
      <c r="G2196">
        <v>2001</v>
      </c>
      <c r="H2196" t="s">
        <v>36332</v>
      </c>
      <c r="I2196" t="s">
        <v>5916</v>
      </c>
      <c r="J2196" s="2" t="s">
        <v>5921</v>
      </c>
      <c r="K2196" s="5" t="s">
        <v>21</v>
      </c>
    </row>
    <row r="2197" spans="1:19" x14ac:dyDescent="0.25">
      <c r="A2197">
        <v>46345</v>
      </c>
      <c r="B2197" t="s">
        <v>5922</v>
      </c>
      <c r="C2197" t="s">
        <v>5915</v>
      </c>
      <c r="D2197" t="s">
        <v>5896</v>
      </c>
      <c r="E2197" t="s">
        <v>35507</v>
      </c>
      <c r="F2197" t="s">
        <v>35477</v>
      </c>
      <c r="G2197">
        <v>2001</v>
      </c>
      <c r="H2197" t="s">
        <v>36332</v>
      </c>
      <c r="I2197" t="s">
        <v>5916</v>
      </c>
      <c r="J2197" s="2" t="s">
        <v>5923</v>
      </c>
      <c r="K2197" s="5" t="s">
        <v>32</v>
      </c>
      <c r="M2197" s="4" t="s">
        <v>35209</v>
      </c>
      <c r="N2197" s="4" t="s">
        <v>36852</v>
      </c>
      <c r="O2197" t="s">
        <v>33</v>
      </c>
      <c r="P2197" t="s">
        <v>35341</v>
      </c>
    </row>
    <row r="2198" spans="1:19" hidden="1" x14ac:dyDescent="0.25">
      <c r="A2198">
        <v>46373</v>
      </c>
      <c r="B2198" t="s">
        <v>5924</v>
      </c>
      <c r="C2198" t="s">
        <v>5909</v>
      </c>
      <c r="D2198" t="s">
        <v>5896</v>
      </c>
      <c r="E2198" t="s">
        <v>35507</v>
      </c>
      <c r="F2198" t="s">
        <v>35477</v>
      </c>
      <c r="G2198">
        <v>2001</v>
      </c>
      <c r="H2198" t="s">
        <v>36332</v>
      </c>
      <c r="I2198" t="s">
        <v>5910</v>
      </c>
      <c r="J2198" s="2" t="s">
        <v>5925</v>
      </c>
      <c r="K2198" s="5" t="s">
        <v>38</v>
      </c>
    </row>
    <row r="2199" spans="1:19" hidden="1" x14ac:dyDescent="0.25">
      <c r="A2199">
        <v>46376</v>
      </c>
      <c r="B2199" t="s">
        <v>5926</v>
      </c>
      <c r="C2199" t="s">
        <v>5909</v>
      </c>
      <c r="D2199" t="s">
        <v>5896</v>
      </c>
      <c r="E2199" t="s">
        <v>35507</v>
      </c>
      <c r="F2199" t="s">
        <v>35477</v>
      </c>
      <c r="G2199">
        <v>2001</v>
      </c>
      <c r="H2199" t="s">
        <v>36332</v>
      </c>
      <c r="I2199" t="s">
        <v>5910</v>
      </c>
      <c r="J2199" s="2" t="s">
        <v>5927</v>
      </c>
      <c r="K2199" s="5" t="s">
        <v>128</v>
      </c>
      <c r="L2199" t="s">
        <v>1277</v>
      </c>
    </row>
    <row r="2200" spans="1:19" hidden="1" x14ac:dyDescent="0.25">
      <c r="A2200">
        <v>46409</v>
      </c>
      <c r="B2200" t="s">
        <v>5928</v>
      </c>
      <c r="C2200" t="s">
        <v>5909</v>
      </c>
      <c r="D2200" t="s">
        <v>5896</v>
      </c>
      <c r="E2200" t="s">
        <v>35507</v>
      </c>
      <c r="F2200" t="s">
        <v>35477</v>
      </c>
      <c r="G2200">
        <v>2001</v>
      </c>
      <c r="H2200" t="s">
        <v>36332</v>
      </c>
      <c r="I2200" t="s">
        <v>5910</v>
      </c>
      <c r="J2200" s="2" t="s">
        <v>5929</v>
      </c>
      <c r="K2200" s="5" t="s">
        <v>38</v>
      </c>
      <c r="L2200" t="s">
        <v>16</v>
      </c>
    </row>
    <row r="2201" spans="1:19" hidden="1" x14ac:dyDescent="0.25">
      <c r="A2201">
        <v>46427</v>
      </c>
      <c r="B2201" t="s">
        <v>5930</v>
      </c>
      <c r="C2201" t="s">
        <v>5915</v>
      </c>
      <c r="D2201" t="s">
        <v>5896</v>
      </c>
      <c r="E2201" t="s">
        <v>35507</v>
      </c>
      <c r="F2201" t="s">
        <v>35477</v>
      </c>
      <c r="G2201">
        <v>2001</v>
      </c>
      <c r="H2201" t="s">
        <v>36332</v>
      </c>
      <c r="I2201" t="s">
        <v>5916</v>
      </c>
      <c r="J2201" s="2" t="s">
        <v>5931</v>
      </c>
      <c r="K2201" s="5" t="s">
        <v>21</v>
      </c>
    </row>
    <row r="2202" spans="1:19" x14ac:dyDescent="0.25">
      <c r="A2202">
        <v>46448</v>
      </c>
      <c r="B2202" t="s">
        <v>5932</v>
      </c>
      <c r="C2202" t="s">
        <v>5909</v>
      </c>
      <c r="D2202" t="s">
        <v>5896</v>
      </c>
      <c r="E2202" t="s">
        <v>35507</v>
      </c>
      <c r="F2202" t="s">
        <v>35477</v>
      </c>
      <c r="G2202">
        <v>2001</v>
      </c>
      <c r="H2202" t="s">
        <v>36332</v>
      </c>
      <c r="I2202" t="s">
        <v>5910</v>
      </c>
      <c r="J2202" s="2" t="s">
        <v>5933</v>
      </c>
      <c r="K2202" s="5" t="s">
        <v>38</v>
      </c>
      <c r="M2202" s="4" t="s">
        <v>35209</v>
      </c>
      <c r="N2202" s="4" t="s">
        <v>36852</v>
      </c>
      <c r="O2202" t="s">
        <v>33</v>
      </c>
      <c r="P2202" t="s">
        <v>35341</v>
      </c>
      <c r="R2202" t="s">
        <v>7</v>
      </c>
      <c r="S2202" t="s">
        <v>167</v>
      </c>
    </row>
    <row r="2203" spans="1:19" hidden="1" x14ac:dyDescent="0.25">
      <c r="A2203">
        <v>46455</v>
      </c>
      <c r="B2203" t="s">
        <v>5934</v>
      </c>
      <c r="C2203" t="s">
        <v>5915</v>
      </c>
      <c r="D2203" t="s">
        <v>5896</v>
      </c>
      <c r="E2203" t="s">
        <v>35507</v>
      </c>
      <c r="F2203" t="s">
        <v>35477</v>
      </c>
      <c r="G2203">
        <v>2001</v>
      </c>
      <c r="H2203" t="s">
        <v>36332</v>
      </c>
      <c r="I2203" t="s">
        <v>5916</v>
      </c>
      <c r="J2203" s="2" t="s">
        <v>5935</v>
      </c>
      <c r="K2203" s="5" t="s">
        <v>128</v>
      </c>
      <c r="L2203" t="s">
        <v>129</v>
      </c>
    </row>
    <row r="2204" spans="1:19" hidden="1" x14ac:dyDescent="0.25">
      <c r="A2204">
        <v>46458</v>
      </c>
      <c r="B2204" t="s">
        <v>5936</v>
      </c>
      <c r="C2204" t="s">
        <v>5909</v>
      </c>
      <c r="D2204" t="s">
        <v>5896</v>
      </c>
      <c r="E2204" t="s">
        <v>35507</v>
      </c>
      <c r="F2204" t="s">
        <v>35477</v>
      </c>
      <c r="G2204">
        <v>2001</v>
      </c>
      <c r="H2204" t="s">
        <v>36332</v>
      </c>
      <c r="I2204" t="s">
        <v>5910</v>
      </c>
      <c r="J2204" s="2" t="s">
        <v>5937</v>
      </c>
      <c r="K2204" s="5" t="s">
        <v>21</v>
      </c>
    </row>
    <row r="2205" spans="1:19" hidden="1" x14ac:dyDescent="0.25">
      <c r="A2205">
        <v>46480</v>
      </c>
      <c r="B2205" t="s">
        <v>5938</v>
      </c>
      <c r="C2205" t="s">
        <v>5909</v>
      </c>
      <c r="D2205" t="s">
        <v>5896</v>
      </c>
      <c r="E2205" t="s">
        <v>35507</v>
      </c>
      <c r="F2205" t="s">
        <v>35477</v>
      </c>
      <c r="G2205">
        <v>2001</v>
      </c>
      <c r="H2205" t="s">
        <v>36332</v>
      </c>
      <c r="I2205" t="s">
        <v>5910</v>
      </c>
      <c r="J2205" s="2" t="s">
        <v>5939</v>
      </c>
      <c r="K2205" s="5" t="s">
        <v>15</v>
      </c>
    </row>
    <row r="2206" spans="1:19" hidden="1" x14ac:dyDescent="0.25">
      <c r="A2206">
        <v>46484</v>
      </c>
      <c r="B2206" t="s">
        <v>5940</v>
      </c>
      <c r="C2206" t="s">
        <v>5895</v>
      </c>
      <c r="D2206" t="s">
        <v>5896</v>
      </c>
      <c r="E2206" t="s">
        <v>35507</v>
      </c>
      <c r="F2206" t="s">
        <v>35477</v>
      </c>
      <c r="G2206">
        <v>2001</v>
      </c>
      <c r="H2206" t="s">
        <v>36332</v>
      </c>
      <c r="I2206" t="s">
        <v>5897</v>
      </c>
      <c r="J2206" s="2" t="s">
        <v>5941</v>
      </c>
      <c r="K2206" s="5" t="s">
        <v>5942</v>
      </c>
      <c r="L2206" t="s">
        <v>16</v>
      </c>
    </row>
    <row r="2207" spans="1:19" hidden="1" x14ac:dyDescent="0.25">
      <c r="A2207">
        <v>46493</v>
      </c>
      <c r="B2207" t="s">
        <v>5943</v>
      </c>
      <c r="C2207" t="s">
        <v>5909</v>
      </c>
      <c r="D2207" t="s">
        <v>5896</v>
      </c>
      <c r="E2207" t="s">
        <v>35507</v>
      </c>
      <c r="F2207" t="s">
        <v>35477</v>
      </c>
      <c r="G2207">
        <v>2001</v>
      </c>
      <c r="H2207" t="s">
        <v>36332</v>
      </c>
      <c r="I2207" t="s">
        <v>5910</v>
      </c>
      <c r="J2207" s="2" t="s">
        <v>5944</v>
      </c>
      <c r="K2207" s="5" t="s">
        <v>1052</v>
      </c>
      <c r="L2207" t="s">
        <v>129</v>
      </c>
    </row>
    <row r="2208" spans="1:19" hidden="1" x14ac:dyDescent="0.25">
      <c r="A2208">
        <v>46504</v>
      </c>
      <c r="B2208" t="s">
        <v>5945</v>
      </c>
      <c r="C2208" t="s">
        <v>5909</v>
      </c>
      <c r="D2208" t="s">
        <v>5896</v>
      </c>
      <c r="E2208" t="s">
        <v>35507</v>
      </c>
      <c r="F2208" t="s">
        <v>35477</v>
      </c>
      <c r="G2208">
        <v>2001</v>
      </c>
      <c r="H2208" t="s">
        <v>36332</v>
      </c>
      <c r="I2208" t="s">
        <v>5910</v>
      </c>
      <c r="J2208" s="2" t="s">
        <v>5946</v>
      </c>
      <c r="K2208" s="5" t="s">
        <v>21</v>
      </c>
    </row>
    <row r="2209" spans="1:16" x14ac:dyDescent="0.25">
      <c r="A2209">
        <v>46531</v>
      </c>
      <c r="B2209" t="s">
        <v>5947</v>
      </c>
      <c r="C2209" t="s">
        <v>5948</v>
      </c>
      <c r="D2209" t="s">
        <v>5896</v>
      </c>
      <c r="E2209" t="s">
        <v>35507</v>
      </c>
      <c r="F2209" t="s">
        <v>35477</v>
      </c>
      <c r="G2209">
        <v>2001</v>
      </c>
      <c r="H2209" t="s">
        <v>36332</v>
      </c>
      <c r="I2209" t="s">
        <v>5949</v>
      </c>
      <c r="J2209" s="2" t="s">
        <v>5950</v>
      </c>
      <c r="K2209" s="5" t="s">
        <v>32</v>
      </c>
      <c r="M2209" s="4" t="s">
        <v>7</v>
      </c>
      <c r="N2209" s="4" t="s">
        <v>8</v>
      </c>
      <c r="O2209" t="s">
        <v>33</v>
      </c>
      <c r="P2209" t="s">
        <v>35341</v>
      </c>
    </row>
    <row r="2210" spans="1:16" hidden="1" x14ac:dyDescent="0.25">
      <c r="A2210">
        <v>46568</v>
      </c>
      <c r="B2210" t="s">
        <v>5951</v>
      </c>
      <c r="C2210" t="s">
        <v>5952</v>
      </c>
      <c r="D2210" t="s">
        <v>5953</v>
      </c>
      <c r="E2210" t="s">
        <v>35508</v>
      </c>
      <c r="F2210" t="s">
        <v>35509</v>
      </c>
      <c r="G2210">
        <v>1961</v>
      </c>
      <c r="H2210" t="s">
        <v>36333</v>
      </c>
      <c r="I2210" t="s">
        <v>5954</v>
      </c>
      <c r="J2210" s="2" t="s">
        <v>5955</v>
      </c>
      <c r="K2210" s="5" t="s">
        <v>15</v>
      </c>
      <c r="L2210" t="s">
        <v>35297</v>
      </c>
    </row>
    <row r="2211" spans="1:16" hidden="1" x14ac:dyDescent="0.25">
      <c r="A2211">
        <v>46601</v>
      </c>
      <c r="B2211" t="s">
        <v>5956</v>
      </c>
      <c r="C2211" t="s">
        <v>5957</v>
      </c>
      <c r="D2211" t="s">
        <v>5953</v>
      </c>
      <c r="E2211" t="s">
        <v>35508</v>
      </c>
      <c r="F2211" t="s">
        <v>35509</v>
      </c>
      <c r="G2211">
        <v>1961</v>
      </c>
      <c r="H2211" t="s">
        <v>36333</v>
      </c>
      <c r="I2211" t="s">
        <v>5958</v>
      </c>
      <c r="J2211" s="2" t="s">
        <v>5959</v>
      </c>
      <c r="K2211" s="5" t="s">
        <v>38</v>
      </c>
      <c r="L2211" t="s">
        <v>1151</v>
      </c>
    </row>
    <row r="2212" spans="1:16" hidden="1" x14ac:dyDescent="0.25">
      <c r="A2212">
        <v>46617</v>
      </c>
      <c r="B2212" t="s">
        <v>5960</v>
      </c>
      <c r="C2212" t="s">
        <v>5961</v>
      </c>
      <c r="D2212" t="s">
        <v>5953</v>
      </c>
      <c r="E2212" t="s">
        <v>35508</v>
      </c>
      <c r="F2212" t="s">
        <v>35509</v>
      </c>
      <c r="G2212">
        <v>1961</v>
      </c>
      <c r="H2212" t="s">
        <v>36333</v>
      </c>
      <c r="I2212" t="s">
        <v>5962</v>
      </c>
      <c r="J2212" s="2" t="s">
        <v>5963</v>
      </c>
      <c r="K2212" s="5" t="s">
        <v>38</v>
      </c>
      <c r="L2212" t="s">
        <v>35281</v>
      </c>
    </row>
    <row r="2213" spans="1:16" hidden="1" x14ac:dyDescent="0.25">
      <c r="A2213">
        <v>46656</v>
      </c>
      <c r="B2213" t="s">
        <v>5964</v>
      </c>
      <c r="C2213" t="s">
        <v>5957</v>
      </c>
      <c r="D2213" t="s">
        <v>5953</v>
      </c>
      <c r="E2213" t="s">
        <v>35508</v>
      </c>
      <c r="F2213" t="s">
        <v>35509</v>
      </c>
      <c r="G2213">
        <v>1961</v>
      </c>
      <c r="H2213" t="s">
        <v>36333</v>
      </c>
      <c r="I2213" t="s">
        <v>5958</v>
      </c>
      <c r="J2213" s="2" t="s">
        <v>5965</v>
      </c>
      <c r="K2213" s="5" t="s">
        <v>21</v>
      </c>
    </row>
    <row r="2214" spans="1:16" hidden="1" x14ac:dyDescent="0.25">
      <c r="A2214">
        <v>46673</v>
      </c>
      <c r="B2214" t="s">
        <v>5966</v>
      </c>
      <c r="C2214" t="s">
        <v>5967</v>
      </c>
      <c r="D2214" t="s">
        <v>5953</v>
      </c>
      <c r="E2214" t="s">
        <v>35508</v>
      </c>
      <c r="F2214" t="s">
        <v>35509</v>
      </c>
      <c r="G2214">
        <v>1961</v>
      </c>
      <c r="H2214" t="s">
        <v>36333</v>
      </c>
      <c r="I2214" t="s">
        <v>160</v>
      </c>
      <c r="J2214" s="2" t="s">
        <v>5968</v>
      </c>
      <c r="K2214" s="5" t="s">
        <v>55</v>
      </c>
    </row>
    <row r="2215" spans="1:16" hidden="1" x14ac:dyDescent="0.25">
      <c r="A2215">
        <v>46698</v>
      </c>
      <c r="B2215" t="s">
        <v>5969</v>
      </c>
      <c r="C2215" t="s">
        <v>5957</v>
      </c>
      <c r="D2215" t="s">
        <v>5953</v>
      </c>
      <c r="E2215" t="s">
        <v>35508</v>
      </c>
      <c r="F2215" t="s">
        <v>35509</v>
      </c>
      <c r="G2215">
        <v>1961</v>
      </c>
      <c r="H2215" t="s">
        <v>36333</v>
      </c>
      <c r="I2215" t="s">
        <v>5958</v>
      </c>
      <c r="J2215" s="2" t="s">
        <v>5970</v>
      </c>
      <c r="K2215" s="5" t="s">
        <v>55</v>
      </c>
    </row>
    <row r="2216" spans="1:16" hidden="1" x14ac:dyDescent="0.25">
      <c r="A2216">
        <v>46734</v>
      </c>
      <c r="B2216" t="s">
        <v>5971</v>
      </c>
      <c r="C2216" t="s">
        <v>5957</v>
      </c>
      <c r="D2216" t="s">
        <v>5953</v>
      </c>
      <c r="E2216" t="s">
        <v>35508</v>
      </c>
      <c r="F2216" t="s">
        <v>35509</v>
      </c>
      <c r="G2216">
        <v>1961</v>
      </c>
      <c r="H2216" t="s">
        <v>36333</v>
      </c>
      <c r="I2216" t="s">
        <v>5958</v>
      </c>
      <c r="J2216" s="2" t="s">
        <v>5972</v>
      </c>
      <c r="K2216" s="5" t="s">
        <v>21</v>
      </c>
    </row>
    <row r="2217" spans="1:16" hidden="1" x14ac:dyDescent="0.25">
      <c r="A2217">
        <v>46735</v>
      </c>
      <c r="B2217" t="s">
        <v>5973</v>
      </c>
      <c r="C2217" t="s">
        <v>5967</v>
      </c>
      <c r="D2217" t="s">
        <v>5953</v>
      </c>
      <c r="E2217" t="s">
        <v>35508</v>
      </c>
      <c r="F2217" t="s">
        <v>35509</v>
      </c>
      <c r="G2217">
        <v>1961</v>
      </c>
      <c r="H2217" t="s">
        <v>36333</v>
      </c>
      <c r="I2217" t="s">
        <v>160</v>
      </c>
      <c r="J2217" s="2" t="s">
        <v>5974</v>
      </c>
      <c r="K2217" s="5" t="s">
        <v>21</v>
      </c>
    </row>
    <row r="2218" spans="1:16" hidden="1" x14ac:dyDescent="0.25">
      <c r="A2218">
        <v>46744</v>
      </c>
      <c r="B2218" t="s">
        <v>5975</v>
      </c>
      <c r="C2218" t="s">
        <v>5957</v>
      </c>
      <c r="D2218" t="s">
        <v>5953</v>
      </c>
      <c r="E2218" t="s">
        <v>35508</v>
      </c>
      <c r="F2218" t="s">
        <v>35509</v>
      </c>
      <c r="G2218">
        <v>1961</v>
      </c>
      <c r="H2218" t="s">
        <v>36333</v>
      </c>
      <c r="I2218" t="s">
        <v>5958</v>
      </c>
      <c r="J2218" s="2" t="s">
        <v>5976</v>
      </c>
      <c r="K2218" s="5" t="s">
        <v>55</v>
      </c>
    </row>
    <row r="2219" spans="1:16" hidden="1" x14ac:dyDescent="0.25">
      <c r="A2219">
        <v>46760</v>
      </c>
      <c r="B2219" t="s">
        <v>5977</v>
      </c>
      <c r="C2219" t="s">
        <v>5957</v>
      </c>
      <c r="D2219" t="s">
        <v>5953</v>
      </c>
      <c r="E2219" t="s">
        <v>35508</v>
      </c>
      <c r="F2219" t="s">
        <v>35509</v>
      </c>
      <c r="G2219">
        <v>1961</v>
      </c>
      <c r="H2219" t="s">
        <v>36333</v>
      </c>
      <c r="I2219" t="s">
        <v>5958</v>
      </c>
      <c r="J2219" s="2" t="s">
        <v>5978</v>
      </c>
      <c r="K2219" s="5" t="s">
        <v>21</v>
      </c>
    </row>
    <row r="2220" spans="1:16" hidden="1" x14ac:dyDescent="0.25">
      <c r="A2220">
        <v>46769</v>
      </c>
      <c r="B2220" t="s">
        <v>5979</v>
      </c>
      <c r="C2220" t="s">
        <v>5967</v>
      </c>
      <c r="D2220" t="s">
        <v>5953</v>
      </c>
      <c r="E2220" t="s">
        <v>35508</v>
      </c>
      <c r="F2220" t="s">
        <v>35509</v>
      </c>
      <c r="G2220">
        <v>1961</v>
      </c>
      <c r="H2220" t="s">
        <v>36333</v>
      </c>
      <c r="I2220" t="s">
        <v>160</v>
      </c>
      <c r="J2220" s="2" t="s">
        <v>5980</v>
      </c>
      <c r="K2220" s="5" t="s">
        <v>55</v>
      </c>
    </row>
    <row r="2221" spans="1:16" hidden="1" x14ac:dyDescent="0.25">
      <c r="A2221">
        <v>46770</v>
      </c>
      <c r="B2221" t="s">
        <v>5981</v>
      </c>
      <c r="C2221" t="s">
        <v>5957</v>
      </c>
      <c r="D2221" t="s">
        <v>5953</v>
      </c>
      <c r="E2221" t="s">
        <v>35508</v>
      </c>
      <c r="F2221" t="s">
        <v>35509</v>
      </c>
      <c r="G2221">
        <v>1961</v>
      </c>
      <c r="H2221" t="s">
        <v>36333</v>
      </c>
      <c r="I2221" t="s">
        <v>5958</v>
      </c>
      <c r="J2221" s="2" t="s">
        <v>5982</v>
      </c>
      <c r="K2221" s="5" t="s">
        <v>21</v>
      </c>
    </row>
    <row r="2222" spans="1:16" hidden="1" x14ac:dyDescent="0.25">
      <c r="A2222">
        <v>46778</v>
      </c>
      <c r="B2222" t="s">
        <v>5983</v>
      </c>
      <c r="C2222" t="s">
        <v>5957</v>
      </c>
      <c r="D2222" t="s">
        <v>5953</v>
      </c>
      <c r="E2222" t="s">
        <v>35508</v>
      </c>
      <c r="F2222" t="s">
        <v>35509</v>
      </c>
      <c r="G2222">
        <v>1961</v>
      </c>
      <c r="H2222" t="s">
        <v>36333</v>
      </c>
      <c r="I2222" t="s">
        <v>5958</v>
      </c>
      <c r="J2222" s="2" t="s">
        <v>5984</v>
      </c>
      <c r="K2222" s="5" t="s">
        <v>38</v>
      </c>
      <c r="L2222" t="s">
        <v>132</v>
      </c>
    </row>
    <row r="2223" spans="1:16" hidden="1" x14ac:dyDescent="0.25">
      <c r="A2223">
        <v>46792</v>
      </c>
      <c r="B2223" t="s">
        <v>5985</v>
      </c>
      <c r="C2223" t="s">
        <v>5957</v>
      </c>
      <c r="D2223" t="s">
        <v>5953</v>
      </c>
      <c r="E2223" t="s">
        <v>35508</v>
      </c>
      <c r="F2223" t="s">
        <v>35509</v>
      </c>
      <c r="G2223">
        <v>1961</v>
      </c>
      <c r="H2223" t="s">
        <v>36333</v>
      </c>
      <c r="I2223" t="s">
        <v>5958</v>
      </c>
      <c r="J2223" s="2" t="s">
        <v>5986</v>
      </c>
      <c r="K2223" s="5" t="s">
        <v>21</v>
      </c>
    </row>
    <row r="2224" spans="1:16" hidden="1" x14ac:dyDescent="0.25">
      <c r="A2224">
        <v>46831</v>
      </c>
      <c r="B2224" t="s">
        <v>5987</v>
      </c>
      <c r="C2224" t="s">
        <v>5967</v>
      </c>
      <c r="D2224" t="s">
        <v>5953</v>
      </c>
      <c r="E2224" t="s">
        <v>35508</v>
      </c>
      <c r="F2224" t="s">
        <v>35509</v>
      </c>
      <c r="G2224">
        <v>1961</v>
      </c>
      <c r="H2224" t="s">
        <v>36333</v>
      </c>
      <c r="I2224" t="s">
        <v>160</v>
      </c>
      <c r="J2224" s="2" t="s">
        <v>5988</v>
      </c>
      <c r="K2224" s="5" t="s">
        <v>21</v>
      </c>
    </row>
    <row r="2225" spans="1:12" hidden="1" x14ac:dyDescent="0.25">
      <c r="A2225">
        <v>46878</v>
      </c>
      <c r="B2225" t="s">
        <v>5989</v>
      </c>
      <c r="C2225" t="s">
        <v>5967</v>
      </c>
      <c r="D2225" t="s">
        <v>5953</v>
      </c>
      <c r="E2225" t="s">
        <v>35508</v>
      </c>
      <c r="F2225" t="s">
        <v>35509</v>
      </c>
      <c r="G2225">
        <v>1961</v>
      </c>
      <c r="H2225" t="s">
        <v>36333</v>
      </c>
      <c r="I2225" t="s">
        <v>160</v>
      </c>
      <c r="J2225" s="2" t="s">
        <v>5990</v>
      </c>
      <c r="K2225" s="5" t="s">
        <v>128</v>
      </c>
      <c r="L2225" t="s">
        <v>35191</v>
      </c>
    </row>
    <row r="2226" spans="1:12" hidden="1" x14ac:dyDescent="0.25">
      <c r="A2226">
        <v>46882</v>
      </c>
      <c r="B2226" t="s">
        <v>5991</v>
      </c>
      <c r="C2226" t="s">
        <v>5967</v>
      </c>
      <c r="D2226" t="s">
        <v>5953</v>
      </c>
      <c r="E2226" t="s">
        <v>35508</v>
      </c>
      <c r="F2226" t="s">
        <v>35509</v>
      </c>
      <c r="G2226">
        <v>1961</v>
      </c>
      <c r="H2226" t="s">
        <v>36333</v>
      </c>
      <c r="I2226" t="s">
        <v>160</v>
      </c>
      <c r="J2226" s="2" t="s">
        <v>5992</v>
      </c>
      <c r="K2226" s="5" t="s">
        <v>21</v>
      </c>
    </row>
    <row r="2227" spans="1:12" hidden="1" x14ac:dyDescent="0.25">
      <c r="A2227">
        <v>46901</v>
      </c>
      <c r="B2227" t="s">
        <v>5993</v>
      </c>
      <c r="C2227" t="s">
        <v>5967</v>
      </c>
      <c r="D2227" t="s">
        <v>5953</v>
      </c>
      <c r="E2227" t="s">
        <v>35508</v>
      </c>
      <c r="F2227" t="s">
        <v>35509</v>
      </c>
      <c r="G2227">
        <v>1961</v>
      </c>
      <c r="H2227" t="s">
        <v>36333</v>
      </c>
      <c r="I2227" t="s">
        <v>160</v>
      </c>
      <c r="J2227" s="2" t="s">
        <v>5994</v>
      </c>
      <c r="K2227" s="5" t="s">
        <v>21</v>
      </c>
    </row>
    <row r="2228" spans="1:12" hidden="1" x14ac:dyDescent="0.25">
      <c r="A2228">
        <v>46943</v>
      </c>
      <c r="B2228" t="s">
        <v>5995</v>
      </c>
      <c r="C2228" t="s">
        <v>5961</v>
      </c>
      <c r="D2228" t="s">
        <v>5953</v>
      </c>
      <c r="E2228" t="s">
        <v>35508</v>
      </c>
      <c r="F2228" t="s">
        <v>35509</v>
      </c>
      <c r="G2228">
        <v>1961</v>
      </c>
      <c r="H2228" t="s">
        <v>36333</v>
      </c>
      <c r="I2228" t="s">
        <v>5962</v>
      </c>
      <c r="J2228" s="2" t="s">
        <v>5996</v>
      </c>
      <c r="K2228" s="5" t="s">
        <v>128</v>
      </c>
      <c r="L2228" t="s">
        <v>35200</v>
      </c>
    </row>
    <row r="2229" spans="1:12" hidden="1" x14ac:dyDescent="0.25">
      <c r="A2229">
        <v>47012</v>
      </c>
      <c r="B2229" t="s">
        <v>5997</v>
      </c>
      <c r="C2229" t="s">
        <v>5952</v>
      </c>
      <c r="D2229" t="s">
        <v>5953</v>
      </c>
      <c r="E2229" t="s">
        <v>35508</v>
      </c>
      <c r="F2229" t="s">
        <v>35509</v>
      </c>
      <c r="G2229">
        <v>1961</v>
      </c>
      <c r="H2229" t="s">
        <v>36333</v>
      </c>
      <c r="I2229" t="s">
        <v>5954</v>
      </c>
      <c r="J2229" s="2" t="s">
        <v>5998</v>
      </c>
      <c r="K2229" s="5" t="s">
        <v>5999</v>
      </c>
      <c r="L2229" t="s">
        <v>143</v>
      </c>
    </row>
    <row r="2230" spans="1:12" hidden="1" x14ac:dyDescent="0.25">
      <c r="A2230">
        <v>47016</v>
      </c>
      <c r="B2230" t="s">
        <v>6000</v>
      </c>
      <c r="C2230" t="s">
        <v>5952</v>
      </c>
      <c r="D2230" t="s">
        <v>5953</v>
      </c>
      <c r="E2230" t="s">
        <v>35508</v>
      </c>
      <c r="F2230" t="s">
        <v>35509</v>
      </c>
      <c r="G2230">
        <v>1961</v>
      </c>
      <c r="H2230" t="s">
        <v>36333</v>
      </c>
      <c r="I2230" t="s">
        <v>5954</v>
      </c>
      <c r="J2230" s="2" t="s">
        <v>6001</v>
      </c>
      <c r="K2230" s="5" t="s">
        <v>55</v>
      </c>
    </row>
    <row r="2231" spans="1:12" hidden="1" x14ac:dyDescent="0.25">
      <c r="A2231">
        <v>47017</v>
      </c>
      <c r="B2231" t="s">
        <v>6002</v>
      </c>
      <c r="C2231" t="s">
        <v>5967</v>
      </c>
      <c r="D2231" t="s">
        <v>5953</v>
      </c>
      <c r="E2231" t="s">
        <v>35508</v>
      </c>
      <c r="F2231" t="s">
        <v>35509</v>
      </c>
      <c r="G2231">
        <v>1961</v>
      </c>
      <c r="H2231" t="s">
        <v>36333</v>
      </c>
      <c r="I2231" t="s">
        <v>160</v>
      </c>
      <c r="J2231" s="2" t="s">
        <v>6003</v>
      </c>
      <c r="K2231" s="5" t="s">
        <v>21</v>
      </c>
    </row>
    <row r="2232" spans="1:12" hidden="1" x14ac:dyDescent="0.25">
      <c r="A2232">
        <v>47050</v>
      </c>
      <c r="B2232" t="s">
        <v>6004</v>
      </c>
      <c r="C2232" t="s">
        <v>5967</v>
      </c>
      <c r="D2232" t="s">
        <v>5953</v>
      </c>
      <c r="E2232" t="s">
        <v>35508</v>
      </c>
      <c r="F2232" t="s">
        <v>35509</v>
      </c>
      <c r="G2232">
        <v>1961</v>
      </c>
      <c r="H2232" t="s">
        <v>36333</v>
      </c>
      <c r="I2232" t="s">
        <v>160</v>
      </c>
      <c r="J2232" s="2" t="s">
        <v>6005</v>
      </c>
      <c r="K2232" s="5" t="s">
        <v>21</v>
      </c>
    </row>
    <row r="2233" spans="1:12" hidden="1" x14ac:dyDescent="0.25">
      <c r="A2233">
        <v>47087</v>
      </c>
      <c r="B2233" t="s">
        <v>6006</v>
      </c>
      <c r="C2233" t="s">
        <v>5967</v>
      </c>
      <c r="D2233" t="s">
        <v>5953</v>
      </c>
      <c r="E2233" t="s">
        <v>35508</v>
      </c>
      <c r="F2233" t="s">
        <v>35509</v>
      </c>
      <c r="G2233">
        <v>1961</v>
      </c>
      <c r="H2233" t="s">
        <v>36333</v>
      </c>
      <c r="I2233" t="s">
        <v>160</v>
      </c>
      <c r="J2233" s="2" t="s">
        <v>6007</v>
      </c>
      <c r="K2233" s="5" t="s">
        <v>21</v>
      </c>
    </row>
    <row r="2234" spans="1:12" hidden="1" x14ac:dyDescent="0.25">
      <c r="A2234">
        <v>47099</v>
      </c>
      <c r="B2234" t="s">
        <v>6008</v>
      </c>
      <c r="C2234" t="s">
        <v>5952</v>
      </c>
      <c r="D2234" t="s">
        <v>5953</v>
      </c>
      <c r="E2234" t="s">
        <v>35508</v>
      </c>
      <c r="F2234" t="s">
        <v>35509</v>
      </c>
      <c r="G2234">
        <v>1961</v>
      </c>
      <c r="H2234" t="s">
        <v>36333</v>
      </c>
      <c r="I2234" t="s">
        <v>5954</v>
      </c>
      <c r="J2234" s="2" t="s">
        <v>6009</v>
      </c>
      <c r="K2234" s="5" t="s">
        <v>55</v>
      </c>
    </row>
    <row r="2235" spans="1:12" hidden="1" x14ac:dyDescent="0.25">
      <c r="A2235">
        <v>47105</v>
      </c>
      <c r="B2235" t="s">
        <v>6010</v>
      </c>
      <c r="C2235" t="s">
        <v>5952</v>
      </c>
      <c r="D2235" t="s">
        <v>5953</v>
      </c>
      <c r="E2235" t="s">
        <v>35508</v>
      </c>
      <c r="F2235" t="s">
        <v>35509</v>
      </c>
      <c r="G2235">
        <v>1961</v>
      </c>
      <c r="H2235" t="s">
        <v>36333</v>
      </c>
      <c r="I2235" t="s">
        <v>5954</v>
      </c>
      <c r="J2235" s="2" t="s">
        <v>6011</v>
      </c>
      <c r="K2235" s="5" t="s">
        <v>475</v>
      </c>
    </row>
    <row r="2236" spans="1:12" hidden="1" x14ac:dyDescent="0.25">
      <c r="A2236">
        <v>47108</v>
      </c>
      <c r="B2236" t="s">
        <v>6012</v>
      </c>
      <c r="C2236" t="s">
        <v>5967</v>
      </c>
      <c r="D2236" t="s">
        <v>5953</v>
      </c>
      <c r="E2236" t="s">
        <v>35508</v>
      </c>
      <c r="F2236" t="s">
        <v>35509</v>
      </c>
      <c r="G2236">
        <v>1961</v>
      </c>
      <c r="H2236" t="s">
        <v>36333</v>
      </c>
      <c r="I2236" t="s">
        <v>160</v>
      </c>
      <c r="J2236" s="2" t="s">
        <v>6013</v>
      </c>
      <c r="K2236" s="5" t="s">
        <v>32</v>
      </c>
      <c r="L2236" t="s">
        <v>35242</v>
      </c>
    </row>
    <row r="2237" spans="1:12" hidden="1" x14ac:dyDescent="0.25">
      <c r="A2237">
        <v>47110</v>
      </c>
      <c r="B2237" t="s">
        <v>6014</v>
      </c>
      <c r="C2237" t="s">
        <v>5967</v>
      </c>
      <c r="D2237" t="s">
        <v>5953</v>
      </c>
      <c r="E2237" t="s">
        <v>35508</v>
      </c>
      <c r="F2237" t="s">
        <v>35509</v>
      </c>
      <c r="G2237">
        <v>1961</v>
      </c>
      <c r="H2237" t="s">
        <v>36333</v>
      </c>
      <c r="I2237" t="s">
        <v>160</v>
      </c>
      <c r="J2237" s="2" t="s">
        <v>6015</v>
      </c>
      <c r="K2237" s="5" t="s">
        <v>21</v>
      </c>
    </row>
    <row r="2238" spans="1:12" hidden="1" x14ac:dyDescent="0.25">
      <c r="A2238">
        <v>47112</v>
      </c>
      <c r="B2238" t="s">
        <v>6016</v>
      </c>
      <c r="C2238" t="s">
        <v>5952</v>
      </c>
      <c r="D2238" t="s">
        <v>5953</v>
      </c>
      <c r="E2238" t="s">
        <v>35508</v>
      </c>
      <c r="F2238" t="s">
        <v>35509</v>
      </c>
      <c r="G2238">
        <v>1961</v>
      </c>
      <c r="H2238" t="s">
        <v>36333</v>
      </c>
      <c r="I2238" t="s">
        <v>5954</v>
      </c>
      <c r="J2238" s="2" t="s">
        <v>6017</v>
      </c>
      <c r="K2238" s="5" t="s">
        <v>21</v>
      </c>
    </row>
    <row r="2239" spans="1:12" hidden="1" x14ac:dyDescent="0.25">
      <c r="A2239">
        <v>47116</v>
      </c>
      <c r="B2239" t="s">
        <v>6018</v>
      </c>
      <c r="C2239" t="s">
        <v>5952</v>
      </c>
      <c r="D2239" t="s">
        <v>5953</v>
      </c>
      <c r="E2239" t="s">
        <v>35508</v>
      </c>
      <c r="F2239" t="s">
        <v>35509</v>
      </c>
      <c r="G2239">
        <v>1961</v>
      </c>
      <c r="H2239" t="s">
        <v>36333</v>
      </c>
      <c r="I2239" t="s">
        <v>5954</v>
      </c>
      <c r="J2239" s="2" t="s">
        <v>6019</v>
      </c>
      <c r="K2239" s="5" t="s">
        <v>21</v>
      </c>
    </row>
    <row r="2240" spans="1:12" hidden="1" x14ac:dyDescent="0.25">
      <c r="A2240">
        <v>47125</v>
      </c>
      <c r="B2240" t="s">
        <v>6020</v>
      </c>
      <c r="C2240" t="s">
        <v>5952</v>
      </c>
      <c r="D2240" t="s">
        <v>5953</v>
      </c>
      <c r="E2240" t="s">
        <v>35508</v>
      </c>
      <c r="F2240" t="s">
        <v>35509</v>
      </c>
      <c r="G2240">
        <v>1961</v>
      </c>
      <c r="H2240" t="s">
        <v>36333</v>
      </c>
      <c r="I2240" t="s">
        <v>5954</v>
      </c>
      <c r="J2240" s="2" t="s">
        <v>6021</v>
      </c>
      <c r="K2240" s="5" t="s">
        <v>55</v>
      </c>
    </row>
    <row r="2241" spans="1:19" hidden="1" x14ac:dyDescent="0.25">
      <c r="A2241">
        <v>47161</v>
      </c>
      <c r="B2241" t="s">
        <v>6022</v>
      </c>
      <c r="C2241" t="s">
        <v>5952</v>
      </c>
      <c r="D2241" t="s">
        <v>5953</v>
      </c>
      <c r="E2241" t="s">
        <v>35508</v>
      </c>
      <c r="F2241" t="s">
        <v>35509</v>
      </c>
      <c r="G2241">
        <v>1961</v>
      </c>
      <c r="H2241" t="s">
        <v>36333</v>
      </c>
      <c r="I2241" t="s">
        <v>5954</v>
      </c>
      <c r="J2241" s="2" t="s">
        <v>6023</v>
      </c>
      <c r="K2241" s="5" t="s">
        <v>55</v>
      </c>
    </row>
    <row r="2242" spans="1:19" hidden="1" x14ac:dyDescent="0.25">
      <c r="A2242">
        <v>47189</v>
      </c>
      <c r="B2242" t="s">
        <v>6024</v>
      </c>
      <c r="C2242" t="s">
        <v>5952</v>
      </c>
      <c r="D2242" t="s">
        <v>5953</v>
      </c>
      <c r="E2242" t="s">
        <v>35508</v>
      </c>
      <c r="F2242" t="s">
        <v>35509</v>
      </c>
      <c r="G2242">
        <v>1961</v>
      </c>
      <c r="H2242" t="s">
        <v>36333</v>
      </c>
      <c r="I2242" t="s">
        <v>5954</v>
      </c>
      <c r="J2242" s="2" t="s">
        <v>6025</v>
      </c>
      <c r="K2242" s="5" t="s">
        <v>502</v>
      </c>
      <c r="L2242" t="s">
        <v>27</v>
      </c>
    </row>
    <row r="2243" spans="1:19" hidden="1" x14ac:dyDescent="0.25">
      <c r="A2243">
        <v>47199</v>
      </c>
      <c r="B2243" t="s">
        <v>6026</v>
      </c>
      <c r="C2243" t="s">
        <v>5967</v>
      </c>
      <c r="D2243" t="s">
        <v>5953</v>
      </c>
      <c r="E2243" t="s">
        <v>35508</v>
      </c>
      <c r="F2243" t="s">
        <v>35509</v>
      </c>
      <c r="G2243">
        <v>1961</v>
      </c>
      <c r="H2243" t="s">
        <v>36333</v>
      </c>
      <c r="I2243" t="s">
        <v>160</v>
      </c>
      <c r="J2243" s="2" t="s">
        <v>6027</v>
      </c>
      <c r="K2243" s="5" t="s">
        <v>55</v>
      </c>
    </row>
    <row r="2244" spans="1:19" hidden="1" x14ac:dyDescent="0.25">
      <c r="A2244">
        <v>47214</v>
      </c>
      <c r="B2244" t="s">
        <v>6028</v>
      </c>
      <c r="C2244" t="s">
        <v>5967</v>
      </c>
      <c r="D2244" t="s">
        <v>5953</v>
      </c>
      <c r="E2244" t="s">
        <v>35508</v>
      </c>
      <c r="F2244" t="s">
        <v>35509</v>
      </c>
      <c r="G2244">
        <v>1961</v>
      </c>
      <c r="H2244" t="s">
        <v>36333</v>
      </c>
      <c r="I2244" t="s">
        <v>160</v>
      </c>
      <c r="J2244" s="2" t="s">
        <v>6029</v>
      </c>
      <c r="K2244" s="5" t="s">
        <v>55</v>
      </c>
    </row>
    <row r="2245" spans="1:19" hidden="1" x14ac:dyDescent="0.25">
      <c r="A2245">
        <v>47218</v>
      </c>
      <c r="B2245" t="s">
        <v>6030</v>
      </c>
      <c r="C2245" t="s">
        <v>5967</v>
      </c>
      <c r="D2245" t="s">
        <v>5953</v>
      </c>
      <c r="E2245" t="s">
        <v>35508</v>
      </c>
      <c r="F2245" t="s">
        <v>35509</v>
      </c>
      <c r="G2245">
        <v>1961</v>
      </c>
      <c r="H2245" t="s">
        <v>36333</v>
      </c>
      <c r="I2245" t="s">
        <v>160</v>
      </c>
      <c r="J2245" s="2" t="s">
        <v>6031</v>
      </c>
      <c r="K2245" s="5" t="s">
        <v>21</v>
      </c>
    </row>
    <row r="2246" spans="1:19" hidden="1" x14ac:dyDescent="0.25">
      <c r="A2246">
        <v>47250</v>
      </c>
      <c r="B2246" t="s">
        <v>6032</v>
      </c>
      <c r="C2246" t="s">
        <v>6033</v>
      </c>
      <c r="D2246" t="s">
        <v>6034</v>
      </c>
      <c r="E2246" t="s">
        <v>35510</v>
      </c>
      <c r="F2246" t="s">
        <v>35407</v>
      </c>
      <c r="G2246">
        <v>2007</v>
      </c>
      <c r="H2246" t="s">
        <v>36334</v>
      </c>
      <c r="I2246" t="s">
        <v>1449</v>
      </c>
      <c r="J2246" s="2" t="s">
        <v>6035</v>
      </c>
      <c r="K2246" s="5" t="s">
        <v>21</v>
      </c>
      <c r="L2246" t="s">
        <v>143</v>
      </c>
    </row>
    <row r="2247" spans="1:19" hidden="1" x14ac:dyDescent="0.25">
      <c r="A2247">
        <v>47285</v>
      </c>
      <c r="B2247" t="s">
        <v>6036</v>
      </c>
      <c r="C2247" t="s">
        <v>6037</v>
      </c>
      <c r="D2247" t="s">
        <v>6034</v>
      </c>
      <c r="E2247" t="s">
        <v>35510</v>
      </c>
      <c r="F2247" t="s">
        <v>35407</v>
      </c>
      <c r="G2247">
        <v>2007</v>
      </c>
      <c r="H2247" t="s">
        <v>36334</v>
      </c>
      <c r="I2247" t="s">
        <v>6038</v>
      </c>
      <c r="J2247" s="2" t="s">
        <v>6039</v>
      </c>
      <c r="K2247" s="5" t="s">
        <v>55</v>
      </c>
    </row>
    <row r="2248" spans="1:19" hidden="1" x14ac:dyDescent="0.25">
      <c r="A2248">
        <v>47320</v>
      </c>
      <c r="B2248" t="s">
        <v>6040</v>
      </c>
      <c r="C2248" t="s">
        <v>6041</v>
      </c>
      <c r="D2248" t="s">
        <v>6034</v>
      </c>
      <c r="E2248" t="s">
        <v>35510</v>
      </c>
      <c r="F2248" t="s">
        <v>35407</v>
      </c>
      <c r="G2248">
        <v>2007</v>
      </c>
      <c r="H2248" t="s">
        <v>36334</v>
      </c>
      <c r="I2248" t="s">
        <v>6042</v>
      </c>
      <c r="J2248" s="2" t="s">
        <v>6043</v>
      </c>
      <c r="K2248" s="5" t="s">
        <v>21</v>
      </c>
    </row>
    <row r="2249" spans="1:19" hidden="1" x14ac:dyDescent="0.25">
      <c r="A2249">
        <v>47351</v>
      </c>
      <c r="B2249" t="s">
        <v>6044</v>
      </c>
      <c r="C2249" t="s">
        <v>6045</v>
      </c>
      <c r="D2249" t="s">
        <v>6046</v>
      </c>
      <c r="E2249" t="s">
        <v>35511</v>
      </c>
      <c r="F2249" t="s">
        <v>35512</v>
      </c>
      <c r="G2249">
        <v>1953</v>
      </c>
      <c r="H2249" t="s">
        <v>36335</v>
      </c>
      <c r="I2249" t="s">
        <v>4510</v>
      </c>
      <c r="J2249" s="2" t="s">
        <v>6047</v>
      </c>
      <c r="K2249" s="5" t="s">
        <v>21</v>
      </c>
    </row>
    <row r="2250" spans="1:19" hidden="1" x14ac:dyDescent="0.25">
      <c r="A2250">
        <v>47394</v>
      </c>
      <c r="B2250" t="s">
        <v>6048</v>
      </c>
      <c r="C2250" t="s">
        <v>6045</v>
      </c>
      <c r="D2250" t="s">
        <v>6046</v>
      </c>
      <c r="E2250" t="s">
        <v>35511</v>
      </c>
      <c r="F2250" t="s">
        <v>35512</v>
      </c>
      <c r="G2250">
        <v>1953</v>
      </c>
      <c r="H2250" t="s">
        <v>36335</v>
      </c>
      <c r="I2250" t="s">
        <v>4510</v>
      </c>
      <c r="J2250" s="2" t="s">
        <v>6049</v>
      </c>
      <c r="K2250" s="5" t="s">
        <v>128</v>
      </c>
      <c r="O2250" t="s">
        <v>24</v>
      </c>
      <c r="P2250" t="s">
        <v>35339</v>
      </c>
      <c r="R2250" t="s">
        <v>7</v>
      </c>
      <c r="S2250" t="s">
        <v>167</v>
      </c>
    </row>
    <row r="2251" spans="1:19" hidden="1" x14ac:dyDescent="0.25">
      <c r="A2251">
        <v>47411</v>
      </c>
      <c r="B2251" t="s">
        <v>6050</v>
      </c>
      <c r="C2251" t="s">
        <v>6051</v>
      </c>
      <c r="D2251" t="s">
        <v>6046</v>
      </c>
      <c r="E2251" t="s">
        <v>35511</v>
      </c>
      <c r="F2251" t="s">
        <v>35512</v>
      </c>
      <c r="G2251">
        <v>1953</v>
      </c>
      <c r="H2251" t="s">
        <v>36335</v>
      </c>
      <c r="I2251" t="s">
        <v>3676</v>
      </c>
      <c r="J2251" s="2" t="s">
        <v>6052</v>
      </c>
      <c r="K2251" s="5" t="s">
        <v>21</v>
      </c>
    </row>
    <row r="2252" spans="1:19" hidden="1" x14ac:dyDescent="0.25">
      <c r="A2252">
        <v>47442</v>
      </c>
      <c r="B2252" t="s">
        <v>6053</v>
      </c>
      <c r="C2252" t="s">
        <v>6051</v>
      </c>
      <c r="D2252" t="s">
        <v>6046</v>
      </c>
      <c r="E2252" t="s">
        <v>35511</v>
      </c>
      <c r="F2252" t="s">
        <v>35512</v>
      </c>
      <c r="G2252">
        <v>1953</v>
      </c>
      <c r="H2252" t="s">
        <v>36335</v>
      </c>
      <c r="I2252" t="s">
        <v>3676</v>
      </c>
      <c r="J2252" s="2" t="s">
        <v>6054</v>
      </c>
      <c r="K2252" s="5" t="s">
        <v>128</v>
      </c>
      <c r="L2252" t="s">
        <v>35222</v>
      </c>
    </row>
    <row r="2253" spans="1:19" hidden="1" x14ac:dyDescent="0.25">
      <c r="A2253">
        <v>47481</v>
      </c>
      <c r="B2253" t="s">
        <v>6055</v>
      </c>
      <c r="C2253" t="s">
        <v>6056</v>
      </c>
      <c r="D2253" t="s">
        <v>6046</v>
      </c>
      <c r="E2253" t="s">
        <v>35511</v>
      </c>
      <c r="F2253" t="s">
        <v>35512</v>
      </c>
      <c r="G2253">
        <v>1953</v>
      </c>
      <c r="H2253" t="s">
        <v>36335</v>
      </c>
      <c r="I2253" t="s">
        <v>2381</v>
      </c>
      <c r="J2253" s="2" t="s">
        <v>6057</v>
      </c>
      <c r="K2253" s="5" t="s">
        <v>21</v>
      </c>
    </row>
    <row r="2254" spans="1:19" hidden="1" x14ac:dyDescent="0.25">
      <c r="A2254">
        <v>47540</v>
      </c>
      <c r="B2254" t="s">
        <v>6058</v>
      </c>
      <c r="C2254" t="s">
        <v>6059</v>
      </c>
      <c r="D2254" t="s">
        <v>6060</v>
      </c>
      <c r="E2254" t="s">
        <v>35513</v>
      </c>
      <c r="F2254" t="s">
        <v>35514</v>
      </c>
      <c r="G2254">
        <v>1996</v>
      </c>
      <c r="H2254" t="s">
        <v>36336</v>
      </c>
      <c r="I2254" t="s">
        <v>6061</v>
      </c>
      <c r="J2254" s="2" t="s">
        <v>6062</v>
      </c>
      <c r="K2254" s="5" t="s">
        <v>21</v>
      </c>
    </row>
    <row r="2255" spans="1:19" hidden="1" x14ac:dyDescent="0.25">
      <c r="A2255">
        <v>47565</v>
      </c>
      <c r="B2255" t="s">
        <v>6063</v>
      </c>
      <c r="C2255" t="s">
        <v>6064</v>
      </c>
      <c r="D2255" t="s">
        <v>6060</v>
      </c>
      <c r="E2255" t="s">
        <v>35513</v>
      </c>
      <c r="F2255" t="s">
        <v>35514</v>
      </c>
      <c r="G2255">
        <v>1996</v>
      </c>
      <c r="H2255" t="s">
        <v>36336</v>
      </c>
      <c r="I2255" t="s">
        <v>384</v>
      </c>
      <c r="J2255" s="2" t="s">
        <v>6065</v>
      </c>
      <c r="K2255" s="5" t="s">
        <v>21</v>
      </c>
    </row>
    <row r="2256" spans="1:19" hidden="1" x14ac:dyDescent="0.25">
      <c r="A2256">
        <v>47571</v>
      </c>
      <c r="B2256" t="s">
        <v>6066</v>
      </c>
      <c r="C2256" t="s">
        <v>6064</v>
      </c>
      <c r="D2256" t="s">
        <v>6060</v>
      </c>
      <c r="E2256" t="s">
        <v>35513</v>
      </c>
      <c r="F2256" t="s">
        <v>35514</v>
      </c>
      <c r="G2256">
        <v>1996</v>
      </c>
      <c r="H2256" t="s">
        <v>36336</v>
      </c>
      <c r="I2256" t="s">
        <v>384</v>
      </c>
      <c r="J2256" s="2" t="s">
        <v>6067</v>
      </c>
      <c r="K2256" s="5" t="s">
        <v>38</v>
      </c>
      <c r="L2256" t="s">
        <v>323</v>
      </c>
    </row>
    <row r="2257" spans="1:12" hidden="1" x14ac:dyDescent="0.25">
      <c r="A2257">
        <v>47574</v>
      </c>
      <c r="B2257" t="s">
        <v>6068</v>
      </c>
      <c r="C2257" t="s">
        <v>6069</v>
      </c>
      <c r="D2257" t="s">
        <v>6060</v>
      </c>
      <c r="E2257" t="s">
        <v>35513</v>
      </c>
      <c r="F2257" t="s">
        <v>35514</v>
      </c>
      <c r="G2257">
        <v>1996</v>
      </c>
      <c r="H2257" t="s">
        <v>36336</v>
      </c>
      <c r="I2257" t="s">
        <v>1061</v>
      </c>
      <c r="J2257" s="2" t="s">
        <v>6070</v>
      </c>
      <c r="K2257" s="5" t="s">
        <v>21</v>
      </c>
    </row>
    <row r="2258" spans="1:12" hidden="1" x14ac:dyDescent="0.25">
      <c r="A2258">
        <v>47590</v>
      </c>
      <c r="B2258" t="s">
        <v>6071</v>
      </c>
      <c r="C2258" t="s">
        <v>6069</v>
      </c>
      <c r="D2258" t="s">
        <v>6060</v>
      </c>
      <c r="E2258" t="s">
        <v>35513</v>
      </c>
      <c r="F2258" t="s">
        <v>35514</v>
      </c>
      <c r="G2258">
        <v>1996</v>
      </c>
      <c r="H2258" t="s">
        <v>36336</v>
      </c>
      <c r="I2258" t="s">
        <v>1061</v>
      </c>
      <c r="J2258" s="2" t="s">
        <v>6072</v>
      </c>
      <c r="K2258" s="5" t="s">
        <v>55</v>
      </c>
    </row>
    <row r="2259" spans="1:12" hidden="1" x14ac:dyDescent="0.25">
      <c r="A2259">
        <v>47597</v>
      </c>
      <c r="B2259" t="s">
        <v>6073</v>
      </c>
      <c r="C2259" t="s">
        <v>6074</v>
      </c>
      <c r="D2259" t="s">
        <v>6060</v>
      </c>
      <c r="E2259" t="s">
        <v>35513</v>
      </c>
      <c r="F2259" t="s">
        <v>35514</v>
      </c>
      <c r="G2259">
        <v>1996</v>
      </c>
      <c r="H2259" t="s">
        <v>36336</v>
      </c>
      <c r="I2259" t="s">
        <v>6075</v>
      </c>
      <c r="J2259" s="2" t="s">
        <v>6076</v>
      </c>
      <c r="K2259" s="5" t="s">
        <v>38</v>
      </c>
      <c r="L2259" t="s">
        <v>35281</v>
      </c>
    </row>
    <row r="2260" spans="1:12" hidden="1" x14ac:dyDescent="0.25">
      <c r="A2260">
        <v>47628</v>
      </c>
      <c r="B2260" t="s">
        <v>6077</v>
      </c>
      <c r="C2260" t="s">
        <v>6069</v>
      </c>
      <c r="D2260" t="s">
        <v>6060</v>
      </c>
      <c r="E2260" t="s">
        <v>35513</v>
      </c>
      <c r="F2260" t="s">
        <v>35514</v>
      </c>
      <c r="G2260">
        <v>1996</v>
      </c>
      <c r="H2260" t="s">
        <v>36336</v>
      </c>
      <c r="I2260" t="s">
        <v>1061</v>
      </c>
      <c r="J2260" s="2" t="s">
        <v>6078</v>
      </c>
      <c r="K2260" s="5" t="s">
        <v>21</v>
      </c>
    </row>
    <row r="2261" spans="1:12" hidden="1" x14ac:dyDescent="0.25">
      <c r="A2261">
        <v>47663</v>
      </c>
      <c r="B2261" t="s">
        <v>6079</v>
      </c>
      <c r="C2261" t="s">
        <v>6069</v>
      </c>
      <c r="D2261" t="s">
        <v>6060</v>
      </c>
      <c r="E2261" t="s">
        <v>35513</v>
      </c>
      <c r="F2261" t="s">
        <v>35514</v>
      </c>
      <c r="G2261">
        <v>1996</v>
      </c>
      <c r="H2261" t="s">
        <v>36336</v>
      </c>
      <c r="I2261" t="s">
        <v>1061</v>
      </c>
      <c r="J2261" s="2" t="s">
        <v>6080</v>
      </c>
      <c r="K2261" s="5" t="s">
        <v>38</v>
      </c>
      <c r="L2261" t="s">
        <v>232</v>
      </c>
    </row>
    <row r="2262" spans="1:12" hidden="1" x14ac:dyDescent="0.25">
      <c r="A2262">
        <v>47709</v>
      </c>
      <c r="B2262" t="s">
        <v>6081</v>
      </c>
      <c r="C2262" t="s">
        <v>6064</v>
      </c>
      <c r="D2262" t="s">
        <v>6060</v>
      </c>
      <c r="E2262" t="s">
        <v>35513</v>
      </c>
      <c r="F2262" t="s">
        <v>35514</v>
      </c>
      <c r="G2262">
        <v>1996</v>
      </c>
      <c r="H2262" t="s">
        <v>36336</v>
      </c>
      <c r="I2262" t="s">
        <v>384</v>
      </c>
      <c r="J2262" s="2" t="s">
        <v>6082</v>
      </c>
      <c r="K2262" s="5" t="s">
        <v>38</v>
      </c>
      <c r="L2262" t="s">
        <v>132</v>
      </c>
    </row>
    <row r="2263" spans="1:12" hidden="1" x14ac:dyDescent="0.25">
      <c r="A2263">
        <v>47718</v>
      </c>
      <c r="B2263" t="s">
        <v>6083</v>
      </c>
      <c r="C2263" t="s">
        <v>6084</v>
      </c>
      <c r="D2263" t="s">
        <v>6060</v>
      </c>
      <c r="E2263" t="s">
        <v>35513</v>
      </c>
      <c r="F2263" t="s">
        <v>35514</v>
      </c>
      <c r="G2263">
        <v>1996</v>
      </c>
      <c r="H2263" t="s">
        <v>36336</v>
      </c>
      <c r="I2263" t="s">
        <v>6085</v>
      </c>
      <c r="J2263" s="2" t="s">
        <v>6086</v>
      </c>
      <c r="K2263" s="5" t="s">
        <v>21</v>
      </c>
    </row>
    <row r="2264" spans="1:12" hidden="1" x14ac:dyDescent="0.25">
      <c r="A2264">
        <v>47720</v>
      </c>
      <c r="B2264" t="s">
        <v>6087</v>
      </c>
      <c r="C2264" t="s">
        <v>6084</v>
      </c>
      <c r="D2264" t="s">
        <v>6060</v>
      </c>
      <c r="E2264" t="s">
        <v>35513</v>
      </c>
      <c r="F2264" t="s">
        <v>35514</v>
      </c>
      <c r="G2264">
        <v>1996</v>
      </c>
      <c r="H2264" t="s">
        <v>36336</v>
      </c>
      <c r="I2264" t="s">
        <v>6085</v>
      </c>
      <c r="J2264" s="2" t="s">
        <v>6088</v>
      </c>
      <c r="K2264" s="5" t="s">
        <v>55</v>
      </c>
    </row>
    <row r="2265" spans="1:12" hidden="1" x14ac:dyDescent="0.25">
      <c r="A2265">
        <v>47721</v>
      </c>
      <c r="B2265" t="s">
        <v>6089</v>
      </c>
      <c r="C2265" t="s">
        <v>6090</v>
      </c>
      <c r="D2265" t="s">
        <v>6060</v>
      </c>
      <c r="E2265" t="s">
        <v>35513</v>
      </c>
      <c r="F2265" t="s">
        <v>35514</v>
      </c>
      <c r="G2265">
        <v>1996</v>
      </c>
      <c r="H2265" t="s">
        <v>36336</v>
      </c>
      <c r="I2265" t="s">
        <v>6091</v>
      </c>
      <c r="J2265" s="2" t="s">
        <v>6092</v>
      </c>
      <c r="K2265" s="5" t="s">
        <v>21</v>
      </c>
    </row>
    <row r="2266" spans="1:12" hidden="1" x14ac:dyDescent="0.25">
      <c r="A2266">
        <v>47752</v>
      </c>
      <c r="B2266" t="s">
        <v>6093</v>
      </c>
      <c r="C2266" t="s">
        <v>6094</v>
      </c>
      <c r="D2266" t="s">
        <v>6060</v>
      </c>
      <c r="E2266" t="s">
        <v>35513</v>
      </c>
      <c r="F2266" t="s">
        <v>35514</v>
      </c>
      <c r="G2266">
        <v>1996</v>
      </c>
      <c r="H2266" t="s">
        <v>36336</v>
      </c>
      <c r="I2266" t="s">
        <v>6095</v>
      </c>
      <c r="J2266" s="2" t="s">
        <v>6096</v>
      </c>
      <c r="K2266" s="5" t="s">
        <v>38</v>
      </c>
    </row>
    <row r="2267" spans="1:12" hidden="1" x14ac:dyDescent="0.25">
      <c r="A2267">
        <v>47755</v>
      </c>
      <c r="B2267" t="s">
        <v>6097</v>
      </c>
      <c r="C2267" t="s">
        <v>6098</v>
      </c>
      <c r="D2267" t="s">
        <v>6060</v>
      </c>
      <c r="E2267" t="s">
        <v>35513</v>
      </c>
      <c r="F2267" t="s">
        <v>35514</v>
      </c>
      <c r="G2267">
        <v>1996</v>
      </c>
      <c r="H2267" t="s">
        <v>36336</v>
      </c>
      <c r="I2267" t="s">
        <v>5448</v>
      </c>
      <c r="J2267" s="2" t="s">
        <v>6099</v>
      </c>
      <c r="K2267" s="5" t="s">
        <v>128</v>
      </c>
      <c r="L2267" t="s">
        <v>162</v>
      </c>
    </row>
    <row r="2268" spans="1:12" hidden="1" x14ac:dyDescent="0.25">
      <c r="A2268">
        <v>47768</v>
      </c>
      <c r="B2268" t="s">
        <v>6100</v>
      </c>
      <c r="C2268" t="s">
        <v>6094</v>
      </c>
      <c r="D2268" t="s">
        <v>6060</v>
      </c>
      <c r="E2268" t="s">
        <v>35513</v>
      </c>
      <c r="F2268" t="s">
        <v>35514</v>
      </c>
      <c r="G2268">
        <v>1996</v>
      </c>
      <c r="H2268" t="s">
        <v>36336</v>
      </c>
      <c r="I2268" t="s">
        <v>6095</v>
      </c>
      <c r="J2268" s="2" t="s">
        <v>6101</v>
      </c>
      <c r="K2268" s="5" t="s">
        <v>21</v>
      </c>
    </row>
    <row r="2269" spans="1:12" hidden="1" x14ac:dyDescent="0.25">
      <c r="A2269">
        <v>47769</v>
      </c>
      <c r="B2269" t="s">
        <v>6102</v>
      </c>
      <c r="C2269" t="s">
        <v>6103</v>
      </c>
      <c r="D2269" t="s">
        <v>6060</v>
      </c>
      <c r="E2269" t="s">
        <v>35513</v>
      </c>
      <c r="F2269" t="s">
        <v>35514</v>
      </c>
      <c r="G2269">
        <v>1996</v>
      </c>
      <c r="H2269" t="s">
        <v>36336</v>
      </c>
      <c r="I2269" t="s">
        <v>4606</v>
      </c>
      <c r="J2269" s="2" t="s">
        <v>6104</v>
      </c>
      <c r="K2269" s="5" t="s">
        <v>21</v>
      </c>
    </row>
    <row r="2270" spans="1:12" hidden="1" x14ac:dyDescent="0.25">
      <c r="A2270">
        <v>47812</v>
      </c>
      <c r="B2270" t="s">
        <v>6105</v>
      </c>
      <c r="C2270" t="s">
        <v>6106</v>
      </c>
      <c r="D2270" t="s">
        <v>6060</v>
      </c>
      <c r="E2270" t="s">
        <v>35513</v>
      </c>
      <c r="F2270" t="s">
        <v>35514</v>
      </c>
      <c r="G2270">
        <v>1996</v>
      </c>
      <c r="H2270" t="s">
        <v>36336</v>
      </c>
      <c r="I2270" t="s">
        <v>6107</v>
      </c>
      <c r="J2270" s="2" t="s">
        <v>6108</v>
      </c>
      <c r="K2270" s="5" t="s">
        <v>21</v>
      </c>
    </row>
    <row r="2271" spans="1:12" hidden="1" x14ac:dyDescent="0.25">
      <c r="A2271">
        <v>47832</v>
      </c>
      <c r="B2271" t="s">
        <v>6109</v>
      </c>
      <c r="C2271" t="s">
        <v>6090</v>
      </c>
      <c r="D2271" t="s">
        <v>6060</v>
      </c>
      <c r="E2271" t="s">
        <v>35513</v>
      </c>
      <c r="F2271" t="s">
        <v>35514</v>
      </c>
      <c r="G2271">
        <v>1996</v>
      </c>
      <c r="H2271" t="s">
        <v>36336</v>
      </c>
      <c r="I2271" t="s">
        <v>6091</v>
      </c>
      <c r="J2271" s="2" t="s">
        <v>6110</v>
      </c>
      <c r="K2271" s="5" t="s">
        <v>21</v>
      </c>
    </row>
    <row r="2272" spans="1:12" hidden="1" x14ac:dyDescent="0.25">
      <c r="A2272">
        <v>47840</v>
      </c>
      <c r="B2272" t="s">
        <v>6111</v>
      </c>
      <c r="C2272" t="s">
        <v>6112</v>
      </c>
      <c r="D2272" t="s">
        <v>6060</v>
      </c>
      <c r="E2272" t="s">
        <v>35513</v>
      </c>
      <c r="F2272" t="s">
        <v>35514</v>
      </c>
      <c r="G2272">
        <v>1996</v>
      </c>
      <c r="H2272" t="s">
        <v>36336</v>
      </c>
      <c r="I2272" t="s">
        <v>6113</v>
      </c>
      <c r="J2272" s="2" t="s">
        <v>6114</v>
      </c>
      <c r="K2272" s="5" t="s">
        <v>38</v>
      </c>
      <c r="L2272" t="s">
        <v>132</v>
      </c>
    </row>
    <row r="2273" spans="1:16" x14ac:dyDescent="0.25">
      <c r="A2273">
        <v>47845</v>
      </c>
      <c r="B2273" t="s">
        <v>6115</v>
      </c>
      <c r="C2273" t="s">
        <v>6112</v>
      </c>
      <c r="D2273" t="s">
        <v>6060</v>
      </c>
      <c r="E2273" t="s">
        <v>35513</v>
      </c>
      <c r="F2273" t="s">
        <v>35514</v>
      </c>
      <c r="G2273">
        <v>1996</v>
      </c>
      <c r="H2273" t="s">
        <v>36336</v>
      </c>
      <c r="I2273" t="s">
        <v>6113</v>
      </c>
      <c r="J2273" s="2" t="s">
        <v>6116</v>
      </c>
      <c r="K2273" s="5" t="s">
        <v>32</v>
      </c>
      <c r="M2273" s="4" t="s">
        <v>35209</v>
      </c>
      <c r="N2273" s="4" t="s">
        <v>8</v>
      </c>
      <c r="O2273" t="s">
        <v>33</v>
      </c>
      <c r="P2273" t="s">
        <v>35341</v>
      </c>
    </row>
    <row r="2274" spans="1:16" hidden="1" x14ac:dyDescent="0.25">
      <c r="A2274">
        <v>47859</v>
      </c>
      <c r="B2274" t="s">
        <v>6117</v>
      </c>
      <c r="C2274" t="s">
        <v>6118</v>
      </c>
      <c r="D2274" t="s">
        <v>6119</v>
      </c>
      <c r="E2274" t="s">
        <v>35515</v>
      </c>
      <c r="F2274" t="s">
        <v>35516</v>
      </c>
      <c r="G2274">
        <v>1989</v>
      </c>
      <c r="H2274" t="s">
        <v>36337</v>
      </c>
      <c r="I2274" t="s">
        <v>6120</v>
      </c>
      <c r="J2274" s="2" t="s">
        <v>6121</v>
      </c>
      <c r="K2274" s="5" t="s">
        <v>128</v>
      </c>
      <c r="L2274" t="s">
        <v>35198</v>
      </c>
    </row>
    <row r="2275" spans="1:16" hidden="1" x14ac:dyDescent="0.25">
      <c r="A2275">
        <v>47879</v>
      </c>
      <c r="B2275" t="s">
        <v>6122</v>
      </c>
      <c r="C2275" t="s">
        <v>6123</v>
      </c>
      <c r="D2275" t="s">
        <v>6119</v>
      </c>
      <c r="E2275" t="s">
        <v>35515</v>
      </c>
      <c r="F2275" t="s">
        <v>35516</v>
      </c>
      <c r="G2275">
        <v>1989</v>
      </c>
      <c r="H2275" t="s">
        <v>36337</v>
      </c>
      <c r="I2275" t="s">
        <v>6124</v>
      </c>
      <c r="J2275" s="2" t="s">
        <v>6125</v>
      </c>
      <c r="K2275" s="5" t="s">
        <v>128</v>
      </c>
      <c r="L2275" t="s">
        <v>522</v>
      </c>
    </row>
    <row r="2276" spans="1:16" hidden="1" x14ac:dyDescent="0.25">
      <c r="A2276">
        <v>47897</v>
      </c>
      <c r="B2276" t="s">
        <v>6126</v>
      </c>
      <c r="C2276" t="s">
        <v>6127</v>
      </c>
      <c r="D2276" t="s">
        <v>6119</v>
      </c>
      <c r="E2276" t="s">
        <v>35515</v>
      </c>
      <c r="F2276" t="s">
        <v>35516</v>
      </c>
      <c r="G2276">
        <v>1989</v>
      </c>
      <c r="H2276" t="s">
        <v>36337</v>
      </c>
      <c r="I2276" t="s">
        <v>6128</v>
      </c>
      <c r="J2276" s="2" t="s">
        <v>6129</v>
      </c>
      <c r="K2276" s="5" t="s">
        <v>21</v>
      </c>
    </row>
    <row r="2277" spans="1:16" x14ac:dyDescent="0.25">
      <c r="A2277">
        <v>47937</v>
      </c>
      <c r="B2277" t="s">
        <v>6130</v>
      </c>
      <c r="C2277" t="s">
        <v>6127</v>
      </c>
      <c r="D2277" t="s">
        <v>6119</v>
      </c>
      <c r="E2277" t="s">
        <v>35515</v>
      </c>
      <c r="F2277" t="s">
        <v>35516</v>
      </c>
      <c r="G2277">
        <v>1989</v>
      </c>
      <c r="H2277" t="s">
        <v>36337</v>
      </c>
      <c r="I2277" t="s">
        <v>6128</v>
      </c>
      <c r="J2277" s="2" t="s">
        <v>6131</v>
      </c>
      <c r="K2277" s="5" t="s">
        <v>38</v>
      </c>
      <c r="M2277" s="4" t="s">
        <v>35209</v>
      </c>
      <c r="N2277" s="4" t="s">
        <v>8</v>
      </c>
      <c r="O2277" t="s">
        <v>33</v>
      </c>
      <c r="P2277" t="s">
        <v>35341</v>
      </c>
    </row>
    <row r="2278" spans="1:16" hidden="1" x14ac:dyDescent="0.25">
      <c r="A2278">
        <v>47943</v>
      </c>
      <c r="B2278" t="s">
        <v>6132</v>
      </c>
      <c r="C2278" t="s">
        <v>6127</v>
      </c>
      <c r="D2278" t="s">
        <v>6119</v>
      </c>
      <c r="E2278" t="s">
        <v>35515</v>
      </c>
      <c r="F2278" t="s">
        <v>35516</v>
      </c>
      <c r="G2278">
        <v>1989</v>
      </c>
      <c r="H2278" t="s">
        <v>36337</v>
      </c>
      <c r="I2278" t="s">
        <v>6128</v>
      </c>
      <c r="J2278" s="2" t="s">
        <v>6133</v>
      </c>
      <c r="K2278" s="5" t="s">
        <v>21</v>
      </c>
    </row>
    <row r="2279" spans="1:16" hidden="1" x14ac:dyDescent="0.25">
      <c r="A2279">
        <v>47954</v>
      </c>
      <c r="B2279" t="s">
        <v>6134</v>
      </c>
      <c r="C2279" t="s">
        <v>6135</v>
      </c>
      <c r="D2279" t="s">
        <v>6119</v>
      </c>
      <c r="E2279" t="s">
        <v>35515</v>
      </c>
      <c r="F2279" t="s">
        <v>35516</v>
      </c>
      <c r="G2279">
        <v>1989</v>
      </c>
      <c r="H2279" t="s">
        <v>36337</v>
      </c>
      <c r="I2279" t="s">
        <v>6136</v>
      </c>
      <c r="J2279" s="2" t="s">
        <v>6137</v>
      </c>
      <c r="K2279" s="5" t="s">
        <v>21</v>
      </c>
    </row>
    <row r="2280" spans="1:16" hidden="1" x14ac:dyDescent="0.25">
      <c r="A2280">
        <v>47955</v>
      </c>
      <c r="B2280" t="s">
        <v>6138</v>
      </c>
      <c r="C2280" t="s">
        <v>6123</v>
      </c>
      <c r="D2280" t="s">
        <v>6119</v>
      </c>
      <c r="E2280" t="s">
        <v>35515</v>
      </c>
      <c r="F2280" t="s">
        <v>35516</v>
      </c>
      <c r="G2280">
        <v>1989</v>
      </c>
      <c r="H2280" t="s">
        <v>36337</v>
      </c>
      <c r="I2280" t="s">
        <v>6124</v>
      </c>
      <c r="J2280" s="2" t="s">
        <v>6139</v>
      </c>
      <c r="K2280" s="5" t="s">
        <v>15</v>
      </c>
      <c r="L2280" t="s">
        <v>27</v>
      </c>
    </row>
    <row r="2281" spans="1:16" hidden="1" x14ac:dyDescent="0.25">
      <c r="A2281">
        <v>47964</v>
      </c>
      <c r="B2281" t="s">
        <v>6140</v>
      </c>
      <c r="C2281" t="s">
        <v>6123</v>
      </c>
      <c r="D2281" t="s">
        <v>6119</v>
      </c>
      <c r="E2281" t="s">
        <v>35515</v>
      </c>
      <c r="F2281" t="s">
        <v>35516</v>
      </c>
      <c r="G2281">
        <v>1989</v>
      </c>
      <c r="H2281" t="s">
        <v>36337</v>
      </c>
      <c r="I2281" t="s">
        <v>6124</v>
      </c>
      <c r="J2281" s="2" t="s">
        <v>6141</v>
      </c>
      <c r="K2281" s="5" t="s">
        <v>21</v>
      </c>
    </row>
    <row r="2282" spans="1:16" hidden="1" x14ac:dyDescent="0.25">
      <c r="A2282">
        <v>47969</v>
      </c>
      <c r="B2282" t="s">
        <v>6142</v>
      </c>
      <c r="C2282" t="s">
        <v>6135</v>
      </c>
      <c r="D2282" t="s">
        <v>6119</v>
      </c>
      <c r="E2282" t="s">
        <v>35515</v>
      </c>
      <c r="F2282" t="s">
        <v>35516</v>
      </c>
      <c r="G2282">
        <v>1989</v>
      </c>
      <c r="H2282" t="s">
        <v>36337</v>
      </c>
      <c r="I2282" t="s">
        <v>6136</v>
      </c>
      <c r="J2282" s="2" t="s">
        <v>6143</v>
      </c>
      <c r="K2282" s="5" t="s">
        <v>38</v>
      </c>
      <c r="L2282" t="s">
        <v>232</v>
      </c>
    </row>
    <row r="2283" spans="1:16" hidden="1" x14ac:dyDescent="0.25">
      <c r="A2283">
        <v>48041</v>
      </c>
      <c r="B2283" t="s">
        <v>6144</v>
      </c>
      <c r="C2283" t="s">
        <v>6123</v>
      </c>
      <c r="D2283" t="s">
        <v>6119</v>
      </c>
      <c r="E2283" t="s">
        <v>35515</v>
      </c>
      <c r="F2283" t="s">
        <v>35516</v>
      </c>
      <c r="G2283">
        <v>1989</v>
      </c>
      <c r="H2283" t="s">
        <v>36337</v>
      </c>
      <c r="I2283" t="s">
        <v>6124</v>
      </c>
      <c r="J2283" s="2" t="s">
        <v>6145</v>
      </c>
      <c r="K2283" s="5" t="s">
        <v>21</v>
      </c>
      <c r="L2283" t="s">
        <v>2049</v>
      </c>
    </row>
    <row r="2284" spans="1:16" hidden="1" x14ac:dyDescent="0.25">
      <c r="A2284">
        <v>48042</v>
      </c>
      <c r="B2284" t="s">
        <v>6146</v>
      </c>
      <c r="C2284" t="s">
        <v>6147</v>
      </c>
      <c r="D2284" t="s">
        <v>6119</v>
      </c>
      <c r="E2284" t="s">
        <v>35515</v>
      </c>
      <c r="F2284" t="s">
        <v>35516</v>
      </c>
      <c r="G2284">
        <v>1989</v>
      </c>
      <c r="H2284" t="s">
        <v>36337</v>
      </c>
      <c r="I2284" t="s">
        <v>6148</v>
      </c>
      <c r="J2284" s="2" t="s">
        <v>6149</v>
      </c>
      <c r="K2284" s="5" t="s">
        <v>38</v>
      </c>
      <c r="L2284" t="s">
        <v>16</v>
      </c>
    </row>
    <row r="2285" spans="1:16" hidden="1" x14ac:dyDescent="0.25">
      <c r="A2285">
        <v>48049</v>
      </c>
      <c r="B2285" t="s">
        <v>6150</v>
      </c>
      <c r="C2285" t="s">
        <v>6151</v>
      </c>
      <c r="D2285" t="s">
        <v>6119</v>
      </c>
      <c r="E2285" t="s">
        <v>35515</v>
      </c>
      <c r="F2285" t="s">
        <v>35516</v>
      </c>
      <c r="G2285">
        <v>1989</v>
      </c>
      <c r="H2285" t="s">
        <v>36337</v>
      </c>
      <c r="I2285" t="s">
        <v>3919</v>
      </c>
      <c r="J2285" s="2" t="s">
        <v>6152</v>
      </c>
      <c r="K2285" s="5" t="s">
        <v>202</v>
      </c>
      <c r="L2285" t="s">
        <v>1484</v>
      </c>
    </row>
    <row r="2286" spans="1:16" hidden="1" x14ac:dyDescent="0.25">
      <c r="A2286">
        <v>48075</v>
      </c>
      <c r="B2286" t="s">
        <v>6153</v>
      </c>
      <c r="C2286" t="s">
        <v>6123</v>
      </c>
      <c r="D2286" t="s">
        <v>6119</v>
      </c>
      <c r="E2286" t="s">
        <v>35515</v>
      </c>
      <c r="F2286" t="s">
        <v>35516</v>
      </c>
      <c r="G2286">
        <v>1989</v>
      </c>
      <c r="H2286" t="s">
        <v>36337</v>
      </c>
      <c r="I2286" t="s">
        <v>6124</v>
      </c>
      <c r="J2286" s="2" t="s">
        <v>6154</v>
      </c>
      <c r="K2286" s="5" t="s">
        <v>173</v>
      </c>
      <c r="L2286" t="s">
        <v>187</v>
      </c>
    </row>
    <row r="2287" spans="1:16" hidden="1" x14ac:dyDescent="0.25">
      <c r="A2287">
        <v>48099</v>
      </c>
      <c r="B2287" t="s">
        <v>6155</v>
      </c>
      <c r="C2287" t="s">
        <v>6151</v>
      </c>
      <c r="D2287" t="s">
        <v>6119</v>
      </c>
      <c r="E2287" t="s">
        <v>35515</v>
      </c>
      <c r="F2287" t="s">
        <v>35516</v>
      </c>
      <c r="G2287">
        <v>1989</v>
      </c>
      <c r="H2287" t="s">
        <v>36337</v>
      </c>
      <c r="I2287" t="s">
        <v>3919</v>
      </c>
      <c r="J2287" s="2" t="s">
        <v>6156</v>
      </c>
      <c r="K2287" s="5" t="s">
        <v>21</v>
      </c>
    </row>
    <row r="2288" spans="1:16" hidden="1" x14ac:dyDescent="0.25">
      <c r="A2288">
        <v>48111</v>
      </c>
      <c r="B2288" t="s">
        <v>6157</v>
      </c>
      <c r="C2288" t="s">
        <v>6151</v>
      </c>
      <c r="D2288" t="s">
        <v>6119</v>
      </c>
      <c r="E2288" t="s">
        <v>35515</v>
      </c>
      <c r="F2288" t="s">
        <v>35516</v>
      </c>
      <c r="G2288">
        <v>1989</v>
      </c>
      <c r="H2288" t="s">
        <v>36337</v>
      </c>
      <c r="I2288" t="s">
        <v>3919</v>
      </c>
      <c r="J2288" s="2" t="s">
        <v>6158</v>
      </c>
      <c r="K2288" s="5" t="s">
        <v>38</v>
      </c>
      <c r="L2288" t="s">
        <v>132</v>
      </c>
    </row>
    <row r="2289" spans="1:16" hidden="1" x14ac:dyDescent="0.25">
      <c r="A2289">
        <v>48115</v>
      </c>
      <c r="B2289" t="s">
        <v>6159</v>
      </c>
      <c r="C2289" t="s">
        <v>6151</v>
      </c>
      <c r="D2289" t="s">
        <v>6119</v>
      </c>
      <c r="E2289" t="s">
        <v>35515</v>
      </c>
      <c r="F2289" t="s">
        <v>35516</v>
      </c>
      <c r="G2289">
        <v>1989</v>
      </c>
      <c r="H2289" t="s">
        <v>36337</v>
      </c>
      <c r="I2289" t="s">
        <v>3919</v>
      </c>
      <c r="J2289" s="2" t="s">
        <v>6160</v>
      </c>
      <c r="K2289" s="5" t="s">
        <v>55</v>
      </c>
    </row>
    <row r="2290" spans="1:16" hidden="1" x14ac:dyDescent="0.25">
      <c r="A2290">
        <v>48205</v>
      </c>
      <c r="B2290" t="s">
        <v>6161</v>
      </c>
      <c r="C2290" t="s">
        <v>6151</v>
      </c>
      <c r="D2290" t="s">
        <v>6119</v>
      </c>
      <c r="E2290" t="s">
        <v>35515</v>
      </c>
      <c r="F2290" t="s">
        <v>35516</v>
      </c>
      <c r="G2290">
        <v>1989</v>
      </c>
      <c r="H2290" t="s">
        <v>36337</v>
      </c>
      <c r="I2290" t="s">
        <v>3919</v>
      </c>
      <c r="J2290" s="2" t="s">
        <v>6162</v>
      </c>
      <c r="K2290" s="5" t="s">
        <v>21</v>
      </c>
    </row>
    <row r="2291" spans="1:16" hidden="1" x14ac:dyDescent="0.25">
      <c r="A2291">
        <v>48241</v>
      </c>
      <c r="B2291" t="s">
        <v>6163</v>
      </c>
      <c r="C2291" t="s">
        <v>6123</v>
      </c>
      <c r="D2291" t="s">
        <v>6119</v>
      </c>
      <c r="E2291" t="s">
        <v>35515</v>
      </c>
      <c r="F2291" t="s">
        <v>35516</v>
      </c>
      <c r="G2291">
        <v>1989</v>
      </c>
      <c r="H2291" t="s">
        <v>36337</v>
      </c>
      <c r="I2291" t="s">
        <v>6124</v>
      </c>
      <c r="J2291" s="2" t="s">
        <v>6164</v>
      </c>
      <c r="K2291" s="5" t="s">
        <v>128</v>
      </c>
      <c r="L2291" t="s">
        <v>522</v>
      </c>
    </row>
    <row r="2292" spans="1:16" hidden="1" x14ac:dyDescent="0.25">
      <c r="A2292">
        <v>48266</v>
      </c>
      <c r="B2292" t="s">
        <v>6165</v>
      </c>
      <c r="C2292" t="s">
        <v>6166</v>
      </c>
      <c r="D2292" t="s">
        <v>6167</v>
      </c>
      <c r="E2292" t="s">
        <v>35517</v>
      </c>
      <c r="F2292" t="s">
        <v>35518</v>
      </c>
      <c r="G2292">
        <v>1984</v>
      </c>
      <c r="H2292" t="s">
        <v>36338</v>
      </c>
      <c r="I2292" t="s">
        <v>6168</v>
      </c>
      <c r="J2292" s="2" t="s">
        <v>6169</v>
      </c>
      <c r="K2292" s="5" t="s">
        <v>15</v>
      </c>
      <c r="L2292" t="s">
        <v>112</v>
      </c>
    </row>
    <row r="2293" spans="1:16" hidden="1" x14ac:dyDescent="0.25">
      <c r="A2293">
        <v>48276</v>
      </c>
      <c r="B2293" t="s">
        <v>6170</v>
      </c>
      <c r="C2293" t="s">
        <v>6171</v>
      </c>
      <c r="D2293" t="s">
        <v>6167</v>
      </c>
      <c r="E2293" t="s">
        <v>35517</v>
      </c>
      <c r="F2293" t="s">
        <v>35518</v>
      </c>
      <c r="G2293">
        <v>1984</v>
      </c>
      <c r="H2293" t="s">
        <v>36338</v>
      </c>
      <c r="I2293" t="s">
        <v>6172</v>
      </c>
      <c r="J2293" s="2" t="s">
        <v>6173</v>
      </c>
      <c r="K2293" s="5" t="s">
        <v>475</v>
      </c>
    </row>
    <row r="2294" spans="1:16" hidden="1" x14ac:dyDescent="0.25">
      <c r="A2294">
        <v>48316</v>
      </c>
      <c r="B2294" t="s">
        <v>6174</v>
      </c>
      <c r="C2294" t="s">
        <v>6175</v>
      </c>
      <c r="D2294" t="s">
        <v>6167</v>
      </c>
      <c r="E2294" t="s">
        <v>35517</v>
      </c>
      <c r="F2294" t="s">
        <v>35518</v>
      </c>
      <c r="G2294">
        <v>1984</v>
      </c>
      <c r="H2294" t="s">
        <v>36338</v>
      </c>
      <c r="I2294" t="s">
        <v>6176</v>
      </c>
      <c r="J2294" s="2" t="s">
        <v>6177</v>
      </c>
      <c r="K2294" s="5" t="s">
        <v>21</v>
      </c>
      <c r="L2294" t="s">
        <v>143</v>
      </c>
    </row>
    <row r="2295" spans="1:16" hidden="1" x14ac:dyDescent="0.25">
      <c r="A2295">
        <v>48329</v>
      </c>
      <c r="B2295" t="s">
        <v>6178</v>
      </c>
      <c r="C2295" t="s">
        <v>6171</v>
      </c>
      <c r="D2295" t="s">
        <v>6167</v>
      </c>
      <c r="E2295" t="s">
        <v>35517</v>
      </c>
      <c r="F2295" t="s">
        <v>35518</v>
      </c>
      <c r="G2295">
        <v>1984</v>
      </c>
      <c r="H2295" t="s">
        <v>36338</v>
      </c>
      <c r="I2295" t="s">
        <v>6172</v>
      </c>
      <c r="J2295" s="2" t="s">
        <v>6179</v>
      </c>
      <c r="K2295" s="5" t="s">
        <v>55</v>
      </c>
    </row>
    <row r="2296" spans="1:16" hidden="1" x14ac:dyDescent="0.25">
      <c r="A2296">
        <v>48369</v>
      </c>
      <c r="B2296" t="s">
        <v>6180</v>
      </c>
      <c r="C2296" t="s">
        <v>6171</v>
      </c>
      <c r="D2296" t="s">
        <v>6167</v>
      </c>
      <c r="E2296" t="s">
        <v>35517</v>
      </c>
      <c r="F2296" t="s">
        <v>35518</v>
      </c>
      <c r="G2296">
        <v>1984</v>
      </c>
      <c r="H2296" t="s">
        <v>36338</v>
      </c>
      <c r="I2296" t="s">
        <v>6172</v>
      </c>
      <c r="J2296" s="2" t="s">
        <v>6181</v>
      </c>
      <c r="K2296" s="5" t="s">
        <v>21</v>
      </c>
    </row>
    <row r="2297" spans="1:16" hidden="1" x14ac:dyDescent="0.25">
      <c r="A2297">
        <v>48377</v>
      </c>
      <c r="B2297" t="s">
        <v>6182</v>
      </c>
      <c r="C2297" t="s">
        <v>6171</v>
      </c>
      <c r="D2297" t="s">
        <v>6167</v>
      </c>
      <c r="E2297" t="s">
        <v>35517</v>
      </c>
      <c r="F2297" t="s">
        <v>35518</v>
      </c>
      <c r="G2297">
        <v>1984</v>
      </c>
      <c r="H2297" t="s">
        <v>36338</v>
      </c>
      <c r="I2297" t="s">
        <v>6172</v>
      </c>
      <c r="J2297" s="2" t="s">
        <v>6183</v>
      </c>
      <c r="K2297" s="5" t="s">
        <v>21</v>
      </c>
    </row>
    <row r="2298" spans="1:16" hidden="1" x14ac:dyDescent="0.25">
      <c r="A2298">
        <v>48408</v>
      </c>
      <c r="B2298" t="s">
        <v>6184</v>
      </c>
      <c r="C2298" t="s">
        <v>6185</v>
      </c>
      <c r="D2298" t="s">
        <v>6167</v>
      </c>
      <c r="E2298" t="s">
        <v>35517</v>
      </c>
      <c r="F2298" t="s">
        <v>35518</v>
      </c>
      <c r="G2298">
        <v>1984</v>
      </c>
      <c r="H2298" t="s">
        <v>36338</v>
      </c>
      <c r="I2298" t="s">
        <v>6186</v>
      </c>
      <c r="J2298" s="2" t="s">
        <v>6187</v>
      </c>
      <c r="K2298" s="5" t="s">
        <v>21</v>
      </c>
    </row>
    <row r="2299" spans="1:16" hidden="1" x14ac:dyDescent="0.25">
      <c r="A2299">
        <v>48414</v>
      </c>
      <c r="B2299" t="s">
        <v>6188</v>
      </c>
      <c r="C2299" t="s">
        <v>6189</v>
      </c>
      <c r="D2299" t="s">
        <v>6167</v>
      </c>
      <c r="E2299" t="s">
        <v>35517</v>
      </c>
      <c r="F2299" t="s">
        <v>35518</v>
      </c>
      <c r="G2299">
        <v>1984</v>
      </c>
      <c r="H2299" t="s">
        <v>36338</v>
      </c>
      <c r="I2299" t="s">
        <v>6190</v>
      </c>
      <c r="J2299" s="2" t="s">
        <v>6191</v>
      </c>
      <c r="K2299" s="5" t="s">
        <v>21</v>
      </c>
    </row>
    <row r="2300" spans="1:16" hidden="1" x14ac:dyDescent="0.25">
      <c r="A2300">
        <v>48429</v>
      </c>
      <c r="B2300" t="s">
        <v>6192</v>
      </c>
      <c r="C2300" t="s">
        <v>6171</v>
      </c>
      <c r="D2300" t="s">
        <v>6167</v>
      </c>
      <c r="E2300" t="s">
        <v>35517</v>
      </c>
      <c r="F2300" t="s">
        <v>35518</v>
      </c>
      <c r="G2300">
        <v>1984</v>
      </c>
      <c r="H2300" t="s">
        <v>36338</v>
      </c>
      <c r="I2300" t="s">
        <v>6172</v>
      </c>
      <c r="J2300" s="2" t="s">
        <v>6193</v>
      </c>
      <c r="K2300" s="5" t="s">
        <v>32</v>
      </c>
    </row>
    <row r="2301" spans="1:16" x14ac:dyDescent="0.25">
      <c r="A2301">
        <v>48448</v>
      </c>
      <c r="B2301" t="s">
        <v>6194</v>
      </c>
      <c r="C2301" t="s">
        <v>6195</v>
      </c>
      <c r="D2301" t="s">
        <v>6167</v>
      </c>
      <c r="E2301" t="s">
        <v>35517</v>
      </c>
      <c r="F2301" t="s">
        <v>35518</v>
      </c>
      <c r="G2301">
        <v>1984</v>
      </c>
      <c r="H2301" t="s">
        <v>36338</v>
      </c>
      <c r="I2301" t="s">
        <v>6196</v>
      </c>
      <c r="J2301" s="2" t="s">
        <v>6197</v>
      </c>
      <c r="K2301" s="5" t="s">
        <v>32</v>
      </c>
      <c r="M2301" s="4" t="s">
        <v>7</v>
      </c>
      <c r="N2301" s="4" t="s">
        <v>8</v>
      </c>
      <c r="O2301" t="s">
        <v>33</v>
      </c>
      <c r="P2301" t="s">
        <v>35341</v>
      </c>
    </row>
    <row r="2302" spans="1:16" hidden="1" x14ac:dyDescent="0.25">
      <c r="A2302">
        <v>48450</v>
      </c>
      <c r="B2302" t="s">
        <v>6198</v>
      </c>
      <c r="C2302" t="s">
        <v>6195</v>
      </c>
      <c r="D2302" t="s">
        <v>6167</v>
      </c>
      <c r="E2302" t="s">
        <v>35517</v>
      </c>
      <c r="F2302" t="s">
        <v>35518</v>
      </c>
      <c r="G2302">
        <v>1984</v>
      </c>
      <c r="H2302" t="s">
        <v>36338</v>
      </c>
      <c r="I2302" t="s">
        <v>6196</v>
      </c>
      <c r="J2302" s="2" t="s">
        <v>6199</v>
      </c>
      <c r="K2302" s="5" t="s">
        <v>21</v>
      </c>
    </row>
    <row r="2303" spans="1:16" hidden="1" x14ac:dyDescent="0.25">
      <c r="A2303">
        <v>48462</v>
      </c>
      <c r="B2303" t="s">
        <v>6200</v>
      </c>
      <c r="C2303" t="s">
        <v>6195</v>
      </c>
      <c r="D2303" t="s">
        <v>6167</v>
      </c>
      <c r="E2303" t="s">
        <v>35517</v>
      </c>
      <c r="F2303" t="s">
        <v>35518</v>
      </c>
      <c r="G2303">
        <v>1984</v>
      </c>
      <c r="H2303" t="s">
        <v>36338</v>
      </c>
      <c r="I2303" t="s">
        <v>6196</v>
      </c>
      <c r="J2303" s="2" t="s">
        <v>6201</v>
      </c>
      <c r="K2303" s="5" t="s">
        <v>128</v>
      </c>
      <c r="L2303" t="s">
        <v>35189</v>
      </c>
    </row>
    <row r="2304" spans="1:16" hidden="1" x14ac:dyDescent="0.25">
      <c r="A2304">
        <v>48543</v>
      </c>
      <c r="B2304" t="s">
        <v>6202</v>
      </c>
      <c r="C2304" t="s">
        <v>6171</v>
      </c>
      <c r="D2304" t="s">
        <v>6167</v>
      </c>
      <c r="E2304" t="s">
        <v>35517</v>
      </c>
      <c r="F2304" t="s">
        <v>35518</v>
      </c>
      <c r="G2304">
        <v>1984</v>
      </c>
      <c r="H2304" t="s">
        <v>36338</v>
      </c>
      <c r="I2304" t="s">
        <v>6172</v>
      </c>
      <c r="J2304" s="2" t="s">
        <v>6203</v>
      </c>
      <c r="K2304" s="5" t="s">
        <v>21</v>
      </c>
    </row>
    <row r="2305" spans="1:12" hidden="1" x14ac:dyDescent="0.25">
      <c r="A2305">
        <v>48544</v>
      </c>
      <c r="B2305" t="s">
        <v>6204</v>
      </c>
      <c r="C2305" t="s">
        <v>6171</v>
      </c>
      <c r="D2305" t="s">
        <v>6167</v>
      </c>
      <c r="E2305" t="s">
        <v>35517</v>
      </c>
      <c r="F2305" t="s">
        <v>35518</v>
      </c>
      <c r="G2305">
        <v>1984</v>
      </c>
      <c r="H2305" t="s">
        <v>36338</v>
      </c>
      <c r="I2305" t="s">
        <v>6172</v>
      </c>
      <c r="J2305" s="2" t="s">
        <v>6205</v>
      </c>
      <c r="K2305" s="5" t="s">
        <v>21</v>
      </c>
    </row>
    <row r="2306" spans="1:12" hidden="1" x14ac:dyDescent="0.25">
      <c r="A2306">
        <v>48601</v>
      </c>
      <c r="B2306" t="s">
        <v>6206</v>
      </c>
      <c r="C2306" t="s">
        <v>6171</v>
      </c>
      <c r="D2306" t="s">
        <v>6167</v>
      </c>
      <c r="E2306" t="s">
        <v>35517</v>
      </c>
      <c r="F2306" t="s">
        <v>35518</v>
      </c>
      <c r="G2306">
        <v>1984</v>
      </c>
      <c r="H2306" t="s">
        <v>36338</v>
      </c>
      <c r="I2306" t="s">
        <v>6172</v>
      </c>
      <c r="J2306" s="2" t="s">
        <v>6207</v>
      </c>
      <c r="K2306" s="5" t="s">
        <v>502</v>
      </c>
      <c r="L2306" t="s">
        <v>1674</v>
      </c>
    </row>
    <row r="2307" spans="1:12" hidden="1" x14ac:dyDescent="0.25">
      <c r="A2307">
        <v>48627</v>
      </c>
      <c r="B2307" t="s">
        <v>6208</v>
      </c>
      <c r="C2307" t="s">
        <v>6195</v>
      </c>
      <c r="D2307" t="s">
        <v>6167</v>
      </c>
      <c r="E2307" t="s">
        <v>35517</v>
      </c>
      <c r="F2307" t="s">
        <v>35518</v>
      </c>
      <c r="G2307">
        <v>1984</v>
      </c>
      <c r="H2307" t="s">
        <v>36338</v>
      </c>
      <c r="I2307" t="s">
        <v>6196</v>
      </c>
      <c r="J2307" s="2" t="s">
        <v>6209</v>
      </c>
      <c r="K2307" s="5" t="s">
        <v>21</v>
      </c>
    </row>
    <row r="2308" spans="1:12" hidden="1" x14ac:dyDescent="0.25">
      <c r="A2308">
        <v>48814</v>
      </c>
      <c r="B2308" t="s">
        <v>6210</v>
      </c>
      <c r="C2308" t="s">
        <v>6211</v>
      </c>
      <c r="D2308" t="s">
        <v>6212</v>
      </c>
      <c r="E2308" t="s">
        <v>35519</v>
      </c>
      <c r="F2308" t="s">
        <v>35520</v>
      </c>
      <c r="G2308">
        <v>1987</v>
      </c>
      <c r="H2308" t="s">
        <v>36339</v>
      </c>
      <c r="I2308" t="s">
        <v>6213</v>
      </c>
      <c r="J2308" s="2" t="s">
        <v>6214</v>
      </c>
      <c r="K2308" s="5" t="s">
        <v>38</v>
      </c>
      <c r="L2308" t="s">
        <v>232</v>
      </c>
    </row>
    <row r="2309" spans="1:12" hidden="1" x14ac:dyDescent="0.25">
      <c r="A2309">
        <v>48845</v>
      </c>
      <c r="B2309" t="s">
        <v>6215</v>
      </c>
      <c r="C2309" t="s">
        <v>6216</v>
      </c>
      <c r="D2309" t="s">
        <v>6212</v>
      </c>
      <c r="E2309" t="s">
        <v>35519</v>
      </c>
      <c r="F2309" t="s">
        <v>35520</v>
      </c>
      <c r="G2309">
        <v>1987</v>
      </c>
      <c r="H2309" t="s">
        <v>36339</v>
      </c>
      <c r="I2309" t="s">
        <v>6217</v>
      </c>
      <c r="J2309" s="2" t="s">
        <v>6218</v>
      </c>
      <c r="K2309" s="5" t="s">
        <v>128</v>
      </c>
      <c r="L2309" t="s">
        <v>314</v>
      </c>
    </row>
    <row r="2310" spans="1:12" hidden="1" x14ac:dyDescent="0.25">
      <c r="A2310">
        <v>48997</v>
      </c>
      <c r="B2310" t="s">
        <v>6219</v>
      </c>
      <c r="C2310" t="s">
        <v>6216</v>
      </c>
      <c r="D2310" t="s">
        <v>6212</v>
      </c>
      <c r="E2310" t="s">
        <v>35519</v>
      </c>
      <c r="F2310" t="s">
        <v>35520</v>
      </c>
      <c r="G2310">
        <v>1987</v>
      </c>
      <c r="H2310" t="s">
        <v>36339</v>
      </c>
      <c r="I2310" t="s">
        <v>6217</v>
      </c>
      <c r="J2310" s="2" t="s">
        <v>6220</v>
      </c>
      <c r="K2310" s="5" t="s">
        <v>1783</v>
      </c>
    </row>
    <row r="2311" spans="1:12" hidden="1" x14ac:dyDescent="0.25">
      <c r="A2311">
        <v>49048</v>
      </c>
      <c r="B2311" t="s">
        <v>6221</v>
      </c>
      <c r="C2311" t="s">
        <v>6211</v>
      </c>
      <c r="D2311" t="s">
        <v>6212</v>
      </c>
      <c r="E2311" t="s">
        <v>35519</v>
      </c>
      <c r="F2311" t="s">
        <v>35520</v>
      </c>
      <c r="G2311">
        <v>1987</v>
      </c>
      <c r="H2311" t="s">
        <v>36339</v>
      </c>
      <c r="I2311" t="s">
        <v>6213</v>
      </c>
      <c r="J2311" s="2" t="s">
        <v>6222</v>
      </c>
      <c r="K2311" s="5" t="s">
        <v>38</v>
      </c>
      <c r="L2311" t="s">
        <v>35266</v>
      </c>
    </row>
    <row r="2312" spans="1:12" hidden="1" x14ac:dyDescent="0.25">
      <c r="A2312">
        <v>49059</v>
      </c>
      <c r="B2312" t="s">
        <v>6223</v>
      </c>
      <c r="C2312" t="s">
        <v>6211</v>
      </c>
      <c r="D2312" t="s">
        <v>6212</v>
      </c>
      <c r="E2312" t="s">
        <v>35519</v>
      </c>
      <c r="F2312" t="s">
        <v>35520</v>
      </c>
      <c r="G2312">
        <v>1987</v>
      </c>
      <c r="H2312" t="s">
        <v>36339</v>
      </c>
      <c r="I2312" t="s">
        <v>6213</v>
      </c>
      <c r="J2312" s="2" t="s">
        <v>6224</v>
      </c>
      <c r="K2312" s="5" t="s">
        <v>21</v>
      </c>
    </row>
    <row r="2313" spans="1:12" hidden="1" x14ac:dyDescent="0.25">
      <c r="A2313">
        <v>49140</v>
      </c>
      <c r="B2313" t="s">
        <v>6225</v>
      </c>
      <c r="C2313" t="s">
        <v>6216</v>
      </c>
      <c r="D2313" t="s">
        <v>6212</v>
      </c>
      <c r="E2313" t="s">
        <v>35519</v>
      </c>
      <c r="F2313" t="s">
        <v>35520</v>
      </c>
      <c r="G2313">
        <v>1987</v>
      </c>
      <c r="H2313" t="s">
        <v>36339</v>
      </c>
      <c r="I2313" t="s">
        <v>6217</v>
      </c>
      <c r="J2313" s="2" t="s">
        <v>6226</v>
      </c>
      <c r="K2313" s="5" t="s">
        <v>38</v>
      </c>
      <c r="L2313" t="s">
        <v>1151</v>
      </c>
    </row>
    <row r="2314" spans="1:12" hidden="1" x14ac:dyDescent="0.25">
      <c r="A2314">
        <v>49230</v>
      </c>
      <c r="B2314" t="s">
        <v>6227</v>
      </c>
      <c r="C2314" t="s">
        <v>6216</v>
      </c>
      <c r="D2314" t="s">
        <v>6212</v>
      </c>
      <c r="E2314" t="s">
        <v>35519</v>
      </c>
      <c r="F2314" t="s">
        <v>35520</v>
      </c>
      <c r="G2314">
        <v>1987</v>
      </c>
      <c r="H2314" t="s">
        <v>36339</v>
      </c>
      <c r="I2314" t="s">
        <v>6217</v>
      </c>
      <c r="J2314" s="2" t="s">
        <v>6228</v>
      </c>
      <c r="K2314" s="5" t="s">
        <v>21</v>
      </c>
    </row>
    <row r="2315" spans="1:12" hidden="1" x14ac:dyDescent="0.25">
      <c r="A2315">
        <v>49261</v>
      </c>
      <c r="B2315" t="s">
        <v>6229</v>
      </c>
      <c r="C2315" t="s">
        <v>6230</v>
      </c>
      <c r="D2315" t="s">
        <v>6212</v>
      </c>
      <c r="E2315" t="s">
        <v>35519</v>
      </c>
      <c r="F2315" t="s">
        <v>35520</v>
      </c>
      <c r="G2315">
        <v>1987</v>
      </c>
      <c r="H2315" t="s">
        <v>36339</v>
      </c>
      <c r="I2315" t="s">
        <v>6231</v>
      </c>
      <c r="J2315" s="2" t="s">
        <v>6232</v>
      </c>
      <c r="K2315" s="5" t="s">
        <v>202</v>
      </c>
      <c r="L2315" t="s">
        <v>129</v>
      </c>
    </row>
    <row r="2316" spans="1:12" hidden="1" x14ac:dyDescent="0.25">
      <c r="A2316">
        <v>49292</v>
      </c>
      <c r="B2316" t="s">
        <v>6233</v>
      </c>
      <c r="C2316" t="s">
        <v>6211</v>
      </c>
      <c r="D2316" t="s">
        <v>6212</v>
      </c>
      <c r="E2316" t="s">
        <v>35519</v>
      </c>
      <c r="F2316" t="s">
        <v>35520</v>
      </c>
      <c r="G2316">
        <v>1987</v>
      </c>
      <c r="H2316" t="s">
        <v>36339</v>
      </c>
      <c r="I2316" t="s">
        <v>6213</v>
      </c>
      <c r="J2316" s="2" t="s">
        <v>6234</v>
      </c>
      <c r="K2316" s="5" t="s">
        <v>15</v>
      </c>
    </row>
    <row r="2317" spans="1:12" hidden="1" x14ac:dyDescent="0.25">
      <c r="A2317">
        <v>49306</v>
      </c>
      <c r="B2317" t="s">
        <v>6235</v>
      </c>
      <c r="C2317" t="s">
        <v>6236</v>
      </c>
      <c r="D2317" t="s">
        <v>6212</v>
      </c>
      <c r="E2317" t="s">
        <v>35519</v>
      </c>
      <c r="F2317" t="s">
        <v>35520</v>
      </c>
      <c r="G2317">
        <v>1987</v>
      </c>
      <c r="H2317" t="s">
        <v>36339</v>
      </c>
      <c r="I2317" t="s">
        <v>6237</v>
      </c>
      <c r="J2317" s="2" t="s">
        <v>6238</v>
      </c>
      <c r="K2317" s="5" t="s">
        <v>21</v>
      </c>
    </row>
    <row r="2318" spans="1:12" hidden="1" x14ac:dyDescent="0.25">
      <c r="A2318">
        <v>49347</v>
      </c>
      <c r="B2318" t="s">
        <v>6239</v>
      </c>
      <c r="C2318" t="s">
        <v>6236</v>
      </c>
      <c r="D2318" t="s">
        <v>6212</v>
      </c>
      <c r="E2318" t="s">
        <v>35519</v>
      </c>
      <c r="F2318" t="s">
        <v>35520</v>
      </c>
      <c r="G2318">
        <v>1987</v>
      </c>
      <c r="H2318" t="s">
        <v>36339</v>
      </c>
      <c r="I2318" t="s">
        <v>6237</v>
      </c>
      <c r="J2318" s="2" t="s">
        <v>6240</v>
      </c>
      <c r="K2318" s="5" t="s">
        <v>55</v>
      </c>
    </row>
    <row r="2319" spans="1:12" hidden="1" x14ac:dyDescent="0.25">
      <c r="A2319">
        <v>49349</v>
      </c>
      <c r="B2319" t="s">
        <v>6241</v>
      </c>
      <c r="C2319" t="s">
        <v>6236</v>
      </c>
      <c r="D2319" t="s">
        <v>6212</v>
      </c>
      <c r="E2319" t="s">
        <v>35519</v>
      </c>
      <c r="F2319" t="s">
        <v>35520</v>
      </c>
      <c r="G2319">
        <v>1987</v>
      </c>
      <c r="H2319" t="s">
        <v>36339</v>
      </c>
      <c r="I2319" t="s">
        <v>6237</v>
      </c>
      <c r="J2319" s="2" t="s">
        <v>6242</v>
      </c>
      <c r="K2319" s="5" t="s">
        <v>55</v>
      </c>
    </row>
    <row r="2320" spans="1:12" hidden="1" x14ac:dyDescent="0.25">
      <c r="A2320">
        <v>49436</v>
      </c>
      <c r="B2320" t="s">
        <v>6243</v>
      </c>
      <c r="C2320" t="s">
        <v>6244</v>
      </c>
      <c r="D2320" t="s">
        <v>6212</v>
      </c>
      <c r="E2320" t="s">
        <v>35519</v>
      </c>
      <c r="F2320" t="s">
        <v>35520</v>
      </c>
      <c r="G2320">
        <v>1987</v>
      </c>
      <c r="H2320" t="s">
        <v>36339</v>
      </c>
      <c r="I2320" t="s">
        <v>6245</v>
      </c>
      <c r="J2320" s="2" t="s">
        <v>6246</v>
      </c>
      <c r="K2320" s="5" t="s">
        <v>38</v>
      </c>
      <c r="L2320" t="s">
        <v>132</v>
      </c>
    </row>
    <row r="2321" spans="1:12" hidden="1" x14ac:dyDescent="0.25">
      <c r="A2321">
        <v>49598</v>
      </c>
      <c r="B2321" t="s">
        <v>6247</v>
      </c>
      <c r="C2321" t="s">
        <v>6244</v>
      </c>
      <c r="D2321" t="s">
        <v>6212</v>
      </c>
      <c r="E2321" t="s">
        <v>35519</v>
      </c>
      <c r="F2321" t="s">
        <v>35520</v>
      </c>
      <c r="G2321">
        <v>1987</v>
      </c>
      <c r="H2321" t="s">
        <v>36339</v>
      </c>
      <c r="I2321" t="s">
        <v>6245</v>
      </c>
      <c r="J2321" s="2" t="s">
        <v>6248</v>
      </c>
      <c r="K2321" s="5" t="s">
        <v>15</v>
      </c>
      <c r="L2321" t="s">
        <v>35297</v>
      </c>
    </row>
    <row r="2322" spans="1:12" hidden="1" x14ac:dyDescent="0.25">
      <c r="A2322">
        <v>49644</v>
      </c>
      <c r="B2322" t="s">
        <v>6249</v>
      </c>
      <c r="C2322" t="s">
        <v>6250</v>
      </c>
      <c r="D2322" t="s">
        <v>6212</v>
      </c>
      <c r="E2322" t="s">
        <v>35519</v>
      </c>
      <c r="F2322" t="s">
        <v>35520</v>
      </c>
      <c r="G2322">
        <v>1987</v>
      </c>
      <c r="H2322" t="s">
        <v>36339</v>
      </c>
      <c r="I2322" t="s">
        <v>6251</v>
      </c>
      <c r="J2322" s="2" t="s">
        <v>6252</v>
      </c>
      <c r="K2322" s="5" t="s">
        <v>21</v>
      </c>
    </row>
    <row r="2323" spans="1:12" hidden="1" x14ac:dyDescent="0.25">
      <c r="A2323">
        <v>49657</v>
      </c>
      <c r="B2323" t="s">
        <v>6253</v>
      </c>
      <c r="C2323" t="s">
        <v>6254</v>
      </c>
      <c r="D2323" t="s">
        <v>6212</v>
      </c>
      <c r="E2323" t="s">
        <v>35519</v>
      </c>
      <c r="F2323" t="s">
        <v>35520</v>
      </c>
      <c r="G2323">
        <v>1987</v>
      </c>
      <c r="H2323" t="s">
        <v>36339</v>
      </c>
      <c r="I2323" t="s">
        <v>6255</v>
      </c>
      <c r="J2323" s="2" t="s">
        <v>6256</v>
      </c>
      <c r="K2323" s="5" t="s">
        <v>38</v>
      </c>
      <c r="L2323" t="s">
        <v>174</v>
      </c>
    </row>
    <row r="2324" spans="1:12" hidden="1" x14ac:dyDescent="0.25">
      <c r="A2324">
        <v>49658</v>
      </c>
      <c r="B2324" t="s">
        <v>6257</v>
      </c>
      <c r="C2324" t="s">
        <v>6211</v>
      </c>
      <c r="D2324" t="s">
        <v>6212</v>
      </c>
      <c r="E2324" t="s">
        <v>35519</v>
      </c>
      <c r="F2324" t="s">
        <v>35520</v>
      </c>
      <c r="G2324">
        <v>1987</v>
      </c>
      <c r="H2324" t="s">
        <v>36339</v>
      </c>
      <c r="I2324" t="s">
        <v>6213</v>
      </c>
      <c r="J2324" s="2" t="s">
        <v>6258</v>
      </c>
      <c r="K2324" s="5" t="s">
        <v>32</v>
      </c>
      <c r="L2324" t="s">
        <v>1277</v>
      </c>
    </row>
    <row r="2325" spans="1:12" hidden="1" x14ac:dyDescent="0.25">
      <c r="A2325">
        <v>49734</v>
      </c>
      <c r="B2325" t="s">
        <v>6259</v>
      </c>
      <c r="C2325" t="s">
        <v>6260</v>
      </c>
      <c r="D2325" t="s">
        <v>6261</v>
      </c>
      <c r="E2325" t="s">
        <v>35521</v>
      </c>
      <c r="F2325" t="s">
        <v>35522</v>
      </c>
      <c r="G2325">
        <v>1999</v>
      </c>
      <c r="H2325" t="s">
        <v>36340</v>
      </c>
      <c r="I2325" t="s">
        <v>6262</v>
      </c>
      <c r="J2325" s="2" t="s">
        <v>6263</v>
      </c>
      <c r="K2325" s="5" t="s">
        <v>1052</v>
      </c>
    </row>
    <row r="2326" spans="1:12" hidden="1" x14ac:dyDescent="0.25">
      <c r="A2326">
        <v>49735</v>
      </c>
      <c r="B2326" t="s">
        <v>6264</v>
      </c>
      <c r="C2326" t="s">
        <v>6265</v>
      </c>
      <c r="D2326" t="s">
        <v>6261</v>
      </c>
      <c r="E2326" t="s">
        <v>35521</v>
      </c>
      <c r="F2326" t="s">
        <v>35522</v>
      </c>
      <c r="G2326">
        <v>1999</v>
      </c>
      <c r="H2326" t="s">
        <v>36340</v>
      </c>
      <c r="I2326" t="s">
        <v>6266</v>
      </c>
      <c r="J2326" s="2" t="s">
        <v>6267</v>
      </c>
      <c r="K2326" s="5" t="s">
        <v>55</v>
      </c>
    </row>
    <row r="2327" spans="1:12" hidden="1" x14ac:dyDescent="0.25">
      <c r="A2327">
        <v>49744</v>
      </c>
      <c r="B2327" t="s">
        <v>6268</v>
      </c>
      <c r="C2327" t="s">
        <v>6260</v>
      </c>
      <c r="D2327" t="s">
        <v>6261</v>
      </c>
      <c r="E2327" t="s">
        <v>35521</v>
      </c>
      <c r="F2327" t="s">
        <v>35522</v>
      </c>
      <c r="G2327">
        <v>1999</v>
      </c>
      <c r="H2327" t="s">
        <v>36340</v>
      </c>
      <c r="I2327" t="s">
        <v>6262</v>
      </c>
      <c r="J2327" s="2" t="s">
        <v>6269</v>
      </c>
      <c r="K2327" s="5" t="s">
        <v>38</v>
      </c>
      <c r="L2327" t="s">
        <v>132</v>
      </c>
    </row>
    <row r="2328" spans="1:12" hidden="1" x14ac:dyDescent="0.25">
      <c r="A2328">
        <v>49789</v>
      </c>
      <c r="B2328" t="s">
        <v>6270</v>
      </c>
      <c r="C2328" t="s">
        <v>6260</v>
      </c>
      <c r="D2328" t="s">
        <v>6261</v>
      </c>
      <c r="E2328" t="s">
        <v>35521</v>
      </c>
      <c r="F2328" t="s">
        <v>35522</v>
      </c>
      <c r="G2328">
        <v>1999</v>
      </c>
      <c r="H2328" t="s">
        <v>36340</v>
      </c>
      <c r="I2328" t="s">
        <v>6262</v>
      </c>
      <c r="J2328" s="2" t="s">
        <v>6271</v>
      </c>
      <c r="K2328" s="5" t="s">
        <v>345</v>
      </c>
    </row>
    <row r="2329" spans="1:12" hidden="1" x14ac:dyDescent="0.25">
      <c r="A2329">
        <v>49792</v>
      </c>
      <c r="B2329" t="s">
        <v>6272</v>
      </c>
      <c r="C2329" t="s">
        <v>6260</v>
      </c>
      <c r="D2329" t="s">
        <v>6261</v>
      </c>
      <c r="E2329" t="s">
        <v>35521</v>
      </c>
      <c r="F2329" t="s">
        <v>35522</v>
      </c>
      <c r="G2329">
        <v>1999</v>
      </c>
      <c r="H2329" t="s">
        <v>36340</v>
      </c>
      <c r="I2329" t="s">
        <v>6262</v>
      </c>
      <c r="J2329" s="2" t="s">
        <v>6273</v>
      </c>
      <c r="K2329" s="5" t="s">
        <v>38</v>
      </c>
      <c r="L2329" t="s">
        <v>132</v>
      </c>
    </row>
    <row r="2330" spans="1:12" hidden="1" x14ac:dyDescent="0.25">
      <c r="A2330">
        <v>49822</v>
      </c>
      <c r="B2330" t="s">
        <v>6274</v>
      </c>
      <c r="C2330" t="s">
        <v>6275</v>
      </c>
      <c r="D2330" t="s">
        <v>6261</v>
      </c>
      <c r="E2330" t="s">
        <v>35521</v>
      </c>
      <c r="F2330" t="s">
        <v>35522</v>
      </c>
      <c r="G2330">
        <v>1999</v>
      </c>
      <c r="H2330" t="s">
        <v>36340</v>
      </c>
      <c r="I2330" t="s">
        <v>6276</v>
      </c>
      <c r="J2330" s="2" t="s">
        <v>6277</v>
      </c>
      <c r="K2330" s="5" t="s">
        <v>15</v>
      </c>
    </row>
    <row r="2331" spans="1:12" hidden="1" x14ac:dyDescent="0.25">
      <c r="A2331">
        <v>49835</v>
      </c>
      <c r="B2331" t="s">
        <v>6278</v>
      </c>
      <c r="C2331" t="s">
        <v>6279</v>
      </c>
      <c r="D2331" t="s">
        <v>6261</v>
      </c>
      <c r="E2331" t="s">
        <v>35521</v>
      </c>
      <c r="F2331" t="s">
        <v>35522</v>
      </c>
      <c r="G2331">
        <v>1999</v>
      </c>
      <c r="H2331" t="s">
        <v>36340</v>
      </c>
      <c r="I2331" t="s">
        <v>6280</v>
      </c>
      <c r="J2331" s="2" t="s">
        <v>6281</v>
      </c>
      <c r="K2331" s="5" t="s">
        <v>21</v>
      </c>
    </row>
    <row r="2332" spans="1:12" hidden="1" x14ac:dyDescent="0.25">
      <c r="A2332">
        <v>49899</v>
      </c>
      <c r="B2332" t="s">
        <v>6282</v>
      </c>
      <c r="C2332" t="s">
        <v>6279</v>
      </c>
      <c r="D2332" t="s">
        <v>6261</v>
      </c>
      <c r="E2332" t="s">
        <v>35521</v>
      </c>
      <c r="F2332" t="s">
        <v>35522</v>
      </c>
      <c r="G2332">
        <v>1999</v>
      </c>
      <c r="H2332" t="s">
        <v>36340</v>
      </c>
      <c r="I2332" t="s">
        <v>6280</v>
      </c>
      <c r="J2332" s="2" t="s">
        <v>6283</v>
      </c>
      <c r="K2332" s="5" t="s">
        <v>21</v>
      </c>
    </row>
    <row r="2333" spans="1:12" hidden="1" x14ac:dyDescent="0.25">
      <c r="A2333">
        <v>50008</v>
      </c>
      <c r="B2333" t="s">
        <v>6284</v>
      </c>
      <c r="C2333" t="s">
        <v>6285</v>
      </c>
      <c r="D2333" t="s">
        <v>6261</v>
      </c>
      <c r="E2333" t="s">
        <v>35521</v>
      </c>
      <c r="F2333" t="s">
        <v>35522</v>
      </c>
      <c r="G2333">
        <v>1999</v>
      </c>
      <c r="H2333" t="s">
        <v>36340</v>
      </c>
      <c r="I2333" t="s">
        <v>6286</v>
      </c>
      <c r="J2333" s="2" t="s">
        <v>6287</v>
      </c>
      <c r="K2333" s="5" t="s">
        <v>21</v>
      </c>
    </row>
    <row r="2334" spans="1:12" hidden="1" x14ac:dyDescent="0.25">
      <c r="A2334">
        <v>50009</v>
      </c>
      <c r="B2334" t="s">
        <v>6288</v>
      </c>
      <c r="C2334" t="s">
        <v>6260</v>
      </c>
      <c r="D2334" t="s">
        <v>6261</v>
      </c>
      <c r="E2334" t="s">
        <v>35521</v>
      </c>
      <c r="F2334" t="s">
        <v>35522</v>
      </c>
      <c r="G2334">
        <v>1999</v>
      </c>
      <c r="H2334" t="s">
        <v>36340</v>
      </c>
      <c r="I2334" t="s">
        <v>6262</v>
      </c>
      <c r="J2334" s="2" t="s">
        <v>6289</v>
      </c>
      <c r="K2334" s="5" t="s">
        <v>55</v>
      </c>
    </row>
    <row r="2335" spans="1:12" hidden="1" x14ac:dyDescent="0.25">
      <c r="A2335">
        <v>50013</v>
      </c>
      <c r="B2335" t="s">
        <v>6290</v>
      </c>
      <c r="C2335" t="s">
        <v>6260</v>
      </c>
      <c r="D2335" t="s">
        <v>6261</v>
      </c>
      <c r="E2335" t="s">
        <v>35521</v>
      </c>
      <c r="F2335" t="s">
        <v>35522</v>
      </c>
      <c r="G2335">
        <v>1999</v>
      </c>
      <c r="H2335" t="s">
        <v>36340</v>
      </c>
      <c r="I2335" t="s">
        <v>6262</v>
      </c>
      <c r="J2335" s="2" t="s">
        <v>6291</v>
      </c>
      <c r="K2335" s="5" t="s">
        <v>21</v>
      </c>
    </row>
    <row r="2336" spans="1:12" hidden="1" x14ac:dyDescent="0.25">
      <c r="A2336">
        <v>50039</v>
      </c>
      <c r="B2336" t="s">
        <v>6292</v>
      </c>
      <c r="C2336" t="s">
        <v>6285</v>
      </c>
      <c r="D2336" t="s">
        <v>6261</v>
      </c>
      <c r="E2336" t="s">
        <v>35521</v>
      </c>
      <c r="F2336" t="s">
        <v>35522</v>
      </c>
      <c r="G2336">
        <v>1999</v>
      </c>
      <c r="H2336" t="s">
        <v>36340</v>
      </c>
      <c r="I2336" t="s">
        <v>6286</v>
      </c>
      <c r="J2336" s="2" t="s">
        <v>6293</v>
      </c>
      <c r="K2336" s="5" t="s">
        <v>202</v>
      </c>
      <c r="L2336" t="s">
        <v>27</v>
      </c>
    </row>
    <row r="2337" spans="1:19" hidden="1" x14ac:dyDescent="0.25">
      <c r="A2337">
        <v>50065</v>
      </c>
      <c r="B2337" t="s">
        <v>6294</v>
      </c>
      <c r="C2337" t="s">
        <v>6260</v>
      </c>
      <c r="D2337" t="s">
        <v>6261</v>
      </c>
      <c r="E2337" t="s">
        <v>35521</v>
      </c>
      <c r="F2337" t="s">
        <v>35522</v>
      </c>
      <c r="G2337">
        <v>1999</v>
      </c>
      <c r="H2337" t="s">
        <v>36340</v>
      </c>
      <c r="I2337" t="s">
        <v>6262</v>
      </c>
      <c r="J2337" s="2" t="s">
        <v>6295</v>
      </c>
      <c r="K2337" s="5" t="s">
        <v>21</v>
      </c>
    </row>
    <row r="2338" spans="1:19" hidden="1" x14ac:dyDescent="0.25">
      <c r="A2338">
        <v>50070</v>
      </c>
      <c r="B2338" t="s">
        <v>6296</v>
      </c>
      <c r="C2338" t="s">
        <v>6297</v>
      </c>
      <c r="D2338" t="s">
        <v>6261</v>
      </c>
      <c r="E2338" t="s">
        <v>35521</v>
      </c>
      <c r="F2338" t="s">
        <v>35522</v>
      </c>
      <c r="G2338">
        <v>1999</v>
      </c>
      <c r="H2338" t="s">
        <v>36340</v>
      </c>
      <c r="I2338" t="s">
        <v>6298</v>
      </c>
      <c r="J2338" s="2" t="s">
        <v>6299</v>
      </c>
      <c r="K2338" s="5" t="s">
        <v>128</v>
      </c>
      <c r="L2338" t="s">
        <v>35192</v>
      </c>
    </row>
    <row r="2339" spans="1:19" hidden="1" x14ac:dyDescent="0.25">
      <c r="A2339">
        <v>50113</v>
      </c>
      <c r="B2339" t="s">
        <v>6300</v>
      </c>
      <c r="C2339" t="s">
        <v>6260</v>
      </c>
      <c r="D2339" t="s">
        <v>6261</v>
      </c>
      <c r="E2339" t="s">
        <v>35521</v>
      </c>
      <c r="F2339" t="s">
        <v>35522</v>
      </c>
      <c r="G2339">
        <v>1999</v>
      </c>
      <c r="H2339" t="s">
        <v>36340</v>
      </c>
      <c r="I2339" t="s">
        <v>6262</v>
      </c>
      <c r="J2339" s="2" t="s">
        <v>6301</v>
      </c>
      <c r="K2339" s="5" t="s">
        <v>547</v>
      </c>
    </row>
    <row r="2340" spans="1:19" hidden="1" x14ac:dyDescent="0.25">
      <c r="A2340">
        <v>50122</v>
      </c>
      <c r="B2340" t="s">
        <v>6302</v>
      </c>
      <c r="C2340" t="s">
        <v>6279</v>
      </c>
      <c r="D2340" t="s">
        <v>6261</v>
      </c>
      <c r="E2340" t="s">
        <v>35521</v>
      </c>
      <c r="F2340" t="s">
        <v>35522</v>
      </c>
      <c r="G2340">
        <v>1999</v>
      </c>
      <c r="H2340" t="s">
        <v>36340</v>
      </c>
      <c r="I2340" t="s">
        <v>6280</v>
      </c>
      <c r="J2340" s="2" t="s">
        <v>6303</v>
      </c>
      <c r="K2340" s="5" t="s">
        <v>32</v>
      </c>
      <c r="L2340" t="s">
        <v>27</v>
      </c>
    </row>
    <row r="2341" spans="1:19" hidden="1" x14ac:dyDescent="0.25">
      <c r="A2341">
        <v>50123</v>
      </c>
      <c r="B2341" t="s">
        <v>6304</v>
      </c>
      <c r="C2341" t="s">
        <v>6260</v>
      </c>
      <c r="D2341" t="s">
        <v>6261</v>
      </c>
      <c r="E2341" t="s">
        <v>35521</v>
      </c>
      <c r="F2341" t="s">
        <v>35522</v>
      </c>
      <c r="G2341">
        <v>1999</v>
      </c>
      <c r="H2341" t="s">
        <v>36340</v>
      </c>
      <c r="I2341" t="s">
        <v>6262</v>
      </c>
      <c r="J2341" s="2" t="s">
        <v>6305</v>
      </c>
      <c r="K2341" s="5" t="s">
        <v>32</v>
      </c>
      <c r="L2341" t="s">
        <v>1277</v>
      </c>
    </row>
    <row r="2342" spans="1:19" hidden="1" x14ac:dyDescent="0.25">
      <c r="A2342">
        <v>50156</v>
      </c>
      <c r="B2342" t="s">
        <v>6306</v>
      </c>
      <c r="C2342" t="s">
        <v>6260</v>
      </c>
      <c r="D2342" t="s">
        <v>6261</v>
      </c>
      <c r="E2342" t="s">
        <v>35521</v>
      </c>
      <c r="F2342" t="s">
        <v>35522</v>
      </c>
      <c r="G2342">
        <v>1999</v>
      </c>
      <c r="H2342" t="s">
        <v>36340</v>
      </c>
      <c r="I2342" t="s">
        <v>6262</v>
      </c>
      <c r="J2342" s="2" t="s">
        <v>6307</v>
      </c>
      <c r="K2342" s="5" t="s">
        <v>21</v>
      </c>
    </row>
    <row r="2343" spans="1:19" hidden="1" x14ac:dyDescent="0.25">
      <c r="A2343">
        <v>50162</v>
      </c>
      <c r="B2343" t="s">
        <v>6308</v>
      </c>
      <c r="C2343" t="s">
        <v>6279</v>
      </c>
      <c r="D2343" t="s">
        <v>6261</v>
      </c>
      <c r="E2343" t="s">
        <v>35521</v>
      </c>
      <c r="F2343" t="s">
        <v>35522</v>
      </c>
      <c r="G2343">
        <v>1999</v>
      </c>
      <c r="H2343" t="s">
        <v>36340</v>
      </c>
      <c r="I2343" t="s">
        <v>6280</v>
      </c>
      <c r="J2343" s="2" t="s">
        <v>6309</v>
      </c>
      <c r="K2343" s="5" t="s">
        <v>21</v>
      </c>
    </row>
    <row r="2344" spans="1:19" hidden="1" x14ac:dyDescent="0.25">
      <c r="A2344">
        <v>50180</v>
      </c>
      <c r="B2344" t="s">
        <v>6310</v>
      </c>
      <c r="C2344" t="s">
        <v>6260</v>
      </c>
      <c r="D2344" t="s">
        <v>6261</v>
      </c>
      <c r="E2344" t="s">
        <v>35521</v>
      </c>
      <c r="F2344" t="s">
        <v>35522</v>
      </c>
      <c r="G2344">
        <v>1999</v>
      </c>
      <c r="H2344" t="s">
        <v>36340</v>
      </c>
      <c r="I2344" t="s">
        <v>6262</v>
      </c>
      <c r="J2344" s="2" t="s">
        <v>6311</v>
      </c>
      <c r="K2344" s="5" t="s">
        <v>38</v>
      </c>
      <c r="L2344" t="s">
        <v>16</v>
      </c>
    </row>
    <row r="2345" spans="1:19" hidden="1" x14ac:dyDescent="0.25">
      <c r="A2345">
        <v>50181</v>
      </c>
      <c r="B2345" t="s">
        <v>6312</v>
      </c>
      <c r="C2345" t="s">
        <v>6279</v>
      </c>
      <c r="D2345" t="s">
        <v>6261</v>
      </c>
      <c r="E2345" t="s">
        <v>35521</v>
      </c>
      <c r="F2345" t="s">
        <v>35522</v>
      </c>
      <c r="G2345">
        <v>1999</v>
      </c>
      <c r="H2345" t="s">
        <v>36340</v>
      </c>
      <c r="I2345" t="s">
        <v>6280</v>
      </c>
      <c r="J2345" s="2" t="s">
        <v>6313</v>
      </c>
      <c r="K2345" s="5" t="s">
        <v>128</v>
      </c>
      <c r="O2345" t="s">
        <v>24</v>
      </c>
      <c r="P2345" t="s">
        <v>35339</v>
      </c>
      <c r="R2345" t="s">
        <v>7</v>
      </c>
      <c r="S2345" t="s">
        <v>8</v>
      </c>
    </row>
    <row r="2346" spans="1:19" hidden="1" x14ac:dyDescent="0.25">
      <c r="A2346">
        <v>50207</v>
      </c>
      <c r="B2346" t="s">
        <v>6314</v>
      </c>
      <c r="C2346" t="s">
        <v>6260</v>
      </c>
      <c r="D2346" t="s">
        <v>6261</v>
      </c>
      <c r="E2346" t="s">
        <v>35521</v>
      </c>
      <c r="F2346" t="s">
        <v>35522</v>
      </c>
      <c r="G2346">
        <v>1999</v>
      </c>
      <c r="H2346" t="s">
        <v>36340</v>
      </c>
      <c r="I2346" t="s">
        <v>6262</v>
      </c>
      <c r="J2346" s="2" t="s">
        <v>6315</v>
      </c>
      <c r="K2346" s="5" t="s">
        <v>38</v>
      </c>
    </row>
    <row r="2347" spans="1:19" hidden="1" x14ac:dyDescent="0.25">
      <c r="A2347">
        <v>50208</v>
      </c>
      <c r="B2347" t="s">
        <v>6316</v>
      </c>
      <c r="C2347" t="s">
        <v>6279</v>
      </c>
      <c r="D2347" t="s">
        <v>6261</v>
      </c>
      <c r="E2347" t="s">
        <v>35521</v>
      </c>
      <c r="F2347" t="s">
        <v>35522</v>
      </c>
      <c r="G2347">
        <v>1999</v>
      </c>
      <c r="H2347" t="s">
        <v>36340</v>
      </c>
      <c r="I2347" t="s">
        <v>6280</v>
      </c>
      <c r="J2347" s="2" t="s">
        <v>6317</v>
      </c>
      <c r="K2347" s="5" t="s">
        <v>38</v>
      </c>
      <c r="L2347" t="s">
        <v>97</v>
      </c>
    </row>
    <row r="2348" spans="1:19" hidden="1" x14ac:dyDescent="0.25">
      <c r="A2348">
        <v>50210</v>
      </c>
      <c r="B2348" t="s">
        <v>6318</v>
      </c>
      <c r="C2348" t="s">
        <v>6260</v>
      </c>
      <c r="D2348" t="s">
        <v>6261</v>
      </c>
      <c r="E2348" t="s">
        <v>35521</v>
      </c>
      <c r="F2348" t="s">
        <v>35522</v>
      </c>
      <c r="G2348">
        <v>1999</v>
      </c>
      <c r="H2348" t="s">
        <v>36340</v>
      </c>
      <c r="I2348" t="s">
        <v>6262</v>
      </c>
      <c r="J2348" s="2" t="s">
        <v>6319</v>
      </c>
      <c r="K2348" s="5" t="s">
        <v>21</v>
      </c>
    </row>
    <row r="2349" spans="1:19" hidden="1" x14ac:dyDescent="0.25">
      <c r="A2349">
        <v>50251</v>
      </c>
      <c r="B2349" t="s">
        <v>6320</v>
      </c>
      <c r="C2349" t="s">
        <v>6279</v>
      </c>
      <c r="D2349" t="s">
        <v>6261</v>
      </c>
      <c r="E2349" t="s">
        <v>35521</v>
      </c>
      <c r="F2349" t="s">
        <v>35522</v>
      </c>
      <c r="G2349">
        <v>1999</v>
      </c>
      <c r="H2349" t="s">
        <v>36340</v>
      </c>
      <c r="I2349" t="s">
        <v>6280</v>
      </c>
      <c r="J2349" s="2" t="s">
        <v>6321</v>
      </c>
      <c r="K2349" s="5" t="s">
        <v>345</v>
      </c>
      <c r="L2349" t="s">
        <v>16</v>
      </c>
    </row>
    <row r="2350" spans="1:19" x14ac:dyDescent="0.25">
      <c r="A2350">
        <v>50269</v>
      </c>
      <c r="B2350" t="s">
        <v>6322</v>
      </c>
      <c r="C2350" t="s">
        <v>6279</v>
      </c>
      <c r="D2350" t="s">
        <v>6261</v>
      </c>
      <c r="E2350" t="s">
        <v>35521</v>
      </c>
      <c r="F2350" t="s">
        <v>35522</v>
      </c>
      <c r="G2350">
        <v>1999</v>
      </c>
      <c r="H2350" t="s">
        <v>36340</v>
      </c>
      <c r="I2350" t="s">
        <v>6280</v>
      </c>
      <c r="J2350" s="2" t="s">
        <v>6323</v>
      </c>
      <c r="K2350" s="5" t="s">
        <v>38</v>
      </c>
      <c r="M2350" s="4" t="s">
        <v>35209</v>
      </c>
      <c r="N2350" s="4" t="s">
        <v>8</v>
      </c>
      <c r="O2350" t="s">
        <v>33</v>
      </c>
      <c r="P2350" t="s">
        <v>35341</v>
      </c>
    </row>
    <row r="2351" spans="1:19" hidden="1" x14ac:dyDescent="0.25">
      <c r="A2351">
        <v>50273</v>
      </c>
      <c r="B2351" t="s">
        <v>6324</v>
      </c>
      <c r="C2351" t="s">
        <v>6285</v>
      </c>
      <c r="D2351" t="s">
        <v>6261</v>
      </c>
      <c r="E2351" t="s">
        <v>35521</v>
      </c>
      <c r="F2351" t="s">
        <v>35522</v>
      </c>
      <c r="G2351">
        <v>1999</v>
      </c>
      <c r="H2351" t="s">
        <v>36340</v>
      </c>
      <c r="I2351" t="s">
        <v>6286</v>
      </c>
      <c r="J2351" s="2" t="s">
        <v>6325</v>
      </c>
      <c r="K2351" s="5" t="s">
        <v>38</v>
      </c>
      <c r="L2351" t="s">
        <v>103</v>
      </c>
    </row>
    <row r="2352" spans="1:19" hidden="1" x14ac:dyDescent="0.25">
      <c r="A2352">
        <v>50284</v>
      </c>
      <c r="B2352" t="s">
        <v>6326</v>
      </c>
      <c r="C2352" t="s">
        <v>6327</v>
      </c>
      <c r="D2352" t="s">
        <v>6261</v>
      </c>
      <c r="E2352" t="s">
        <v>35521</v>
      </c>
      <c r="F2352" t="s">
        <v>35522</v>
      </c>
      <c r="G2352">
        <v>1999</v>
      </c>
      <c r="H2352" t="s">
        <v>36340</v>
      </c>
      <c r="I2352" t="s">
        <v>6328</v>
      </c>
      <c r="J2352" s="2" t="s">
        <v>6329</v>
      </c>
      <c r="K2352" s="5" t="s">
        <v>38</v>
      </c>
      <c r="L2352" t="s">
        <v>16</v>
      </c>
    </row>
    <row r="2353" spans="1:12" hidden="1" x14ac:dyDescent="0.25">
      <c r="A2353">
        <v>50286</v>
      </c>
      <c r="B2353" t="s">
        <v>6330</v>
      </c>
      <c r="C2353" t="s">
        <v>6327</v>
      </c>
      <c r="D2353" t="s">
        <v>6261</v>
      </c>
      <c r="E2353" t="s">
        <v>35521</v>
      </c>
      <c r="F2353" t="s">
        <v>35522</v>
      </c>
      <c r="G2353">
        <v>1999</v>
      </c>
      <c r="H2353" t="s">
        <v>36340</v>
      </c>
      <c r="I2353" t="s">
        <v>6328</v>
      </c>
      <c r="J2353" s="2" t="s">
        <v>6331</v>
      </c>
      <c r="K2353" s="5" t="s">
        <v>38</v>
      </c>
      <c r="L2353" t="s">
        <v>35295</v>
      </c>
    </row>
    <row r="2354" spans="1:12" hidden="1" x14ac:dyDescent="0.25">
      <c r="A2354">
        <v>50288</v>
      </c>
      <c r="B2354" t="s">
        <v>6332</v>
      </c>
      <c r="C2354" t="s">
        <v>6327</v>
      </c>
      <c r="D2354" t="s">
        <v>6261</v>
      </c>
      <c r="E2354" t="s">
        <v>35521</v>
      </c>
      <c r="F2354" t="s">
        <v>35522</v>
      </c>
      <c r="G2354">
        <v>1999</v>
      </c>
      <c r="H2354" t="s">
        <v>36340</v>
      </c>
      <c r="I2354" t="s">
        <v>6328</v>
      </c>
      <c r="J2354" s="2" t="s">
        <v>6333</v>
      </c>
      <c r="K2354" s="5" t="s">
        <v>38</v>
      </c>
      <c r="L2354" t="s">
        <v>16</v>
      </c>
    </row>
    <row r="2355" spans="1:12" hidden="1" x14ac:dyDescent="0.25">
      <c r="A2355">
        <v>50293</v>
      </c>
      <c r="B2355" t="s">
        <v>6334</v>
      </c>
      <c r="C2355" t="s">
        <v>6279</v>
      </c>
      <c r="D2355" t="s">
        <v>6261</v>
      </c>
      <c r="E2355" t="s">
        <v>35521</v>
      </c>
      <c r="F2355" t="s">
        <v>35522</v>
      </c>
      <c r="G2355">
        <v>1999</v>
      </c>
      <c r="H2355" t="s">
        <v>36340</v>
      </c>
      <c r="I2355" t="s">
        <v>6280</v>
      </c>
      <c r="J2355" s="2" t="s">
        <v>6335</v>
      </c>
      <c r="K2355" s="5" t="s">
        <v>55</v>
      </c>
    </row>
    <row r="2356" spans="1:12" hidden="1" x14ac:dyDescent="0.25">
      <c r="A2356">
        <v>50312</v>
      </c>
      <c r="B2356" t="s">
        <v>6336</v>
      </c>
      <c r="C2356" t="s">
        <v>6337</v>
      </c>
      <c r="D2356" t="s">
        <v>6338</v>
      </c>
      <c r="E2356" t="s">
        <v>35523</v>
      </c>
      <c r="F2356" t="s">
        <v>35524</v>
      </c>
      <c r="G2356">
        <v>2003</v>
      </c>
      <c r="H2356" t="s">
        <v>36341</v>
      </c>
      <c r="I2356" t="s">
        <v>6339</v>
      </c>
      <c r="J2356" s="2" t="s">
        <v>6340</v>
      </c>
      <c r="K2356" s="5" t="s">
        <v>15</v>
      </c>
      <c r="L2356" t="s">
        <v>35302</v>
      </c>
    </row>
    <row r="2357" spans="1:12" hidden="1" x14ac:dyDescent="0.25">
      <c r="A2357">
        <v>50326</v>
      </c>
      <c r="B2357" t="s">
        <v>6341</v>
      </c>
      <c r="C2357" t="s">
        <v>6342</v>
      </c>
      <c r="D2357" t="s">
        <v>6338</v>
      </c>
      <c r="E2357" t="s">
        <v>35523</v>
      </c>
      <c r="F2357" t="s">
        <v>35524</v>
      </c>
      <c r="G2357">
        <v>2003</v>
      </c>
      <c r="H2357" t="s">
        <v>36341</v>
      </c>
      <c r="I2357" t="s">
        <v>6343</v>
      </c>
      <c r="J2357" s="2" t="s">
        <v>6344</v>
      </c>
      <c r="K2357" s="5" t="s">
        <v>15</v>
      </c>
    </row>
    <row r="2358" spans="1:12" hidden="1" x14ac:dyDescent="0.25">
      <c r="A2358">
        <v>50349</v>
      </c>
      <c r="B2358" t="s">
        <v>6345</v>
      </c>
      <c r="C2358" t="s">
        <v>6346</v>
      </c>
      <c r="D2358" t="s">
        <v>6338</v>
      </c>
      <c r="E2358" t="s">
        <v>35523</v>
      </c>
      <c r="F2358" t="s">
        <v>35524</v>
      </c>
      <c r="G2358">
        <v>2003</v>
      </c>
      <c r="H2358" t="s">
        <v>36341</v>
      </c>
      <c r="I2358" t="s">
        <v>3793</v>
      </c>
      <c r="J2358" s="2" t="s">
        <v>6347</v>
      </c>
      <c r="K2358" s="5" t="s">
        <v>128</v>
      </c>
    </row>
    <row r="2359" spans="1:12" hidden="1" x14ac:dyDescent="0.25">
      <c r="A2359">
        <v>50351</v>
      </c>
      <c r="B2359" t="s">
        <v>6348</v>
      </c>
      <c r="C2359" t="s">
        <v>6346</v>
      </c>
      <c r="D2359" t="s">
        <v>6338</v>
      </c>
      <c r="E2359" t="s">
        <v>35523</v>
      </c>
      <c r="F2359" t="s">
        <v>35524</v>
      </c>
      <c r="G2359">
        <v>2003</v>
      </c>
      <c r="H2359" t="s">
        <v>36341</v>
      </c>
      <c r="I2359" t="s">
        <v>3793</v>
      </c>
      <c r="J2359" s="2" t="s">
        <v>6349</v>
      </c>
      <c r="K2359" s="5" t="s">
        <v>128</v>
      </c>
      <c r="L2359" t="s">
        <v>926</v>
      </c>
    </row>
    <row r="2360" spans="1:12" hidden="1" x14ac:dyDescent="0.25">
      <c r="A2360">
        <v>50355</v>
      </c>
      <c r="B2360" t="s">
        <v>6350</v>
      </c>
      <c r="C2360" t="s">
        <v>6346</v>
      </c>
      <c r="D2360" t="s">
        <v>6338</v>
      </c>
      <c r="E2360" t="s">
        <v>35523</v>
      </c>
      <c r="F2360" t="s">
        <v>35524</v>
      </c>
      <c r="G2360">
        <v>2003</v>
      </c>
      <c r="H2360" t="s">
        <v>36341</v>
      </c>
      <c r="I2360" t="s">
        <v>3793</v>
      </c>
      <c r="J2360" s="2" t="s">
        <v>6351</v>
      </c>
      <c r="K2360" s="5" t="s">
        <v>202</v>
      </c>
      <c r="L2360" t="s">
        <v>129</v>
      </c>
    </row>
    <row r="2361" spans="1:12" hidden="1" x14ac:dyDescent="0.25">
      <c r="A2361">
        <v>50366</v>
      </c>
      <c r="B2361" t="s">
        <v>6352</v>
      </c>
      <c r="C2361" t="s">
        <v>6342</v>
      </c>
      <c r="D2361" t="s">
        <v>6338</v>
      </c>
      <c r="E2361" t="s">
        <v>35523</v>
      </c>
      <c r="F2361" t="s">
        <v>35524</v>
      </c>
      <c r="G2361">
        <v>2003</v>
      </c>
      <c r="H2361" t="s">
        <v>36341</v>
      </c>
      <c r="I2361" t="s">
        <v>6343</v>
      </c>
      <c r="J2361" s="2" t="s">
        <v>6353</v>
      </c>
      <c r="K2361" s="5" t="s">
        <v>128</v>
      </c>
    </row>
    <row r="2362" spans="1:12" hidden="1" x14ac:dyDescent="0.25">
      <c r="A2362">
        <v>50390</v>
      </c>
      <c r="B2362" t="s">
        <v>6354</v>
      </c>
      <c r="C2362" t="s">
        <v>6342</v>
      </c>
      <c r="D2362" t="s">
        <v>6338</v>
      </c>
      <c r="E2362" t="s">
        <v>35523</v>
      </c>
      <c r="F2362" t="s">
        <v>35524</v>
      </c>
      <c r="G2362">
        <v>2003</v>
      </c>
      <c r="H2362" t="s">
        <v>36341</v>
      </c>
      <c r="I2362" t="s">
        <v>6343</v>
      </c>
      <c r="J2362" s="2" t="s">
        <v>6355</v>
      </c>
      <c r="K2362" s="5" t="s">
        <v>21</v>
      </c>
    </row>
    <row r="2363" spans="1:12" hidden="1" x14ac:dyDescent="0.25">
      <c r="A2363">
        <v>50391</v>
      </c>
      <c r="B2363" t="s">
        <v>6356</v>
      </c>
      <c r="C2363" t="s">
        <v>6337</v>
      </c>
      <c r="D2363" t="s">
        <v>6338</v>
      </c>
      <c r="E2363" t="s">
        <v>35523</v>
      </c>
      <c r="F2363" t="s">
        <v>35524</v>
      </c>
      <c r="G2363">
        <v>2003</v>
      </c>
      <c r="H2363" t="s">
        <v>36341</v>
      </c>
      <c r="I2363" t="s">
        <v>6339</v>
      </c>
      <c r="J2363" s="2" t="s">
        <v>6357</v>
      </c>
      <c r="K2363" s="5" t="s">
        <v>21</v>
      </c>
    </row>
    <row r="2364" spans="1:12" hidden="1" x14ac:dyDescent="0.25">
      <c r="A2364">
        <v>50424</v>
      </c>
      <c r="B2364" t="s">
        <v>6358</v>
      </c>
      <c r="C2364" t="s">
        <v>6342</v>
      </c>
      <c r="D2364" t="s">
        <v>6338</v>
      </c>
      <c r="E2364" t="s">
        <v>35523</v>
      </c>
      <c r="F2364" t="s">
        <v>35524</v>
      </c>
      <c r="G2364">
        <v>2003</v>
      </c>
      <c r="H2364" t="s">
        <v>36341</v>
      </c>
      <c r="I2364" t="s">
        <v>6343</v>
      </c>
      <c r="J2364" s="2" t="s">
        <v>6359</v>
      </c>
      <c r="K2364" s="5" t="s">
        <v>580</v>
      </c>
    </row>
    <row r="2365" spans="1:12" hidden="1" x14ac:dyDescent="0.25">
      <c r="A2365">
        <v>50426</v>
      </c>
      <c r="B2365" t="s">
        <v>6360</v>
      </c>
      <c r="C2365" t="s">
        <v>6342</v>
      </c>
      <c r="D2365" t="s">
        <v>6338</v>
      </c>
      <c r="E2365" t="s">
        <v>35523</v>
      </c>
      <c r="F2365" t="s">
        <v>35524</v>
      </c>
      <c r="G2365">
        <v>2003</v>
      </c>
      <c r="H2365" t="s">
        <v>36341</v>
      </c>
      <c r="I2365" t="s">
        <v>6343</v>
      </c>
      <c r="J2365" s="2" t="s">
        <v>6361</v>
      </c>
      <c r="K2365" s="5" t="s">
        <v>21</v>
      </c>
    </row>
    <row r="2366" spans="1:12" hidden="1" x14ac:dyDescent="0.25">
      <c r="A2366">
        <v>50458</v>
      </c>
      <c r="B2366" t="s">
        <v>6362</v>
      </c>
      <c r="C2366" t="s">
        <v>6337</v>
      </c>
      <c r="D2366" t="s">
        <v>6338</v>
      </c>
      <c r="E2366" t="s">
        <v>35523</v>
      </c>
      <c r="F2366" t="s">
        <v>35524</v>
      </c>
      <c r="G2366">
        <v>2003</v>
      </c>
      <c r="H2366" t="s">
        <v>36341</v>
      </c>
      <c r="I2366" t="s">
        <v>6339</v>
      </c>
      <c r="J2366" s="2" t="s">
        <v>6363</v>
      </c>
      <c r="K2366" s="5" t="s">
        <v>21</v>
      </c>
      <c r="L2366" t="s">
        <v>143</v>
      </c>
    </row>
    <row r="2367" spans="1:12" hidden="1" x14ac:dyDescent="0.25">
      <c r="A2367">
        <v>50464</v>
      </c>
      <c r="B2367" t="s">
        <v>6364</v>
      </c>
      <c r="C2367" t="s">
        <v>6337</v>
      </c>
      <c r="D2367" t="s">
        <v>6338</v>
      </c>
      <c r="E2367" t="s">
        <v>35523</v>
      </c>
      <c r="F2367" t="s">
        <v>35524</v>
      </c>
      <c r="G2367">
        <v>2003</v>
      </c>
      <c r="H2367" t="s">
        <v>36341</v>
      </c>
      <c r="I2367" t="s">
        <v>6339</v>
      </c>
      <c r="J2367" s="2" t="s">
        <v>6365</v>
      </c>
      <c r="K2367" s="5" t="s">
        <v>38</v>
      </c>
      <c r="L2367" t="s">
        <v>132</v>
      </c>
    </row>
    <row r="2368" spans="1:12" hidden="1" x14ac:dyDescent="0.25">
      <c r="A2368">
        <v>50476</v>
      </c>
      <c r="B2368" t="s">
        <v>6366</v>
      </c>
      <c r="C2368" t="s">
        <v>6337</v>
      </c>
      <c r="D2368" t="s">
        <v>6338</v>
      </c>
      <c r="E2368" t="s">
        <v>35523</v>
      </c>
      <c r="F2368" t="s">
        <v>35524</v>
      </c>
      <c r="G2368">
        <v>2003</v>
      </c>
      <c r="H2368" t="s">
        <v>36341</v>
      </c>
      <c r="I2368" t="s">
        <v>6339</v>
      </c>
      <c r="J2368" s="2" t="s">
        <v>6367</v>
      </c>
      <c r="K2368" s="5" t="s">
        <v>38</v>
      </c>
      <c r="L2368" t="s">
        <v>35293</v>
      </c>
    </row>
    <row r="2369" spans="1:12" hidden="1" x14ac:dyDescent="0.25">
      <c r="A2369">
        <v>50543</v>
      </c>
      <c r="B2369" t="s">
        <v>6368</v>
      </c>
      <c r="C2369" t="s">
        <v>6337</v>
      </c>
      <c r="D2369" t="s">
        <v>6338</v>
      </c>
      <c r="E2369" t="s">
        <v>35523</v>
      </c>
      <c r="F2369" t="s">
        <v>35524</v>
      </c>
      <c r="G2369">
        <v>2003</v>
      </c>
      <c r="H2369" t="s">
        <v>36341</v>
      </c>
      <c r="I2369" t="s">
        <v>6339</v>
      </c>
      <c r="J2369" s="2" t="s">
        <v>6369</v>
      </c>
      <c r="K2369" s="5" t="s">
        <v>55</v>
      </c>
    </row>
    <row r="2370" spans="1:12" hidden="1" x14ac:dyDescent="0.25">
      <c r="A2370">
        <v>50554</v>
      </c>
      <c r="B2370" t="s">
        <v>6370</v>
      </c>
      <c r="C2370" t="s">
        <v>6337</v>
      </c>
      <c r="D2370" t="s">
        <v>6338</v>
      </c>
      <c r="E2370" t="s">
        <v>35523</v>
      </c>
      <c r="F2370" t="s">
        <v>35524</v>
      </c>
      <c r="G2370">
        <v>2003</v>
      </c>
      <c r="H2370" t="s">
        <v>36341</v>
      </c>
      <c r="I2370" t="s">
        <v>6339</v>
      </c>
      <c r="J2370" s="2" t="s">
        <v>6371</v>
      </c>
      <c r="K2370" s="5" t="s">
        <v>38</v>
      </c>
    </row>
    <row r="2371" spans="1:12" hidden="1" x14ac:dyDescent="0.25">
      <c r="A2371">
        <v>50558</v>
      </c>
      <c r="B2371" t="s">
        <v>6372</v>
      </c>
      <c r="C2371" t="s">
        <v>6337</v>
      </c>
      <c r="D2371" t="s">
        <v>6338</v>
      </c>
      <c r="E2371" t="s">
        <v>35523</v>
      </c>
      <c r="F2371" t="s">
        <v>35524</v>
      </c>
      <c r="G2371">
        <v>2003</v>
      </c>
      <c r="H2371" t="s">
        <v>36341</v>
      </c>
      <c r="I2371" t="s">
        <v>6339</v>
      </c>
      <c r="J2371" s="2" t="s">
        <v>6373</v>
      </c>
      <c r="K2371" s="5" t="s">
        <v>21</v>
      </c>
    </row>
    <row r="2372" spans="1:12" hidden="1" x14ac:dyDescent="0.25">
      <c r="A2372">
        <v>50570</v>
      </c>
      <c r="B2372" t="s">
        <v>6374</v>
      </c>
      <c r="C2372" t="s">
        <v>6342</v>
      </c>
      <c r="D2372" t="s">
        <v>6338</v>
      </c>
      <c r="E2372" t="s">
        <v>35523</v>
      </c>
      <c r="F2372" t="s">
        <v>35524</v>
      </c>
      <c r="G2372">
        <v>2003</v>
      </c>
      <c r="H2372" t="s">
        <v>36341</v>
      </c>
      <c r="I2372" t="s">
        <v>6343</v>
      </c>
      <c r="J2372" s="2" t="s">
        <v>6375</v>
      </c>
      <c r="K2372" s="5" t="s">
        <v>21</v>
      </c>
    </row>
    <row r="2373" spans="1:12" hidden="1" x14ac:dyDescent="0.25">
      <c r="A2373">
        <v>50573</v>
      </c>
      <c r="B2373" t="s">
        <v>6376</v>
      </c>
      <c r="C2373" t="s">
        <v>6337</v>
      </c>
      <c r="D2373" t="s">
        <v>6338</v>
      </c>
      <c r="E2373" t="s">
        <v>35523</v>
      </c>
      <c r="F2373" t="s">
        <v>35524</v>
      </c>
      <c r="G2373">
        <v>2003</v>
      </c>
      <c r="H2373" t="s">
        <v>36341</v>
      </c>
      <c r="I2373" t="s">
        <v>6339</v>
      </c>
      <c r="J2373" s="2" t="s">
        <v>6377</v>
      </c>
      <c r="K2373" s="5" t="s">
        <v>21</v>
      </c>
    </row>
    <row r="2374" spans="1:12" hidden="1" x14ac:dyDescent="0.25">
      <c r="A2374">
        <v>50590</v>
      </c>
      <c r="B2374" t="s">
        <v>6378</v>
      </c>
      <c r="C2374" t="s">
        <v>6342</v>
      </c>
      <c r="D2374" t="s">
        <v>6338</v>
      </c>
      <c r="E2374" t="s">
        <v>35523</v>
      </c>
      <c r="F2374" t="s">
        <v>35524</v>
      </c>
      <c r="G2374">
        <v>2003</v>
      </c>
      <c r="H2374" t="s">
        <v>36341</v>
      </c>
      <c r="I2374" t="s">
        <v>6343</v>
      </c>
      <c r="J2374" s="2" t="s">
        <v>6379</v>
      </c>
      <c r="K2374" s="5" t="s">
        <v>128</v>
      </c>
      <c r="L2374" t="s">
        <v>314</v>
      </c>
    </row>
    <row r="2375" spans="1:12" hidden="1" x14ac:dyDescent="0.25">
      <c r="A2375">
        <v>50597</v>
      </c>
      <c r="B2375" t="s">
        <v>6380</v>
      </c>
      <c r="C2375" t="s">
        <v>6337</v>
      </c>
      <c r="D2375" t="s">
        <v>6338</v>
      </c>
      <c r="E2375" t="s">
        <v>35523</v>
      </c>
      <c r="F2375" t="s">
        <v>35524</v>
      </c>
      <c r="G2375">
        <v>2003</v>
      </c>
      <c r="H2375" t="s">
        <v>36341</v>
      </c>
      <c r="I2375" t="s">
        <v>6339</v>
      </c>
      <c r="J2375" s="2" t="s">
        <v>6381</v>
      </c>
      <c r="K2375" s="5" t="s">
        <v>15</v>
      </c>
      <c r="L2375" t="s">
        <v>239</v>
      </c>
    </row>
    <row r="2376" spans="1:12" hidden="1" x14ac:dyDescent="0.25">
      <c r="A2376">
        <v>50623</v>
      </c>
      <c r="B2376" t="s">
        <v>6382</v>
      </c>
      <c r="C2376" t="s">
        <v>6342</v>
      </c>
      <c r="D2376" t="s">
        <v>6338</v>
      </c>
      <c r="E2376" t="s">
        <v>35523</v>
      </c>
      <c r="F2376" t="s">
        <v>35524</v>
      </c>
      <c r="G2376">
        <v>2003</v>
      </c>
      <c r="H2376" t="s">
        <v>36341</v>
      </c>
      <c r="I2376" t="s">
        <v>6343</v>
      </c>
      <c r="J2376" s="2" t="s">
        <v>6383</v>
      </c>
      <c r="K2376" s="5" t="s">
        <v>21</v>
      </c>
    </row>
    <row r="2377" spans="1:12" hidden="1" x14ac:dyDescent="0.25">
      <c r="A2377">
        <v>50683</v>
      </c>
      <c r="B2377" t="s">
        <v>6384</v>
      </c>
      <c r="C2377" t="s">
        <v>6385</v>
      </c>
      <c r="D2377" t="s">
        <v>6338</v>
      </c>
      <c r="E2377" t="s">
        <v>35523</v>
      </c>
      <c r="F2377" t="s">
        <v>35524</v>
      </c>
      <c r="G2377">
        <v>2003</v>
      </c>
      <c r="H2377" t="s">
        <v>36341</v>
      </c>
      <c r="I2377" t="s">
        <v>5954</v>
      </c>
      <c r="J2377" s="2" t="s">
        <v>6386</v>
      </c>
      <c r="K2377" s="5" t="s">
        <v>21</v>
      </c>
    </row>
    <row r="2378" spans="1:12" hidden="1" x14ac:dyDescent="0.25">
      <c r="A2378">
        <v>50727</v>
      </c>
      <c r="B2378" t="s">
        <v>6387</v>
      </c>
      <c r="C2378" t="s">
        <v>6337</v>
      </c>
      <c r="D2378" t="s">
        <v>6338</v>
      </c>
      <c r="E2378" t="s">
        <v>35523</v>
      </c>
      <c r="F2378" t="s">
        <v>35524</v>
      </c>
      <c r="G2378">
        <v>2003</v>
      </c>
      <c r="H2378" t="s">
        <v>36341</v>
      </c>
      <c r="I2378" t="s">
        <v>6339</v>
      </c>
      <c r="J2378" s="2" t="s">
        <v>6388</v>
      </c>
      <c r="K2378" s="5" t="s">
        <v>55</v>
      </c>
    </row>
    <row r="2379" spans="1:12" hidden="1" x14ac:dyDescent="0.25">
      <c r="A2379">
        <v>50731</v>
      </c>
      <c r="B2379" t="s">
        <v>6389</v>
      </c>
      <c r="C2379" t="s">
        <v>6390</v>
      </c>
      <c r="D2379" t="s">
        <v>6338</v>
      </c>
      <c r="E2379" t="s">
        <v>35523</v>
      </c>
      <c r="F2379" t="s">
        <v>35524</v>
      </c>
      <c r="G2379">
        <v>2003</v>
      </c>
      <c r="H2379" t="s">
        <v>36341</v>
      </c>
      <c r="I2379" t="s">
        <v>1453</v>
      </c>
      <c r="J2379" s="2" t="s">
        <v>6391</v>
      </c>
      <c r="K2379" s="5" t="s">
        <v>55</v>
      </c>
    </row>
    <row r="2380" spans="1:12" hidden="1" x14ac:dyDescent="0.25">
      <c r="A2380">
        <v>50735</v>
      </c>
      <c r="B2380" t="s">
        <v>6392</v>
      </c>
      <c r="C2380" t="s">
        <v>6393</v>
      </c>
      <c r="D2380" t="s">
        <v>6338</v>
      </c>
      <c r="E2380" t="s">
        <v>35523</v>
      </c>
      <c r="F2380" t="s">
        <v>35524</v>
      </c>
      <c r="G2380">
        <v>2003</v>
      </c>
      <c r="H2380" t="s">
        <v>36341</v>
      </c>
      <c r="I2380" t="s">
        <v>6394</v>
      </c>
      <c r="J2380" s="2" t="s">
        <v>6395</v>
      </c>
      <c r="K2380" s="5" t="s">
        <v>38</v>
      </c>
      <c r="L2380" t="s">
        <v>16</v>
      </c>
    </row>
    <row r="2381" spans="1:12" hidden="1" x14ac:dyDescent="0.25">
      <c r="A2381">
        <v>50758</v>
      </c>
      <c r="B2381" t="s">
        <v>6396</v>
      </c>
      <c r="C2381" t="s">
        <v>6337</v>
      </c>
      <c r="D2381" t="s">
        <v>6338</v>
      </c>
      <c r="E2381" t="s">
        <v>35523</v>
      </c>
      <c r="F2381" t="s">
        <v>35524</v>
      </c>
      <c r="G2381">
        <v>2003</v>
      </c>
      <c r="H2381" t="s">
        <v>36341</v>
      </c>
      <c r="I2381" t="s">
        <v>6339</v>
      </c>
      <c r="J2381" s="2" t="s">
        <v>6397</v>
      </c>
      <c r="K2381" s="5" t="s">
        <v>128</v>
      </c>
      <c r="L2381" t="s">
        <v>314</v>
      </c>
    </row>
    <row r="2382" spans="1:12" hidden="1" x14ac:dyDescent="0.25">
      <c r="A2382">
        <v>50771</v>
      </c>
      <c r="B2382" t="s">
        <v>6398</v>
      </c>
      <c r="C2382" t="s">
        <v>6337</v>
      </c>
      <c r="D2382" t="s">
        <v>6338</v>
      </c>
      <c r="E2382" t="s">
        <v>35523</v>
      </c>
      <c r="F2382" t="s">
        <v>35524</v>
      </c>
      <c r="G2382">
        <v>2003</v>
      </c>
      <c r="H2382" t="s">
        <v>36341</v>
      </c>
      <c r="I2382" t="s">
        <v>6339</v>
      </c>
      <c r="J2382" s="2" t="s">
        <v>6399</v>
      </c>
      <c r="K2382" s="5" t="s">
        <v>21</v>
      </c>
    </row>
    <row r="2383" spans="1:12" hidden="1" x14ac:dyDescent="0.25">
      <c r="A2383">
        <v>50779</v>
      </c>
      <c r="B2383" t="s">
        <v>6400</v>
      </c>
      <c r="C2383" t="s">
        <v>6337</v>
      </c>
      <c r="D2383" t="s">
        <v>6338</v>
      </c>
      <c r="E2383" t="s">
        <v>35523</v>
      </c>
      <c r="F2383" t="s">
        <v>35524</v>
      </c>
      <c r="G2383">
        <v>2003</v>
      </c>
      <c r="H2383" t="s">
        <v>36341</v>
      </c>
      <c r="I2383" t="s">
        <v>6339</v>
      </c>
      <c r="J2383" s="2" t="s">
        <v>6401</v>
      </c>
      <c r="K2383" s="5" t="s">
        <v>38</v>
      </c>
      <c r="L2383" t="s">
        <v>232</v>
      </c>
    </row>
    <row r="2384" spans="1:12" hidden="1" x14ac:dyDescent="0.25">
      <c r="A2384">
        <v>50803</v>
      </c>
      <c r="B2384" t="s">
        <v>6402</v>
      </c>
      <c r="C2384" t="s">
        <v>6403</v>
      </c>
      <c r="D2384" t="s">
        <v>6338</v>
      </c>
      <c r="E2384" t="s">
        <v>35523</v>
      </c>
      <c r="F2384" t="s">
        <v>35524</v>
      </c>
      <c r="G2384">
        <v>2003</v>
      </c>
      <c r="H2384" t="s">
        <v>36341</v>
      </c>
      <c r="I2384" t="s">
        <v>6404</v>
      </c>
      <c r="J2384" s="2" t="s">
        <v>6405</v>
      </c>
      <c r="K2384" s="5" t="s">
        <v>55</v>
      </c>
    </row>
    <row r="2385" spans="1:16" hidden="1" x14ac:dyDescent="0.25">
      <c r="A2385">
        <v>50816</v>
      </c>
      <c r="B2385" t="s">
        <v>6406</v>
      </c>
      <c r="C2385" t="s">
        <v>6337</v>
      </c>
      <c r="D2385" t="s">
        <v>6338</v>
      </c>
      <c r="E2385" t="s">
        <v>35523</v>
      </c>
      <c r="F2385" t="s">
        <v>35524</v>
      </c>
      <c r="G2385">
        <v>2003</v>
      </c>
      <c r="H2385" t="s">
        <v>36341</v>
      </c>
      <c r="I2385" t="s">
        <v>6339</v>
      </c>
      <c r="J2385" s="2" t="s">
        <v>6407</v>
      </c>
      <c r="K2385" s="5" t="s">
        <v>38</v>
      </c>
      <c r="L2385" t="s">
        <v>232</v>
      </c>
    </row>
    <row r="2386" spans="1:16" hidden="1" x14ac:dyDescent="0.25">
      <c r="A2386">
        <v>50870</v>
      </c>
      <c r="B2386" t="s">
        <v>6408</v>
      </c>
      <c r="C2386" t="s">
        <v>6409</v>
      </c>
      <c r="D2386" t="s">
        <v>6338</v>
      </c>
      <c r="E2386" t="s">
        <v>35523</v>
      </c>
      <c r="F2386" t="s">
        <v>35524</v>
      </c>
      <c r="G2386">
        <v>2003</v>
      </c>
      <c r="H2386" t="s">
        <v>36341</v>
      </c>
      <c r="I2386" t="s">
        <v>6410</v>
      </c>
      <c r="J2386" s="2" t="s">
        <v>6411</v>
      </c>
      <c r="K2386" s="5" t="s">
        <v>32</v>
      </c>
    </row>
    <row r="2387" spans="1:16" hidden="1" x14ac:dyDescent="0.25">
      <c r="A2387">
        <v>50872</v>
      </c>
      <c r="B2387" t="s">
        <v>6412</v>
      </c>
      <c r="C2387" t="s">
        <v>6385</v>
      </c>
      <c r="D2387" t="s">
        <v>6338</v>
      </c>
      <c r="E2387" t="s">
        <v>35523</v>
      </c>
      <c r="F2387" t="s">
        <v>35524</v>
      </c>
      <c r="G2387">
        <v>2003</v>
      </c>
      <c r="H2387" t="s">
        <v>36341</v>
      </c>
      <c r="I2387" t="s">
        <v>5954</v>
      </c>
      <c r="J2387" s="2" t="s">
        <v>6413</v>
      </c>
      <c r="K2387" s="5" t="s">
        <v>38</v>
      </c>
      <c r="L2387" t="s">
        <v>187</v>
      </c>
    </row>
    <row r="2388" spans="1:16" hidden="1" x14ac:dyDescent="0.25">
      <c r="A2388">
        <v>50880</v>
      </c>
      <c r="B2388" t="s">
        <v>6414</v>
      </c>
      <c r="C2388" t="s">
        <v>6415</v>
      </c>
      <c r="D2388" t="s">
        <v>6338</v>
      </c>
      <c r="E2388" t="s">
        <v>35523</v>
      </c>
      <c r="F2388" t="s">
        <v>35524</v>
      </c>
      <c r="G2388">
        <v>2003</v>
      </c>
      <c r="H2388" t="s">
        <v>36341</v>
      </c>
      <c r="I2388" t="s">
        <v>6416</v>
      </c>
      <c r="J2388" s="2" t="s">
        <v>6417</v>
      </c>
      <c r="K2388" s="5" t="s">
        <v>21</v>
      </c>
    </row>
    <row r="2389" spans="1:16" hidden="1" x14ac:dyDescent="0.25">
      <c r="A2389">
        <v>50885</v>
      </c>
      <c r="B2389" t="s">
        <v>6418</v>
      </c>
      <c r="C2389" t="s">
        <v>6419</v>
      </c>
      <c r="D2389" t="s">
        <v>6420</v>
      </c>
      <c r="E2389" t="s">
        <v>35525</v>
      </c>
      <c r="F2389" t="s">
        <v>35344</v>
      </c>
      <c r="G2389">
        <v>1934</v>
      </c>
      <c r="H2389" t="s">
        <v>36342</v>
      </c>
      <c r="I2389" t="s">
        <v>6421</v>
      </c>
      <c r="J2389" s="2" t="s">
        <v>6422</v>
      </c>
      <c r="K2389" s="5" t="s">
        <v>202</v>
      </c>
      <c r="L2389" t="s">
        <v>129</v>
      </c>
    </row>
    <row r="2390" spans="1:16" hidden="1" x14ac:dyDescent="0.25">
      <c r="A2390">
        <v>50886</v>
      </c>
      <c r="B2390" t="s">
        <v>6423</v>
      </c>
      <c r="C2390" t="s">
        <v>6424</v>
      </c>
      <c r="D2390" t="s">
        <v>6420</v>
      </c>
      <c r="E2390" t="s">
        <v>35525</v>
      </c>
      <c r="F2390" t="s">
        <v>35344</v>
      </c>
      <c r="G2390">
        <v>1934</v>
      </c>
      <c r="H2390" t="s">
        <v>36342</v>
      </c>
      <c r="I2390" t="s">
        <v>6425</v>
      </c>
      <c r="J2390" s="2" t="s">
        <v>6426</v>
      </c>
      <c r="K2390" s="5" t="s">
        <v>32</v>
      </c>
    </row>
    <row r="2391" spans="1:16" hidden="1" x14ac:dyDescent="0.25">
      <c r="A2391">
        <v>50910</v>
      </c>
      <c r="B2391" t="s">
        <v>6427</v>
      </c>
      <c r="C2391" t="s">
        <v>6428</v>
      </c>
      <c r="D2391" t="s">
        <v>6420</v>
      </c>
      <c r="E2391" t="s">
        <v>35525</v>
      </c>
      <c r="F2391" t="s">
        <v>35344</v>
      </c>
      <c r="G2391">
        <v>1934</v>
      </c>
      <c r="H2391" t="s">
        <v>36342</v>
      </c>
      <c r="I2391" t="s">
        <v>6429</v>
      </c>
      <c r="J2391" s="2" t="s">
        <v>6430</v>
      </c>
      <c r="K2391" s="5" t="s">
        <v>55</v>
      </c>
    </row>
    <row r="2392" spans="1:16" hidden="1" x14ac:dyDescent="0.25">
      <c r="A2392">
        <v>50911</v>
      </c>
      <c r="B2392" t="s">
        <v>6431</v>
      </c>
      <c r="C2392" t="s">
        <v>6419</v>
      </c>
      <c r="D2392" t="s">
        <v>6420</v>
      </c>
      <c r="E2392" t="s">
        <v>35525</v>
      </c>
      <c r="F2392" t="s">
        <v>35344</v>
      </c>
      <c r="G2392">
        <v>1934</v>
      </c>
      <c r="H2392" t="s">
        <v>36342</v>
      </c>
      <c r="I2392" t="s">
        <v>6421</v>
      </c>
      <c r="J2392" s="2" t="s">
        <v>6432</v>
      </c>
      <c r="K2392" s="5" t="s">
        <v>128</v>
      </c>
      <c r="L2392" t="s">
        <v>522</v>
      </c>
    </row>
    <row r="2393" spans="1:16" hidden="1" x14ac:dyDescent="0.25">
      <c r="A2393">
        <v>50928</v>
      </c>
      <c r="B2393" t="s">
        <v>6433</v>
      </c>
      <c r="C2393" t="s">
        <v>6419</v>
      </c>
      <c r="D2393" t="s">
        <v>6420</v>
      </c>
      <c r="E2393" t="s">
        <v>35525</v>
      </c>
      <c r="F2393" t="s">
        <v>35344</v>
      </c>
      <c r="G2393">
        <v>1934</v>
      </c>
      <c r="H2393" t="s">
        <v>36342</v>
      </c>
      <c r="I2393" t="s">
        <v>6421</v>
      </c>
      <c r="J2393" s="2" t="s">
        <v>6434</v>
      </c>
      <c r="K2393" s="5" t="s">
        <v>55</v>
      </c>
    </row>
    <row r="2394" spans="1:16" x14ac:dyDescent="0.25">
      <c r="A2394">
        <v>50940</v>
      </c>
      <c r="B2394" t="s">
        <v>6435</v>
      </c>
      <c r="C2394" t="s">
        <v>6419</v>
      </c>
      <c r="D2394" t="s">
        <v>6420</v>
      </c>
      <c r="E2394" t="s">
        <v>35525</v>
      </c>
      <c r="F2394" t="s">
        <v>35344</v>
      </c>
      <c r="G2394">
        <v>1934</v>
      </c>
      <c r="H2394" t="s">
        <v>36342</v>
      </c>
      <c r="I2394" t="s">
        <v>6421</v>
      </c>
      <c r="J2394" s="2" t="s">
        <v>6436</v>
      </c>
      <c r="K2394" s="5" t="s">
        <v>38</v>
      </c>
      <c r="M2394" s="4" t="s">
        <v>7</v>
      </c>
      <c r="N2394" s="4" t="s">
        <v>167</v>
      </c>
      <c r="O2394" t="s">
        <v>33</v>
      </c>
      <c r="P2394" t="s">
        <v>35341</v>
      </c>
    </row>
    <row r="2395" spans="1:16" hidden="1" x14ac:dyDescent="0.25">
      <c r="A2395">
        <v>50954</v>
      </c>
      <c r="B2395" t="s">
        <v>6437</v>
      </c>
      <c r="C2395" t="s">
        <v>6438</v>
      </c>
      <c r="D2395" t="s">
        <v>6420</v>
      </c>
      <c r="E2395" t="s">
        <v>35525</v>
      </c>
      <c r="F2395" t="s">
        <v>35344</v>
      </c>
      <c r="G2395">
        <v>1934</v>
      </c>
      <c r="H2395" t="s">
        <v>36342</v>
      </c>
      <c r="I2395" t="s">
        <v>6439</v>
      </c>
      <c r="J2395" s="2" t="s">
        <v>6440</v>
      </c>
      <c r="K2395" s="5" t="s">
        <v>38</v>
      </c>
    </row>
    <row r="2396" spans="1:16" hidden="1" x14ac:dyDescent="0.25">
      <c r="A2396">
        <v>50955</v>
      </c>
      <c r="B2396" t="s">
        <v>6441</v>
      </c>
      <c r="C2396" t="s">
        <v>6438</v>
      </c>
      <c r="D2396" t="s">
        <v>6420</v>
      </c>
      <c r="E2396" t="s">
        <v>35525</v>
      </c>
      <c r="F2396" t="s">
        <v>35344</v>
      </c>
      <c r="G2396">
        <v>1934</v>
      </c>
      <c r="H2396" t="s">
        <v>36342</v>
      </c>
      <c r="I2396" t="s">
        <v>6439</v>
      </c>
      <c r="J2396" s="2" t="s">
        <v>6442</v>
      </c>
      <c r="K2396" s="5" t="s">
        <v>32</v>
      </c>
      <c r="L2396" t="s">
        <v>35242</v>
      </c>
    </row>
    <row r="2397" spans="1:16" hidden="1" x14ac:dyDescent="0.25">
      <c r="A2397">
        <v>50972</v>
      </c>
      <c r="B2397" t="s">
        <v>6443</v>
      </c>
      <c r="C2397" t="s">
        <v>6419</v>
      </c>
      <c r="D2397" t="s">
        <v>6420</v>
      </c>
      <c r="E2397" t="s">
        <v>35525</v>
      </c>
      <c r="F2397" t="s">
        <v>35344</v>
      </c>
      <c r="G2397">
        <v>1934</v>
      </c>
      <c r="H2397" t="s">
        <v>36342</v>
      </c>
      <c r="I2397" t="s">
        <v>6421</v>
      </c>
      <c r="J2397" s="2" t="s">
        <v>6444</v>
      </c>
      <c r="K2397" s="5" t="s">
        <v>38</v>
      </c>
      <c r="L2397" t="s">
        <v>132</v>
      </c>
    </row>
    <row r="2398" spans="1:16" hidden="1" x14ac:dyDescent="0.25">
      <c r="A2398">
        <v>50978</v>
      </c>
      <c r="B2398" t="s">
        <v>6445</v>
      </c>
      <c r="C2398" t="s">
        <v>6419</v>
      </c>
      <c r="D2398" t="s">
        <v>6420</v>
      </c>
      <c r="E2398" t="s">
        <v>35525</v>
      </c>
      <c r="F2398" t="s">
        <v>35344</v>
      </c>
      <c r="G2398">
        <v>1934</v>
      </c>
      <c r="H2398" t="s">
        <v>36342</v>
      </c>
      <c r="I2398" t="s">
        <v>6421</v>
      </c>
      <c r="J2398" s="2" t="s">
        <v>6446</v>
      </c>
      <c r="K2398" s="5" t="s">
        <v>32</v>
      </c>
    </row>
    <row r="2399" spans="1:16" x14ac:dyDescent="0.25">
      <c r="A2399">
        <v>50982</v>
      </c>
      <c r="B2399" t="s">
        <v>6447</v>
      </c>
      <c r="C2399" t="s">
        <v>6419</v>
      </c>
      <c r="D2399" t="s">
        <v>6420</v>
      </c>
      <c r="E2399" t="s">
        <v>35525</v>
      </c>
      <c r="F2399" t="s">
        <v>35344</v>
      </c>
      <c r="G2399">
        <v>1934</v>
      </c>
      <c r="H2399" t="s">
        <v>36342</v>
      </c>
      <c r="I2399" t="s">
        <v>6421</v>
      </c>
      <c r="J2399" s="2" t="s">
        <v>6448</v>
      </c>
      <c r="K2399" s="5" t="s">
        <v>32</v>
      </c>
      <c r="M2399" s="4" t="s">
        <v>35209</v>
      </c>
      <c r="N2399" s="4" t="s">
        <v>8</v>
      </c>
      <c r="O2399" t="s">
        <v>33</v>
      </c>
      <c r="P2399" t="s">
        <v>35341</v>
      </c>
    </row>
    <row r="2400" spans="1:16" hidden="1" x14ac:dyDescent="0.25">
      <c r="A2400">
        <v>50998</v>
      </c>
      <c r="B2400" t="s">
        <v>6449</v>
      </c>
      <c r="C2400" t="s">
        <v>6419</v>
      </c>
      <c r="D2400" t="s">
        <v>6420</v>
      </c>
      <c r="E2400" t="s">
        <v>35525</v>
      </c>
      <c r="F2400" t="s">
        <v>35344</v>
      </c>
      <c r="G2400">
        <v>1934</v>
      </c>
      <c r="H2400" t="s">
        <v>36342</v>
      </c>
      <c r="I2400" t="s">
        <v>6421</v>
      </c>
      <c r="J2400" s="2" t="s">
        <v>6450</v>
      </c>
      <c r="K2400" s="5" t="s">
        <v>21</v>
      </c>
    </row>
    <row r="2401" spans="1:12" hidden="1" x14ac:dyDescent="0.25">
      <c r="A2401">
        <v>50999</v>
      </c>
      <c r="B2401" t="s">
        <v>6451</v>
      </c>
      <c r="C2401" t="s">
        <v>6438</v>
      </c>
      <c r="D2401" t="s">
        <v>6420</v>
      </c>
      <c r="E2401" t="s">
        <v>35525</v>
      </c>
      <c r="F2401" t="s">
        <v>35344</v>
      </c>
      <c r="G2401">
        <v>1934</v>
      </c>
      <c r="H2401" t="s">
        <v>36342</v>
      </c>
      <c r="I2401" t="s">
        <v>6439</v>
      </c>
      <c r="J2401" s="2" t="s">
        <v>6452</v>
      </c>
      <c r="K2401" s="5" t="s">
        <v>32</v>
      </c>
      <c r="L2401" t="s">
        <v>1674</v>
      </c>
    </row>
    <row r="2402" spans="1:12" hidden="1" x14ac:dyDescent="0.25">
      <c r="A2402">
        <v>51006</v>
      </c>
      <c r="B2402" t="s">
        <v>6453</v>
      </c>
      <c r="C2402" t="s">
        <v>6438</v>
      </c>
      <c r="D2402" t="s">
        <v>6420</v>
      </c>
      <c r="E2402" t="s">
        <v>35525</v>
      </c>
      <c r="F2402" t="s">
        <v>35344</v>
      </c>
      <c r="G2402">
        <v>1934</v>
      </c>
      <c r="H2402" t="s">
        <v>36342</v>
      </c>
      <c r="I2402" t="s">
        <v>6439</v>
      </c>
      <c r="J2402" s="2" t="s">
        <v>6454</v>
      </c>
      <c r="K2402" s="5" t="s">
        <v>38</v>
      </c>
      <c r="L2402" t="s">
        <v>35297</v>
      </c>
    </row>
    <row r="2403" spans="1:12" hidden="1" x14ac:dyDescent="0.25">
      <c r="A2403">
        <v>51026</v>
      </c>
      <c r="B2403" t="s">
        <v>6455</v>
      </c>
      <c r="C2403" t="s">
        <v>6419</v>
      </c>
      <c r="D2403" t="s">
        <v>6420</v>
      </c>
      <c r="E2403" t="s">
        <v>35525</v>
      </c>
      <c r="F2403" t="s">
        <v>35344</v>
      </c>
      <c r="G2403">
        <v>1934</v>
      </c>
      <c r="H2403" t="s">
        <v>36342</v>
      </c>
      <c r="I2403" t="s">
        <v>6421</v>
      </c>
      <c r="J2403" s="2" t="s">
        <v>6456</v>
      </c>
      <c r="K2403" s="5" t="s">
        <v>38</v>
      </c>
    </row>
    <row r="2404" spans="1:12" hidden="1" x14ac:dyDescent="0.25">
      <c r="A2404">
        <v>51039</v>
      </c>
      <c r="B2404" t="s">
        <v>6457</v>
      </c>
      <c r="C2404" t="s">
        <v>6419</v>
      </c>
      <c r="D2404" t="s">
        <v>6420</v>
      </c>
      <c r="E2404" t="s">
        <v>35525</v>
      </c>
      <c r="F2404" t="s">
        <v>35344</v>
      </c>
      <c r="G2404">
        <v>1934</v>
      </c>
      <c r="H2404" t="s">
        <v>36342</v>
      </c>
      <c r="I2404" t="s">
        <v>6421</v>
      </c>
      <c r="J2404" s="2" t="s">
        <v>6458</v>
      </c>
      <c r="K2404" s="5" t="s">
        <v>38</v>
      </c>
      <c r="L2404" t="s">
        <v>187</v>
      </c>
    </row>
    <row r="2405" spans="1:12" hidden="1" x14ac:dyDescent="0.25">
      <c r="A2405">
        <v>51042</v>
      </c>
      <c r="B2405" t="s">
        <v>6459</v>
      </c>
      <c r="C2405" t="s">
        <v>6460</v>
      </c>
      <c r="D2405" t="s">
        <v>6420</v>
      </c>
      <c r="E2405" t="s">
        <v>35525</v>
      </c>
      <c r="F2405" t="s">
        <v>35344</v>
      </c>
      <c r="G2405">
        <v>1934</v>
      </c>
      <c r="H2405" t="s">
        <v>36342</v>
      </c>
      <c r="I2405" t="s">
        <v>6461</v>
      </c>
      <c r="J2405" s="2" t="s">
        <v>6462</v>
      </c>
      <c r="K2405" s="5" t="s">
        <v>202</v>
      </c>
      <c r="L2405" t="s">
        <v>129</v>
      </c>
    </row>
    <row r="2406" spans="1:12" hidden="1" x14ac:dyDescent="0.25">
      <c r="A2406">
        <v>51050</v>
      </c>
      <c r="B2406" t="s">
        <v>6463</v>
      </c>
      <c r="C2406" t="s">
        <v>6419</v>
      </c>
      <c r="D2406" t="s">
        <v>6420</v>
      </c>
      <c r="E2406" t="s">
        <v>35525</v>
      </c>
      <c r="F2406" t="s">
        <v>35344</v>
      </c>
      <c r="G2406">
        <v>1934</v>
      </c>
      <c r="H2406" t="s">
        <v>36342</v>
      </c>
      <c r="I2406" t="s">
        <v>6421</v>
      </c>
      <c r="J2406" s="2" t="s">
        <v>6464</v>
      </c>
      <c r="K2406" s="5" t="s">
        <v>128</v>
      </c>
      <c r="L2406" t="s">
        <v>522</v>
      </c>
    </row>
    <row r="2407" spans="1:12" hidden="1" x14ac:dyDescent="0.25">
      <c r="A2407">
        <v>51063</v>
      </c>
      <c r="B2407" t="s">
        <v>6465</v>
      </c>
      <c r="C2407" t="s">
        <v>6419</v>
      </c>
      <c r="D2407" t="s">
        <v>6420</v>
      </c>
      <c r="E2407" t="s">
        <v>35525</v>
      </c>
      <c r="F2407" t="s">
        <v>35344</v>
      </c>
      <c r="G2407">
        <v>1934</v>
      </c>
      <c r="H2407" t="s">
        <v>36342</v>
      </c>
      <c r="I2407" t="s">
        <v>6421</v>
      </c>
      <c r="J2407" s="2" t="s">
        <v>6466</v>
      </c>
      <c r="K2407" s="5" t="s">
        <v>173</v>
      </c>
      <c r="L2407" t="s">
        <v>187</v>
      </c>
    </row>
    <row r="2408" spans="1:12" hidden="1" x14ac:dyDescent="0.25">
      <c r="A2408">
        <v>51074</v>
      </c>
      <c r="B2408" t="s">
        <v>6467</v>
      </c>
      <c r="C2408" t="s">
        <v>6468</v>
      </c>
      <c r="D2408" t="s">
        <v>6420</v>
      </c>
      <c r="E2408" t="s">
        <v>35525</v>
      </c>
      <c r="F2408" t="s">
        <v>35344</v>
      </c>
      <c r="G2408">
        <v>1934</v>
      </c>
      <c r="H2408" t="s">
        <v>36342</v>
      </c>
      <c r="I2408" t="s">
        <v>6469</v>
      </c>
      <c r="J2408" s="2" t="s">
        <v>6470</v>
      </c>
      <c r="K2408" s="5" t="s">
        <v>38</v>
      </c>
      <c r="L2408" t="s">
        <v>35297</v>
      </c>
    </row>
    <row r="2409" spans="1:12" hidden="1" x14ac:dyDescent="0.25">
      <c r="A2409">
        <v>51078</v>
      </c>
      <c r="B2409" t="s">
        <v>6471</v>
      </c>
      <c r="C2409" t="s">
        <v>6468</v>
      </c>
      <c r="D2409" t="s">
        <v>6420</v>
      </c>
      <c r="E2409" t="s">
        <v>35525</v>
      </c>
      <c r="F2409" t="s">
        <v>35344</v>
      </c>
      <c r="G2409">
        <v>1934</v>
      </c>
      <c r="H2409" t="s">
        <v>36342</v>
      </c>
      <c r="I2409" t="s">
        <v>6469</v>
      </c>
      <c r="J2409" s="2" t="s">
        <v>6472</v>
      </c>
      <c r="K2409" s="5" t="s">
        <v>38</v>
      </c>
      <c r="L2409" t="s">
        <v>97</v>
      </c>
    </row>
    <row r="2410" spans="1:12" hidden="1" x14ac:dyDescent="0.25">
      <c r="A2410">
        <v>51098</v>
      </c>
      <c r="B2410" t="s">
        <v>6473</v>
      </c>
      <c r="C2410" t="s">
        <v>6474</v>
      </c>
      <c r="D2410" t="s">
        <v>6420</v>
      </c>
      <c r="E2410" t="s">
        <v>35525</v>
      </c>
      <c r="F2410" t="s">
        <v>35344</v>
      </c>
      <c r="G2410">
        <v>1934</v>
      </c>
      <c r="H2410" t="s">
        <v>36342</v>
      </c>
      <c r="I2410" t="s">
        <v>6475</v>
      </c>
      <c r="J2410" s="2" t="s">
        <v>6476</v>
      </c>
      <c r="K2410" s="5" t="s">
        <v>32</v>
      </c>
      <c r="L2410" t="s">
        <v>1277</v>
      </c>
    </row>
    <row r="2411" spans="1:12" hidden="1" x14ac:dyDescent="0.25">
      <c r="A2411">
        <v>51187</v>
      </c>
      <c r="B2411" t="s">
        <v>6477</v>
      </c>
      <c r="C2411" t="s">
        <v>6428</v>
      </c>
      <c r="D2411" t="s">
        <v>6420</v>
      </c>
      <c r="E2411" t="s">
        <v>35525</v>
      </c>
      <c r="F2411" t="s">
        <v>35344</v>
      </c>
      <c r="G2411">
        <v>1934</v>
      </c>
      <c r="H2411" t="s">
        <v>36342</v>
      </c>
      <c r="I2411" t="s">
        <v>6429</v>
      </c>
      <c r="J2411" s="2" t="s">
        <v>6478</v>
      </c>
      <c r="K2411" s="5" t="s">
        <v>128</v>
      </c>
      <c r="L2411" t="s">
        <v>129</v>
      </c>
    </row>
    <row r="2412" spans="1:12" hidden="1" x14ac:dyDescent="0.25">
      <c r="A2412">
        <v>51188</v>
      </c>
      <c r="B2412" t="s">
        <v>6479</v>
      </c>
      <c r="C2412" t="s">
        <v>6438</v>
      </c>
      <c r="D2412" t="s">
        <v>6420</v>
      </c>
      <c r="E2412" t="s">
        <v>35525</v>
      </c>
      <c r="F2412" t="s">
        <v>35344</v>
      </c>
      <c r="G2412">
        <v>1934</v>
      </c>
      <c r="H2412" t="s">
        <v>36342</v>
      </c>
      <c r="I2412" t="s">
        <v>6439</v>
      </c>
      <c r="J2412" s="2" t="s">
        <v>6480</v>
      </c>
      <c r="K2412" s="5" t="s">
        <v>55</v>
      </c>
    </row>
    <row r="2413" spans="1:12" hidden="1" x14ac:dyDescent="0.25">
      <c r="A2413">
        <v>51194</v>
      </c>
      <c r="B2413" t="s">
        <v>6481</v>
      </c>
      <c r="C2413" t="s">
        <v>6428</v>
      </c>
      <c r="D2413" t="s">
        <v>6420</v>
      </c>
      <c r="E2413" t="s">
        <v>35525</v>
      </c>
      <c r="F2413" t="s">
        <v>35344</v>
      </c>
      <c r="G2413">
        <v>1934</v>
      </c>
      <c r="H2413" t="s">
        <v>36342</v>
      </c>
      <c r="I2413" t="s">
        <v>6429</v>
      </c>
      <c r="J2413" s="2" t="s">
        <v>6482</v>
      </c>
      <c r="K2413" s="5" t="s">
        <v>55</v>
      </c>
    </row>
    <row r="2414" spans="1:12" hidden="1" x14ac:dyDescent="0.25">
      <c r="A2414">
        <v>51227</v>
      </c>
      <c r="B2414" t="s">
        <v>6483</v>
      </c>
      <c r="C2414" t="s">
        <v>6428</v>
      </c>
      <c r="D2414" t="s">
        <v>6420</v>
      </c>
      <c r="E2414" t="s">
        <v>35525</v>
      </c>
      <c r="F2414" t="s">
        <v>35344</v>
      </c>
      <c r="G2414">
        <v>1934</v>
      </c>
      <c r="H2414" t="s">
        <v>36342</v>
      </c>
      <c r="I2414" t="s">
        <v>6429</v>
      </c>
      <c r="J2414" s="2" t="s">
        <v>6484</v>
      </c>
      <c r="K2414" s="5" t="s">
        <v>373</v>
      </c>
      <c r="L2414" t="s">
        <v>902</v>
      </c>
    </row>
    <row r="2415" spans="1:12" hidden="1" x14ac:dyDescent="0.25">
      <c r="A2415">
        <v>51291</v>
      </c>
      <c r="B2415" t="s">
        <v>6485</v>
      </c>
      <c r="C2415" t="s">
        <v>6438</v>
      </c>
      <c r="D2415" t="s">
        <v>6420</v>
      </c>
      <c r="E2415" t="s">
        <v>35525</v>
      </c>
      <c r="F2415" t="s">
        <v>35344</v>
      </c>
      <c r="G2415">
        <v>1934</v>
      </c>
      <c r="H2415" t="s">
        <v>36342</v>
      </c>
      <c r="I2415" t="s">
        <v>6439</v>
      </c>
      <c r="J2415" s="2" t="s">
        <v>6486</v>
      </c>
      <c r="K2415" s="5" t="s">
        <v>38</v>
      </c>
      <c r="L2415" t="s">
        <v>187</v>
      </c>
    </row>
    <row r="2416" spans="1:12" hidden="1" x14ac:dyDescent="0.25">
      <c r="A2416">
        <v>51322</v>
      </c>
      <c r="B2416" t="s">
        <v>6487</v>
      </c>
      <c r="C2416" t="s">
        <v>6428</v>
      </c>
      <c r="D2416" t="s">
        <v>6420</v>
      </c>
      <c r="E2416" t="s">
        <v>35525</v>
      </c>
      <c r="F2416" t="s">
        <v>35344</v>
      </c>
      <c r="G2416">
        <v>1934</v>
      </c>
      <c r="H2416" t="s">
        <v>36342</v>
      </c>
      <c r="I2416" t="s">
        <v>6429</v>
      </c>
      <c r="J2416" s="2" t="s">
        <v>6488</v>
      </c>
      <c r="K2416" s="5" t="s">
        <v>21</v>
      </c>
    </row>
    <row r="2417" spans="1:12" hidden="1" x14ac:dyDescent="0.25">
      <c r="A2417">
        <v>51324</v>
      </c>
      <c r="B2417" t="s">
        <v>6489</v>
      </c>
      <c r="C2417" t="s">
        <v>6428</v>
      </c>
      <c r="D2417" t="s">
        <v>6420</v>
      </c>
      <c r="E2417" t="s">
        <v>35525</v>
      </c>
      <c r="F2417" t="s">
        <v>35344</v>
      </c>
      <c r="G2417">
        <v>1934</v>
      </c>
      <c r="H2417" t="s">
        <v>36342</v>
      </c>
      <c r="I2417" t="s">
        <v>6429</v>
      </c>
      <c r="J2417" s="2" t="s">
        <v>6490</v>
      </c>
      <c r="K2417" s="5" t="s">
        <v>21</v>
      </c>
    </row>
    <row r="2418" spans="1:12" hidden="1" x14ac:dyDescent="0.25">
      <c r="A2418">
        <v>51396</v>
      </c>
      <c r="B2418" t="s">
        <v>6491</v>
      </c>
      <c r="C2418" t="s">
        <v>6428</v>
      </c>
      <c r="D2418" t="s">
        <v>6420</v>
      </c>
      <c r="E2418" t="s">
        <v>35525</v>
      </c>
      <c r="F2418" t="s">
        <v>35344</v>
      </c>
      <c r="G2418">
        <v>1934</v>
      </c>
      <c r="H2418" t="s">
        <v>36342</v>
      </c>
      <c r="I2418" t="s">
        <v>6429</v>
      </c>
      <c r="J2418" s="2" t="s">
        <v>6492</v>
      </c>
      <c r="K2418" s="5" t="s">
        <v>202</v>
      </c>
      <c r="L2418" t="s">
        <v>374</v>
      </c>
    </row>
    <row r="2419" spans="1:12" hidden="1" x14ac:dyDescent="0.25">
      <c r="A2419">
        <v>51400</v>
      </c>
      <c r="B2419" t="s">
        <v>6493</v>
      </c>
      <c r="C2419" t="s">
        <v>6428</v>
      </c>
      <c r="D2419" t="s">
        <v>6420</v>
      </c>
      <c r="E2419" t="s">
        <v>35525</v>
      </c>
      <c r="F2419" t="s">
        <v>35344</v>
      </c>
      <c r="G2419">
        <v>1934</v>
      </c>
      <c r="H2419" t="s">
        <v>36342</v>
      </c>
      <c r="I2419" t="s">
        <v>6429</v>
      </c>
      <c r="J2419" s="2" t="s">
        <v>6494</v>
      </c>
      <c r="K2419" s="5" t="s">
        <v>345</v>
      </c>
    </row>
    <row r="2420" spans="1:12" hidden="1" x14ac:dyDescent="0.25">
      <c r="A2420">
        <v>51411</v>
      </c>
      <c r="B2420" t="s">
        <v>6495</v>
      </c>
      <c r="C2420" t="s">
        <v>6428</v>
      </c>
      <c r="D2420" t="s">
        <v>6420</v>
      </c>
      <c r="E2420" t="s">
        <v>35525</v>
      </c>
      <c r="F2420" t="s">
        <v>35344</v>
      </c>
      <c r="G2420">
        <v>1934</v>
      </c>
      <c r="H2420" t="s">
        <v>36342</v>
      </c>
      <c r="I2420" t="s">
        <v>6429</v>
      </c>
      <c r="J2420" s="2" t="s">
        <v>6496</v>
      </c>
      <c r="K2420" s="5" t="s">
        <v>38</v>
      </c>
    </row>
    <row r="2421" spans="1:12" hidden="1" x14ac:dyDescent="0.25">
      <c r="A2421">
        <v>51412</v>
      </c>
      <c r="B2421" t="s">
        <v>6497</v>
      </c>
      <c r="C2421" t="s">
        <v>6438</v>
      </c>
      <c r="D2421" t="s">
        <v>6420</v>
      </c>
      <c r="E2421" t="s">
        <v>35525</v>
      </c>
      <c r="F2421" t="s">
        <v>35344</v>
      </c>
      <c r="G2421">
        <v>1934</v>
      </c>
      <c r="H2421" t="s">
        <v>36342</v>
      </c>
      <c r="I2421" t="s">
        <v>6439</v>
      </c>
      <c r="J2421" s="2" t="s">
        <v>6498</v>
      </c>
      <c r="K2421" s="5" t="s">
        <v>38</v>
      </c>
      <c r="L2421" t="s">
        <v>627</v>
      </c>
    </row>
    <row r="2422" spans="1:12" hidden="1" x14ac:dyDescent="0.25">
      <c r="A2422">
        <v>51432</v>
      </c>
      <c r="B2422" t="s">
        <v>6499</v>
      </c>
      <c r="C2422" t="s">
        <v>6438</v>
      </c>
      <c r="D2422" t="s">
        <v>6420</v>
      </c>
      <c r="E2422" t="s">
        <v>35525</v>
      </c>
      <c r="F2422" t="s">
        <v>35344</v>
      </c>
      <c r="G2422">
        <v>1934</v>
      </c>
      <c r="H2422" t="s">
        <v>36342</v>
      </c>
      <c r="I2422" t="s">
        <v>6439</v>
      </c>
      <c r="J2422" s="2" t="s">
        <v>6500</v>
      </c>
      <c r="K2422" s="5" t="s">
        <v>345</v>
      </c>
      <c r="L2422" t="s">
        <v>132</v>
      </c>
    </row>
    <row r="2423" spans="1:12" hidden="1" x14ac:dyDescent="0.25">
      <c r="A2423">
        <v>51462</v>
      </c>
      <c r="B2423" t="s">
        <v>6501</v>
      </c>
      <c r="C2423" t="s">
        <v>6438</v>
      </c>
      <c r="D2423" t="s">
        <v>6420</v>
      </c>
      <c r="E2423" t="s">
        <v>35525</v>
      </c>
      <c r="F2423" t="s">
        <v>35344</v>
      </c>
      <c r="G2423">
        <v>1934</v>
      </c>
      <c r="H2423" t="s">
        <v>36342</v>
      </c>
      <c r="I2423" t="s">
        <v>6439</v>
      </c>
      <c r="J2423" s="2" t="s">
        <v>6502</v>
      </c>
      <c r="K2423" s="5" t="s">
        <v>128</v>
      </c>
      <c r="L2423" t="s">
        <v>35223</v>
      </c>
    </row>
    <row r="2424" spans="1:12" hidden="1" x14ac:dyDescent="0.25">
      <c r="A2424">
        <v>51469</v>
      </c>
      <c r="B2424" t="s">
        <v>6503</v>
      </c>
      <c r="C2424" t="s">
        <v>6428</v>
      </c>
      <c r="D2424" t="s">
        <v>6420</v>
      </c>
      <c r="E2424" t="s">
        <v>35525</v>
      </c>
      <c r="F2424" t="s">
        <v>35344</v>
      </c>
      <c r="G2424">
        <v>1934</v>
      </c>
      <c r="H2424" t="s">
        <v>36342</v>
      </c>
      <c r="I2424" t="s">
        <v>6429</v>
      </c>
      <c r="J2424" s="2" t="s">
        <v>6504</v>
      </c>
      <c r="K2424" s="5" t="s">
        <v>21</v>
      </c>
    </row>
    <row r="2425" spans="1:12" hidden="1" x14ac:dyDescent="0.25">
      <c r="A2425">
        <v>51491</v>
      </c>
      <c r="B2425" t="s">
        <v>6505</v>
      </c>
      <c r="C2425" t="s">
        <v>6506</v>
      </c>
      <c r="D2425" t="s">
        <v>6420</v>
      </c>
      <c r="E2425" t="s">
        <v>35525</v>
      </c>
      <c r="F2425" t="s">
        <v>35344</v>
      </c>
      <c r="G2425">
        <v>1934</v>
      </c>
      <c r="H2425" t="s">
        <v>36342</v>
      </c>
      <c r="I2425" t="s">
        <v>6507</v>
      </c>
      <c r="J2425" s="2" t="s">
        <v>6508</v>
      </c>
      <c r="K2425" s="5" t="s">
        <v>6509</v>
      </c>
      <c r="L2425" t="s">
        <v>129</v>
      </c>
    </row>
    <row r="2426" spans="1:12" hidden="1" x14ac:dyDescent="0.25">
      <c r="A2426">
        <v>51493</v>
      </c>
      <c r="B2426" t="s">
        <v>6510</v>
      </c>
      <c r="C2426" t="s">
        <v>6506</v>
      </c>
      <c r="D2426" t="s">
        <v>6420</v>
      </c>
      <c r="E2426" t="s">
        <v>35525</v>
      </c>
      <c r="F2426" t="s">
        <v>35344</v>
      </c>
      <c r="G2426">
        <v>1934</v>
      </c>
      <c r="H2426" t="s">
        <v>36342</v>
      </c>
      <c r="I2426" t="s">
        <v>6507</v>
      </c>
      <c r="J2426" s="2" t="s">
        <v>6511</v>
      </c>
      <c r="K2426" s="5" t="s">
        <v>128</v>
      </c>
      <c r="L2426" t="s">
        <v>35189</v>
      </c>
    </row>
    <row r="2427" spans="1:12" hidden="1" x14ac:dyDescent="0.25">
      <c r="A2427">
        <v>51525</v>
      </c>
      <c r="B2427" t="s">
        <v>6512</v>
      </c>
      <c r="C2427" t="s">
        <v>6438</v>
      </c>
      <c r="D2427" t="s">
        <v>6420</v>
      </c>
      <c r="E2427" t="s">
        <v>35525</v>
      </c>
      <c r="F2427" t="s">
        <v>35344</v>
      </c>
      <c r="G2427">
        <v>1934</v>
      </c>
      <c r="H2427" t="s">
        <v>36342</v>
      </c>
      <c r="I2427" t="s">
        <v>6439</v>
      </c>
      <c r="J2427" s="2" t="s">
        <v>6513</v>
      </c>
      <c r="K2427" s="5" t="s">
        <v>55</v>
      </c>
    </row>
    <row r="2428" spans="1:12" hidden="1" x14ac:dyDescent="0.25">
      <c r="A2428">
        <v>51551</v>
      </c>
      <c r="B2428" t="s">
        <v>6514</v>
      </c>
      <c r="C2428" t="s">
        <v>6515</v>
      </c>
      <c r="D2428" t="s">
        <v>6420</v>
      </c>
      <c r="E2428" t="s">
        <v>35525</v>
      </c>
      <c r="F2428" t="s">
        <v>35344</v>
      </c>
      <c r="G2428">
        <v>1934</v>
      </c>
      <c r="H2428" t="s">
        <v>36342</v>
      </c>
      <c r="I2428" t="s">
        <v>6516</v>
      </c>
      <c r="J2428" s="2" t="s">
        <v>6517</v>
      </c>
      <c r="K2428" s="5" t="s">
        <v>345</v>
      </c>
      <c r="L2428" t="s">
        <v>232</v>
      </c>
    </row>
    <row r="2429" spans="1:12" hidden="1" x14ac:dyDescent="0.25">
      <c r="A2429">
        <v>51563</v>
      </c>
      <c r="B2429" t="s">
        <v>6518</v>
      </c>
      <c r="C2429" t="s">
        <v>6428</v>
      </c>
      <c r="D2429" t="s">
        <v>6420</v>
      </c>
      <c r="E2429" t="s">
        <v>35525</v>
      </c>
      <c r="F2429" t="s">
        <v>35344</v>
      </c>
      <c r="G2429">
        <v>1934</v>
      </c>
      <c r="H2429" t="s">
        <v>36342</v>
      </c>
      <c r="I2429" t="s">
        <v>6429</v>
      </c>
      <c r="J2429" s="2" t="s">
        <v>6519</v>
      </c>
      <c r="K2429" s="5" t="s">
        <v>38</v>
      </c>
      <c r="L2429" t="s">
        <v>119</v>
      </c>
    </row>
    <row r="2430" spans="1:12" hidden="1" x14ac:dyDescent="0.25">
      <c r="A2430">
        <v>51583</v>
      </c>
      <c r="B2430" t="s">
        <v>6520</v>
      </c>
      <c r="C2430" t="s">
        <v>6521</v>
      </c>
      <c r="D2430" t="s">
        <v>6420</v>
      </c>
      <c r="E2430" t="s">
        <v>35525</v>
      </c>
      <c r="F2430" t="s">
        <v>35344</v>
      </c>
      <c r="G2430">
        <v>1934</v>
      </c>
      <c r="H2430" t="s">
        <v>36342</v>
      </c>
      <c r="I2430" t="s">
        <v>6522</v>
      </c>
      <c r="J2430" s="2" t="s">
        <v>6523</v>
      </c>
      <c r="K2430" s="5" t="s">
        <v>55</v>
      </c>
    </row>
    <row r="2431" spans="1:12" hidden="1" x14ac:dyDescent="0.25">
      <c r="A2431">
        <v>51588</v>
      </c>
      <c r="B2431" t="s">
        <v>6524</v>
      </c>
      <c r="C2431" t="s">
        <v>6521</v>
      </c>
      <c r="D2431" t="s">
        <v>6420</v>
      </c>
      <c r="E2431" t="s">
        <v>35525</v>
      </c>
      <c r="F2431" t="s">
        <v>35344</v>
      </c>
      <c r="G2431">
        <v>1934</v>
      </c>
      <c r="H2431" t="s">
        <v>36342</v>
      </c>
      <c r="I2431" t="s">
        <v>6522</v>
      </c>
      <c r="J2431" s="2" t="s">
        <v>6525</v>
      </c>
      <c r="K2431" s="5" t="s">
        <v>55</v>
      </c>
    </row>
    <row r="2432" spans="1:12" hidden="1" x14ac:dyDescent="0.25">
      <c r="A2432">
        <v>51601</v>
      </c>
      <c r="B2432" t="s">
        <v>6526</v>
      </c>
      <c r="C2432" t="s">
        <v>6428</v>
      </c>
      <c r="D2432" t="s">
        <v>6420</v>
      </c>
      <c r="E2432" t="s">
        <v>35525</v>
      </c>
      <c r="F2432" t="s">
        <v>35344</v>
      </c>
      <c r="G2432">
        <v>1934</v>
      </c>
      <c r="H2432" t="s">
        <v>36342</v>
      </c>
      <c r="I2432" t="s">
        <v>6429</v>
      </c>
      <c r="J2432" s="2" t="s">
        <v>6527</v>
      </c>
      <c r="K2432" s="5" t="s">
        <v>21</v>
      </c>
    </row>
    <row r="2433" spans="1:12" hidden="1" x14ac:dyDescent="0.25">
      <c r="A2433">
        <v>51609</v>
      </c>
      <c r="B2433" t="s">
        <v>6528</v>
      </c>
      <c r="C2433" t="s">
        <v>6428</v>
      </c>
      <c r="D2433" t="s">
        <v>6420</v>
      </c>
      <c r="E2433" t="s">
        <v>35525</v>
      </c>
      <c r="F2433" t="s">
        <v>35344</v>
      </c>
      <c r="G2433">
        <v>1934</v>
      </c>
      <c r="H2433" t="s">
        <v>36342</v>
      </c>
      <c r="I2433" t="s">
        <v>6429</v>
      </c>
      <c r="J2433" s="2" t="s">
        <v>6529</v>
      </c>
      <c r="K2433" s="5" t="s">
        <v>128</v>
      </c>
      <c r="L2433" t="s">
        <v>374</v>
      </c>
    </row>
    <row r="2434" spans="1:12" hidden="1" x14ac:dyDescent="0.25">
      <c r="A2434">
        <v>51610</v>
      </c>
      <c r="B2434" t="s">
        <v>6530</v>
      </c>
      <c r="C2434" t="s">
        <v>6521</v>
      </c>
      <c r="D2434" t="s">
        <v>6420</v>
      </c>
      <c r="E2434" t="s">
        <v>35525</v>
      </c>
      <c r="F2434" t="s">
        <v>35344</v>
      </c>
      <c r="G2434">
        <v>1934</v>
      </c>
      <c r="H2434" t="s">
        <v>36342</v>
      </c>
      <c r="I2434" t="s">
        <v>6522</v>
      </c>
      <c r="J2434" s="2" t="s">
        <v>6531</v>
      </c>
      <c r="K2434" s="5" t="s">
        <v>38</v>
      </c>
      <c r="L2434" t="s">
        <v>97</v>
      </c>
    </row>
    <row r="2435" spans="1:12" hidden="1" x14ac:dyDescent="0.25">
      <c r="A2435">
        <v>51633</v>
      </c>
      <c r="B2435" t="s">
        <v>6532</v>
      </c>
      <c r="C2435" t="s">
        <v>6521</v>
      </c>
      <c r="D2435" t="s">
        <v>6420</v>
      </c>
      <c r="E2435" t="s">
        <v>35525</v>
      </c>
      <c r="F2435" t="s">
        <v>35344</v>
      </c>
      <c r="G2435">
        <v>1934</v>
      </c>
      <c r="H2435" t="s">
        <v>36342</v>
      </c>
      <c r="I2435" t="s">
        <v>6522</v>
      </c>
      <c r="J2435" s="2" t="s">
        <v>6533</v>
      </c>
      <c r="K2435" s="5" t="s">
        <v>55</v>
      </c>
    </row>
    <row r="2436" spans="1:12" hidden="1" x14ac:dyDescent="0.25">
      <c r="A2436">
        <v>51634</v>
      </c>
      <c r="B2436" t="s">
        <v>6534</v>
      </c>
      <c r="C2436" t="s">
        <v>6428</v>
      </c>
      <c r="D2436" t="s">
        <v>6420</v>
      </c>
      <c r="E2436" t="s">
        <v>35525</v>
      </c>
      <c r="F2436" t="s">
        <v>35344</v>
      </c>
      <c r="G2436">
        <v>1934</v>
      </c>
      <c r="H2436" t="s">
        <v>36342</v>
      </c>
      <c r="I2436" t="s">
        <v>6429</v>
      </c>
      <c r="J2436" s="2" t="s">
        <v>6535</v>
      </c>
      <c r="K2436" s="5" t="s">
        <v>1493</v>
      </c>
      <c r="L2436" t="s">
        <v>97</v>
      </c>
    </row>
    <row r="2437" spans="1:12" hidden="1" x14ac:dyDescent="0.25">
      <c r="A2437">
        <v>51642</v>
      </c>
      <c r="B2437" t="s">
        <v>6536</v>
      </c>
      <c r="C2437" t="s">
        <v>6428</v>
      </c>
      <c r="D2437" t="s">
        <v>6420</v>
      </c>
      <c r="E2437" t="s">
        <v>35525</v>
      </c>
      <c r="F2437" t="s">
        <v>35344</v>
      </c>
      <c r="G2437">
        <v>1934</v>
      </c>
      <c r="H2437" t="s">
        <v>36342</v>
      </c>
      <c r="I2437" t="s">
        <v>6429</v>
      </c>
      <c r="J2437" s="2" t="s">
        <v>6537</v>
      </c>
      <c r="K2437" s="5" t="s">
        <v>55</v>
      </c>
    </row>
    <row r="2438" spans="1:12" hidden="1" x14ac:dyDescent="0.25">
      <c r="A2438">
        <v>51709</v>
      </c>
      <c r="B2438" t="s">
        <v>6538</v>
      </c>
      <c r="C2438" t="s">
        <v>6428</v>
      </c>
      <c r="D2438" t="s">
        <v>6420</v>
      </c>
      <c r="E2438" t="s">
        <v>35525</v>
      </c>
      <c r="F2438" t="s">
        <v>35344</v>
      </c>
      <c r="G2438">
        <v>1934</v>
      </c>
      <c r="H2438" t="s">
        <v>36342</v>
      </c>
      <c r="I2438" t="s">
        <v>6429</v>
      </c>
      <c r="J2438" s="2" t="s">
        <v>6539</v>
      </c>
      <c r="K2438" s="5" t="s">
        <v>128</v>
      </c>
      <c r="L2438" t="s">
        <v>374</v>
      </c>
    </row>
    <row r="2439" spans="1:12" hidden="1" x14ac:dyDescent="0.25">
      <c r="A2439">
        <v>51717</v>
      </c>
      <c r="B2439" t="s">
        <v>6540</v>
      </c>
      <c r="C2439" t="s">
        <v>6515</v>
      </c>
      <c r="D2439" t="s">
        <v>6420</v>
      </c>
      <c r="E2439" t="s">
        <v>35525</v>
      </c>
      <c r="F2439" t="s">
        <v>35344</v>
      </c>
      <c r="G2439">
        <v>1934</v>
      </c>
      <c r="H2439" t="s">
        <v>36342</v>
      </c>
      <c r="I2439" t="s">
        <v>6516</v>
      </c>
      <c r="J2439" s="2" t="s">
        <v>6541</v>
      </c>
      <c r="K2439" s="5" t="s">
        <v>21</v>
      </c>
    </row>
    <row r="2440" spans="1:12" hidden="1" x14ac:dyDescent="0.25">
      <c r="A2440">
        <v>51748</v>
      </c>
      <c r="B2440" t="s">
        <v>6542</v>
      </c>
      <c r="C2440" t="s">
        <v>6543</v>
      </c>
      <c r="D2440" t="s">
        <v>6544</v>
      </c>
      <c r="E2440" t="s">
        <v>35526</v>
      </c>
      <c r="F2440" t="s">
        <v>35527</v>
      </c>
      <c r="G2440">
        <v>1991</v>
      </c>
      <c r="H2440" t="s">
        <v>36343</v>
      </c>
      <c r="I2440" t="s">
        <v>1243</v>
      </c>
      <c r="J2440" s="2" t="s">
        <v>6545</v>
      </c>
      <c r="K2440" s="5" t="s">
        <v>38</v>
      </c>
      <c r="L2440" t="s">
        <v>132</v>
      </c>
    </row>
    <row r="2441" spans="1:12" hidden="1" x14ac:dyDescent="0.25">
      <c r="A2441">
        <v>51755</v>
      </c>
      <c r="B2441" t="s">
        <v>6546</v>
      </c>
      <c r="C2441" t="s">
        <v>6547</v>
      </c>
      <c r="D2441" t="s">
        <v>6544</v>
      </c>
      <c r="E2441" t="s">
        <v>35526</v>
      </c>
      <c r="F2441" t="s">
        <v>35527</v>
      </c>
      <c r="G2441">
        <v>1991</v>
      </c>
      <c r="H2441" t="s">
        <v>36343</v>
      </c>
      <c r="I2441" t="s">
        <v>6217</v>
      </c>
      <c r="J2441" s="2" t="s">
        <v>6548</v>
      </c>
      <c r="K2441" s="5" t="s">
        <v>55</v>
      </c>
    </row>
    <row r="2442" spans="1:12" hidden="1" x14ac:dyDescent="0.25">
      <c r="A2442">
        <v>51757</v>
      </c>
      <c r="B2442" t="s">
        <v>6549</v>
      </c>
      <c r="C2442" t="s">
        <v>6547</v>
      </c>
      <c r="D2442" t="s">
        <v>6544</v>
      </c>
      <c r="E2442" t="s">
        <v>35526</v>
      </c>
      <c r="F2442" t="s">
        <v>35527</v>
      </c>
      <c r="G2442">
        <v>1991</v>
      </c>
      <c r="H2442" t="s">
        <v>36343</v>
      </c>
      <c r="I2442" t="s">
        <v>6217</v>
      </c>
      <c r="J2442" s="2" t="s">
        <v>6550</v>
      </c>
      <c r="K2442" s="5" t="s">
        <v>21</v>
      </c>
    </row>
    <row r="2443" spans="1:12" hidden="1" x14ac:dyDescent="0.25">
      <c r="A2443">
        <v>51763</v>
      </c>
      <c r="B2443" t="s">
        <v>6551</v>
      </c>
      <c r="C2443" t="s">
        <v>6552</v>
      </c>
      <c r="D2443" t="s">
        <v>6544</v>
      </c>
      <c r="E2443" t="s">
        <v>35526</v>
      </c>
      <c r="F2443" t="s">
        <v>35527</v>
      </c>
      <c r="G2443">
        <v>1991</v>
      </c>
      <c r="H2443" t="s">
        <v>36343</v>
      </c>
      <c r="I2443" t="s">
        <v>6421</v>
      </c>
      <c r="J2443" s="2" t="s">
        <v>6553</v>
      </c>
      <c r="K2443" s="5" t="s">
        <v>38</v>
      </c>
    </row>
    <row r="2444" spans="1:12" hidden="1" x14ac:dyDescent="0.25">
      <c r="A2444">
        <v>51781</v>
      </c>
      <c r="B2444" t="s">
        <v>6554</v>
      </c>
      <c r="C2444" t="s">
        <v>6552</v>
      </c>
      <c r="D2444" t="s">
        <v>6544</v>
      </c>
      <c r="E2444" t="s">
        <v>35526</v>
      </c>
      <c r="F2444" t="s">
        <v>35527</v>
      </c>
      <c r="G2444">
        <v>1991</v>
      </c>
      <c r="H2444" t="s">
        <v>36343</v>
      </c>
      <c r="I2444" t="s">
        <v>6421</v>
      </c>
      <c r="J2444" s="2" t="s">
        <v>6555</v>
      </c>
      <c r="K2444" s="5" t="s">
        <v>21</v>
      </c>
    </row>
    <row r="2445" spans="1:12" hidden="1" x14ac:dyDescent="0.25">
      <c r="A2445">
        <v>51782</v>
      </c>
      <c r="B2445" t="s">
        <v>6556</v>
      </c>
      <c r="C2445" t="s">
        <v>6543</v>
      </c>
      <c r="D2445" t="s">
        <v>6544</v>
      </c>
      <c r="E2445" t="s">
        <v>35526</v>
      </c>
      <c r="F2445" t="s">
        <v>35527</v>
      </c>
      <c r="G2445">
        <v>1991</v>
      </c>
      <c r="H2445" t="s">
        <v>36343</v>
      </c>
      <c r="I2445" t="s">
        <v>1243</v>
      </c>
      <c r="J2445" s="2" t="s">
        <v>6557</v>
      </c>
      <c r="K2445" s="5" t="s">
        <v>55</v>
      </c>
    </row>
    <row r="2446" spans="1:12" hidden="1" x14ac:dyDescent="0.25">
      <c r="A2446">
        <v>51783</v>
      </c>
      <c r="B2446" t="s">
        <v>6558</v>
      </c>
      <c r="C2446" t="s">
        <v>6552</v>
      </c>
      <c r="D2446" t="s">
        <v>6544</v>
      </c>
      <c r="E2446" t="s">
        <v>35526</v>
      </c>
      <c r="F2446" t="s">
        <v>35527</v>
      </c>
      <c r="G2446">
        <v>1991</v>
      </c>
      <c r="H2446" t="s">
        <v>36343</v>
      </c>
      <c r="I2446" t="s">
        <v>6421</v>
      </c>
      <c r="J2446" s="2" t="s">
        <v>6559</v>
      </c>
      <c r="K2446" s="5" t="s">
        <v>38</v>
      </c>
      <c r="L2446" t="s">
        <v>132</v>
      </c>
    </row>
    <row r="2447" spans="1:12" hidden="1" x14ac:dyDescent="0.25">
      <c r="A2447">
        <v>51784</v>
      </c>
      <c r="B2447" t="s">
        <v>6560</v>
      </c>
      <c r="C2447" t="s">
        <v>6543</v>
      </c>
      <c r="D2447" t="s">
        <v>6544</v>
      </c>
      <c r="E2447" t="s">
        <v>35526</v>
      </c>
      <c r="F2447" t="s">
        <v>35527</v>
      </c>
      <c r="G2447">
        <v>1991</v>
      </c>
      <c r="H2447" t="s">
        <v>36343</v>
      </c>
      <c r="I2447" t="s">
        <v>1243</v>
      </c>
      <c r="J2447" s="2" t="s">
        <v>6561</v>
      </c>
      <c r="K2447" s="5" t="s">
        <v>38</v>
      </c>
      <c r="L2447" t="s">
        <v>132</v>
      </c>
    </row>
    <row r="2448" spans="1:12" hidden="1" x14ac:dyDescent="0.25">
      <c r="A2448">
        <v>51786</v>
      </c>
      <c r="B2448" t="s">
        <v>6562</v>
      </c>
      <c r="C2448" t="s">
        <v>6543</v>
      </c>
      <c r="D2448" t="s">
        <v>6544</v>
      </c>
      <c r="E2448" t="s">
        <v>35526</v>
      </c>
      <c r="F2448" t="s">
        <v>35527</v>
      </c>
      <c r="G2448">
        <v>1991</v>
      </c>
      <c r="H2448" t="s">
        <v>36343</v>
      </c>
      <c r="I2448" t="s">
        <v>1243</v>
      </c>
      <c r="J2448" s="2" t="s">
        <v>6563</v>
      </c>
      <c r="K2448" s="5" t="s">
        <v>21</v>
      </c>
    </row>
    <row r="2449" spans="1:12" hidden="1" x14ac:dyDescent="0.25">
      <c r="A2449">
        <v>51791</v>
      </c>
      <c r="B2449" t="s">
        <v>6564</v>
      </c>
      <c r="C2449" t="s">
        <v>6552</v>
      </c>
      <c r="D2449" t="s">
        <v>6544</v>
      </c>
      <c r="E2449" t="s">
        <v>35526</v>
      </c>
      <c r="F2449" t="s">
        <v>35527</v>
      </c>
      <c r="G2449">
        <v>1991</v>
      </c>
      <c r="H2449" t="s">
        <v>36343</v>
      </c>
      <c r="I2449" t="s">
        <v>6421</v>
      </c>
      <c r="J2449" s="2" t="s">
        <v>6565</v>
      </c>
      <c r="K2449" s="5" t="s">
        <v>32</v>
      </c>
    </row>
    <row r="2450" spans="1:12" hidden="1" x14ac:dyDescent="0.25">
      <c r="A2450">
        <v>51800</v>
      </c>
      <c r="B2450" t="s">
        <v>6566</v>
      </c>
      <c r="C2450" t="s">
        <v>6567</v>
      </c>
      <c r="D2450" t="s">
        <v>6544</v>
      </c>
      <c r="E2450" t="s">
        <v>35526</v>
      </c>
      <c r="F2450" t="s">
        <v>35527</v>
      </c>
      <c r="G2450">
        <v>1991</v>
      </c>
      <c r="H2450" t="s">
        <v>36343</v>
      </c>
      <c r="I2450" t="s">
        <v>6568</v>
      </c>
      <c r="J2450" s="2" t="s">
        <v>6569</v>
      </c>
      <c r="K2450" s="5" t="s">
        <v>38</v>
      </c>
      <c r="L2450" t="s">
        <v>132</v>
      </c>
    </row>
    <row r="2451" spans="1:12" hidden="1" x14ac:dyDescent="0.25">
      <c r="A2451">
        <v>51806</v>
      </c>
      <c r="B2451" t="s">
        <v>6570</v>
      </c>
      <c r="C2451" t="s">
        <v>6567</v>
      </c>
      <c r="D2451" t="s">
        <v>6544</v>
      </c>
      <c r="E2451" t="s">
        <v>35526</v>
      </c>
      <c r="F2451" t="s">
        <v>35527</v>
      </c>
      <c r="G2451">
        <v>1991</v>
      </c>
      <c r="H2451" t="s">
        <v>36343</v>
      </c>
      <c r="I2451" t="s">
        <v>6568</v>
      </c>
      <c r="J2451" s="2" t="s">
        <v>6571</v>
      </c>
      <c r="K2451" s="5" t="s">
        <v>21</v>
      </c>
    </row>
    <row r="2452" spans="1:12" hidden="1" x14ac:dyDescent="0.25">
      <c r="A2452">
        <v>51809</v>
      </c>
      <c r="B2452" t="s">
        <v>6572</v>
      </c>
      <c r="C2452" t="s">
        <v>6573</v>
      </c>
      <c r="D2452" t="s">
        <v>6544</v>
      </c>
      <c r="E2452" t="s">
        <v>35526</v>
      </c>
      <c r="F2452" t="s">
        <v>35527</v>
      </c>
      <c r="G2452">
        <v>1991</v>
      </c>
      <c r="H2452" t="s">
        <v>36343</v>
      </c>
      <c r="I2452" t="s">
        <v>1089</v>
      </c>
      <c r="J2452" s="2" t="s">
        <v>6574</v>
      </c>
      <c r="K2452" s="5" t="s">
        <v>345</v>
      </c>
      <c r="L2452" t="s">
        <v>16</v>
      </c>
    </row>
    <row r="2453" spans="1:12" hidden="1" x14ac:dyDescent="0.25">
      <c r="A2453">
        <v>51816</v>
      </c>
      <c r="B2453" t="s">
        <v>6575</v>
      </c>
      <c r="C2453" t="s">
        <v>6576</v>
      </c>
      <c r="D2453" t="s">
        <v>6544</v>
      </c>
      <c r="E2453" t="s">
        <v>35526</v>
      </c>
      <c r="F2453" t="s">
        <v>35527</v>
      </c>
      <c r="G2453">
        <v>1991</v>
      </c>
      <c r="H2453" t="s">
        <v>36343</v>
      </c>
      <c r="I2453" t="s">
        <v>6577</v>
      </c>
      <c r="J2453" s="2" t="s">
        <v>6578</v>
      </c>
      <c r="K2453" s="5" t="s">
        <v>897</v>
      </c>
      <c r="L2453" t="s">
        <v>35203</v>
      </c>
    </row>
    <row r="2454" spans="1:12" hidden="1" x14ac:dyDescent="0.25">
      <c r="A2454">
        <v>51819</v>
      </c>
      <c r="B2454" t="s">
        <v>6579</v>
      </c>
      <c r="C2454" t="s">
        <v>6580</v>
      </c>
      <c r="D2454" t="s">
        <v>6544</v>
      </c>
      <c r="E2454" t="s">
        <v>35526</v>
      </c>
      <c r="F2454" t="s">
        <v>35527</v>
      </c>
      <c r="G2454">
        <v>1991</v>
      </c>
      <c r="H2454" t="s">
        <v>36343</v>
      </c>
      <c r="I2454" t="s">
        <v>1181</v>
      </c>
      <c r="J2454" s="2" t="s">
        <v>6581</v>
      </c>
      <c r="K2454" s="5" t="s">
        <v>21</v>
      </c>
    </row>
    <row r="2455" spans="1:12" hidden="1" x14ac:dyDescent="0.25">
      <c r="A2455">
        <v>51824</v>
      </c>
      <c r="B2455" t="s">
        <v>6582</v>
      </c>
      <c r="C2455" t="s">
        <v>6580</v>
      </c>
      <c r="D2455" t="s">
        <v>6544</v>
      </c>
      <c r="E2455" t="s">
        <v>35526</v>
      </c>
      <c r="F2455" t="s">
        <v>35527</v>
      </c>
      <c r="G2455">
        <v>1991</v>
      </c>
      <c r="H2455" t="s">
        <v>36343</v>
      </c>
      <c r="I2455" t="s">
        <v>1181</v>
      </c>
      <c r="J2455" s="2" t="s">
        <v>6583</v>
      </c>
      <c r="K2455" s="5" t="s">
        <v>38</v>
      </c>
      <c r="L2455" t="s">
        <v>16</v>
      </c>
    </row>
    <row r="2456" spans="1:12" hidden="1" x14ac:dyDescent="0.25">
      <c r="A2456">
        <v>51870</v>
      </c>
      <c r="B2456" t="s">
        <v>6584</v>
      </c>
      <c r="C2456" t="s">
        <v>6543</v>
      </c>
      <c r="D2456" t="s">
        <v>6544</v>
      </c>
      <c r="E2456" t="s">
        <v>35526</v>
      </c>
      <c r="F2456" t="s">
        <v>35527</v>
      </c>
      <c r="G2456">
        <v>1991</v>
      </c>
      <c r="H2456" t="s">
        <v>36343</v>
      </c>
      <c r="I2456" t="s">
        <v>1243</v>
      </c>
      <c r="J2456" s="2" t="s">
        <v>6585</v>
      </c>
      <c r="K2456" s="5" t="s">
        <v>21</v>
      </c>
    </row>
    <row r="2457" spans="1:12" hidden="1" x14ac:dyDescent="0.25">
      <c r="A2457">
        <v>51874</v>
      </c>
      <c r="B2457" t="s">
        <v>6586</v>
      </c>
      <c r="C2457" t="s">
        <v>6543</v>
      </c>
      <c r="D2457" t="s">
        <v>6544</v>
      </c>
      <c r="E2457" t="s">
        <v>35526</v>
      </c>
      <c r="F2457" t="s">
        <v>35527</v>
      </c>
      <c r="G2457">
        <v>1991</v>
      </c>
      <c r="H2457" t="s">
        <v>36343</v>
      </c>
      <c r="I2457" t="s">
        <v>1243</v>
      </c>
      <c r="J2457" s="2" t="s">
        <v>6587</v>
      </c>
      <c r="K2457" s="5" t="s">
        <v>505</v>
      </c>
    </row>
    <row r="2458" spans="1:12" hidden="1" x14ac:dyDescent="0.25">
      <c r="A2458">
        <v>51891</v>
      </c>
      <c r="B2458" t="s">
        <v>6588</v>
      </c>
      <c r="C2458" t="s">
        <v>6543</v>
      </c>
      <c r="D2458" t="s">
        <v>6544</v>
      </c>
      <c r="E2458" t="s">
        <v>35526</v>
      </c>
      <c r="F2458" t="s">
        <v>35527</v>
      </c>
      <c r="G2458">
        <v>1991</v>
      </c>
      <c r="H2458" t="s">
        <v>36343</v>
      </c>
      <c r="I2458" t="s">
        <v>1243</v>
      </c>
      <c r="J2458" s="2" t="s">
        <v>6589</v>
      </c>
      <c r="K2458" s="5" t="s">
        <v>38</v>
      </c>
      <c r="L2458" t="s">
        <v>132</v>
      </c>
    </row>
    <row r="2459" spans="1:12" hidden="1" x14ac:dyDescent="0.25">
      <c r="A2459">
        <v>51899</v>
      </c>
      <c r="B2459" t="s">
        <v>6590</v>
      </c>
      <c r="C2459" t="s">
        <v>6543</v>
      </c>
      <c r="D2459" t="s">
        <v>6544</v>
      </c>
      <c r="E2459" t="s">
        <v>35526</v>
      </c>
      <c r="F2459" t="s">
        <v>35527</v>
      </c>
      <c r="G2459">
        <v>1991</v>
      </c>
      <c r="H2459" t="s">
        <v>36343</v>
      </c>
      <c r="I2459" t="s">
        <v>1243</v>
      </c>
      <c r="J2459" s="2" t="s">
        <v>6591</v>
      </c>
      <c r="K2459" s="5" t="s">
        <v>21</v>
      </c>
    </row>
    <row r="2460" spans="1:12" hidden="1" x14ac:dyDescent="0.25">
      <c r="A2460">
        <v>51903</v>
      </c>
      <c r="B2460" t="s">
        <v>6592</v>
      </c>
      <c r="C2460" t="s">
        <v>6573</v>
      </c>
      <c r="D2460" t="s">
        <v>6544</v>
      </c>
      <c r="E2460" t="s">
        <v>35526</v>
      </c>
      <c r="F2460" t="s">
        <v>35527</v>
      </c>
      <c r="G2460">
        <v>1991</v>
      </c>
      <c r="H2460" t="s">
        <v>36343</v>
      </c>
      <c r="I2460" t="s">
        <v>1089</v>
      </c>
      <c r="J2460" s="2" t="s">
        <v>6593</v>
      </c>
      <c r="K2460" s="5" t="s">
        <v>38</v>
      </c>
      <c r="L2460" t="s">
        <v>119</v>
      </c>
    </row>
    <row r="2461" spans="1:12" hidden="1" x14ac:dyDescent="0.25">
      <c r="A2461">
        <v>51904</v>
      </c>
      <c r="B2461" t="s">
        <v>6594</v>
      </c>
      <c r="C2461" t="s">
        <v>6543</v>
      </c>
      <c r="D2461" t="s">
        <v>6544</v>
      </c>
      <c r="E2461" t="s">
        <v>35526</v>
      </c>
      <c r="F2461" t="s">
        <v>35527</v>
      </c>
      <c r="G2461">
        <v>1991</v>
      </c>
      <c r="H2461" t="s">
        <v>36343</v>
      </c>
      <c r="I2461" t="s">
        <v>1243</v>
      </c>
      <c r="J2461" s="2" t="s">
        <v>6595</v>
      </c>
      <c r="K2461" s="5" t="s">
        <v>55</v>
      </c>
    </row>
    <row r="2462" spans="1:12" hidden="1" x14ac:dyDescent="0.25">
      <c r="A2462">
        <v>51910</v>
      </c>
      <c r="B2462" t="s">
        <v>6596</v>
      </c>
      <c r="C2462" t="s">
        <v>6543</v>
      </c>
      <c r="D2462" t="s">
        <v>6544</v>
      </c>
      <c r="E2462" t="s">
        <v>35526</v>
      </c>
      <c r="F2462" t="s">
        <v>35527</v>
      </c>
      <c r="G2462">
        <v>1991</v>
      </c>
      <c r="H2462" t="s">
        <v>36343</v>
      </c>
      <c r="I2462" t="s">
        <v>1243</v>
      </c>
      <c r="J2462" s="2" t="s">
        <v>6597</v>
      </c>
      <c r="K2462" s="5" t="s">
        <v>580</v>
      </c>
      <c r="L2462" t="s">
        <v>2049</v>
      </c>
    </row>
    <row r="2463" spans="1:12" hidden="1" x14ac:dyDescent="0.25">
      <c r="A2463">
        <v>51912</v>
      </c>
      <c r="B2463" t="s">
        <v>6598</v>
      </c>
      <c r="C2463" t="s">
        <v>6543</v>
      </c>
      <c r="D2463" t="s">
        <v>6544</v>
      </c>
      <c r="E2463" t="s">
        <v>35526</v>
      </c>
      <c r="F2463" t="s">
        <v>35527</v>
      </c>
      <c r="G2463">
        <v>1991</v>
      </c>
      <c r="H2463" t="s">
        <v>36343</v>
      </c>
      <c r="I2463" t="s">
        <v>1243</v>
      </c>
      <c r="J2463" s="2" t="s">
        <v>6599</v>
      </c>
      <c r="K2463" s="5" t="s">
        <v>38</v>
      </c>
    </row>
    <row r="2464" spans="1:12" hidden="1" x14ac:dyDescent="0.25">
      <c r="A2464">
        <v>51925</v>
      </c>
      <c r="B2464" t="s">
        <v>6600</v>
      </c>
      <c r="C2464" t="s">
        <v>6601</v>
      </c>
      <c r="D2464" t="s">
        <v>6544</v>
      </c>
      <c r="E2464" t="s">
        <v>35526</v>
      </c>
      <c r="F2464" t="s">
        <v>35527</v>
      </c>
      <c r="G2464">
        <v>1991</v>
      </c>
      <c r="H2464" t="s">
        <v>36343</v>
      </c>
      <c r="I2464" t="s">
        <v>6602</v>
      </c>
      <c r="J2464" s="2" t="s">
        <v>6603</v>
      </c>
      <c r="K2464" s="5" t="s">
        <v>505</v>
      </c>
      <c r="L2464" t="s">
        <v>143</v>
      </c>
    </row>
    <row r="2465" spans="1:16" hidden="1" x14ac:dyDescent="0.25">
      <c r="A2465">
        <v>51944</v>
      </c>
      <c r="B2465" t="s">
        <v>6604</v>
      </c>
      <c r="C2465" t="s">
        <v>6605</v>
      </c>
      <c r="D2465" t="s">
        <v>6544</v>
      </c>
      <c r="E2465" t="s">
        <v>35526</v>
      </c>
      <c r="F2465" t="s">
        <v>35527</v>
      </c>
      <c r="G2465">
        <v>1991</v>
      </c>
      <c r="H2465" t="s">
        <v>36343</v>
      </c>
      <c r="I2465" t="s">
        <v>6606</v>
      </c>
      <c r="J2465" s="2" t="s">
        <v>6607</v>
      </c>
      <c r="K2465" s="5" t="s">
        <v>38</v>
      </c>
      <c r="L2465" t="s">
        <v>187</v>
      </c>
    </row>
    <row r="2466" spans="1:16" hidden="1" x14ac:dyDescent="0.25">
      <c r="A2466">
        <v>51945</v>
      </c>
      <c r="B2466" t="s">
        <v>6608</v>
      </c>
      <c r="C2466" t="s">
        <v>6609</v>
      </c>
      <c r="D2466" t="s">
        <v>6544</v>
      </c>
      <c r="E2466" t="s">
        <v>35526</v>
      </c>
      <c r="F2466" t="s">
        <v>35527</v>
      </c>
      <c r="G2466">
        <v>1991</v>
      </c>
      <c r="H2466" t="s">
        <v>36343</v>
      </c>
      <c r="I2466" t="s">
        <v>6610</v>
      </c>
      <c r="J2466" s="2" t="s">
        <v>6611</v>
      </c>
      <c r="K2466" s="5" t="s">
        <v>128</v>
      </c>
      <c r="L2466" t="s">
        <v>314</v>
      </c>
    </row>
    <row r="2467" spans="1:16" hidden="1" x14ac:dyDescent="0.25">
      <c r="A2467">
        <v>51956</v>
      </c>
      <c r="B2467" t="s">
        <v>6612</v>
      </c>
      <c r="C2467" t="s">
        <v>6609</v>
      </c>
      <c r="D2467" t="s">
        <v>6544</v>
      </c>
      <c r="E2467" t="s">
        <v>35526</v>
      </c>
      <c r="F2467" t="s">
        <v>35527</v>
      </c>
      <c r="G2467">
        <v>1991</v>
      </c>
      <c r="H2467" t="s">
        <v>36343</v>
      </c>
      <c r="I2467" t="s">
        <v>6610</v>
      </c>
      <c r="J2467" s="2" t="s">
        <v>6613</v>
      </c>
      <c r="K2467" s="5" t="s">
        <v>21</v>
      </c>
    </row>
    <row r="2468" spans="1:16" x14ac:dyDescent="0.25">
      <c r="A2468">
        <v>51961</v>
      </c>
      <c r="B2468" t="s">
        <v>6614</v>
      </c>
      <c r="C2468" t="s">
        <v>6605</v>
      </c>
      <c r="D2468" t="s">
        <v>6544</v>
      </c>
      <c r="E2468" t="s">
        <v>35526</v>
      </c>
      <c r="F2468" t="s">
        <v>35527</v>
      </c>
      <c r="G2468">
        <v>1991</v>
      </c>
      <c r="H2468" t="s">
        <v>36343</v>
      </c>
      <c r="I2468" t="s">
        <v>6606</v>
      </c>
      <c r="J2468" s="2" t="s">
        <v>6615</v>
      </c>
      <c r="K2468" s="5" t="s">
        <v>32</v>
      </c>
      <c r="M2468" s="4" t="s">
        <v>7</v>
      </c>
      <c r="N2468" s="4" t="s">
        <v>8</v>
      </c>
      <c r="O2468" t="s">
        <v>33</v>
      </c>
      <c r="P2468" t="s">
        <v>35341</v>
      </c>
    </row>
    <row r="2469" spans="1:16" x14ac:dyDescent="0.25">
      <c r="A2469">
        <v>51962</v>
      </c>
      <c r="B2469" t="s">
        <v>6616</v>
      </c>
      <c r="C2469" t="s">
        <v>6609</v>
      </c>
      <c r="D2469" t="s">
        <v>6544</v>
      </c>
      <c r="E2469" t="s">
        <v>35526</v>
      </c>
      <c r="F2469" t="s">
        <v>35527</v>
      </c>
      <c r="G2469">
        <v>1991</v>
      </c>
      <c r="H2469" t="s">
        <v>36343</v>
      </c>
      <c r="I2469" t="s">
        <v>6610</v>
      </c>
      <c r="J2469" s="2" t="s">
        <v>6617</v>
      </c>
      <c r="K2469" s="5" t="s">
        <v>502</v>
      </c>
      <c r="M2469" s="4" t="s">
        <v>35209</v>
      </c>
      <c r="N2469" s="4" t="s">
        <v>8</v>
      </c>
      <c r="O2469" t="s">
        <v>33</v>
      </c>
      <c r="P2469" t="s">
        <v>35341</v>
      </c>
    </row>
    <row r="2470" spans="1:16" hidden="1" x14ac:dyDescent="0.25">
      <c r="A2470">
        <v>51972</v>
      </c>
      <c r="B2470" t="s">
        <v>6618</v>
      </c>
      <c r="C2470" t="s">
        <v>6609</v>
      </c>
      <c r="D2470" t="s">
        <v>6544</v>
      </c>
      <c r="E2470" t="s">
        <v>35526</v>
      </c>
      <c r="F2470" t="s">
        <v>35527</v>
      </c>
      <c r="G2470">
        <v>1991</v>
      </c>
      <c r="H2470" t="s">
        <v>36343</v>
      </c>
      <c r="I2470" t="s">
        <v>6610</v>
      </c>
      <c r="J2470" s="2" t="s">
        <v>6619</v>
      </c>
      <c r="K2470" s="5" t="s">
        <v>21</v>
      </c>
    </row>
    <row r="2471" spans="1:16" hidden="1" x14ac:dyDescent="0.25">
      <c r="A2471">
        <v>51979</v>
      </c>
      <c r="B2471" t="s">
        <v>6620</v>
      </c>
      <c r="C2471" t="s">
        <v>6543</v>
      </c>
      <c r="D2471" t="s">
        <v>6544</v>
      </c>
      <c r="E2471" t="s">
        <v>35526</v>
      </c>
      <c r="F2471" t="s">
        <v>35527</v>
      </c>
      <c r="G2471">
        <v>1991</v>
      </c>
      <c r="H2471" t="s">
        <v>36343</v>
      </c>
      <c r="I2471" t="s">
        <v>1243</v>
      </c>
      <c r="J2471" s="2" t="s">
        <v>6621</v>
      </c>
      <c r="K2471" s="5" t="s">
        <v>21</v>
      </c>
    </row>
    <row r="2472" spans="1:16" hidden="1" x14ac:dyDescent="0.25">
      <c r="A2472">
        <v>51984</v>
      </c>
      <c r="B2472" t="s">
        <v>6622</v>
      </c>
      <c r="C2472" t="s">
        <v>6609</v>
      </c>
      <c r="D2472" t="s">
        <v>6544</v>
      </c>
      <c r="E2472" t="s">
        <v>35526</v>
      </c>
      <c r="F2472" t="s">
        <v>35527</v>
      </c>
      <c r="G2472">
        <v>1991</v>
      </c>
      <c r="H2472" t="s">
        <v>36343</v>
      </c>
      <c r="I2472" t="s">
        <v>6610</v>
      </c>
      <c r="J2472" s="2" t="s">
        <v>6623</v>
      </c>
      <c r="K2472" s="5" t="s">
        <v>21</v>
      </c>
    </row>
    <row r="2473" spans="1:16" hidden="1" x14ac:dyDescent="0.25">
      <c r="A2473">
        <v>52012</v>
      </c>
      <c r="B2473" t="s">
        <v>6624</v>
      </c>
      <c r="C2473" t="s">
        <v>6543</v>
      </c>
      <c r="D2473" t="s">
        <v>6544</v>
      </c>
      <c r="E2473" t="s">
        <v>35526</v>
      </c>
      <c r="F2473" t="s">
        <v>35527</v>
      </c>
      <c r="G2473">
        <v>1991</v>
      </c>
      <c r="H2473" t="s">
        <v>36343</v>
      </c>
      <c r="I2473" t="s">
        <v>1243</v>
      </c>
      <c r="J2473" s="2" t="s">
        <v>6625</v>
      </c>
      <c r="K2473" s="5" t="s">
        <v>128</v>
      </c>
      <c r="L2473" t="s">
        <v>35224</v>
      </c>
    </row>
    <row r="2474" spans="1:16" hidden="1" x14ac:dyDescent="0.25">
      <c r="A2474">
        <v>52016</v>
      </c>
      <c r="B2474" t="s">
        <v>6626</v>
      </c>
      <c r="C2474" t="s">
        <v>6543</v>
      </c>
      <c r="D2474" t="s">
        <v>6544</v>
      </c>
      <c r="E2474" t="s">
        <v>35526</v>
      </c>
      <c r="F2474" t="s">
        <v>35527</v>
      </c>
      <c r="G2474">
        <v>1991</v>
      </c>
      <c r="H2474" t="s">
        <v>36343</v>
      </c>
      <c r="I2474" t="s">
        <v>1243</v>
      </c>
      <c r="J2474" s="2" t="s">
        <v>6627</v>
      </c>
      <c r="K2474" s="5" t="s">
        <v>21</v>
      </c>
      <c r="L2474" t="s">
        <v>2049</v>
      </c>
    </row>
    <row r="2475" spans="1:16" hidden="1" x14ac:dyDescent="0.25">
      <c r="A2475">
        <v>52018</v>
      </c>
      <c r="B2475" t="s">
        <v>6628</v>
      </c>
      <c r="C2475" t="s">
        <v>6543</v>
      </c>
      <c r="D2475" t="s">
        <v>6544</v>
      </c>
      <c r="E2475" t="s">
        <v>35526</v>
      </c>
      <c r="F2475" t="s">
        <v>35527</v>
      </c>
      <c r="G2475">
        <v>1991</v>
      </c>
      <c r="H2475" t="s">
        <v>36343</v>
      </c>
      <c r="I2475" t="s">
        <v>1243</v>
      </c>
      <c r="J2475" s="2" t="s">
        <v>6629</v>
      </c>
      <c r="K2475" s="5" t="s">
        <v>38</v>
      </c>
      <c r="L2475" t="s">
        <v>16</v>
      </c>
    </row>
    <row r="2476" spans="1:16" hidden="1" x14ac:dyDescent="0.25">
      <c r="A2476">
        <v>52021</v>
      </c>
      <c r="B2476" t="s">
        <v>6630</v>
      </c>
      <c r="C2476" t="s">
        <v>6609</v>
      </c>
      <c r="D2476" t="s">
        <v>6544</v>
      </c>
      <c r="E2476" t="s">
        <v>35526</v>
      </c>
      <c r="F2476" t="s">
        <v>35527</v>
      </c>
      <c r="G2476">
        <v>1991</v>
      </c>
      <c r="H2476" t="s">
        <v>36343</v>
      </c>
      <c r="I2476" t="s">
        <v>6610</v>
      </c>
      <c r="J2476" s="2" t="s">
        <v>6631</v>
      </c>
      <c r="K2476" s="5" t="s">
        <v>128</v>
      </c>
      <c r="L2476" t="s">
        <v>35200</v>
      </c>
    </row>
    <row r="2477" spans="1:16" hidden="1" x14ac:dyDescent="0.25">
      <c r="A2477">
        <v>52023</v>
      </c>
      <c r="B2477" t="s">
        <v>6632</v>
      </c>
      <c r="C2477" t="s">
        <v>6633</v>
      </c>
      <c r="D2477" t="s">
        <v>6544</v>
      </c>
      <c r="E2477" t="s">
        <v>35526</v>
      </c>
      <c r="F2477" t="s">
        <v>35527</v>
      </c>
      <c r="G2477">
        <v>1991</v>
      </c>
      <c r="H2477" t="s">
        <v>36343</v>
      </c>
      <c r="I2477" t="s">
        <v>6634</v>
      </c>
      <c r="J2477" s="2" t="s">
        <v>6635</v>
      </c>
      <c r="K2477" s="5" t="s">
        <v>345</v>
      </c>
    </row>
    <row r="2478" spans="1:16" hidden="1" x14ac:dyDescent="0.25">
      <c r="A2478">
        <v>52029</v>
      </c>
      <c r="B2478" t="s">
        <v>6636</v>
      </c>
      <c r="C2478" t="s">
        <v>6633</v>
      </c>
      <c r="D2478" t="s">
        <v>6544</v>
      </c>
      <c r="E2478" t="s">
        <v>35526</v>
      </c>
      <c r="F2478" t="s">
        <v>35527</v>
      </c>
      <c r="G2478">
        <v>1991</v>
      </c>
      <c r="H2478" t="s">
        <v>36343</v>
      </c>
      <c r="I2478" t="s">
        <v>6634</v>
      </c>
      <c r="J2478" s="2" t="s">
        <v>6637</v>
      </c>
      <c r="K2478" s="5" t="s">
        <v>21</v>
      </c>
    </row>
    <row r="2479" spans="1:16" hidden="1" x14ac:dyDescent="0.25">
      <c r="A2479">
        <v>52033</v>
      </c>
      <c r="B2479" t="s">
        <v>6638</v>
      </c>
      <c r="C2479" t="s">
        <v>6543</v>
      </c>
      <c r="D2479" t="s">
        <v>6544</v>
      </c>
      <c r="E2479" t="s">
        <v>35526</v>
      </c>
      <c r="F2479" t="s">
        <v>35527</v>
      </c>
      <c r="G2479">
        <v>1991</v>
      </c>
      <c r="H2479" t="s">
        <v>36343</v>
      </c>
      <c r="I2479" t="s">
        <v>1243</v>
      </c>
      <c r="J2479" s="2" t="s">
        <v>6639</v>
      </c>
      <c r="K2479" s="5" t="s">
        <v>15</v>
      </c>
      <c r="L2479" t="s">
        <v>627</v>
      </c>
    </row>
    <row r="2480" spans="1:16" hidden="1" x14ac:dyDescent="0.25">
      <c r="A2480">
        <v>52040</v>
      </c>
      <c r="B2480" t="s">
        <v>6640</v>
      </c>
      <c r="C2480" t="s">
        <v>6641</v>
      </c>
      <c r="D2480" t="s">
        <v>6544</v>
      </c>
      <c r="E2480" t="s">
        <v>35526</v>
      </c>
      <c r="F2480" t="s">
        <v>35527</v>
      </c>
      <c r="G2480">
        <v>1991</v>
      </c>
      <c r="H2480" t="s">
        <v>36343</v>
      </c>
      <c r="I2480" t="s">
        <v>6642</v>
      </c>
      <c r="J2480" s="2" t="s">
        <v>6643</v>
      </c>
      <c r="K2480" s="5" t="s">
        <v>38</v>
      </c>
    </row>
    <row r="2481" spans="1:12" hidden="1" x14ac:dyDescent="0.25">
      <c r="A2481">
        <v>52057</v>
      </c>
      <c r="B2481" t="s">
        <v>6644</v>
      </c>
      <c r="C2481" t="s">
        <v>6645</v>
      </c>
      <c r="D2481" t="s">
        <v>6544</v>
      </c>
      <c r="E2481" t="s">
        <v>35526</v>
      </c>
      <c r="F2481" t="s">
        <v>35527</v>
      </c>
      <c r="G2481">
        <v>1991</v>
      </c>
      <c r="H2481" t="s">
        <v>36343</v>
      </c>
      <c r="I2481" t="s">
        <v>6646</v>
      </c>
      <c r="J2481" s="2" t="s">
        <v>6647</v>
      </c>
      <c r="K2481" s="5" t="s">
        <v>345</v>
      </c>
      <c r="L2481" t="s">
        <v>16</v>
      </c>
    </row>
    <row r="2482" spans="1:12" hidden="1" x14ac:dyDescent="0.25">
      <c r="A2482">
        <v>52066</v>
      </c>
      <c r="B2482" t="s">
        <v>6648</v>
      </c>
      <c r="C2482" t="s">
        <v>6645</v>
      </c>
      <c r="D2482" t="s">
        <v>6544</v>
      </c>
      <c r="E2482" t="s">
        <v>35526</v>
      </c>
      <c r="F2482" t="s">
        <v>35527</v>
      </c>
      <c r="G2482">
        <v>1991</v>
      </c>
      <c r="H2482" t="s">
        <v>36343</v>
      </c>
      <c r="I2482" t="s">
        <v>6646</v>
      </c>
      <c r="J2482" s="2" t="s">
        <v>6649</v>
      </c>
      <c r="K2482" s="5" t="s">
        <v>21</v>
      </c>
    </row>
    <row r="2483" spans="1:12" hidden="1" x14ac:dyDescent="0.25">
      <c r="A2483">
        <v>52071</v>
      </c>
      <c r="B2483" t="s">
        <v>6650</v>
      </c>
      <c r="C2483" t="s">
        <v>6645</v>
      </c>
      <c r="D2483" t="s">
        <v>6544</v>
      </c>
      <c r="E2483" t="s">
        <v>35526</v>
      </c>
      <c r="F2483" t="s">
        <v>35527</v>
      </c>
      <c r="G2483">
        <v>1991</v>
      </c>
      <c r="H2483" t="s">
        <v>36343</v>
      </c>
      <c r="I2483" t="s">
        <v>6646</v>
      </c>
      <c r="J2483" s="2" t="s">
        <v>6651</v>
      </c>
      <c r="K2483" s="5" t="s">
        <v>21</v>
      </c>
    </row>
    <row r="2484" spans="1:12" hidden="1" x14ac:dyDescent="0.25">
      <c r="A2484">
        <v>52074</v>
      </c>
      <c r="B2484" t="s">
        <v>6652</v>
      </c>
      <c r="C2484" t="s">
        <v>6645</v>
      </c>
      <c r="D2484" t="s">
        <v>6544</v>
      </c>
      <c r="E2484" t="s">
        <v>35526</v>
      </c>
      <c r="F2484" t="s">
        <v>35527</v>
      </c>
      <c r="G2484">
        <v>1991</v>
      </c>
      <c r="H2484" t="s">
        <v>36343</v>
      </c>
      <c r="I2484" t="s">
        <v>6646</v>
      </c>
      <c r="J2484" s="2" t="s">
        <v>6653</v>
      </c>
      <c r="K2484" s="5" t="s">
        <v>128</v>
      </c>
      <c r="L2484" t="s">
        <v>35225</v>
      </c>
    </row>
    <row r="2485" spans="1:12" hidden="1" x14ac:dyDescent="0.25">
      <c r="A2485">
        <v>52090</v>
      </c>
      <c r="B2485" t="s">
        <v>6654</v>
      </c>
      <c r="C2485" t="s">
        <v>6576</v>
      </c>
      <c r="D2485" t="s">
        <v>6544</v>
      </c>
      <c r="E2485" t="s">
        <v>35526</v>
      </c>
      <c r="F2485" t="s">
        <v>35527</v>
      </c>
      <c r="G2485">
        <v>1991</v>
      </c>
      <c r="H2485" t="s">
        <v>36343</v>
      </c>
      <c r="I2485" t="s">
        <v>6577</v>
      </c>
      <c r="J2485" s="2" t="s">
        <v>6655</v>
      </c>
      <c r="K2485" s="5" t="s">
        <v>128</v>
      </c>
    </row>
    <row r="2486" spans="1:12" hidden="1" x14ac:dyDescent="0.25">
      <c r="A2486">
        <v>52097</v>
      </c>
      <c r="B2486" t="s">
        <v>6656</v>
      </c>
      <c r="C2486" t="s">
        <v>6576</v>
      </c>
      <c r="D2486" t="s">
        <v>6544</v>
      </c>
      <c r="E2486" t="s">
        <v>35526</v>
      </c>
      <c r="F2486" t="s">
        <v>35527</v>
      </c>
      <c r="G2486">
        <v>1991</v>
      </c>
      <c r="H2486" t="s">
        <v>36343</v>
      </c>
      <c r="I2486" t="s">
        <v>6577</v>
      </c>
      <c r="J2486" s="2" t="s">
        <v>6657</v>
      </c>
      <c r="K2486" s="5" t="s">
        <v>21</v>
      </c>
    </row>
    <row r="2487" spans="1:12" hidden="1" x14ac:dyDescent="0.25">
      <c r="A2487">
        <v>52100</v>
      </c>
      <c r="B2487" t="s">
        <v>6658</v>
      </c>
      <c r="C2487" t="s">
        <v>6543</v>
      </c>
      <c r="D2487" t="s">
        <v>6544</v>
      </c>
      <c r="E2487" t="s">
        <v>35526</v>
      </c>
      <c r="F2487" t="s">
        <v>35527</v>
      </c>
      <c r="G2487">
        <v>1991</v>
      </c>
      <c r="H2487" t="s">
        <v>36343</v>
      </c>
      <c r="I2487" t="s">
        <v>1243</v>
      </c>
      <c r="J2487" s="2" t="s">
        <v>6659</v>
      </c>
      <c r="K2487" s="5" t="s">
        <v>21</v>
      </c>
    </row>
    <row r="2488" spans="1:12" hidden="1" x14ac:dyDescent="0.25">
      <c r="A2488">
        <v>52101</v>
      </c>
      <c r="B2488" t="s">
        <v>6660</v>
      </c>
      <c r="C2488" t="s">
        <v>6576</v>
      </c>
      <c r="D2488" t="s">
        <v>6544</v>
      </c>
      <c r="E2488" t="s">
        <v>35526</v>
      </c>
      <c r="F2488" t="s">
        <v>35527</v>
      </c>
      <c r="G2488">
        <v>1991</v>
      </c>
      <c r="H2488" t="s">
        <v>36343</v>
      </c>
      <c r="I2488" t="s">
        <v>6577</v>
      </c>
      <c r="J2488" s="2" t="s">
        <v>6661</v>
      </c>
      <c r="K2488" s="5" t="s">
        <v>38</v>
      </c>
      <c r="L2488" t="s">
        <v>16</v>
      </c>
    </row>
    <row r="2489" spans="1:12" hidden="1" x14ac:dyDescent="0.25">
      <c r="A2489">
        <v>52102</v>
      </c>
      <c r="B2489" t="s">
        <v>6662</v>
      </c>
      <c r="C2489" t="s">
        <v>6543</v>
      </c>
      <c r="D2489" t="s">
        <v>6544</v>
      </c>
      <c r="E2489" t="s">
        <v>35526</v>
      </c>
      <c r="F2489" t="s">
        <v>35527</v>
      </c>
      <c r="G2489">
        <v>1991</v>
      </c>
      <c r="H2489" t="s">
        <v>36343</v>
      </c>
      <c r="I2489" t="s">
        <v>1243</v>
      </c>
      <c r="J2489" s="2" t="s">
        <v>6663</v>
      </c>
      <c r="K2489" s="5" t="s">
        <v>38</v>
      </c>
      <c r="L2489" t="s">
        <v>16</v>
      </c>
    </row>
    <row r="2490" spans="1:12" hidden="1" x14ac:dyDescent="0.25">
      <c r="A2490">
        <v>52103</v>
      </c>
      <c r="B2490" t="s">
        <v>6664</v>
      </c>
      <c r="C2490" t="s">
        <v>6576</v>
      </c>
      <c r="D2490" t="s">
        <v>6544</v>
      </c>
      <c r="E2490" t="s">
        <v>35526</v>
      </c>
      <c r="F2490" t="s">
        <v>35527</v>
      </c>
      <c r="G2490">
        <v>1991</v>
      </c>
      <c r="H2490" t="s">
        <v>36343</v>
      </c>
      <c r="I2490" t="s">
        <v>6577</v>
      </c>
      <c r="J2490" s="2" t="s">
        <v>6665</v>
      </c>
      <c r="K2490" s="5" t="s">
        <v>38</v>
      </c>
      <c r="L2490" t="s">
        <v>97</v>
      </c>
    </row>
    <row r="2491" spans="1:12" hidden="1" x14ac:dyDescent="0.25">
      <c r="A2491">
        <v>52107</v>
      </c>
      <c r="B2491" t="s">
        <v>6666</v>
      </c>
      <c r="C2491" t="s">
        <v>6576</v>
      </c>
      <c r="D2491" t="s">
        <v>6544</v>
      </c>
      <c r="E2491" t="s">
        <v>35526</v>
      </c>
      <c r="F2491" t="s">
        <v>35527</v>
      </c>
      <c r="G2491">
        <v>1991</v>
      </c>
      <c r="H2491" t="s">
        <v>36343</v>
      </c>
      <c r="I2491" t="s">
        <v>6577</v>
      </c>
      <c r="J2491" s="2" t="s">
        <v>6667</v>
      </c>
      <c r="K2491" s="5" t="s">
        <v>38</v>
      </c>
    </row>
    <row r="2492" spans="1:12" hidden="1" x14ac:dyDescent="0.25">
      <c r="A2492">
        <v>52108</v>
      </c>
      <c r="B2492" t="s">
        <v>6668</v>
      </c>
      <c r="C2492" t="s">
        <v>6576</v>
      </c>
      <c r="D2492" t="s">
        <v>6544</v>
      </c>
      <c r="E2492" t="s">
        <v>35526</v>
      </c>
      <c r="F2492" t="s">
        <v>35527</v>
      </c>
      <c r="G2492">
        <v>1991</v>
      </c>
      <c r="H2492" t="s">
        <v>36343</v>
      </c>
      <c r="I2492" t="s">
        <v>6577</v>
      </c>
      <c r="J2492" s="2" t="s">
        <v>6669</v>
      </c>
      <c r="K2492" s="5" t="s">
        <v>38</v>
      </c>
    </row>
    <row r="2493" spans="1:12" hidden="1" x14ac:dyDescent="0.25">
      <c r="A2493">
        <v>52116</v>
      </c>
      <c r="B2493" t="s">
        <v>6670</v>
      </c>
      <c r="C2493" t="s">
        <v>6671</v>
      </c>
      <c r="D2493" t="s">
        <v>6544</v>
      </c>
      <c r="E2493" t="s">
        <v>35526</v>
      </c>
      <c r="F2493" t="s">
        <v>35527</v>
      </c>
      <c r="G2493">
        <v>1991</v>
      </c>
      <c r="H2493" t="s">
        <v>36343</v>
      </c>
      <c r="I2493" t="s">
        <v>6672</v>
      </c>
      <c r="J2493" s="2" t="s">
        <v>6673</v>
      </c>
      <c r="K2493" s="5" t="s">
        <v>38</v>
      </c>
    </row>
    <row r="2494" spans="1:12" hidden="1" x14ac:dyDescent="0.25">
      <c r="A2494">
        <v>52139</v>
      </c>
      <c r="B2494" t="s">
        <v>6674</v>
      </c>
      <c r="C2494" t="s">
        <v>6671</v>
      </c>
      <c r="D2494" t="s">
        <v>6544</v>
      </c>
      <c r="E2494" t="s">
        <v>35526</v>
      </c>
      <c r="F2494" t="s">
        <v>35527</v>
      </c>
      <c r="G2494">
        <v>1991</v>
      </c>
      <c r="H2494" t="s">
        <v>36343</v>
      </c>
      <c r="I2494" t="s">
        <v>6672</v>
      </c>
      <c r="J2494" s="2" t="s">
        <v>6675</v>
      </c>
      <c r="K2494" s="5" t="s">
        <v>15</v>
      </c>
    </row>
    <row r="2495" spans="1:12" hidden="1" x14ac:dyDescent="0.25">
      <c r="A2495">
        <v>52140</v>
      </c>
      <c r="B2495" t="s">
        <v>6676</v>
      </c>
      <c r="C2495" t="s">
        <v>6543</v>
      </c>
      <c r="D2495" t="s">
        <v>6544</v>
      </c>
      <c r="E2495" t="s">
        <v>35526</v>
      </c>
      <c r="F2495" t="s">
        <v>35527</v>
      </c>
      <c r="G2495">
        <v>1991</v>
      </c>
      <c r="H2495" t="s">
        <v>36343</v>
      </c>
      <c r="I2495" t="s">
        <v>1243</v>
      </c>
      <c r="J2495" s="2" t="s">
        <v>6677</v>
      </c>
      <c r="K2495" s="5" t="s">
        <v>202</v>
      </c>
    </row>
    <row r="2496" spans="1:12" hidden="1" x14ac:dyDescent="0.25">
      <c r="A2496">
        <v>52156</v>
      </c>
      <c r="B2496" t="s">
        <v>6678</v>
      </c>
      <c r="C2496" t="s">
        <v>6543</v>
      </c>
      <c r="D2496" t="s">
        <v>6544</v>
      </c>
      <c r="E2496" t="s">
        <v>35526</v>
      </c>
      <c r="F2496" t="s">
        <v>35527</v>
      </c>
      <c r="G2496">
        <v>1991</v>
      </c>
      <c r="H2496" t="s">
        <v>36343</v>
      </c>
      <c r="I2496" t="s">
        <v>1243</v>
      </c>
      <c r="J2496" s="2" t="s">
        <v>6679</v>
      </c>
      <c r="K2496" s="5" t="s">
        <v>38</v>
      </c>
      <c r="L2496" t="s">
        <v>16</v>
      </c>
    </row>
    <row r="2497" spans="1:12" hidden="1" x14ac:dyDescent="0.25">
      <c r="A2497">
        <v>52187</v>
      </c>
      <c r="B2497" t="s">
        <v>6680</v>
      </c>
      <c r="C2497" t="s">
        <v>6681</v>
      </c>
      <c r="D2497" t="s">
        <v>6544</v>
      </c>
      <c r="E2497" t="s">
        <v>35526</v>
      </c>
      <c r="F2497" t="s">
        <v>35527</v>
      </c>
      <c r="G2497">
        <v>1991</v>
      </c>
      <c r="H2497" t="s">
        <v>36343</v>
      </c>
      <c r="I2497" t="s">
        <v>5418</v>
      </c>
      <c r="J2497" s="2" t="s">
        <v>6682</v>
      </c>
      <c r="K2497" s="5" t="s">
        <v>128</v>
      </c>
      <c r="L2497" t="s">
        <v>35217</v>
      </c>
    </row>
    <row r="2498" spans="1:12" hidden="1" x14ac:dyDescent="0.25">
      <c r="A2498">
        <v>52215</v>
      </c>
      <c r="B2498" t="s">
        <v>6683</v>
      </c>
      <c r="C2498" t="s">
        <v>6543</v>
      </c>
      <c r="D2498" t="s">
        <v>6544</v>
      </c>
      <c r="E2498" t="s">
        <v>35526</v>
      </c>
      <c r="F2498" t="s">
        <v>35527</v>
      </c>
      <c r="G2498">
        <v>1991</v>
      </c>
      <c r="H2498" t="s">
        <v>36343</v>
      </c>
      <c r="I2498" t="s">
        <v>1243</v>
      </c>
      <c r="J2498" s="2" t="s">
        <v>6684</v>
      </c>
      <c r="K2498" s="5" t="s">
        <v>21</v>
      </c>
    </row>
    <row r="2499" spans="1:12" hidden="1" x14ac:dyDescent="0.25">
      <c r="A2499">
        <v>52216</v>
      </c>
      <c r="B2499" t="s">
        <v>6685</v>
      </c>
      <c r="C2499" t="s">
        <v>6681</v>
      </c>
      <c r="D2499" t="s">
        <v>6544</v>
      </c>
      <c r="E2499" t="s">
        <v>35526</v>
      </c>
      <c r="F2499" t="s">
        <v>35527</v>
      </c>
      <c r="G2499">
        <v>1991</v>
      </c>
      <c r="H2499" t="s">
        <v>36343</v>
      </c>
      <c r="I2499" t="s">
        <v>5418</v>
      </c>
      <c r="J2499" s="2" t="s">
        <v>6686</v>
      </c>
      <c r="K2499" s="5" t="s">
        <v>21</v>
      </c>
    </row>
    <row r="2500" spans="1:12" hidden="1" x14ac:dyDescent="0.25">
      <c r="A2500">
        <v>52228</v>
      </c>
      <c r="B2500" t="s">
        <v>6687</v>
      </c>
      <c r="C2500" t="s">
        <v>6543</v>
      </c>
      <c r="D2500" t="s">
        <v>6544</v>
      </c>
      <c r="E2500" t="s">
        <v>35526</v>
      </c>
      <c r="F2500" t="s">
        <v>35527</v>
      </c>
      <c r="G2500">
        <v>1991</v>
      </c>
      <c r="H2500" t="s">
        <v>36343</v>
      </c>
      <c r="I2500" t="s">
        <v>1243</v>
      </c>
      <c r="J2500" s="2" t="s">
        <v>6688</v>
      </c>
      <c r="K2500" s="5" t="s">
        <v>38</v>
      </c>
      <c r="L2500" t="s">
        <v>132</v>
      </c>
    </row>
    <row r="2501" spans="1:12" hidden="1" x14ac:dyDescent="0.25">
      <c r="A2501">
        <v>52230</v>
      </c>
      <c r="B2501" t="s">
        <v>6689</v>
      </c>
      <c r="C2501" t="s">
        <v>6543</v>
      </c>
      <c r="D2501" t="s">
        <v>6544</v>
      </c>
      <c r="E2501" t="s">
        <v>35526</v>
      </c>
      <c r="F2501" t="s">
        <v>35527</v>
      </c>
      <c r="G2501">
        <v>1991</v>
      </c>
      <c r="H2501" t="s">
        <v>36343</v>
      </c>
      <c r="I2501" t="s">
        <v>1243</v>
      </c>
      <c r="J2501" s="2" t="s">
        <v>6690</v>
      </c>
      <c r="K2501" s="5" t="s">
        <v>38</v>
      </c>
    </row>
    <row r="2502" spans="1:12" hidden="1" x14ac:dyDescent="0.25">
      <c r="A2502">
        <v>52232</v>
      </c>
      <c r="B2502" t="s">
        <v>6691</v>
      </c>
      <c r="C2502" t="s">
        <v>6543</v>
      </c>
      <c r="D2502" t="s">
        <v>6544</v>
      </c>
      <c r="E2502" t="s">
        <v>35526</v>
      </c>
      <c r="F2502" t="s">
        <v>35527</v>
      </c>
      <c r="G2502">
        <v>1991</v>
      </c>
      <c r="H2502" t="s">
        <v>36343</v>
      </c>
      <c r="I2502" t="s">
        <v>1243</v>
      </c>
      <c r="J2502" s="2" t="s">
        <v>6692</v>
      </c>
      <c r="K2502" s="5" t="s">
        <v>55</v>
      </c>
    </row>
    <row r="2503" spans="1:12" hidden="1" x14ac:dyDescent="0.25">
      <c r="A2503">
        <v>52235</v>
      </c>
      <c r="B2503" t="s">
        <v>6693</v>
      </c>
      <c r="C2503" t="s">
        <v>6543</v>
      </c>
      <c r="D2503" t="s">
        <v>6544</v>
      </c>
      <c r="E2503" t="s">
        <v>35526</v>
      </c>
      <c r="F2503" t="s">
        <v>35527</v>
      </c>
      <c r="G2503">
        <v>1991</v>
      </c>
      <c r="H2503" t="s">
        <v>36343</v>
      </c>
      <c r="I2503" t="s">
        <v>1243</v>
      </c>
      <c r="J2503" s="2" t="s">
        <v>6694</v>
      </c>
      <c r="K2503" s="5" t="s">
        <v>38</v>
      </c>
    </row>
    <row r="2504" spans="1:12" hidden="1" x14ac:dyDescent="0.25">
      <c r="A2504">
        <v>52237</v>
      </c>
      <c r="B2504" t="s">
        <v>6695</v>
      </c>
      <c r="C2504" t="s">
        <v>6543</v>
      </c>
      <c r="D2504" t="s">
        <v>6544</v>
      </c>
      <c r="E2504" t="s">
        <v>35526</v>
      </c>
      <c r="F2504" t="s">
        <v>35527</v>
      </c>
      <c r="G2504">
        <v>1991</v>
      </c>
      <c r="H2504" t="s">
        <v>36343</v>
      </c>
      <c r="I2504" t="s">
        <v>1243</v>
      </c>
      <c r="J2504" s="2" t="s">
        <v>6696</v>
      </c>
      <c r="K2504" s="5" t="s">
        <v>128</v>
      </c>
      <c r="L2504" t="s">
        <v>35202</v>
      </c>
    </row>
    <row r="2505" spans="1:12" hidden="1" x14ac:dyDescent="0.25">
      <c r="A2505">
        <v>52263</v>
      </c>
      <c r="B2505" t="s">
        <v>6697</v>
      </c>
      <c r="C2505" t="s">
        <v>6543</v>
      </c>
      <c r="D2505" t="s">
        <v>6544</v>
      </c>
      <c r="E2505" t="s">
        <v>35526</v>
      </c>
      <c r="F2505" t="s">
        <v>35527</v>
      </c>
      <c r="G2505">
        <v>1991</v>
      </c>
      <c r="H2505" t="s">
        <v>36343</v>
      </c>
      <c r="I2505" t="s">
        <v>1243</v>
      </c>
      <c r="J2505" s="2" t="s">
        <v>6698</v>
      </c>
      <c r="K2505" s="5" t="s">
        <v>32</v>
      </c>
      <c r="L2505" t="s">
        <v>1277</v>
      </c>
    </row>
    <row r="2506" spans="1:12" hidden="1" x14ac:dyDescent="0.25">
      <c r="A2506">
        <v>52274</v>
      </c>
      <c r="B2506" t="s">
        <v>6699</v>
      </c>
      <c r="C2506" t="s">
        <v>6605</v>
      </c>
      <c r="D2506" t="s">
        <v>6544</v>
      </c>
      <c r="E2506" t="s">
        <v>35526</v>
      </c>
      <c r="F2506" t="s">
        <v>35527</v>
      </c>
      <c r="G2506">
        <v>1991</v>
      </c>
      <c r="H2506" t="s">
        <v>36343</v>
      </c>
      <c r="I2506" t="s">
        <v>6606</v>
      </c>
      <c r="J2506" s="2" t="s">
        <v>6700</v>
      </c>
      <c r="K2506" s="5" t="s">
        <v>55</v>
      </c>
    </row>
    <row r="2507" spans="1:12" hidden="1" x14ac:dyDescent="0.25">
      <c r="A2507">
        <v>52284</v>
      </c>
      <c r="B2507" t="s">
        <v>6701</v>
      </c>
      <c r="C2507" t="s">
        <v>6543</v>
      </c>
      <c r="D2507" t="s">
        <v>6544</v>
      </c>
      <c r="E2507" t="s">
        <v>35526</v>
      </c>
      <c r="F2507" t="s">
        <v>35527</v>
      </c>
      <c r="G2507">
        <v>1991</v>
      </c>
      <c r="H2507" t="s">
        <v>36343</v>
      </c>
      <c r="I2507" t="s">
        <v>1243</v>
      </c>
      <c r="J2507" s="2" t="s">
        <v>6702</v>
      </c>
      <c r="K2507" s="5" t="s">
        <v>38</v>
      </c>
    </row>
    <row r="2508" spans="1:12" hidden="1" x14ac:dyDescent="0.25">
      <c r="A2508">
        <v>52290</v>
      </c>
      <c r="B2508" t="s">
        <v>6703</v>
      </c>
      <c r="C2508" t="s">
        <v>6543</v>
      </c>
      <c r="D2508" t="s">
        <v>6544</v>
      </c>
      <c r="E2508" t="s">
        <v>35526</v>
      </c>
      <c r="F2508" t="s">
        <v>35527</v>
      </c>
      <c r="G2508">
        <v>1991</v>
      </c>
      <c r="H2508" t="s">
        <v>36343</v>
      </c>
      <c r="I2508" t="s">
        <v>1243</v>
      </c>
      <c r="J2508" s="2" t="s">
        <v>6704</v>
      </c>
      <c r="K2508" s="5" t="s">
        <v>38</v>
      </c>
      <c r="L2508" t="s">
        <v>16</v>
      </c>
    </row>
    <row r="2509" spans="1:12" hidden="1" x14ac:dyDescent="0.25">
      <c r="A2509">
        <v>52292</v>
      </c>
      <c r="B2509" t="s">
        <v>6705</v>
      </c>
      <c r="C2509" t="s">
        <v>6543</v>
      </c>
      <c r="D2509" t="s">
        <v>6544</v>
      </c>
      <c r="E2509" t="s">
        <v>35526</v>
      </c>
      <c r="F2509" t="s">
        <v>35527</v>
      </c>
      <c r="G2509">
        <v>1991</v>
      </c>
      <c r="H2509" t="s">
        <v>36343</v>
      </c>
      <c r="I2509" t="s">
        <v>1243</v>
      </c>
      <c r="J2509" s="2" t="s">
        <v>6706</v>
      </c>
      <c r="K2509" s="5" t="s">
        <v>21</v>
      </c>
    </row>
    <row r="2510" spans="1:12" hidden="1" x14ac:dyDescent="0.25">
      <c r="A2510">
        <v>52293</v>
      </c>
      <c r="B2510" t="s">
        <v>6707</v>
      </c>
      <c r="C2510" t="s">
        <v>6605</v>
      </c>
      <c r="D2510" t="s">
        <v>6544</v>
      </c>
      <c r="E2510" t="s">
        <v>35526</v>
      </c>
      <c r="F2510" t="s">
        <v>35527</v>
      </c>
      <c r="G2510">
        <v>1991</v>
      </c>
      <c r="H2510" t="s">
        <v>36343</v>
      </c>
      <c r="I2510" t="s">
        <v>6606</v>
      </c>
      <c r="J2510" s="2" t="s">
        <v>6708</v>
      </c>
      <c r="K2510" s="5" t="s">
        <v>21</v>
      </c>
    </row>
    <row r="2511" spans="1:12" hidden="1" x14ac:dyDescent="0.25">
      <c r="A2511">
        <v>52298</v>
      </c>
      <c r="B2511" t="s">
        <v>6709</v>
      </c>
      <c r="C2511" t="s">
        <v>6605</v>
      </c>
      <c r="D2511" t="s">
        <v>6544</v>
      </c>
      <c r="E2511" t="s">
        <v>35526</v>
      </c>
      <c r="F2511" t="s">
        <v>35527</v>
      </c>
      <c r="G2511">
        <v>1991</v>
      </c>
      <c r="H2511" t="s">
        <v>36343</v>
      </c>
      <c r="I2511" t="s">
        <v>6606</v>
      </c>
      <c r="J2511" s="2" t="s">
        <v>6710</v>
      </c>
      <c r="K2511" s="5" t="s">
        <v>21</v>
      </c>
    </row>
    <row r="2512" spans="1:12" hidden="1" x14ac:dyDescent="0.25">
      <c r="A2512">
        <v>52303</v>
      </c>
      <c r="B2512" t="s">
        <v>6711</v>
      </c>
      <c r="C2512" t="s">
        <v>6543</v>
      </c>
      <c r="D2512" t="s">
        <v>6544</v>
      </c>
      <c r="E2512" t="s">
        <v>35526</v>
      </c>
      <c r="F2512" t="s">
        <v>35527</v>
      </c>
      <c r="G2512">
        <v>1991</v>
      </c>
      <c r="H2512" t="s">
        <v>36343</v>
      </c>
      <c r="I2512" t="s">
        <v>1243</v>
      </c>
      <c r="J2512" s="2" t="s">
        <v>6712</v>
      </c>
      <c r="K2512" s="5" t="s">
        <v>38</v>
      </c>
      <c r="L2512" t="s">
        <v>16</v>
      </c>
    </row>
    <row r="2513" spans="1:19" hidden="1" x14ac:dyDescent="0.25">
      <c r="A2513">
        <v>52317</v>
      </c>
      <c r="B2513" t="s">
        <v>6713</v>
      </c>
      <c r="C2513" t="s">
        <v>6605</v>
      </c>
      <c r="D2513" t="s">
        <v>6544</v>
      </c>
      <c r="E2513" t="s">
        <v>35526</v>
      </c>
      <c r="F2513" t="s">
        <v>35527</v>
      </c>
      <c r="G2513">
        <v>1991</v>
      </c>
      <c r="H2513" t="s">
        <v>36343</v>
      </c>
      <c r="I2513" t="s">
        <v>6606</v>
      </c>
      <c r="J2513" s="2" t="s">
        <v>6714</v>
      </c>
      <c r="K2513" s="5" t="s">
        <v>128</v>
      </c>
      <c r="O2513" t="s">
        <v>24</v>
      </c>
      <c r="P2513" t="s">
        <v>35339</v>
      </c>
      <c r="R2513" t="s">
        <v>7</v>
      </c>
      <c r="S2513" t="s">
        <v>8</v>
      </c>
    </row>
    <row r="2514" spans="1:19" hidden="1" x14ac:dyDescent="0.25">
      <c r="A2514">
        <v>52325</v>
      </c>
      <c r="B2514" t="s">
        <v>6715</v>
      </c>
      <c r="C2514" t="s">
        <v>6716</v>
      </c>
      <c r="D2514" t="s">
        <v>6544</v>
      </c>
      <c r="E2514" t="s">
        <v>35526</v>
      </c>
      <c r="F2514" t="s">
        <v>35527</v>
      </c>
      <c r="G2514">
        <v>1991</v>
      </c>
      <c r="H2514" t="s">
        <v>36343</v>
      </c>
      <c r="I2514" t="s">
        <v>6717</v>
      </c>
      <c r="J2514" s="2" t="s">
        <v>6718</v>
      </c>
      <c r="K2514" s="5" t="s">
        <v>38</v>
      </c>
      <c r="L2514" t="s">
        <v>132</v>
      </c>
    </row>
    <row r="2515" spans="1:19" hidden="1" x14ac:dyDescent="0.25">
      <c r="A2515">
        <v>52334</v>
      </c>
      <c r="B2515" t="s">
        <v>6719</v>
      </c>
      <c r="C2515" t="s">
        <v>6543</v>
      </c>
      <c r="D2515" t="s">
        <v>6544</v>
      </c>
      <c r="E2515" t="s">
        <v>35526</v>
      </c>
      <c r="F2515" t="s">
        <v>35527</v>
      </c>
      <c r="G2515">
        <v>1991</v>
      </c>
      <c r="H2515" t="s">
        <v>36343</v>
      </c>
      <c r="I2515" t="s">
        <v>1243</v>
      </c>
      <c r="J2515" s="2" t="s">
        <v>6720</v>
      </c>
      <c r="K2515" s="5" t="s">
        <v>32</v>
      </c>
      <c r="O2515" t="s">
        <v>24</v>
      </c>
      <c r="P2515" t="s">
        <v>35339</v>
      </c>
      <c r="R2515" t="s">
        <v>7</v>
      </c>
      <c r="S2515" t="s">
        <v>167</v>
      </c>
    </row>
    <row r="2516" spans="1:19" hidden="1" x14ac:dyDescent="0.25">
      <c r="A2516">
        <v>52347</v>
      </c>
      <c r="B2516" t="s">
        <v>6721</v>
      </c>
      <c r="C2516" t="s">
        <v>6722</v>
      </c>
      <c r="D2516" t="s">
        <v>6544</v>
      </c>
      <c r="E2516" t="s">
        <v>35526</v>
      </c>
      <c r="F2516" t="s">
        <v>35527</v>
      </c>
      <c r="G2516">
        <v>1991</v>
      </c>
      <c r="H2516" t="s">
        <v>36343</v>
      </c>
      <c r="I2516" t="s">
        <v>6723</v>
      </c>
      <c r="J2516" s="2" t="s">
        <v>6724</v>
      </c>
      <c r="K2516" s="5" t="s">
        <v>128</v>
      </c>
      <c r="L2516" t="s">
        <v>35192</v>
      </c>
    </row>
    <row r="2517" spans="1:19" hidden="1" x14ac:dyDescent="0.25">
      <c r="A2517">
        <v>52356</v>
      </c>
      <c r="B2517" t="s">
        <v>6725</v>
      </c>
      <c r="C2517" t="s">
        <v>6722</v>
      </c>
      <c r="D2517" t="s">
        <v>6544</v>
      </c>
      <c r="E2517" t="s">
        <v>35526</v>
      </c>
      <c r="F2517" t="s">
        <v>35527</v>
      </c>
      <c r="G2517">
        <v>1991</v>
      </c>
      <c r="H2517" t="s">
        <v>36343</v>
      </c>
      <c r="I2517" t="s">
        <v>6723</v>
      </c>
      <c r="J2517" s="2" t="s">
        <v>6726</v>
      </c>
      <c r="K2517" s="5" t="s">
        <v>21</v>
      </c>
    </row>
    <row r="2518" spans="1:19" hidden="1" x14ac:dyDescent="0.25">
      <c r="A2518">
        <v>52358</v>
      </c>
      <c r="B2518" t="s">
        <v>6727</v>
      </c>
      <c r="C2518" t="s">
        <v>6722</v>
      </c>
      <c r="D2518" t="s">
        <v>6544</v>
      </c>
      <c r="E2518" t="s">
        <v>35526</v>
      </c>
      <c r="F2518" t="s">
        <v>35527</v>
      </c>
      <c r="G2518">
        <v>1991</v>
      </c>
      <c r="H2518" t="s">
        <v>36343</v>
      </c>
      <c r="I2518" t="s">
        <v>6723</v>
      </c>
      <c r="J2518" s="2" t="s">
        <v>6728</v>
      </c>
      <c r="K2518" s="5" t="s">
        <v>55</v>
      </c>
    </row>
    <row r="2519" spans="1:19" hidden="1" x14ac:dyDescent="0.25">
      <c r="A2519">
        <v>52361</v>
      </c>
      <c r="B2519" t="s">
        <v>6729</v>
      </c>
      <c r="C2519" t="s">
        <v>6722</v>
      </c>
      <c r="D2519" t="s">
        <v>6544</v>
      </c>
      <c r="E2519" t="s">
        <v>35526</v>
      </c>
      <c r="F2519" t="s">
        <v>35527</v>
      </c>
      <c r="G2519">
        <v>1991</v>
      </c>
      <c r="H2519" t="s">
        <v>36343</v>
      </c>
      <c r="I2519" t="s">
        <v>6723</v>
      </c>
      <c r="J2519" s="2" t="s">
        <v>6730</v>
      </c>
      <c r="K2519" s="5" t="s">
        <v>173</v>
      </c>
    </row>
    <row r="2520" spans="1:19" hidden="1" x14ac:dyDescent="0.25">
      <c r="A2520">
        <v>52363</v>
      </c>
      <c r="B2520" t="s">
        <v>6731</v>
      </c>
      <c r="C2520" t="s">
        <v>6722</v>
      </c>
      <c r="D2520" t="s">
        <v>6544</v>
      </c>
      <c r="E2520" t="s">
        <v>35526</v>
      </c>
      <c r="F2520" t="s">
        <v>35527</v>
      </c>
      <c r="G2520">
        <v>1991</v>
      </c>
      <c r="H2520" t="s">
        <v>36343</v>
      </c>
      <c r="I2520" t="s">
        <v>6723</v>
      </c>
      <c r="J2520" s="2" t="s">
        <v>6732</v>
      </c>
      <c r="K2520" s="5" t="s">
        <v>38</v>
      </c>
      <c r="L2520" t="s">
        <v>97</v>
      </c>
    </row>
    <row r="2521" spans="1:19" hidden="1" x14ac:dyDescent="0.25">
      <c r="A2521">
        <v>52400</v>
      </c>
      <c r="B2521" t="s">
        <v>6733</v>
      </c>
      <c r="C2521" t="s">
        <v>6734</v>
      </c>
      <c r="D2521" t="s">
        <v>6544</v>
      </c>
      <c r="E2521" t="s">
        <v>35526</v>
      </c>
      <c r="F2521" t="s">
        <v>35527</v>
      </c>
      <c r="G2521">
        <v>1991</v>
      </c>
      <c r="H2521" t="s">
        <v>36343</v>
      </c>
      <c r="I2521" t="s">
        <v>4414</v>
      </c>
      <c r="J2521" s="2" t="s">
        <v>6735</v>
      </c>
      <c r="K2521" s="5" t="s">
        <v>21</v>
      </c>
    </row>
    <row r="2522" spans="1:19" hidden="1" x14ac:dyDescent="0.25">
      <c r="A2522">
        <v>52418</v>
      </c>
      <c r="B2522" t="s">
        <v>6736</v>
      </c>
      <c r="C2522" t="s">
        <v>6543</v>
      </c>
      <c r="D2522" t="s">
        <v>6544</v>
      </c>
      <c r="E2522" t="s">
        <v>35526</v>
      </c>
      <c r="F2522" t="s">
        <v>35527</v>
      </c>
      <c r="G2522">
        <v>1991</v>
      </c>
      <c r="H2522" t="s">
        <v>36343</v>
      </c>
      <c r="I2522" t="s">
        <v>1243</v>
      </c>
      <c r="J2522" s="2" t="s">
        <v>6737</v>
      </c>
      <c r="K2522" s="5" t="s">
        <v>1052</v>
      </c>
    </row>
    <row r="2523" spans="1:19" hidden="1" x14ac:dyDescent="0.25">
      <c r="A2523">
        <v>52469</v>
      </c>
      <c r="B2523" t="s">
        <v>6738</v>
      </c>
      <c r="C2523" t="s">
        <v>6739</v>
      </c>
      <c r="D2523" t="s">
        <v>6544</v>
      </c>
      <c r="E2523" t="s">
        <v>35526</v>
      </c>
      <c r="F2523" t="s">
        <v>35527</v>
      </c>
      <c r="G2523">
        <v>1991</v>
      </c>
      <c r="H2523" t="s">
        <v>36343</v>
      </c>
      <c r="I2523" t="s">
        <v>6740</v>
      </c>
      <c r="J2523" s="2" t="s">
        <v>6741</v>
      </c>
      <c r="K2523" s="5" t="s">
        <v>38</v>
      </c>
    </row>
    <row r="2524" spans="1:19" hidden="1" x14ac:dyDescent="0.25">
      <c r="A2524">
        <v>52476</v>
      </c>
      <c r="B2524" t="s">
        <v>6742</v>
      </c>
      <c r="C2524" t="s">
        <v>6743</v>
      </c>
      <c r="D2524" t="s">
        <v>6544</v>
      </c>
      <c r="E2524" t="s">
        <v>35526</v>
      </c>
      <c r="F2524" t="s">
        <v>35527</v>
      </c>
      <c r="G2524">
        <v>1991</v>
      </c>
      <c r="H2524" t="s">
        <v>36343</v>
      </c>
      <c r="I2524" t="s">
        <v>6744</v>
      </c>
      <c r="J2524" s="2" t="s">
        <v>6745</v>
      </c>
      <c r="K2524" s="5" t="s">
        <v>128</v>
      </c>
      <c r="L2524" t="s">
        <v>35224</v>
      </c>
    </row>
    <row r="2525" spans="1:19" hidden="1" x14ac:dyDescent="0.25">
      <c r="A2525">
        <v>52477</v>
      </c>
      <c r="B2525" t="s">
        <v>6746</v>
      </c>
      <c r="C2525" t="s">
        <v>6739</v>
      </c>
      <c r="D2525" t="s">
        <v>6544</v>
      </c>
      <c r="E2525" t="s">
        <v>35526</v>
      </c>
      <c r="F2525" t="s">
        <v>35527</v>
      </c>
      <c r="G2525">
        <v>1991</v>
      </c>
      <c r="H2525" t="s">
        <v>36343</v>
      </c>
      <c r="I2525" t="s">
        <v>6740</v>
      </c>
      <c r="J2525" s="2" t="s">
        <v>6747</v>
      </c>
      <c r="K2525" s="5" t="s">
        <v>55</v>
      </c>
    </row>
    <row r="2526" spans="1:19" hidden="1" x14ac:dyDescent="0.25">
      <c r="A2526">
        <v>52505</v>
      </c>
      <c r="B2526" t="s">
        <v>6748</v>
      </c>
      <c r="C2526" t="s">
        <v>6749</v>
      </c>
      <c r="D2526" t="s">
        <v>6750</v>
      </c>
      <c r="E2526" t="s">
        <v>35528</v>
      </c>
      <c r="F2526" t="s">
        <v>35489</v>
      </c>
      <c r="G2526">
        <v>1997</v>
      </c>
      <c r="H2526" t="s">
        <v>36344</v>
      </c>
      <c r="I2526" t="s">
        <v>6751</v>
      </c>
      <c r="J2526" s="2" t="s">
        <v>6752</v>
      </c>
      <c r="K2526" s="5" t="s">
        <v>202</v>
      </c>
      <c r="O2526" t="s">
        <v>24</v>
      </c>
      <c r="P2526" t="s">
        <v>35339</v>
      </c>
      <c r="R2526" t="s">
        <v>7</v>
      </c>
      <c r="S2526" t="s">
        <v>167</v>
      </c>
    </row>
    <row r="2527" spans="1:19" hidden="1" x14ac:dyDescent="0.25">
      <c r="A2527">
        <v>52546</v>
      </c>
      <c r="B2527" t="s">
        <v>6753</v>
      </c>
      <c r="C2527" t="s">
        <v>6754</v>
      </c>
      <c r="D2527" t="s">
        <v>6750</v>
      </c>
      <c r="E2527" t="s">
        <v>35528</v>
      </c>
      <c r="F2527" t="s">
        <v>35489</v>
      </c>
      <c r="G2527">
        <v>1997</v>
      </c>
      <c r="H2527" t="s">
        <v>36344</v>
      </c>
      <c r="I2527" t="s">
        <v>4637</v>
      </c>
      <c r="J2527" s="2" t="s">
        <v>6755</v>
      </c>
      <c r="K2527" s="5" t="s">
        <v>38</v>
      </c>
      <c r="L2527" t="s">
        <v>16</v>
      </c>
    </row>
    <row r="2528" spans="1:19" hidden="1" x14ac:dyDescent="0.25">
      <c r="A2528">
        <v>52645</v>
      </c>
      <c r="B2528" t="s">
        <v>6756</v>
      </c>
      <c r="C2528" t="s">
        <v>6757</v>
      </c>
      <c r="D2528" t="s">
        <v>6750</v>
      </c>
      <c r="E2528" t="s">
        <v>35528</v>
      </c>
      <c r="F2528" t="s">
        <v>35489</v>
      </c>
      <c r="G2528">
        <v>1997</v>
      </c>
      <c r="H2528" t="s">
        <v>36344</v>
      </c>
      <c r="I2528" t="s">
        <v>456</v>
      </c>
      <c r="J2528" s="2" t="s">
        <v>6758</v>
      </c>
      <c r="K2528" s="5" t="s">
        <v>128</v>
      </c>
      <c r="L2528" t="s">
        <v>27</v>
      </c>
    </row>
    <row r="2529" spans="1:19" hidden="1" x14ac:dyDescent="0.25">
      <c r="A2529">
        <v>52657</v>
      </c>
      <c r="B2529" t="s">
        <v>6759</v>
      </c>
      <c r="C2529" t="s">
        <v>6760</v>
      </c>
      <c r="D2529" t="s">
        <v>6750</v>
      </c>
      <c r="E2529" t="s">
        <v>35528</v>
      </c>
      <c r="F2529" t="s">
        <v>35489</v>
      </c>
      <c r="G2529">
        <v>1997</v>
      </c>
      <c r="H2529" t="s">
        <v>36344</v>
      </c>
      <c r="I2529" t="s">
        <v>6761</v>
      </c>
      <c r="J2529" s="2" t="s">
        <v>6762</v>
      </c>
      <c r="K2529" s="5" t="s">
        <v>32</v>
      </c>
      <c r="O2529" t="s">
        <v>24</v>
      </c>
      <c r="P2529" t="s">
        <v>35339</v>
      </c>
      <c r="R2529" t="s">
        <v>35209</v>
      </c>
      <c r="S2529" t="s">
        <v>8</v>
      </c>
    </row>
    <row r="2530" spans="1:19" hidden="1" x14ac:dyDescent="0.25">
      <c r="A2530">
        <v>52677</v>
      </c>
      <c r="B2530" t="s">
        <v>6763</v>
      </c>
      <c r="C2530" t="s">
        <v>6757</v>
      </c>
      <c r="D2530" t="s">
        <v>6750</v>
      </c>
      <c r="E2530" t="s">
        <v>35528</v>
      </c>
      <c r="F2530" t="s">
        <v>35489</v>
      </c>
      <c r="G2530">
        <v>1997</v>
      </c>
      <c r="H2530" t="s">
        <v>36344</v>
      </c>
      <c r="I2530" t="s">
        <v>456</v>
      </c>
      <c r="J2530" s="2" t="s">
        <v>6764</v>
      </c>
      <c r="K2530" s="5" t="s">
        <v>38</v>
      </c>
    </row>
    <row r="2531" spans="1:19" hidden="1" x14ac:dyDescent="0.25">
      <c r="A2531">
        <v>52681</v>
      </c>
      <c r="B2531" t="s">
        <v>6765</v>
      </c>
      <c r="C2531" t="s">
        <v>6757</v>
      </c>
      <c r="D2531" t="s">
        <v>6750</v>
      </c>
      <c r="E2531" t="s">
        <v>35528</v>
      </c>
      <c r="F2531" t="s">
        <v>35489</v>
      </c>
      <c r="G2531">
        <v>1997</v>
      </c>
      <c r="H2531" t="s">
        <v>36344</v>
      </c>
      <c r="I2531" t="s">
        <v>456</v>
      </c>
      <c r="J2531" s="2" t="s">
        <v>6766</v>
      </c>
      <c r="K2531" s="5" t="s">
        <v>38</v>
      </c>
      <c r="L2531" t="s">
        <v>35296</v>
      </c>
    </row>
    <row r="2532" spans="1:19" hidden="1" x14ac:dyDescent="0.25">
      <c r="A2532">
        <v>52723</v>
      </c>
      <c r="B2532" t="s">
        <v>6767</v>
      </c>
      <c r="C2532" t="s">
        <v>6760</v>
      </c>
      <c r="D2532" t="s">
        <v>6750</v>
      </c>
      <c r="E2532" t="s">
        <v>35528</v>
      </c>
      <c r="F2532" t="s">
        <v>35489</v>
      </c>
      <c r="G2532">
        <v>1997</v>
      </c>
      <c r="H2532" t="s">
        <v>36344</v>
      </c>
      <c r="I2532" t="s">
        <v>6761</v>
      </c>
      <c r="J2532" s="2" t="s">
        <v>6768</v>
      </c>
      <c r="K2532" s="5" t="s">
        <v>21</v>
      </c>
    </row>
    <row r="2533" spans="1:19" hidden="1" x14ac:dyDescent="0.25">
      <c r="A2533">
        <v>52727</v>
      </c>
      <c r="B2533" t="s">
        <v>6769</v>
      </c>
      <c r="C2533" t="s">
        <v>6760</v>
      </c>
      <c r="D2533" t="s">
        <v>6750</v>
      </c>
      <c r="E2533" t="s">
        <v>35528</v>
      </c>
      <c r="F2533" t="s">
        <v>35489</v>
      </c>
      <c r="G2533">
        <v>1997</v>
      </c>
      <c r="H2533" t="s">
        <v>36344</v>
      </c>
      <c r="I2533" t="s">
        <v>6761</v>
      </c>
      <c r="J2533" s="2" t="s">
        <v>6770</v>
      </c>
      <c r="K2533" s="5" t="s">
        <v>202</v>
      </c>
    </row>
    <row r="2534" spans="1:19" hidden="1" x14ac:dyDescent="0.25">
      <c r="A2534">
        <v>52732</v>
      </c>
      <c r="B2534" t="s">
        <v>6771</v>
      </c>
      <c r="C2534" t="s">
        <v>6760</v>
      </c>
      <c r="D2534" t="s">
        <v>6750</v>
      </c>
      <c r="E2534" t="s">
        <v>35528</v>
      </c>
      <c r="F2534" t="s">
        <v>35489</v>
      </c>
      <c r="G2534">
        <v>1997</v>
      </c>
      <c r="H2534" t="s">
        <v>36344</v>
      </c>
      <c r="I2534" t="s">
        <v>6761</v>
      </c>
      <c r="J2534" s="2" t="s">
        <v>6772</v>
      </c>
      <c r="K2534" s="5" t="s">
        <v>55</v>
      </c>
    </row>
    <row r="2535" spans="1:19" hidden="1" x14ac:dyDescent="0.25">
      <c r="A2535">
        <v>52736</v>
      </c>
      <c r="B2535" t="s">
        <v>6773</v>
      </c>
      <c r="C2535" t="s">
        <v>6757</v>
      </c>
      <c r="D2535" t="s">
        <v>6750</v>
      </c>
      <c r="E2535" t="s">
        <v>35528</v>
      </c>
      <c r="F2535" t="s">
        <v>35489</v>
      </c>
      <c r="G2535">
        <v>1997</v>
      </c>
      <c r="H2535" t="s">
        <v>36344</v>
      </c>
      <c r="I2535" t="s">
        <v>456</v>
      </c>
      <c r="J2535" s="2" t="s">
        <v>6774</v>
      </c>
      <c r="K2535" s="5" t="s">
        <v>32</v>
      </c>
      <c r="O2535" t="s">
        <v>24</v>
      </c>
      <c r="P2535" t="s">
        <v>35339</v>
      </c>
      <c r="R2535" t="s">
        <v>7</v>
      </c>
      <c r="S2535" t="s">
        <v>8</v>
      </c>
    </row>
    <row r="2536" spans="1:19" hidden="1" x14ac:dyDescent="0.25">
      <c r="A2536">
        <v>52784</v>
      </c>
      <c r="B2536" t="s">
        <v>6775</v>
      </c>
      <c r="C2536" t="s">
        <v>6757</v>
      </c>
      <c r="D2536" t="s">
        <v>6750</v>
      </c>
      <c r="E2536" t="s">
        <v>35528</v>
      </c>
      <c r="F2536" t="s">
        <v>35489</v>
      </c>
      <c r="G2536">
        <v>1997</v>
      </c>
      <c r="H2536" t="s">
        <v>36344</v>
      </c>
      <c r="I2536" t="s">
        <v>456</v>
      </c>
      <c r="J2536" s="2" t="s">
        <v>6776</v>
      </c>
      <c r="K2536" s="5" t="s">
        <v>38</v>
      </c>
      <c r="L2536" t="s">
        <v>272</v>
      </c>
    </row>
    <row r="2537" spans="1:19" hidden="1" x14ac:dyDescent="0.25">
      <c r="A2537">
        <v>52797</v>
      </c>
      <c r="B2537" t="s">
        <v>6777</v>
      </c>
      <c r="C2537" t="s">
        <v>6760</v>
      </c>
      <c r="D2537" t="s">
        <v>6750</v>
      </c>
      <c r="E2537" t="s">
        <v>35528</v>
      </c>
      <c r="F2537" t="s">
        <v>35489</v>
      </c>
      <c r="G2537">
        <v>1997</v>
      </c>
      <c r="H2537" t="s">
        <v>36344</v>
      </c>
      <c r="I2537" t="s">
        <v>6761</v>
      </c>
      <c r="J2537" s="2" t="s">
        <v>6778</v>
      </c>
      <c r="K2537" s="5" t="s">
        <v>128</v>
      </c>
    </row>
    <row r="2538" spans="1:19" hidden="1" x14ac:dyDescent="0.25">
      <c r="A2538">
        <v>52806</v>
      </c>
      <c r="B2538" t="s">
        <v>6779</v>
      </c>
      <c r="C2538" t="s">
        <v>6757</v>
      </c>
      <c r="D2538" t="s">
        <v>6750</v>
      </c>
      <c r="E2538" t="s">
        <v>35528</v>
      </c>
      <c r="F2538" t="s">
        <v>35489</v>
      </c>
      <c r="G2538">
        <v>1997</v>
      </c>
      <c r="H2538" t="s">
        <v>36344</v>
      </c>
      <c r="I2538" t="s">
        <v>456</v>
      </c>
      <c r="J2538" s="2" t="s">
        <v>6780</v>
      </c>
      <c r="K2538" s="5" t="s">
        <v>55</v>
      </c>
    </row>
    <row r="2539" spans="1:19" hidden="1" x14ac:dyDescent="0.25">
      <c r="A2539">
        <v>52836</v>
      </c>
      <c r="B2539" t="s">
        <v>6781</v>
      </c>
      <c r="C2539" t="s">
        <v>6760</v>
      </c>
      <c r="D2539" t="s">
        <v>6750</v>
      </c>
      <c r="E2539" t="s">
        <v>35528</v>
      </c>
      <c r="F2539" t="s">
        <v>35489</v>
      </c>
      <c r="G2539">
        <v>1997</v>
      </c>
      <c r="H2539" t="s">
        <v>36344</v>
      </c>
      <c r="I2539" t="s">
        <v>6761</v>
      </c>
      <c r="J2539" s="2" t="s">
        <v>6782</v>
      </c>
      <c r="K2539" s="5" t="s">
        <v>173</v>
      </c>
      <c r="L2539" t="s">
        <v>97</v>
      </c>
    </row>
    <row r="2540" spans="1:19" hidden="1" x14ac:dyDescent="0.25">
      <c r="A2540">
        <v>52857</v>
      </c>
      <c r="B2540" t="s">
        <v>6783</v>
      </c>
      <c r="C2540" t="s">
        <v>6760</v>
      </c>
      <c r="D2540" t="s">
        <v>6750</v>
      </c>
      <c r="E2540" t="s">
        <v>35528</v>
      </c>
      <c r="F2540" t="s">
        <v>35489</v>
      </c>
      <c r="G2540">
        <v>1997</v>
      </c>
      <c r="H2540" t="s">
        <v>36344</v>
      </c>
      <c r="I2540" t="s">
        <v>6761</v>
      </c>
      <c r="J2540" s="2" t="s">
        <v>6784</v>
      </c>
      <c r="K2540" s="5" t="s">
        <v>21</v>
      </c>
      <c r="L2540" t="s">
        <v>143</v>
      </c>
    </row>
    <row r="2541" spans="1:19" hidden="1" x14ac:dyDescent="0.25">
      <c r="A2541">
        <v>52872</v>
      </c>
      <c r="B2541" t="s">
        <v>6785</v>
      </c>
      <c r="C2541" t="s">
        <v>6760</v>
      </c>
      <c r="D2541" t="s">
        <v>6750</v>
      </c>
      <c r="E2541" t="s">
        <v>35528</v>
      </c>
      <c r="F2541" t="s">
        <v>35489</v>
      </c>
      <c r="G2541">
        <v>1997</v>
      </c>
      <c r="H2541" t="s">
        <v>36344</v>
      </c>
      <c r="I2541" t="s">
        <v>6761</v>
      </c>
      <c r="J2541" s="2" t="s">
        <v>6786</v>
      </c>
      <c r="K2541" s="5" t="s">
        <v>21</v>
      </c>
    </row>
    <row r="2542" spans="1:19" hidden="1" x14ac:dyDescent="0.25">
      <c r="A2542">
        <v>52886</v>
      </c>
      <c r="B2542" t="s">
        <v>6787</v>
      </c>
      <c r="C2542" t="s">
        <v>6757</v>
      </c>
      <c r="D2542" t="s">
        <v>6750</v>
      </c>
      <c r="E2542" t="s">
        <v>35528</v>
      </c>
      <c r="F2542" t="s">
        <v>35489</v>
      </c>
      <c r="G2542">
        <v>1997</v>
      </c>
      <c r="H2542" t="s">
        <v>36344</v>
      </c>
      <c r="I2542" t="s">
        <v>456</v>
      </c>
      <c r="J2542" s="2" t="s">
        <v>6788</v>
      </c>
      <c r="K2542" s="5" t="s">
        <v>38</v>
      </c>
    </row>
    <row r="2543" spans="1:19" hidden="1" x14ac:dyDescent="0.25">
      <c r="A2543">
        <v>52901</v>
      </c>
      <c r="B2543" t="s">
        <v>6789</v>
      </c>
      <c r="C2543" t="s">
        <v>6760</v>
      </c>
      <c r="D2543" t="s">
        <v>6750</v>
      </c>
      <c r="E2543" t="s">
        <v>35528</v>
      </c>
      <c r="F2543" t="s">
        <v>35489</v>
      </c>
      <c r="G2543">
        <v>1997</v>
      </c>
      <c r="H2543" t="s">
        <v>36344</v>
      </c>
      <c r="I2543" t="s">
        <v>6761</v>
      </c>
      <c r="J2543" s="2" t="s">
        <v>6790</v>
      </c>
      <c r="K2543" s="5" t="s">
        <v>38</v>
      </c>
      <c r="L2543" t="s">
        <v>132</v>
      </c>
    </row>
    <row r="2544" spans="1:19" hidden="1" x14ac:dyDescent="0.25">
      <c r="A2544">
        <v>52903</v>
      </c>
      <c r="B2544" t="s">
        <v>6791</v>
      </c>
      <c r="C2544" t="s">
        <v>6757</v>
      </c>
      <c r="D2544" t="s">
        <v>6750</v>
      </c>
      <c r="E2544" t="s">
        <v>35528</v>
      </c>
      <c r="F2544" t="s">
        <v>35489</v>
      </c>
      <c r="G2544">
        <v>1997</v>
      </c>
      <c r="H2544" t="s">
        <v>36344</v>
      </c>
      <c r="I2544" t="s">
        <v>456</v>
      </c>
      <c r="J2544" s="2" t="s">
        <v>6792</v>
      </c>
      <c r="K2544" s="5" t="s">
        <v>38</v>
      </c>
      <c r="L2544" t="s">
        <v>239</v>
      </c>
    </row>
    <row r="2545" spans="1:19" hidden="1" x14ac:dyDescent="0.25">
      <c r="A2545">
        <v>52905</v>
      </c>
      <c r="B2545" t="s">
        <v>6793</v>
      </c>
      <c r="C2545" t="s">
        <v>6757</v>
      </c>
      <c r="D2545" t="s">
        <v>6750</v>
      </c>
      <c r="E2545" t="s">
        <v>35528</v>
      </c>
      <c r="F2545" t="s">
        <v>35489</v>
      </c>
      <c r="G2545">
        <v>1997</v>
      </c>
      <c r="H2545" t="s">
        <v>36344</v>
      </c>
      <c r="I2545" t="s">
        <v>456</v>
      </c>
      <c r="J2545" s="2" t="s">
        <v>6794</v>
      </c>
      <c r="K2545" s="5" t="s">
        <v>32</v>
      </c>
      <c r="O2545" t="s">
        <v>24</v>
      </c>
      <c r="P2545" t="s">
        <v>35339</v>
      </c>
    </row>
    <row r="2546" spans="1:19" hidden="1" x14ac:dyDescent="0.25">
      <c r="A2546">
        <v>52953</v>
      </c>
      <c r="B2546" t="s">
        <v>6795</v>
      </c>
      <c r="C2546" t="s">
        <v>6796</v>
      </c>
      <c r="D2546" t="s">
        <v>6750</v>
      </c>
      <c r="E2546" t="s">
        <v>35528</v>
      </c>
      <c r="F2546" t="s">
        <v>35489</v>
      </c>
      <c r="G2546">
        <v>1997</v>
      </c>
      <c r="H2546" t="s">
        <v>36344</v>
      </c>
      <c r="I2546" t="s">
        <v>6797</v>
      </c>
      <c r="J2546" s="2" t="s">
        <v>6798</v>
      </c>
      <c r="K2546" s="5" t="s">
        <v>38</v>
      </c>
    </row>
    <row r="2547" spans="1:19" hidden="1" x14ac:dyDescent="0.25">
      <c r="A2547">
        <v>52954</v>
      </c>
      <c r="B2547" t="s">
        <v>6799</v>
      </c>
      <c r="C2547" t="s">
        <v>6800</v>
      </c>
      <c r="D2547" t="s">
        <v>6750</v>
      </c>
      <c r="E2547" t="s">
        <v>35528</v>
      </c>
      <c r="F2547" t="s">
        <v>35489</v>
      </c>
      <c r="G2547">
        <v>1997</v>
      </c>
      <c r="H2547" t="s">
        <v>36344</v>
      </c>
      <c r="I2547" t="s">
        <v>6801</v>
      </c>
      <c r="J2547" s="2" t="s">
        <v>6802</v>
      </c>
      <c r="K2547" s="5" t="s">
        <v>21</v>
      </c>
    </row>
    <row r="2548" spans="1:19" hidden="1" x14ac:dyDescent="0.25">
      <c r="A2548">
        <v>52973</v>
      </c>
      <c r="B2548" t="s">
        <v>6803</v>
      </c>
      <c r="C2548" t="s">
        <v>6760</v>
      </c>
      <c r="D2548" t="s">
        <v>6750</v>
      </c>
      <c r="E2548" t="s">
        <v>35528</v>
      </c>
      <c r="F2548" t="s">
        <v>35489</v>
      </c>
      <c r="G2548">
        <v>1997</v>
      </c>
      <c r="H2548" t="s">
        <v>36344</v>
      </c>
      <c r="I2548" t="s">
        <v>6761</v>
      </c>
      <c r="J2548" s="2" t="s">
        <v>6804</v>
      </c>
      <c r="K2548" s="5" t="s">
        <v>21</v>
      </c>
    </row>
    <row r="2549" spans="1:19" hidden="1" x14ac:dyDescent="0.25">
      <c r="A2549">
        <v>52974</v>
      </c>
      <c r="B2549" t="s">
        <v>6805</v>
      </c>
      <c r="C2549" t="s">
        <v>6800</v>
      </c>
      <c r="D2549" t="s">
        <v>6750</v>
      </c>
      <c r="E2549" t="s">
        <v>35528</v>
      </c>
      <c r="F2549" t="s">
        <v>35489</v>
      </c>
      <c r="G2549">
        <v>1997</v>
      </c>
      <c r="H2549" t="s">
        <v>36344</v>
      </c>
      <c r="I2549" t="s">
        <v>6801</v>
      </c>
      <c r="J2549" s="2" t="s">
        <v>6806</v>
      </c>
      <c r="K2549" s="5" t="s">
        <v>128</v>
      </c>
      <c r="L2549" t="s">
        <v>374</v>
      </c>
    </row>
    <row r="2550" spans="1:19" hidden="1" x14ac:dyDescent="0.25">
      <c r="A2550">
        <v>52977</v>
      </c>
      <c r="B2550" t="s">
        <v>6807</v>
      </c>
      <c r="C2550" t="s">
        <v>6760</v>
      </c>
      <c r="D2550" t="s">
        <v>6750</v>
      </c>
      <c r="E2550" t="s">
        <v>35528</v>
      </c>
      <c r="F2550" t="s">
        <v>35489</v>
      </c>
      <c r="G2550">
        <v>1997</v>
      </c>
      <c r="H2550" t="s">
        <v>36344</v>
      </c>
      <c r="I2550" t="s">
        <v>6761</v>
      </c>
      <c r="J2550" s="2" t="s">
        <v>6808</v>
      </c>
      <c r="K2550" s="5" t="s">
        <v>128</v>
      </c>
      <c r="L2550" t="s">
        <v>522</v>
      </c>
    </row>
    <row r="2551" spans="1:19" hidden="1" x14ac:dyDescent="0.25">
      <c r="A2551">
        <v>52985</v>
      </c>
      <c r="B2551" t="s">
        <v>6809</v>
      </c>
      <c r="C2551" t="s">
        <v>6800</v>
      </c>
      <c r="D2551" t="s">
        <v>6750</v>
      </c>
      <c r="E2551" t="s">
        <v>35528</v>
      </c>
      <c r="F2551" t="s">
        <v>35489</v>
      </c>
      <c r="G2551">
        <v>1997</v>
      </c>
      <c r="H2551" t="s">
        <v>36344</v>
      </c>
      <c r="I2551" t="s">
        <v>6801</v>
      </c>
      <c r="J2551" s="2" t="s">
        <v>6810</v>
      </c>
      <c r="K2551" s="5" t="s">
        <v>21</v>
      </c>
    </row>
    <row r="2552" spans="1:19" hidden="1" x14ac:dyDescent="0.25">
      <c r="A2552">
        <v>52989</v>
      </c>
      <c r="B2552" t="s">
        <v>6811</v>
      </c>
      <c r="C2552" t="s">
        <v>6800</v>
      </c>
      <c r="D2552" t="s">
        <v>6750</v>
      </c>
      <c r="E2552" t="s">
        <v>35528</v>
      </c>
      <c r="F2552" t="s">
        <v>35489</v>
      </c>
      <c r="G2552">
        <v>1997</v>
      </c>
      <c r="H2552" t="s">
        <v>36344</v>
      </c>
      <c r="I2552" t="s">
        <v>6801</v>
      </c>
      <c r="J2552" s="2" t="s">
        <v>6812</v>
      </c>
      <c r="K2552" s="5" t="s">
        <v>202</v>
      </c>
      <c r="L2552" t="s">
        <v>129</v>
      </c>
    </row>
    <row r="2553" spans="1:19" hidden="1" x14ac:dyDescent="0.25">
      <c r="A2553">
        <v>53001</v>
      </c>
      <c r="B2553" t="s">
        <v>6813</v>
      </c>
      <c r="C2553" t="s">
        <v>6800</v>
      </c>
      <c r="D2553" t="s">
        <v>6750</v>
      </c>
      <c r="E2553" t="s">
        <v>35528</v>
      </c>
      <c r="F2553" t="s">
        <v>35489</v>
      </c>
      <c r="G2553">
        <v>1997</v>
      </c>
      <c r="H2553" t="s">
        <v>36344</v>
      </c>
      <c r="I2553" t="s">
        <v>6801</v>
      </c>
      <c r="J2553" s="2" t="s">
        <v>6814</v>
      </c>
      <c r="K2553" s="5" t="s">
        <v>202</v>
      </c>
      <c r="O2553" t="s">
        <v>24</v>
      </c>
      <c r="P2553" t="s">
        <v>35339</v>
      </c>
    </row>
    <row r="2554" spans="1:19" hidden="1" x14ac:dyDescent="0.25">
      <c r="A2554">
        <v>53040</v>
      </c>
      <c r="B2554" t="s">
        <v>6815</v>
      </c>
      <c r="C2554" t="s">
        <v>6760</v>
      </c>
      <c r="D2554" t="s">
        <v>6750</v>
      </c>
      <c r="E2554" t="s">
        <v>35528</v>
      </c>
      <c r="F2554" t="s">
        <v>35489</v>
      </c>
      <c r="G2554">
        <v>1997</v>
      </c>
      <c r="H2554" t="s">
        <v>36344</v>
      </c>
      <c r="I2554" t="s">
        <v>6761</v>
      </c>
      <c r="J2554" s="2" t="s">
        <v>6816</v>
      </c>
      <c r="K2554" s="5" t="s">
        <v>128</v>
      </c>
      <c r="L2554" t="s">
        <v>314</v>
      </c>
    </row>
    <row r="2555" spans="1:19" hidden="1" x14ac:dyDescent="0.25">
      <c r="A2555">
        <v>53100</v>
      </c>
      <c r="B2555" t="s">
        <v>6817</v>
      </c>
      <c r="C2555" t="s">
        <v>6818</v>
      </c>
      <c r="D2555" t="s">
        <v>6750</v>
      </c>
      <c r="E2555" t="s">
        <v>35528</v>
      </c>
      <c r="F2555" t="s">
        <v>35489</v>
      </c>
      <c r="G2555">
        <v>1997</v>
      </c>
      <c r="H2555" t="s">
        <v>36344</v>
      </c>
      <c r="I2555" t="s">
        <v>6819</v>
      </c>
      <c r="J2555" s="2" t="s">
        <v>6820</v>
      </c>
      <c r="K2555" s="5" t="s">
        <v>32</v>
      </c>
      <c r="O2555" t="s">
        <v>24</v>
      </c>
      <c r="P2555" t="s">
        <v>35339</v>
      </c>
      <c r="R2555" t="s">
        <v>7</v>
      </c>
      <c r="S2555" t="s">
        <v>167</v>
      </c>
    </row>
    <row r="2556" spans="1:19" hidden="1" x14ac:dyDescent="0.25">
      <c r="A2556">
        <v>53128</v>
      </c>
      <c r="B2556" t="s">
        <v>6821</v>
      </c>
      <c r="C2556" t="s">
        <v>6760</v>
      </c>
      <c r="D2556" t="s">
        <v>6750</v>
      </c>
      <c r="E2556" t="s">
        <v>35528</v>
      </c>
      <c r="F2556" t="s">
        <v>35489</v>
      </c>
      <c r="G2556">
        <v>1997</v>
      </c>
      <c r="H2556" t="s">
        <v>36344</v>
      </c>
      <c r="I2556" t="s">
        <v>6761</v>
      </c>
      <c r="J2556" s="2" t="s">
        <v>6822</v>
      </c>
      <c r="K2556" s="5" t="s">
        <v>38</v>
      </c>
    </row>
    <row r="2557" spans="1:19" hidden="1" x14ac:dyDescent="0.25">
      <c r="A2557">
        <v>53131</v>
      </c>
      <c r="B2557" t="s">
        <v>6823</v>
      </c>
      <c r="C2557" t="s">
        <v>6760</v>
      </c>
      <c r="D2557" t="s">
        <v>6750</v>
      </c>
      <c r="E2557" t="s">
        <v>35528</v>
      </c>
      <c r="F2557" t="s">
        <v>35489</v>
      </c>
      <c r="G2557">
        <v>1997</v>
      </c>
      <c r="H2557" t="s">
        <v>36344</v>
      </c>
      <c r="I2557" t="s">
        <v>6761</v>
      </c>
      <c r="J2557" s="2" t="s">
        <v>6824</v>
      </c>
      <c r="K2557" s="5" t="s">
        <v>21</v>
      </c>
    </row>
    <row r="2558" spans="1:19" hidden="1" x14ac:dyDescent="0.25">
      <c r="A2558">
        <v>53149</v>
      </c>
      <c r="B2558" t="s">
        <v>6825</v>
      </c>
      <c r="C2558" t="s">
        <v>6760</v>
      </c>
      <c r="D2558" t="s">
        <v>6750</v>
      </c>
      <c r="E2558" t="s">
        <v>35528</v>
      </c>
      <c r="F2558" t="s">
        <v>35489</v>
      </c>
      <c r="G2558">
        <v>1997</v>
      </c>
      <c r="H2558" t="s">
        <v>36344</v>
      </c>
      <c r="I2558" t="s">
        <v>6761</v>
      </c>
      <c r="J2558" s="2" t="s">
        <v>6826</v>
      </c>
      <c r="K2558" s="5" t="s">
        <v>38</v>
      </c>
    </row>
    <row r="2559" spans="1:19" hidden="1" x14ac:dyDescent="0.25">
      <c r="A2559">
        <v>53165</v>
      </c>
      <c r="B2559" t="s">
        <v>6827</v>
      </c>
      <c r="C2559" t="s">
        <v>6760</v>
      </c>
      <c r="D2559" t="s">
        <v>6750</v>
      </c>
      <c r="E2559" t="s">
        <v>35528</v>
      </c>
      <c r="F2559" t="s">
        <v>35489</v>
      </c>
      <c r="G2559">
        <v>1997</v>
      </c>
      <c r="H2559" t="s">
        <v>36344</v>
      </c>
      <c r="I2559" t="s">
        <v>6761</v>
      </c>
      <c r="J2559" s="2" t="s">
        <v>6828</v>
      </c>
      <c r="K2559" s="5" t="s">
        <v>21</v>
      </c>
    </row>
    <row r="2560" spans="1:19" hidden="1" x14ac:dyDescent="0.25">
      <c r="A2560">
        <v>53175</v>
      </c>
      <c r="B2560" t="s">
        <v>6829</v>
      </c>
      <c r="C2560" t="s">
        <v>6760</v>
      </c>
      <c r="D2560" t="s">
        <v>6750</v>
      </c>
      <c r="E2560" t="s">
        <v>35528</v>
      </c>
      <c r="F2560" t="s">
        <v>35489</v>
      </c>
      <c r="G2560">
        <v>1997</v>
      </c>
      <c r="H2560" t="s">
        <v>36344</v>
      </c>
      <c r="I2560" t="s">
        <v>6761</v>
      </c>
      <c r="J2560" s="2" t="s">
        <v>6830</v>
      </c>
      <c r="K2560" s="5" t="s">
        <v>21</v>
      </c>
    </row>
    <row r="2561" spans="1:12" hidden="1" x14ac:dyDescent="0.25">
      <c r="A2561">
        <v>53288</v>
      </c>
      <c r="B2561" t="s">
        <v>6831</v>
      </c>
      <c r="C2561" t="s">
        <v>6832</v>
      </c>
      <c r="D2561" t="s">
        <v>6750</v>
      </c>
      <c r="E2561" t="s">
        <v>35528</v>
      </c>
      <c r="F2561" t="s">
        <v>35489</v>
      </c>
      <c r="G2561">
        <v>1997</v>
      </c>
      <c r="H2561" t="s">
        <v>36344</v>
      </c>
      <c r="I2561" t="s">
        <v>4737</v>
      </c>
      <c r="J2561" s="2" t="s">
        <v>6833</v>
      </c>
      <c r="K2561" s="5" t="s">
        <v>38</v>
      </c>
      <c r="L2561" t="s">
        <v>272</v>
      </c>
    </row>
    <row r="2562" spans="1:12" hidden="1" x14ac:dyDescent="0.25">
      <c r="A2562">
        <v>53323</v>
      </c>
      <c r="B2562" t="s">
        <v>6834</v>
      </c>
      <c r="C2562" t="s">
        <v>6818</v>
      </c>
      <c r="D2562" t="s">
        <v>6750</v>
      </c>
      <c r="E2562" t="s">
        <v>35528</v>
      </c>
      <c r="F2562" t="s">
        <v>35489</v>
      </c>
      <c r="G2562">
        <v>1997</v>
      </c>
      <c r="H2562" t="s">
        <v>36344</v>
      </c>
      <c r="I2562" t="s">
        <v>6819</v>
      </c>
      <c r="J2562" s="2" t="s">
        <v>6835</v>
      </c>
      <c r="K2562" s="5" t="s">
        <v>38</v>
      </c>
    </row>
    <row r="2563" spans="1:12" hidden="1" x14ac:dyDescent="0.25">
      <c r="A2563">
        <v>53336</v>
      </c>
      <c r="B2563" t="s">
        <v>6836</v>
      </c>
      <c r="C2563" t="s">
        <v>6818</v>
      </c>
      <c r="D2563" t="s">
        <v>6750</v>
      </c>
      <c r="E2563" t="s">
        <v>35528</v>
      </c>
      <c r="F2563" t="s">
        <v>35489</v>
      </c>
      <c r="G2563">
        <v>1997</v>
      </c>
      <c r="H2563" t="s">
        <v>36344</v>
      </c>
      <c r="I2563" t="s">
        <v>6819</v>
      </c>
      <c r="J2563" s="2" t="s">
        <v>6837</v>
      </c>
      <c r="K2563" s="5" t="s">
        <v>475</v>
      </c>
    </row>
    <row r="2564" spans="1:12" hidden="1" x14ac:dyDescent="0.25">
      <c r="A2564">
        <v>53351</v>
      </c>
      <c r="B2564" t="s">
        <v>6838</v>
      </c>
      <c r="C2564" t="s">
        <v>6818</v>
      </c>
      <c r="D2564" t="s">
        <v>6750</v>
      </c>
      <c r="E2564" t="s">
        <v>35528</v>
      </c>
      <c r="F2564" t="s">
        <v>35489</v>
      </c>
      <c r="G2564">
        <v>1997</v>
      </c>
      <c r="H2564" t="s">
        <v>36344</v>
      </c>
      <c r="I2564" t="s">
        <v>6819</v>
      </c>
      <c r="J2564" s="2" t="s">
        <v>6839</v>
      </c>
      <c r="K2564" s="5" t="s">
        <v>55</v>
      </c>
    </row>
    <row r="2565" spans="1:12" hidden="1" x14ac:dyDescent="0.25">
      <c r="A2565">
        <v>53363</v>
      </c>
      <c r="B2565" t="s">
        <v>6840</v>
      </c>
      <c r="C2565" t="s">
        <v>6749</v>
      </c>
      <c r="D2565" t="s">
        <v>6750</v>
      </c>
      <c r="E2565" t="s">
        <v>35528</v>
      </c>
      <c r="F2565" t="s">
        <v>35489</v>
      </c>
      <c r="G2565">
        <v>1997</v>
      </c>
      <c r="H2565" t="s">
        <v>36344</v>
      </c>
      <c r="I2565" t="s">
        <v>6751</v>
      </c>
      <c r="J2565" s="2" t="s">
        <v>6841</v>
      </c>
      <c r="K2565" s="5" t="s">
        <v>38</v>
      </c>
    </row>
    <row r="2566" spans="1:12" hidden="1" x14ac:dyDescent="0.25">
      <c r="A2566">
        <v>53367</v>
      </c>
      <c r="B2566" t="s">
        <v>6842</v>
      </c>
      <c r="C2566" t="s">
        <v>6749</v>
      </c>
      <c r="D2566" t="s">
        <v>6750</v>
      </c>
      <c r="E2566" t="s">
        <v>35528</v>
      </c>
      <c r="F2566" t="s">
        <v>35489</v>
      </c>
      <c r="G2566">
        <v>1997</v>
      </c>
      <c r="H2566" t="s">
        <v>36344</v>
      </c>
      <c r="I2566" t="s">
        <v>6751</v>
      </c>
      <c r="J2566" s="2" t="s">
        <v>6843</v>
      </c>
      <c r="K2566" s="5" t="s">
        <v>21</v>
      </c>
    </row>
    <row r="2567" spans="1:12" hidden="1" x14ac:dyDescent="0.25">
      <c r="A2567">
        <v>53428</v>
      </c>
      <c r="B2567" t="s">
        <v>6844</v>
      </c>
      <c r="C2567" t="s">
        <v>6749</v>
      </c>
      <c r="D2567" t="s">
        <v>6750</v>
      </c>
      <c r="E2567" t="s">
        <v>35528</v>
      </c>
      <c r="F2567" t="s">
        <v>35489</v>
      </c>
      <c r="G2567">
        <v>1997</v>
      </c>
      <c r="H2567" t="s">
        <v>36344</v>
      </c>
      <c r="I2567" t="s">
        <v>6751</v>
      </c>
      <c r="J2567" s="2" t="s">
        <v>6845</v>
      </c>
      <c r="K2567" s="5" t="s">
        <v>55</v>
      </c>
    </row>
    <row r="2568" spans="1:12" hidden="1" x14ac:dyDescent="0.25">
      <c r="A2568">
        <v>53448</v>
      </c>
      <c r="B2568" t="s">
        <v>6846</v>
      </c>
      <c r="C2568" t="s">
        <v>6832</v>
      </c>
      <c r="D2568" t="s">
        <v>6750</v>
      </c>
      <c r="E2568" t="s">
        <v>35528</v>
      </c>
      <c r="F2568" t="s">
        <v>35489</v>
      </c>
      <c r="G2568">
        <v>1997</v>
      </c>
      <c r="H2568" t="s">
        <v>36344</v>
      </c>
      <c r="I2568" t="s">
        <v>4737</v>
      </c>
      <c r="J2568" s="2" t="s">
        <v>6847</v>
      </c>
      <c r="K2568" s="5" t="s">
        <v>21</v>
      </c>
    </row>
    <row r="2569" spans="1:12" hidden="1" x14ac:dyDescent="0.25">
      <c r="A2569">
        <v>53450</v>
      </c>
      <c r="B2569" t="s">
        <v>6848</v>
      </c>
      <c r="C2569" t="s">
        <v>6749</v>
      </c>
      <c r="D2569" t="s">
        <v>6750</v>
      </c>
      <c r="E2569" t="s">
        <v>35528</v>
      </c>
      <c r="F2569" t="s">
        <v>35489</v>
      </c>
      <c r="G2569">
        <v>1997</v>
      </c>
      <c r="H2569" t="s">
        <v>36344</v>
      </c>
      <c r="I2569" t="s">
        <v>6751</v>
      </c>
      <c r="J2569" s="2" t="s">
        <v>6849</v>
      </c>
      <c r="K2569" s="5" t="s">
        <v>38</v>
      </c>
    </row>
    <row r="2570" spans="1:12" hidden="1" x14ac:dyDescent="0.25">
      <c r="A2570">
        <v>53452</v>
      </c>
      <c r="B2570" t="s">
        <v>6850</v>
      </c>
      <c r="C2570" t="s">
        <v>6749</v>
      </c>
      <c r="D2570" t="s">
        <v>6750</v>
      </c>
      <c r="E2570" t="s">
        <v>35528</v>
      </c>
      <c r="F2570" t="s">
        <v>35489</v>
      </c>
      <c r="G2570">
        <v>1997</v>
      </c>
      <c r="H2570" t="s">
        <v>36344</v>
      </c>
      <c r="I2570" t="s">
        <v>6751</v>
      </c>
      <c r="J2570" s="2" t="s">
        <v>6851</v>
      </c>
      <c r="K2570" s="5" t="s">
        <v>38</v>
      </c>
      <c r="L2570" t="s">
        <v>16</v>
      </c>
    </row>
    <row r="2571" spans="1:12" hidden="1" x14ac:dyDescent="0.25">
      <c r="A2571">
        <v>53484</v>
      </c>
      <c r="B2571" t="s">
        <v>6852</v>
      </c>
      <c r="C2571" t="s">
        <v>6749</v>
      </c>
      <c r="D2571" t="s">
        <v>6750</v>
      </c>
      <c r="E2571" t="s">
        <v>35528</v>
      </c>
      <c r="F2571" t="s">
        <v>35489</v>
      </c>
      <c r="G2571">
        <v>1997</v>
      </c>
      <c r="H2571" t="s">
        <v>36344</v>
      </c>
      <c r="I2571" t="s">
        <v>6751</v>
      </c>
      <c r="J2571" s="2" t="s">
        <v>6853</v>
      </c>
      <c r="K2571" s="5" t="s">
        <v>38</v>
      </c>
      <c r="L2571" t="s">
        <v>132</v>
      </c>
    </row>
    <row r="2572" spans="1:12" hidden="1" x14ac:dyDescent="0.25">
      <c r="A2572">
        <v>53495</v>
      </c>
      <c r="B2572" t="s">
        <v>6854</v>
      </c>
      <c r="C2572" t="s">
        <v>6749</v>
      </c>
      <c r="D2572" t="s">
        <v>6750</v>
      </c>
      <c r="E2572" t="s">
        <v>35528</v>
      </c>
      <c r="F2572" t="s">
        <v>35489</v>
      </c>
      <c r="G2572">
        <v>1997</v>
      </c>
      <c r="H2572" t="s">
        <v>36344</v>
      </c>
      <c r="I2572" t="s">
        <v>6751</v>
      </c>
      <c r="J2572" s="2" t="s">
        <v>6855</v>
      </c>
      <c r="K2572" s="5" t="s">
        <v>55</v>
      </c>
    </row>
    <row r="2573" spans="1:12" hidden="1" x14ac:dyDescent="0.25">
      <c r="A2573">
        <v>53500</v>
      </c>
      <c r="B2573" t="s">
        <v>6856</v>
      </c>
      <c r="C2573" t="s">
        <v>6749</v>
      </c>
      <c r="D2573" t="s">
        <v>6750</v>
      </c>
      <c r="E2573" t="s">
        <v>35528</v>
      </c>
      <c r="F2573" t="s">
        <v>35489</v>
      </c>
      <c r="G2573">
        <v>1997</v>
      </c>
      <c r="H2573" t="s">
        <v>36344</v>
      </c>
      <c r="I2573" t="s">
        <v>6751</v>
      </c>
      <c r="J2573" s="2" t="s">
        <v>6857</v>
      </c>
      <c r="K2573" s="5" t="s">
        <v>173</v>
      </c>
    </row>
    <row r="2574" spans="1:12" hidden="1" x14ac:dyDescent="0.25">
      <c r="A2574">
        <v>53506</v>
      </c>
      <c r="B2574" t="s">
        <v>6858</v>
      </c>
      <c r="C2574" t="s">
        <v>6859</v>
      </c>
      <c r="D2574" t="s">
        <v>6750</v>
      </c>
      <c r="E2574" t="s">
        <v>35528</v>
      </c>
      <c r="F2574" t="s">
        <v>35489</v>
      </c>
      <c r="G2574">
        <v>1997</v>
      </c>
      <c r="H2574" t="s">
        <v>36344</v>
      </c>
      <c r="I2574" t="s">
        <v>4779</v>
      </c>
      <c r="J2574" s="2" t="s">
        <v>6860</v>
      </c>
      <c r="K2574" s="5" t="s">
        <v>38</v>
      </c>
    </row>
    <row r="2575" spans="1:12" hidden="1" x14ac:dyDescent="0.25">
      <c r="A2575">
        <v>53535</v>
      </c>
      <c r="B2575" t="s">
        <v>6861</v>
      </c>
      <c r="C2575" t="s">
        <v>6757</v>
      </c>
      <c r="D2575" t="s">
        <v>6750</v>
      </c>
      <c r="E2575" t="s">
        <v>35528</v>
      </c>
      <c r="F2575" t="s">
        <v>35489</v>
      </c>
      <c r="G2575">
        <v>1997</v>
      </c>
      <c r="H2575" t="s">
        <v>36344</v>
      </c>
      <c r="I2575" t="s">
        <v>456</v>
      </c>
      <c r="J2575" s="2" t="s">
        <v>6862</v>
      </c>
      <c r="K2575" s="5" t="s">
        <v>1493</v>
      </c>
    </row>
    <row r="2576" spans="1:12" hidden="1" x14ac:dyDescent="0.25">
      <c r="A2576">
        <v>53545</v>
      </c>
      <c r="B2576" t="s">
        <v>6863</v>
      </c>
      <c r="C2576" t="s">
        <v>6757</v>
      </c>
      <c r="D2576" t="s">
        <v>6750</v>
      </c>
      <c r="E2576" t="s">
        <v>35528</v>
      </c>
      <c r="F2576" t="s">
        <v>35489</v>
      </c>
      <c r="G2576">
        <v>1997</v>
      </c>
      <c r="H2576" t="s">
        <v>36344</v>
      </c>
      <c r="I2576" t="s">
        <v>456</v>
      </c>
      <c r="J2576" s="2" t="s">
        <v>6864</v>
      </c>
      <c r="K2576" s="5" t="s">
        <v>32</v>
      </c>
      <c r="L2576" t="s">
        <v>1277</v>
      </c>
    </row>
    <row r="2577" spans="1:16" hidden="1" x14ac:dyDescent="0.25">
      <c r="A2577">
        <v>53548</v>
      </c>
      <c r="B2577" t="s">
        <v>6865</v>
      </c>
      <c r="C2577" t="s">
        <v>6749</v>
      </c>
      <c r="D2577" t="s">
        <v>6750</v>
      </c>
      <c r="E2577" t="s">
        <v>35528</v>
      </c>
      <c r="F2577" t="s">
        <v>35489</v>
      </c>
      <c r="G2577">
        <v>1997</v>
      </c>
      <c r="H2577" t="s">
        <v>36344</v>
      </c>
      <c r="I2577" t="s">
        <v>6751</v>
      </c>
      <c r="J2577" s="2" t="s">
        <v>6866</v>
      </c>
      <c r="K2577" s="5" t="s">
        <v>128</v>
      </c>
      <c r="L2577" t="s">
        <v>902</v>
      </c>
    </row>
    <row r="2578" spans="1:16" hidden="1" x14ac:dyDescent="0.25">
      <c r="A2578">
        <v>53574</v>
      </c>
      <c r="B2578" t="s">
        <v>6867</v>
      </c>
      <c r="C2578" t="s">
        <v>6749</v>
      </c>
      <c r="D2578" t="s">
        <v>6750</v>
      </c>
      <c r="E2578" t="s">
        <v>35528</v>
      </c>
      <c r="F2578" t="s">
        <v>35489</v>
      </c>
      <c r="G2578">
        <v>1997</v>
      </c>
      <c r="H2578" t="s">
        <v>36344</v>
      </c>
      <c r="I2578" t="s">
        <v>6751</v>
      </c>
      <c r="J2578" s="2" t="s">
        <v>6868</v>
      </c>
      <c r="K2578" s="5" t="s">
        <v>38</v>
      </c>
      <c r="L2578" t="s">
        <v>1584</v>
      </c>
    </row>
    <row r="2579" spans="1:16" x14ac:dyDescent="0.25">
      <c r="A2579">
        <v>53581</v>
      </c>
      <c r="B2579" t="s">
        <v>6869</v>
      </c>
      <c r="C2579" t="s">
        <v>6757</v>
      </c>
      <c r="D2579" t="s">
        <v>6750</v>
      </c>
      <c r="E2579" t="s">
        <v>35528</v>
      </c>
      <c r="F2579" t="s">
        <v>35489</v>
      </c>
      <c r="G2579">
        <v>1997</v>
      </c>
      <c r="H2579" t="s">
        <v>36344</v>
      </c>
      <c r="I2579" t="s">
        <v>456</v>
      </c>
      <c r="J2579" s="2" t="s">
        <v>6870</v>
      </c>
      <c r="K2579" s="5" t="s">
        <v>38</v>
      </c>
      <c r="M2579" s="4" t="s">
        <v>7</v>
      </c>
      <c r="N2579" s="4" t="s">
        <v>8</v>
      </c>
      <c r="O2579" t="s">
        <v>33</v>
      </c>
      <c r="P2579" t="s">
        <v>35341</v>
      </c>
    </row>
    <row r="2580" spans="1:16" hidden="1" x14ac:dyDescent="0.25">
      <c r="A2580">
        <v>53593</v>
      </c>
      <c r="B2580" t="s">
        <v>6871</v>
      </c>
      <c r="C2580" t="s">
        <v>6757</v>
      </c>
      <c r="D2580" t="s">
        <v>6750</v>
      </c>
      <c r="E2580" t="s">
        <v>35528</v>
      </c>
      <c r="F2580" t="s">
        <v>35489</v>
      </c>
      <c r="G2580">
        <v>1997</v>
      </c>
      <c r="H2580" t="s">
        <v>36344</v>
      </c>
      <c r="I2580" t="s">
        <v>456</v>
      </c>
      <c r="J2580" s="2" t="s">
        <v>6872</v>
      </c>
      <c r="K2580" s="5" t="s">
        <v>21</v>
      </c>
    </row>
    <row r="2581" spans="1:16" hidden="1" x14ac:dyDescent="0.25">
      <c r="A2581">
        <v>53606</v>
      </c>
      <c r="B2581" t="s">
        <v>6873</v>
      </c>
      <c r="C2581" t="s">
        <v>6749</v>
      </c>
      <c r="D2581" t="s">
        <v>6750</v>
      </c>
      <c r="E2581" t="s">
        <v>35528</v>
      </c>
      <c r="F2581" t="s">
        <v>35489</v>
      </c>
      <c r="G2581">
        <v>1997</v>
      </c>
      <c r="H2581" t="s">
        <v>36344</v>
      </c>
      <c r="I2581" t="s">
        <v>6751</v>
      </c>
      <c r="J2581" s="2" t="s">
        <v>6874</v>
      </c>
      <c r="K2581" s="5" t="s">
        <v>55</v>
      </c>
    </row>
    <row r="2582" spans="1:16" hidden="1" x14ac:dyDescent="0.25">
      <c r="A2582">
        <v>53632</v>
      </c>
      <c r="B2582" t="s">
        <v>6875</v>
      </c>
      <c r="C2582" t="s">
        <v>6757</v>
      </c>
      <c r="D2582" t="s">
        <v>6750</v>
      </c>
      <c r="E2582" t="s">
        <v>35528</v>
      </c>
      <c r="F2582" t="s">
        <v>35489</v>
      </c>
      <c r="G2582">
        <v>1997</v>
      </c>
      <c r="H2582" t="s">
        <v>36344</v>
      </c>
      <c r="I2582" t="s">
        <v>456</v>
      </c>
      <c r="J2582" s="2" t="s">
        <v>6876</v>
      </c>
      <c r="K2582" s="5" t="s">
        <v>128</v>
      </c>
      <c r="L2582" t="s">
        <v>522</v>
      </c>
    </row>
    <row r="2583" spans="1:16" hidden="1" x14ac:dyDescent="0.25">
      <c r="A2583">
        <v>53698</v>
      </c>
      <c r="B2583" t="s">
        <v>6877</v>
      </c>
      <c r="C2583" t="s">
        <v>6878</v>
      </c>
      <c r="D2583" t="s">
        <v>6879</v>
      </c>
      <c r="E2583" t="s">
        <v>35529</v>
      </c>
      <c r="F2583" t="s">
        <v>35363</v>
      </c>
      <c r="G2583" t="s">
        <v>35530</v>
      </c>
      <c r="H2583" t="s">
        <v>36345</v>
      </c>
      <c r="I2583" t="s">
        <v>3980</v>
      </c>
      <c r="J2583" s="2" t="s">
        <v>6880</v>
      </c>
      <c r="K2583" s="5" t="s">
        <v>32</v>
      </c>
      <c r="L2583" t="s">
        <v>1277</v>
      </c>
    </row>
    <row r="2584" spans="1:16" hidden="1" x14ac:dyDescent="0.25">
      <c r="A2584">
        <v>53733</v>
      </c>
      <c r="B2584" t="s">
        <v>6881</v>
      </c>
      <c r="C2584" t="s">
        <v>6882</v>
      </c>
      <c r="D2584" t="s">
        <v>6879</v>
      </c>
      <c r="E2584" t="s">
        <v>35529</v>
      </c>
      <c r="F2584" t="s">
        <v>35363</v>
      </c>
      <c r="G2584" t="s">
        <v>35530</v>
      </c>
      <c r="H2584" t="s">
        <v>36345</v>
      </c>
      <c r="I2584" t="s">
        <v>6883</v>
      </c>
      <c r="J2584" s="2" t="s">
        <v>6884</v>
      </c>
      <c r="K2584" s="5" t="s">
        <v>32</v>
      </c>
      <c r="L2584" t="s">
        <v>35242</v>
      </c>
    </row>
    <row r="2585" spans="1:16" hidden="1" x14ac:dyDescent="0.25">
      <c r="A2585">
        <v>53779</v>
      </c>
      <c r="B2585" t="s">
        <v>6885</v>
      </c>
      <c r="C2585" t="s">
        <v>6886</v>
      </c>
      <c r="D2585" t="s">
        <v>6879</v>
      </c>
      <c r="E2585" t="s">
        <v>35529</v>
      </c>
      <c r="F2585" t="s">
        <v>35363</v>
      </c>
      <c r="G2585" t="s">
        <v>35530</v>
      </c>
      <c r="H2585" t="s">
        <v>36345</v>
      </c>
      <c r="I2585" t="s">
        <v>1181</v>
      </c>
      <c r="J2585" s="2" t="s">
        <v>6887</v>
      </c>
      <c r="K2585" s="5" t="s">
        <v>21</v>
      </c>
    </row>
    <row r="2586" spans="1:16" hidden="1" x14ac:dyDescent="0.25">
      <c r="A2586">
        <v>53793</v>
      </c>
      <c r="B2586" t="s">
        <v>6888</v>
      </c>
      <c r="C2586" t="s">
        <v>6889</v>
      </c>
      <c r="D2586" t="s">
        <v>6879</v>
      </c>
      <c r="E2586" t="s">
        <v>35529</v>
      </c>
      <c r="F2586" t="s">
        <v>35363</v>
      </c>
      <c r="G2586" t="s">
        <v>35530</v>
      </c>
      <c r="H2586" t="s">
        <v>36345</v>
      </c>
      <c r="I2586" t="s">
        <v>6890</v>
      </c>
      <c r="J2586" s="2" t="s">
        <v>6891</v>
      </c>
      <c r="K2586" s="5" t="s">
        <v>128</v>
      </c>
    </row>
    <row r="2587" spans="1:16" hidden="1" x14ac:dyDescent="0.25">
      <c r="A2587">
        <v>53872</v>
      </c>
      <c r="B2587" t="s">
        <v>6892</v>
      </c>
      <c r="C2587" t="s">
        <v>6878</v>
      </c>
      <c r="D2587" t="s">
        <v>6879</v>
      </c>
      <c r="E2587" t="s">
        <v>35529</v>
      </c>
      <c r="F2587" t="s">
        <v>35363</v>
      </c>
      <c r="G2587" t="s">
        <v>35530</v>
      </c>
      <c r="H2587" t="s">
        <v>36345</v>
      </c>
      <c r="I2587" t="s">
        <v>3980</v>
      </c>
      <c r="J2587" s="2" t="s">
        <v>6893</v>
      </c>
      <c r="K2587" s="5" t="s">
        <v>202</v>
      </c>
      <c r="L2587" t="s">
        <v>35185</v>
      </c>
    </row>
    <row r="2588" spans="1:16" hidden="1" x14ac:dyDescent="0.25">
      <c r="A2588">
        <v>53905</v>
      </c>
      <c r="B2588" t="s">
        <v>6894</v>
      </c>
      <c r="C2588" t="s">
        <v>6895</v>
      </c>
      <c r="D2588" t="s">
        <v>6879</v>
      </c>
      <c r="E2588" t="s">
        <v>35529</v>
      </c>
      <c r="F2588" t="s">
        <v>35363</v>
      </c>
      <c r="G2588" t="s">
        <v>35530</v>
      </c>
      <c r="H2588" t="s">
        <v>36345</v>
      </c>
      <c r="I2588" t="s">
        <v>6896</v>
      </c>
      <c r="J2588" s="2" t="s">
        <v>6897</v>
      </c>
      <c r="K2588" s="5" t="s">
        <v>128</v>
      </c>
      <c r="L2588" t="s">
        <v>336</v>
      </c>
    </row>
    <row r="2589" spans="1:16" hidden="1" x14ac:dyDescent="0.25">
      <c r="A2589">
        <v>53908</v>
      </c>
      <c r="B2589" t="s">
        <v>6898</v>
      </c>
      <c r="C2589" t="s">
        <v>6878</v>
      </c>
      <c r="D2589" t="s">
        <v>6879</v>
      </c>
      <c r="E2589" t="s">
        <v>35529</v>
      </c>
      <c r="F2589" t="s">
        <v>35363</v>
      </c>
      <c r="G2589" t="s">
        <v>35530</v>
      </c>
      <c r="H2589" t="s">
        <v>36345</v>
      </c>
      <c r="I2589" t="s">
        <v>3980</v>
      </c>
      <c r="J2589" s="2" t="s">
        <v>6899</v>
      </c>
      <c r="K2589" s="5" t="s">
        <v>38</v>
      </c>
    </row>
    <row r="2590" spans="1:16" hidden="1" x14ac:dyDescent="0.25">
      <c r="A2590">
        <v>53912</v>
      </c>
      <c r="B2590" t="s">
        <v>6900</v>
      </c>
      <c r="C2590" t="s">
        <v>6895</v>
      </c>
      <c r="D2590" t="s">
        <v>6879</v>
      </c>
      <c r="E2590" t="s">
        <v>35529</v>
      </c>
      <c r="F2590" t="s">
        <v>35363</v>
      </c>
      <c r="G2590" t="s">
        <v>35530</v>
      </c>
      <c r="H2590" t="s">
        <v>36345</v>
      </c>
      <c r="I2590" t="s">
        <v>6896</v>
      </c>
      <c r="J2590" s="2" t="s">
        <v>6901</v>
      </c>
      <c r="K2590" s="5" t="s">
        <v>38</v>
      </c>
    </row>
    <row r="2591" spans="1:16" hidden="1" x14ac:dyDescent="0.25">
      <c r="A2591">
        <v>53921</v>
      </c>
      <c r="B2591" t="s">
        <v>6902</v>
      </c>
      <c r="C2591" t="s">
        <v>6878</v>
      </c>
      <c r="D2591" t="s">
        <v>6879</v>
      </c>
      <c r="E2591" t="s">
        <v>35529</v>
      </c>
      <c r="F2591" t="s">
        <v>35363</v>
      </c>
      <c r="G2591" t="s">
        <v>35530</v>
      </c>
      <c r="H2591" t="s">
        <v>36345</v>
      </c>
      <c r="I2591" t="s">
        <v>3980</v>
      </c>
      <c r="J2591" s="2" t="s">
        <v>6903</v>
      </c>
      <c r="K2591" s="5" t="s">
        <v>128</v>
      </c>
    </row>
    <row r="2592" spans="1:16" hidden="1" x14ac:dyDescent="0.25">
      <c r="A2592">
        <v>53957</v>
      </c>
      <c r="B2592" t="s">
        <v>6904</v>
      </c>
      <c r="C2592" t="s">
        <v>6905</v>
      </c>
      <c r="D2592" t="s">
        <v>6879</v>
      </c>
      <c r="E2592" t="s">
        <v>35529</v>
      </c>
      <c r="F2592" t="s">
        <v>35363</v>
      </c>
      <c r="G2592" t="s">
        <v>35530</v>
      </c>
      <c r="H2592" t="s">
        <v>36345</v>
      </c>
      <c r="I2592" t="s">
        <v>5954</v>
      </c>
      <c r="J2592" s="2" t="s">
        <v>6906</v>
      </c>
      <c r="K2592" s="5" t="s">
        <v>21</v>
      </c>
    </row>
    <row r="2593" spans="1:12" hidden="1" x14ac:dyDescent="0.25">
      <c r="A2593">
        <v>54051</v>
      </c>
      <c r="B2593" t="s">
        <v>6907</v>
      </c>
      <c r="C2593" t="s">
        <v>6878</v>
      </c>
      <c r="D2593" t="s">
        <v>6879</v>
      </c>
      <c r="E2593" t="s">
        <v>35529</v>
      </c>
      <c r="F2593" t="s">
        <v>35363</v>
      </c>
      <c r="G2593" t="s">
        <v>35530</v>
      </c>
      <c r="H2593" t="s">
        <v>36345</v>
      </c>
      <c r="I2593" t="s">
        <v>3980</v>
      </c>
      <c r="J2593" s="2" t="s">
        <v>6908</v>
      </c>
      <c r="K2593" s="5" t="s">
        <v>21</v>
      </c>
    </row>
    <row r="2594" spans="1:12" hidden="1" x14ac:dyDescent="0.25">
      <c r="A2594">
        <v>54062</v>
      </c>
      <c r="B2594" t="s">
        <v>6909</v>
      </c>
      <c r="C2594" t="s">
        <v>6910</v>
      </c>
      <c r="D2594" t="s">
        <v>6879</v>
      </c>
      <c r="E2594" t="s">
        <v>35529</v>
      </c>
      <c r="F2594" t="s">
        <v>35363</v>
      </c>
      <c r="G2594" t="s">
        <v>35530</v>
      </c>
      <c r="H2594" t="s">
        <v>36345</v>
      </c>
      <c r="I2594" t="s">
        <v>6911</v>
      </c>
      <c r="J2594" s="2" t="s">
        <v>6912</v>
      </c>
      <c r="K2594" s="5" t="s">
        <v>32</v>
      </c>
      <c r="L2594" t="s">
        <v>1674</v>
      </c>
    </row>
    <row r="2595" spans="1:12" hidden="1" x14ac:dyDescent="0.25">
      <c r="A2595">
        <v>54076</v>
      </c>
      <c r="B2595" t="s">
        <v>6913</v>
      </c>
      <c r="C2595" t="s">
        <v>6878</v>
      </c>
      <c r="D2595" t="s">
        <v>6879</v>
      </c>
      <c r="E2595" t="s">
        <v>35529</v>
      </c>
      <c r="F2595" t="s">
        <v>35363</v>
      </c>
      <c r="G2595" t="s">
        <v>35530</v>
      </c>
      <c r="H2595" t="s">
        <v>36345</v>
      </c>
      <c r="I2595" t="s">
        <v>3980</v>
      </c>
      <c r="J2595" s="2" t="s">
        <v>6914</v>
      </c>
      <c r="K2595" s="5" t="s">
        <v>21</v>
      </c>
    </row>
    <row r="2596" spans="1:12" hidden="1" x14ac:dyDescent="0.25">
      <c r="A2596">
        <v>54078</v>
      </c>
      <c r="B2596" t="s">
        <v>6915</v>
      </c>
      <c r="C2596" t="s">
        <v>6910</v>
      </c>
      <c r="D2596" t="s">
        <v>6879</v>
      </c>
      <c r="E2596" t="s">
        <v>35529</v>
      </c>
      <c r="F2596" t="s">
        <v>35363</v>
      </c>
      <c r="G2596" t="s">
        <v>35530</v>
      </c>
      <c r="H2596" t="s">
        <v>36345</v>
      </c>
      <c r="I2596" t="s">
        <v>6911</v>
      </c>
      <c r="J2596" s="2" t="s">
        <v>6916</v>
      </c>
      <c r="K2596" s="5" t="s">
        <v>21</v>
      </c>
    </row>
    <row r="2597" spans="1:12" hidden="1" x14ac:dyDescent="0.25">
      <c r="A2597">
        <v>54092</v>
      </c>
      <c r="B2597" t="s">
        <v>6917</v>
      </c>
      <c r="C2597" t="s">
        <v>6910</v>
      </c>
      <c r="D2597" t="s">
        <v>6879</v>
      </c>
      <c r="E2597" t="s">
        <v>35529</v>
      </c>
      <c r="F2597" t="s">
        <v>35363</v>
      </c>
      <c r="G2597" t="s">
        <v>35530</v>
      </c>
      <c r="H2597" t="s">
        <v>36345</v>
      </c>
      <c r="I2597" t="s">
        <v>6911</v>
      </c>
      <c r="J2597" s="2" t="s">
        <v>6918</v>
      </c>
      <c r="K2597" s="5" t="s">
        <v>21</v>
      </c>
    </row>
    <row r="2598" spans="1:12" hidden="1" x14ac:dyDescent="0.25">
      <c r="A2598">
        <v>54117</v>
      </c>
      <c r="B2598" t="s">
        <v>6919</v>
      </c>
      <c r="C2598" t="s">
        <v>6910</v>
      </c>
      <c r="D2598" t="s">
        <v>6879</v>
      </c>
      <c r="E2598" t="s">
        <v>35529</v>
      </c>
      <c r="F2598" t="s">
        <v>35363</v>
      </c>
      <c r="G2598" t="s">
        <v>35530</v>
      </c>
      <c r="H2598" t="s">
        <v>36345</v>
      </c>
      <c r="I2598" t="s">
        <v>6911</v>
      </c>
      <c r="J2598" s="2" t="s">
        <v>6920</v>
      </c>
      <c r="K2598" s="5" t="s">
        <v>21</v>
      </c>
    </row>
    <row r="2599" spans="1:12" hidden="1" x14ac:dyDescent="0.25">
      <c r="A2599">
        <v>54168</v>
      </c>
      <c r="B2599" t="s">
        <v>6921</v>
      </c>
      <c r="C2599" t="s">
        <v>6922</v>
      </c>
      <c r="D2599" t="s">
        <v>6879</v>
      </c>
      <c r="E2599" t="s">
        <v>35529</v>
      </c>
      <c r="F2599" t="s">
        <v>35363</v>
      </c>
      <c r="G2599" t="s">
        <v>35530</v>
      </c>
      <c r="H2599" t="s">
        <v>36345</v>
      </c>
      <c r="I2599" t="s">
        <v>41</v>
      </c>
      <c r="J2599" s="2" t="s">
        <v>6923</v>
      </c>
      <c r="K2599" s="5" t="s">
        <v>345</v>
      </c>
    </row>
    <row r="2600" spans="1:12" hidden="1" x14ac:dyDescent="0.25">
      <c r="A2600">
        <v>54190</v>
      </c>
      <c r="B2600" t="s">
        <v>6924</v>
      </c>
      <c r="C2600" t="s">
        <v>6925</v>
      </c>
      <c r="D2600" t="s">
        <v>6926</v>
      </c>
      <c r="E2600" t="s">
        <v>35532</v>
      </c>
      <c r="F2600" t="s">
        <v>35477</v>
      </c>
      <c r="G2600">
        <v>2007</v>
      </c>
      <c r="H2600" t="s">
        <v>36346</v>
      </c>
      <c r="I2600" t="s">
        <v>6927</v>
      </c>
      <c r="J2600" s="2" t="s">
        <v>6928</v>
      </c>
      <c r="K2600" s="5" t="s">
        <v>38</v>
      </c>
    </row>
    <row r="2601" spans="1:12" hidden="1" x14ac:dyDescent="0.25">
      <c r="A2601">
        <v>54233</v>
      </c>
      <c r="B2601" t="s">
        <v>6929</v>
      </c>
      <c r="C2601" t="s">
        <v>6925</v>
      </c>
      <c r="D2601" t="s">
        <v>6926</v>
      </c>
      <c r="E2601" t="s">
        <v>35532</v>
      </c>
      <c r="F2601" t="s">
        <v>35477</v>
      </c>
      <c r="G2601">
        <v>2007</v>
      </c>
      <c r="H2601" t="s">
        <v>36346</v>
      </c>
      <c r="I2601" t="s">
        <v>6927</v>
      </c>
      <c r="J2601" s="2" t="s">
        <v>6930</v>
      </c>
      <c r="K2601" s="5" t="s">
        <v>21</v>
      </c>
    </row>
    <row r="2602" spans="1:12" hidden="1" x14ac:dyDescent="0.25">
      <c r="A2602">
        <v>54251</v>
      </c>
      <c r="B2602" t="s">
        <v>6931</v>
      </c>
      <c r="C2602" t="s">
        <v>6925</v>
      </c>
      <c r="D2602" t="s">
        <v>6926</v>
      </c>
      <c r="E2602" t="s">
        <v>35532</v>
      </c>
      <c r="F2602" t="s">
        <v>35477</v>
      </c>
      <c r="G2602">
        <v>2007</v>
      </c>
      <c r="H2602" t="s">
        <v>36346</v>
      </c>
      <c r="I2602" t="s">
        <v>6927</v>
      </c>
      <c r="J2602" s="2" t="s">
        <v>6932</v>
      </c>
      <c r="K2602" s="5" t="s">
        <v>128</v>
      </c>
      <c r="L2602" t="s">
        <v>35186</v>
      </c>
    </row>
    <row r="2603" spans="1:12" hidden="1" x14ac:dyDescent="0.25">
      <c r="A2603">
        <v>54265</v>
      </c>
      <c r="B2603" t="s">
        <v>6933</v>
      </c>
      <c r="C2603" t="s">
        <v>6925</v>
      </c>
      <c r="D2603" t="s">
        <v>6926</v>
      </c>
      <c r="E2603" t="s">
        <v>35532</v>
      </c>
      <c r="F2603" t="s">
        <v>35477</v>
      </c>
      <c r="G2603">
        <v>2007</v>
      </c>
      <c r="H2603" t="s">
        <v>36346</v>
      </c>
      <c r="I2603" t="s">
        <v>6927</v>
      </c>
      <c r="J2603" s="2" t="s">
        <v>6934</v>
      </c>
      <c r="K2603" s="5" t="s">
        <v>21</v>
      </c>
    </row>
    <row r="2604" spans="1:12" hidden="1" x14ac:dyDescent="0.25">
      <c r="A2604">
        <v>54270</v>
      </c>
      <c r="B2604" t="s">
        <v>6935</v>
      </c>
      <c r="C2604" t="s">
        <v>6936</v>
      </c>
      <c r="D2604" t="s">
        <v>6926</v>
      </c>
      <c r="E2604" t="s">
        <v>35532</v>
      </c>
      <c r="F2604" t="s">
        <v>35477</v>
      </c>
      <c r="G2604">
        <v>2007</v>
      </c>
      <c r="H2604" t="s">
        <v>36346</v>
      </c>
      <c r="I2604" t="s">
        <v>6937</v>
      </c>
      <c r="J2604" s="2" t="s">
        <v>6938</v>
      </c>
      <c r="K2604" s="5" t="s">
        <v>55</v>
      </c>
    </row>
    <row r="2605" spans="1:12" hidden="1" x14ac:dyDescent="0.25">
      <c r="A2605">
        <v>54309</v>
      </c>
      <c r="B2605" t="s">
        <v>6939</v>
      </c>
      <c r="C2605" t="s">
        <v>6940</v>
      </c>
      <c r="D2605" t="s">
        <v>6926</v>
      </c>
      <c r="E2605" t="s">
        <v>35532</v>
      </c>
      <c r="F2605" t="s">
        <v>35477</v>
      </c>
      <c r="G2605">
        <v>2007</v>
      </c>
      <c r="H2605" t="s">
        <v>36346</v>
      </c>
      <c r="I2605" t="s">
        <v>5802</v>
      </c>
      <c r="J2605" s="2" t="s">
        <v>6941</v>
      </c>
      <c r="K2605" s="5" t="s">
        <v>21</v>
      </c>
    </row>
    <row r="2606" spans="1:12" hidden="1" x14ac:dyDescent="0.25">
      <c r="A2606">
        <v>54321</v>
      </c>
      <c r="B2606" t="s">
        <v>6942</v>
      </c>
      <c r="C2606" t="s">
        <v>6936</v>
      </c>
      <c r="D2606" t="s">
        <v>6926</v>
      </c>
      <c r="E2606" t="s">
        <v>35532</v>
      </c>
      <c r="F2606" t="s">
        <v>35477</v>
      </c>
      <c r="G2606">
        <v>2007</v>
      </c>
      <c r="H2606" t="s">
        <v>36346</v>
      </c>
      <c r="I2606" t="s">
        <v>6937</v>
      </c>
      <c r="J2606" s="2" t="s">
        <v>6943</v>
      </c>
      <c r="K2606" s="5" t="s">
        <v>21</v>
      </c>
    </row>
    <row r="2607" spans="1:12" hidden="1" x14ac:dyDescent="0.25">
      <c r="A2607">
        <v>54361</v>
      </c>
      <c r="B2607" t="s">
        <v>6944</v>
      </c>
      <c r="C2607" t="s">
        <v>6945</v>
      </c>
      <c r="D2607" t="s">
        <v>6926</v>
      </c>
      <c r="E2607" t="s">
        <v>35532</v>
      </c>
      <c r="F2607" t="s">
        <v>35477</v>
      </c>
      <c r="G2607">
        <v>2007</v>
      </c>
      <c r="H2607" t="s">
        <v>36346</v>
      </c>
      <c r="I2607" t="s">
        <v>6946</v>
      </c>
      <c r="J2607" s="2" t="s">
        <v>6947</v>
      </c>
      <c r="K2607" s="5" t="s">
        <v>21</v>
      </c>
    </row>
    <row r="2608" spans="1:12" hidden="1" x14ac:dyDescent="0.25">
      <c r="A2608">
        <v>54362</v>
      </c>
      <c r="B2608" t="s">
        <v>6948</v>
      </c>
      <c r="C2608" t="s">
        <v>6949</v>
      </c>
      <c r="D2608" t="s">
        <v>6926</v>
      </c>
      <c r="E2608" t="s">
        <v>35532</v>
      </c>
      <c r="F2608" t="s">
        <v>35477</v>
      </c>
      <c r="G2608">
        <v>2007</v>
      </c>
      <c r="H2608" t="s">
        <v>36346</v>
      </c>
      <c r="I2608" t="s">
        <v>6950</v>
      </c>
      <c r="J2608" s="2" t="s">
        <v>6951</v>
      </c>
      <c r="K2608" s="5" t="s">
        <v>21</v>
      </c>
    </row>
    <row r="2609" spans="1:12" hidden="1" x14ac:dyDescent="0.25">
      <c r="A2609">
        <v>54363</v>
      </c>
      <c r="B2609" t="s">
        <v>6952</v>
      </c>
      <c r="C2609" t="s">
        <v>6945</v>
      </c>
      <c r="D2609" t="s">
        <v>6926</v>
      </c>
      <c r="E2609" t="s">
        <v>35532</v>
      </c>
      <c r="F2609" t="s">
        <v>35477</v>
      </c>
      <c r="G2609">
        <v>2007</v>
      </c>
      <c r="H2609" t="s">
        <v>36346</v>
      </c>
      <c r="I2609" t="s">
        <v>6946</v>
      </c>
      <c r="J2609" s="2" t="s">
        <v>6953</v>
      </c>
      <c r="K2609" s="5" t="s">
        <v>502</v>
      </c>
    </row>
    <row r="2610" spans="1:12" hidden="1" x14ac:dyDescent="0.25">
      <c r="A2610">
        <v>54366</v>
      </c>
      <c r="B2610" t="s">
        <v>6954</v>
      </c>
      <c r="C2610" t="s">
        <v>6949</v>
      </c>
      <c r="D2610" t="s">
        <v>6926</v>
      </c>
      <c r="E2610" t="s">
        <v>35532</v>
      </c>
      <c r="F2610" t="s">
        <v>35477</v>
      </c>
      <c r="G2610">
        <v>2007</v>
      </c>
      <c r="H2610" t="s">
        <v>36346</v>
      </c>
      <c r="I2610" t="s">
        <v>6950</v>
      </c>
      <c r="J2610" s="2" t="s">
        <v>6955</v>
      </c>
      <c r="K2610" s="5" t="s">
        <v>32</v>
      </c>
      <c r="L2610" t="s">
        <v>35242</v>
      </c>
    </row>
    <row r="2611" spans="1:12" hidden="1" x14ac:dyDescent="0.25">
      <c r="A2611">
        <v>54369</v>
      </c>
      <c r="B2611" t="s">
        <v>6956</v>
      </c>
      <c r="C2611" t="s">
        <v>6936</v>
      </c>
      <c r="D2611" t="s">
        <v>6926</v>
      </c>
      <c r="E2611" t="s">
        <v>35532</v>
      </c>
      <c r="F2611" t="s">
        <v>35477</v>
      </c>
      <c r="G2611">
        <v>2007</v>
      </c>
      <c r="H2611" t="s">
        <v>36346</v>
      </c>
      <c r="I2611" t="s">
        <v>6937</v>
      </c>
      <c r="J2611" s="2" t="s">
        <v>6957</v>
      </c>
      <c r="K2611" s="5" t="s">
        <v>21</v>
      </c>
    </row>
    <row r="2612" spans="1:12" hidden="1" x14ac:dyDescent="0.25">
      <c r="A2612">
        <v>54372</v>
      </c>
      <c r="B2612" t="s">
        <v>6958</v>
      </c>
      <c r="C2612" t="s">
        <v>6936</v>
      </c>
      <c r="D2612" t="s">
        <v>6926</v>
      </c>
      <c r="E2612" t="s">
        <v>35532</v>
      </c>
      <c r="F2612" t="s">
        <v>35477</v>
      </c>
      <c r="G2612">
        <v>2007</v>
      </c>
      <c r="H2612" t="s">
        <v>36346</v>
      </c>
      <c r="I2612" t="s">
        <v>6937</v>
      </c>
      <c r="J2612" s="2" t="s">
        <v>6959</v>
      </c>
      <c r="K2612" s="5" t="s">
        <v>21</v>
      </c>
    </row>
    <row r="2613" spans="1:12" hidden="1" x14ac:dyDescent="0.25">
      <c r="A2613">
        <v>54404</v>
      </c>
      <c r="B2613" t="s">
        <v>6960</v>
      </c>
      <c r="C2613" t="s">
        <v>6961</v>
      </c>
      <c r="D2613" t="s">
        <v>6926</v>
      </c>
      <c r="E2613" t="s">
        <v>35532</v>
      </c>
      <c r="F2613" t="s">
        <v>35477</v>
      </c>
      <c r="G2613">
        <v>2007</v>
      </c>
      <c r="H2613" t="s">
        <v>36346</v>
      </c>
      <c r="I2613" t="s">
        <v>560</v>
      </c>
      <c r="J2613" s="2" t="s">
        <v>6962</v>
      </c>
      <c r="K2613" s="5" t="s">
        <v>21</v>
      </c>
      <c r="L2613" t="s">
        <v>143</v>
      </c>
    </row>
    <row r="2614" spans="1:12" hidden="1" x14ac:dyDescent="0.25">
      <c r="A2614">
        <v>54420</v>
      </c>
      <c r="B2614" t="s">
        <v>6963</v>
      </c>
      <c r="C2614" t="s">
        <v>6936</v>
      </c>
      <c r="D2614" t="s">
        <v>6926</v>
      </c>
      <c r="E2614" t="s">
        <v>35532</v>
      </c>
      <c r="F2614" t="s">
        <v>35477</v>
      </c>
      <c r="G2614">
        <v>2007</v>
      </c>
      <c r="H2614" t="s">
        <v>36346</v>
      </c>
      <c r="I2614" t="s">
        <v>6937</v>
      </c>
      <c r="J2614" s="2" t="s">
        <v>6964</v>
      </c>
      <c r="K2614" s="5" t="s">
        <v>21</v>
      </c>
    </row>
    <row r="2615" spans="1:12" hidden="1" x14ac:dyDescent="0.25">
      <c r="A2615">
        <v>54432</v>
      </c>
      <c r="B2615" t="s">
        <v>6965</v>
      </c>
      <c r="C2615" t="s">
        <v>6936</v>
      </c>
      <c r="D2615" t="s">
        <v>6926</v>
      </c>
      <c r="E2615" t="s">
        <v>35532</v>
      </c>
      <c r="F2615" t="s">
        <v>35477</v>
      </c>
      <c r="G2615">
        <v>2007</v>
      </c>
      <c r="H2615" t="s">
        <v>36346</v>
      </c>
      <c r="I2615" t="s">
        <v>6937</v>
      </c>
      <c r="J2615" s="2" t="s">
        <v>6966</v>
      </c>
      <c r="K2615" s="5" t="s">
        <v>38</v>
      </c>
      <c r="L2615" t="s">
        <v>174</v>
      </c>
    </row>
    <row r="2616" spans="1:12" hidden="1" x14ac:dyDescent="0.25">
      <c r="A2616">
        <v>54435</v>
      </c>
      <c r="B2616" t="s">
        <v>6967</v>
      </c>
      <c r="C2616" t="s">
        <v>6961</v>
      </c>
      <c r="D2616" t="s">
        <v>6926</v>
      </c>
      <c r="E2616" t="s">
        <v>35532</v>
      </c>
      <c r="F2616" t="s">
        <v>35477</v>
      </c>
      <c r="G2616">
        <v>2007</v>
      </c>
      <c r="H2616" t="s">
        <v>36346</v>
      </c>
      <c r="I2616" t="s">
        <v>560</v>
      </c>
      <c r="J2616" s="2" t="s">
        <v>6968</v>
      </c>
      <c r="K2616" s="5" t="s">
        <v>21</v>
      </c>
    </row>
    <row r="2617" spans="1:12" hidden="1" x14ac:dyDescent="0.25">
      <c r="A2617">
        <v>54439</v>
      </c>
      <c r="B2617" t="s">
        <v>6969</v>
      </c>
      <c r="C2617" t="s">
        <v>6936</v>
      </c>
      <c r="D2617" t="s">
        <v>6926</v>
      </c>
      <c r="E2617" t="s">
        <v>35532</v>
      </c>
      <c r="F2617" t="s">
        <v>35477</v>
      </c>
      <c r="G2617">
        <v>2007</v>
      </c>
      <c r="H2617" t="s">
        <v>36346</v>
      </c>
      <c r="I2617" t="s">
        <v>6937</v>
      </c>
      <c r="J2617" s="2" t="s">
        <v>6970</v>
      </c>
      <c r="K2617" s="5" t="s">
        <v>128</v>
      </c>
      <c r="L2617" t="s">
        <v>129</v>
      </c>
    </row>
    <row r="2618" spans="1:12" hidden="1" x14ac:dyDescent="0.25">
      <c r="A2618">
        <v>54443</v>
      </c>
      <c r="B2618" t="s">
        <v>6971</v>
      </c>
      <c r="C2618" t="s">
        <v>6936</v>
      </c>
      <c r="D2618" t="s">
        <v>6926</v>
      </c>
      <c r="E2618" t="s">
        <v>35532</v>
      </c>
      <c r="F2618" t="s">
        <v>35477</v>
      </c>
      <c r="G2618">
        <v>2007</v>
      </c>
      <c r="H2618" t="s">
        <v>36346</v>
      </c>
      <c r="I2618" t="s">
        <v>6937</v>
      </c>
      <c r="J2618" s="2" t="s">
        <v>6972</v>
      </c>
      <c r="K2618" s="5" t="s">
        <v>128</v>
      </c>
      <c r="L2618" t="s">
        <v>35198</v>
      </c>
    </row>
    <row r="2619" spans="1:12" hidden="1" x14ac:dyDescent="0.25">
      <c r="A2619">
        <v>54497</v>
      </c>
      <c r="B2619" t="s">
        <v>6973</v>
      </c>
      <c r="C2619" t="s">
        <v>6961</v>
      </c>
      <c r="D2619" t="s">
        <v>6926</v>
      </c>
      <c r="E2619" t="s">
        <v>35532</v>
      </c>
      <c r="F2619" t="s">
        <v>35477</v>
      </c>
      <c r="G2619">
        <v>2007</v>
      </c>
      <c r="H2619" t="s">
        <v>36346</v>
      </c>
      <c r="I2619" t="s">
        <v>560</v>
      </c>
      <c r="J2619" s="2" t="s">
        <v>6974</v>
      </c>
      <c r="K2619" s="5" t="s">
        <v>21</v>
      </c>
    </row>
    <row r="2620" spans="1:12" hidden="1" x14ac:dyDescent="0.25">
      <c r="A2620">
        <v>54500</v>
      </c>
      <c r="B2620" t="s">
        <v>6975</v>
      </c>
      <c r="C2620" t="s">
        <v>6936</v>
      </c>
      <c r="D2620" t="s">
        <v>6926</v>
      </c>
      <c r="E2620" t="s">
        <v>35532</v>
      </c>
      <c r="F2620" t="s">
        <v>35477</v>
      </c>
      <c r="G2620">
        <v>2007</v>
      </c>
      <c r="H2620" t="s">
        <v>36346</v>
      </c>
      <c r="I2620" t="s">
        <v>6937</v>
      </c>
      <c r="J2620" s="2" t="s">
        <v>6976</v>
      </c>
      <c r="K2620" s="5" t="s">
        <v>202</v>
      </c>
      <c r="L2620" t="s">
        <v>35198</v>
      </c>
    </row>
    <row r="2621" spans="1:12" hidden="1" x14ac:dyDescent="0.25">
      <c r="A2621">
        <v>54506</v>
      </c>
      <c r="B2621" t="s">
        <v>6977</v>
      </c>
      <c r="C2621" t="s">
        <v>6936</v>
      </c>
      <c r="D2621" t="s">
        <v>6926</v>
      </c>
      <c r="E2621" t="s">
        <v>35532</v>
      </c>
      <c r="F2621" t="s">
        <v>35477</v>
      </c>
      <c r="G2621">
        <v>2007</v>
      </c>
      <c r="H2621" t="s">
        <v>36346</v>
      </c>
      <c r="I2621" t="s">
        <v>6937</v>
      </c>
      <c r="J2621" s="2" t="s">
        <v>6978</v>
      </c>
      <c r="K2621" s="5" t="s">
        <v>55</v>
      </c>
    </row>
    <row r="2622" spans="1:12" hidden="1" x14ac:dyDescent="0.25">
      <c r="A2622">
        <v>54509</v>
      </c>
      <c r="B2622" t="s">
        <v>6979</v>
      </c>
      <c r="C2622" t="s">
        <v>6961</v>
      </c>
      <c r="D2622" t="s">
        <v>6926</v>
      </c>
      <c r="E2622" t="s">
        <v>35532</v>
      </c>
      <c r="F2622" t="s">
        <v>35477</v>
      </c>
      <c r="G2622">
        <v>2007</v>
      </c>
      <c r="H2622" t="s">
        <v>36346</v>
      </c>
      <c r="I2622" t="s">
        <v>560</v>
      </c>
      <c r="J2622" s="2" t="s">
        <v>6980</v>
      </c>
      <c r="K2622" s="5" t="s">
        <v>21</v>
      </c>
    </row>
    <row r="2623" spans="1:12" hidden="1" x14ac:dyDescent="0.25">
      <c r="A2623">
        <v>54523</v>
      </c>
      <c r="B2623" t="s">
        <v>6981</v>
      </c>
      <c r="C2623" t="s">
        <v>6936</v>
      </c>
      <c r="D2623" t="s">
        <v>6926</v>
      </c>
      <c r="E2623" t="s">
        <v>35532</v>
      </c>
      <c r="F2623" t="s">
        <v>35477</v>
      </c>
      <c r="G2623">
        <v>2007</v>
      </c>
      <c r="H2623" t="s">
        <v>36346</v>
      </c>
      <c r="I2623" t="s">
        <v>6937</v>
      </c>
      <c r="J2623" s="2" t="s">
        <v>6982</v>
      </c>
      <c r="K2623" s="5" t="s">
        <v>21</v>
      </c>
    </row>
    <row r="2624" spans="1:12" hidden="1" x14ac:dyDescent="0.25">
      <c r="A2624">
        <v>54571</v>
      </c>
      <c r="B2624" t="s">
        <v>6983</v>
      </c>
      <c r="C2624" t="s">
        <v>6936</v>
      </c>
      <c r="D2624" t="s">
        <v>6926</v>
      </c>
      <c r="E2624" t="s">
        <v>35532</v>
      </c>
      <c r="F2624" t="s">
        <v>35477</v>
      </c>
      <c r="G2624">
        <v>2007</v>
      </c>
      <c r="H2624" t="s">
        <v>36346</v>
      </c>
      <c r="I2624" t="s">
        <v>6937</v>
      </c>
      <c r="J2624" s="2" t="s">
        <v>6984</v>
      </c>
      <c r="K2624" s="5" t="s">
        <v>55</v>
      </c>
    </row>
    <row r="2625" spans="1:19" hidden="1" x14ac:dyDescent="0.25">
      <c r="A2625">
        <v>54645</v>
      </c>
      <c r="B2625" t="s">
        <v>6985</v>
      </c>
      <c r="C2625" t="s">
        <v>6940</v>
      </c>
      <c r="D2625" t="s">
        <v>6926</v>
      </c>
      <c r="E2625" t="s">
        <v>35532</v>
      </c>
      <c r="F2625" t="s">
        <v>35477</v>
      </c>
      <c r="G2625">
        <v>2007</v>
      </c>
      <c r="H2625" t="s">
        <v>36346</v>
      </c>
      <c r="I2625" t="s">
        <v>5802</v>
      </c>
      <c r="J2625" s="2" t="s">
        <v>6986</v>
      </c>
      <c r="K2625" s="5" t="s">
        <v>21</v>
      </c>
    </row>
    <row r="2626" spans="1:19" hidden="1" x14ac:dyDescent="0.25">
      <c r="A2626">
        <v>54656</v>
      </c>
      <c r="B2626" t="s">
        <v>6987</v>
      </c>
      <c r="C2626" t="s">
        <v>6936</v>
      </c>
      <c r="D2626" t="s">
        <v>6926</v>
      </c>
      <c r="E2626" t="s">
        <v>35532</v>
      </c>
      <c r="F2626" t="s">
        <v>35477</v>
      </c>
      <c r="G2626">
        <v>2007</v>
      </c>
      <c r="H2626" t="s">
        <v>36346</v>
      </c>
      <c r="I2626" t="s">
        <v>6937</v>
      </c>
      <c r="J2626" s="2" t="s">
        <v>6988</v>
      </c>
      <c r="K2626" s="5" t="s">
        <v>32</v>
      </c>
      <c r="L2626" t="s">
        <v>1277</v>
      </c>
    </row>
    <row r="2627" spans="1:19" hidden="1" x14ac:dyDescent="0.25">
      <c r="A2627">
        <v>54664</v>
      </c>
      <c r="B2627" t="s">
        <v>6989</v>
      </c>
      <c r="C2627" t="s">
        <v>6936</v>
      </c>
      <c r="D2627" t="s">
        <v>6926</v>
      </c>
      <c r="E2627" t="s">
        <v>35532</v>
      </c>
      <c r="F2627" t="s">
        <v>35477</v>
      </c>
      <c r="G2627">
        <v>2007</v>
      </c>
      <c r="H2627" t="s">
        <v>36346</v>
      </c>
      <c r="I2627" t="s">
        <v>6937</v>
      </c>
      <c r="J2627" s="2" t="s">
        <v>6990</v>
      </c>
      <c r="K2627" s="5" t="s">
        <v>21</v>
      </c>
      <c r="L2627" t="s">
        <v>143</v>
      </c>
    </row>
    <row r="2628" spans="1:19" hidden="1" x14ac:dyDescent="0.25">
      <c r="A2628">
        <v>54670</v>
      </c>
      <c r="B2628" t="s">
        <v>6991</v>
      </c>
      <c r="C2628" t="s">
        <v>6992</v>
      </c>
      <c r="D2628" t="s">
        <v>6926</v>
      </c>
      <c r="E2628" t="s">
        <v>35532</v>
      </c>
      <c r="F2628" t="s">
        <v>35477</v>
      </c>
      <c r="G2628">
        <v>2007</v>
      </c>
      <c r="H2628" t="s">
        <v>36346</v>
      </c>
      <c r="I2628" t="s">
        <v>6993</v>
      </c>
      <c r="J2628" s="2" t="s">
        <v>6994</v>
      </c>
      <c r="K2628" s="5" t="s">
        <v>21</v>
      </c>
    </row>
    <row r="2629" spans="1:19" hidden="1" x14ac:dyDescent="0.25">
      <c r="A2629">
        <v>54717</v>
      </c>
      <c r="B2629" t="s">
        <v>6995</v>
      </c>
      <c r="C2629" t="s">
        <v>6996</v>
      </c>
      <c r="D2629" t="s">
        <v>6926</v>
      </c>
      <c r="E2629" t="s">
        <v>35532</v>
      </c>
      <c r="F2629" t="s">
        <v>35477</v>
      </c>
      <c r="G2629">
        <v>2007</v>
      </c>
      <c r="H2629" t="s">
        <v>36346</v>
      </c>
      <c r="I2629" t="s">
        <v>6997</v>
      </c>
      <c r="J2629" s="2" t="s">
        <v>6998</v>
      </c>
      <c r="K2629" s="5" t="s">
        <v>55</v>
      </c>
    </row>
    <row r="2630" spans="1:19" hidden="1" x14ac:dyDescent="0.25">
      <c r="A2630">
        <v>54763</v>
      </c>
      <c r="B2630" t="s">
        <v>6999</v>
      </c>
      <c r="C2630" t="s">
        <v>6961</v>
      </c>
      <c r="D2630" t="s">
        <v>6926</v>
      </c>
      <c r="E2630" t="s">
        <v>35532</v>
      </c>
      <c r="F2630" t="s">
        <v>35477</v>
      </c>
      <c r="G2630">
        <v>2007</v>
      </c>
      <c r="H2630" t="s">
        <v>36346</v>
      </c>
      <c r="I2630" t="s">
        <v>560</v>
      </c>
      <c r="J2630" s="2" t="s">
        <v>7000</v>
      </c>
      <c r="K2630" s="5" t="s">
        <v>32</v>
      </c>
      <c r="L2630" t="s">
        <v>35242</v>
      </c>
    </row>
    <row r="2631" spans="1:19" hidden="1" x14ac:dyDescent="0.25">
      <c r="A2631">
        <v>54794</v>
      </c>
      <c r="B2631" t="s">
        <v>7001</v>
      </c>
      <c r="C2631" t="s">
        <v>6961</v>
      </c>
      <c r="D2631" t="s">
        <v>6926</v>
      </c>
      <c r="E2631" t="s">
        <v>35532</v>
      </c>
      <c r="F2631" t="s">
        <v>35477</v>
      </c>
      <c r="G2631">
        <v>2007</v>
      </c>
      <c r="H2631" t="s">
        <v>36346</v>
      </c>
      <c r="I2631" t="s">
        <v>560</v>
      </c>
      <c r="J2631" s="2" t="s">
        <v>7002</v>
      </c>
      <c r="K2631" s="5" t="s">
        <v>32</v>
      </c>
      <c r="O2631" t="s">
        <v>24</v>
      </c>
      <c r="P2631" t="s">
        <v>35339</v>
      </c>
      <c r="R2631" t="s">
        <v>7</v>
      </c>
      <c r="S2631" t="s">
        <v>167</v>
      </c>
    </row>
    <row r="2632" spans="1:19" hidden="1" x14ac:dyDescent="0.25">
      <c r="A2632">
        <v>54812</v>
      </c>
      <c r="B2632" t="s">
        <v>7003</v>
      </c>
      <c r="C2632" t="s">
        <v>7004</v>
      </c>
      <c r="D2632" t="s">
        <v>7005</v>
      </c>
      <c r="E2632" t="s">
        <v>35533</v>
      </c>
      <c r="F2632" t="s">
        <v>35489</v>
      </c>
      <c r="G2632">
        <v>1993</v>
      </c>
      <c r="H2632" t="s">
        <v>36347</v>
      </c>
      <c r="I2632" t="s">
        <v>3421</v>
      </c>
      <c r="J2632" s="2" t="s">
        <v>7006</v>
      </c>
      <c r="K2632" s="5" t="s">
        <v>128</v>
      </c>
      <c r="L2632" t="s">
        <v>314</v>
      </c>
    </row>
    <row r="2633" spans="1:19" hidden="1" x14ac:dyDescent="0.25">
      <c r="A2633">
        <v>54858</v>
      </c>
      <c r="B2633" t="s">
        <v>7007</v>
      </c>
      <c r="C2633" t="s">
        <v>7008</v>
      </c>
      <c r="D2633" t="s">
        <v>7005</v>
      </c>
      <c r="E2633" t="s">
        <v>35533</v>
      </c>
      <c r="F2633" t="s">
        <v>35489</v>
      </c>
      <c r="G2633">
        <v>1993</v>
      </c>
      <c r="H2633" t="s">
        <v>36347</v>
      </c>
      <c r="I2633" t="s">
        <v>7009</v>
      </c>
      <c r="J2633" s="2" t="s">
        <v>7010</v>
      </c>
      <c r="K2633" s="5" t="s">
        <v>202</v>
      </c>
      <c r="O2633" t="s">
        <v>24</v>
      </c>
      <c r="P2633" t="s">
        <v>35339</v>
      </c>
    </row>
    <row r="2634" spans="1:19" hidden="1" x14ac:dyDescent="0.25">
      <c r="A2634">
        <v>54884</v>
      </c>
      <c r="B2634" t="s">
        <v>7011</v>
      </c>
      <c r="C2634" t="s">
        <v>7012</v>
      </c>
      <c r="D2634" t="s">
        <v>7005</v>
      </c>
      <c r="E2634" t="s">
        <v>35533</v>
      </c>
      <c r="F2634" t="s">
        <v>35489</v>
      </c>
      <c r="G2634">
        <v>1993</v>
      </c>
      <c r="H2634" t="s">
        <v>36347</v>
      </c>
      <c r="I2634" t="s">
        <v>7013</v>
      </c>
      <c r="J2634" s="2" t="s">
        <v>7014</v>
      </c>
      <c r="K2634" s="5" t="s">
        <v>173</v>
      </c>
    </row>
    <row r="2635" spans="1:19" hidden="1" x14ac:dyDescent="0.25">
      <c r="A2635">
        <v>54904</v>
      </c>
      <c r="B2635" t="s">
        <v>7015</v>
      </c>
      <c r="C2635" t="s">
        <v>7008</v>
      </c>
      <c r="D2635" t="s">
        <v>7005</v>
      </c>
      <c r="E2635" t="s">
        <v>35533</v>
      </c>
      <c r="F2635" t="s">
        <v>35489</v>
      </c>
      <c r="G2635">
        <v>1993</v>
      </c>
      <c r="H2635" t="s">
        <v>36347</v>
      </c>
      <c r="I2635" t="s">
        <v>7009</v>
      </c>
      <c r="J2635" s="2" t="s">
        <v>7016</v>
      </c>
      <c r="K2635" s="5" t="s">
        <v>21</v>
      </c>
    </row>
    <row r="2636" spans="1:19" hidden="1" x14ac:dyDescent="0.25">
      <c r="A2636">
        <v>54995</v>
      </c>
      <c r="B2636" t="s">
        <v>7017</v>
      </c>
      <c r="C2636" t="s">
        <v>7018</v>
      </c>
      <c r="D2636" t="s">
        <v>7005</v>
      </c>
      <c r="E2636" t="s">
        <v>35533</v>
      </c>
      <c r="F2636" t="s">
        <v>35489</v>
      </c>
      <c r="G2636">
        <v>1993</v>
      </c>
      <c r="H2636" t="s">
        <v>36347</v>
      </c>
      <c r="I2636" t="s">
        <v>1316</v>
      </c>
      <c r="J2636" s="2" t="s">
        <v>7019</v>
      </c>
      <c r="K2636" s="5" t="s">
        <v>38</v>
      </c>
      <c r="L2636" t="s">
        <v>132</v>
      </c>
    </row>
    <row r="2637" spans="1:19" hidden="1" x14ac:dyDescent="0.25">
      <c r="A2637">
        <v>55051</v>
      </c>
      <c r="B2637" t="s">
        <v>7020</v>
      </c>
      <c r="C2637" t="s">
        <v>7004</v>
      </c>
      <c r="D2637" t="s">
        <v>7005</v>
      </c>
      <c r="E2637" t="s">
        <v>35533</v>
      </c>
      <c r="F2637" t="s">
        <v>35489</v>
      </c>
      <c r="G2637">
        <v>1993</v>
      </c>
      <c r="H2637" t="s">
        <v>36347</v>
      </c>
      <c r="I2637" t="s">
        <v>3421</v>
      </c>
      <c r="J2637" s="2" t="s">
        <v>7021</v>
      </c>
      <c r="K2637" s="5" t="s">
        <v>21</v>
      </c>
    </row>
    <row r="2638" spans="1:19" hidden="1" x14ac:dyDescent="0.25">
      <c r="A2638">
        <v>55058</v>
      </c>
      <c r="B2638" t="s">
        <v>7022</v>
      </c>
      <c r="C2638" t="s">
        <v>7004</v>
      </c>
      <c r="D2638" t="s">
        <v>7005</v>
      </c>
      <c r="E2638" t="s">
        <v>35533</v>
      </c>
      <c r="F2638" t="s">
        <v>35489</v>
      </c>
      <c r="G2638">
        <v>1993</v>
      </c>
      <c r="H2638" t="s">
        <v>36347</v>
      </c>
      <c r="I2638" t="s">
        <v>3421</v>
      </c>
      <c r="J2638" s="2" t="s">
        <v>7023</v>
      </c>
      <c r="K2638" s="5" t="s">
        <v>21</v>
      </c>
    </row>
    <row r="2639" spans="1:19" hidden="1" x14ac:dyDescent="0.25">
      <c r="A2639">
        <v>55072</v>
      </c>
      <c r="B2639" t="s">
        <v>7024</v>
      </c>
      <c r="C2639" t="s">
        <v>7004</v>
      </c>
      <c r="D2639" t="s">
        <v>7005</v>
      </c>
      <c r="E2639" t="s">
        <v>35533</v>
      </c>
      <c r="F2639" t="s">
        <v>35489</v>
      </c>
      <c r="G2639">
        <v>1993</v>
      </c>
      <c r="H2639" t="s">
        <v>36347</v>
      </c>
      <c r="I2639" t="s">
        <v>3421</v>
      </c>
      <c r="J2639" s="2" t="s">
        <v>7025</v>
      </c>
      <c r="K2639" s="5" t="s">
        <v>38</v>
      </c>
      <c r="L2639" t="s">
        <v>1151</v>
      </c>
    </row>
    <row r="2640" spans="1:19" hidden="1" x14ac:dyDescent="0.25">
      <c r="A2640">
        <v>55108</v>
      </c>
      <c r="B2640" t="s">
        <v>7026</v>
      </c>
      <c r="C2640" t="s">
        <v>7027</v>
      </c>
      <c r="D2640" t="s">
        <v>7005</v>
      </c>
      <c r="E2640" t="s">
        <v>35533</v>
      </c>
      <c r="F2640" t="s">
        <v>35489</v>
      </c>
      <c r="G2640">
        <v>1993</v>
      </c>
      <c r="H2640" t="s">
        <v>36347</v>
      </c>
      <c r="I2640" t="s">
        <v>7028</v>
      </c>
      <c r="J2640" s="2" t="s">
        <v>7029</v>
      </c>
      <c r="K2640" s="5" t="s">
        <v>21</v>
      </c>
    </row>
    <row r="2641" spans="1:12" hidden="1" x14ac:dyDescent="0.25">
      <c r="A2641">
        <v>55110</v>
      </c>
      <c r="B2641" t="s">
        <v>7030</v>
      </c>
      <c r="C2641" t="s">
        <v>7027</v>
      </c>
      <c r="D2641" t="s">
        <v>7005</v>
      </c>
      <c r="E2641" t="s">
        <v>35533</v>
      </c>
      <c r="F2641" t="s">
        <v>35489</v>
      </c>
      <c r="G2641">
        <v>1993</v>
      </c>
      <c r="H2641" t="s">
        <v>36347</v>
      </c>
      <c r="I2641" t="s">
        <v>7028</v>
      </c>
      <c r="J2641" s="2" t="s">
        <v>7031</v>
      </c>
      <c r="K2641" s="5" t="s">
        <v>21</v>
      </c>
    </row>
    <row r="2642" spans="1:12" hidden="1" x14ac:dyDescent="0.25">
      <c r="A2642">
        <v>55167</v>
      </c>
      <c r="B2642" t="s">
        <v>7032</v>
      </c>
      <c r="C2642" t="s">
        <v>7033</v>
      </c>
      <c r="D2642" t="s">
        <v>7034</v>
      </c>
      <c r="E2642" t="s">
        <v>35534</v>
      </c>
      <c r="F2642" t="s">
        <v>35392</v>
      </c>
      <c r="G2642">
        <v>1995</v>
      </c>
      <c r="H2642" t="s">
        <v>36348</v>
      </c>
      <c r="I2642" t="s">
        <v>7035</v>
      </c>
      <c r="J2642" s="2" t="s">
        <v>7036</v>
      </c>
      <c r="K2642" s="5" t="s">
        <v>128</v>
      </c>
      <c r="L2642" t="s">
        <v>374</v>
      </c>
    </row>
    <row r="2643" spans="1:12" hidden="1" x14ac:dyDescent="0.25">
      <c r="A2643">
        <v>55169</v>
      </c>
      <c r="B2643" t="s">
        <v>7037</v>
      </c>
      <c r="C2643" t="s">
        <v>7033</v>
      </c>
      <c r="D2643" t="s">
        <v>7034</v>
      </c>
      <c r="E2643" t="s">
        <v>35534</v>
      </c>
      <c r="F2643" t="s">
        <v>35392</v>
      </c>
      <c r="G2643">
        <v>1995</v>
      </c>
      <c r="H2643" t="s">
        <v>36348</v>
      </c>
      <c r="I2643" t="s">
        <v>7035</v>
      </c>
      <c r="J2643" s="2" t="s">
        <v>7038</v>
      </c>
      <c r="K2643" s="5" t="s">
        <v>21</v>
      </c>
      <c r="L2643" t="s">
        <v>143</v>
      </c>
    </row>
    <row r="2644" spans="1:12" hidden="1" x14ac:dyDescent="0.25">
      <c r="A2644">
        <v>55171</v>
      </c>
      <c r="B2644" t="s">
        <v>7039</v>
      </c>
      <c r="C2644" t="s">
        <v>7033</v>
      </c>
      <c r="D2644" t="s">
        <v>7034</v>
      </c>
      <c r="E2644" t="s">
        <v>35534</v>
      </c>
      <c r="F2644" t="s">
        <v>35392</v>
      </c>
      <c r="G2644">
        <v>1995</v>
      </c>
      <c r="H2644" t="s">
        <v>36348</v>
      </c>
      <c r="I2644" t="s">
        <v>7035</v>
      </c>
      <c r="J2644" s="2" t="s">
        <v>7040</v>
      </c>
      <c r="K2644" s="5" t="s">
        <v>21</v>
      </c>
    </row>
    <row r="2645" spans="1:12" hidden="1" x14ac:dyDescent="0.25">
      <c r="A2645">
        <v>55193</v>
      </c>
      <c r="B2645" t="s">
        <v>7041</v>
      </c>
      <c r="C2645" t="s">
        <v>7042</v>
      </c>
      <c r="D2645" t="s">
        <v>7034</v>
      </c>
      <c r="E2645" t="s">
        <v>35534</v>
      </c>
      <c r="F2645" t="s">
        <v>35392</v>
      </c>
      <c r="G2645">
        <v>1995</v>
      </c>
      <c r="H2645" t="s">
        <v>36348</v>
      </c>
      <c r="I2645" t="s">
        <v>7043</v>
      </c>
      <c r="J2645" s="2" t="s">
        <v>7044</v>
      </c>
      <c r="K2645" s="5" t="s">
        <v>128</v>
      </c>
      <c r="L2645" t="s">
        <v>1277</v>
      </c>
    </row>
    <row r="2646" spans="1:12" hidden="1" x14ac:dyDescent="0.25">
      <c r="A2646">
        <v>55240</v>
      </c>
      <c r="B2646" t="s">
        <v>7045</v>
      </c>
      <c r="C2646" t="s">
        <v>7042</v>
      </c>
      <c r="D2646" t="s">
        <v>7034</v>
      </c>
      <c r="E2646" t="s">
        <v>35534</v>
      </c>
      <c r="F2646" t="s">
        <v>35392</v>
      </c>
      <c r="G2646">
        <v>1995</v>
      </c>
      <c r="H2646" t="s">
        <v>36348</v>
      </c>
      <c r="I2646" t="s">
        <v>7043</v>
      </c>
      <c r="J2646" s="2" t="s">
        <v>7046</v>
      </c>
      <c r="K2646" s="5" t="s">
        <v>21</v>
      </c>
    </row>
    <row r="2647" spans="1:12" hidden="1" x14ac:dyDescent="0.25">
      <c r="A2647">
        <v>55269</v>
      </c>
      <c r="B2647" t="s">
        <v>7047</v>
      </c>
      <c r="C2647" t="s">
        <v>7042</v>
      </c>
      <c r="D2647" t="s">
        <v>7034</v>
      </c>
      <c r="E2647" t="s">
        <v>35534</v>
      </c>
      <c r="F2647" t="s">
        <v>35392</v>
      </c>
      <c r="G2647">
        <v>1995</v>
      </c>
      <c r="H2647" t="s">
        <v>36348</v>
      </c>
      <c r="I2647" t="s">
        <v>7043</v>
      </c>
      <c r="J2647" s="2" t="s">
        <v>7048</v>
      </c>
      <c r="K2647" s="5" t="s">
        <v>21</v>
      </c>
      <c r="L2647" t="s">
        <v>143</v>
      </c>
    </row>
    <row r="2648" spans="1:12" hidden="1" x14ac:dyDescent="0.25">
      <c r="A2648">
        <v>55281</v>
      </c>
      <c r="B2648" t="s">
        <v>7049</v>
      </c>
      <c r="C2648" t="s">
        <v>7042</v>
      </c>
      <c r="D2648" t="s">
        <v>7034</v>
      </c>
      <c r="E2648" t="s">
        <v>35534</v>
      </c>
      <c r="F2648" t="s">
        <v>35392</v>
      </c>
      <c r="G2648">
        <v>1995</v>
      </c>
      <c r="H2648" t="s">
        <v>36348</v>
      </c>
      <c r="I2648" t="s">
        <v>7043</v>
      </c>
      <c r="J2648" s="2" t="s">
        <v>7050</v>
      </c>
      <c r="K2648" s="5" t="s">
        <v>21</v>
      </c>
    </row>
    <row r="2649" spans="1:12" hidden="1" x14ac:dyDescent="0.25">
      <c r="A2649">
        <v>55294</v>
      </c>
      <c r="B2649" t="s">
        <v>7051</v>
      </c>
      <c r="C2649" t="s">
        <v>7042</v>
      </c>
      <c r="D2649" t="s">
        <v>7034</v>
      </c>
      <c r="E2649" t="s">
        <v>35534</v>
      </c>
      <c r="F2649" t="s">
        <v>35392</v>
      </c>
      <c r="G2649">
        <v>1995</v>
      </c>
      <c r="H2649" t="s">
        <v>36348</v>
      </c>
      <c r="I2649" t="s">
        <v>7043</v>
      </c>
      <c r="J2649" s="2" t="s">
        <v>7052</v>
      </c>
      <c r="K2649" s="5" t="s">
        <v>21</v>
      </c>
    </row>
    <row r="2650" spans="1:12" hidden="1" x14ac:dyDescent="0.25">
      <c r="A2650">
        <v>55300</v>
      </c>
      <c r="B2650" t="s">
        <v>7053</v>
      </c>
      <c r="C2650" t="s">
        <v>7042</v>
      </c>
      <c r="D2650" t="s">
        <v>7034</v>
      </c>
      <c r="E2650" t="s">
        <v>35534</v>
      </c>
      <c r="F2650" t="s">
        <v>35392</v>
      </c>
      <c r="G2650">
        <v>1995</v>
      </c>
      <c r="H2650" t="s">
        <v>36348</v>
      </c>
      <c r="I2650" t="s">
        <v>7043</v>
      </c>
      <c r="J2650" s="2" t="s">
        <v>7054</v>
      </c>
      <c r="K2650" s="5" t="s">
        <v>55</v>
      </c>
    </row>
    <row r="2651" spans="1:12" hidden="1" x14ac:dyDescent="0.25">
      <c r="A2651">
        <v>55364</v>
      </c>
      <c r="B2651" t="s">
        <v>7055</v>
      </c>
      <c r="C2651" t="s">
        <v>7042</v>
      </c>
      <c r="D2651" t="s">
        <v>7034</v>
      </c>
      <c r="E2651" t="s">
        <v>35534</v>
      </c>
      <c r="F2651" t="s">
        <v>35392</v>
      </c>
      <c r="G2651">
        <v>1995</v>
      </c>
      <c r="H2651" t="s">
        <v>36348</v>
      </c>
      <c r="I2651" t="s">
        <v>7043</v>
      </c>
      <c r="J2651" s="2" t="s">
        <v>7056</v>
      </c>
      <c r="K2651" s="5" t="s">
        <v>21</v>
      </c>
    </row>
    <row r="2652" spans="1:12" hidden="1" x14ac:dyDescent="0.25">
      <c r="A2652">
        <v>55378</v>
      </c>
      <c r="B2652" t="s">
        <v>7057</v>
      </c>
      <c r="C2652" t="s">
        <v>7058</v>
      </c>
      <c r="D2652" t="s">
        <v>7034</v>
      </c>
      <c r="E2652" t="s">
        <v>35534</v>
      </c>
      <c r="F2652" t="s">
        <v>35392</v>
      </c>
      <c r="G2652">
        <v>1995</v>
      </c>
      <c r="H2652" t="s">
        <v>36348</v>
      </c>
      <c r="I2652" t="s">
        <v>7059</v>
      </c>
      <c r="J2652" s="2" t="s">
        <v>7060</v>
      </c>
      <c r="K2652" s="5" t="s">
        <v>21</v>
      </c>
    </row>
    <row r="2653" spans="1:12" hidden="1" x14ac:dyDescent="0.25">
      <c r="A2653">
        <v>55383</v>
      </c>
      <c r="B2653" t="s">
        <v>7061</v>
      </c>
      <c r="C2653" t="s">
        <v>7042</v>
      </c>
      <c r="D2653" t="s">
        <v>7034</v>
      </c>
      <c r="E2653" t="s">
        <v>35534</v>
      </c>
      <c r="F2653" t="s">
        <v>35392</v>
      </c>
      <c r="G2653">
        <v>1995</v>
      </c>
      <c r="H2653" t="s">
        <v>36348</v>
      </c>
      <c r="I2653" t="s">
        <v>7043</v>
      </c>
      <c r="J2653" s="2" t="s">
        <v>7062</v>
      </c>
      <c r="K2653" s="5" t="s">
        <v>21</v>
      </c>
    </row>
    <row r="2654" spans="1:12" hidden="1" x14ac:dyDescent="0.25">
      <c r="A2654">
        <v>55388</v>
      </c>
      <c r="B2654" t="s">
        <v>7063</v>
      </c>
      <c r="C2654" t="s">
        <v>7042</v>
      </c>
      <c r="D2654" t="s">
        <v>7034</v>
      </c>
      <c r="E2654" t="s">
        <v>35534</v>
      </c>
      <c r="F2654" t="s">
        <v>35392</v>
      </c>
      <c r="G2654">
        <v>1995</v>
      </c>
      <c r="H2654" t="s">
        <v>36348</v>
      </c>
      <c r="I2654" t="s">
        <v>7043</v>
      </c>
      <c r="J2654" s="2" t="s">
        <v>7064</v>
      </c>
      <c r="K2654" s="5" t="s">
        <v>202</v>
      </c>
      <c r="L2654" t="s">
        <v>27</v>
      </c>
    </row>
    <row r="2655" spans="1:12" hidden="1" x14ac:dyDescent="0.25">
      <c r="A2655">
        <v>55422</v>
      </c>
      <c r="B2655" t="s">
        <v>7065</v>
      </c>
      <c r="C2655" t="s">
        <v>7042</v>
      </c>
      <c r="D2655" t="s">
        <v>7034</v>
      </c>
      <c r="E2655" t="s">
        <v>35534</v>
      </c>
      <c r="F2655" t="s">
        <v>35392</v>
      </c>
      <c r="G2655">
        <v>1995</v>
      </c>
      <c r="H2655" t="s">
        <v>36348</v>
      </c>
      <c r="I2655" t="s">
        <v>7043</v>
      </c>
      <c r="J2655" s="2" t="s">
        <v>7066</v>
      </c>
      <c r="K2655" s="5" t="s">
        <v>55</v>
      </c>
    </row>
    <row r="2656" spans="1:12" hidden="1" x14ac:dyDescent="0.25">
      <c r="A2656">
        <v>55460</v>
      </c>
      <c r="B2656" t="s">
        <v>7067</v>
      </c>
      <c r="C2656" t="s">
        <v>7068</v>
      </c>
      <c r="D2656" t="s">
        <v>7034</v>
      </c>
      <c r="E2656" t="s">
        <v>35534</v>
      </c>
      <c r="F2656" t="s">
        <v>35392</v>
      </c>
      <c r="G2656">
        <v>1995</v>
      </c>
      <c r="H2656" t="s">
        <v>36348</v>
      </c>
      <c r="I2656" t="s">
        <v>7069</v>
      </c>
      <c r="J2656" s="2" t="s">
        <v>7070</v>
      </c>
      <c r="K2656" s="5" t="s">
        <v>55</v>
      </c>
      <c r="L2656" t="s">
        <v>143</v>
      </c>
    </row>
    <row r="2657" spans="1:19" hidden="1" x14ac:dyDescent="0.25">
      <c r="A2657">
        <v>55462</v>
      </c>
      <c r="B2657" t="s">
        <v>7071</v>
      </c>
      <c r="C2657" t="s">
        <v>7068</v>
      </c>
      <c r="D2657" t="s">
        <v>7034</v>
      </c>
      <c r="E2657" t="s">
        <v>35534</v>
      </c>
      <c r="F2657" t="s">
        <v>35392</v>
      </c>
      <c r="G2657">
        <v>1995</v>
      </c>
      <c r="H2657" t="s">
        <v>36348</v>
      </c>
      <c r="I2657" t="s">
        <v>7069</v>
      </c>
      <c r="J2657" s="2" t="s">
        <v>7072</v>
      </c>
      <c r="K2657" s="5" t="s">
        <v>21</v>
      </c>
    </row>
    <row r="2658" spans="1:19" hidden="1" x14ac:dyDescent="0.25">
      <c r="A2658">
        <v>55474</v>
      </c>
      <c r="B2658" t="s">
        <v>7073</v>
      </c>
      <c r="C2658" t="s">
        <v>7068</v>
      </c>
      <c r="D2658" t="s">
        <v>7034</v>
      </c>
      <c r="E2658" t="s">
        <v>35534</v>
      </c>
      <c r="F2658" t="s">
        <v>35392</v>
      </c>
      <c r="G2658">
        <v>1995</v>
      </c>
      <c r="H2658" t="s">
        <v>36348</v>
      </c>
      <c r="I2658" t="s">
        <v>7069</v>
      </c>
      <c r="J2658" s="2" t="s">
        <v>7074</v>
      </c>
      <c r="K2658" s="5" t="s">
        <v>21</v>
      </c>
    </row>
    <row r="2659" spans="1:19" hidden="1" x14ac:dyDescent="0.25">
      <c r="A2659">
        <v>55525</v>
      </c>
      <c r="B2659" t="s">
        <v>7075</v>
      </c>
      <c r="C2659" t="s">
        <v>7076</v>
      </c>
      <c r="D2659" t="s">
        <v>7034</v>
      </c>
      <c r="E2659" t="s">
        <v>35534</v>
      </c>
      <c r="F2659" t="s">
        <v>35392</v>
      </c>
      <c r="G2659">
        <v>1995</v>
      </c>
      <c r="H2659" t="s">
        <v>36348</v>
      </c>
      <c r="I2659" t="s">
        <v>7077</v>
      </c>
      <c r="J2659" s="2" t="s">
        <v>7078</v>
      </c>
      <c r="K2659" s="5" t="s">
        <v>128</v>
      </c>
    </row>
    <row r="2660" spans="1:19" hidden="1" x14ac:dyDescent="0.25">
      <c r="A2660">
        <v>55553</v>
      </c>
      <c r="B2660" t="s">
        <v>7079</v>
      </c>
      <c r="C2660" t="s">
        <v>7080</v>
      </c>
      <c r="D2660" t="s">
        <v>7034</v>
      </c>
      <c r="E2660" t="s">
        <v>35534</v>
      </c>
      <c r="F2660" t="s">
        <v>35392</v>
      </c>
      <c r="G2660">
        <v>1995</v>
      </c>
      <c r="H2660" t="s">
        <v>36348</v>
      </c>
      <c r="I2660" t="s">
        <v>7081</v>
      </c>
      <c r="J2660" s="2" t="s">
        <v>7082</v>
      </c>
      <c r="K2660" s="5" t="s">
        <v>21</v>
      </c>
    </row>
    <row r="2661" spans="1:19" hidden="1" x14ac:dyDescent="0.25">
      <c r="A2661">
        <v>55556</v>
      </c>
      <c r="B2661" t="s">
        <v>7083</v>
      </c>
      <c r="C2661" t="s">
        <v>7080</v>
      </c>
      <c r="D2661" t="s">
        <v>7034</v>
      </c>
      <c r="E2661" t="s">
        <v>35534</v>
      </c>
      <c r="F2661" t="s">
        <v>35392</v>
      </c>
      <c r="G2661">
        <v>1995</v>
      </c>
      <c r="H2661" t="s">
        <v>36348</v>
      </c>
      <c r="I2661" t="s">
        <v>7081</v>
      </c>
      <c r="J2661" s="2" t="s">
        <v>7084</v>
      </c>
      <c r="K2661" s="5" t="s">
        <v>21</v>
      </c>
    </row>
    <row r="2662" spans="1:19" hidden="1" x14ac:dyDescent="0.25">
      <c r="A2662">
        <v>55575</v>
      </c>
      <c r="B2662" t="s">
        <v>7085</v>
      </c>
      <c r="C2662" t="s">
        <v>7086</v>
      </c>
      <c r="D2662" t="s">
        <v>7034</v>
      </c>
      <c r="E2662" t="s">
        <v>35534</v>
      </c>
      <c r="F2662" t="s">
        <v>35392</v>
      </c>
      <c r="G2662">
        <v>1995</v>
      </c>
      <c r="H2662" t="s">
        <v>36348</v>
      </c>
      <c r="I2662" t="s">
        <v>6740</v>
      </c>
      <c r="J2662" s="2" t="s">
        <v>7087</v>
      </c>
      <c r="K2662" s="5" t="s">
        <v>21</v>
      </c>
    </row>
    <row r="2663" spans="1:19" hidden="1" x14ac:dyDescent="0.25">
      <c r="A2663">
        <v>55580</v>
      </c>
      <c r="B2663" t="s">
        <v>7088</v>
      </c>
      <c r="C2663" t="s">
        <v>7089</v>
      </c>
      <c r="D2663" t="s">
        <v>7034</v>
      </c>
      <c r="E2663" t="s">
        <v>35534</v>
      </c>
      <c r="F2663" t="s">
        <v>35392</v>
      </c>
      <c r="G2663">
        <v>1995</v>
      </c>
      <c r="H2663" t="s">
        <v>36348</v>
      </c>
      <c r="I2663" t="s">
        <v>3676</v>
      </c>
      <c r="J2663" s="2" t="s">
        <v>7090</v>
      </c>
      <c r="K2663" s="5" t="s">
        <v>21</v>
      </c>
    </row>
    <row r="2664" spans="1:19" hidden="1" x14ac:dyDescent="0.25">
      <c r="A2664">
        <v>55610</v>
      </c>
      <c r="B2664" t="s">
        <v>7091</v>
      </c>
      <c r="C2664" t="s">
        <v>7092</v>
      </c>
      <c r="D2664" t="s">
        <v>7034</v>
      </c>
      <c r="E2664" t="s">
        <v>35534</v>
      </c>
      <c r="F2664" t="s">
        <v>35392</v>
      </c>
      <c r="G2664">
        <v>1995</v>
      </c>
      <c r="H2664" t="s">
        <v>36348</v>
      </c>
      <c r="I2664" t="s">
        <v>2381</v>
      </c>
      <c r="J2664" s="2" t="s">
        <v>7093</v>
      </c>
      <c r="K2664" s="5" t="s">
        <v>55</v>
      </c>
    </row>
    <row r="2665" spans="1:19" hidden="1" x14ac:dyDescent="0.25">
      <c r="A2665">
        <v>55660</v>
      </c>
      <c r="B2665" t="s">
        <v>7094</v>
      </c>
      <c r="C2665" t="s">
        <v>7095</v>
      </c>
      <c r="D2665" t="s">
        <v>7096</v>
      </c>
      <c r="E2665" t="s">
        <v>35535</v>
      </c>
      <c r="F2665" t="s">
        <v>35536</v>
      </c>
      <c r="G2665">
        <v>1992</v>
      </c>
      <c r="H2665" t="s">
        <v>36349</v>
      </c>
      <c r="I2665" t="s">
        <v>7097</v>
      </c>
      <c r="J2665" s="2" t="s">
        <v>7098</v>
      </c>
      <c r="K2665" s="5" t="s">
        <v>21</v>
      </c>
    </row>
    <row r="2666" spans="1:19" hidden="1" x14ac:dyDescent="0.25">
      <c r="A2666">
        <v>55663</v>
      </c>
      <c r="B2666" t="s">
        <v>7099</v>
      </c>
      <c r="C2666" t="s">
        <v>7095</v>
      </c>
      <c r="D2666" t="s">
        <v>7096</v>
      </c>
      <c r="E2666" t="s">
        <v>35535</v>
      </c>
      <c r="F2666" t="s">
        <v>35536</v>
      </c>
      <c r="G2666">
        <v>1992</v>
      </c>
      <c r="H2666" t="s">
        <v>36349</v>
      </c>
      <c r="I2666" t="s">
        <v>7097</v>
      </c>
      <c r="J2666" s="2" t="s">
        <v>7100</v>
      </c>
      <c r="K2666" s="5" t="s">
        <v>21</v>
      </c>
    </row>
    <row r="2667" spans="1:19" hidden="1" x14ac:dyDescent="0.25">
      <c r="A2667">
        <v>55680</v>
      </c>
      <c r="B2667" t="s">
        <v>7101</v>
      </c>
      <c r="C2667" t="s">
        <v>7095</v>
      </c>
      <c r="D2667" t="s">
        <v>7096</v>
      </c>
      <c r="E2667" t="s">
        <v>35535</v>
      </c>
      <c r="F2667" t="s">
        <v>35536</v>
      </c>
      <c r="G2667">
        <v>1992</v>
      </c>
      <c r="H2667" t="s">
        <v>36349</v>
      </c>
      <c r="I2667" t="s">
        <v>7097</v>
      </c>
      <c r="J2667" s="2" t="s">
        <v>7102</v>
      </c>
      <c r="K2667" s="5" t="s">
        <v>1783</v>
      </c>
    </row>
    <row r="2668" spans="1:19" hidden="1" x14ac:dyDescent="0.25">
      <c r="A2668">
        <v>55739</v>
      </c>
      <c r="B2668" t="s">
        <v>7103</v>
      </c>
      <c r="C2668" t="s">
        <v>7095</v>
      </c>
      <c r="D2668" t="s">
        <v>7096</v>
      </c>
      <c r="E2668" t="s">
        <v>35535</v>
      </c>
      <c r="F2668" t="s">
        <v>35536</v>
      </c>
      <c r="G2668">
        <v>1992</v>
      </c>
      <c r="H2668" t="s">
        <v>36349</v>
      </c>
      <c r="I2668" t="s">
        <v>7097</v>
      </c>
      <c r="J2668" s="2" t="s">
        <v>7104</v>
      </c>
      <c r="K2668" s="5" t="s">
        <v>128</v>
      </c>
      <c r="O2668" t="s">
        <v>24</v>
      </c>
      <c r="P2668" t="s">
        <v>35339</v>
      </c>
      <c r="R2668" t="s">
        <v>7</v>
      </c>
      <c r="S2668" t="s">
        <v>167</v>
      </c>
    </row>
    <row r="2669" spans="1:19" hidden="1" x14ac:dyDescent="0.25">
      <c r="A2669">
        <v>55792</v>
      </c>
      <c r="B2669" t="s">
        <v>7105</v>
      </c>
      <c r="C2669" t="s">
        <v>7106</v>
      </c>
      <c r="D2669" t="s">
        <v>7096</v>
      </c>
      <c r="E2669" t="s">
        <v>35535</v>
      </c>
      <c r="F2669" t="s">
        <v>35536</v>
      </c>
      <c r="G2669">
        <v>1992</v>
      </c>
      <c r="H2669" t="s">
        <v>36349</v>
      </c>
      <c r="I2669" t="s">
        <v>6429</v>
      </c>
      <c r="J2669" s="2" t="s">
        <v>7107</v>
      </c>
      <c r="K2669" s="5" t="s">
        <v>55</v>
      </c>
    </row>
    <row r="2670" spans="1:19" hidden="1" x14ac:dyDescent="0.25">
      <c r="A2670">
        <v>55798</v>
      </c>
      <c r="B2670" t="s">
        <v>7108</v>
      </c>
      <c r="C2670" t="s">
        <v>7109</v>
      </c>
      <c r="D2670" t="s">
        <v>7096</v>
      </c>
      <c r="E2670" t="s">
        <v>35535</v>
      </c>
      <c r="F2670" t="s">
        <v>35536</v>
      </c>
      <c r="G2670">
        <v>1992</v>
      </c>
      <c r="H2670" t="s">
        <v>36349</v>
      </c>
      <c r="I2670" t="s">
        <v>7110</v>
      </c>
      <c r="J2670" s="2" t="s">
        <v>7111</v>
      </c>
      <c r="K2670" s="5" t="s">
        <v>21</v>
      </c>
    </row>
    <row r="2671" spans="1:19" hidden="1" x14ac:dyDescent="0.25">
      <c r="A2671">
        <v>55803</v>
      </c>
      <c r="B2671" t="s">
        <v>7112</v>
      </c>
      <c r="C2671" t="s">
        <v>7109</v>
      </c>
      <c r="D2671" t="s">
        <v>7096</v>
      </c>
      <c r="E2671" t="s">
        <v>35535</v>
      </c>
      <c r="F2671" t="s">
        <v>35536</v>
      </c>
      <c r="G2671">
        <v>1992</v>
      </c>
      <c r="H2671" t="s">
        <v>36349</v>
      </c>
      <c r="I2671" t="s">
        <v>7110</v>
      </c>
      <c r="J2671" s="2" t="s">
        <v>7113</v>
      </c>
      <c r="K2671" s="5" t="s">
        <v>15</v>
      </c>
      <c r="L2671" t="s">
        <v>35248</v>
      </c>
    </row>
    <row r="2672" spans="1:19" hidden="1" x14ac:dyDescent="0.25">
      <c r="A2672">
        <v>55830</v>
      </c>
      <c r="B2672" t="s">
        <v>7114</v>
      </c>
      <c r="C2672" t="s">
        <v>7109</v>
      </c>
      <c r="D2672" t="s">
        <v>7096</v>
      </c>
      <c r="E2672" t="s">
        <v>35535</v>
      </c>
      <c r="F2672" t="s">
        <v>35536</v>
      </c>
      <c r="G2672">
        <v>1992</v>
      </c>
      <c r="H2672" t="s">
        <v>36349</v>
      </c>
      <c r="I2672" t="s">
        <v>7110</v>
      </c>
      <c r="J2672" s="2" t="s">
        <v>7115</v>
      </c>
      <c r="K2672" s="5" t="s">
        <v>38</v>
      </c>
      <c r="L2672" t="s">
        <v>132</v>
      </c>
    </row>
    <row r="2673" spans="1:12" hidden="1" x14ac:dyDescent="0.25">
      <c r="A2673">
        <v>55882</v>
      </c>
      <c r="B2673" t="s">
        <v>7116</v>
      </c>
      <c r="C2673" t="s">
        <v>7109</v>
      </c>
      <c r="D2673" t="s">
        <v>7096</v>
      </c>
      <c r="E2673" t="s">
        <v>35535</v>
      </c>
      <c r="F2673" t="s">
        <v>35536</v>
      </c>
      <c r="G2673">
        <v>1992</v>
      </c>
      <c r="H2673" t="s">
        <v>36349</v>
      </c>
      <c r="I2673" t="s">
        <v>7110</v>
      </c>
      <c r="J2673" s="2" t="s">
        <v>7117</v>
      </c>
      <c r="K2673" s="5" t="s">
        <v>38</v>
      </c>
    </row>
    <row r="2674" spans="1:12" hidden="1" x14ac:dyDescent="0.25">
      <c r="A2674">
        <v>55939</v>
      </c>
      <c r="B2674" t="s">
        <v>7118</v>
      </c>
      <c r="C2674" t="s">
        <v>7119</v>
      </c>
      <c r="D2674" t="s">
        <v>7096</v>
      </c>
      <c r="E2674" t="s">
        <v>35535</v>
      </c>
      <c r="F2674" t="s">
        <v>35536</v>
      </c>
      <c r="G2674">
        <v>1992</v>
      </c>
      <c r="H2674" t="s">
        <v>36349</v>
      </c>
      <c r="I2674" t="s">
        <v>7120</v>
      </c>
      <c r="J2674" s="2" t="e">
        <v>#NAME?</v>
      </c>
      <c r="K2674" s="5" t="s">
        <v>38</v>
      </c>
    </row>
    <row r="2675" spans="1:12" hidden="1" x14ac:dyDescent="0.25">
      <c r="A2675">
        <v>55990</v>
      </c>
      <c r="B2675" t="s">
        <v>7121</v>
      </c>
      <c r="C2675" t="s">
        <v>7122</v>
      </c>
      <c r="D2675" t="s">
        <v>7096</v>
      </c>
      <c r="E2675" t="s">
        <v>35535</v>
      </c>
      <c r="F2675" t="s">
        <v>35536</v>
      </c>
      <c r="G2675">
        <v>1992</v>
      </c>
      <c r="H2675" t="s">
        <v>36349</v>
      </c>
      <c r="I2675" t="s">
        <v>1181</v>
      </c>
      <c r="J2675" s="2" t="s">
        <v>7123</v>
      </c>
      <c r="K2675" s="5" t="s">
        <v>38</v>
      </c>
      <c r="L2675" t="s">
        <v>35296</v>
      </c>
    </row>
    <row r="2676" spans="1:12" hidden="1" x14ac:dyDescent="0.25">
      <c r="A2676">
        <v>55993</v>
      </c>
      <c r="B2676" t="s">
        <v>7124</v>
      </c>
      <c r="C2676" t="s">
        <v>7125</v>
      </c>
      <c r="D2676" t="s">
        <v>7096</v>
      </c>
      <c r="E2676" t="s">
        <v>35535</v>
      </c>
      <c r="F2676" t="s">
        <v>35536</v>
      </c>
      <c r="G2676">
        <v>1992</v>
      </c>
      <c r="H2676" t="s">
        <v>36349</v>
      </c>
      <c r="I2676" t="s">
        <v>7126</v>
      </c>
      <c r="J2676" s="2" t="s">
        <v>7127</v>
      </c>
      <c r="K2676" s="5" t="s">
        <v>21</v>
      </c>
    </row>
    <row r="2677" spans="1:12" hidden="1" x14ac:dyDescent="0.25">
      <c r="A2677">
        <v>56012</v>
      </c>
      <c r="B2677" t="s">
        <v>7128</v>
      </c>
      <c r="C2677" t="s">
        <v>7119</v>
      </c>
      <c r="D2677" t="s">
        <v>7096</v>
      </c>
      <c r="E2677" t="s">
        <v>35535</v>
      </c>
      <c r="F2677" t="s">
        <v>35536</v>
      </c>
      <c r="G2677">
        <v>1992</v>
      </c>
      <c r="H2677" t="s">
        <v>36349</v>
      </c>
      <c r="I2677" t="s">
        <v>7120</v>
      </c>
      <c r="J2677" s="2" t="s">
        <v>7129</v>
      </c>
      <c r="K2677" s="5" t="s">
        <v>21</v>
      </c>
    </row>
    <row r="2678" spans="1:12" hidden="1" x14ac:dyDescent="0.25">
      <c r="A2678">
        <v>56028</v>
      </c>
      <c r="B2678" t="s">
        <v>7130</v>
      </c>
      <c r="C2678" t="s">
        <v>7119</v>
      </c>
      <c r="D2678" t="s">
        <v>7096</v>
      </c>
      <c r="E2678" t="s">
        <v>35535</v>
      </c>
      <c r="F2678" t="s">
        <v>35536</v>
      </c>
      <c r="G2678">
        <v>1992</v>
      </c>
      <c r="H2678" t="s">
        <v>36349</v>
      </c>
      <c r="I2678" t="s">
        <v>7120</v>
      </c>
      <c r="J2678" s="2" t="s">
        <v>7131</v>
      </c>
      <c r="K2678" s="5" t="s">
        <v>173</v>
      </c>
    </row>
    <row r="2679" spans="1:12" hidden="1" x14ac:dyDescent="0.25">
      <c r="A2679">
        <v>56046</v>
      </c>
      <c r="B2679" t="s">
        <v>7132</v>
      </c>
      <c r="C2679" t="s">
        <v>7119</v>
      </c>
      <c r="D2679" t="s">
        <v>7096</v>
      </c>
      <c r="E2679" t="s">
        <v>35535</v>
      </c>
      <c r="F2679" t="s">
        <v>35536</v>
      </c>
      <c r="G2679">
        <v>1992</v>
      </c>
      <c r="H2679" t="s">
        <v>36349</v>
      </c>
      <c r="I2679" t="s">
        <v>7120</v>
      </c>
      <c r="J2679" s="2" t="s">
        <v>7133</v>
      </c>
      <c r="K2679" s="5" t="s">
        <v>38</v>
      </c>
      <c r="L2679" t="s">
        <v>272</v>
      </c>
    </row>
    <row r="2680" spans="1:12" hidden="1" x14ac:dyDescent="0.25">
      <c r="A2680">
        <v>56050</v>
      </c>
      <c r="B2680" t="s">
        <v>7134</v>
      </c>
      <c r="C2680" t="s">
        <v>7119</v>
      </c>
      <c r="D2680" t="s">
        <v>7096</v>
      </c>
      <c r="E2680" t="s">
        <v>35535</v>
      </c>
      <c r="F2680" t="s">
        <v>35536</v>
      </c>
      <c r="G2680">
        <v>1992</v>
      </c>
      <c r="H2680" t="s">
        <v>36349</v>
      </c>
      <c r="I2680" t="s">
        <v>7120</v>
      </c>
      <c r="J2680" s="2" t="s">
        <v>7135</v>
      </c>
      <c r="K2680" s="5" t="s">
        <v>38</v>
      </c>
      <c r="L2680" t="s">
        <v>35297</v>
      </c>
    </row>
    <row r="2681" spans="1:12" hidden="1" x14ac:dyDescent="0.25">
      <c r="A2681">
        <v>56052</v>
      </c>
      <c r="B2681" t="s">
        <v>7136</v>
      </c>
      <c r="C2681" t="s">
        <v>7119</v>
      </c>
      <c r="D2681" t="s">
        <v>7096</v>
      </c>
      <c r="E2681" t="s">
        <v>35535</v>
      </c>
      <c r="F2681" t="s">
        <v>35536</v>
      </c>
      <c r="G2681">
        <v>1992</v>
      </c>
      <c r="H2681" t="s">
        <v>36349</v>
      </c>
      <c r="I2681" t="s">
        <v>7120</v>
      </c>
      <c r="J2681" s="2" t="s">
        <v>7137</v>
      </c>
      <c r="K2681" s="5" t="s">
        <v>38</v>
      </c>
      <c r="L2681" t="s">
        <v>16</v>
      </c>
    </row>
    <row r="2682" spans="1:12" hidden="1" x14ac:dyDescent="0.25">
      <c r="A2682">
        <v>56094</v>
      </c>
      <c r="B2682" t="s">
        <v>7138</v>
      </c>
      <c r="C2682" t="s">
        <v>7106</v>
      </c>
      <c r="D2682" t="s">
        <v>7096</v>
      </c>
      <c r="E2682" t="s">
        <v>35535</v>
      </c>
      <c r="F2682" t="s">
        <v>35536</v>
      </c>
      <c r="G2682">
        <v>1992</v>
      </c>
      <c r="H2682" t="s">
        <v>36349</v>
      </c>
      <c r="I2682" t="s">
        <v>6429</v>
      </c>
      <c r="J2682" s="2" t="s">
        <v>7139</v>
      </c>
      <c r="K2682" s="5" t="s">
        <v>173</v>
      </c>
    </row>
    <row r="2683" spans="1:12" hidden="1" x14ac:dyDescent="0.25">
      <c r="A2683">
        <v>56097</v>
      </c>
      <c r="B2683" t="s">
        <v>7140</v>
      </c>
      <c r="C2683" t="s">
        <v>7106</v>
      </c>
      <c r="D2683" t="s">
        <v>7096</v>
      </c>
      <c r="E2683" t="s">
        <v>35535</v>
      </c>
      <c r="F2683" t="s">
        <v>35536</v>
      </c>
      <c r="G2683">
        <v>1992</v>
      </c>
      <c r="H2683" t="s">
        <v>36349</v>
      </c>
      <c r="I2683" t="s">
        <v>6429</v>
      </c>
      <c r="J2683" s="2" t="s">
        <v>7141</v>
      </c>
      <c r="K2683" s="5" t="s">
        <v>38</v>
      </c>
      <c r="L2683" t="s">
        <v>132</v>
      </c>
    </row>
    <row r="2684" spans="1:12" hidden="1" x14ac:dyDescent="0.25">
      <c r="A2684">
        <v>56099</v>
      </c>
      <c r="B2684" t="s">
        <v>7142</v>
      </c>
      <c r="C2684" t="s">
        <v>7106</v>
      </c>
      <c r="D2684" t="s">
        <v>7096</v>
      </c>
      <c r="E2684" t="s">
        <v>35535</v>
      </c>
      <c r="F2684" t="s">
        <v>35536</v>
      </c>
      <c r="G2684">
        <v>1992</v>
      </c>
      <c r="H2684" t="s">
        <v>36349</v>
      </c>
      <c r="I2684" t="s">
        <v>6429</v>
      </c>
      <c r="J2684" s="2" t="s">
        <v>7143</v>
      </c>
      <c r="K2684" s="5" t="s">
        <v>173</v>
      </c>
      <c r="L2684" t="s">
        <v>16</v>
      </c>
    </row>
    <row r="2685" spans="1:12" hidden="1" x14ac:dyDescent="0.25">
      <c r="A2685">
        <v>56106</v>
      </c>
      <c r="B2685" t="s">
        <v>7144</v>
      </c>
      <c r="C2685" t="s">
        <v>7106</v>
      </c>
      <c r="D2685" t="s">
        <v>7096</v>
      </c>
      <c r="E2685" t="s">
        <v>35535</v>
      </c>
      <c r="F2685" t="s">
        <v>35536</v>
      </c>
      <c r="G2685">
        <v>1992</v>
      </c>
      <c r="H2685" t="s">
        <v>36349</v>
      </c>
      <c r="I2685" t="s">
        <v>6429</v>
      </c>
      <c r="J2685" s="2" t="s">
        <v>7145</v>
      </c>
      <c r="K2685" s="5" t="s">
        <v>38</v>
      </c>
      <c r="L2685" t="s">
        <v>16</v>
      </c>
    </row>
    <row r="2686" spans="1:12" hidden="1" x14ac:dyDescent="0.25">
      <c r="A2686">
        <v>56108</v>
      </c>
      <c r="B2686" t="s">
        <v>7146</v>
      </c>
      <c r="C2686" t="s">
        <v>7106</v>
      </c>
      <c r="D2686" t="s">
        <v>7096</v>
      </c>
      <c r="E2686" t="s">
        <v>35535</v>
      </c>
      <c r="F2686" t="s">
        <v>35536</v>
      </c>
      <c r="G2686">
        <v>1992</v>
      </c>
      <c r="H2686" t="s">
        <v>36349</v>
      </c>
      <c r="I2686" t="s">
        <v>6429</v>
      </c>
      <c r="J2686" s="2" t="s">
        <v>7147</v>
      </c>
      <c r="K2686" s="5" t="s">
        <v>173</v>
      </c>
    </row>
    <row r="2687" spans="1:12" hidden="1" x14ac:dyDescent="0.25">
      <c r="A2687">
        <v>56129</v>
      </c>
      <c r="B2687" t="s">
        <v>7148</v>
      </c>
      <c r="C2687" t="s">
        <v>7122</v>
      </c>
      <c r="D2687" t="s">
        <v>7096</v>
      </c>
      <c r="E2687" t="s">
        <v>35535</v>
      </c>
      <c r="F2687" t="s">
        <v>35536</v>
      </c>
      <c r="G2687">
        <v>1992</v>
      </c>
      <c r="H2687" t="s">
        <v>36349</v>
      </c>
      <c r="I2687" t="s">
        <v>1181</v>
      </c>
      <c r="J2687" s="2" t="s">
        <v>7149</v>
      </c>
      <c r="K2687" s="5" t="s">
        <v>128</v>
      </c>
      <c r="L2687" t="s">
        <v>374</v>
      </c>
    </row>
    <row r="2688" spans="1:12" hidden="1" x14ac:dyDescent="0.25">
      <c r="A2688">
        <v>56148</v>
      </c>
      <c r="B2688" t="s">
        <v>7150</v>
      </c>
      <c r="C2688" t="s">
        <v>7106</v>
      </c>
      <c r="D2688" t="s">
        <v>7096</v>
      </c>
      <c r="E2688" t="s">
        <v>35535</v>
      </c>
      <c r="F2688" t="s">
        <v>35536</v>
      </c>
      <c r="G2688">
        <v>1992</v>
      </c>
      <c r="H2688" t="s">
        <v>36349</v>
      </c>
      <c r="I2688" t="s">
        <v>6429</v>
      </c>
      <c r="J2688" s="2" t="s">
        <v>7151</v>
      </c>
      <c r="K2688" s="5" t="s">
        <v>21</v>
      </c>
    </row>
    <row r="2689" spans="1:19" hidden="1" x14ac:dyDescent="0.25">
      <c r="A2689">
        <v>56198</v>
      </c>
      <c r="B2689" t="s">
        <v>7152</v>
      </c>
      <c r="C2689" t="s">
        <v>7119</v>
      </c>
      <c r="D2689" t="s">
        <v>7096</v>
      </c>
      <c r="E2689" t="s">
        <v>35535</v>
      </c>
      <c r="F2689" t="s">
        <v>35536</v>
      </c>
      <c r="G2689">
        <v>1992</v>
      </c>
      <c r="H2689" t="s">
        <v>36349</v>
      </c>
      <c r="I2689" t="s">
        <v>7120</v>
      </c>
      <c r="J2689" s="2" t="s">
        <v>7153</v>
      </c>
      <c r="K2689" s="5" t="s">
        <v>21</v>
      </c>
    </row>
    <row r="2690" spans="1:19" hidden="1" x14ac:dyDescent="0.25">
      <c r="A2690">
        <v>56203</v>
      </c>
      <c r="B2690" t="s">
        <v>7154</v>
      </c>
      <c r="C2690" t="s">
        <v>7106</v>
      </c>
      <c r="D2690" t="s">
        <v>7096</v>
      </c>
      <c r="E2690" t="s">
        <v>35535</v>
      </c>
      <c r="F2690" t="s">
        <v>35536</v>
      </c>
      <c r="G2690">
        <v>1992</v>
      </c>
      <c r="H2690" t="s">
        <v>36349</v>
      </c>
      <c r="I2690" t="s">
        <v>6429</v>
      </c>
      <c r="J2690" s="2" t="s">
        <v>7155</v>
      </c>
      <c r="K2690" s="5" t="s">
        <v>505</v>
      </c>
      <c r="L2690" t="s">
        <v>35242</v>
      </c>
    </row>
    <row r="2691" spans="1:19" hidden="1" x14ac:dyDescent="0.25">
      <c r="A2691">
        <v>56209</v>
      </c>
      <c r="B2691" t="s">
        <v>7156</v>
      </c>
      <c r="C2691" t="s">
        <v>7106</v>
      </c>
      <c r="D2691" t="s">
        <v>7096</v>
      </c>
      <c r="E2691" t="s">
        <v>35535</v>
      </c>
      <c r="F2691" t="s">
        <v>35536</v>
      </c>
      <c r="G2691">
        <v>1992</v>
      </c>
      <c r="H2691" t="s">
        <v>36349</v>
      </c>
      <c r="I2691" t="s">
        <v>6429</v>
      </c>
      <c r="J2691" s="2" t="s">
        <v>7157</v>
      </c>
      <c r="K2691" s="5" t="s">
        <v>21</v>
      </c>
    </row>
    <row r="2692" spans="1:19" hidden="1" x14ac:dyDescent="0.25">
      <c r="A2692">
        <v>56216</v>
      </c>
      <c r="B2692" t="s">
        <v>7158</v>
      </c>
      <c r="C2692" t="s">
        <v>7106</v>
      </c>
      <c r="D2692" t="s">
        <v>7096</v>
      </c>
      <c r="E2692" t="s">
        <v>35535</v>
      </c>
      <c r="F2692" t="s">
        <v>35536</v>
      </c>
      <c r="G2692">
        <v>1992</v>
      </c>
      <c r="H2692" t="s">
        <v>36349</v>
      </c>
      <c r="I2692" t="s">
        <v>6429</v>
      </c>
      <c r="J2692" s="2" t="s">
        <v>7159</v>
      </c>
      <c r="K2692" s="5" t="s">
        <v>38</v>
      </c>
    </row>
    <row r="2693" spans="1:19" hidden="1" x14ac:dyDescent="0.25">
      <c r="A2693">
        <v>56284</v>
      </c>
      <c r="B2693" t="s">
        <v>7160</v>
      </c>
      <c r="C2693" t="s">
        <v>7119</v>
      </c>
      <c r="D2693" t="s">
        <v>7096</v>
      </c>
      <c r="E2693" t="s">
        <v>35535</v>
      </c>
      <c r="F2693" t="s">
        <v>35536</v>
      </c>
      <c r="G2693">
        <v>1992</v>
      </c>
      <c r="H2693" t="s">
        <v>36349</v>
      </c>
      <c r="I2693" t="s">
        <v>7120</v>
      </c>
      <c r="J2693" s="2" t="s">
        <v>7161</v>
      </c>
      <c r="K2693" s="5" t="s">
        <v>128</v>
      </c>
      <c r="O2693" t="s">
        <v>24</v>
      </c>
      <c r="P2693" t="s">
        <v>35339</v>
      </c>
      <c r="R2693" t="s">
        <v>7</v>
      </c>
      <c r="S2693" t="s">
        <v>8</v>
      </c>
    </row>
    <row r="2694" spans="1:19" hidden="1" x14ac:dyDescent="0.25">
      <c r="A2694">
        <v>56294</v>
      </c>
      <c r="B2694" t="s">
        <v>7162</v>
      </c>
      <c r="C2694" t="s">
        <v>7106</v>
      </c>
      <c r="D2694" t="s">
        <v>7096</v>
      </c>
      <c r="E2694" t="s">
        <v>35535</v>
      </c>
      <c r="F2694" t="s">
        <v>35536</v>
      </c>
      <c r="G2694">
        <v>1992</v>
      </c>
      <c r="H2694" t="s">
        <v>36349</v>
      </c>
      <c r="I2694" t="s">
        <v>6429</v>
      </c>
      <c r="J2694" s="2" t="s">
        <v>7163</v>
      </c>
      <c r="K2694" s="5" t="s">
        <v>55</v>
      </c>
    </row>
    <row r="2695" spans="1:19" hidden="1" x14ac:dyDescent="0.25">
      <c r="A2695">
        <v>56305</v>
      </c>
      <c r="B2695" t="s">
        <v>7164</v>
      </c>
      <c r="C2695" t="s">
        <v>7106</v>
      </c>
      <c r="D2695" t="s">
        <v>7096</v>
      </c>
      <c r="E2695" t="s">
        <v>35535</v>
      </c>
      <c r="F2695" t="s">
        <v>35536</v>
      </c>
      <c r="G2695">
        <v>1992</v>
      </c>
      <c r="H2695" t="s">
        <v>36349</v>
      </c>
      <c r="I2695" t="s">
        <v>6429</v>
      </c>
      <c r="J2695" s="2" t="s">
        <v>7165</v>
      </c>
      <c r="K2695" s="5" t="s">
        <v>21</v>
      </c>
    </row>
    <row r="2696" spans="1:19" hidden="1" x14ac:dyDescent="0.25">
      <c r="A2696">
        <v>56322</v>
      </c>
      <c r="B2696" t="s">
        <v>7166</v>
      </c>
      <c r="C2696" t="s">
        <v>7119</v>
      </c>
      <c r="D2696" t="s">
        <v>7096</v>
      </c>
      <c r="E2696" t="s">
        <v>35535</v>
      </c>
      <c r="F2696" t="s">
        <v>35536</v>
      </c>
      <c r="G2696">
        <v>1992</v>
      </c>
      <c r="H2696" t="s">
        <v>36349</v>
      </c>
      <c r="I2696" t="s">
        <v>7120</v>
      </c>
      <c r="J2696" s="2" t="s">
        <v>7167</v>
      </c>
      <c r="K2696" s="5" t="s">
        <v>128</v>
      </c>
      <c r="O2696" t="s">
        <v>24</v>
      </c>
      <c r="P2696" t="s">
        <v>35339</v>
      </c>
    </row>
    <row r="2697" spans="1:19" hidden="1" x14ac:dyDescent="0.25">
      <c r="A2697">
        <v>56334</v>
      </c>
      <c r="B2697" t="s">
        <v>7168</v>
      </c>
      <c r="C2697" t="s">
        <v>7119</v>
      </c>
      <c r="D2697" t="s">
        <v>7096</v>
      </c>
      <c r="E2697" t="s">
        <v>35535</v>
      </c>
      <c r="F2697" t="s">
        <v>35536</v>
      </c>
      <c r="G2697">
        <v>1992</v>
      </c>
      <c r="H2697" t="s">
        <v>36349</v>
      </c>
      <c r="I2697" t="s">
        <v>7120</v>
      </c>
      <c r="J2697" s="2" t="s">
        <v>7169</v>
      </c>
      <c r="K2697" s="5" t="s">
        <v>21</v>
      </c>
    </row>
    <row r="2698" spans="1:19" hidden="1" x14ac:dyDescent="0.25">
      <c r="A2698">
        <v>56349</v>
      </c>
      <c r="B2698" t="s">
        <v>7170</v>
      </c>
      <c r="C2698" t="s">
        <v>7106</v>
      </c>
      <c r="D2698" t="s">
        <v>7096</v>
      </c>
      <c r="E2698" t="s">
        <v>35535</v>
      </c>
      <c r="F2698" t="s">
        <v>35536</v>
      </c>
      <c r="G2698">
        <v>1992</v>
      </c>
      <c r="H2698" t="s">
        <v>36349</v>
      </c>
      <c r="I2698" t="s">
        <v>6429</v>
      </c>
      <c r="J2698" s="2" t="s">
        <v>7171</v>
      </c>
      <c r="K2698" s="5" t="s">
        <v>128</v>
      </c>
      <c r="L2698" t="s">
        <v>522</v>
      </c>
    </row>
    <row r="2699" spans="1:19" hidden="1" x14ac:dyDescent="0.25">
      <c r="A2699">
        <v>56351</v>
      </c>
      <c r="B2699" t="s">
        <v>7172</v>
      </c>
      <c r="C2699" t="s">
        <v>7106</v>
      </c>
      <c r="D2699" t="s">
        <v>7096</v>
      </c>
      <c r="E2699" t="s">
        <v>35535</v>
      </c>
      <c r="F2699" t="s">
        <v>35536</v>
      </c>
      <c r="G2699">
        <v>1992</v>
      </c>
      <c r="H2699" t="s">
        <v>36349</v>
      </c>
      <c r="I2699" t="s">
        <v>6429</v>
      </c>
      <c r="J2699" s="2" t="s">
        <v>7173</v>
      </c>
      <c r="K2699" s="5" t="s">
        <v>55</v>
      </c>
      <c r="L2699" t="s">
        <v>143</v>
      </c>
    </row>
    <row r="2700" spans="1:19" hidden="1" x14ac:dyDescent="0.25">
      <c r="A2700">
        <v>56352</v>
      </c>
      <c r="B2700" t="s">
        <v>7174</v>
      </c>
      <c r="C2700" t="s">
        <v>7119</v>
      </c>
      <c r="D2700" t="s">
        <v>7096</v>
      </c>
      <c r="E2700" t="s">
        <v>35535</v>
      </c>
      <c r="F2700" t="s">
        <v>35536</v>
      </c>
      <c r="G2700">
        <v>1992</v>
      </c>
      <c r="H2700" t="s">
        <v>36349</v>
      </c>
      <c r="I2700" t="s">
        <v>7120</v>
      </c>
      <c r="J2700" s="2" t="s">
        <v>7175</v>
      </c>
      <c r="K2700" s="5" t="s">
        <v>55</v>
      </c>
    </row>
    <row r="2701" spans="1:19" hidden="1" x14ac:dyDescent="0.25">
      <c r="A2701">
        <v>56369</v>
      </c>
      <c r="B2701" t="s">
        <v>7176</v>
      </c>
      <c r="C2701" t="s">
        <v>7177</v>
      </c>
      <c r="D2701" t="s">
        <v>7096</v>
      </c>
      <c r="E2701" t="s">
        <v>35535</v>
      </c>
      <c r="F2701" t="s">
        <v>35536</v>
      </c>
      <c r="G2701">
        <v>1992</v>
      </c>
      <c r="H2701" t="s">
        <v>36349</v>
      </c>
      <c r="I2701" t="s">
        <v>7178</v>
      </c>
      <c r="J2701" s="2" t="s">
        <v>7179</v>
      </c>
      <c r="K2701" s="5" t="s">
        <v>21</v>
      </c>
    </row>
    <row r="2702" spans="1:19" hidden="1" x14ac:dyDescent="0.25">
      <c r="A2702">
        <v>56433</v>
      </c>
      <c r="B2702" t="s">
        <v>7180</v>
      </c>
      <c r="C2702" t="s">
        <v>7181</v>
      </c>
      <c r="D2702" t="s">
        <v>7182</v>
      </c>
      <c r="E2702" t="s">
        <v>35537</v>
      </c>
      <c r="F2702" t="s">
        <v>35538</v>
      </c>
      <c r="G2702">
        <v>1983</v>
      </c>
      <c r="H2702" t="s">
        <v>36350</v>
      </c>
      <c r="I2702" t="s">
        <v>7183</v>
      </c>
      <c r="J2702" s="2" t="s">
        <v>7184</v>
      </c>
      <c r="K2702" s="5" t="s">
        <v>38</v>
      </c>
    </row>
    <row r="2703" spans="1:19" hidden="1" x14ac:dyDescent="0.25">
      <c r="A2703">
        <v>56459</v>
      </c>
      <c r="B2703" t="s">
        <v>7185</v>
      </c>
      <c r="C2703" t="s">
        <v>7186</v>
      </c>
      <c r="D2703" t="s">
        <v>7182</v>
      </c>
      <c r="E2703" t="s">
        <v>35537</v>
      </c>
      <c r="F2703" t="s">
        <v>35538</v>
      </c>
      <c r="G2703">
        <v>1983</v>
      </c>
      <c r="H2703" t="s">
        <v>36350</v>
      </c>
      <c r="I2703" t="s">
        <v>7187</v>
      </c>
      <c r="J2703" s="2" t="s">
        <v>7188</v>
      </c>
      <c r="K2703" s="5" t="s">
        <v>38</v>
      </c>
      <c r="L2703" t="s">
        <v>35306</v>
      </c>
    </row>
    <row r="2704" spans="1:19" hidden="1" x14ac:dyDescent="0.25">
      <c r="A2704">
        <v>56465</v>
      </c>
      <c r="B2704" t="s">
        <v>7189</v>
      </c>
      <c r="C2704" t="s">
        <v>7186</v>
      </c>
      <c r="D2704" t="s">
        <v>7182</v>
      </c>
      <c r="E2704" t="s">
        <v>35537</v>
      </c>
      <c r="F2704" t="s">
        <v>35538</v>
      </c>
      <c r="G2704">
        <v>1983</v>
      </c>
      <c r="H2704" t="s">
        <v>36350</v>
      </c>
      <c r="I2704" t="s">
        <v>7187</v>
      </c>
      <c r="J2704" s="2" t="s">
        <v>7190</v>
      </c>
      <c r="K2704" s="5" t="s">
        <v>38</v>
      </c>
    </row>
    <row r="2705" spans="1:12" hidden="1" x14ac:dyDescent="0.25">
      <c r="A2705">
        <v>56486</v>
      </c>
      <c r="B2705" t="s">
        <v>7191</v>
      </c>
      <c r="C2705" t="s">
        <v>7192</v>
      </c>
      <c r="D2705" t="s">
        <v>7182</v>
      </c>
      <c r="E2705" t="s">
        <v>35537</v>
      </c>
      <c r="F2705" t="s">
        <v>35538</v>
      </c>
      <c r="G2705">
        <v>1983</v>
      </c>
      <c r="H2705" t="s">
        <v>36350</v>
      </c>
      <c r="I2705" t="s">
        <v>7193</v>
      </c>
      <c r="J2705" s="2" t="s">
        <v>7194</v>
      </c>
      <c r="K2705" s="5" t="s">
        <v>21</v>
      </c>
    </row>
    <row r="2706" spans="1:12" hidden="1" x14ac:dyDescent="0.25">
      <c r="A2706">
        <v>56498</v>
      </c>
      <c r="B2706" t="s">
        <v>7195</v>
      </c>
      <c r="C2706" t="s">
        <v>7192</v>
      </c>
      <c r="D2706" t="s">
        <v>7182</v>
      </c>
      <c r="E2706" t="s">
        <v>35537</v>
      </c>
      <c r="F2706" t="s">
        <v>35538</v>
      </c>
      <c r="G2706">
        <v>1983</v>
      </c>
      <c r="H2706" t="s">
        <v>36350</v>
      </c>
      <c r="I2706" t="s">
        <v>7193</v>
      </c>
      <c r="J2706" s="2" t="s">
        <v>7196</v>
      </c>
      <c r="K2706" s="5" t="s">
        <v>21</v>
      </c>
    </row>
    <row r="2707" spans="1:12" hidden="1" x14ac:dyDescent="0.25">
      <c r="A2707">
        <v>56510</v>
      </c>
      <c r="B2707" t="s">
        <v>7197</v>
      </c>
      <c r="C2707" t="s">
        <v>7186</v>
      </c>
      <c r="D2707" t="s">
        <v>7182</v>
      </c>
      <c r="E2707" t="s">
        <v>35537</v>
      </c>
      <c r="F2707" t="s">
        <v>35538</v>
      </c>
      <c r="G2707">
        <v>1983</v>
      </c>
      <c r="H2707" t="s">
        <v>36350</v>
      </c>
      <c r="I2707" t="s">
        <v>7187</v>
      </c>
      <c r="J2707" s="2" t="s">
        <v>7198</v>
      </c>
      <c r="K2707" s="5" t="s">
        <v>21</v>
      </c>
    </row>
    <row r="2708" spans="1:12" hidden="1" x14ac:dyDescent="0.25">
      <c r="A2708">
        <v>56521</v>
      </c>
      <c r="B2708" t="s">
        <v>7199</v>
      </c>
      <c r="C2708" t="s">
        <v>7186</v>
      </c>
      <c r="D2708" t="s">
        <v>7182</v>
      </c>
      <c r="E2708" t="s">
        <v>35537</v>
      </c>
      <c r="F2708" t="s">
        <v>35538</v>
      </c>
      <c r="G2708">
        <v>1983</v>
      </c>
      <c r="H2708" t="s">
        <v>36350</v>
      </c>
      <c r="I2708" t="s">
        <v>7187</v>
      </c>
      <c r="J2708" s="2" t="s">
        <v>7200</v>
      </c>
      <c r="K2708" s="5" t="s">
        <v>38</v>
      </c>
      <c r="L2708" t="s">
        <v>232</v>
      </c>
    </row>
    <row r="2709" spans="1:12" hidden="1" x14ac:dyDescent="0.25">
      <c r="A2709">
        <v>56525</v>
      </c>
      <c r="B2709" t="s">
        <v>7201</v>
      </c>
      <c r="C2709" t="s">
        <v>7186</v>
      </c>
      <c r="D2709" t="s">
        <v>7182</v>
      </c>
      <c r="E2709" t="s">
        <v>35537</v>
      </c>
      <c r="F2709" t="s">
        <v>35538</v>
      </c>
      <c r="G2709">
        <v>1983</v>
      </c>
      <c r="H2709" t="s">
        <v>36350</v>
      </c>
      <c r="I2709" t="s">
        <v>7187</v>
      </c>
      <c r="J2709" s="2" t="s">
        <v>7202</v>
      </c>
      <c r="K2709" s="5" t="s">
        <v>38</v>
      </c>
    </row>
    <row r="2710" spans="1:12" hidden="1" x14ac:dyDescent="0.25">
      <c r="A2710">
        <v>56526</v>
      </c>
      <c r="B2710" t="s">
        <v>7203</v>
      </c>
      <c r="C2710" t="s">
        <v>7186</v>
      </c>
      <c r="D2710" t="s">
        <v>7182</v>
      </c>
      <c r="E2710" t="s">
        <v>35537</v>
      </c>
      <c r="F2710" t="s">
        <v>35538</v>
      </c>
      <c r="G2710">
        <v>1983</v>
      </c>
      <c r="H2710" t="s">
        <v>36350</v>
      </c>
      <c r="I2710" t="s">
        <v>7187</v>
      </c>
      <c r="J2710" s="2" t="s">
        <v>7204</v>
      </c>
      <c r="K2710" s="5" t="s">
        <v>21</v>
      </c>
    </row>
    <row r="2711" spans="1:12" hidden="1" x14ac:dyDescent="0.25">
      <c r="A2711">
        <v>56552</v>
      </c>
      <c r="B2711" t="s">
        <v>7205</v>
      </c>
      <c r="C2711" t="s">
        <v>7192</v>
      </c>
      <c r="D2711" t="s">
        <v>7182</v>
      </c>
      <c r="E2711" t="s">
        <v>35537</v>
      </c>
      <c r="F2711" t="s">
        <v>35538</v>
      </c>
      <c r="G2711">
        <v>1983</v>
      </c>
      <c r="H2711" t="s">
        <v>36350</v>
      </c>
      <c r="I2711" t="s">
        <v>7193</v>
      </c>
      <c r="J2711" s="2" t="s">
        <v>7206</v>
      </c>
      <c r="K2711" s="5" t="s">
        <v>21</v>
      </c>
    </row>
    <row r="2712" spans="1:12" hidden="1" x14ac:dyDescent="0.25">
      <c r="A2712">
        <v>56574</v>
      </c>
      <c r="B2712" t="s">
        <v>7207</v>
      </c>
      <c r="C2712" t="s">
        <v>7208</v>
      </c>
      <c r="D2712" t="s">
        <v>7182</v>
      </c>
      <c r="E2712" t="s">
        <v>35537</v>
      </c>
      <c r="F2712" t="s">
        <v>35538</v>
      </c>
      <c r="G2712">
        <v>1983</v>
      </c>
      <c r="H2712" t="s">
        <v>36350</v>
      </c>
      <c r="I2712" t="s">
        <v>7209</v>
      </c>
      <c r="J2712" s="2" t="s">
        <v>7210</v>
      </c>
      <c r="K2712" s="5" t="s">
        <v>21</v>
      </c>
    </row>
    <row r="2713" spans="1:12" hidden="1" x14ac:dyDescent="0.25">
      <c r="A2713">
        <v>56580</v>
      </c>
      <c r="B2713" t="s">
        <v>7211</v>
      </c>
      <c r="C2713" t="s">
        <v>7208</v>
      </c>
      <c r="D2713" t="s">
        <v>7182</v>
      </c>
      <c r="E2713" t="s">
        <v>35537</v>
      </c>
      <c r="F2713" t="s">
        <v>35538</v>
      </c>
      <c r="G2713">
        <v>1983</v>
      </c>
      <c r="H2713" t="s">
        <v>36350</v>
      </c>
      <c r="I2713" t="s">
        <v>7209</v>
      </c>
      <c r="J2713" s="2" t="s">
        <v>7212</v>
      </c>
      <c r="K2713" s="5" t="s">
        <v>21</v>
      </c>
    </row>
    <row r="2714" spans="1:12" hidden="1" x14ac:dyDescent="0.25">
      <c r="A2714">
        <v>56625</v>
      </c>
      <c r="B2714" t="s">
        <v>7213</v>
      </c>
      <c r="C2714" t="s">
        <v>7214</v>
      </c>
      <c r="D2714" t="s">
        <v>7182</v>
      </c>
      <c r="E2714" t="s">
        <v>35537</v>
      </c>
      <c r="F2714" t="s">
        <v>35538</v>
      </c>
      <c r="G2714">
        <v>1983</v>
      </c>
      <c r="H2714" t="s">
        <v>36350</v>
      </c>
      <c r="I2714" t="s">
        <v>7215</v>
      </c>
      <c r="J2714" s="2" t="s">
        <v>7216</v>
      </c>
      <c r="K2714" s="5" t="s">
        <v>55</v>
      </c>
    </row>
    <row r="2715" spans="1:12" hidden="1" x14ac:dyDescent="0.25">
      <c r="A2715">
        <v>56642</v>
      </c>
      <c r="B2715" t="s">
        <v>7217</v>
      </c>
      <c r="C2715" t="s">
        <v>7214</v>
      </c>
      <c r="D2715" t="s">
        <v>7182</v>
      </c>
      <c r="E2715" t="s">
        <v>35537</v>
      </c>
      <c r="F2715" t="s">
        <v>35538</v>
      </c>
      <c r="G2715">
        <v>1983</v>
      </c>
      <c r="H2715" t="s">
        <v>36350</v>
      </c>
      <c r="I2715" t="s">
        <v>7215</v>
      </c>
      <c r="J2715" s="2" t="s">
        <v>7218</v>
      </c>
      <c r="K2715" s="5" t="s">
        <v>38</v>
      </c>
      <c r="L2715" t="s">
        <v>232</v>
      </c>
    </row>
    <row r="2716" spans="1:12" hidden="1" x14ac:dyDescent="0.25">
      <c r="A2716">
        <v>56650</v>
      </c>
      <c r="B2716" t="s">
        <v>7219</v>
      </c>
      <c r="C2716" t="s">
        <v>7208</v>
      </c>
      <c r="D2716" t="s">
        <v>7182</v>
      </c>
      <c r="E2716" t="s">
        <v>35537</v>
      </c>
      <c r="F2716" t="s">
        <v>35538</v>
      </c>
      <c r="G2716">
        <v>1983</v>
      </c>
      <c r="H2716" t="s">
        <v>36350</v>
      </c>
      <c r="I2716" t="s">
        <v>7209</v>
      </c>
      <c r="J2716" s="2" t="s">
        <v>7220</v>
      </c>
      <c r="K2716" s="5" t="s">
        <v>38</v>
      </c>
      <c r="L2716" t="s">
        <v>16</v>
      </c>
    </row>
    <row r="2717" spans="1:12" hidden="1" x14ac:dyDescent="0.25">
      <c r="A2717">
        <v>56673</v>
      </c>
      <c r="B2717" t="s">
        <v>7221</v>
      </c>
      <c r="C2717" t="s">
        <v>7208</v>
      </c>
      <c r="D2717" t="s">
        <v>7182</v>
      </c>
      <c r="E2717" t="s">
        <v>35537</v>
      </c>
      <c r="F2717" t="s">
        <v>35538</v>
      </c>
      <c r="G2717">
        <v>1983</v>
      </c>
      <c r="H2717" t="s">
        <v>36350</v>
      </c>
      <c r="I2717" t="s">
        <v>7209</v>
      </c>
      <c r="J2717" s="2" t="s">
        <v>7222</v>
      </c>
      <c r="K2717" s="5" t="s">
        <v>38</v>
      </c>
      <c r="L2717" t="s">
        <v>232</v>
      </c>
    </row>
    <row r="2718" spans="1:12" hidden="1" x14ac:dyDescent="0.25">
      <c r="A2718">
        <v>56712</v>
      </c>
      <c r="B2718" t="s">
        <v>7223</v>
      </c>
      <c r="C2718" t="s">
        <v>7214</v>
      </c>
      <c r="D2718" t="s">
        <v>7182</v>
      </c>
      <c r="E2718" t="s">
        <v>35537</v>
      </c>
      <c r="F2718" t="s">
        <v>35538</v>
      </c>
      <c r="G2718">
        <v>1983</v>
      </c>
      <c r="H2718" t="s">
        <v>36350</v>
      </c>
      <c r="I2718" t="s">
        <v>7215</v>
      </c>
      <c r="J2718" s="2" t="s">
        <v>7224</v>
      </c>
      <c r="K2718" s="5" t="s">
        <v>38</v>
      </c>
      <c r="L2718" t="s">
        <v>16</v>
      </c>
    </row>
    <row r="2719" spans="1:12" hidden="1" x14ac:dyDescent="0.25">
      <c r="A2719">
        <v>56728</v>
      </c>
      <c r="B2719" t="s">
        <v>7225</v>
      </c>
      <c r="C2719" t="s">
        <v>7208</v>
      </c>
      <c r="D2719" t="s">
        <v>7182</v>
      </c>
      <c r="E2719" t="s">
        <v>35537</v>
      </c>
      <c r="F2719" t="s">
        <v>35538</v>
      </c>
      <c r="G2719">
        <v>1983</v>
      </c>
      <c r="H2719" t="s">
        <v>36350</v>
      </c>
      <c r="I2719" t="s">
        <v>7209</v>
      </c>
      <c r="J2719" s="2" t="s">
        <v>7226</v>
      </c>
      <c r="K2719" s="5" t="s">
        <v>21</v>
      </c>
    </row>
    <row r="2720" spans="1:12" hidden="1" x14ac:dyDescent="0.25">
      <c r="A2720">
        <v>56806</v>
      </c>
      <c r="B2720" t="s">
        <v>7227</v>
      </c>
      <c r="C2720" t="s">
        <v>7214</v>
      </c>
      <c r="D2720" t="s">
        <v>7182</v>
      </c>
      <c r="E2720" t="s">
        <v>35537</v>
      </c>
      <c r="F2720" t="s">
        <v>35538</v>
      </c>
      <c r="G2720">
        <v>1983</v>
      </c>
      <c r="H2720" t="s">
        <v>36350</v>
      </c>
      <c r="I2720" t="s">
        <v>7215</v>
      </c>
      <c r="J2720" s="2" t="s">
        <v>7228</v>
      </c>
      <c r="K2720" s="5" t="s">
        <v>21</v>
      </c>
    </row>
    <row r="2721" spans="1:12" hidden="1" x14ac:dyDescent="0.25">
      <c r="A2721">
        <v>56817</v>
      </c>
      <c r="B2721" t="s">
        <v>7229</v>
      </c>
      <c r="C2721" t="s">
        <v>7186</v>
      </c>
      <c r="D2721" t="s">
        <v>7182</v>
      </c>
      <c r="E2721" t="s">
        <v>35537</v>
      </c>
      <c r="F2721" t="s">
        <v>35538</v>
      </c>
      <c r="G2721">
        <v>1983</v>
      </c>
      <c r="H2721" t="s">
        <v>36350</v>
      </c>
      <c r="I2721" t="s">
        <v>7187</v>
      </c>
      <c r="J2721" s="2" t="s">
        <v>7230</v>
      </c>
      <c r="K2721" s="5" t="s">
        <v>38</v>
      </c>
    </row>
    <row r="2722" spans="1:12" hidden="1" x14ac:dyDescent="0.25">
      <c r="A2722">
        <v>56820</v>
      </c>
      <c r="B2722" t="s">
        <v>7231</v>
      </c>
      <c r="C2722" t="s">
        <v>7186</v>
      </c>
      <c r="D2722" t="s">
        <v>7182</v>
      </c>
      <c r="E2722" t="s">
        <v>35537</v>
      </c>
      <c r="F2722" t="s">
        <v>35538</v>
      </c>
      <c r="G2722">
        <v>1983</v>
      </c>
      <c r="H2722" t="s">
        <v>36350</v>
      </c>
      <c r="I2722" t="s">
        <v>7187</v>
      </c>
      <c r="J2722" s="2" t="s">
        <v>7232</v>
      </c>
      <c r="K2722" s="5" t="s">
        <v>21</v>
      </c>
    </row>
    <row r="2723" spans="1:12" hidden="1" x14ac:dyDescent="0.25">
      <c r="A2723">
        <v>56826</v>
      </c>
      <c r="B2723" t="s">
        <v>7233</v>
      </c>
      <c r="C2723" t="s">
        <v>7186</v>
      </c>
      <c r="D2723" t="s">
        <v>7182</v>
      </c>
      <c r="E2723" t="s">
        <v>35537</v>
      </c>
      <c r="F2723" t="s">
        <v>35538</v>
      </c>
      <c r="G2723">
        <v>1983</v>
      </c>
      <c r="H2723" t="s">
        <v>36350</v>
      </c>
      <c r="I2723" t="s">
        <v>7187</v>
      </c>
      <c r="J2723" s="2" t="s">
        <v>7234</v>
      </c>
      <c r="K2723" s="5" t="s">
        <v>55</v>
      </c>
    </row>
    <row r="2724" spans="1:12" hidden="1" x14ac:dyDescent="0.25">
      <c r="A2724">
        <v>56836</v>
      </c>
      <c r="B2724" t="s">
        <v>7235</v>
      </c>
      <c r="C2724" t="s">
        <v>7236</v>
      </c>
      <c r="D2724" t="s">
        <v>7182</v>
      </c>
      <c r="E2724" t="s">
        <v>35537</v>
      </c>
      <c r="F2724" t="s">
        <v>35538</v>
      </c>
      <c r="G2724">
        <v>1983</v>
      </c>
      <c r="H2724" t="s">
        <v>36350</v>
      </c>
      <c r="I2724" t="s">
        <v>7237</v>
      </c>
      <c r="J2724" s="2" t="s">
        <v>7238</v>
      </c>
      <c r="K2724" s="5" t="s">
        <v>21</v>
      </c>
      <c r="L2724" t="s">
        <v>2049</v>
      </c>
    </row>
    <row r="2725" spans="1:12" hidden="1" x14ac:dyDescent="0.25">
      <c r="A2725">
        <v>56843</v>
      </c>
      <c r="B2725" t="s">
        <v>7239</v>
      </c>
      <c r="C2725" t="s">
        <v>7186</v>
      </c>
      <c r="D2725" t="s">
        <v>7182</v>
      </c>
      <c r="E2725" t="s">
        <v>35537</v>
      </c>
      <c r="F2725" t="s">
        <v>35538</v>
      </c>
      <c r="G2725">
        <v>1983</v>
      </c>
      <c r="H2725" t="s">
        <v>36350</v>
      </c>
      <c r="I2725" t="s">
        <v>7187</v>
      </c>
      <c r="J2725" s="2" t="s">
        <v>7240</v>
      </c>
      <c r="K2725" s="5" t="s">
        <v>38</v>
      </c>
    </row>
    <row r="2726" spans="1:12" hidden="1" x14ac:dyDescent="0.25">
      <c r="A2726">
        <v>56844</v>
      </c>
      <c r="B2726" t="s">
        <v>7241</v>
      </c>
      <c r="C2726" t="s">
        <v>7236</v>
      </c>
      <c r="D2726" t="s">
        <v>7182</v>
      </c>
      <c r="E2726" t="s">
        <v>35537</v>
      </c>
      <c r="F2726" t="s">
        <v>35538</v>
      </c>
      <c r="G2726">
        <v>1983</v>
      </c>
      <c r="H2726" t="s">
        <v>36350</v>
      </c>
      <c r="I2726" t="s">
        <v>7237</v>
      </c>
      <c r="J2726" s="2" t="s">
        <v>7242</v>
      </c>
      <c r="K2726" s="5" t="s">
        <v>38</v>
      </c>
    </row>
    <row r="2727" spans="1:12" hidden="1" x14ac:dyDescent="0.25">
      <c r="A2727">
        <v>56849</v>
      </c>
      <c r="B2727" t="s">
        <v>7243</v>
      </c>
      <c r="C2727" t="s">
        <v>7186</v>
      </c>
      <c r="D2727" t="s">
        <v>7182</v>
      </c>
      <c r="E2727" t="s">
        <v>35537</v>
      </c>
      <c r="F2727" t="s">
        <v>35538</v>
      </c>
      <c r="G2727">
        <v>1983</v>
      </c>
      <c r="H2727" t="s">
        <v>36350</v>
      </c>
      <c r="I2727" t="s">
        <v>7187</v>
      </c>
      <c r="J2727" s="2" t="s">
        <v>7244</v>
      </c>
      <c r="K2727" s="5" t="s">
        <v>32</v>
      </c>
    </row>
    <row r="2728" spans="1:12" hidden="1" x14ac:dyDescent="0.25">
      <c r="A2728">
        <v>56850</v>
      </c>
      <c r="B2728" t="s">
        <v>7245</v>
      </c>
      <c r="C2728" t="s">
        <v>7236</v>
      </c>
      <c r="D2728" t="s">
        <v>7182</v>
      </c>
      <c r="E2728" t="s">
        <v>35537</v>
      </c>
      <c r="F2728" t="s">
        <v>35538</v>
      </c>
      <c r="G2728">
        <v>1983</v>
      </c>
      <c r="H2728" t="s">
        <v>36350</v>
      </c>
      <c r="I2728" t="s">
        <v>7237</v>
      </c>
      <c r="J2728" s="2" t="s">
        <v>7246</v>
      </c>
      <c r="K2728" s="5" t="s">
        <v>32</v>
      </c>
    </row>
    <row r="2729" spans="1:12" hidden="1" x14ac:dyDescent="0.25">
      <c r="A2729">
        <v>56918</v>
      </c>
      <c r="B2729" t="s">
        <v>7247</v>
      </c>
      <c r="C2729" t="s">
        <v>7248</v>
      </c>
      <c r="D2729" t="s">
        <v>7249</v>
      </c>
      <c r="E2729" t="s">
        <v>35539</v>
      </c>
      <c r="F2729" t="s">
        <v>35489</v>
      </c>
      <c r="G2729">
        <v>1994</v>
      </c>
      <c r="H2729" t="s">
        <v>36351</v>
      </c>
      <c r="I2729" t="s">
        <v>2251</v>
      </c>
      <c r="J2729" s="2" t="s">
        <v>7250</v>
      </c>
      <c r="K2729" s="5" t="s">
        <v>21</v>
      </c>
    </row>
    <row r="2730" spans="1:12" hidden="1" x14ac:dyDescent="0.25">
      <c r="A2730">
        <v>56924</v>
      </c>
      <c r="B2730" t="s">
        <v>7251</v>
      </c>
      <c r="C2730" t="s">
        <v>7252</v>
      </c>
      <c r="D2730" t="s">
        <v>7249</v>
      </c>
      <c r="E2730" t="s">
        <v>35539</v>
      </c>
      <c r="F2730" t="s">
        <v>35489</v>
      </c>
      <c r="G2730">
        <v>1994</v>
      </c>
      <c r="H2730" t="s">
        <v>36351</v>
      </c>
      <c r="I2730" t="s">
        <v>7253</v>
      </c>
      <c r="J2730" s="2" t="s">
        <v>7254</v>
      </c>
      <c r="K2730" s="5" t="s">
        <v>38</v>
      </c>
    </row>
    <row r="2731" spans="1:12" hidden="1" x14ac:dyDescent="0.25">
      <c r="A2731">
        <v>56965</v>
      </c>
      <c r="B2731" t="s">
        <v>7255</v>
      </c>
      <c r="C2731" t="s">
        <v>7252</v>
      </c>
      <c r="D2731" t="s">
        <v>7249</v>
      </c>
      <c r="E2731" t="s">
        <v>35539</v>
      </c>
      <c r="F2731" t="s">
        <v>35489</v>
      </c>
      <c r="G2731">
        <v>1994</v>
      </c>
      <c r="H2731" t="s">
        <v>36351</v>
      </c>
      <c r="I2731" t="s">
        <v>7253</v>
      </c>
      <c r="J2731" s="2" t="s">
        <v>7256</v>
      </c>
      <c r="K2731" s="5" t="s">
        <v>21</v>
      </c>
    </row>
    <row r="2732" spans="1:12" hidden="1" x14ac:dyDescent="0.25">
      <c r="A2732">
        <v>56971</v>
      </c>
      <c r="B2732" t="s">
        <v>7257</v>
      </c>
      <c r="C2732" t="s">
        <v>7252</v>
      </c>
      <c r="D2732" t="s">
        <v>7249</v>
      </c>
      <c r="E2732" t="s">
        <v>35539</v>
      </c>
      <c r="F2732" t="s">
        <v>35489</v>
      </c>
      <c r="G2732">
        <v>1994</v>
      </c>
      <c r="H2732" t="s">
        <v>36351</v>
      </c>
      <c r="I2732" t="s">
        <v>7253</v>
      </c>
      <c r="J2732" s="2" t="s">
        <v>7258</v>
      </c>
      <c r="K2732" s="5" t="s">
        <v>21</v>
      </c>
    </row>
    <row r="2733" spans="1:12" hidden="1" x14ac:dyDescent="0.25">
      <c r="A2733">
        <v>56975</v>
      </c>
      <c r="B2733" t="s">
        <v>7259</v>
      </c>
      <c r="C2733" t="s">
        <v>7252</v>
      </c>
      <c r="D2733" t="s">
        <v>7249</v>
      </c>
      <c r="E2733" t="s">
        <v>35539</v>
      </c>
      <c r="F2733" t="s">
        <v>35489</v>
      </c>
      <c r="G2733">
        <v>1994</v>
      </c>
      <c r="H2733" t="s">
        <v>36351</v>
      </c>
      <c r="I2733" t="s">
        <v>7253</v>
      </c>
      <c r="J2733" s="2" t="s">
        <v>7260</v>
      </c>
      <c r="K2733" s="5" t="s">
        <v>55</v>
      </c>
    </row>
    <row r="2734" spans="1:12" hidden="1" x14ac:dyDescent="0.25">
      <c r="A2734">
        <v>57035</v>
      </c>
      <c r="B2734" t="s">
        <v>7261</v>
      </c>
      <c r="C2734" t="s">
        <v>7248</v>
      </c>
      <c r="D2734" t="s">
        <v>7249</v>
      </c>
      <c r="E2734" t="s">
        <v>35539</v>
      </c>
      <c r="F2734" t="s">
        <v>35489</v>
      </c>
      <c r="G2734">
        <v>1994</v>
      </c>
      <c r="H2734" t="s">
        <v>36351</v>
      </c>
      <c r="I2734" t="s">
        <v>2251</v>
      </c>
      <c r="J2734" s="2" t="s">
        <v>7262</v>
      </c>
      <c r="K2734" s="5" t="s">
        <v>55</v>
      </c>
    </row>
    <row r="2735" spans="1:12" hidden="1" x14ac:dyDescent="0.25">
      <c r="A2735">
        <v>57099</v>
      </c>
      <c r="B2735" t="s">
        <v>7263</v>
      </c>
      <c r="C2735" t="s">
        <v>7264</v>
      </c>
      <c r="D2735" t="s">
        <v>7249</v>
      </c>
      <c r="E2735" t="s">
        <v>35539</v>
      </c>
      <c r="F2735" t="s">
        <v>35489</v>
      </c>
      <c r="G2735">
        <v>1994</v>
      </c>
      <c r="H2735" t="s">
        <v>36351</v>
      </c>
      <c r="I2735" t="s">
        <v>7265</v>
      </c>
      <c r="J2735" s="2" t="s">
        <v>7266</v>
      </c>
      <c r="K2735" s="5" t="s">
        <v>38</v>
      </c>
      <c r="L2735" t="s">
        <v>232</v>
      </c>
    </row>
    <row r="2736" spans="1:12" hidden="1" x14ac:dyDescent="0.25">
      <c r="A2736">
        <v>57128</v>
      </c>
      <c r="B2736" t="s">
        <v>7267</v>
      </c>
      <c r="C2736" t="s">
        <v>7268</v>
      </c>
      <c r="D2736" t="s">
        <v>7269</v>
      </c>
      <c r="E2736" t="s">
        <v>35540</v>
      </c>
      <c r="F2736" t="s">
        <v>35541</v>
      </c>
      <c r="G2736">
        <v>1998</v>
      </c>
      <c r="H2736" t="s">
        <v>36352</v>
      </c>
      <c r="I2736" t="s">
        <v>7270</v>
      </c>
      <c r="J2736" s="2" t="s">
        <v>7271</v>
      </c>
      <c r="K2736" s="5" t="s">
        <v>21</v>
      </c>
    </row>
    <row r="2737" spans="1:19" hidden="1" x14ac:dyDescent="0.25">
      <c r="A2737">
        <v>57141</v>
      </c>
      <c r="B2737" t="s">
        <v>7272</v>
      </c>
      <c r="C2737" t="s">
        <v>7273</v>
      </c>
      <c r="D2737" t="s">
        <v>7269</v>
      </c>
      <c r="E2737" t="s">
        <v>35540</v>
      </c>
      <c r="F2737" t="s">
        <v>35541</v>
      </c>
      <c r="G2737">
        <v>1998</v>
      </c>
      <c r="H2737" t="s">
        <v>36352</v>
      </c>
      <c r="I2737" t="s">
        <v>7274</v>
      </c>
      <c r="J2737" s="2" t="s">
        <v>7275</v>
      </c>
      <c r="K2737" s="5" t="s">
        <v>128</v>
      </c>
    </row>
    <row r="2738" spans="1:19" hidden="1" x14ac:dyDescent="0.25">
      <c r="A2738">
        <v>57152</v>
      </c>
      <c r="B2738" t="s">
        <v>7276</v>
      </c>
      <c r="C2738" t="s">
        <v>7268</v>
      </c>
      <c r="D2738" t="s">
        <v>7269</v>
      </c>
      <c r="E2738" t="s">
        <v>35540</v>
      </c>
      <c r="F2738" t="s">
        <v>35541</v>
      </c>
      <c r="G2738">
        <v>1998</v>
      </c>
      <c r="H2738" t="s">
        <v>36352</v>
      </c>
      <c r="I2738" t="s">
        <v>7270</v>
      </c>
      <c r="J2738" s="2" t="s">
        <v>7277</v>
      </c>
      <c r="K2738" s="5" t="s">
        <v>21</v>
      </c>
    </row>
    <row r="2739" spans="1:19" hidden="1" x14ac:dyDescent="0.25">
      <c r="A2739">
        <v>57159</v>
      </c>
      <c r="B2739" t="s">
        <v>7278</v>
      </c>
      <c r="C2739" t="s">
        <v>7279</v>
      </c>
      <c r="D2739" t="s">
        <v>7269</v>
      </c>
      <c r="E2739" t="s">
        <v>35540</v>
      </c>
      <c r="F2739" t="s">
        <v>35541</v>
      </c>
      <c r="G2739">
        <v>1998</v>
      </c>
      <c r="H2739" t="s">
        <v>36352</v>
      </c>
      <c r="I2739" t="s">
        <v>7280</v>
      </c>
      <c r="J2739" s="2" t="s">
        <v>7281</v>
      </c>
      <c r="K2739" s="5" t="s">
        <v>21</v>
      </c>
    </row>
    <row r="2740" spans="1:19" hidden="1" x14ac:dyDescent="0.25">
      <c r="A2740">
        <v>57164</v>
      </c>
      <c r="B2740" t="s">
        <v>7282</v>
      </c>
      <c r="C2740" t="s">
        <v>7273</v>
      </c>
      <c r="D2740" t="s">
        <v>7269</v>
      </c>
      <c r="E2740" t="s">
        <v>35540</v>
      </c>
      <c r="F2740" t="s">
        <v>35541</v>
      </c>
      <c r="G2740">
        <v>1998</v>
      </c>
      <c r="H2740" t="s">
        <v>36352</v>
      </c>
      <c r="I2740" t="s">
        <v>7274</v>
      </c>
      <c r="J2740" s="2" t="s">
        <v>7283</v>
      </c>
      <c r="K2740" s="5" t="s">
        <v>21</v>
      </c>
    </row>
    <row r="2741" spans="1:19" hidden="1" x14ac:dyDescent="0.25">
      <c r="A2741">
        <v>57186</v>
      </c>
      <c r="B2741" t="s">
        <v>7284</v>
      </c>
      <c r="C2741" t="s">
        <v>7285</v>
      </c>
      <c r="D2741" t="s">
        <v>7286</v>
      </c>
      <c r="E2741" t="s">
        <v>35542</v>
      </c>
      <c r="F2741" t="s">
        <v>35543</v>
      </c>
      <c r="G2741">
        <v>2001</v>
      </c>
      <c r="H2741" t="s">
        <v>36353</v>
      </c>
      <c r="I2741" t="s">
        <v>6136</v>
      </c>
      <c r="J2741" s="2" t="s">
        <v>7287</v>
      </c>
      <c r="K2741" s="5" t="s">
        <v>38</v>
      </c>
      <c r="L2741" t="s">
        <v>16</v>
      </c>
    </row>
    <row r="2742" spans="1:19" hidden="1" x14ac:dyDescent="0.25">
      <c r="A2742">
        <v>57235</v>
      </c>
      <c r="B2742" t="s">
        <v>7288</v>
      </c>
      <c r="C2742" t="s">
        <v>7289</v>
      </c>
      <c r="D2742" t="s">
        <v>7286</v>
      </c>
      <c r="E2742" t="s">
        <v>35542</v>
      </c>
      <c r="F2742" t="s">
        <v>35543</v>
      </c>
      <c r="G2742">
        <v>2001</v>
      </c>
      <c r="H2742" t="s">
        <v>36353</v>
      </c>
      <c r="I2742" t="s">
        <v>7290</v>
      </c>
      <c r="J2742" s="2" t="s">
        <v>7291</v>
      </c>
      <c r="K2742" s="5" t="s">
        <v>202</v>
      </c>
      <c r="L2742" t="s">
        <v>27</v>
      </c>
    </row>
    <row r="2743" spans="1:19" hidden="1" x14ac:dyDescent="0.25">
      <c r="A2743">
        <v>57238</v>
      </c>
      <c r="B2743" t="s">
        <v>7292</v>
      </c>
      <c r="C2743" t="s">
        <v>7289</v>
      </c>
      <c r="D2743" t="s">
        <v>7286</v>
      </c>
      <c r="E2743" t="s">
        <v>35542</v>
      </c>
      <c r="F2743" t="s">
        <v>35543</v>
      </c>
      <c r="G2743">
        <v>2001</v>
      </c>
      <c r="H2743" t="s">
        <v>36353</v>
      </c>
      <c r="I2743" t="s">
        <v>7290</v>
      </c>
      <c r="J2743" s="2" t="s">
        <v>7293</v>
      </c>
      <c r="K2743" s="5" t="s">
        <v>128</v>
      </c>
      <c r="L2743" t="s">
        <v>35202</v>
      </c>
    </row>
    <row r="2744" spans="1:19" hidden="1" x14ac:dyDescent="0.25">
      <c r="A2744">
        <v>57240</v>
      </c>
      <c r="B2744" t="s">
        <v>7294</v>
      </c>
      <c r="C2744" t="s">
        <v>7289</v>
      </c>
      <c r="D2744" t="s">
        <v>7286</v>
      </c>
      <c r="E2744" t="s">
        <v>35542</v>
      </c>
      <c r="F2744" t="s">
        <v>35543</v>
      </c>
      <c r="G2744">
        <v>2001</v>
      </c>
      <c r="H2744" t="s">
        <v>36353</v>
      </c>
      <c r="I2744" t="s">
        <v>7290</v>
      </c>
      <c r="J2744" s="2" t="s">
        <v>7295</v>
      </c>
      <c r="K2744" s="5" t="s">
        <v>21</v>
      </c>
    </row>
    <row r="2745" spans="1:19" hidden="1" x14ac:dyDescent="0.25">
      <c r="A2745">
        <v>57242</v>
      </c>
      <c r="B2745" t="s">
        <v>7296</v>
      </c>
      <c r="C2745" t="s">
        <v>7297</v>
      </c>
      <c r="D2745" t="s">
        <v>7286</v>
      </c>
      <c r="E2745" t="s">
        <v>35542</v>
      </c>
      <c r="F2745" t="s">
        <v>35543</v>
      </c>
      <c r="G2745">
        <v>2001</v>
      </c>
      <c r="H2745" t="s">
        <v>36353</v>
      </c>
      <c r="I2745" t="s">
        <v>7298</v>
      </c>
      <c r="J2745" s="2" t="s">
        <v>7299</v>
      </c>
      <c r="K2745" s="5" t="s">
        <v>32</v>
      </c>
      <c r="L2745" t="s">
        <v>1674</v>
      </c>
    </row>
    <row r="2746" spans="1:19" hidden="1" x14ac:dyDescent="0.25">
      <c r="A2746">
        <v>57259</v>
      </c>
      <c r="B2746" t="s">
        <v>7300</v>
      </c>
      <c r="C2746" t="s">
        <v>7289</v>
      </c>
      <c r="D2746" t="s">
        <v>7286</v>
      </c>
      <c r="E2746" t="s">
        <v>35542</v>
      </c>
      <c r="F2746" t="s">
        <v>35543</v>
      </c>
      <c r="G2746">
        <v>2001</v>
      </c>
      <c r="H2746" t="s">
        <v>36353</v>
      </c>
      <c r="I2746" t="s">
        <v>7290</v>
      </c>
      <c r="J2746" s="2" t="s">
        <v>7301</v>
      </c>
      <c r="K2746" s="5" t="s">
        <v>21</v>
      </c>
    </row>
    <row r="2747" spans="1:19" hidden="1" x14ac:dyDescent="0.25">
      <c r="A2747">
        <v>57261</v>
      </c>
      <c r="B2747" t="s">
        <v>7302</v>
      </c>
      <c r="C2747" t="s">
        <v>7289</v>
      </c>
      <c r="D2747" t="s">
        <v>7286</v>
      </c>
      <c r="E2747" t="s">
        <v>35542</v>
      </c>
      <c r="F2747" t="s">
        <v>35543</v>
      </c>
      <c r="G2747">
        <v>2001</v>
      </c>
      <c r="H2747" t="s">
        <v>36353</v>
      </c>
      <c r="I2747" t="s">
        <v>7290</v>
      </c>
      <c r="J2747" s="2" t="s">
        <v>7303</v>
      </c>
      <c r="K2747" s="5" t="s">
        <v>21</v>
      </c>
    </row>
    <row r="2748" spans="1:19" hidden="1" x14ac:dyDescent="0.25">
      <c r="A2748">
        <v>57298</v>
      </c>
      <c r="B2748" t="s">
        <v>7304</v>
      </c>
      <c r="C2748" t="s">
        <v>7305</v>
      </c>
      <c r="D2748" t="s">
        <v>7286</v>
      </c>
      <c r="E2748" t="s">
        <v>35542</v>
      </c>
      <c r="F2748" t="s">
        <v>35543</v>
      </c>
      <c r="G2748">
        <v>2001</v>
      </c>
      <c r="H2748" t="s">
        <v>36353</v>
      </c>
      <c r="I2748" t="s">
        <v>7306</v>
      </c>
      <c r="J2748" s="2" t="s">
        <v>7307</v>
      </c>
      <c r="K2748" s="5" t="s">
        <v>32</v>
      </c>
      <c r="L2748" t="s">
        <v>687</v>
      </c>
    </row>
    <row r="2749" spans="1:19" hidden="1" x14ac:dyDescent="0.25">
      <c r="A2749">
        <v>57303</v>
      </c>
      <c r="B2749" t="s">
        <v>7308</v>
      </c>
      <c r="C2749" t="s">
        <v>7285</v>
      </c>
      <c r="D2749" t="s">
        <v>7286</v>
      </c>
      <c r="E2749" t="s">
        <v>35542</v>
      </c>
      <c r="F2749" t="s">
        <v>35543</v>
      </c>
      <c r="G2749">
        <v>2001</v>
      </c>
      <c r="H2749" t="s">
        <v>36353</v>
      </c>
      <c r="I2749" t="s">
        <v>6136</v>
      </c>
      <c r="J2749" s="2" t="s">
        <v>7309</v>
      </c>
      <c r="K2749" s="5" t="s">
        <v>21</v>
      </c>
    </row>
    <row r="2750" spans="1:19" hidden="1" x14ac:dyDescent="0.25">
      <c r="A2750">
        <v>57326</v>
      </c>
      <c r="B2750" t="s">
        <v>7310</v>
      </c>
      <c r="C2750" t="s">
        <v>7289</v>
      </c>
      <c r="D2750" t="s">
        <v>7286</v>
      </c>
      <c r="E2750" t="s">
        <v>35542</v>
      </c>
      <c r="F2750" t="s">
        <v>35543</v>
      </c>
      <c r="G2750">
        <v>2001</v>
      </c>
      <c r="H2750" t="s">
        <v>36353</v>
      </c>
      <c r="I2750" t="s">
        <v>7290</v>
      </c>
      <c r="J2750" s="2" t="s">
        <v>7311</v>
      </c>
      <c r="K2750" s="5" t="s">
        <v>345</v>
      </c>
      <c r="L2750" t="s">
        <v>16</v>
      </c>
    </row>
    <row r="2751" spans="1:19" hidden="1" x14ac:dyDescent="0.25">
      <c r="A2751">
        <v>57332</v>
      </c>
      <c r="B2751" t="s">
        <v>7312</v>
      </c>
      <c r="C2751" t="s">
        <v>7313</v>
      </c>
      <c r="D2751" t="s">
        <v>7286</v>
      </c>
      <c r="E2751" t="s">
        <v>35542</v>
      </c>
      <c r="F2751" t="s">
        <v>35543</v>
      </c>
      <c r="G2751">
        <v>2001</v>
      </c>
      <c r="H2751" t="s">
        <v>36353</v>
      </c>
      <c r="I2751" t="s">
        <v>7314</v>
      </c>
      <c r="J2751" s="2" t="s">
        <v>7315</v>
      </c>
      <c r="K2751" s="5" t="s">
        <v>3682</v>
      </c>
    </row>
    <row r="2752" spans="1:19" hidden="1" x14ac:dyDescent="0.25">
      <c r="A2752">
        <v>57348</v>
      </c>
      <c r="B2752" t="s">
        <v>7316</v>
      </c>
      <c r="C2752" t="s">
        <v>7289</v>
      </c>
      <c r="D2752" t="s">
        <v>7286</v>
      </c>
      <c r="E2752" t="s">
        <v>35542</v>
      </c>
      <c r="F2752" t="s">
        <v>35543</v>
      </c>
      <c r="G2752">
        <v>2001</v>
      </c>
      <c r="H2752" t="s">
        <v>36353</v>
      </c>
      <c r="I2752" t="s">
        <v>7290</v>
      </c>
      <c r="J2752" s="2" t="s">
        <v>7317</v>
      </c>
      <c r="K2752" s="5" t="s">
        <v>32</v>
      </c>
      <c r="O2752" t="s">
        <v>24</v>
      </c>
      <c r="P2752" t="s">
        <v>35339</v>
      </c>
      <c r="R2752" t="s">
        <v>7</v>
      </c>
      <c r="S2752" t="s">
        <v>167</v>
      </c>
    </row>
    <row r="2753" spans="1:19" hidden="1" x14ac:dyDescent="0.25">
      <c r="A2753">
        <v>57354</v>
      </c>
      <c r="B2753" t="s">
        <v>7318</v>
      </c>
      <c r="C2753" t="s">
        <v>7313</v>
      </c>
      <c r="D2753" t="s">
        <v>7286</v>
      </c>
      <c r="E2753" t="s">
        <v>35542</v>
      </c>
      <c r="F2753" t="s">
        <v>35543</v>
      </c>
      <c r="G2753">
        <v>2001</v>
      </c>
      <c r="H2753" t="s">
        <v>36353</v>
      </c>
      <c r="I2753" t="s">
        <v>7314</v>
      </c>
      <c r="J2753" s="2" t="s">
        <v>7319</v>
      </c>
      <c r="K2753" s="5" t="s">
        <v>38</v>
      </c>
      <c r="L2753" t="s">
        <v>132</v>
      </c>
    </row>
    <row r="2754" spans="1:19" hidden="1" x14ac:dyDescent="0.25">
      <c r="A2754">
        <v>57365</v>
      </c>
      <c r="B2754" t="s">
        <v>7320</v>
      </c>
      <c r="C2754" t="s">
        <v>7313</v>
      </c>
      <c r="D2754" t="s">
        <v>7286</v>
      </c>
      <c r="E2754" t="s">
        <v>35542</v>
      </c>
      <c r="F2754" t="s">
        <v>35543</v>
      </c>
      <c r="G2754">
        <v>2001</v>
      </c>
      <c r="H2754" t="s">
        <v>36353</v>
      </c>
      <c r="I2754" t="s">
        <v>7314</v>
      </c>
      <c r="J2754" s="2" t="s">
        <v>7321</v>
      </c>
      <c r="K2754" s="5" t="s">
        <v>202</v>
      </c>
      <c r="L2754" t="s">
        <v>27</v>
      </c>
    </row>
    <row r="2755" spans="1:19" hidden="1" x14ac:dyDescent="0.25">
      <c r="A2755">
        <v>57388</v>
      </c>
      <c r="B2755" t="s">
        <v>7322</v>
      </c>
      <c r="C2755" t="s">
        <v>7323</v>
      </c>
      <c r="D2755" t="s">
        <v>7286</v>
      </c>
      <c r="E2755" t="s">
        <v>35542</v>
      </c>
      <c r="F2755" t="s">
        <v>35543</v>
      </c>
      <c r="G2755">
        <v>2001</v>
      </c>
      <c r="H2755" t="s">
        <v>36353</v>
      </c>
      <c r="I2755" t="s">
        <v>5954</v>
      </c>
      <c r="J2755" s="2" t="s">
        <v>7324</v>
      </c>
      <c r="K2755" s="5" t="s">
        <v>21</v>
      </c>
    </row>
    <row r="2756" spans="1:19" hidden="1" x14ac:dyDescent="0.25">
      <c r="A2756">
        <v>57405</v>
      </c>
      <c r="B2756" t="s">
        <v>7325</v>
      </c>
      <c r="C2756" t="s">
        <v>7289</v>
      </c>
      <c r="D2756" t="s">
        <v>7286</v>
      </c>
      <c r="E2756" t="s">
        <v>35542</v>
      </c>
      <c r="F2756" t="s">
        <v>35543</v>
      </c>
      <c r="G2756">
        <v>2001</v>
      </c>
      <c r="H2756" t="s">
        <v>36353</v>
      </c>
      <c r="I2756" t="s">
        <v>7290</v>
      </c>
      <c r="J2756" s="2" t="s">
        <v>7326</v>
      </c>
      <c r="K2756" s="5" t="s">
        <v>128</v>
      </c>
    </row>
    <row r="2757" spans="1:19" hidden="1" x14ac:dyDescent="0.25">
      <c r="A2757">
        <v>57417</v>
      </c>
      <c r="B2757" t="s">
        <v>7327</v>
      </c>
      <c r="C2757" t="s">
        <v>7289</v>
      </c>
      <c r="D2757" t="s">
        <v>7286</v>
      </c>
      <c r="E2757" t="s">
        <v>35542</v>
      </c>
      <c r="F2757" t="s">
        <v>35543</v>
      </c>
      <c r="G2757">
        <v>2001</v>
      </c>
      <c r="H2757" t="s">
        <v>36353</v>
      </c>
      <c r="I2757" t="s">
        <v>7290</v>
      </c>
      <c r="J2757" s="2" t="s">
        <v>7328</v>
      </c>
      <c r="K2757" s="5" t="s">
        <v>15</v>
      </c>
      <c r="L2757" t="s">
        <v>226</v>
      </c>
    </row>
    <row r="2758" spans="1:19" hidden="1" x14ac:dyDescent="0.25">
      <c r="A2758">
        <v>57424</v>
      </c>
      <c r="B2758" t="s">
        <v>7329</v>
      </c>
      <c r="C2758" t="s">
        <v>7289</v>
      </c>
      <c r="D2758" t="s">
        <v>7286</v>
      </c>
      <c r="E2758" t="s">
        <v>35542</v>
      </c>
      <c r="F2758" t="s">
        <v>35543</v>
      </c>
      <c r="G2758">
        <v>2001</v>
      </c>
      <c r="H2758" t="s">
        <v>36353</v>
      </c>
      <c r="I2758" t="s">
        <v>7290</v>
      </c>
      <c r="J2758" s="2" t="s">
        <v>7330</v>
      </c>
      <c r="K2758" s="5" t="s">
        <v>38</v>
      </c>
      <c r="L2758" t="s">
        <v>16</v>
      </c>
    </row>
    <row r="2759" spans="1:19" hidden="1" x14ac:dyDescent="0.25">
      <c r="A2759">
        <v>57445</v>
      </c>
      <c r="B2759" t="s">
        <v>7331</v>
      </c>
      <c r="C2759" t="s">
        <v>7332</v>
      </c>
      <c r="D2759" t="s">
        <v>7286</v>
      </c>
      <c r="E2759" t="s">
        <v>35542</v>
      </c>
      <c r="F2759" t="s">
        <v>35543</v>
      </c>
      <c r="G2759">
        <v>2001</v>
      </c>
      <c r="H2759" t="s">
        <v>36353</v>
      </c>
      <c r="I2759" t="s">
        <v>7333</v>
      </c>
      <c r="J2759" s="2" t="s">
        <v>7334</v>
      </c>
      <c r="K2759" s="5" t="s">
        <v>173</v>
      </c>
      <c r="L2759" t="s">
        <v>187</v>
      </c>
    </row>
    <row r="2760" spans="1:19" hidden="1" x14ac:dyDescent="0.25">
      <c r="A2760">
        <v>57451</v>
      </c>
      <c r="B2760" t="s">
        <v>7335</v>
      </c>
      <c r="C2760" t="s">
        <v>7289</v>
      </c>
      <c r="D2760" t="s">
        <v>7286</v>
      </c>
      <c r="E2760" t="s">
        <v>35542</v>
      </c>
      <c r="F2760" t="s">
        <v>35543</v>
      </c>
      <c r="G2760">
        <v>2001</v>
      </c>
      <c r="H2760" t="s">
        <v>36353</v>
      </c>
      <c r="I2760" t="s">
        <v>7290</v>
      </c>
      <c r="J2760" s="2" t="s">
        <v>7336</v>
      </c>
      <c r="K2760" s="5" t="s">
        <v>38</v>
      </c>
      <c r="L2760" t="s">
        <v>16</v>
      </c>
    </row>
    <row r="2761" spans="1:19" hidden="1" x14ac:dyDescent="0.25">
      <c r="A2761">
        <v>57486</v>
      </c>
      <c r="B2761" t="s">
        <v>7337</v>
      </c>
      <c r="C2761" t="s">
        <v>7289</v>
      </c>
      <c r="D2761" t="s">
        <v>7286</v>
      </c>
      <c r="E2761" t="s">
        <v>35542</v>
      </c>
      <c r="F2761" t="s">
        <v>35543</v>
      </c>
      <c r="G2761">
        <v>2001</v>
      </c>
      <c r="H2761" t="s">
        <v>36353</v>
      </c>
      <c r="I2761" t="s">
        <v>7290</v>
      </c>
      <c r="J2761" s="2" t="s">
        <v>7338</v>
      </c>
      <c r="K2761" s="5" t="s">
        <v>128</v>
      </c>
      <c r="L2761" t="s">
        <v>35198</v>
      </c>
    </row>
    <row r="2762" spans="1:19" hidden="1" x14ac:dyDescent="0.25">
      <c r="A2762">
        <v>57495</v>
      </c>
      <c r="B2762" t="s">
        <v>7339</v>
      </c>
      <c r="C2762" t="s">
        <v>7332</v>
      </c>
      <c r="D2762" t="s">
        <v>7286</v>
      </c>
      <c r="E2762" t="s">
        <v>35542</v>
      </c>
      <c r="F2762" t="s">
        <v>35543</v>
      </c>
      <c r="G2762">
        <v>2001</v>
      </c>
      <c r="H2762" t="s">
        <v>36353</v>
      </c>
      <c r="I2762" t="s">
        <v>7333</v>
      </c>
      <c r="J2762" s="2" t="s">
        <v>7340</v>
      </c>
      <c r="K2762" s="5" t="s">
        <v>32</v>
      </c>
    </row>
    <row r="2763" spans="1:19" hidden="1" x14ac:dyDescent="0.25">
      <c r="A2763">
        <v>57517</v>
      </c>
      <c r="B2763" t="s">
        <v>7341</v>
      </c>
      <c r="C2763" t="s">
        <v>7332</v>
      </c>
      <c r="D2763" t="s">
        <v>7286</v>
      </c>
      <c r="E2763" t="s">
        <v>35542</v>
      </c>
      <c r="F2763" t="s">
        <v>35543</v>
      </c>
      <c r="G2763">
        <v>2001</v>
      </c>
      <c r="H2763" t="s">
        <v>36353</v>
      </c>
      <c r="I2763" t="s">
        <v>7333</v>
      </c>
      <c r="J2763" s="2" t="s">
        <v>7342</v>
      </c>
      <c r="K2763" s="5" t="s">
        <v>21</v>
      </c>
    </row>
    <row r="2764" spans="1:19" hidden="1" x14ac:dyDescent="0.25">
      <c r="A2764">
        <v>57560</v>
      </c>
      <c r="B2764" t="s">
        <v>7343</v>
      </c>
      <c r="C2764" t="s">
        <v>7344</v>
      </c>
      <c r="D2764" t="s">
        <v>7286</v>
      </c>
      <c r="E2764" t="s">
        <v>35542</v>
      </c>
      <c r="F2764" t="s">
        <v>35543</v>
      </c>
      <c r="G2764">
        <v>2001</v>
      </c>
      <c r="H2764" t="s">
        <v>36353</v>
      </c>
      <c r="I2764" t="s">
        <v>7345</v>
      </c>
      <c r="J2764" s="2" t="s">
        <v>7346</v>
      </c>
      <c r="K2764" s="5" t="s">
        <v>38</v>
      </c>
      <c r="L2764" t="s">
        <v>232</v>
      </c>
    </row>
    <row r="2765" spans="1:19" hidden="1" x14ac:dyDescent="0.25">
      <c r="A2765">
        <v>57606</v>
      </c>
      <c r="B2765" t="s">
        <v>7347</v>
      </c>
      <c r="C2765" t="s">
        <v>7289</v>
      </c>
      <c r="D2765" t="s">
        <v>7286</v>
      </c>
      <c r="E2765" t="s">
        <v>35542</v>
      </c>
      <c r="F2765" t="s">
        <v>35543</v>
      </c>
      <c r="G2765">
        <v>2001</v>
      </c>
      <c r="H2765" t="s">
        <v>36353</v>
      </c>
      <c r="I2765" t="s">
        <v>7290</v>
      </c>
      <c r="J2765" s="2" t="s">
        <v>7348</v>
      </c>
      <c r="K2765" s="5" t="s">
        <v>32</v>
      </c>
      <c r="O2765" t="s">
        <v>24</v>
      </c>
      <c r="P2765" t="s">
        <v>35339</v>
      </c>
      <c r="R2765" t="s">
        <v>7</v>
      </c>
      <c r="S2765" t="s">
        <v>167</v>
      </c>
    </row>
    <row r="2766" spans="1:19" hidden="1" x14ac:dyDescent="0.25">
      <c r="A2766">
        <v>57648</v>
      </c>
      <c r="B2766" t="s">
        <v>7349</v>
      </c>
      <c r="C2766" t="s">
        <v>7350</v>
      </c>
      <c r="D2766" t="s">
        <v>7286</v>
      </c>
      <c r="E2766" t="s">
        <v>35542</v>
      </c>
      <c r="F2766" t="s">
        <v>35543</v>
      </c>
      <c r="G2766">
        <v>2001</v>
      </c>
      <c r="H2766" t="s">
        <v>36353</v>
      </c>
      <c r="I2766" t="s">
        <v>7351</v>
      </c>
      <c r="J2766" s="2" t="s">
        <v>7352</v>
      </c>
      <c r="K2766" s="5" t="s">
        <v>21</v>
      </c>
    </row>
    <row r="2767" spans="1:19" hidden="1" x14ac:dyDescent="0.25">
      <c r="A2767">
        <v>57665</v>
      </c>
      <c r="B2767" t="s">
        <v>7353</v>
      </c>
      <c r="C2767" t="s">
        <v>7332</v>
      </c>
      <c r="D2767" t="s">
        <v>7286</v>
      </c>
      <c r="E2767" t="s">
        <v>35542</v>
      </c>
      <c r="F2767" t="s">
        <v>35543</v>
      </c>
      <c r="G2767">
        <v>2001</v>
      </c>
      <c r="H2767" t="s">
        <v>36353</v>
      </c>
      <c r="I2767" t="s">
        <v>7333</v>
      </c>
      <c r="J2767" s="2" t="s">
        <v>7354</v>
      </c>
      <c r="K2767" s="5" t="s">
        <v>38</v>
      </c>
      <c r="L2767" t="s">
        <v>35291</v>
      </c>
    </row>
    <row r="2768" spans="1:19" hidden="1" x14ac:dyDescent="0.25">
      <c r="A2768">
        <v>57675</v>
      </c>
      <c r="B2768" t="s">
        <v>7355</v>
      </c>
      <c r="C2768" t="s">
        <v>7356</v>
      </c>
      <c r="D2768" t="s">
        <v>7286</v>
      </c>
      <c r="E2768" t="s">
        <v>35542</v>
      </c>
      <c r="F2768" t="s">
        <v>35543</v>
      </c>
      <c r="G2768">
        <v>2001</v>
      </c>
      <c r="H2768" t="s">
        <v>36353</v>
      </c>
      <c r="I2768" t="s">
        <v>7357</v>
      </c>
      <c r="J2768" s="2" t="s">
        <v>7358</v>
      </c>
      <c r="K2768" s="5" t="s">
        <v>128</v>
      </c>
    </row>
    <row r="2769" spans="1:19" hidden="1" x14ac:dyDescent="0.25">
      <c r="A2769">
        <v>57723</v>
      </c>
      <c r="B2769" t="s">
        <v>7359</v>
      </c>
      <c r="C2769" t="s">
        <v>7360</v>
      </c>
      <c r="D2769" t="s">
        <v>7361</v>
      </c>
      <c r="E2769" t="s">
        <v>35544</v>
      </c>
      <c r="F2769" t="s">
        <v>35545</v>
      </c>
      <c r="G2769">
        <v>1985</v>
      </c>
      <c r="H2769" t="s">
        <v>36354</v>
      </c>
      <c r="I2769" t="s">
        <v>7362</v>
      </c>
      <c r="J2769" s="2" t="s">
        <v>7363</v>
      </c>
      <c r="K2769" s="5" t="s">
        <v>21</v>
      </c>
    </row>
    <row r="2770" spans="1:19" hidden="1" x14ac:dyDescent="0.25">
      <c r="A2770">
        <v>57734</v>
      </c>
      <c r="B2770" t="s">
        <v>7364</v>
      </c>
      <c r="C2770" t="s">
        <v>7365</v>
      </c>
      <c r="D2770" t="s">
        <v>7361</v>
      </c>
      <c r="E2770" t="s">
        <v>35544</v>
      </c>
      <c r="F2770" t="s">
        <v>35545</v>
      </c>
      <c r="G2770">
        <v>1985</v>
      </c>
      <c r="H2770" t="s">
        <v>36354</v>
      </c>
      <c r="I2770" t="s">
        <v>4946</v>
      </c>
      <c r="J2770" s="2" t="s">
        <v>7366</v>
      </c>
      <c r="K2770" s="5" t="s">
        <v>38</v>
      </c>
      <c r="L2770" t="s">
        <v>16</v>
      </c>
    </row>
    <row r="2771" spans="1:19" hidden="1" x14ac:dyDescent="0.25">
      <c r="A2771">
        <v>57737</v>
      </c>
      <c r="B2771" t="s">
        <v>7367</v>
      </c>
      <c r="C2771" t="s">
        <v>7360</v>
      </c>
      <c r="D2771" t="s">
        <v>7361</v>
      </c>
      <c r="E2771" t="s">
        <v>35544</v>
      </c>
      <c r="F2771" t="s">
        <v>35545</v>
      </c>
      <c r="G2771">
        <v>1985</v>
      </c>
      <c r="H2771" t="s">
        <v>36354</v>
      </c>
      <c r="I2771" t="s">
        <v>7362</v>
      </c>
      <c r="J2771" s="2" t="s">
        <v>7368</v>
      </c>
      <c r="K2771" s="5" t="s">
        <v>38</v>
      </c>
    </row>
    <row r="2772" spans="1:19" hidden="1" x14ac:dyDescent="0.25">
      <c r="A2772">
        <v>57740</v>
      </c>
      <c r="B2772" t="s">
        <v>7369</v>
      </c>
      <c r="C2772" t="s">
        <v>7365</v>
      </c>
      <c r="D2772" t="s">
        <v>7361</v>
      </c>
      <c r="E2772" t="s">
        <v>35544</v>
      </c>
      <c r="F2772" t="s">
        <v>35545</v>
      </c>
      <c r="G2772">
        <v>1985</v>
      </c>
      <c r="H2772" t="s">
        <v>36354</v>
      </c>
      <c r="I2772" t="s">
        <v>4946</v>
      </c>
      <c r="J2772" s="2" t="s">
        <v>7370</v>
      </c>
      <c r="K2772" s="5" t="s">
        <v>55</v>
      </c>
    </row>
    <row r="2773" spans="1:19" hidden="1" x14ac:dyDescent="0.25">
      <c r="A2773">
        <v>57756</v>
      </c>
      <c r="B2773" t="s">
        <v>7371</v>
      </c>
      <c r="C2773" t="s">
        <v>7365</v>
      </c>
      <c r="D2773" t="s">
        <v>7361</v>
      </c>
      <c r="E2773" t="s">
        <v>35544</v>
      </c>
      <c r="F2773" t="s">
        <v>35545</v>
      </c>
      <c r="G2773">
        <v>1985</v>
      </c>
      <c r="H2773" t="s">
        <v>36354</v>
      </c>
      <c r="I2773" t="s">
        <v>4946</v>
      </c>
      <c r="J2773" s="2" t="s">
        <v>7372</v>
      </c>
      <c r="K2773" s="5" t="s">
        <v>38</v>
      </c>
    </row>
    <row r="2774" spans="1:19" hidden="1" x14ac:dyDescent="0.25">
      <c r="A2774">
        <v>57760</v>
      </c>
      <c r="B2774" t="s">
        <v>7373</v>
      </c>
      <c r="C2774" t="s">
        <v>7365</v>
      </c>
      <c r="D2774" t="s">
        <v>7361</v>
      </c>
      <c r="E2774" t="s">
        <v>35544</v>
      </c>
      <c r="F2774" t="s">
        <v>35545</v>
      </c>
      <c r="G2774">
        <v>1985</v>
      </c>
      <c r="H2774" t="s">
        <v>36354</v>
      </c>
      <c r="I2774" t="s">
        <v>4946</v>
      </c>
      <c r="J2774" s="2" t="s">
        <v>7374</v>
      </c>
      <c r="K2774" s="5" t="s">
        <v>55</v>
      </c>
    </row>
    <row r="2775" spans="1:19" hidden="1" x14ac:dyDescent="0.25">
      <c r="A2775">
        <v>57781</v>
      </c>
      <c r="B2775" t="s">
        <v>7375</v>
      </c>
      <c r="C2775" t="s">
        <v>7360</v>
      </c>
      <c r="D2775" t="s">
        <v>7361</v>
      </c>
      <c r="E2775" t="s">
        <v>35544</v>
      </c>
      <c r="F2775" t="s">
        <v>35545</v>
      </c>
      <c r="G2775">
        <v>1985</v>
      </c>
      <c r="H2775" t="s">
        <v>36354</v>
      </c>
      <c r="I2775" t="s">
        <v>7362</v>
      </c>
      <c r="J2775" s="2" t="s">
        <v>7376</v>
      </c>
      <c r="K2775" s="5" t="s">
        <v>38</v>
      </c>
      <c r="L2775" t="s">
        <v>35297</v>
      </c>
    </row>
    <row r="2776" spans="1:19" hidden="1" x14ac:dyDescent="0.25">
      <c r="A2776">
        <v>57787</v>
      </c>
      <c r="B2776" t="s">
        <v>7377</v>
      </c>
      <c r="C2776" t="s">
        <v>7360</v>
      </c>
      <c r="D2776" t="s">
        <v>7361</v>
      </c>
      <c r="E2776" t="s">
        <v>35544</v>
      </c>
      <c r="F2776" t="s">
        <v>35545</v>
      </c>
      <c r="G2776">
        <v>1985</v>
      </c>
      <c r="H2776" t="s">
        <v>36354</v>
      </c>
      <c r="I2776" t="s">
        <v>7362</v>
      </c>
      <c r="J2776" s="2" t="s">
        <v>7378</v>
      </c>
      <c r="K2776" s="5" t="s">
        <v>21</v>
      </c>
    </row>
    <row r="2777" spans="1:19" hidden="1" x14ac:dyDescent="0.25">
      <c r="A2777">
        <v>57792</v>
      </c>
      <c r="B2777" t="s">
        <v>7379</v>
      </c>
      <c r="C2777" t="s">
        <v>7365</v>
      </c>
      <c r="D2777" t="s">
        <v>7361</v>
      </c>
      <c r="E2777" t="s">
        <v>35544</v>
      </c>
      <c r="F2777" t="s">
        <v>35545</v>
      </c>
      <c r="G2777">
        <v>1985</v>
      </c>
      <c r="H2777" t="s">
        <v>36354</v>
      </c>
      <c r="I2777" t="s">
        <v>4946</v>
      </c>
      <c r="J2777" s="2" t="s">
        <v>7380</v>
      </c>
      <c r="K2777" s="5" t="s">
        <v>38</v>
      </c>
    </row>
    <row r="2778" spans="1:19" hidden="1" x14ac:dyDescent="0.25">
      <c r="A2778">
        <v>57813</v>
      </c>
      <c r="B2778" t="s">
        <v>7381</v>
      </c>
      <c r="C2778" t="s">
        <v>7382</v>
      </c>
      <c r="D2778" t="s">
        <v>7361</v>
      </c>
      <c r="E2778" t="s">
        <v>35544</v>
      </c>
      <c r="F2778" t="s">
        <v>35545</v>
      </c>
      <c r="G2778">
        <v>1985</v>
      </c>
      <c r="H2778" t="s">
        <v>36354</v>
      </c>
      <c r="I2778" t="s">
        <v>648</v>
      </c>
      <c r="J2778" s="2" t="s">
        <v>7383</v>
      </c>
      <c r="K2778" s="5" t="s">
        <v>38</v>
      </c>
    </row>
    <row r="2779" spans="1:19" hidden="1" x14ac:dyDescent="0.25">
      <c r="A2779">
        <v>57817</v>
      </c>
      <c r="B2779" t="s">
        <v>7384</v>
      </c>
      <c r="C2779" t="s">
        <v>7385</v>
      </c>
      <c r="D2779" t="s">
        <v>7361</v>
      </c>
      <c r="E2779" t="s">
        <v>35544</v>
      </c>
      <c r="F2779" t="s">
        <v>35545</v>
      </c>
      <c r="G2779">
        <v>1985</v>
      </c>
      <c r="H2779" t="s">
        <v>36354</v>
      </c>
      <c r="I2779" t="s">
        <v>7386</v>
      </c>
      <c r="J2779" s="2" t="s">
        <v>7387</v>
      </c>
      <c r="K2779" s="5" t="s">
        <v>38</v>
      </c>
    </row>
    <row r="2780" spans="1:19" hidden="1" x14ac:dyDescent="0.25">
      <c r="A2780">
        <v>57820</v>
      </c>
      <c r="B2780" t="s">
        <v>7388</v>
      </c>
      <c r="C2780" t="s">
        <v>7389</v>
      </c>
      <c r="D2780" t="s">
        <v>7361</v>
      </c>
      <c r="E2780" t="s">
        <v>35544</v>
      </c>
      <c r="F2780" t="s">
        <v>35545</v>
      </c>
      <c r="G2780">
        <v>1985</v>
      </c>
      <c r="H2780" t="s">
        <v>36354</v>
      </c>
      <c r="I2780" t="s">
        <v>7390</v>
      </c>
      <c r="J2780" s="2" t="s">
        <v>7391</v>
      </c>
      <c r="K2780" s="5" t="s">
        <v>38</v>
      </c>
    </row>
    <row r="2781" spans="1:19" hidden="1" x14ac:dyDescent="0.25">
      <c r="A2781">
        <v>57825</v>
      </c>
      <c r="B2781" t="s">
        <v>7392</v>
      </c>
      <c r="C2781" t="s">
        <v>7385</v>
      </c>
      <c r="D2781" t="s">
        <v>7361</v>
      </c>
      <c r="E2781" t="s">
        <v>35544</v>
      </c>
      <c r="F2781" t="s">
        <v>35545</v>
      </c>
      <c r="G2781">
        <v>1985</v>
      </c>
      <c r="H2781" t="s">
        <v>36354</v>
      </c>
      <c r="I2781" t="s">
        <v>7386</v>
      </c>
      <c r="J2781" s="2" t="s">
        <v>7393</v>
      </c>
      <c r="K2781" s="5" t="s">
        <v>32</v>
      </c>
      <c r="O2781" t="s">
        <v>24</v>
      </c>
      <c r="P2781" t="s">
        <v>35339</v>
      </c>
      <c r="R2781" t="s">
        <v>7</v>
      </c>
      <c r="S2781" t="s">
        <v>167</v>
      </c>
    </row>
    <row r="2782" spans="1:19" x14ac:dyDescent="0.25">
      <c r="A2782">
        <v>57826</v>
      </c>
      <c r="B2782" t="s">
        <v>7394</v>
      </c>
      <c r="C2782" t="s">
        <v>7389</v>
      </c>
      <c r="D2782" t="s">
        <v>7361</v>
      </c>
      <c r="E2782" t="s">
        <v>35544</v>
      </c>
      <c r="F2782" t="s">
        <v>35545</v>
      </c>
      <c r="G2782">
        <v>1985</v>
      </c>
      <c r="H2782" t="s">
        <v>36354</v>
      </c>
      <c r="I2782" t="s">
        <v>7390</v>
      </c>
      <c r="J2782" s="2" t="s">
        <v>7395</v>
      </c>
      <c r="K2782" s="5" t="s">
        <v>38</v>
      </c>
      <c r="M2782" s="4" t="s">
        <v>35209</v>
      </c>
      <c r="N2782" s="4" t="s">
        <v>8</v>
      </c>
      <c r="O2782" t="s">
        <v>33</v>
      </c>
      <c r="P2782" t="s">
        <v>35341</v>
      </c>
    </row>
    <row r="2783" spans="1:19" hidden="1" x14ac:dyDescent="0.25">
      <c r="A2783">
        <v>57831</v>
      </c>
      <c r="B2783" t="s">
        <v>7396</v>
      </c>
      <c r="C2783" t="s">
        <v>7382</v>
      </c>
      <c r="D2783" t="s">
        <v>7361</v>
      </c>
      <c r="E2783" t="s">
        <v>35544</v>
      </c>
      <c r="F2783" t="s">
        <v>35545</v>
      </c>
      <c r="G2783">
        <v>1985</v>
      </c>
      <c r="H2783" t="s">
        <v>36354</v>
      </c>
      <c r="I2783" t="s">
        <v>648</v>
      </c>
      <c r="J2783" s="2" t="s">
        <v>7397</v>
      </c>
      <c r="K2783" s="5" t="s">
        <v>55</v>
      </c>
    </row>
    <row r="2784" spans="1:19" hidden="1" x14ac:dyDescent="0.25">
      <c r="A2784">
        <v>57847</v>
      </c>
      <c r="B2784" t="s">
        <v>7398</v>
      </c>
      <c r="C2784" t="s">
        <v>7389</v>
      </c>
      <c r="D2784" t="s">
        <v>7361</v>
      </c>
      <c r="E2784" t="s">
        <v>35544</v>
      </c>
      <c r="F2784" t="s">
        <v>35545</v>
      </c>
      <c r="G2784">
        <v>1985</v>
      </c>
      <c r="H2784" t="s">
        <v>36354</v>
      </c>
      <c r="I2784" t="s">
        <v>7390</v>
      </c>
      <c r="J2784" s="2" t="s">
        <v>7399</v>
      </c>
      <c r="K2784" s="5" t="s">
        <v>38</v>
      </c>
    </row>
    <row r="2785" spans="1:16" hidden="1" x14ac:dyDescent="0.25">
      <c r="A2785">
        <v>57865</v>
      </c>
      <c r="B2785" t="s">
        <v>7400</v>
      </c>
      <c r="C2785" t="s">
        <v>7389</v>
      </c>
      <c r="D2785" t="s">
        <v>7361</v>
      </c>
      <c r="E2785" t="s">
        <v>35544</v>
      </c>
      <c r="F2785" t="s">
        <v>35545</v>
      </c>
      <c r="G2785">
        <v>1985</v>
      </c>
      <c r="H2785" t="s">
        <v>36354</v>
      </c>
      <c r="I2785" t="s">
        <v>7390</v>
      </c>
      <c r="J2785" s="2" t="s">
        <v>7401</v>
      </c>
      <c r="K2785" s="5" t="s">
        <v>21</v>
      </c>
    </row>
    <row r="2786" spans="1:16" hidden="1" x14ac:dyDescent="0.25">
      <c r="A2786">
        <v>57896</v>
      </c>
      <c r="B2786" t="s">
        <v>7402</v>
      </c>
      <c r="C2786" t="s">
        <v>7382</v>
      </c>
      <c r="D2786" t="s">
        <v>7361</v>
      </c>
      <c r="E2786" t="s">
        <v>35544</v>
      </c>
      <c r="F2786" t="s">
        <v>35545</v>
      </c>
      <c r="G2786">
        <v>1985</v>
      </c>
      <c r="H2786" t="s">
        <v>36354</v>
      </c>
      <c r="I2786" t="s">
        <v>648</v>
      </c>
      <c r="J2786" s="2" t="s">
        <v>7403</v>
      </c>
      <c r="K2786" s="5" t="s">
        <v>38</v>
      </c>
    </row>
    <row r="2787" spans="1:16" x14ac:dyDescent="0.25">
      <c r="A2787">
        <v>57916</v>
      </c>
      <c r="B2787" t="s">
        <v>7404</v>
      </c>
      <c r="C2787" t="s">
        <v>7382</v>
      </c>
      <c r="D2787" t="s">
        <v>7361</v>
      </c>
      <c r="E2787" t="s">
        <v>35544</v>
      </c>
      <c r="F2787" t="s">
        <v>35545</v>
      </c>
      <c r="G2787">
        <v>1985</v>
      </c>
      <c r="H2787" t="s">
        <v>36354</v>
      </c>
      <c r="I2787" t="s">
        <v>648</v>
      </c>
      <c r="J2787" s="2" t="s">
        <v>7405</v>
      </c>
      <c r="K2787" s="5" t="s">
        <v>38</v>
      </c>
      <c r="M2787" s="4" t="s">
        <v>7</v>
      </c>
      <c r="N2787" s="4" t="s">
        <v>167</v>
      </c>
      <c r="O2787" t="s">
        <v>33</v>
      </c>
      <c r="P2787" t="s">
        <v>35341</v>
      </c>
    </row>
    <row r="2788" spans="1:16" hidden="1" x14ac:dyDescent="0.25">
      <c r="A2788">
        <v>57927</v>
      </c>
      <c r="B2788" t="s">
        <v>7406</v>
      </c>
      <c r="C2788" t="s">
        <v>7389</v>
      </c>
      <c r="D2788" t="s">
        <v>7361</v>
      </c>
      <c r="E2788" t="s">
        <v>35544</v>
      </c>
      <c r="F2788" t="s">
        <v>35545</v>
      </c>
      <c r="G2788">
        <v>1985</v>
      </c>
      <c r="H2788" t="s">
        <v>36354</v>
      </c>
      <c r="I2788" t="s">
        <v>7390</v>
      </c>
      <c r="J2788" s="2" t="s">
        <v>7407</v>
      </c>
      <c r="K2788" s="5" t="s">
        <v>38</v>
      </c>
      <c r="L2788" t="s">
        <v>1584</v>
      </c>
    </row>
    <row r="2789" spans="1:16" hidden="1" x14ac:dyDescent="0.25">
      <c r="A2789">
        <v>57946</v>
      </c>
      <c r="B2789" t="s">
        <v>7408</v>
      </c>
      <c r="C2789" t="s">
        <v>7389</v>
      </c>
      <c r="D2789" t="s">
        <v>7361</v>
      </c>
      <c r="E2789" t="s">
        <v>35544</v>
      </c>
      <c r="F2789" t="s">
        <v>35545</v>
      </c>
      <c r="G2789">
        <v>1985</v>
      </c>
      <c r="H2789" t="s">
        <v>36354</v>
      </c>
      <c r="I2789" t="s">
        <v>7390</v>
      </c>
      <c r="J2789" s="2" t="s">
        <v>7409</v>
      </c>
      <c r="K2789" s="5" t="s">
        <v>38</v>
      </c>
      <c r="L2789" t="s">
        <v>1584</v>
      </c>
    </row>
    <row r="2790" spans="1:16" hidden="1" x14ac:dyDescent="0.25">
      <c r="A2790">
        <v>57950</v>
      </c>
      <c r="B2790" t="s">
        <v>7410</v>
      </c>
      <c r="C2790" t="s">
        <v>7389</v>
      </c>
      <c r="D2790" t="s">
        <v>7361</v>
      </c>
      <c r="E2790" t="s">
        <v>35544</v>
      </c>
      <c r="F2790" t="s">
        <v>35545</v>
      </c>
      <c r="G2790">
        <v>1985</v>
      </c>
      <c r="H2790" t="s">
        <v>36354</v>
      </c>
      <c r="I2790" t="s">
        <v>7390</v>
      </c>
      <c r="J2790" s="2" t="s">
        <v>7411</v>
      </c>
      <c r="K2790" s="5" t="s">
        <v>21</v>
      </c>
    </row>
    <row r="2791" spans="1:16" hidden="1" x14ac:dyDescent="0.25">
      <c r="A2791">
        <v>57988</v>
      </c>
      <c r="B2791" t="s">
        <v>7412</v>
      </c>
      <c r="C2791" t="s">
        <v>7382</v>
      </c>
      <c r="D2791" t="s">
        <v>7361</v>
      </c>
      <c r="E2791" t="s">
        <v>35544</v>
      </c>
      <c r="F2791" t="s">
        <v>35545</v>
      </c>
      <c r="G2791">
        <v>1985</v>
      </c>
      <c r="H2791" t="s">
        <v>36354</v>
      </c>
      <c r="I2791" t="s">
        <v>648</v>
      </c>
      <c r="J2791" s="2" t="s">
        <v>7413</v>
      </c>
      <c r="K2791" s="5" t="s">
        <v>38</v>
      </c>
      <c r="L2791" t="s">
        <v>16</v>
      </c>
    </row>
    <row r="2792" spans="1:16" hidden="1" x14ac:dyDescent="0.25">
      <c r="A2792">
        <v>58037</v>
      </c>
      <c r="B2792" t="s">
        <v>7414</v>
      </c>
      <c r="C2792" t="s">
        <v>7389</v>
      </c>
      <c r="D2792" t="s">
        <v>7361</v>
      </c>
      <c r="E2792" t="s">
        <v>35544</v>
      </c>
      <c r="F2792" t="s">
        <v>35545</v>
      </c>
      <c r="G2792">
        <v>1985</v>
      </c>
      <c r="H2792" t="s">
        <v>36354</v>
      </c>
      <c r="I2792" t="s">
        <v>7390</v>
      </c>
      <c r="J2792" s="2" t="s">
        <v>7415</v>
      </c>
      <c r="K2792" s="5" t="s">
        <v>38</v>
      </c>
      <c r="L2792" t="s">
        <v>16</v>
      </c>
    </row>
    <row r="2793" spans="1:16" hidden="1" x14ac:dyDescent="0.25">
      <c r="A2793">
        <v>58049</v>
      </c>
      <c r="B2793" t="s">
        <v>7416</v>
      </c>
      <c r="C2793" t="s">
        <v>7382</v>
      </c>
      <c r="D2793" t="s">
        <v>7361</v>
      </c>
      <c r="E2793" t="s">
        <v>35544</v>
      </c>
      <c r="F2793" t="s">
        <v>35545</v>
      </c>
      <c r="G2793">
        <v>1985</v>
      </c>
      <c r="H2793" t="s">
        <v>36354</v>
      </c>
      <c r="I2793" t="s">
        <v>648</v>
      </c>
      <c r="J2793" s="2" t="s">
        <v>7417</v>
      </c>
      <c r="K2793" s="5" t="s">
        <v>345</v>
      </c>
      <c r="L2793" t="s">
        <v>103</v>
      </c>
    </row>
    <row r="2794" spans="1:16" hidden="1" x14ac:dyDescent="0.25">
      <c r="A2794">
        <v>58054</v>
      </c>
      <c r="B2794" t="s">
        <v>7418</v>
      </c>
      <c r="C2794" t="s">
        <v>7389</v>
      </c>
      <c r="D2794" t="s">
        <v>7361</v>
      </c>
      <c r="E2794" t="s">
        <v>35544</v>
      </c>
      <c r="F2794" t="s">
        <v>35545</v>
      </c>
      <c r="G2794">
        <v>1985</v>
      </c>
      <c r="H2794" t="s">
        <v>36354</v>
      </c>
      <c r="I2794" t="s">
        <v>7390</v>
      </c>
      <c r="J2794" s="2" t="s">
        <v>7419</v>
      </c>
      <c r="K2794" s="5" t="s">
        <v>345</v>
      </c>
    </row>
    <row r="2795" spans="1:16" hidden="1" x14ac:dyDescent="0.25">
      <c r="A2795">
        <v>58079</v>
      </c>
      <c r="B2795" t="s">
        <v>7420</v>
      </c>
      <c r="C2795" t="s">
        <v>7389</v>
      </c>
      <c r="D2795" t="s">
        <v>7361</v>
      </c>
      <c r="E2795" t="s">
        <v>35544</v>
      </c>
      <c r="F2795" t="s">
        <v>35545</v>
      </c>
      <c r="G2795">
        <v>1985</v>
      </c>
      <c r="H2795" t="s">
        <v>36354</v>
      </c>
      <c r="I2795" t="s">
        <v>7390</v>
      </c>
      <c r="J2795" s="2" t="s">
        <v>7421</v>
      </c>
      <c r="K2795" s="5" t="s">
        <v>345</v>
      </c>
      <c r="L2795" t="s">
        <v>16</v>
      </c>
    </row>
    <row r="2796" spans="1:16" hidden="1" x14ac:dyDescent="0.25">
      <c r="A2796">
        <v>58088</v>
      </c>
      <c r="B2796" t="s">
        <v>7422</v>
      </c>
      <c r="C2796" t="s">
        <v>7389</v>
      </c>
      <c r="D2796" t="s">
        <v>7361</v>
      </c>
      <c r="E2796" t="s">
        <v>35544</v>
      </c>
      <c r="F2796" t="s">
        <v>35545</v>
      </c>
      <c r="G2796">
        <v>1985</v>
      </c>
      <c r="H2796" t="s">
        <v>36354</v>
      </c>
      <c r="I2796" t="s">
        <v>7390</v>
      </c>
      <c r="J2796" s="2" t="s">
        <v>7423</v>
      </c>
      <c r="K2796" s="5" t="s">
        <v>21</v>
      </c>
    </row>
    <row r="2797" spans="1:16" hidden="1" x14ac:dyDescent="0.25">
      <c r="A2797">
        <v>58116</v>
      </c>
      <c r="B2797" t="s">
        <v>7424</v>
      </c>
      <c r="C2797" t="s">
        <v>7389</v>
      </c>
      <c r="D2797" t="s">
        <v>7361</v>
      </c>
      <c r="E2797" t="s">
        <v>35544</v>
      </c>
      <c r="F2797" t="s">
        <v>35545</v>
      </c>
      <c r="G2797">
        <v>1985</v>
      </c>
      <c r="H2797" t="s">
        <v>36354</v>
      </c>
      <c r="I2797" t="s">
        <v>7390</v>
      </c>
      <c r="J2797" s="2" t="s">
        <v>7425</v>
      </c>
      <c r="K2797" s="5" t="s">
        <v>38</v>
      </c>
      <c r="L2797" t="s">
        <v>35284</v>
      </c>
    </row>
    <row r="2798" spans="1:16" hidden="1" x14ac:dyDescent="0.25">
      <c r="A2798">
        <v>58120</v>
      </c>
      <c r="B2798" t="s">
        <v>7426</v>
      </c>
      <c r="C2798" t="s">
        <v>7382</v>
      </c>
      <c r="D2798" t="s">
        <v>7361</v>
      </c>
      <c r="E2798" t="s">
        <v>35544</v>
      </c>
      <c r="F2798" t="s">
        <v>35545</v>
      </c>
      <c r="G2798">
        <v>1985</v>
      </c>
      <c r="H2798" t="s">
        <v>36354</v>
      </c>
      <c r="I2798" t="s">
        <v>648</v>
      </c>
      <c r="J2798" s="2" t="s">
        <v>7427</v>
      </c>
      <c r="K2798" s="5" t="s">
        <v>21</v>
      </c>
    </row>
    <row r="2799" spans="1:16" hidden="1" x14ac:dyDescent="0.25">
      <c r="A2799">
        <v>58147</v>
      </c>
      <c r="B2799" t="s">
        <v>7428</v>
      </c>
      <c r="C2799" t="s">
        <v>7429</v>
      </c>
      <c r="D2799" t="s">
        <v>7361</v>
      </c>
      <c r="E2799" t="s">
        <v>35544</v>
      </c>
      <c r="F2799" t="s">
        <v>35545</v>
      </c>
      <c r="G2799">
        <v>1985</v>
      </c>
      <c r="H2799" t="s">
        <v>36354</v>
      </c>
      <c r="I2799" t="s">
        <v>7430</v>
      </c>
      <c r="J2799" s="2" t="s">
        <v>7431</v>
      </c>
      <c r="K2799" s="5" t="s">
        <v>38</v>
      </c>
      <c r="L2799" t="s">
        <v>272</v>
      </c>
    </row>
    <row r="2800" spans="1:16" hidden="1" x14ac:dyDescent="0.25">
      <c r="A2800">
        <v>58184</v>
      </c>
      <c r="B2800" t="s">
        <v>7432</v>
      </c>
      <c r="C2800" t="s">
        <v>7360</v>
      </c>
      <c r="D2800" t="s">
        <v>7361</v>
      </c>
      <c r="E2800" t="s">
        <v>35544</v>
      </c>
      <c r="F2800" t="s">
        <v>35545</v>
      </c>
      <c r="G2800">
        <v>1985</v>
      </c>
      <c r="H2800" t="s">
        <v>36354</v>
      </c>
      <c r="I2800" t="s">
        <v>7362</v>
      </c>
      <c r="J2800" s="2" t="s">
        <v>7433</v>
      </c>
      <c r="K2800" s="5" t="s">
        <v>38</v>
      </c>
      <c r="L2800" t="s">
        <v>232</v>
      </c>
    </row>
    <row r="2801" spans="1:12" hidden="1" x14ac:dyDescent="0.25">
      <c r="A2801">
        <v>58224</v>
      </c>
      <c r="B2801" t="s">
        <v>7434</v>
      </c>
      <c r="C2801" t="s">
        <v>7382</v>
      </c>
      <c r="D2801" t="s">
        <v>7361</v>
      </c>
      <c r="E2801" t="s">
        <v>35544</v>
      </c>
      <c r="F2801" t="s">
        <v>35545</v>
      </c>
      <c r="G2801">
        <v>1985</v>
      </c>
      <c r="H2801" t="s">
        <v>36354</v>
      </c>
      <c r="I2801" t="s">
        <v>648</v>
      </c>
      <c r="J2801" s="2" t="s">
        <v>7435</v>
      </c>
      <c r="K2801" s="5" t="s">
        <v>38</v>
      </c>
    </row>
    <row r="2802" spans="1:12" hidden="1" x14ac:dyDescent="0.25">
      <c r="A2802">
        <v>58232</v>
      </c>
      <c r="B2802" t="s">
        <v>7436</v>
      </c>
      <c r="C2802" t="s">
        <v>7382</v>
      </c>
      <c r="D2802" t="s">
        <v>7361</v>
      </c>
      <c r="E2802" t="s">
        <v>35544</v>
      </c>
      <c r="F2802" t="s">
        <v>35545</v>
      </c>
      <c r="G2802">
        <v>1985</v>
      </c>
      <c r="H2802" t="s">
        <v>36354</v>
      </c>
      <c r="I2802" t="s">
        <v>648</v>
      </c>
      <c r="J2802" s="2" t="s">
        <v>7437</v>
      </c>
      <c r="K2802" s="5" t="s">
        <v>38</v>
      </c>
    </row>
    <row r="2803" spans="1:12" hidden="1" x14ac:dyDescent="0.25">
      <c r="A2803">
        <v>58272</v>
      </c>
      <c r="B2803" t="s">
        <v>7438</v>
      </c>
      <c r="C2803" t="s">
        <v>7360</v>
      </c>
      <c r="D2803" t="s">
        <v>7361</v>
      </c>
      <c r="E2803" t="s">
        <v>35544</v>
      </c>
      <c r="F2803" t="s">
        <v>35545</v>
      </c>
      <c r="G2803">
        <v>1985</v>
      </c>
      <c r="H2803" t="s">
        <v>36354</v>
      </c>
      <c r="I2803" t="s">
        <v>7362</v>
      </c>
      <c r="J2803" s="2" t="s">
        <v>7439</v>
      </c>
      <c r="K2803" s="5" t="s">
        <v>21</v>
      </c>
    </row>
    <row r="2804" spans="1:12" hidden="1" x14ac:dyDescent="0.25">
      <c r="A2804">
        <v>58309</v>
      </c>
      <c r="B2804" t="s">
        <v>7440</v>
      </c>
      <c r="C2804" t="s">
        <v>7441</v>
      </c>
      <c r="D2804" t="s">
        <v>7361</v>
      </c>
      <c r="E2804" t="s">
        <v>35544</v>
      </c>
      <c r="F2804" t="s">
        <v>35545</v>
      </c>
      <c r="G2804">
        <v>1985</v>
      </c>
      <c r="H2804" t="s">
        <v>36354</v>
      </c>
      <c r="I2804" t="s">
        <v>2013</v>
      </c>
      <c r="J2804" s="2" t="s">
        <v>7442</v>
      </c>
      <c r="K2804" s="5" t="s">
        <v>38</v>
      </c>
    </row>
    <row r="2805" spans="1:12" hidden="1" x14ac:dyDescent="0.25">
      <c r="A2805">
        <v>58310</v>
      </c>
      <c r="B2805" t="s">
        <v>7443</v>
      </c>
      <c r="C2805" t="s">
        <v>7382</v>
      </c>
      <c r="D2805" t="s">
        <v>7361</v>
      </c>
      <c r="E2805" t="s">
        <v>35544</v>
      </c>
      <c r="F2805" t="s">
        <v>35545</v>
      </c>
      <c r="G2805">
        <v>1985</v>
      </c>
      <c r="H2805" t="s">
        <v>36354</v>
      </c>
      <c r="I2805" t="s">
        <v>648</v>
      </c>
      <c r="J2805" s="2" t="s">
        <v>7444</v>
      </c>
      <c r="K2805" s="5" t="s">
        <v>15</v>
      </c>
    </row>
    <row r="2806" spans="1:12" hidden="1" x14ac:dyDescent="0.25">
      <c r="A2806">
        <v>58315</v>
      </c>
      <c r="B2806" t="s">
        <v>7445</v>
      </c>
      <c r="C2806" t="s">
        <v>7441</v>
      </c>
      <c r="D2806" t="s">
        <v>7361</v>
      </c>
      <c r="E2806" t="s">
        <v>35544</v>
      </c>
      <c r="F2806" t="s">
        <v>35545</v>
      </c>
      <c r="G2806">
        <v>1985</v>
      </c>
      <c r="H2806" t="s">
        <v>36354</v>
      </c>
      <c r="I2806" t="s">
        <v>2013</v>
      </c>
      <c r="J2806" s="2" t="s">
        <v>7446</v>
      </c>
      <c r="K2806" s="5" t="s">
        <v>38</v>
      </c>
    </row>
    <row r="2807" spans="1:12" hidden="1" x14ac:dyDescent="0.25">
      <c r="A2807">
        <v>58321</v>
      </c>
      <c r="B2807" t="s">
        <v>7447</v>
      </c>
      <c r="C2807" t="s">
        <v>7441</v>
      </c>
      <c r="D2807" t="s">
        <v>7361</v>
      </c>
      <c r="E2807" t="s">
        <v>35544</v>
      </c>
      <c r="F2807" t="s">
        <v>35545</v>
      </c>
      <c r="G2807">
        <v>1985</v>
      </c>
      <c r="H2807" t="s">
        <v>36354</v>
      </c>
      <c r="I2807" t="s">
        <v>2013</v>
      </c>
      <c r="J2807" s="2" t="s">
        <v>7448</v>
      </c>
      <c r="K2807" s="5" t="s">
        <v>173</v>
      </c>
    </row>
    <row r="2808" spans="1:12" hidden="1" x14ac:dyDescent="0.25">
      <c r="A2808">
        <v>58324</v>
      </c>
      <c r="B2808" t="s">
        <v>7449</v>
      </c>
      <c r="C2808" t="s">
        <v>7382</v>
      </c>
      <c r="D2808" t="s">
        <v>7361</v>
      </c>
      <c r="E2808" t="s">
        <v>35544</v>
      </c>
      <c r="F2808" t="s">
        <v>35545</v>
      </c>
      <c r="G2808">
        <v>1985</v>
      </c>
      <c r="H2808" t="s">
        <v>36354</v>
      </c>
      <c r="I2808" t="s">
        <v>648</v>
      </c>
      <c r="J2808" s="2" t="s">
        <v>7450</v>
      </c>
      <c r="K2808" s="5" t="s">
        <v>580</v>
      </c>
    </row>
    <row r="2809" spans="1:12" hidden="1" x14ac:dyDescent="0.25">
      <c r="A2809">
        <v>58328</v>
      </c>
      <c r="B2809" t="s">
        <v>7451</v>
      </c>
      <c r="C2809" t="s">
        <v>7382</v>
      </c>
      <c r="D2809" t="s">
        <v>7361</v>
      </c>
      <c r="E2809" t="s">
        <v>35544</v>
      </c>
      <c r="F2809" t="s">
        <v>35545</v>
      </c>
      <c r="G2809">
        <v>1985</v>
      </c>
      <c r="H2809" t="s">
        <v>36354</v>
      </c>
      <c r="I2809" t="s">
        <v>648</v>
      </c>
      <c r="J2809" s="2" t="s">
        <v>7452</v>
      </c>
      <c r="K2809" s="5" t="s">
        <v>38</v>
      </c>
    </row>
    <row r="2810" spans="1:12" hidden="1" x14ac:dyDescent="0.25">
      <c r="A2810">
        <v>58360</v>
      </c>
      <c r="B2810" t="s">
        <v>7453</v>
      </c>
      <c r="C2810" t="s">
        <v>7382</v>
      </c>
      <c r="D2810" t="s">
        <v>7361</v>
      </c>
      <c r="E2810" t="s">
        <v>35544</v>
      </c>
      <c r="F2810" t="s">
        <v>35545</v>
      </c>
      <c r="G2810">
        <v>1985</v>
      </c>
      <c r="H2810" t="s">
        <v>36354</v>
      </c>
      <c r="I2810" t="s">
        <v>648</v>
      </c>
      <c r="J2810" s="2" t="s">
        <v>7454</v>
      </c>
      <c r="K2810" s="5" t="s">
        <v>38</v>
      </c>
    </row>
    <row r="2811" spans="1:12" hidden="1" x14ac:dyDescent="0.25">
      <c r="A2811">
        <v>58361</v>
      </c>
      <c r="B2811" t="s">
        <v>7455</v>
      </c>
      <c r="C2811" t="s">
        <v>7456</v>
      </c>
      <c r="D2811" t="s">
        <v>7361</v>
      </c>
      <c r="E2811" t="s">
        <v>35544</v>
      </c>
      <c r="F2811" t="s">
        <v>35545</v>
      </c>
      <c r="G2811">
        <v>1985</v>
      </c>
      <c r="H2811" t="s">
        <v>36354</v>
      </c>
      <c r="I2811" t="s">
        <v>7457</v>
      </c>
      <c r="J2811" s="2" t="s">
        <v>7458</v>
      </c>
      <c r="K2811" s="5" t="s">
        <v>38</v>
      </c>
      <c r="L2811" t="s">
        <v>323</v>
      </c>
    </row>
    <row r="2812" spans="1:12" hidden="1" x14ac:dyDescent="0.25">
      <c r="A2812">
        <v>58371</v>
      </c>
      <c r="B2812" t="s">
        <v>7459</v>
      </c>
      <c r="C2812" t="s">
        <v>7456</v>
      </c>
      <c r="D2812" t="s">
        <v>7361</v>
      </c>
      <c r="E2812" t="s">
        <v>35544</v>
      </c>
      <c r="F2812" t="s">
        <v>35545</v>
      </c>
      <c r="G2812">
        <v>1985</v>
      </c>
      <c r="H2812" t="s">
        <v>36354</v>
      </c>
      <c r="I2812" t="s">
        <v>7457</v>
      </c>
      <c r="J2812" s="2" t="s">
        <v>7460</v>
      </c>
      <c r="K2812" s="5" t="s">
        <v>38</v>
      </c>
    </row>
    <row r="2813" spans="1:12" hidden="1" x14ac:dyDescent="0.25">
      <c r="A2813">
        <v>58374</v>
      </c>
      <c r="B2813" t="s">
        <v>7461</v>
      </c>
      <c r="C2813" t="s">
        <v>7382</v>
      </c>
      <c r="D2813" t="s">
        <v>7361</v>
      </c>
      <c r="E2813" t="s">
        <v>35544</v>
      </c>
      <c r="F2813" t="s">
        <v>35545</v>
      </c>
      <c r="G2813">
        <v>1985</v>
      </c>
      <c r="H2813" t="s">
        <v>36354</v>
      </c>
      <c r="I2813" t="s">
        <v>648</v>
      </c>
      <c r="J2813" s="2" t="s">
        <v>7462</v>
      </c>
      <c r="K2813" s="5" t="s">
        <v>38</v>
      </c>
    </row>
    <row r="2814" spans="1:12" hidden="1" x14ac:dyDescent="0.25">
      <c r="A2814">
        <v>58375</v>
      </c>
      <c r="B2814" t="s">
        <v>7463</v>
      </c>
      <c r="C2814" t="s">
        <v>7456</v>
      </c>
      <c r="D2814" t="s">
        <v>7361</v>
      </c>
      <c r="E2814" t="s">
        <v>35544</v>
      </c>
      <c r="F2814" t="s">
        <v>35545</v>
      </c>
      <c r="G2814">
        <v>1985</v>
      </c>
      <c r="H2814" t="s">
        <v>36354</v>
      </c>
      <c r="I2814" t="s">
        <v>7457</v>
      </c>
      <c r="J2814" s="2" t="s">
        <v>7464</v>
      </c>
      <c r="K2814" s="5" t="s">
        <v>38</v>
      </c>
    </row>
    <row r="2815" spans="1:12" hidden="1" x14ac:dyDescent="0.25">
      <c r="A2815">
        <v>58389</v>
      </c>
      <c r="B2815" t="s">
        <v>7465</v>
      </c>
      <c r="C2815" t="s">
        <v>7456</v>
      </c>
      <c r="D2815" t="s">
        <v>7361</v>
      </c>
      <c r="E2815" t="s">
        <v>35544</v>
      </c>
      <c r="F2815" t="s">
        <v>35545</v>
      </c>
      <c r="G2815">
        <v>1985</v>
      </c>
      <c r="H2815" t="s">
        <v>36354</v>
      </c>
      <c r="I2815" t="s">
        <v>7457</v>
      </c>
      <c r="J2815" s="2" t="s">
        <v>7466</v>
      </c>
      <c r="K2815" s="5" t="s">
        <v>38</v>
      </c>
    </row>
    <row r="2816" spans="1:12" hidden="1" x14ac:dyDescent="0.25">
      <c r="A2816">
        <v>58402</v>
      </c>
      <c r="B2816" t="s">
        <v>7467</v>
      </c>
      <c r="C2816" t="s">
        <v>7429</v>
      </c>
      <c r="D2816" t="s">
        <v>7361</v>
      </c>
      <c r="E2816" t="s">
        <v>35544</v>
      </c>
      <c r="F2816" t="s">
        <v>35545</v>
      </c>
      <c r="G2816">
        <v>1985</v>
      </c>
      <c r="H2816" t="s">
        <v>36354</v>
      </c>
      <c r="I2816" t="s">
        <v>7430</v>
      </c>
      <c r="J2816" s="2" t="s">
        <v>7468</v>
      </c>
      <c r="K2816" s="5" t="s">
        <v>128</v>
      </c>
    </row>
    <row r="2817" spans="1:19" hidden="1" x14ac:dyDescent="0.25">
      <c r="A2817">
        <v>58412</v>
      </c>
      <c r="B2817" t="s">
        <v>7469</v>
      </c>
      <c r="C2817" t="s">
        <v>7429</v>
      </c>
      <c r="D2817" t="s">
        <v>7361</v>
      </c>
      <c r="E2817" t="s">
        <v>35544</v>
      </c>
      <c r="F2817" t="s">
        <v>35545</v>
      </c>
      <c r="G2817">
        <v>1985</v>
      </c>
      <c r="H2817" t="s">
        <v>36354</v>
      </c>
      <c r="I2817" t="s">
        <v>7430</v>
      </c>
      <c r="J2817" s="2" t="s">
        <v>7470</v>
      </c>
      <c r="K2817" s="5" t="s">
        <v>21</v>
      </c>
    </row>
    <row r="2818" spans="1:19" hidden="1" x14ac:dyDescent="0.25">
      <c r="A2818">
        <v>58441</v>
      </c>
      <c r="B2818" t="s">
        <v>7471</v>
      </c>
      <c r="C2818" t="s">
        <v>7382</v>
      </c>
      <c r="D2818" t="s">
        <v>7361</v>
      </c>
      <c r="E2818" t="s">
        <v>35544</v>
      </c>
      <c r="F2818" t="s">
        <v>35545</v>
      </c>
      <c r="G2818">
        <v>1985</v>
      </c>
      <c r="H2818" t="s">
        <v>36354</v>
      </c>
      <c r="I2818" t="s">
        <v>648</v>
      </c>
      <c r="J2818" s="2" t="s">
        <v>7472</v>
      </c>
      <c r="K2818" s="5" t="s">
        <v>32</v>
      </c>
      <c r="O2818" t="s">
        <v>24</v>
      </c>
      <c r="P2818" t="s">
        <v>35339</v>
      </c>
      <c r="R2818" t="s">
        <v>7</v>
      </c>
      <c r="S2818" t="s">
        <v>167</v>
      </c>
    </row>
    <row r="2819" spans="1:19" hidden="1" x14ac:dyDescent="0.25">
      <c r="A2819">
        <v>58455</v>
      </c>
      <c r="B2819" t="s">
        <v>7473</v>
      </c>
      <c r="C2819" t="s">
        <v>7474</v>
      </c>
      <c r="D2819" t="s">
        <v>7361</v>
      </c>
      <c r="E2819" t="s">
        <v>35544</v>
      </c>
      <c r="F2819" t="s">
        <v>35545</v>
      </c>
      <c r="G2819">
        <v>1985</v>
      </c>
      <c r="H2819" t="s">
        <v>36354</v>
      </c>
      <c r="I2819" t="s">
        <v>1215</v>
      </c>
      <c r="J2819" s="2" t="s">
        <v>7475</v>
      </c>
      <c r="K2819" s="5" t="s">
        <v>38</v>
      </c>
      <c r="L2819" t="s">
        <v>323</v>
      </c>
    </row>
    <row r="2820" spans="1:19" hidden="1" x14ac:dyDescent="0.25">
      <c r="A2820">
        <v>58456</v>
      </c>
      <c r="B2820" t="s">
        <v>7476</v>
      </c>
      <c r="C2820" t="s">
        <v>7382</v>
      </c>
      <c r="D2820" t="s">
        <v>7361</v>
      </c>
      <c r="E2820" t="s">
        <v>35544</v>
      </c>
      <c r="F2820" t="s">
        <v>35545</v>
      </c>
      <c r="G2820">
        <v>1985</v>
      </c>
      <c r="H2820" t="s">
        <v>36354</v>
      </c>
      <c r="I2820" t="s">
        <v>648</v>
      </c>
      <c r="J2820" s="2" t="s">
        <v>7477</v>
      </c>
      <c r="K2820" s="5" t="s">
        <v>38</v>
      </c>
      <c r="L2820" t="s">
        <v>323</v>
      </c>
    </row>
    <row r="2821" spans="1:19" hidden="1" x14ac:dyDescent="0.25">
      <c r="A2821">
        <v>58475</v>
      </c>
      <c r="B2821" t="s">
        <v>7478</v>
      </c>
      <c r="C2821" t="s">
        <v>7479</v>
      </c>
      <c r="D2821" t="s">
        <v>7480</v>
      </c>
      <c r="E2821" t="s">
        <v>35546</v>
      </c>
      <c r="F2821" t="s">
        <v>35424</v>
      </c>
      <c r="G2821">
        <v>2001</v>
      </c>
      <c r="H2821" t="s">
        <v>36355</v>
      </c>
      <c r="I2821" t="s">
        <v>2260</v>
      </c>
      <c r="J2821" s="2" t="s">
        <v>7481</v>
      </c>
      <c r="K2821" s="5" t="s">
        <v>55</v>
      </c>
    </row>
    <row r="2822" spans="1:19" hidden="1" x14ac:dyDescent="0.25">
      <c r="A2822">
        <v>58483</v>
      </c>
      <c r="B2822" t="s">
        <v>7482</v>
      </c>
      <c r="C2822" t="s">
        <v>7483</v>
      </c>
      <c r="D2822" t="s">
        <v>7480</v>
      </c>
      <c r="E2822" t="s">
        <v>35546</v>
      </c>
      <c r="F2822" t="s">
        <v>35424</v>
      </c>
      <c r="G2822">
        <v>2001</v>
      </c>
      <c r="H2822" t="s">
        <v>36355</v>
      </c>
      <c r="I2822" t="s">
        <v>7484</v>
      </c>
      <c r="J2822" s="2" t="s">
        <v>7485</v>
      </c>
      <c r="K2822" s="5" t="s">
        <v>502</v>
      </c>
      <c r="L2822" t="s">
        <v>27</v>
      </c>
    </row>
    <row r="2823" spans="1:19" hidden="1" x14ac:dyDescent="0.25">
      <c r="A2823">
        <v>58525</v>
      </c>
      <c r="B2823" t="s">
        <v>7486</v>
      </c>
      <c r="C2823" t="s">
        <v>7487</v>
      </c>
      <c r="D2823" t="s">
        <v>7480</v>
      </c>
      <c r="E2823" t="s">
        <v>35546</v>
      </c>
      <c r="F2823" t="s">
        <v>35424</v>
      </c>
      <c r="G2823">
        <v>2001</v>
      </c>
      <c r="H2823" t="s">
        <v>36355</v>
      </c>
      <c r="I2823" t="s">
        <v>7488</v>
      </c>
      <c r="J2823" s="2" t="s">
        <v>7489</v>
      </c>
      <c r="K2823" s="5" t="s">
        <v>21</v>
      </c>
    </row>
    <row r="2824" spans="1:19" hidden="1" x14ac:dyDescent="0.25">
      <c r="A2824">
        <v>58618</v>
      </c>
      <c r="B2824" t="s">
        <v>7490</v>
      </c>
      <c r="C2824" t="s">
        <v>7487</v>
      </c>
      <c r="D2824" t="s">
        <v>7480</v>
      </c>
      <c r="E2824" t="s">
        <v>35546</v>
      </c>
      <c r="F2824" t="s">
        <v>35424</v>
      </c>
      <c r="G2824">
        <v>2001</v>
      </c>
      <c r="H2824" t="s">
        <v>36355</v>
      </c>
      <c r="I2824" t="s">
        <v>7488</v>
      </c>
      <c r="J2824" s="2" t="s">
        <v>7491</v>
      </c>
      <c r="K2824" s="5" t="s">
        <v>128</v>
      </c>
      <c r="O2824" t="s">
        <v>24</v>
      </c>
      <c r="P2824" t="s">
        <v>35339</v>
      </c>
    </row>
    <row r="2825" spans="1:19" hidden="1" x14ac:dyDescent="0.25">
      <c r="A2825">
        <v>58620</v>
      </c>
      <c r="B2825" t="s">
        <v>7492</v>
      </c>
      <c r="C2825" t="s">
        <v>7487</v>
      </c>
      <c r="D2825" t="s">
        <v>7480</v>
      </c>
      <c r="E2825" t="s">
        <v>35546</v>
      </c>
      <c r="F2825" t="s">
        <v>35424</v>
      </c>
      <c r="G2825">
        <v>2001</v>
      </c>
      <c r="H2825" t="s">
        <v>36355</v>
      </c>
      <c r="I2825" t="s">
        <v>7488</v>
      </c>
      <c r="J2825" s="2" t="s">
        <v>7493</v>
      </c>
      <c r="K2825" s="5" t="s">
        <v>21</v>
      </c>
    </row>
    <row r="2826" spans="1:19" hidden="1" x14ac:dyDescent="0.25">
      <c r="A2826">
        <v>58660</v>
      </c>
      <c r="B2826" t="s">
        <v>7494</v>
      </c>
      <c r="C2826" t="s">
        <v>7487</v>
      </c>
      <c r="D2826" t="s">
        <v>7480</v>
      </c>
      <c r="E2826" t="s">
        <v>35546</v>
      </c>
      <c r="F2826" t="s">
        <v>35424</v>
      </c>
      <c r="G2826">
        <v>2001</v>
      </c>
      <c r="H2826" t="s">
        <v>36355</v>
      </c>
      <c r="I2826" t="s">
        <v>7488</v>
      </c>
      <c r="J2826" s="2" t="s">
        <v>7495</v>
      </c>
      <c r="K2826" s="5" t="s">
        <v>38</v>
      </c>
      <c r="L2826" t="s">
        <v>16</v>
      </c>
    </row>
    <row r="2827" spans="1:19" hidden="1" x14ac:dyDescent="0.25">
      <c r="A2827">
        <v>58662</v>
      </c>
      <c r="B2827" t="s">
        <v>7496</v>
      </c>
      <c r="C2827" t="s">
        <v>7497</v>
      </c>
      <c r="D2827" t="s">
        <v>7480</v>
      </c>
      <c r="E2827" t="s">
        <v>35546</v>
      </c>
      <c r="F2827" t="s">
        <v>35424</v>
      </c>
      <c r="G2827">
        <v>2001</v>
      </c>
      <c r="H2827" t="s">
        <v>36355</v>
      </c>
      <c r="I2827" t="s">
        <v>7498</v>
      </c>
      <c r="J2827" s="2" t="s">
        <v>7499</v>
      </c>
      <c r="K2827" s="5" t="s">
        <v>32</v>
      </c>
    </row>
    <row r="2828" spans="1:19" hidden="1" x14ac:dyDescent="0.25">
      <c r="A2828">
        <v>58673</v>
      </c>
      <c r="B2828" t="s">
        <v>7500</v>
      </c>
      <c r="C2828" t="s">
        <v>7501</v>
      </c>
      <c r="D2828" t="s">
        <v>7480</v>
      </c>
      <c r="E2828" t="s">
        <v>35546</v>
      </c>
      <c r="F2828" t="s">
        <v>35424</v>
      </c>
      <c r="G2828">
        <v>2001</v>
      </c>
      <c r="H2828" t="s">
        <v>36355</v>
      </c>
      <c r="I2828" t="s">
        <v>2485</v>
      </c>
      <c r="J2828" s="2" t="s">
        <v>7502</v>
      </c>
      <c r="K2828" s="5" t="s">
        <v>202</v>
      </c>
    </row>
    <row r="2829" spans="1:19" hidden="1" x14ac:dyDescent="0.25">
      <c r="A2829">
        <v>58695</v>
      </c>
      <c r="B2829" t="s">
        <v>7503</v>
      </c>
      <c r="C2829" t="s">
        <v>7504</v>
      </c>
      <c r="D2829" t="s">
        <v>7480</v>
      </c>
      <c r="E2829" t="s">
        <v>35546</v>
      </c>
      <c r="F2829" t="s">
        <v>35424</v>
      </c>
      <c r="G2829">
        <v>2001</v>
      </c>
      <c r="H2829" t="s">
        <v>36355</v>
      </c>
      <c r="I2829" t="s">
        <v>7505</v>
      </c>
      <c r="J2829" s="2" t="s">
        <v>7506</v>
      </c>
      <c r="K2829" s="5" t="s">
        <v>21</v>
      </c>
      <c r="L2829" t="s">
        <v>143</v>
      </c>
    </row>
    <row r="2830" spans="1:19" hidden="1" x14ac:dyDescent="0.25">
      <c r="A2830">
        <v>58708</v>
      </c>
      <c r="B2830" t="s">
        <v>7507</v>
      </c>
      <c r="C2830" t="s">
        <v>7504</v>
      </c>
      <c r="D2830" t="s">
        <v>7480</v>
      </c>
      <c r="E2830" t="s">
        <v>35546</v>
      </c>
      <c r="F2830" t="s">
        <v>35424</v>
      </c>
      <c r="G2830">
        <v>2001</v>
      </c>
      <c r="H2830" t="s">
        <v>36355</v>
      </c>
      <c r="I2830" t="s">
        <v>7505</v>
      </c>
      <c r="J2830" s="2" t="s">
        <v>7508</v>
      </c>
      <c r="K2830" s="5" t="s">
        <v>21</v>
      </c>
    </row>
    <row r="2831" spans="1:19" hidden="1" x14ac:dyDescent="0.25">
      <c r="A2831">
        <v>58728</v>
      </c>
      <c r="B2831" t="s">
        <v>7509</v>
      </c>
      <c r="C2831" t="s">
        <v>7504</v>
      </c>
      <c r="D2831" t="s">
        <v>7480</v>
      </c>
      <c r="E2831" t="s">
        <v>35546</v>
      </c>
      <c r="F2831" t="s">
        <v>35424</v>
      </c>
      <c r="G2831">
        <v>2001</v>
      </c>
      <c r="H2831" t="s">
        <v>36355</v>
      </c>
      <c r="I2831" t="s">
        <v>7505</v>
      </c>
      <c r="J2831" s="2" t="s">
        <v>7510</v>
      </c>
      <c r="K2831" s="5" t="s">
        <v>55</v>
      </c>
    </row>
    <row r="2832" spans="1:19" hidden="1" x14ac:dyDescent="0.25">
      <c r="A2832">
        <v>58754</v>
      </c>
      <c r="B2832" t="s">
        <v>7511</v>
      </c>
      <c r="C2832" t="s">
        <v>7512</v>
      </c>
      <c r="D2832" t="s">
        <v>7480</v>
      </c>
      <c r="E2832" t="s">
        <v>35546</v>
      </c>
      <c r="F2832" t="s">
        <v>35424</v>
      </c>
      <c r="G2832">
        <v>2001</v>
      </c>
      <c r="H2832" t="s">
        <v>36355</v>
      </c>
      <c r="I2832" t="s">
        <v>7513</v>
      </c>
      <c r="J2832" s="2" t="s">
        <v>7514</v>
      </c>
      <c r="K2832" s="5" t="s">
        <v>21</v>
      </c>
    </row>
    <row r="2833" spans="1:12" hidden="1" x14ac:dyDescent="0.25">
      <c r="A2833">
        <v>58807</v>
      </c>
      <c r="B2833" t="s">
        <v>7515</v>
      </c>
      <c r="C2833" t="s">
        <v>7504</v>
      </c>
      <c r="D2833" t="s">
        <v>7480</v>
      </c>
      <c r="E2833" t="s">
        <v>35546</v>
      </c>
      <c r="F2833" t="s">
        <v>35424</v>
      </c>
      <c r="G2833">
        <v>2001</v>
      </c>
      <c r="H2833" t="s">
        <v>36355</v>
      </c>
      <c r="I2833" t="s">
        <v>7505</v>
      </c>
      <c r="J2833" s="2" t="s">
        <v>7516</v>
      </c>
      <c r="K2833" s="5" t="s">
        <v>202</v>
      </c>
      <c r="L2833" t="s">
        <v>27</v>
      </c>
    </row>
    <row r="2834" spans="1:12" hidden="1" x14ac:dyDescent="0.25">
      <c r="A2834">
        <v>58808</v>
      </c>
      <c r="B2834" t="s">
        <v>7517</v>
      </c>
      <c r="C2834" t="s">
        <v>7512</v>
      </c>
      <c r="D2834" t="s">
        <v>7480</v>
      </c>
      <c r="E2834" t="s">
        <v>35546</v>
      </c>
      <c r="F2834" t="s">
        <v>35424</v>
      </c>
      <c r="G2834">
        <v>2001</v>
      </c>
      <c r="H2834" t="s">
        <v>36355</v>
      </c>
      <c r="I2834" t="s">
        <v>7513</v>
      </c>
      <c r="J2834" s="2" t="s">
        <v>7518</v>
      </c>
      <c r="K2834" s="5" t="s">
        <v>202</v>
      </c>
      <c r="L2834" t="s">
        <v>27</v>
      </c>
    </row>
    <row r="2835" spans="1:12" hidden="1" x14ac:dyDescent="0.25">
      <c r="A2835">
        <v>58829</v>
      </c>
      <c r="B2835" t="s">
        <v>7519</v>
      </c>
      <c r="C2835" t="s">
        <v>7512</v>
      </c>
      <c r="D2835" t="s">
        <v>7480</v>
      </c>
      <c r="E2835" t="s">
        <v>35546</v>
      </c>
      <c r="F2835" t="s">
        <v>35424</v>
      </c>
      <c r="G2835">
        <v>2001</v>
      </c>
      <c r="H2835" t="s">
        <v>36355</v>
      </c>
      <c r="I2835" t="s">
        <v>7513</v>
      </c>
      <c r="J2835" s="2" t="s">
        <v>7520</v>
      </c>
      <c r="K2835" s="5" t="s">
        <v>21</v>
      </c>
      <c r="L2835" t="s">
        <v>143</v>
      </c>
    </row>
    <row r="2836" spans="1:12" hidden="1" x14ac:dyDescent="0.25">
      <c r="A2836">
        <v>58832</v>
      </c>
      <c r="B2836" t="s">
        <v>7521</v>
      </c>
      <c r="C2836" t="s">
        <v>7504</v>
      </c>
      <c r="D2836" t="s">
        <v>7480</v>
      </c>
      <c r="E2836" t="s">
        <v>35546</v>
      </c>
      <c r="F2836" t="s">
        <v>35424</v>
      </c>
      <c r="G2836">
        <v>2001</v>
      </c>
      <c r="H2836" t="s">
        <v>36355</v>
      </c>
      <c r="I2836" t="s">
        <v>7505</v>
      </c>
      <c r="J2836" s="2" t="s">
        <v>7522</v>
      </c>
      <c r="K2836" s="5" t="s">
        <v>55</v>
      </c>
    </row>
    <row r="2837" spans="1:12" hidden="1" x14ac:dyDescent="0.25">
      <c r="A2837">
        <v>58857</v>
      </c>
      <c r="B2837" t="s">
        <v>7523</v>
      </c>
      <c r="C2837" t="s">
        <v>7504</v>
      </c>
      <c r="D2837" t="s">
        <v>7480</v>
      </c>
      <c r="E2837" t="s">
        <v>35546</v>
      </c>
      <c r="F2837" t="s">
        <v>35424</v>
      </c>
      <c r="G2837">
        <v>2001</v>
      </c>
      <c r="H2837" t="s">
        <v>36355</v>
      </c>
      <c r="I2837" t="s">
        <v>7505</v>
      </c>
      <c r="J2837" s="2" t="s">
        <v>7524</v>
      </c>
      <c r="K2837" s="5" t="s">
        <v>38</v>
      </c>
      <c r="L2837" t="s">
        <v>16</v>
      </c>
    </row>
    <row r="2838" spans="1:12" hidden="1" x14ac:dyDescent="0.25">
      <c r="A2838">
        <v>58859</v>
      </c>
      <c r="B2838" t="s">
        <v>7525</v>
      </c>
      <c r="C2838" t="s">
        <v>7504</v>
      </c>
      <c r="D2838" t="s">
        <v>7480</v>
      </c>
      <c r="E2838" t="s">
        <v>35546</v>
      </c>
      <c r="F2838" t="s">
        <v>35424</v>
      </c>
      <c r="G2838">
        <v>2001</v>
      </c>
      <c r="H2838" t="s">
        <v>36355</v>
      </c>
      <c r="I2838" t="s">
        <v>7505</v>
      </c>
      <c r="J2838" s="2" t="s">
        <v>7526</v>
      </c>
      <c r="K2838" s="5" t="s">
        <v>128</v>
      </c>
      <c r="L2838" t="s">
        <v>926</v>
      </c>
    </row>
    <row r="2839" spans="1:12" hidden="1" x14ac:dyDescent="0.25">
      <c r="A2839">
        <v>58867</v>
      </c>
      <c r="B2839" t="s">
        <v>7527</v>
      </c>
      <c r="C2839" t="s">
        <v>7512</v>
      </c>
      <c r="D2839" t="s">
        <v>7480</v>
      </c>
      <c r="E2839" t="s">
        <v>35546</v>
      </c>
      <c r="F2839" t="s">
        <v>35424</v>
      </c>
      <c r="G2839">
        <v>2001</v>
      </c>
      <c r="H2839" t="s">
        <v>36355</v>
      </c>
      <c r="I2839" t="s">
        <v>7513</v>
      </c>
      <c r="J2839" s="2" t="s">
        <v>7528</v>
      </c>
      <c r="K2839" s="5" t="s">
        <v>32</v>
      </c>
      <c r="L2839" t="s">
        <v>1674</v>
      </c>
    </row>
    <row r="2840" spans="1:12" hidden="1" x14ac:dyDescent="0.25">
      <c r="A2840">
        <v>58875</v>
      </c>
      <c r="B2840" t="s">
        <v>7529</v>
      </c>
      <c r="C2840" t="s">
        <v>7504</v>
      </c>
      <c r="D2840" t="s">
        <v>7480</v>
      </c>
      <c r="E2840" t="s">
        <v>35546</v>
      </c>
      <c r="F2840" t="s">
        <v>35424</v>
      </c>
      <c r="G2840">
        <v>2001</v>
      </c>
      <c r="H2840" t="s">
        <v>36355</v>
      </c>
      <c r="I2840" t="s">
        <v>7505</v>
      </c>
      <c r="J2840" s="2" t="s">
        <v>7530</v>
      </c>
      <c r="K2840" s="5" t="s">
        <v>55</v>
      </c>
    </row>
    <row r="2841" spans="1:12" hidden="1" x14ac:dyDescent="0.25">
      <c r="A2841">
        <v>58880</v>
      </c>
      <c r="B2841" t="s">
        <v>7531</v>
      </c>
      <c r="C2841" t="s">
        <v>7504</v>
      </c>
      <c r="D2841" t="s">
        <v>7480</v>
      </c>
      <c r="E2841" t="s">
        <v>35546</v>
      </c>
      <c r="F2841" t="s">
        <v>35424</v>
      </c>
      <c r="G2841">
        <v>2001</v>
      </c>
      <c r="H2841" t="s">
        <v>36355</v>
      </c>
      <c r="I2841" t="s">
        <v>7505</v>
      </c>
      <c r="J2841" s="2" t="s">
        <v>7532</v>
      </c>
      <c r="K2841" s="5" t="s">
        <v>21</v>
      </c>
    </row>
    <row r="2842" spans="1:12" hidden="1" x14ac:dyDescent="0.25">
      <c r="A2842">
        <v>58893</v>
      </c>
      <c r="B2842" t="s">
        <v>7533</v>
      </c>
      <c r="C2842" t="s">
        <v>7504</v>
      </c>
      <c r="D2842" t="s">
        <v>7480</v>
      </c>
      <c r="E2842" t="s">
        <v>35546</v>
      </c>
      <c r="F2842" t="s">
        <v>35424</v>
      </c>
      <c r="G2842">
        <v>2001</v>
      </c>
      <c r="H2842" t="s">
        <v>36355</v>
      </c>
      <c r="I2842" t="s">
        <v>7505</v>
      </c>
      <c r="J2842" s="2" t="s">
        <v>7534</v>
      </c>
      <c r="K2842" s="5" t="s">
        <v>21</v>
      </c>
    </row>
    <row r="2843" spans="1:12" hidden="1" x14ac:dyDescent="0.25">
      <c r="A2843">
        <v>58913</v>
      </c>
      <c r="B2843" t="s">
        <v>7535</v>
      </c>
      <c r="C2843" t="s">
        <v>7504</v>
      </c>
      <c r="D2843" t="s">
        <v>7480</v>
      </c>
      <c r="E2843" t="s">
        <v>35546</v>
      </c>
      <c r="F2843" t="s">
        <v>35424</v>
      </c>
      <c r="G2843">
        <v>2001</v>
      </c>
      <c r="H2843" t="s">
        <v>36355</v>
      </c>
      <c r="I2843" t="s">
        <v>7505</v>
      </c>
      <c r="J2843" s="2" t="s">
        <v>7536</v>
      </c>
      <c r="K2843" s="5" t="s">
        <v>38</v>
      </c>
      <c r="L2843" t="s">
        <v>16</v>
      </c>
    </row>
    <row r="2844" spans="1:12" hidden="1" x14ac:dyDescent="0.25">
      <c r="A2844">
        <v>58935</v>
      </c>
      <c r="B2844" t="s">
        <v>7537</v>
      </c>
      <c r="C2844" t="s">
        <v>7504</v>
      </c>
      <c r="D2844" t="s">
        <v>7480</v>
      </c>
      <c r="E2844" t="s">
        <v>35546</v>
      </c>
      <c r="F2844" t="s">
        <v>35424</v>
      </c>
      <c r="G2844">
        <v>2001</v>
      </c>
      <c r="H2844" t="s">
        <v>36355</v>
      </c>
      <c r="I2844" t="s">
        <v>7505</v>
      </c>
      <c r="J2844" s="2" t="s">
        <v>7538</v>
      </c>
      <c r="K2844" s="5" t="s">
        <v>580</v>
      </c>
      <c r="L2844" t="s">
        <v>2049</v>
      </c>
    </row>
    <row r="2845" spans="1:12" hidden="1" x14ac:dyDescent="0.25">
      <c r="A2845">
        <v>58943</v>
      </c>
      <c r="B2845" t="s">
        <v>7539</v>
      </c>
      <c r="C2845" t="s">
        <v>7504</v>
      </c>
      <c r="D2845" t="s">
        <v>7480</v>
      </c>
      <c r="E2845" t="s">
        <v>35546</v>
      </c>
      <c r="F2845" t="s">
        <v>35424</v>
      </c>
      <c r="G2845">
        <v>2001</v>
      </c>
      <c r="H2845" t="s">
        <v>36355</v>
      </c>
      <c r="I2845" t="s">
        <v>7505</v>
      </c>
      <c r="J2845" s="2" t="s">
        <v>7540</v>
      </c>
      <c r="K2845" s="5" t="s">
        <v>21</v>
      </c>
    </row>
    <row r="2846" spans="1:12" hidden="1" x14ac:dyDescent="0.25">
      <c r="A2846">
        <v>58952</v>
      </c>
      <c r="B2846" t="s">
        <v>7541</v>
      </c>
      <c r="C2846" t="s">
        <v>7497</v>
      </c>
      <c r="D2846" t="s">
        <v>7480</v>
      </c>
      <c r="E2846" t="s">
        <v>35546</v>
      </c>
      <c r="F2846" t="s">
        <v>35424</v>
      </c>
      <c r="G2846">
        <v>2001</v>
      </c>
      <c r="H2846" t="s">
        <v>36355</v>
      </c>
      <c r="I2846" t="s">
        <v>7498</v>
      </c>
      <c r="J2846" s="2" t="s">
        <v>7542</v>
      </c>
      <c r="K2846" s="5" t="s">
        <v>128</v>
      </c>
      <c r="L2846" t="s">
        <v>35192</v>
      </c>
    </row>
    <row r="2847" spans="1:12" hidden="1" x14ac:dyDescent="0.25">
      <c r="A2847">
        <v>58959</v>
      </c>
      <c r="B2847" t="s">
        <v>7543</v>
      </c>
      <c r="C2847" t="s">
        <v>7504</v>
      </c>
      <c r="D2847" t="s">
        <v>7480</v>
      </c>
      <c r="E2847" t="s">
        <v>35546</v>
      </c>
      <c r="F2847" t="s">
        <v>35424</v>
      </c>
      <c r="G2847">
        <v>2001</v>
      </c>
      <c r="H2847" t="s">
        <v>36355</v>
      </c>
      <c r="I2847" t="s">
        <v>7505</v>
      </c>
      <c r="J2847" s="2" t="s">
        <v>7544</v>
      </c>
      <c r="K2847" s="5" t="s">
        <v>345</v>
      </c>
      <c r="L2847" t="s">
        <v>16</v>
      </c>
    </row>
    <row r="2848" spans="1:12" hidden="1" x14ac:dyDescent="0.25">
      <c r="A2848">
        <v>59013</v>
      </c>
      <c r="B2848" t="s">
        <v>7545</v>
      </c>
      <c r="C2848" t="s">
        <v>7483</v>
      </c>
      <c r="D2848" t="s">
        <v>7480</v>
      </c>
      <c r="E2848" t="s">
        <v>35546</v>
      </c>
      <c r="F2848" t="s">
        <v>35424</v>
      </c>
      <c r="G2848">
        <v>2001</v>
      </c>
      <c r="H2848" t="s">
        <v>36355</v>
      </c>
      <c r="I2848" t="s">
        <v>7484</v>
      </c>
      <c r="J2848" s="2" t="s">
        <v>7546</v>
      </c>
      <c r="K2848" s="5" t="s">
        <v>55</v>
      </c>
    </row>
    <row r="2849" spans="1:16" hidden="1" x14ac:dyDescent="0.25">
      <c r="A2849">
        <v>59019</v>
      </c>
      <c r="B2849" t="s">
        <v>7547</v>
      </c>
      <c r="C2849" t="s">
        <v>7483</v>
      </c>
      <c r="D2849" t="s">
        <v>7480</v>
      </c>
      <c r="E2849" t="s">
        <v>35546</v>
      </c>
      <c r="F2849" t="s">
        <v>35424</v>
      </c>
      <c r="G2849">
        <v>2001</v>
      </c>
      <c r="H2849" t="s">
        <v>36355</v>
      </c>
      <c r="I2849" t="s">
        <v>7484</v>
      </c>
      <c r="J2849" s="2" t="s">
        <v>7548</v>
      </c>
      <c r="K2849" s="5" t="s">
        <v>21</v>
      </c>
    </row>
    <row r="2850" spans="1:16" hidden="1" x14ac:dyDescent="0.25">
      <c r="A2850">
        <v>59068</v>
      </c>
      <c r="B2850" t="s">
        <v>7549</v>
      </c>
      <c r="C2850" t="s">
        <v>7504</v>
      </c>
      <c r="D2850" t="s">
        <v>7480</v>
      </c>
      <c r="E2850" t="s">
        <v>35546</v>
      </c>
      <c r="F2850" t="s">
        <v>35424</v>
      </c>
      <c r="G2850">
        <v>2001</v>
      </c>
      <c r="H2850" t="s">
        <v>36355</v>
      </c>
      <c r="I2850" t="s">
        <v>7505</v>
      </c>
      <c r="J2850" s="2" t="s">
        <v>7550</v>
      </c>
      <c r="K2850" s="5" t="s">
        <v>38</v>
      </c>
      <c r="L2850" t="s">
        <v>132</v>
      </c>
    </row>
    <row r="2851" spans="1:16" hidden="1" x14ac:dyDescent="0.25">
      <c r="A2851">
        <v>59091</v>
      </c>
      <c r="B2851" t="s">
        <v>7551</v>
      </c>
      <c r="C2851" t="s">
        <v>7483</v>
      </c>
      <c r="D2851" t="s">
        <v>7480</v>
      </c>
      <c r="E2851" t="s">
        <v>35546</v>
      </c>
      <c r="F2851" t="s">
        <v>35424</v>
      </c>
      <c r="G2851">
        <v>2001</v>
      </c>
      <c r="H2851" t="s">
        <v>36355</v>
      </c>
      <c r="I2851" t="s">
        <v>7484</v>
      </c>
      <c r="J2851" s="2" t="s">
        <v>7552</v>
      </c>
      <c r="K2851" s="5" t="s">
        <v>55</v>
      </c>
    </row>
    <row r="2852" spans="1:16" hidden="1" x14ac:dyDescent="0.25">
      <c r="A2852">
        <v>59173</v>
      </c>
      <c r="B2852" t="s">
        <v>7553</v>
      </c>
      <c r="C2852" t="s">
        <v>7554</v>
      </c>
      <c r="D2852" t="s">
        <v>7480</v>
      </c>
      <c r="E2852" t="s">
        <v>35546</v>
      </c>
      <c r="F2852" t="s">
        <v>35424</v>
      </c>
      <c r="G2852">
        <v>2001</v>
      </c>
      <c r="H2852" t="s">
        <v>36355</v>
      </c>
      <c r="I2852" t="s">
        <v>6429</v>
      </c>
      <c r="J2852" s="2" t="s">
        <v>7555</v>
      </c>
      <c r="K2852" s="5" t="s">
        <v>38</v>
      </c>
    </row>
    <row r="2853" spans="1:16" hidden="1" x14ac:dyDescent="0.25">
      <c r="A2853">
        <v>59200</v>
      </c>
      <c r="B2853" t="s">
        <v>7556</v>
      </c>
      <c r="C2853" t="s">
        <v>7483</v>
      </c>
      <c r="D2853" t="s">
        <v>7480</v>
      </c>
      <c r="E2853" t="s">
        <v>35546</v>
      </c>
      <c r="F2853" t="s">
        <v>35424</v>
      </c>
      <c r="G2853">
        <v>2001</v>
      </c>
      <c r="H2853" t="s">
        <v>36355</v>
      </c>
      <c r="I2853" t="s">
        <v>7484</v>
      </c>
      <c r="J2853" s="2" t="s">
        <v>7557</v>
      </c>
      <c r="K2853" s="5" t="s">
        <v>202</v>
      </c>
      <c r="L2853" t="s">
        <v>27</v>
      </c>
    </row>
    <row r="2854" spans="1:16" hidden="1" x14ac:dyDescent="0.25">
      <c r="A2854">
        <v>59204</v>
      </c>
      <c r="B2854" t="s">
        <v>7558</v>
      </c>
      <c r="C2854" t="s">
        <v>7483</v>
      </c>
      <c r="D2854" t="s">
        <v>7480</v>
      </c>
      <c r="E2854" t="s">
        <v>35546</v>
      </c>
      <c r="F2854" t="s">
        <v>35424</v>
      </c>
      <c r="G2854">
        <v>2001</v>
      </c>
      <c r="H2854" t="s">
        <v>36355</v>
      </c>
      <c r="I2854" t="s">
        <v>7484</v>
      </c>
      <c r="J2854" s="2" t="s">
        <v>7559</v>
      </c>
      <c r="K2854" s="5" t="s">
        <v>32</v>
      </c>
    </row>
    <row r="2855" spans="1:16" hidden="1" x14ac:dyDescent="0.25">
      <c r="A2855">
        <v>59259</v>
      </c>
      <c r="B2855" t="s">
        <v>7560</v>
      </c>
      <c r="C2855" t="s">
        <v>7483</v>
      </c>
      <c r="D2855" t="s">
        <v>7480</v>
      </c>
      <c r="E2855" t="s">
        <v>35546</v>
      </c>
      <c r="F2855" t="s">
        <v>35424</v>
      </c>
      <c r="G2855">
        <v>2001</v>
      </c>
      <c r="H2855" t="s">
        <v>36355</v>
      </c>
      <c r="I2855" t="s">
        <v>7484</v>
      </c>
      <c r="J2855" s="2" t="s">
        <v>7561</v>
      </c>
      <c r="K2855" s="5" t="s">
        <v>38</v>
      </c>
      <c r="L2855" t="s">
        <v>132</v>
      </c>
    </row>
    <row r="2856" spans="1:16" hidden="1" x14ac:dyDescent="0.25">
      <c r="A2856">
        <v>59266</v>
      </c>
      <c r="B2856" t="s">
        <v>7562</v>
      </c>
      <c r="C2856" t="s">
        <v>7483</v>
      </c>
      <c r="D2856" t="s">
        <v>7480</v>
      </c>
      <c r="E2856" t="s">
        <v>35546</v>
      </c>
      <c r="F2856" t="s">
        <v>35424</v>
      </c>
      <c r="G2856">
        <v>2001</v>
      </c>
      <c r="H2856" t="s">
        <v>36355</v>
      </c>
      <c r="I2856" t="s">
        <v>7484</v>
      </c>
      <c r="J2856" s="2" t="s">
        <v>7563</v>
      </c>
      <c r="K2856" s="5" t="s">
        <v>128</v>
      </c>
      <c r="L2856" t="s">
        <v>27</v>
      </c>
    </row>
    <row r="2857" spans="1:16" hidden="1" x14ac:dyDescent="0.25">
      <c r="A2857">
        <v>59292</v>
      </c>
      <c r="B2857" t="s">
        <v>7564</v>
      </c>
      <c r="C2857" t="s">
        <v>7565</v>
      </c>
      <c r="D2857" t="s">
        <v>7566</v>
      </c>
      <c r="E2857" t="s">
        <v>35547</v>
      </c>
      <c r="F2857" t="s">
        <v>35548</v>
      </c>
      <c r="G2857">
        <v>2003</v>
      </c>
      <c r="H2857" t="s">
        <v>36356</v>
      </c>
      <c r="I2857" t="s">
        <v>7567</v>
      </c>
      <c r="J2857" s="2" t="s">
        <v>7568</v>
      </c>
      <c r="K2857" s="5" t="s">
        <v>21</v>
      </c>
    </row>
    <row r="2858" spans="1:16" hidden="1" x14ac:dyDescent="0.25">
      <c r="A2858">
        <v>59300</v>
      </c>
      <c r="B2858" t="s">
        <v>7569</v>
      </c>
      <c r="C2858" t="s">
        <v>7565</v>
      </c>
      <c r="D2858" t="s">
        <v>7566</v>
      </c>
      <c r="E2858" t="s">
        <v>35547</v>
      </c>
      <c r="F2858" t="s">
        <v>35548</v>
      </c>
      <c r="G2858">
        <v>2003</v>
      </c>
      <c r="H2858" t="s">
        <v>36356</v>
      </c>
      <c r="I2858" t="s">
        <v>7567</v>
      </c>
      <c r="J2858" s="2" t="s">
        <v>7570</v>
      </c>
      <c r="K2858" s="5" t="s">
        <v>21</v>
      </c>
    </row>
    <row r="2859" spans="1:16" hidden="1" x14ac:dyDescent="0.25">
      <c r="A2859">
        <v>59320</v>
      </c>
      <c r="B2859" t="s">
        <v>7571</v>
      </c>
      <c r="C2859" t="s">
        <v>7565</v>
      </c>
      <c r="D2859" t="s">
        <v>7566</v>
      </c>
      <c r="E2859" t="s">
        <v>35547</v>
      </c>
      <c r="F2859" t="s">
        <v>35548</v>
      </c>
      <c r="G2859">
        <v>2003</v>
      </c>
      <c r="H2859" t="s">
        <v>36356</v>
      </c>
      <c r="I2859" t="s">
        <v>7567</v>
      </c>
      <c r="J2859" s="2" t="s">
        <v>7572</v>
      </c>
      <c r="K2859" s="5" t="s">
        <v>21</v>
      </c>
    </row>
    <row r="2860" spans="1:16" hidden="1" x14ac:dyDescent="0.25">
      <c r="A2860">
        <v>59354</v>
      </c>
      <c r="B2860" t="s">
        <v>7573</v>
      </c>
      <c r="C2860" t="s">
        <v>7574</v>
      </c>
      <c r="D2860" t="s">
        <v>7566</v>
      </c>
      <c r="E2860" t="s">
        <v>35547</v>
      </c>
      <c r="F2860" t="s">
        <v>35548</v>
      </c>
      <c r="G2860">
        <v>2003</v>
      </c>
      <c r="H2860" t="s">
        <v>36356</v>
      </c>
      <c r="I2860" t="s">
        <v>7575</v>
      </c>
      <c r="J2860" s="2" t="s">
        <v>7576</v>
      </c>
      <c r="K2860" s="5" t="s">
        <v>21</v>
      </c>
    </row>
    <row r="2861" spans="1:16" hidden="1" x14ac:dyDescent="0.25">
      <c r="A2861">
        <v>59362</v>
      </c>
      <c r="B2861" t="s">
        <v>7577</v>
      </c>
      <c r="C2861" t="s">
        <v>7578</v>
      </c>
      <c r="D2861" t="s">
        <v>7566</v>
      </c>
      <c r="E2861" t="s">
        <v>35547</v>
      </c>
      <c r="F2861" t="s">
        <v>35548</v>
      </c>
      <c r="G2861">
        <v>2003</v>
      </c>
      <c r="H2861" t="s">
        <v>36356</v>
      </c>
      <c r="I2861" t="s">
        <v>7579</v>
      </c>
      <c r="J2861" s="2" t="s">
        <v>7580</v>
      </c>
      <c r="K2861" s="5" t="s">
        <v>21</v>
      </c>
    </row>
    <row r="2862" spans="1:16" hidden="1" x14ac:dyDescent="0.25">
      <c r="A2862">
        <v>59363</v>
      </c>
      <c r="B2862" t="s">
        <v>7581</v>
      </c>
      <c r="C2862" t="s">
        <v>7582</v>
      </c>
      <c r="D2862" t="s">
        <v>7566</v>
      </c>
      <c r="E2862" t="s">
        <v>35547</v>
      </c>
      <c r="F2862" t="s">
        <v>35548</v>
      </c>
      <c r="G2862">
        <v>2003</v>
      </c>
      <c r="H2862" t="s">
        <v>36356</v>
      </c>
      <c r="I2862" t="s">
        <v>7583</v>
      </c>
      <c r="J2862" s="2" t="s">
        <v>7584</v>
      </c>
      <c r="K2862" s="5" t="s">
        <v>1052</v>
      </c>
    </row>
    <row r="2863" spans="1:16" hidden="1" x14ac:dyDescent="0.25">
      <c r="A2863">
        <v>59364</v>
      </c>
      <c r="B2863" t="s">
        <v>7585</v>
      </c>
      <c r="C2863" t="s">
        <v>7574</v>
      </c>
      <c r="D2863" t="s">
        <v>7566</v>
      </c>
      <c r="E2863" t="s">
        <v>35547</v>
      </c>
      <c r="F2863" t="s">
        <v>35548</v>
      </c>
      <c r="G2863">
        <v>2003</v>
      </c>
      <c r="H2863" t="s">
        <v>36356</v>
      </c>
      <c r="I2863" t="s">
        <v>7575</v>
      </c>
      <c r="J2863" s="2" t="s">
        <v>7586</v>
      </c>
      <c r="K2863" s="5" t="s">
        <v>15</v>
      </c>
    </row>
    <row r="2864" spans="1:16" hidden="1" x14ac:dyDescent="0.25">
      <c r="A2864">
        <v>59376</v>
      </c>
      <c r="B2864" t="s">
        <v>7587</v>
      </c>
      <c r="C2864" t="s">
        <v>7574</v>
      </c>
      <c r="D2864" t="s">
        <v>7566</v>
      </c>
      <c r="E2864" t="s">
        <v>35547</v>
      </c>
      <c r="F2864" t="s">
        <v>35548</v>
      </c>
      <c r="G2864">
        <v>2003</v>
      </c>
      <c r="H2864" t="s">
        <v>36356</v>
      </c>
      <c r="I2864" t="s">
        <v>7575</v>
      </c>
      <c r="J2864" s="2" t="s">
        <v>7588</v>
      </c>
      <c r="K2864" s="5" t="s">
        <v>202</v>
      </c>
      <c r="O2864" t="s">
        <v>24</v>
      </c>
      <c r="P2864" t="s">
        <v>35339</v>
      </c>
    </row>
    <row r="2865" spans="1:19" hidden="1" x14ac:dyDescent="0.25">
      <c r="A2865">
        <v>59405</v>
      </c>
      <c r="B2865" t="s">
        <v>7589</v>
      </c>
      <c r="C2865" t="s">
        <v>7565</v>
      </c>
      <c r="D2865" t="s">
        <v>7566</v>
      </c>
      <c r="E2865" t="s">
        <v>35547</v>
      </c>
      <c r="F2865" t="s">
        <v>35548</v>
      </c>
      <c r="G2865">
        <v>2003</v>
      </c>
      <c r="H2865" t="s">
        <v>36356</v>
      </c>
      <c r="I2865" t="s">
        <v>7567</v>
      </c>
      <c r="J2865" s="2" t="s">
        <v>7590</v>
      </c>
      <c r="K2865" s="5" t="s">
        <v>21</v>
      </c>
    </row>
    <row r="2866" spans="1:19" hidden="1" x14ac:dyDescent="0.25">
      <c r="A2866">
        <v>59426</v>
      </c>
      <c r="B2866" t="s">
        <v>7591</v>
      </c>
      <c r="C2866" t="s">
        <v>7565</v>
      </c>
      <c r="D2866" t="s">
        <v>7566</v>
      </c>
      <c r="E2866" t="s">
        <v>35547</v>
      </c>
      <c r="F2866" t="s">
        <v>35548</v>
      </c>
      <c r="G2866">
        <v>2003</v>
      </c>
      <c r="H2866" t="s">
        <v>36356</v>
      </c>
      <c r="I2866" t="s">
        <v>7567</v>
      </c>
      <c r="J2866" s="2" t="s">
        <v>7592</v>
      </c>
      <c r="K2866" s="5" t="s">
        <v>128</v>
      </c>
      <c r="L2866" t="s">
        <v>129</v>
      </c>
    </row>
    <row r="2867" spans="1:19" hidden="1" x14ac:dyDescent="0.25">
      <c r="A2867">
        <v>59432</v>
      </c>
      <c r="B2867" t="s">
        <v>7593</v>
      </c>
      <c r="C2867" t="s">
        <v>7574</v>
      </c>
      <c r="D2867" t="s">
        <v>7566</v>
      </c>
      <c r="E2867" t="s">
        <v>35547</v>
      </c>
      <c r="F2867" t="s">
        <v>35548</v>
      </c>
      <c r="G2867">
        <v>2003</v>
      </c>
      <c r="H2867" t="s">
        <v>36356</v>
      </c>
      <c r="I2867" t="s">
        <v>7575</v>
      </c>
      <c r="J2867" s="2" t="s">
        <v>7594</v>
      </c>
      <c r="K2867" s="5" t="s">
        <v>38</v>
      </c>
      <c r="L2867" t="s">
        <v>132</v>
      </c>
    </row>
    <row r="2868" spans="1:19" hidden="1" x14ac:dyDescent="0.25">
      <c r="A2868">
        <v>59440</v>
      </c>
      <c r="B2868" t="s">
        <v>7595</v>
      </c>
      <c r="C2868" t="s">
        <v>7574</v>
      </c>
      <c r="D2868" t="s">
        <v>7566</v>
      </c>
      <c r="E2868" t="s">
        <v>35547</v>
      </c>
      <c r="F2868" t="s">
        <v>35548</v>
      </c>
      <c r="G2868">
        <v>2003</v>
      </c>
      <c r="H2868" t="s">
        <v>36356</v>
      </c>
      <c r="I2868" t="s">
        <v>7575</v>
      </c>
      <c r="J2868" s="2" t="s">
        <v>7596</v>
      </c>
      <c r="K2868" s="5" t="s">
        <v>21</v>
      </c>
    </row>
    <row r="2869" spans="1:19" hidden="1" x14ac:dyDescent="0.25">
      <c r="A2869">
        <v>59451</v>
      </c>
      <c r="B2869" t="s">
        <v>7597</v>
      </c>
      <c r="C2869" t="s">
        <v>7565</v>
      </c>
      <c r="D2869" t="s">
        <v>7566</v>
      </c>
      <c r="E2869" t="s">
        <v>35547</v>
      </c>
      <c r="F2869" t="s">
        <v>35548</v>
      </c>
      <c r="G2869">
        <v>2003</v>
      </c>
      <c r="H2869" t="s">
        <v>36356</v>
      </c>
      <c r="I2869" t="s">
        <v>7567</v>
      </c>
      <c r="J2869" s="2" t="s">
        <v>7598</v>
      </c>
      <c r="K2869" s="5" t="s">
        <v>21</v>
      </c>
    </row>
    <row r="2870" spans="1:19" hidden="1" x14ac:dyDescent="0.25">
      <c r="A2870">
        <v>59460</v>
      </c>
      <c r="B2870" t="s">
        <v>7599</v>
      </c>
      <c r="C2870" t="s">
        <v>7574</v>
      </c>
      <c r="D2870" t="s">
        <v>7566</v>
      </c>
      <c r="E2870" t="s">
        <v>35547</v>
      </c>
      <c r="F2870" t="s">
        <v>35548</v>
      </c>
      <c r="G2870">
        <v>2003</v>
      </c>
      <c r="H2870" t="s">
        <v>36356</v>
      </c>
      <c r="I2870" t="s">
        <v>7575</v>
      </c>
      <c r="J2870" s="2" t="s">
        <v>7600</v>
      </c>
      <c r="K2870" s="5" t="s">
        <v>21</v>
      </c>
    </row>
    <row r="2871" spans="1:19" hidden="1" x14ac:dyDescent="0.25">
      <c r="A2871">
        <v>59485</v>
      </c>
      <c r="B2871" t="s">
        <v>7601</v>
      </c>
      <c r="C2871" t="s">
        <v>7574</v>
      </c>
      <c r="D2871" t="s">
        <v>7566</v>
      </c>
      <c r="E2871" t="s">
        <v>35547</v>
      </c>
      <c r="F2871" t="s">
        <v>35548</v>
      </c>
      <c r="G2871">
        <v>2003</v>
      </c>
      <c r="H2871" t="s">
        <v>36356</v>
      </c>
      <c r="I2871" t="s">
        <v>7575</v>
      </c>
      <c r="J2871" s="2" t="s">
        <v>7602</v>
      </c>
      <c r="K2871" s="5" t="s">
        <v>32</v>
      </c>
      <c r="O2871" t="s">
        <v>24</v>
      </c>
      <c r="P2871" t="s">
        <v>35339</v>
      </c>
      <c r="R2871" t="s">
        <v>7</v>
      </c>
      <c r="S2871" t="s">
        <v>8</v>
      </c>
    </row>
    <row r="2872" spans="1:19" hidden="1" x14ac:dyDescent="0.25">
      <c r="A2872">
        <v>59490</v>
      </c>
      <c r="B2872" t="s">
        <v>7603</v>
      </c>
      <c r="C2872" t="s">
        <v>7565</v>
      </c>
      <c r="D2872" t="s">
        <v>7566</v>
      </c>
      <c r="E2872" t="s">
        <v>35547</v>
      </c>
      <c r="F2872" t="s">
        <v>35548</v>
      </c>
      <c r="G2872">
        <v>2003</v>
      </c>
      <c r="H2872" t="s">
        <v>36356</v>
      </c>
      <c r="I2872" t="s">
        <v>7567</v>
      </c>
      <c r="J2872" s="2" t="s">
        <v>7604</v>
      </c>
      <c r="K2872" s="5" t="s">
        <v>202</v>
      </c>
      <c r="L2872" t="s">
        <v>129</v>
      </c>
    </row>
    <row r="2873" spans="1:19" hidden="1" x14ac:dyDescent="0.25">
      <c r="A2873">
        <v>59499</v>
      </c>
      <c r="B2873" t="s">
        <v>7605</v>
      </c>
      <c r="C2873" t="s">
        <v>7574</v>
      </c>
      <c r="D2873" t="s">
        <v>7566</v>
      </c>
      <c r="E2873" t="s">
        <v>35547</v>
      </c>
      <c r="F2873" t="s">
        <v>35548</v>
      </c>
      <c r="G2873">
        <v>2003</v>
      </c>
      <c r="H2873" t="s">
        <v>36356</v>
      </c>
      <c r="I2873" t="s">
        <v>7575</v>
      </c>
      <c r="J2873" s="2" t="s">
        <v>7606</v>
      </c>
      <c r="K2873" s="5" t="s">
        <v>32</v>
      </c>
      <c r="O2873" t="s">
        <v>24</v>
      </c>
      <c r="P2873" t="s">
        <v>35339</v>
      </c>
      <c r="R2873" t="s">
        <v>7</v>
      </c>
      <c r="S2873" t="s">
        <v>167</v>
      </c>
    </row>
    <row r="2874" spans="1:19" hidden="1" x14ac:dyDescent="0.25">
      <c r="A2874">
        <v>59503</v>
      </c>
      <c r="B2874" t="s">
        <v>7607</v>
      </c>
      <c r="C2874" t="s">
        <v>7574</v>
      </c>
      <c r="D2874" t="s">
        <v>7566</v>
      </c>
      <c r="E2874" t="s">
        <v>35547</v>
      </c>
      <c r="F2874" t="s">
        <v>35548</v>
      </c>
      <c r="G2874">
        <v>2003</v>
      </c>
      <c r="H2874" t="s">
        <v>36356</v>
      </c>
      <c r="I2874" t="s">
        <v>7575</v>
      </c>
      <c r="J2874" s="2" t="s">
        <v>7608</v>
      </c>
      <c r="K2874" s="5" t="s">
        <v>38</v>
      </c>
      <c r="L2874" t="s">
        <v>232</v>
      </c>
    </row>
    <row r="2875" spans="1:19" hidden="1" x14ac:dyDescent="0.25">
      <c r="A2875">
        <v>59525</v>
      </c>
      <c r="B2875" t="s">
        <v>7609</v>
      </c>
      <c r="C2875" t="s">
        <v>7574</v>
      </c>
      <c r="D2875" t="s">
        <v>7566</v>
      </c>
      <c r="E2875" t="s">
        <v>35547</v>
      </c>
      <c r="F2875" t="s">
        <v>35548</v>
      </c>
      <c r="G2875">
        <v>2003</v>
      </c>
      <c r="H2875" t="s">
        <v>36356</v>
      </c>
      <c r="I2875" t="s">
        <v>7575</v>
      </c>
      <c r="J2875" s="2" t="s">
        <v>7610</v>
      </c>
      <c r="K2875" s="5" t="s">
        <v>21</v>
      </c>
    </row>
    <row r="2876" spans="1:19" hidden="1" x14ac:dyDescent="0.25">
      <c r="A2876">
        <v>59567</v>
      </c>
      <c r="B2876" t="s">
        <v>7611</v>
      </c>
      <c r="C2876" t="s">
        <v>7574</v>
      </c>
      <c r="D2876" t="s">
        <v>7566</v>
      </c>
      <c r="E2876" t="s">
        <v>35547</v>
      </c>
      <c r="F2876" t="s">
        <v>35548</v>
      </c>
      <c r="G2876">
        <v>2003</v>
      </c>
      <c r="H2876" t="s">
        <v>36356</v>
      </c>
      <c r="I2876" t="s">
        <v>7575</v>
      </c>
      <c r="J2876" s="2" t="s">
        <v>7612</v>
      </c>
      <c r="K2876" s="5" t="s">
        <v>21</v>
      </c>
    </row>
    <row r="2877" spans="1:19" hidden="1" x14ac:dyDescent="0.25">
      <c r="A2877">
        <v>59573</v>
      </c>
      <c r="B2877" t="s">
        <v>7613</v>
      </c>
      <c r="C2877" t="s">
        <v>7574</v>
      </c>
      <c r="D2877" t="s">
        <v>7566</v>
      </c>
      <c r="E2877" t="s">
        <v>35547</v>
      </c>
      <c r="F2877" t="s">
        <v>35548</v>
      </c>
      <c r="G2877">
        <v>2003</v>
      </c>
      <c r="H2877" t="s">
        <v>36356</v>
      </c>
      <c r="I2877" t="s">
        <v>7575</v>
      </c>
      <c r="J2877" s="2" t="s">
        <v>7614</v>
      </c>
      <c r="K2877" s="5" t="s">
        <v>21</v>
      </c>
    </row>
    <row r="2878" spans="1:19" hidden="1" x14ac:dyDescent="0.25">
      <c r="A2878">
        <v>59586</v>
      </c>
      <c r="B2878" t="s">
        <v>7615</v>
      </c>
      <c r="C2878" t="s">
        <v>7565</v>
      </c>
      <c r="D2878" t="s">
        <v>7566</v>
      </c>
      <c r="E2878" t="s">
        <v>35547</v>
      </c>
      <c r="F2878" t="s">
        <v>35548</v>
      </c>
      <c r="G2878">
        <v>2003</v>
      </c>
      <c r="H2878" t="s">
        <v>36356</v>
      </c>
      <c r="I2878" t="s">
        <v>7567</v>
      </c>
      <c r="J2878" s="2" t="s">
        <v>7616</v>
      </c>
      <c r="K2878" s="5" t="s">
        <v>15</v>
      </c>
    </row>
    <row r="2879" spans="1:19" hidden="1" x14ac:dyDescent="0.25">
      <c r="A2879">
        <v>59592</v>
      </c>
      <c r="B2879" t="s">
        <v>7617</v>
      </c>
      <c r="C2879" t="s">
        <v>7565</v>
      </c>
      <c r="D2879" t="s">
        <v>7566</v>
      </c>
      <c r="E2879" t="s">
        <v>35547</v>
      </c>
      <c r="F2879" t="s">
        <v>35548</v>
      </c>
      <c r="G2879">
        <v>2003</v>
      </c>
      <c r="H2879" t="s">
        <v>36356</v>
      </c>
      <c r="I2879" t="s">
        <v>7567</v>
      </c>
      <c r="J2879" s="2" t="s">
        <v>7618</v>
      </c>
      <c r="K2879" s="5" t="s">
        <v>21</v>
      </c>
    </row>
    <row r="2880" spans="1:19" hidden="1" x14ac:dyDescent="0.25">
      <c r="A2880">
        <v>59601</v>
      </c>
      <c r="B2880" t="s">
        <v>7619</v>
      </c>
      <c r="C2880" t="s">
        <v>7574</v>
      </c>
      <c r="D2880" t="s">
        <v>7566</v>
      </c>
      <c r="E2880" t="s">
        <v>35547</v>
      </c>
      <c r="F2880" t="s">
        <v>35548</v>
      </c>
      <c r="G2880">
        <v>2003</v>
      </c>
      <c r="H2880" t="s">
        <v>36356</v>
      </c>
      <c r="I2880" t="s">
        <v>7575</v>
      </c>
      <c r="J2880" s="2" t="s">
        <v>7620</v>
      </c>
      <c r="K2880" s="5" t="s">
        <v>55</v>
      </c>
    </row>
    <row r="2881" spans="1:12" hidden="1" x14ac:dyDescent="0.25">
      <c r="A2881">
        <v>59621</v>
      </c>
      <c r="B2881" t="s">
        <v>7621</v>
      </c>
      <c r="C2881" t="s">
        <v>7574</v>
      </c>
      <c r="D2881" t="s">
        <v>7566</v>
      </c>
      <c r="E2881" t="s">
        <v>35547</v>
      </c>
      <c r="F2881" t="s">
        <v>35548</v>
      </c>
      <c r="G2881">
        <v>2003</v>
      </c>
      <c r="H2881" t="s">
        <v>36356</v>
      </c>
      <c r="I2881" t="s">
        <v>7575</v>
      </c>
      <c r="J2881" s="2" t="s">
        <v>7622</v>
      </c>
      <c r="K2881" s="5" t="s">
        <v>32</v>
      </c>
    </row>
    <row r="2882" spans="1:12" hidden="1" x14ac:dyDescent="0.25">
      <c r="A2882">
        <v>59654</v>
      </c>
      <c r="B2882" t="s">
        <v>7623</v>
      </c>
      <c r="C2882" t="s">
        <v>7574</v>
      </c>
      <c r="D2882" t="s">
        <v>7566</v>
      </c>
      <c r="E2882" t="s">
        <v>35547</v>
      </c>
      <c r="F2882" t="s">
        <v>35548</v>
      </c>
      <c r="G2882">
        <v>2003</v>
      </c>
      <c r="H2882" t="s">
        <v>36356</v>
      </c>
      <c r="I2882" t="s">
        <v>7575</v>
      </c>
      <c r="J2882" s="2" t="s">
        <v>7624</v>
      </c>
      <c r="K2882" s="5" t="s">
        <v>55</v>
      </c>
    </row>
    <row r="2883" spans="1:12" hidden="1" x14ac:dyDescent="0.25">
      <c r="A2883">
        <v>59686</v>
      </c>
      <c r="B2883" t="s">
        <v>7625</v>
      </c>
      <c r="C2883" t="s">
        <v>7565</v>
      </c>
      <c r="D2883" t="s">
        <v>7566</v>
      </c>
      <c r="E2883" t="s">
        <v>35547</v>
      </c>
      <c r="F2883" t="s">
        <v>35548</v>
      </c>
      <c r="G2883">
        <v>2003</v>
      </c>
      <c r="H2883" t="s">
        <v>36356</v>
      </c>
      <c r="I2883" t="s">
        <v>7567</v>
      </c>
      <c r="J2883" s="2" t="s">
        <v>7626</v>
      </c>
      <c r="K2883" s="5" t="s">
        <v>21</v>
      </c>
    </row>
    <row r="2884" spans="1:12" hidden="1" x14ac:dyDescent="0.25">
      <c r="A2884">
        <v>59688</v>
      </c>
      <c r="B2884" t="s">
        <v>7627</v>
      </c>
      <c r="C2884" t="s">
        <v>7565</v>
      </c>
      <c r="D2884" t="s">
        <v>7566</v>
      </c>
      <c r="E2884" t="s">
        <v>35547</v>
      </c>
      <c r="F2884" t="s">
        <v>35548</v>
      </c>
      <c r="G2884">
        <v>2003</v>
      </c>
      <c r="H2884" t="s">
        <v>36356</v>
      </c>
      <c r="I2884" t="s">
        <v>7567</v>
      </c>
      <c r="J2884" s="2" t="s">
        <v>7628</v>
      </c>
      <c r="K2884" s="5" t="s">
        <v>55</v>
      </c>
    </row>
    <row r="2885" spans="1:12" hidden="1" x14ac:dyDescent="0.25">
      <c r="A2885">
        <v>59721</v>
      </c>
      <c r="B2885" t="s">
        <v>7629</v>
      </c>
      <c r="C2885" t="s">
        <v>7565</v>
      </c>
      <c r="D2885" t="s">
        <v>7566</v>
      </c>
      <c r="E2885" t="s">
        <v>35547</v>
      </c>
      <c r="F2885" t="s">
        <v>35548</v>
      </c>
      <c r="G2885">
        <v>2003</v>
      </c>
      <c r="H2885" t="s">
        <v>36356</v>
      </c>
      <c r="I2885" t="s">
        <v>7567</v>
      </c>
      <c r="J2885" s="2" t="s">
        <v>7630</v>
      </c>
      <c r="K2885" s="5" t="s">
        <v>32</v>
      </c>
    </row>
    <row r="2886" spans="1:12" hidden="1" x14ac:dyDescent="0.25">
      <c r="A2886">
        <v>59731</v>
      </c>
      <c r="B2886" t="s">
        <v>7631</v>
      </c>
      <c r="C2886" t="s">
        <v>7565</v>
      </c>
      <c r="D2886" t="s">
        <v>7566</v>
      </c>
      <c r="E2886" t="s">
        <v>35547</v>
      </c>
      <c r="F2886" t="s">
        <v>35548</v>
      </c>
      <c r="G2886">
        <v>2003</v>
      </c>
      <c r="H2886" t="s">
        <v>36356</v>
      </c>
      <c r="I2886" t="s">
        <v>7567</v>
      </c>
      <c r="J2886" s="2" t="s">
        <v>7632</v>
      </c>
      <c r="K2886" s="5" t="s">
        <v>21</v>
      </c>
    </row>
    <row r="2887" spans="1:12" hidden="1" x14ac:dyDescent="0.25">
      <c r="A2887">
        <v>59733</v>
      </c>
      <c r="B2887" t="s">
        <v>7633</v>
      </c>
      <c r="C2887" t="s">
        <v>7565</v>
      </c>
      <c r="D2887" t="s">
        <v>7566</v>
      </c>
      <c r="E2887" t="s">
        <v>35547</v>
      </c>
      <c r="F2887" t="s">
        <v>35548</v>
      </c>
      <c r="G2887">
        <v>2003</v>
      </c>
      <c r="H2887" t="s">
        <v>36356</v>
      </c>
      <c r="I2887" t="s">
        <v>7567</v>
      </c>
      <c r="J2887" s="2" t="s">
        <v>7634</v>
      </c>
      <c r="K2887" s="5" t="s">
        <v>21</v>
      </c>
    </row>
    <row r="2888" spans="1:12" hidden="1" x14ac:dyDescent="0.25">
      <c r="A2888">
        <v>59797</v>
      </c>
      <c r="B2888" t="s">
        <v>7635</v>
      </c>
      <c r="C2888" t="s">
        <v>7636</v>
      </c>
      <c r="D2888" t="s">
        <v>7566</v>
      </c>
      <c r="E2888" t="s">
        <v>35547</v>
      </c>
      <c r="F2888" t="s">
        <v>35548</v>
      </c>
      <c r="G2888">
        <v>2003</v>
      </c>
      <c r="H2888" t="s">
        <v>36356</v>
      </c>
      <c r="I2888" t="s">
        <v>2251</v>
      </c>
      <c r="J2888" s="2" t="s">
        <v>7637</v>
      </c>
      <c r="K2888" s="5" t="s">
        <v>128</v>
      </c>
      <c r="L2888" t="s">
        <v>374</v>
      </c>
    </row>
    <row r="2889" spans="1:12" hidden="1" x14ac:dyDescent="0.25">
      <c r="A2889">
        <v>59816</v>
      </c>
      <c r="B2889" t="s">
        <v>7638</v>
      </c>
      <c r="C2889" t="s">
        <v>7639</v>
      </c>
      <c r="D2889" t="s">
        <v>7566</v>
      </c>
      <c r="E2889" t="s">
        <v>35547</v>
      </c>
      <c r="F2889" t="s">
        <v>35548</v>
      </c>
      <c r="G2889">
        <v>2003</v>
      </c>
      <c r="H2889" t="s">
        <v>36356</v>
      </c>
      <c r="I2889" t="s">
        <v>6196</v>
      </c>
      <c r="J2889" s="2" t="s">
        <v>7640</v>
      </c>
      <c r="K2889" s="5" t="s">
        <v>21</v>
      </c>
    </row>
    <row r="2890" spans="1:12" hidden="1" x14ac:dyDescent="0.25">
      <c r="A2890">
        <v>59817</v>
      </c>
      <c r="B2890" t="s">
        <v>7641</v>
      </c>
      <c r="C2890" t="s">
        <v>7636</v>
      </c>
      <c r="D2890" t="s">
        <v>7566</v>
      </c>
      <c r="E2890" t="s">
        <v>35547</v>
      </c>
      <c r="F2890" t="s">
        <v>35548</v>
      </c>
      <c r="G2890">
        <v>2003</v>
      </c>
      <c r="H2890" t="s">
        <v>36356</v>
      </c>
      <c r="I2890" t="s">
        <v>2251</v>
      </c>
      <c r="J2890" s="2" t="s">
        <v>7642</v>
      </c>
      <c r="K2890" s="5" t="s">
        <v>21</v>
      </c>
    </row>
    <row r="2891" spans="1:12" hidden="1" x14ac:dyDescent="0.25">
      <c r="A2891">
        <v>59825</v>
      </c>
      <c r="B2891" t="s">
        <v>7643</v>
      </c>
      <c r="C2891" t="s">
        <v>7565</v>
      </c>
      <c r="D2891" t="s">
        <v>7566</v>
      </c>
      <c r="E2891" t="s">
        <v>35547</v>
      </c>
      <c r="F2891" t="s">
        <v>35548</v>
      </c>
      <c r="G2891">
        <v>2003</v>
      </c>
      <c r="H2891" t="s">
        <v>36356</v>
      </c>
      <c r="I2891" t="s">
        <v>7567</v>
      </c>
      <c r="J2891" s="2" t="s">
        <v>7644</v>
      </c>
      <c r="K2891" s="5" t="s">
        <v>38</v>
      </c>
    </row>
    <row r="2892" spans="1:12" hidden="1" x14ac:dyDescent="0.25">
      <c r="A2892">
        <v>59876</v>
      </c>
      <c r="B2892" t="s">
        <v>7645</v>
      </c>
      <c r="C2892" t="s">
        <v>7565</v>
      </c>
      <c r="D2892" t="s">
        <v>7566</v>
      </c>
      <c r="E2892" t="s">
        <v>35547</v>
      </c>
      <c r="F2892" t="s">
        <v>35548</v>
      </c>
      <c r="G2892">
        <v>2003</v>
      </c>
      <c r="H2892" t="s">
        <v>36356</v>
      </c>
      <c r="I2892" t="s">
        <v>7567</v>
      </c>
      <c r="J2892" s="2" t="s">
        <v>7646</v>
      </c>
      <c r="K2892" s="5" t="s">
        <v>173</v>
      </c>
    </row>
    <row r="2893" spans="1:12" hidden="1" x14ac:dyDescent="0.25">
      <c r="A2893">
        <v>59877</v>
      </c>
      <c r="B2893" t="s">
        <v>7647</v>
      </c>
      <c r="C2893" t="s">
        <v>7648</v>
      </c>
      <c r="D2893" t="s">
        <v>7566</v>
      </c>
      <c r="E2893" t="s">
        <v>35547</v>
      </c>
      <c r="F2893" t="s">
        <v>35548</v>
      </c>
      <c r="G2893">
        <v>2003</v>
      </c>
      <c r="H2893" t="s">
        <v>36356</v>
      </c>
      <c r="I2893" t="s">
        <v>1982</v>
      </c>
      <c r="J2893" s="2" t="s">
        <v>7649</v>
      </c>
      <c r="K2893" s="5" t="s">
        <v>21</v>
      </c>
    </row>
    <row r="2894" spans="1:12" hidden="1" x14ac:dyDescent="0.25">
      <c r="A2894">
        <v>59888</v>
      </c>
      <c r="B2894" t="s">
        <v>7650</v>
      </c>
      <c r="C2894" t="s">
        <v>7651</v>
      </c>
      <c r="D2894" t="s">
        <v>7566</v>
      </c>
      <c r="E2894" t="s">
        <v>35547</v>
      </c>
      <c r="F2894" t="s">
        <v>35548</v>
      </c>
      <c r="G2894">
        <v>2003</v>
      </c>
      <c r="H2894" t="s">
        <v>36356</v>
      </c>
      <c r="I2894" t="s">
        <v>7652</v>
      </c>
      <c r="J2894" s="2" t="s">
        <v>7653</v>
      </c>
      <c r="K2894" s="5" t="s">
        <v>21</v>
      </c>
    </row>
    <row r="2895" spans="1:12" hidden="1" x14ac:dyDescent="0.25">
      <c r="A2895">
        <v>59928</v>
      </c>
      <c r="B2895" t="s">
        <v>7654</v>
      </c>
      <c r="C2895" t="s">
        <v>7565</v>
      </c>
      <c r="D2895" t="s">
        <v>7566</v>
      </c>
      <c r="E2895" t="s">
        <v>35547</v>
      </c>
      <c r="F2895" t="s">
        <v>35548</v>
      </c>
      <c r="G2895">
        <v>2003</v>
      </c>
      <c r="H2895" t="s">
        <v>36356</v>
      </c>
      <c r="I2895" t="s">
        <v>7567</v>
      </c>
      <c r="J2895" s="2" t="s">
        <v>7655</v>
      </c>
      <c r="K2895" s="5" t="s">
        <v>21</v>
      </c>
    </row>
    <row r="2896" spans="1:12" hidden="1" x14ac:dyDescent="0.25">
      <c r="A2896">
        <v>59945</v>
      </c>
      <c r="B2896" t="s">
        <v>7656</v>
      </c>
      <c r="C2896" t="s">
        <v>7657</v>
      </c>
      <c r="D2896" t="s">
        <v>7658</v>
      </c>
      <c r="E2896" t="s">
        <v>35549</v>
      </c>
      <c r="F2896" t="s">
        <v>35550</v>
      </c>
      <c r="G2896">
        <v>2000</v>
      </c>
      <c r="H2896" t="s">
        <v>36357</v>
      </c>
      <c r="I2896" t="s">
        <v>2523</v>
      </c>
      <c r="J2896" s="2" t="s">
        <v>7659</v>
      </c>
      <c r="K2896" s="5" t="s">
        <v>55</v>
      </c>
    </row>
    <row r="2897" spans="1:19" hidden="1" x14ac:dyDescent="0.25">
      <c r="A2897">
        <v>59966</v>
      </c>
      <c r="B2897" t="s">
        <v>7660</v>
      </c>
      <c r="C2897" t="s">
        <v>7661</v>
      </c>
      <c r="D2897" t="s">
        <v>7658</v>
      </c>
      <c r="E2897" t="s">
        <v>35549</v>
      </c>
      <c r="F2897" t="s">
        <v>35550</v>
      </c>
      <c r="G2897">
        <v>2000</v>
      </c>
      <c r="H2897" t="s">
        <v>36357</v>
      </c>
      <c r="I2897" t="s">
        <v>7662</v>
      </c>
      <c r="J2897" s="2" t="s">
        <v>7663</v>
      </c>
      <c r="K2897" s="5" t="s">
        <v>345</v>
      </c>
    </row>
    <row r="2898" spans="1:19" hidden="1" x14ac:dyDescent="0.25">
      <c r="A2898">
        <v>60008</v>
      </c>
      <c r="B2898" t="s">
        <v>7664</v>
      </c>
      <c r="C2898" t="s">
        <v>7665</v>
      </c>
      <c r="D2898" t="s">
        <v>7658</v>
      </c>
      <c r="E2898" t="s">
        <v>35549</v>
      </c>
      <c r="F2898" t="s">
        <v>35550</v>
      </c>
      <c r="G2898">
        <v>2000</v>
      </c>
      <c r="H2898" t="s">
        <v>36357</v>
      </c>
      <c r="I2898" t="s">
        <v>7666</v>
      </c>
      <c r="J2898" s="2" t="s">
        <v>7667</v>
      </c>
      <c r="K2898" s="5" t="s">
        <v>21</v>
      </c>
    </row>
    <row r="2899" spans="1:19" hidden="1" x14ac:dyDescent="0.25">
      <c r="A2899">
        <v>60062</v>
      </c>
      <c r="B2899" t="s">
        <v>7668</v>
      </c>
      <c r="C2899" t="s">
        <v>7657</v>
      </c>
      <c r="D2899" t="s">
        <v>7658</v>
      </c>
      <c r="E2899" t="s">
        <v>35549</v>
      </c>
      <c r="F2899" t="s">
        <v>35550</v>
      </c>
      <c r="G2899">
        <v>2000</v>
      </c>
      <c r="H2899" t="s">
        <v>36357</v>
      </c>
      <c r="I2899" t="s">
        <v>2523</v>
      </c>
      <c r="J2899" s="2" t="s">
        <v>7669</v>
      </c>
      <c r="K2899" s="5" t="s">
        <v>38</v>
      </c>
      <c r="L2899" t="s">
        <v>132</v>
      </c>
    </row>
    <row r="2900" spans="1:19" hidden="1" x14ac:dyDescent="0.25">
      <c r="A2900">
        <v>60092</v>
      </c>
      <c r="B2900" t="s">
        <v>7670</v>
      </c>
      <c r="C2900" t="s">
        <v>7671</v>
      </c>
      <c r="D2900" t="s">
        <v>7658</v>
      </c>
      <c r="E2900" t="s">
        <v>35549</v>
      </c>
      <c r="F2900" t="s">
        <v>35550</v>
      </c>
      <c r="G2900">
        <v>2000</v>
      </c>
      <c r="H2900" t="s">
        <v>36357</v>
      </c>
      <c r="I2900" t="s">
        <v>4510</v>
      </c>
      <c r="J2900" s="2" t="s">
        <v>7672</v>
      </c>
      <c r="K2900" s="5" t="s">
        <v>128</v>
      </c>
      <c r="O2900" t="s">
        <v>24</v>
      </c>
      <c r="P2900" t="s">
        <v>35339</v>
      </c>
      <c r="R2900" t="s">
        <v>7</v>
      </c>
      <c r="S2900" t="s">
        <v>8</v>
      </c>
    </row>
    <row r="2901" spans="1:19" hidden="1" x14ac:dyDescent="0.25">
      <c r="A2901">
        <v>60117</v>
      </c>
      <c r="B2901" t="s">
        <v>7673</v>
      </c>
      <c r="C2901" t="s">
        <v>7674</v>
      </c>
      <c r="D2901" t="s">
        <v>7658</v>
      </c>
      <c r="E2901" t="s">
        <v>35549</v>
      </c>
      <c r="F2901" t="s">
        <v>35550</v>
      </c>
      <c r="G2901">
        <v>2000</v>
      </c>
      <c r="H2901" t="s">
        <v>36357</v>
      </c>
      <c r="I2901" t="s">
        <v>7675</v>
      </c>
      <c r="J2901" s="2" t="s">
        <v>7676</v>
      </c>
      <c r="K2901" s="5" t="s">
        <v>21</v>
      </c>
    </row>
    <row r="2902" spans="1:19" hidden="1" x14ac:dyDescent="0.25">
      <c r="A2902">
        <v>60129</v>
      </c>
      <c r="B2902" t="s">
        <v>7677</v>
      </c>
      <c r="C2902" t="s">
        <v>7678</v>
      </c>
      <c r="D2902" t="s">
        <v>7658</v>
      </c>
      <c r="E2902" t="s">
        <v>35549</v>
      </c>
      <c r="F2902" t="s">
        <v>35550</v>
      </c>
      <c r="G2902">
        <v>2000</v>
      </c>
      <c r="H2902" t="s">
        <v>36357</v>
      </c>
      <c r="I2902" t="s">
        <v>7679</v>
      </c>
      <c r="J2902" s="2" t="s">
        <v>7680</v>
      </c>
      <c r="K2902" s="5" t="s">
        <v>38</v>
      </c>
      <c r="L2902" t="s">
        <v>16</v>
      </c>
    </row>
    <row r="2903" spans="1:19" hidden="1" x14ac:dyDescent="0.25">
      <c r="A2903">
        <v>60130</v>
      </c>
      <c r="B2903" t="s">
        <v>7681</v>
      </c>
      <c r="C2903" t="s">
        <v>7657</v>
      </c>
      <c r="D2903" t="s">
        <v>7658</v>
      </c>
      <c r="E2903" t="s">
        <v>35549</v>
      </c>
      <c r="F2903" t="s">
        <v>35550</v>
      </c>
      <c r="G2903">
        <v>2000</v>
      </c>
      <c r="H2903" t="s">
        <v>36357</v>
      </c>
      <c r="I2903" t="s">
        <v>2523</v>
      </c>
      <c r="J2903" s="2" t="s">
        <v>7682</v>
      </c>
      <c r="K2903" s="5" t="s">
        <v>21</v>
      </c>
    </row>
    <row r="2904" spans="1:19" hidden="1" x14ac:dyDescent="0.25">
      <c r="A2904">
        <v>60178</v>
      </c>
      <c r="B2904" t="s">
        <v>7683</v>
      </c>
      <c r="C2904" t="s">
        <v>7684</v>
      </c>
      <c r="D2904" t="s">
        <v>7658</v>
      </c>
      <c r="E2904" t="s">
        <v>35549</v>
      </c>
      <c r="F2904" t="s">
        <v>35550</v>
      </c>
      <c r="G2904">
        <v>2000</v>
      </c>
      <c r="H2904" t="s">
        <v>36357</v>
      </c>
      <c r="I2904" t="s">
        <v>7685</v>
      </c>
      <c r="J2904" s="2" t="s">
        <v>7686</v>
      </c>
      <c r="K2904" s="5" t="s">
        <v>21</v>
      </c>
    </row>
    <row r="2905" spans="1:19" hidden="1" x14ac:dyDescent="0.25">
      <c r="A2905">
        <v>60224</v>
      </c>
      <c r="B2905" t="s">
        <v>7687</v>
      </c>
      <c r="C2905" t="s">
        <v>7657</v>
      </c>
      <c r="D2905" t="s">
        <v>7658</v>
      </c>
      <c r="E2905" t="s">
        <v>35549</v>
      </c>
      <c r="F2905" t="s">
        <v>35550</v>
      </c>
      <c r="G2905">
        <v>2000</v>
      </c>
      <c r="H2905" t="s">
        <v>36357</v>
      </c>
      <c r="I2905" t="s">
        <v>2523</v>
      </c>
      <c r="J2905" s="2" t="s">
        <v>7688</v>
      </c>
      <c r="K2905" s="5" t="s">
        <v>21</v>
      </c>
    </row>
    <row r="2906" spans="1:19" hidden="1" x14ac:dyDescent="0.25">
      <c r="A2906">
        <v>60272</v>
      </c>
      <c r="B2906" t="s">
        <v>7689</v>
      </c>
      <c r="C2906" t="s">
        <v>7690</v>
      </c>
      <c r="D2906" t="s">
        <v>7658</v>
      </c>
      <c r="E2906" t="s">
        <v>35549</v>
      </c>
      <c r="F2906" t="s">
        <v>35550</v>
      </c>
      <c r="G2906">
        <v>2000</v>
      </c>
      <c r="H2906" t="s">
        <v>36357</v>
      </c>
      <c r="I2906" t="s">
        <v>7691</v>
      </c>
      <c r="J2906" s="2" t="s">
        <v>7692</v>
      </c>
      <c r="K2906" s="5" t="s">
        <v>21</v>
      </c>
    </row>
    <row r="2907" spans="1:19" hidden="1" x14ac:dyDescent="0.25">
      <c r="A2907">
        <v>60282</v>
      </c>
      <c r="B2907" t="s">
        <v>7693</v>
      </c>
      <c r="C2907" t="s">
        <v>7690</v>
      </c>
      <c r="D2907" t="s">
        <v>7658</v>
      </c>
      <c r="E2907" t="s">
        <v>35549</v>
      </c>
      <c r="F2907" t="s">
        <v>35550</v>
      </c>
      <c r="G2907">
        <v>2000</v>
      </c>
      <c r="H2907" t="s">
        <v>36357</v>
      </c>
      <c r="I2907" t="s">
        <v>7691</v>
      </c>
      <c r="J2907" s="2" t="s">
        <v>7694</v>
      </c>
      <c r="K2907" s="5" t="s">
        <v>21</v>
      </c>
    </row>
    <row r="2908" spans="1:19" hidden="1" x14ac:dyDescent="0.25">
      <c r="A2908">
        <v>60297</v>
      </c>
      <c r="B2908" t="s">
        <v>7695</v>
      </c>
      <c r="C2908" t="s">
        <v>7696</v>
      </c>
      <c r="D2908" t="s">
        <v>7658</v>
      </c>
      <c r="E2908" t="s">
        <v>35549</v>
      </c>
      <c r="F2908" t="s">
        <v>35550</v>
      </c>
      <c r="G2908">
        <v>2000</v>
      </c>
      <c r="H2908" t="s">
        <v>36357</v>
      </c>
      <c r="I2908" t="s">
        <v>7697</v>
      </c>
      <c r="J2908" s="2" t="s">
        <v>7698</v>
      </c>
      <c r="K2908" s="5" t="s">
        <v>38</v>
      </c>
      <c r="L2908" t="s">
        <v>132</v>
      </c>
    </row>
    <row r="2909" spans="1:19" hidden="1" x14ac:dyDescent="0.25">
      <c r="A2909">
        <v>60302</v>
      </c>
      <c r="B2909" t="s">
        <v>7699</v>
      </c>
      <c r="C2909" t="s">
        <v>7657</v>
      </c>
      <c r="D2909" t="s">
        <v>7658</v>
      </c>
      <c r="E2909" t="s">
        <v>35549</v>
      </c>
      <c r="F2909" t="s">
        <v>35550</v>
      </c>
      <c r="G2909">
        <v>2000</v>
      </c>
      <c r="H2909" t="s">
        <v>36357</v>
      </c>
      <c r="I2909" t="s">
        <v>2523</v>
      </c>
      <c r="J2909" s="2" t="s">
        <v>7700</v>
      </c>
      <c r="K2909" s="5" t="s">
        <v>38</v>
      </c>
      <c r="L2909" t="s">
        <v>35303</v>
      </c>
    </row>
    <row r="2910" spans="1:19" hidden="1" x14ac:dyDescent="0.25">
      <c r="A2910">
        <v>60319</v>
      </c>
      <c r="B2910" t="s">
        <v>7701</v>
      </c>
      <c r="C2910" t="s">
        <v>7702</v>
      </c>
      <c r="D2910" t="s">
        <v>7703</v>
      </c>
      <c r="E2910" t="s">
        <v>35551</v>
      </c>
      <c r="F2910" t="s">
        <v>35552</v>
      </c>
      <c r="G2910">
        <v>1976</v>
      </c>
      <c r="H2910" t="s">
        <v>36358</v>
      </c>
      <c r="I2910" t="s">
        <v>7704</v>
      </c>
      <c r="J2910" s="2" t="s">
        <v>7705</v>
      </c>
      <c r="K2910" s="5" t="s">
        <v>21</v>
      </c>
    </row>
    <row r="2911" spans="1:19" hidden="1" x14ac:dyDescent="0.25">
      <c r="A2911">
        <v>60321</v>
      </c>
      <c r="B2911" t="s">
        <v>7706</v>
      </c>
      <c r="C2911" t="s">
        <v>7702</v>
      </c>
      <c r="D2911" t="s">
        <v>7703</v>
      </c>
      <c r="E2911" t="s">
        <v>35551</v>
      </c>
      <c r="F2911" t="s">
        <v>35552</v>
      </c>
      <c r="G2911">
        <v>1976</v>
      </c>
      <c r="H2911" t="s">
        <v>36358</v>
      </c>
      <c r="I2911" t="s">
        <v>7704</v>
      </c>
      <c r="J2911" s="2" t="s">
        <v>7707</v>
      </c>
      <c r="K2911" s="5" t="s">
        <v>21</v>
      </c>
    </row>
    <row r="2912" spans="1:19" hidden="1" x14ac:dyDescent="0.25">
      <c r="A2912">
        <v>60322</v>
      </c>
      <c r="B2912" t="s">
        <v>7708</v>
      </c>
      <c r="C2912" t="s">
        <v>7709</v>
      </c>
      <c r="D2912" t="s">
        <v>7703</v>
      </c>
      <c r="E2912" t="s">
        <v>35551</v>
      </c>
      <c r="F2912" t="s">
        <v>35552</v>
      </c>
      <c r="G2912">
        <v>1976</v>
      </c>
      <c r="H2912" t="s">
        <v>36358</v>
      </c>
      <c r="I2912" t="s">
        <v>7710</v>
      </c>
      <c r="J2912" s="2" t="s">
        <v>7711</v>
      </c>
      <c r="K2912" s="5" t="s">
        <v>128</v>
      </c>
      <c r="L2912" t="s">
        <v>314</v>
      </c>
    </row>
    <row r="2913" spans="1:12" hidden="1" x14ac:dyDescent="0.25">
      <c r="A2913">
        <v>60325</v>
      </c>
      <c r="B2913" t="s">
        <v>7712</v>
      </c>
      <c r="C2913" t="s">
        <v>7713</v>
      </c>
      <c r="D2913" t="s">
        <v>7703</v>
      </c>
      <c r="E2913" t="s">
        <v>35551</v>
      </c>
      <c r="F2913" t="s">
        <v>35552</v>
      </c>
      <c r="G2913">
        <v>1976</v>
      </c>
      <c r="H2913" t="s">
        <v>36358</v>
      </c>
      <c r="I2913" t="s">
        <v>7714</v>
      </c>
      <c r="J2913" s="2" t="s">
        <v>7715</v>
      </c>
      <c r="K2913" s="5" t="s">
        <v>128</v>
      </c>
      <c r="L2913" t="s">
        <v>35191</v>
      </c>
    </row>
    <row r="2914" spans="1:12" hidden="1" x14ac:dyDescent="0.25">
      <c r="A2914">
        <v>60330</v>
      </c>
      <c r="B2914" t="s">
        <v>7716</v>
      </c>
      <c r="C2914" t="s">
        <v>7713</v>
      </c>
      <c r="D2914" t="s">
        <v>7703</v>
      </c>
      <c r="E2914" t="s">
        <v>35551</v>
      </c>
      <c r="F2914" t="s">
        <v>35552</v>
      </c>
      <c r="G2914">
        <v>1976</v>
      </c>
      <c r="H2914" t="s">
        <v>36358</v>
      </c>
      <c r="I2914" t="s">
        <v>7714</v>
      </c>
      <c r="J2914" s="2" t="s">
        <v>7717</v>
      </c>
      <c r="K2914" s="5" t="s">
        <v>55</v>
      </c>
    </row>
    <row r="2915" spans="1:12" hidden="1" x14ac:dyDescent="0.25">
      <c r="A2915">
        <v>60351</v>
      </c>
      <c r="B2915" t="s">
        <v>7718</v>
      </c>
      <c r="C2915" t="s">
        <v>7713</v>
      </c>
      <c r="D2915" t="s">
        <v>7703</v>
      </c>
      <c r="E2915" t="s">
        <v>35551</v>
      </c>
      <c r="F2915" t="s">
        <v>35552</v>
      </c>
      <c r="G2915">
        <v>1976</v>
      </c>
      <c r="H2915" t="s">
        <v>36358</v>
      </c>
      <c r="I2915" t="s">
        <v>7714</v>
      </c>
      <c r="J2915" s="2" t="s">
        <v>7719</v>
      </c>
      <c r="K2915" s="5" t="s">
        <v>38</v>
      </c>
      <c r="L2915" t="s">
        <v>187</v>
      </c>
    </row>
    <row r="2916" spans="1:12" hidden="1" x14ac:dyDescent="0.25">
      <c r="A2916">
        <v>60357</v>
      </c>
      <c r="B2916" t="s">
        <v>7720</v>
      </c>
      <c r="C2916" t="s">
        <v>7713</v>
      </c>
      <c r="D2916" t="s">
        <v>7703</v>
      </c>
      <c r="E2916" t="s">
        <v>35551</v>
      </c>
      <c r="F2916" t="s">
        <v>35552</v>
      </c>
      <c r="G2916">
        <v>1976</v>
      </c>
      <c r="H2916" t="s">
        <v>36358</v>
      </c>
      <c r="I2916" t="s">
        <v>7714</v>
      </c>
      <c r="J2916" s="2" t="s">
        <v>7721</v>
      </c>
      <c r="K2916" s="5" t="s">
        <v>21</v>
      </c>
    </row>
    <row r="2917" spans="1:12" hidden="1" x14ac:dyDescent="0.25">
      <c r="A2917">
        <v>60417</v>
      </c>
      <c r="B2917" t="s">
        <v>7722</v>
      </c>
      <c r="C2917" t="s">
        <v>7713</v>
      </c>
      <c r="D2917" t="s">
        <v>7703</v>
      </c>
      <c r="E2917" t="s">
        <v>35551</v>
      </c>
      <c r="F2917" t="s">
        <v>35552</v>
      </c>
      <c r="G2917">
        <v>1976</v>
      </c>
      <c r="H2917" t="s">
        <v>36358</v>
      </c>
      <c r="I2917" t="s">
        <v>7714</v>
      </c>
      <c r="J2917" s="2" t="s">
        <v>7723</v>
      </c>
      <c r="K2917" s="5" t="s">
        <v>21</v>
      </c>
    </row>
    <row r="2918" spans="1:12" hidden="1" x14ac:dyDescent="0.25">
      <c r="A2918">
        <v>60440</v>
      </c>
      <c r="B2918" t="s">
        <v>7724</v>
      </c>
      <c r="C2918" t="s">
        <v>7725</v>
      </c>
      <c r="D2918" t="s">
        <v>7703</v>
      </c>
      <c r="E2918" t="s">
        <v>35551</v>
      </c>
      <c r="F2918" t="s">
        <v>35552</v>
      </c>
      <c r="G2918">
        <v>1976</v>
      </c>
      <c r="H2918" t="s">
        <v>36358</v>
      </c>
      <c r="I2918" t="s">
        <v>3045</v>
      </c>
      <c r="J2918" s="2" t="s">
        <v>7726</v>
      </c>
      <c r="K2918" s="5" t="s">
        <v>55</v>
      </c>
    </row>
    <row r="2919" spans="1:12" hidden="1" x14ac:dyDescent="0.25">
      <c r="A2919">
        <v>60445</v>
      </c>
      <c r="B2919" t="s">
        <v>7727</v>
      </c>
      <c r="C2919" t="s">
        <v>7725</v>
      </c>
      <c r="D2919" t="s">
        <v>7703</v>
      </c>
      <c r="E2919" t="s">
        <v>35551</v>
      </c>
      <c r="F2919" t="s">
        <v>35552</v>
      </c>
      <c r="G2919">
        <v>1976</v>
      </c>
      <c r="H2919" t="s">
        <v>36358</v>
      </c>
      <c r="I2919" t="s">
        <v>3045</v>
      </c>
      <c r="J2919" s="2" t="s">
        <v>7728</v>
      </c>
      <c r="K2919" s="5" t="s">
        <v>55</v>
      </c>
    </row>
    <row r="2920" spans="1:12" hidden="1" x14ac:dyDescent="0.25">
      <c r="A2920">
        <v>60580</v>
      </c>
      <c r="B2920" t="s">
        <v>7729</v>
      </c>
      <c r="C2920" t="s">
        <v>7725</v>
      </c>
      <c r="D2920" t="s">
        <v>7703</v>
      </c>
      <c r="E2920" t="s">
        <v>35551</v>
      </c>
      <c r="F2920" t="s">
        <v>35552</v>
      </c>
      <c r="G2920">
        <v>1976</v>
      </c>
      <c r="H2920" t="s">
        <v>36358</v>
      </c>
      <c r="I2920" t="s">
        <v>3045</v>
      </c>
      <c r="J2920" s="2" t="s">
        <v>7730</v>
      </c>
      <c r="K2920" s="5" t="s">
        <v>38</v>
      </c>
    </row>
    <row r="2921" spans="1:12" hidden="1" x14ac:dyDescent="0.25">
      <c r="A2921">
        <v>60581</v>
      </c>
      <c r="B2921" t="s">
        <v>7731</v>
      </c>
      <c r="C2921" t="s">
        <v>7732</v>
      </c>
      <c r="D2921" t="s">
        <v>7703</v>
      </c>
      <c r="E2921" t="s">
        <v>35551</v>
      </c>
      <c r="F2921" t="s">
        <v>35552</v>
      </c>
      <c r="G2921">
        <v>1976</v>
      </c>
      <c r="H2921" t="s">
        <v>36358</v>
      </c>
      <c r="I2921" t="s">
        <v>3476</v>
      </c>
      <c r="J2921" s="2" t="s">
        <v>7733</v>
      </c>
      <c r="K2921" s="5" t="s">
        <v>32</v>
      </c>
    </row>
    <row r="2922" spans="1:12" hidden="1" x14ac:dyDescent="0.25">
      <c r="A2922">
        <v>60595</v>
      </c>
      <c r="B2922" t="s">
        <v>7734</v>
      </c>
      <c r="C2922" t="s">
        <v>7735</v>
      </c>
      <c r="D2922" t="s">
        <v>7703</v>
      </c>
      <c r="E2922" t="s">
        <v>35551</v>
      </c>
      <c r="F2922" t="s">
        <v>35552</v>
      </c>
      <c r="G2922">
        <v>1976</v>
      </c>
      <c r="H2922" t="s">
        <v>36358</v>
      </c>
      <c r="I2922" t="s">
        <v>7736</v>
      </c>
      <c r="J2922" s="2" t="s">
        <v>7737</v>
      </c>
      <c r="K2922" s="5" t="s">
        <v>21</v>
      </c>
    </row>
    <row r="2923" spans="1:12" hidden="1" x14ac:dyDescent="0.25">
      <c r="A2923">
        <v>60596</v>
      </c>
      <c r="B2923" t="s">
        <v>7738</v>
      </c>
      <c r="C2923" t="s">
        <v>7725</v>
      </c>
      <c r="D2923" t="s">
        <v>7703</v>
      </c>
      <c r="E2923" t="s">
        <v>35551</v>
      </c>
      <c r="F2923" t="s">
        <v>35552</v>
      </c>
      <c r="G2923">
        <v>1976</v>
      </c>
      <c r="H2923" t="s">
        <v>36358</v>
      </c>
      <c r="I2923" t="s">
        <v>3045</v>
      </c>
      <c r="J2923" s="2" t="s">
        <v>7739</v>
      </c>
      <c r="K2923" s="5" t="s">
        <v>38</v>
      </c>
      <c r="L2923" t="s">
        <v>174</v>
      </c>
    </row>
    <row r="2924" spans="1:12" hidden="1" x14ac:dyDescent="0.25">
      <c r="A2924">
        <v>60600</v>
      </c>
      <c r="B2924" t="s">
        <v>7740</v>
      </c>
      <c r="C2924" t="s">
        <v>7735</v>
      </c>
      <c r="D2924" t="s">
        <v>7703</v>
      </c>
      <c r="E2924" t="s">
        <v>35551</v>
      </c>
      <c r="F2924" t="s">
        <v>35552</v>
      </c>
      <c r="G2924">
        <v>1976</v>
      </c>
      <c r="H2924" t="s">
        <v>36358</v>
      </c>
      <c r="I2924" t="s">
        <v>7736</v>
      </c>
      <c r="J2924" s="2" t="s">
        <v>7741</v>
      </c>
      <c r="K2924" s="5" t="s">
        <v>38</v>
      </c>
      <c r="L2924" t="s">
        <v>132</v>
      </c>
    </row>
    <row r="2925" spans="1:12" hidden="1" x14ac:dyDescent="0.25">
      <c r="A2925">
        <v>60631</v>
      </c>
      <c r="B2925" t="s">
        <v>7742</v>
      </c>
      <c r="C2925" t="s">
        <v>7735</v>
      </c>
      <c r="D2925" t="s">
        <v>7703</v>
      </c>
      <c r="E2925" t="s">
        <v>35551</v>
      </c>
      <c r="F2925" t="s">
        <v>35552</v>
      </c>
      <c r="G2925">
        <v>1976</v>
      </c>
      <c r="H2925" t="s">
        <v>36358</v>
      </c>
      <c r="I2925" t="s">
        <v>7736</v>
      </c>
      <c r="J2925" s="2" t="s">
        <v>7743</v>
      </c>
      <c r="K2925" s="5" t="s">
        <v>38</v>
      </c>
      <c r="L2925" t="s">
        <v>187</v>
      </c>
    </row>
    <row r="2926" spans="1:12" hidden="1" x14ac:dyDescent="0.25">
      <c r="A2926">
        <v>60634</v>
      </c>
      <c r="B2926" t="s">
        <v>7744</v>
      </c>
      <c r="C2926" t="s">
        <v>7745</v>
      </c>
      <c r="D2926" t="s">
        <v>7703</v>
      </c>
      <c r="E2926" t="s">
        <v>35551</v>
      </c>
      <c r="F2926" t="s">
        <v>35552</v>
      </c>
      <c r="G2926">
        <v>1976</v>
      </c>
      <c r="H2926" t="s">
        <v>36358</v>
      </c>
      <c r="I2926" t="s">
        <v>1453</v>
      </c>
      <c r="J2926" s="2" t="s">
        <v>7746</v>
      </c>
      <c r="K2926" s="5" t="s">
        <v>1493</v>
      </c>
      <c r="L2926" t="s">
        <v>97</v>
      </c>
    </row>
    <row r="2927" spans="1:12" hidden="1" x14ac:dyDescent="0.25">
      <c r="A2927">
        <v>60693</v>
      </c>
      <c r="B2927" t="s">
        <v>7747</v>
      </c>
      <c r="C2927" t="s">
        <v>7748</v>
      </c>
      <c r="D2927" t="s">
        <v>7749</v>
      </c>
      <c r="E2927" t="s">
        <v>35553</v>
      </c>
      <c r="F2927" t="s">
        <v>35554</v>
      </c>
      <c r="G2927">
        <v>1997</v>
      </c>
      <c r="H2927" t="s">
        <v>36359</v>
      </c>
      <c r="I2927" t="s">
        <v>7750</v>
      </c>
      <c r="J2927" s="2" t="s">
        <v>7751</v>
      </c>
      <c r="K2927" s="5" t="s">
        <v>38</v>
      </c>
      <c r="L2927" t="s">
        <v>16</v>
      </c>
    </row>
    <row r="2928" spans="1:12" hidden="1" x14ac:dyDescent="0.25">
      <c r="A2928">
        <v>60709</v>
      </c>
      <c r="B2928" t="s">
        <v>7752</v>
      </c>
      <c r="C2928" t="s">
        <v>7748</v>
      </c>
      <c r="D2928" t="s">
        <v>7749</v>
      </c>
      <c r="E2928" t="s">
        <v>35553</v>
      </c>
      <c r="F2928" t="s">
        <v>35554</v>
      </c>
      <c r="G2928">
        <v>1997</v>
      </c>
      <c r="H2928" t="s">
        <v>36359</v>
      </c>
      <c r="I2928" t="s">
        <v>7750</v>
      </c>
      <c r="J2928" s="2" t="s">
        <v>7753</v>
      </c>
      <c r="K2928" s="5" t="s">
        <v>15</v>
      </c>
      <c r="L2928" t="s">
        <v>35304</v>
      </c>
    </row>
    <row r="2929" spans="1:19" hidden="1" x14ac:dyDescent="0.25">
      <c r="A2929">
        <v>60743</v>
      </c>
      <c r="B2929" t="s">
        <v>7754</v>
      </c>
      <c r="C2929" t="s">
        <v>7755</v>
      </c>
      <c r="D2929" t="s">
        <v>7749</v>
      </c>
      <c r="E2929" t="s">
        <v>35553</v>
      </c>
      <c r="F2929" t="s">
        <v>35554</v>
      </c>
      <c r="G2929">
        <v>1997</v>
      </c>
      <c r="H2929" t="s">
        <v>36359</v>
      </c>
      <c r="I2929" t="s">
        <v>514</v>
      </c>
      <c r="J2929" s="2" t="s">
        <v>7756</v>
      </c>
      <c r="K2929" s="5" t="s">
        <v>55</v>
      </c>
    </row>
    <row r="2930" spans="1:19" hidden="1" x14ac:dyDescent="0.25">
      <c r="A2930">
        <v>60847</v>
      </c>
      <c r="B2930" t="s">
        <v>7757</v>
      </c>
      <c r="C2930" t="s">
        <v>7758</v>
      </c>
      <c r="D2930" t="s">
        <v>7749</v>
      </c>
      <c r="E2930" t="s">
        <v>35553</v>
      </c>
      <c r="F2930" t="s">
        <v>35554</v>
      </c>
      <c r="G2930">
        <v>1997</v>
      </c>
      <c r="H2930" t="s">
        <v>36359</v>
      </c>
      <c r="I2930" t="s">
        <v>1089</v>
      </c>
      <c r="J2930" s="2" t="s">
        <v>7759</v>
      </c>
      <c r="K2930" s="5" t="s">
        <v>38</v>
      </c>
      <c r="L2930" t="s">
        <v>35293</v>
      </c>
    </row>
    <row r="2931" spans="1:19" hidden="1" x14ac:dyDescent="0.25">
      <c r="A2931">
        <v>60869</v>
      </c>
      <c r="B2931" t="s">
        <v>7760</v>
      </c>
      <c r="C2931" t="s">
        <v>7761</v>
      </c>
      <c r="D2931" t="s">
        <v>7749</v>
      </c>
      <c r="E2931" t="s">
        <v>35553</v>
      </c>
      <c r="F2931" t="s">
        <v>35554</v>
      </c>
      <c r="G2931">
        <v>1997</v>
      </c>
      <c r="H2931" t="s">
        <v>36359</v>
      </c>
      <c r="I2931" t="s">
        <v>7762</v>
      </c>
      <c r="J2931" s="2" t="s">
        <v>7763</v>
      </c>
      <c r="K2931" s="5" t="s">
        <v>38</v>
      </c>
      <c r="L2931" t="s">
        <v>35297</v>
      </c>
    </row>
    <row r="2932" spans="1:19" hidden="1" x14ac:dyDescent="0.25">
      <c r="A2932">
        <v>60891</v>
      </c>
      <c r="B2932" t="s">
        <v>7764</v>
      </c>
      <c r="C2932" t="s">
        <v>7765</v>
      </c>
      <c r="D2932" t="s">
        <v>7749</v>
      </c>
      <c r="E2932" t="s">
        <v>35553</v>
      </c>
      <c r="F2932" t="s">
        <v>35554</v>
      </c>
      <c r="G2932">
        <v>1997</v>
      </c>
      <c r="H2932" t="s">
        <v>36359</v>
      </c>
      <c r="I2932" t="s">
        <v>7766</v>
      </c>
      <c r="J2932" s="2" t="s">
        <v>7767</v>
      </c>
      <c r="K2932" s="5" t="s">
        <v>55</v>
      </c>
    </row>
    <row r="2933" spans="1:19" hidden="1" x14ac:dyDescent="0.25">
      <c r="A2933">
        <v>60892</v>
      </c>
      <c r="B2933" t="s">
        <v>7768</v>
      </c>
      <c r="C2933" t="s">
        <v>7769</v>
      </c>
      <c r="D2933" t="s">
        <v>7749</v>
      </c>
      <c r="E2933" t="s">
        <v>35553</v>
      </c>
      <c r="F2933" t="s">
        <v>35554</v>
      </c>
      <c r="G2933">
        <v>1997</v>
      </c>
      <c r="H2933" t="s">
        <v>36359</v>
      </c>
      <c r="I2933" t="s">
        <v>7770</v>
      </c>
      <c r="J2933" s="2" t="s">
        <v>7771</v>
      </c>
      <c r="K2933" s="5" t="s">
        <v>32</v>
      </c>
      <c r="L2933" t="s">
        <v>687</v>
      </c>
    </row>
    <row r="2934" spans="1:19" hidden="1" x14ac:dyDescent="0.25">
      <c r="A2934">
        <v>60922</v>
      </c>
      <c r="B2934" t="s">
        <v>7772</v>
      </c>
      <c r="C2934" t="s">
        <v>7748</v>
      </c>
      <c r="D2934" t="s">
        <v>7749</v>
      </c>
      <c r="E2934" t="s">
        <v>35553</v>
      </c>
      <c r="F2934" t="s">
        <v>35554</v>
      </c>
      <c r="G2934">
        <v>1997</v>
      </c>
      <c r="H2934" t="s">
        <v>36359</v>
      </c>
      <c r="I2934" t="s">
        <v>7750</v>
      </c>
      <c r="J2934" s="2" t="s">
        <v>7773</v>
      </c>
      <c r="K2934" s="5" t="s">
        <v>32</v>
      </c>
      <c r="O2934" t="s">
        <v>24</v>
      </c>
      <c r="P2934" t="s">
        <v>35339</v>
      </c>
      <c r="R2934" t="s">
        <v>7</v>
      </c>
      <c r="S2934" t="s">
        <v>167</v>
      </c>
    </row>
    <row r="2935" spans="1:19" hidden="1" x14ac:dyDescent="0.25">
      <c r="A2935">
        <v>60926</v>
      </c>
      <c r="B2935" t="s">
        <v>7774</v>
      </c>
      <c r="C2935" t="s">
        <v>7775</v>
      </c>
      <c r="D2935" t="s">
        <v>7749</v>
      </c>
      <c r="E2935" t="s">
        <v>35553</v>
      </c>
      <c r="F2935" t="s">
        <v>35554</v>
      </c>
      <c r="G2935">
        <v>1997</v>
      </c>
      <c r="H2935" t="s">
        <v>36359</v>
      </c>
      <c r="I2935" t="s">
        <v>4184</v>
      </c>
      <c r="J2935" s="2" t="s">
        <v>7776</v>
      </c>
      <c r="K2935" s="5" t="s">
        <v>38</v>
      </c>
      <c r="L2935" t="s">
        <v>16</v>
      </c>
    </row>
    <row r="2936" spans="1:19" hidden="1" x14ac:dyDescent="0.25">
      <c r="A2936">
        <v>60992</v>
      </c>
      <c r="B2936" t="s">
        <v>7777</v>
      </c>
      <c r="C2936" t="s">
        <v>7775</v>
      </c>
      <c r="D2936" t="s">
        <v>7749</v>
      </c>
      <c r="E2936" t="s">
        <v>35553</v>
      </c>
      <c r="F2936" t="s">
        <v>35554</v>
      </c>
      <c r="G2936">
        <v>1997</v>
      </c>
      <c r="H2936" t="s">
        <v>36359</v>
      </c>
      <c r="I2936" t="s">
        <v>4184</v>
      </c>
      <c r="J2936" s="2" t="s">
        <v>7778</v>
      </c>
      <c r="K2936" s="5" t="s">
        <v>21</v>
      </c>
    </row>
    <row r="2937" spans="1:19" hidden="1" x14ac:dyDescent="0.25">
      <c r="A2937">
        <v>60993</v>
      </c>
      <c r="B2937" t="s">
        <v>7779</v>
      </c>
      <c r="C2937" t="s">
        <v>7780</v>
      </c>
      <c r="D2937" t="s">
        <v>7749</v>
      </c>
      <c r="E2937" t="s">
        <v>35553</v>
      </c>
      <c r="F2937" t="s">
        <v>35554</v>
      </c>
      <c r="G2937">
        <v>1997</v>
      </c>
      <c r="H2937" t="s">
        <v>36359</v>
      </c>
      <c r="I2937" t="s">
        <v>7781</v>
      </c>
      <c r="J2937" s="2" t="s">
        <v>7782</v>
      </c>
      <c r="K2937" s="5" t="s">
        <v>21</v>
      </c>
    </row>
    <row r="2938" spans="1:19" hidden="1" x14ac:dyDescent="0.25">
      <c r="A2938">
        <v>60998</v>
      </c>
      <c r="B2938" t="s">
        <v>7783</v>
      </c>
      <c r="C2938" t="s">
        <v>7775</v>
      </c>
      <c r="D2938" t="s">
        <v>7749</v>
      </c>
      <c r="E2938" t="s">
        <v>35553</v>
      </c>
      <c r="F2938" t="s">
        <v>35554</v>
      </c>
      <c r="G2938">
        <v>1997</v>
      </c>
      <c r="H2938" t="s">
        <v>36359</v>
      </c>
      <c r="I2938" t="s">
        <v>4184</v>
      </c>
      <c r="J2938" s="2" t="s">
        <v>7784</v>
      </c>
      <c r="K2938" s="5" t="s">
        <v>55</v>
      </c>
    </row>
    <row r="2939" spans="1:19" hidden="1" x14ac:dyDescent="0.25">
      <c r="A2939">
        <v>61011</v>
      </c>
      <c r="B2939" t="s">
        <v>7785</v>
      </c>
      <c r="C2939" t="s">
        <v>7780</v>
      </c>
      <c r="D2939" t="s">
        <v>7749</v>
      </c>
      <c r="E2939" t="s">
        <v>35553</v>
      </c>
      <c r="F2939" t="s">
        <v>35554</v>
      </c>
      <c r="G2939">
        <v>1997</v>
      </c>
      <c r="H2939" t="s">
        <v>36359</v>
      </c>
      <c r="I2939" t="s">
        <v>7781</v>
      </c>
      <c r="J2939" s="2" t="s">
        <v>7786</v>
      </c>
      <c r="K2939" s="5" t="s">
        <v>21</v>
      </c>
    </row>
    <row r="2940" spans="1:19" hidden="1" x14ac:dyDescent="0.25">
      <c r="A2940">
        <v>61068</v>
      </c>
      <c r="B2940" t="s">
        <v>7787</v>
      </c>
      <c r="C2940" t="s">
        <v>7788</v>
      </c>
      <c r="D2940" t="s">
        <v>7749</v>
      </c>
      <c r="E2940" t="s">
        <v>35553</v>
      </c>
      <c r="F2940" t="s">
        <v>35554</v>
      </c>
      <c r="G2940">
        <v>1997</v>
      </c>
      <c r="H2940" t="s">
        <v>36359</v>
      </c>
      <c r="I2940" t="s">
        <v>7789</v>
      </c>
      <c r="J2940" s="2" t="s">
        <v>7790</v>
      </c>
      <c r="K2940" s="5" t="s">
        <v>38</v>
      </c>
      <c r="L2940" t="s">
        <v>323</v>
      </c>
    </row>
    <row r="2941" spans="1:19" hidden="1" x14ac:dyDescent="0.25">
      <c r="A2941">
        <v>61080</v>
      </c>
      <c r="B2941" t="s">
        <v>7791</v>
      </c>
      <c r="C2941" t="s">
        <v>7792</v>
      </c>
      <c r="D2941" t="s">
        <v>7749</v>
      </c>
      <c r="E2941" t="s">
        <v>35553</v>
      </c>
      <c r="F2941" t="s">
        <v>35554</v>
      </c>
      <c r="G2941">
        <v>1997</v>
      </c>
      <c r="H2941" t="s">
        <v>36359</v>
      </c>
      <c r="I2941" t="s">
        <v>1453</v>
      </c>
      <c r="J2941" s="2" t="s">
        <v>7793</v>
      </c>
      <c r="K2941" s="5" t="s">
        <v>580</v>
      </c>
      <c r="L2941" t="s">
        <v>336</v>
      </c>
    </row>
    <row r="2942" spans="1:19" hidden="1" x14ac:dyDescent="0.25">
      <c r="A2942">
        <v>61142</v>
      </c>
      <c r="B2942" t="s">
        <v>7794</v>
      </c>
      <c r="C2942" t="s">
        <v>7795</v>
      </c>
      <c r="D2942" t="s">
        <v>7796</v>
      </c>
      <c r="E2942" t="s">
        <v>35555</v>
      </c>
      <c r="F2942" t="s">
        <v>35556</v>
      </c>
      <c r="G2942">
        <v>1937</v>
      </c>
      <c r="H2942" t="s">
        <v>36360</v>
      </c>
      <c r="I2942" t="s">
        <v>7797</v>
      </c>
      <c r="J2942" s="2" t="s">
        <v>7798</v>
      </c>
      <c r="K2942" s="5" t="s">
        <v>38</v>
      </c>
      <c r="L2942" t="s">
        <v>232</v>
      </c>
    </row>
    <row r="2943" spans="1:19" hidden="1" x14ac:dyDescent="0.25">
      <c r="A2943">
        <v>61183</v>
      </c>
      <c r="B2943" t="s">
        <v>7799</v>
      </c>
      <c r="C2943" t="s">
        <v>7800</v>
      </c>
      <c r="D2943" t="s">
        <v>7796</v>
      </c>
      <c r="E2943" t="s">
        <v>35555</v>
      </c>
      <c r="F2943" t="s">
        <v>35556</v>
      </c>
      <c r="G2943">
        <v>1937</v>
      </c>
      <c r="H2943" t="s">
        <v>36360</v>
      </c>
      <c r="I2943" t="s">
        <v>7801</v>
      </c>
      <c r="J2943" s="2" t="s">
        <v>7802</v>
      </c>
      <c r="K2943" s="5" t="s">
        <v>21</v>
      </c>
    </row>
    <row r="2944" spans="1:19" hidden="1" x14ac:dyDescent="0.25">
      <c r="A2944">
        <v>61184</v>
      </c>
      <c r="B2944" t="s">
        <v>7803</v>
      </c>
      <c r="C2944" t="s">
        <v>7804</v>
      </c>
      <c r="D2944" t="s">
        <v>7796</v>
      </c>
      <c r="E2944" t="s">
        <v>35555</v>
      </c>
      <c r="F2944" t="s">
        <v>35556</v>
      </c>
      <c r="G2944">
        <v>1937</v>
      </c>
      <c r="H2944" t="s">
        <v>36360</v>
      </c>
      <c r="I2944" t="s">
        <v>7805</v>
      </c>
      <c r="J2944" s="2" t="s">
        <v>7806</v>
      </c>
      <c r="K2944" s="5" t="s">
        <v>38</v>
      </c>
      <c r="L2944" t="s">
        <v>16</v>
      </c>
    </row>
    <row r="2945" spans="1:12" hidden="1" x14ac:dyDescent="0.25">
      <c r="A2945">
        <v>61189</v>
      </c>
      <c r="B2945" t="s">
        <v>7807</v>
      </c>
      <c r="C2945" t="s">
        <v>7804</v>
      </c>
      <c r="D2945" t="s">
        <v>7796</v>
      </c>
      <c r="E2945" t="s">
        <v>35555</v>
      </c>
      <c r="F2945" t="s">
        <v>35556</v>
      </c>
      <c r="G2945">
        <v>1937</v>
      </c>
      <c r="H2945" t="s">
        <v>36360</v>
      </c>
      <c r="I2945" t="s">
        <v>7805</v>
      </c>
      <c r="J2945" s="2" t="s">
        <v>7808</v>
      </c>
      <c r="K2945" s="5" t="s">
        <v>55</v>
      </c>
    </row>
    <row r="2946" spans="1:12" hidden="1" x14ac:dyDescent="0.25">
      <c r="A2946">
        <v>61193</v>
      </c>
      <c r="B2946" t="s">
        <v>7809</v>
      </c>
      <c r="C2946" t="s">
        <v>7800</v>
      </c>
      <c r="D2946" t="s">
        <v>7796</v>
      </c>
      <c r="E2946" t="s">
        <v>35555</v>
      </c>
      <c r="F2946" t="s">
        <v>35556</v>
      </c>
      <c r="G2946">
        <v>1937</v>
      </c>
      <c r="H2946" t="s">
        <v>36360</v>
      </c>
      <c r="I2946" t="s">
        <v>7801</v>
      </c>
      <c r="J2946" s="2" t="s">
        <v>7810</v>
      </c>
      <c r="K2946" s="5" t="s">
        <v>32</v>
      </c>
      <c r="L2946" t="s">
        <v>35242</v>
      </c>
    </row>
    <row r="2947" spans="1:12" hidden="1" x14ac:dyDescent="0.25">
      <c r="A2947">
        <v>61198</v>
      </c>
      <c r="B2947" t="s">
        <v>7811</v>
      </c>
      <c r="C2947" t="s">
        <v>7800</v>
      </c>
      <c r="D2947" t="s">
        <v>7796</v>
      </c>
      <c r="E2947" t="s">
        <v>35555</v>
      </c>
      <c r="F2947" t="s">
        <v>35556</v>
      </c>
      <c r="G2947">
        <v>1937</v>
      </c>
      <c r="H2947" t="s">
        <v>36360</v>
      </c>
      <c r="I2947" t="s">
        <v>7801</v>
      </c>
      <c r="J2947" s="2" t="s">
        <v>7812</v>
      </c>
      <c r="K2947" s="5" t="s">
        <v>15</v>
      </c>
      <c r="L2947" t="s">
        <v>239</v>
      </c>
    </row>
    <row r="2948" spans="1:12" hidden="1" x14ac:dyDescent="0.25">
      <c r="A2948">
        <v>61210</v>
      </c>
      <c r="B2948" t="s">
        <v>7813</v>
      </c>
      <c r="C2948" t="s">
        <v>7800</v>
      </c>
      <c r="D2948" t="s">
        <v>7796</v>
      </c>
      <c r="E2948" t="s">
        <v>35555</v>
      </c>
      <c r="F2948" t="s">
        <v>35556</v>
      </c>
      <c r="G2948">
        <v>1937</v>
      </c>
      <c r="H2948" t="s">
        <v>36360</v>
      </c>
      <c r="I2948" t="s">
        <v>7801</v>
      </c>
      <c r="J2948" s="2" t="s">
        <v>7814</v>
      </c>
      <c r="K2948" s="5" t="s">
        <v>38</v>
      </c>
      <c r="L2948" t="s">
        <v>35281</v>
      </c>
    </row>
    <row r="2949" spans="1:12" hidden="1" x14ac:dyDescent="0.25">
      <c r="A2949">
        <v>61212</v>
      </c>
      <c r="B2949" t="s">
        <v>7815</v>
      </c>
      <c r="C2949" t="s">
        <v>7804</v>
      </c>
      <c r="D2949" t="s">
        <v>7796</v>
      </c>
      <c r="E2949" t="s">
        <v>35555</v>
      </c>
      <c r="F2949" t="s">
        <v>35556</v>
      </c>
      <c r="G2949">
        <v>1937</v>
      </c>
      <c r="H2949" t="s">
        <v>36360</v>
      </c>
      <c r="I2949" t="s">
        <v>7805</v>
      </c>
      <c r="J2949" s="2" t="s">
        <v>7816</v>
      </c>
      <c r="K2949" s="5" t="s">
        <v>173</v>
      </c>
      <c r="L2949" t="s">
        <v>174</v>
      </c>
    </row>
    <row r="2950" spans="1:12" hidden="1" x14ac:dyDescent="0.25">
      <c r="A2950">
        <v>61236</v>
      </c>
      <c r="B2950" t="s">
        <v>7817</v>
      </c>
      <c r="C2950" t="s">
        <v>7804</v>
      </c>
      <c r="D2950" t="s">
        <v>7796</v>
      </c>
      <c r="E2950" t="s">
        <v>35555</v>
      </c>
      <c r="F2950" t="s">
        <v>35556</v>
      </c>
      <c r="G2950">
        <v>1937</v>
      </c>
      <c r="H2950" t="s">
        <v>36360</v>
      </c>
      <c r="I2950" t="s">
        <v>7805</v>
      </c>
      <c r="J2950" s="2" t="s">
        <v>7818</v>
      </c>
      <c r="K2950" s="5" t="s">
        <v>38</v>
      </c>
      <c r="L2950" t="s">
        <v>35297</v>
      </c>
    </row>
    <row r="2951" spans="1:12" hidden="1" x14ac:dyDescent="0.25">
      <c r="A2951">
        <v>61258</v>
      </c>
      <c r="B2951" t="s">
        <v>7819</v>
      </c>
      <c r="C2951" t="s">
        <v>7800</v>
      </c>
      <c r="D2951" t="s">
        <v>7796</v>
      </c>
      <c r="E2951" t="s">
        <v>35555</v>
      </c>
      <c r="F2951" t="s">
        <v>35556</v>
      </c>
      <c r="G2951">
        <v>1937</v>
      </c>
      <c r="H2951" t="s">
        <v>36360</v>
      </c>
      <c r="I2951" t="s">
        <v>7801</v>
      </c>
      <c r="J2951" s="2" t="s">
        <v>7820</v>
      </c>
      <c r="K2951" s="5" t="s">
        <v>21</v>
      </c>
    </row>
    <row r="2952" spans="1:12" hidden="1" x14ac:dyDescent="0.25">
      <c r="A2952">
        <v>61262</v>
      </c>
      <c r="B2952" t="s">
        <v>7821</v>
      </c>
      <c r="C2952" t="s">
        <v>7800</v>
      </c>
      <c r="D2952" t="s">
        <v>7796</v>
      </c>
      <c r="E2952" t="s">
        <v>35555</v>
      </c>
      <c r="F2952" t="s">
        <v>35556</v>
      </c>
      <c r="G2952">
        <v>1937</v>
      </c>
      <c r="H2952" t="s">
        <v>36360</v>
      </c>
      <c r="I2952" t="s">
        <v>7801</v>
      </c>
      <c r="J2952" s="2" t="s">
        <v>7822</v>
      </c>
      <c r="K2952" s="5" t="s">
        <v>55</v>
      </c>
    </row>
    <row r="2953" spans="1:12" hidden="1" x14ac:dyDescent="0.25">
      <c r="A2953">
        <v>61320</v>
      </c>
      <c r="B2953" t="s">
        <v>7823</v>
      </c>
      <c r="C2953" t="s">
        <v>7804</v>
      </c>
      <c r="D2953" t="s">
        <v>7796</v>
      </c>
      <c r="E2953" t="s">
        <v>35555</v>
      </c>
      <c r="F2953" t="s">
        <v>35556</v>
      </c>
      <c r="G2953">
        <v>1937</v>
      </c>
      <c r="H2953" t="s">
        <v>36360</v>
      </c>
      <c r="I2953" t="s">
        <v>7805</v>
      </c>
      <c r="J2953" s="2" t="s">
        <v>7824</v>
      </c>
      <c r="K2953" s="5" t="s">
        <v>55</v>
      </c>
    </row>
    <row r="2954" spans="1:12" hidden="1" x14ac:dyDescent="0.25">
      <c r="A2954">
        <v>61337</v>
      </c>
      <c r="B2954" t="s">
        <v>7825</v>
      </c>
      <c r="C2954" t="s">
        <v>7826</v>
      </c>
      <c r="D2954" t="s">
        <v>7796</v>
      </c>
      <c r="E2954" t="s">
        <v>35555</v>
      </c>
      <c r="F2954" t="s">
        <v>35556</v>
      </c>
      <c r="G2954">
        <v>1937</v>
      </c>
      <c r="H2954" t="s">
        <v>36360</v>
      </c>
      <c r="I2954" t="s">
        <v>7827</v>
      </c>
      <c r="J2954" s="2" t="s">
        <v>7828</v>
      </c>
      <c r="K2954" s="5" t="s">
        <v>55</v>
      </c>
    </row>
    <row r="2955" spans="1:12" hidden="1" x14ac:dyDescent="0.25">
      <c r="A2955">
        <v>61338</v>
      </c>
      <c r="B2955" t="s">
        <v>7829</v>
      </c>
      <c r="C2955" t="s">
        <v>7830</v>
      </c>
      <c r="D2955" t="s">
        <v>7796</v>
      </c>
      <c r="E2955" t="s">
        <v>35555</v>
      </c>
      <c r="F2955" t="s">
        <v>35556</v>
      </c>
      <c r="G2955">
        <v>1937</v>
      </c>
      <c r="H2955" t="s">
        <v>36360</v>
      </c>
      <c r="I2955" t="s">
        <v>7831</v>
      </c>
      <c r="J2955" s="2" t="s">
        <v>7832</v>
      </c>
      <c r="K2955" s="5" t="s">
        <v>21</v>
      </c>
    </row>
    <row r="2956" spans="1:12" hidden="1" x14ac:dyDescent="0.25">
      <c r="A2956">
        <v>61353</v>
      </c>
      <c r="B2956" t="s">
        <v>7833</v>
      </c>
      <c r="C2956" t="s">
        <v>7830</v>
      </c>
      <c r="D2956" t="s">
        <v>7796</v>
      </c>
      <c r="E2956" t="s">
        <v>35555</v>
      </c>
      <c r="F2956" t="s">
        <v>35556</v>
      </c>
      <c r="G2956">
        <v>1937</v>
      </c>
      <c r="H2956" t="s">
        <v>36360</v>
      </c>
      <c r="I2956" t="s">
        <v>7831</v>
      </c>
      <c r="J2956" s="2" t="s">
        <v>7834</v>
      </c>
      <c r="K2956" s="5" t="s">
        <v>21</v>
      </c>
    </row>
    <row r="2957" spans="1:12" hidden="1" x14ac:dyDescent="0.25">
      <c r="A2957">
        <v>61357</v>
      </c>
      <c r="B2957" t="s">
        <v>7835</v>
      </c>
      <c r="C2957" t="s">
        <v>7830</v>
      </c>
      <c r="D2957" t="s">
        <v>7796</v>
      </c>
      <c r="E2957" t="s">
        <v>35555</v>
      </c>
      <c r="F2957" t="s">
        <v>35556</v>
      </c>
      <c r="G2957">
        <v>1937</v>
      </c>
      <c r="H2957" t="s">
        <v>36360</v>
      </c>
      <c r="I2957" t="s">
        <v>7831</v>
      </c>
      <c r="J2957" s="2" t="s">
        <v>7836</v>
      </c>
      <c r="K2957" s="5" t="s">
        <v>38</v>
      </c>
      <c r="L2957" t="s">
        <v>16</v>
      </c>
    </row>
    <row r="2958" spans="1:12" hidden="1" x14ac:dyDescent="0.25">
      <c r="A2958">
        <v>61363</v>
      </c>
      <c r="B2958" t="s">
        <v>7837</v>
      </c>
      <c r="C2958" t="s">
        <v>7830</v>
      </c>
      <c r="D2958" t="s">
        <v>7796</v>
      </c>
      <c r="E2958" t="s">
        <v>35555</v>
      </c>
      <c r="F2958" t="s">
        <v>35556</v>
      </c>
      <c r="G2958">
        <v>1937</v>
      </c>
      <c r="H2958" t="s">
        <v>36360</v>
      </c>
      <c r="I2958" t="s">
        <v>7831</v>
      </c>
      <c r="J2958" s="2" t="s">
        <v>7838</v>
      </c>
      <c r="K2958" s="5" t="s">
        <v>21</v>
      </c>
    </row>
    <row r="2959" spans="1:12" hidden="1" x14ac:dyDescent="0.25">
      <c r="A2959">
        <v>61367</v>
      </c>
      <c r="B2959" t="s">
        <v>7839</v>
      </c>
      <c r="C2959" t="s">
        <v>7830</v>
      </c>
      <c r="D2959" t="s">
        <v>7796</v>
      </c>
      <c r="E2959" t="s">
        <v>35555</v>
      </c>
      <c r="F2959" t="s">
        <v>35556</v>
      </c>
      <c r="G2959">
        <v>1937</v>
      </c>
      <c r="H2959" t="s">
        <v>36360</v>
      </c>
      <c r="I2959" t="s">
        <v>7831</v>
      </c>
      <c r="J2959" s="2" t="s">
        <v>7840</v>
      </c>
      <c r="K2959" s="5" t="s">
        <v>21</v>
      </c>
    </row>
    <row r="2960" spans="1:12" hidden="1" x14ac:dyDescent="0.25">
      <c r="A2960">
        <v>61370</v>
      </c>
      <c r="B2960" t="s">
        <v>7841</v>
      </c>
      <c r="C2960" t="s">
        <v>7826</v>
      </c>
      <c r="D2960" t="s">
        <v>7796</v>
      </c>
      <c r="E2960" t="s">
        <v>35555</v>
      </c>
      <c r="F2960" t="s">
        <v>35556</v>
      </c>
      <c r="G2960">
        <v>1937</v>
      </c>
      <c r="H2960" t="s">
        <v>36360</v>
      </c>
      <c r="I2960" t="s">
        <v>7827</v>
      </c>
      <c r="J2960" s="2" t="s">
        <v>7842</v>
      </c>
      <c r="K2960" s="5" t="s">
        <v>55</v>
      </c>
    </row>
    <row r="2961" spans="1:12" hidden="1" x14ac:dyDescent="0.25">
      <c r="A2961">
        <v>61379</v>
      </c>
      <c r="B2961" t="s">
        <v>7843</v>
      </c>
      <c r="C2961" t="s">
        <v>7830</v>
      </c>
      <c r="D2961" t="s">
        <v>7796</v>
      </c>
      <c r="E2961" t="s">
        <v>35555</v>
      </c>
      <c r="F2961" t="s">
        <v>35556</v>
      </c>
      <c r="G2961">
        <v>1937</v>
      </c>
      <c r="H2961" t="s">
        <v>36360</v>
      </c>
      <c r="I2961" t="s">
        <v>7831</v>
      </c>
      <c r="J2961" s="2" t="s">
        <v>7844</v>
      </c>
      <c r="K2961" s="5" t="s">
        <v>38</v>
      </c>
      <c r="L2961" t="s">
        <v>226</v>
      </c>
    </row>
    <row r="2962" spans="1:12" hidden="1" x14ac:dyDescent="0.25">
      <c r="A2962">
        <v>61395</v>
      </c>
      <c r="B2962" t="s">
        <v>7845</v>
      </c>
      <c r="C2962" t="s">
        <v>7830</v>
      </c>
      <c r="D2962" t="s">
        <v>7796</v>
      </c>
      <c r="E2962" t="s">
        <v>35555</v>
      </c>
      <c r="F2962" t="s">
        <v>35556</v>
      </c>
      <c r="G2962">
        <v>1937</v>
      </c>
      <c r="H2962" t="s">
        <v>36360</v>
      </c>
      <c r="I2962" t="s">
        <v>7831</v>
      </c>
      <c r="J2962" s="2" t="s">
        <v>7846</v>
      </c>
      <c r="K2962" s="5" t="s">
        <v>15</v>
      </c>
      <c r="L2962" t="s">
        <v>16</v>
      </c>
    </row>
    <row r="2963" spans="1:12" hidden="1" x14ac:dyDescent="0.25">
      <c r="A2963">
        <v>61410</v>
      </c>
      <c r="B2963" t="s">
        <v>7847</v>
      </c>
      <c r="C2963" t="s">
        <v>7830</v>
      </c>
      <c r="D2963" t="s">
        <v>7796</v>
      </c>
      <c r="E2963" t="s">
        <v>35555</v>
      </c>
      <c r="F2963" t="s">
        <v>35556</v>
      </c>
      <c r="G2963">
        <v>1937</v>
      </c>
      <c r="H2963" t="s">
        <v>36360</v>
      </c>
      <c r="I2963" t="s">
        <v>7831</v>
      </c>
      <c r="J2963" s="2" t="s">
        <v>7848</v>
      </c>
      <c r="K2963" s="5" t="s">
        <v>38</v>
      </c>
      <c r="L2963" t="s">
        <v>35305</v>
      </c>
    </row>
    <row r="2964" spans="1:12" hidden="1" x14ac:dyDescent="0.25">
      <c r="A2964">
        <v>61415</v>
      </c>
      <c r="B2964" t="s">
        <v>7849</v>
      </c>
      <c r="C2964" t="s">
        <v>7826</v>
      </c>
      <c r="D2964" t="s">
        <v>7796</v>
      </c>
      <c r="E2964" t="s">
        <v>35555</v>
      </c>
      <c r="F2964" t="s">
        <v>35556</v>
      </c>
      <c r="G2964">
        <v>1937</v>
      </c>
      <c r="H2964" t="s">
        <v>36360</v>
      </c>
      <c r="I2964" t="s">
        <v>7827</v>
      </c>
      <c r="J2964" s="2" t="s">
        <v>7850</v>
      </c>
      <c r="K2964" s="5" t="s">
        <v>55</v>
      </c>
    </row>
    <row r="2965" spans="1:12" hidden="1" x14ac:dyDescent="0.25">
      <c r="A2965">
        <v>61435</v>
      </c>
      <c r="B2965" t="s">
        <v>7851</v>
      </c>
      <c r="C2965" t="s">
        <v>7830</v>
      </c>
      <c r="D2965" t="s">
        <v>7796</v>
      </c>
      <c r="E2965" t="s">
        <v>35555</v>
      </c>
      <c r="F2965" t="s">
        <v>35556</v>
      </c>
      <c r="G2965">
        <v>1937</v>
      </c>
      <c r="H2965" t="s">
        <v>36360</v>
      </c>
      <c r="I2965" t="s">
        <v>7831</v>
      </c>
      <c r="J2965" s="2" t="s">
        <v>7852</v>
      </c>
      <c r="K2965" s="5" t="s">
        <v>55</v>
      </c>
    </row>
    <row r="2966" spans="1:12" hidden="1" x14ac:dyDescent="0.25">
      <c r="A2966">
        <v>61450</v>
      </c>
      <c r="B2966" t="s">
        <v>7853</v>
      </c>
      <c r="C2966" t="s">
        <v>7830</v>
      </c>
      <c r="D2966" t="s">
        <v>7796</v>
      </c>
      <c r="E2966" t="s">
        <v>35555</v>
      </c>
      <c r="F2966" t="s">
        <v>35556</v>
      </c>
      <c r="G2966">
        <v>1937</v>
      </c>
      <c r="H2966" t="s">
        <v>36360</v>
      </c>
      <c r="I2966" t="s">
        <v>7831</v>
      </c>
      <c r="J2966" s="2" t="s">
        <v>7854</v>
      </c>
      <c r="K2966" s="5" t="s">
        <v>21</v>
      </c>
    </row>
    <row r="2967" spans="1:12" hidden="1" x14ac:dyDescent="0.25">
      <c r="A2967">
        <v>61457</v>
      </c>
      <c r="B2967" t="s">
        <v>7855</v>
      </c>
      <c r="C2967" t="s">
        <v>7856</v>
      </c>
      <c r="D2967" t="s">
        <v>7796</v>
      </c>
      <c r="E2967" t="s">
        <v>35555</v>
      </c>
      <c r="F2967" t="s">
        <v>35556</v>
      </c>
      <c r="G2967">
        <v>1937</v>
      </c>
      <c r="H2967" t="s">
        <v>36360</v>
      </c>
      <c r="I2967" t="s">
        <v>7505</v>
      </c>
      <c r="J2967" s="2" t="s">
        <v>7857</v>
      </c>
      <c r="K2967" s="5" t="s">
        <v>32</v>
      </c>
      <c r="L2967" t="s">
        <v>35242</v>
      </c>
    </row>
    <row r="2968" spans="1:12" hidden="1" x14ac:dyDescent="0.25">
      <c r="A2968">
        <v>61466</v>
      </c>
      <c r="B2968" t="s">
        <v>7858</v>
      </c>
      <c r="C2968" t="s">
        <v>7856</v>
      </c>
      <c r="D2968" t="s">
        <v>7796</v>
      </c>
      <c r="E2968" t="s">
        <v>35555</v>
      </c>
      <c r="F2968" t="s">
        <v>35556</v>
      </c>
      <c r="G2968">
        <v>1937</v>
      </c>
      <c r="H2968" t="s">
        <v>36360</v>
      </c>
      <c r="I2968" t="s">
        <v>7505</v>
      </c>
      <c r="J2968" s="2" t="s">
        <v>7859</v>
      </c>
      <c r="K2968" s="5" t="s">
        <v>173</v>
      </c>
    </row>
    <row r="2969" spans="1:12" hidden="1" x14ac:dyDescent="0.25">
      <c r="A2969">
        <v>61470</v>
      </c>
      <c r="B2969" t="s">
        <v>7860</v>
      </c>
      <c r="C2969" t="s">
        <v>7856</v>
      </c>
      <c r="D2969" t="s">
        <v>7796</v>
      </c>
      <c r="E2969" t="s">
        <v>35555</v>
      </c>
      <c r="F2969" t="s">
        <v>35556</v>
      </c>
      <c r="G2969">
        <v>1937</v>
      </c>
      <c r="H2969" t="s">
        <v>36360</v>
      </c>
      <c r="I2969" t="s">
        <v>7505</v>
      </c>
      <c r="J2969" s="2" t="s">
        <v>7861</v>
      </c>
      <c r="K2969" s="5" t="s">
        <v>21</v>
      </c>
    </row>
    <row r="2970" spans="1:12" hidden="1" x14ac:dyDescent="0.25">
      <c r="A2970">
        <v>61477</v>
      </c>
      <c r="B2970" t="s">
        <v>7862</v>
      </c>
      <c r="C2970" t="s">
        <v>7863</v>
      </c>
      <c r="D2970" t="s">
        <v>7796</v>
      </c>
      <c r="E2970" t="s">
        <v>35555</v>
      </c>
      <c r="F2970" t="s">
        <v>35556</v>
      </c>
      <c r="G2970">
        <v>1937</v>
      </c>
      <c r="H2970" t="s">
        <v>36360</v>
      </c>
      <c r="I2970" t="s">
        <v>7864</v>
      </c>
      <c r="J2970" s="2" t="s">
        <v>7865</v>
      </c>
      <c r="K2970" s="5" t="s">
        <v>21</v>
      </c>
    </row>
    <row r="2971" spans="1:12" hidden="1" x14ac:dyDescent="0.25">
      <c r="A2971">
        <v>61488</v>
      </c>
      <c r="B2971" t="s">
        <v>7866</v>
      </c>
      <c r="C2971" t="s">
        <v>7867</v>
      </c>
      <c r="D2971" t="s">
        <v>7796</v>
      </c>
      <c r="E2971" t="s">
        <v>35555</v>
      </c>
      <c r="F2971" t="s">
        <v>35556</v>
      </c>
      <c r="G2971">
        <v>1937</v>
      </c>
      <c r="H2971" t="s">
        <v>36360</v>
      </c>
      <c r="I2971" t="s">
        <v>7868</v>
      </c>
      <c r="J2971" s="2" t="s">
        <v>7869</v>
      </c>
      <c r="K2971" s="5" t="s">
        <v>475</v>
      </c>
    </row>
    <row r="2972" spans="1:12" hidden="1" x14ac:dyDescent="0.25">
      <c r="A2972">
        <v>61491</v>
      </c>
      <c r="B2972" t="s">
        <v>7870</v>
      </c>
      <c r="C2972" t="s">
        <v>7826</v>
      </c>
      <c r="D2972" t="s">
        <v>7796</v>
      </c>
      <c r="E2972" t="s">
        <v>35555</v>
      </c>
      <c r="F2972" t="s">
        <v>35556</v>
      </c>
      <c r="G2972">
        <v>1937</v>
      </c>
      <c r="H2972" t="s">
        <v>36360</v>
      </c>
      <c r="I2972" t="s">
        <v>7827</v>
      </c>
      <c r="J2972" s="2" t="s">
        <v>7871</v>
      </c>
      <c r="K2972" s="5" t="s">
        <v>21</v>
      </c>
    </row>
    <row r="2973" spans="1:12" hidden="1" x14ac:dyDescent="0.25">
      <c r="A2973">
        <v>61492</v>
      </c>
      <c r="B2973" t="s">
        <v>7872</v>
      </c>
      <c r="C2973" t="s">
        <v>7867</v>
      </c>
      <c r="D2973" t="s">
        <v>7796</v>
      </c>
      <c r="E2973" t="s">
        <v>35555</v>
      </c>
      <c r="F2973" t="s">
        <v>35556</v>
      </c>
      <c r="G2973">
        <v>1937</v>
      </c>
      <c r="H2973" t="s">
        <v>36360</v>
      </c>
      <c r="I2973" t="s">
        <v>7868</v>
      </c>
      <c r="J2973" s="2" t="s">
        <v>7873</v>
      </c>
      <c r="K2973" s="5" t="s">
        <v>38</v>
      </c>
      <c r="L2973" t="s">
        <v>323</v>
      </c>
    </row>
    <row r="2974" spans="1:12" hidden="1" x14ac:dyDescent="0.25">
      <c r="A2974">
        <v>61501</v>
      </c>
      <c r="B2974" t="s">
        <v>7874</v>
      </c>
      <c r="C2974" t="s">
        <v>7826</v>
      </c>
      <c r="D2974" t="s">
        <v>7796</v>
      </c>
      <c r="E2974" t="s">
        <v>35555</v>
      </c>
      <c r="F2974" t="s">
        <v>35556</v>
      </c>
      <c r="G2974">
        <v>1937</v>
      </c>
      <c r="H2974" t="s">
        <v>36360</v>
      </c>
      <c r="I2974" t="s">
        <v>7827</v>
      </c>
      <c r="J2974" s="2" t="s">
        <v>7875</v>
      </c>
      <c r="K2974" s="5" t="s">
        <v>38</v>
      </c>
      <c r="L2974" t="s">
        <v>174</v>
      </c>
    </row>
    <row r="2975" spans="1:12" hidden="1" x14ac:dyDescent="0.25">
      <c r="A2975">
        <v>61502</v>
      </c>
      <c r="B2975" t="s">
        <v>7876</v>
      </c>
      <c r="C2975" t="s">
        <v>7867</v>
      </c>
      <c r="D2975" t="s">
        <v>7796</v>
      </c>
      <c r="E2975" t="s">
        <v>35555</v>
      </c>
      <c r="F2975" t="s">
        <v>35556</v>
      </c>
      <c r="G2975">
        <v>1937</v>
      </c>
      <c r="H2975" t="s">
        <v>36360</v>
      </c>
      <c r="I2975" t="s">
        <v>7868</v>
      </c>
      <c r="J2975" s="2" t="s">
        <v>7877</v>
      </c>
      <c r="K2975" s="5" t="s">
        <v>32</v>
      </c>
    </row>
    <row r="2976" spans="1:12" hidden="1" x14ac:dyDescent="0.25">
      <c r="A2976">
        <v>61513</v>
      </c>
      <c r="B2976" t="s">
        <v>7878</v>
      </c>
      <c r="C2976" t="s">
        <v>7826</v>
      </c>
      <c r="D2976" t="s">
        <v>7796</v>
      </c>
      <c r="E2976" t="s">
        <v>35555</v>
      </c>
      <c r="F2976" t="s">
        <v>35556</v>
      </c>
      <c r="G2976">
        <v>1937</v>
      </c>
      <c r="H2976" t="s">
        <v>36360</v>
      </c>
      <c r="I2976" t="s">
        <v>7827</v>
      </c>
      <c r="J2976" s="2" t="s">
        <v>7879</v>
      </c>
      <c r="K2976" s="5" t="s">
        <v>173</v>
      </c>
      <c r="L2976" t="s">
        <v>187</v>
      </c>
    </row>
    <row r="2977" spans="1:12" hidden="1" x14ac:dyDescent="0.25">
      <c r="A2977">
        <v>61522</v>
      </c>
      <c r="B2977" t="s">
        <v>7880</v>
      </c>
      <c r="C2977" t="s">
        <v>7856</v>
      </c>
      <c r="D2977" t="s">
        <v>7796</v>
      </c>
      <c r="E2977" t="s">
        <v>35555</v>
      </c>
      <c r="F2977" t="s">
        <v>35556</v>
      </c>
      <c r="G2977">
        <v>1937</v>
      </c>
      <c r="H2977" t="s">
        <v>36360</v>
      </c>
      <c r="I2977" t="s">
        <v>7505</v>
      </c>
      <c r="J2977" s="2" t="s">
        <v>7881</v>
      </c>
      <c r="K2977" s="5" t="s">
        <v>128</v>
      </c>
      <c r="L2977" t="s">
        <v>35226</v>
      </c>
    </row>
    <row r="2978" spans="1:12" hidden="1" x14ac:dyDescent="0.25">
      <c r="A2978">
        <v>61529</v>
      </c>
      <c r="B2978" t="s">
        <v>7882</v>
      </c>
      <c r="C2978" t="s">
        <v>7856</v>
      </c>
      <c r="D2978" t="s">
        <v>7796</v>
      </c>
      <c r="E2978" t="s">
        <v>35555</v>
      </c>
      <c r="F2978" t="s">
        <v>35556</v>
      </c>
      <c r="G2978">
        <v>1937</v>
      </c>
      <c r="H2978" t="s">
        <v>36360</v>
      </c>
      <c r="I2978" t="s">
        <v>7505</v>
      </c>
      <c r="J2978" s="2" t="s">
        <v>7883</v>
      </c>
      <c r="K2978" s="5" t="s">
        <v>38</v>
      </c>
      <c r="L2978" t="s">
        <v>323</v>
      </c>
    </row>
    <row r="2979" spans="1:12" hidden="1" x14ac:dyDescent="0.25">
      <c r="A2979">
        <v>61532</v>
      </c>
      <c r="B2979" t="s">
        <v>7884</v>
      </c>
      <c r="C2979" t="s">
        <v>7856</v>
      </c>
      <c r="D2979" t="s">
        <v>7796</v>
      </c>
      <c r="E2979" t="s">
        <v>35555</v>
      </c>
      <c r="F2979" t="s">
        <v>35556</v>
      </c>
      <c r="G2979">
        <v>1937</v>
      </c>
      <c r="H2979" t="s">
        <v>36360</v>
      </c>
      <c r="I2979" t="s">
        <v>7505</v>
      </c>
      <c r="J2979" s="2" t="s">
        <v>7885</v>
      </c>
      <c r="K2979" s="5" t="s">
        <v>32</v>
      </c>
      <c r="L2979" t="s">
        <v>35242</v>
      </c>
    </row>
    <row r="2980" spans="1:12" hidden="1" x14ac:dyDescent="0.25">
      <c r="A2980">
        <v>61553</v>
      </c>
      <c r="B2980" t="s">
        <v>7886</v>
      </c>
      <c r="C2980" t="s">
        <v>7856</v>
      </c>
      <c r="D2980" t="s">
        <v>7796</v>
      </c>
      <c r="E2980" t="s">
        <v>35555</v>
      </c>
      <c r="F2980" t="s">
        <v>35556</v>
      </c>
      <c r="G2980">
        <v>1937</v>
      </c>
      <c r="H2980" t="s">
        <v>36360</v>
      </c>
      <c r="I2980" t="s">
        <v>7505</v>
      </c>
      <c r="J2980" s="2" t="s">
        <v>7887</v>
      </c>
      <c r="K2980" s="5" t="s">
        <v>3682</v>
      </c>
      <c r="L2980" t="s">
        <v>35242</v>
      </c>
    </row>
    <row r="2981" spans="1:12" hidden="1" x14ac:dyDescent="0.25">
      <c r="A2981">
        <v>61567</v>
      </c>
      <c r="B2981" t="s">
        <v>7888</v>
      </c>
      <c r="C2981" t="s">
        <v>7856</v>
      </c>
      <c r="D2981" t="s">
        <v>7796</v>
      </c>
      <c r="E2981" t="s">
        <v>35555</v>
      </c>
      <c r="F2981" t="s">
        <v>35556</v>
      </c>
      <c r="G2981">
        <v>1937</v>
      </c>
      <c r="H2981" t="s">
        <v>36360</v>
      </c>
      <c r="I2981" t="s">
        <v>7505</v>
      </c>
      <c r="J2981" s="2" t="s">
        <v>7889</v>
      </c>
      <c r="K2981" s="5" t="s">
        <v>128</v>
      </c>
    </row>
    <row r="2982" spans="1:12" hidden="1" x14ac:dyDescent="0.25">
      <c r="A2982">
        <v>61570</v>
      </c>
      <c r="B2982" t="s">
        <v>7890</v>
      </c>
      <c r="C2982" t="s">
        <v>7826</v>
      </c>
      <c r="D2982" t="s">
        <v>7796</v>
      </c>
      <c r="E2982" t="s">
        <v>35555</v>
      </c>
      <c r="F2982" t="s">
        <v>35556</v>
      </c>
      <c r="G2982">
        <v>1937</v>
      </c>
      <c r="H2982" t="s">
        <v>36360</v>
      </c>
      <c r="I2982" t="s">
        <v>7827</v>
      </c>
      <c r="J2982" s="2" t="s">
        <v>7891</v>
      </c>
      <c r="K2982" s="5" t="s">
        <v>38</v>
      </c>
      <c r="L2982" t="s">
        <v>226</v>
      </c>
    </row>
    <row r="2983" spans="1:12" hidden="1" x14ac:dyDescent="0.25">
      <c r="A2983">
        <v>61573</v>
      </c>
      <c r="B2983" t="s">
        <v>7892</v>
      </c>
      <c r="C2983" t="s">
        <v>7856</v>
      </c>
      <c r="D2983" t="s">
        <v>7796</v>
      </c>
      <c r="E2983" t="s">
        <v>35555</v>
      </c>
      <c r="F2983" t="s">
        <v>35556</v>
      </c>
      <c r="G2983">
        <v>1937</v>
      </c>
      <c r="H2983" t="s">
        <v>36360</v>
      </c>
      <c r="I2983" t="s">
        <v>7505</v>
      </c>
      <c r="J2983" s="2" t="s">
        <v>7893</v>
      </c>
      <c r="K2983" s="5" t="s">
        <v>32</v>
      </c>
      <c r="L2983" t="s">
        <v>35242</v>
      </c>
    </row>
    <row r="2984" spans="1:12" hidden="1" x14ac:dyDescent="0.25">
      <c r="A2984">
        <v>61603</v>
      </c>
      <c r="B2984" t="s">
        <v>7894</v>
      </c>
      <c r="C2984" t="s">
        <v>7826</v>
      </c>
      <c r="D2984" t="s">
        <v>7796</v>
      </c>
      <c r="E2984" t="s">
        <v>35555</v>
      </c>
      <c r="F2984" t="s">
        <v>35556</v>
      </c>
      <c r="G2984">
        <v>1937</v>
      </c>
      <c r="H2984" t="s">
        <v>36360</v>
      </c>
      <c r="I2984" t="s">
        <v>7827</v>
      </c>
      <c r="J2984" s="2" t="s">
        <v>7895</v>
      </c>
      <c r="K2984" s="5" t="s">
        <v>21</v>
      </c>
    </row>
    <row r="2985" spans="1:12" hidden="1" x14ac:dyDescent="0.25">
      <c r="A2985">
        <v>61604</v>
      </c>
      <c r="B2985" t="s">
        <v>7896</v>
      </c>
      <c r="C2985" t="s">
        <v>7856</v>
      </c>
      <c r="D2985" t="s">
        <v>7796</v>
      </c>
      <c r="E2985" t="s">
        <v>35555</v>
      </c>
      <c r="F2985" t="s">
        <v>35556</v>
      </c>
      <c r="G2985">
        <v>1937</v>
      </c>
      <c r="H2985" t="s">
        <v>36360</v>
      </c>
      <c r="I2985" t="s">
        <v>7505</v>
      </c>
      <c r="J2985" s="2" t="s">
        <v>7897</v>
      </c>
      <c r="K2985" s="5" t="s">
        <v>38</v>
      </c>
      <c r="L2985" t="s">
        <v>35281</v>
      </c>
    </row>
    <row r="2986" spans="1:12" hidden="1" x14ac:dyDescent="0.25">
      <c r="A2986">
        <v>61615</v>
      </c>
      <c r="B2986" t="s">
        <v>7898</v>
      </c>
      <c r="C2986" t="s">
        <v>7826</v>
      </c>
      <c r="D2986" t="s">
        <v>7796</v>
      </c>
      <c r="E2986" t="s">
        <v>35555</v>
      </c>
      <c r="F2986" t="s">
        <v>35556</v>
      </c>
      <c r="G2986">
        <v>1937</v>
      </c>
      <c r="H2986" t="s">
        <v>36360</v>
      </c>
      <c r="I2986" t="s">
        <v>7827</v>
      </c>
      <c r="J2986" s="2" t="s">
        <v>7899</v>
      </c>
      <c r="K2986" s="5" t="s">
        <v>21</v>
      </c>
    </row>
    <row r="2987" spans="1:12" hidden="1" x14ac:dyDescent="0.25">
      <c r="A2987">
        <v>61616</v>
      </c>
      <c r="B2987" t="s">
        <v>7900</v>
      </c>
      <c r="C2987" t="s">
        <v>7856</v>
      </c>
      <c r="D2987" t="s">
        <v>7796</v>
      </c>
      <c r="E2987" t="s">
        <v>35555</v>
      </c>
      <c r="F2987" t="s">
        <v>35556</v>
      </c>
      <c r="G2987">
        <v>1937</v>
      </c>
      <c r="H2987" t="s">
        <v>36360</v>
      </c>
      <c r="I2987" t="s">
        <v>7505</v>
      </c>
      <c r="J2987" s="2" t="s">
        <v>7901</v>
      </c>
      <c r="K2987" s="5" t="s">
        <v>38</v>
      </c>
      <c r="L2987" t="s">
        <v>35281</v>
      </c>
    </row>
    <row r="2988" spans="1:12" hidden="1" x14ac:dyDescent="0.25">
      <c r="A2988">
        <v>61632</v>
      </c>
      <c r="B2988" t="s">
        <v>7902</v>
      </c>
      <c r="C2988" t="s">
        <v>7856</v>
      </c>
      <c r="D2988" t="s">
        <v>7796</v>
      </c>
      <c r="E2988" t="s">
        <v>35555</v>
      </c>
      <c r="F2988" t="s">
        <v>35556</v>
      </c>
      <c r="G2988">
        <v>1937</v>
      </c>
      <c r="H2988" t="s">
        <v>36360</v>
      </c>
      <c r="I2988" t="s">
        <v>7505</v>
      </c>
      <c r="J2988" s="2" t="s">
        <v>7903</v>
      </c>
      <c r="K2988" s="5" t="s">
        <v>21</v>
      </c>
    </row>
    <row r="2989" spans="1:12" hidden="1" x14ac:dyDescent="0.25">
      <c r="A2989">
        <v>61668</v>
      </c>
      <c r="B2989" t="s">
        <v>7904</v>
      </c>
      <c r="C2989" t="s">
        <v>7826</v>
      </c>
      <c r="D2989" t="s">
        <v>7796</v>
      </c>
      <c r="E2989" t="s">
        <v>35555</v>
      </c>
      <c r="F2989" t="s">
        <v>35556</v>
      </c>
      <c r="G2989">
        <v>1937</v>
      </c>
      <c r="H2989" t="s">
        <v>36360</v>
      </c>
      <c r="I2989" t="s">
        <v>7827</v>
      </c>
      <c r="J2989" s="2" t="s">
        <v>7905</v>
      </c>
      <c r="K2989" s="5" t="s">
        <v>21</v>
      </c>
    </row>
    <row r="2990" spans="1:12" hidden="1" x14ac:dyDescent="0.25">
      <c r="A2990">
        <v>61676</v>
      </c>
      <c r="B2990" t="s">
        <v>7906</v>
      </c>
      <c r="C2990" t="s">
        <v>7826</v>
      </c>
      <c r="D2990" t="s">
        <v>7796</v>
      </c>
      <c r="E2990" t="s">
        <v>35555</v>
      </c>
      <c r="F2990" t="s">
        <v>35556</v>
      </c>
      <c r="G2990">
        <v>1937</v>
      </c>
      <c r="H2990" t="s">
        <v>36360</v>
      </c>
      <c r="I2990" t="s">
        <v>7827</v>
      </c>
      <c r="J2990" s="2" t="s">
        <v>7907</v>
      </c>
      <c r="K2990" s="5" t="s">
        <v>173</v>
      </c>
      <c r="L2990" t="s">
        <v>174</v>
      </c>
    </row>
    <row r="2991" spans="1:12" hidden="1" x14ac:dyDescent="0.25">
      <c r="A2991">
        <v>61680</v>
      </c>
      <c r="B2991" t="s">
        <v>7908</v>
      </c>
      <c r="C2991" t="s">
        <v>7826</v>
      </c>
      <c r="D2991" t="s">
        <v>7796</v>
      </c>
      <c r="E2991" t="s">
        <v>35555</v>
      </c>
      <c r="F2991" t="s">
        <v>35556</v>
      </c>
      <c r="G2991">
        <v>1937</v>
      </c>
      <c r="H2991" t="s">
        <v>36360</v>
      </c>
      <c r="I2991" t="s">
        <v>7827</v>
      </c>
      <c r="J2991" s="2" t="s">
        <v>7909</v>
      </c>
      <c r="K2991" s="5" t="s">
        <v>55</v>
      </c>
    </row>
    <row r="2992" spans="1:12" hidden="1" x14ac:dyDescent="0.25">
      <c r="A2992">
        <v>61697</v>
      </c>
      <c r="B2992" t="s">
        <v>7910</v>
      </c>
      <c r="C2992" t="s">
        <v>7826</v>
      </c>
      <c r="D2992" t="s">
        <v>7796</v>
      </c>
      <c r="E2992" t="s">
        <v>35555</v>
      </c>
      <c r="F2992" t="s">
        <v>35556</v>
      </c>
      <c r="G2992">
        <v>1937</v>
      </c>
      <c r="H2992" t="s">
        <v>36360</v>
      </c>
      <c r="I2992" t="s">
        <v>7827</v>
      </c>
      <c r="J2992" s="2" t="s">
        <v>7911</v>
      </c>
      <c r="K2992" s="5" t="s">
        <v>21</v>
      </c>
    </row>
    <row r="2993" spans="1:12" hidden="1" x14ac:dyDescent="0.25">
      <c r="A2993">
        <v>61717</v>
      </c>
      <c r="B2993" t="s">
        <v>7912</v>
      </c>
      <c r="C2993" t="s">
        <v>7826</v>
      </c>
      <c r="D2993" t="s">
        <v>7796</v>
      </c>
      <c r="E2993" t="s">
        <v>35555</v>
      </c>
      <c r="F2993" t="s">
        <v>35556</v>
      </c>
      <c r="G2993">
        <v>1937</v>
      </c>
      <c r="H2993" t="s">
        <v>36360</v>
      </c>
      <c r="I2993" t="s">
        <v>7827</v>
      </c>
      <c r="J2993" s="2" t="s">
        <v>7913</v>
      </c>
      <c r="K2993" s="5" t="s">
        <v>55</v>
      </c>
    </row>
    <row r="2994" spans="1:12" hidden="1" x14ac:dyDescent="0.25">
      <c r="A2994">
        <v>61721</v>
      </c>
      <c r="B2994" t="s">
        <v>7914</v>
      </c>
      <c r="C2994" t="s">
        <v>7915</v>
      </c>
      <c r="D2994" t="s">
        <v>7796</v>
      </c>
      <c r="E2994" t="s">
        <v>35555</v>
      </c>
      <c r="F2994" t="s">
        <v>35556</v>
      </c>
      <c r="G2994">
        <v>1937</v>
      </c>
      <c r="H2994" t="s">
        <v>36360</v>
      </c>
      <c r="I2994" t="s">
        <v>7916</v>
      </c>
      <c r="J2994" s="2" t="s">
        <v>7917</v>
      </c>
      <c r="K2994" s="5" t="s">
        <v>38</v>
      </c>
      <c r="L2994" t="s">
        <v>323</v>
      </c>
    </row>
    <row r="2995" spans="1:12" hidden="1" x14ac:dyDescent="0.25">
      <c r="A2995">
        <v>61735</v>
      </c>
      <c r="B2995" t="s">
        <v>7918</v>
      </c>
      <c r="C2995" t="s">
        <v>7915</v>
      </c>
      <c r="D2995" t="s">
        <v>7796</v>
      </c>
      <c r="E2995" t="s">
        <v>35555</v>
      </c>
      <c r="F2995" t="s">
        <v>35556</v>
      </c>
      <c r="G2995">
        <v>1937</v>
      </c>
      <c r="H2995" t="s">
        <v>36360</v>
      </c>
      <c r="I2995" t="s">
        <v>7916</v>
      </c>
      <c r="J2995" s="2" t="s">
        <v>7919</v>
      </c>
      <c r="K2995" s="5" t="s">
        <v>55</v>
      </c>
    </row>
    <row r="2996" spans="1:12" hidden="1" x14ac:dyDescent="0.25">
      <c r="A2996">
        <v>61744</v>
      </c>
      <c r="B2996" t="s">
        <v>7920</v>
      </c>
      <c r="C2996" t="s">
        <v>7915</v>
      </c>
      <c r="D2996" t="s">
        <v>7796</v>
      </c>
      <c r="E2996" t="s">
        <v>35555</v>
      </c>
      <c r="F2996" t="s">
        <v>35556</v>
      </c>
      <c r="G2996">
        <v>1937</v>
      </c>
      <c r="H2996" t="s">
        <v>36360</v>
      </c>
      <c r="I2996" t="s">
        <v>7916</v>
      </c>
      <c r="J2996" s="2" t="s">
        <v>7921</v>
      </c>
      <c r="K2996" s="5" t="s">
        <v>15</v>
      </c>
      <c r="L2996" t="s">
        <v>239</v>
      </c>
    </row>
    <row r="2997" spans="1:12" hidden="1" x14ac:dyDescent="0.25">
      <c r="A2997">
        <v>61808</v>
      </c>
      <c r="B2997" t="s">
        <v>7922</v>
      </c>
      <c r="C2997" t="s">
        <v>7923</v>
      </c>
      <c r="D2997" t="s">
        <v>7924</v>
      </c>
      <c r="E2997" t="s">
        <v>35557</v>
      </c>
      <c r="F2997" t="s">
        <v>35470</v>
      </c>
      <c r="G2997">
        <v>1997</v>
      </c>
      <c r="H2997" t="s">
        <v>36361</v>
      </c>
      <c r="I2997" t="s">
        <v>7925</v>
      </c>
      <c r="J2997" s="2" t="s">
        <v>7926</v>
      </c>
      <c r="K2997" s="5" t="s">
        <v>345</v>
      </c>
      <c r="L2997" t="s">
        <v>272</v>
      </c>
    </row>
    <row r="2998" spans="1:12" hidden="1" x14ac:dyDescent="0.25">
      <c r="A2998">
        <v>61817</v>
      </c>
      <c r="B2998" t="s">
        <v>7927</v>
      </c>
      <c r="C2998" t="s">
        <v>7928</v>
      </c>
      <c r="D2998" t="s">
        <v>7924</v>
      </c>
      <c r="E2998" t="s">
        <v>35557</v>
      </c>
      <c r="F2998" t="s">
        <v>35470</v>
      </c>
      <c r="G2998">
        <v>1997</v>
      </c>
      <c r="H2998" t="s">
        <v>36361</v>
      </c>
      <c r="I2998" t="s">
        <v>7929</v>
      </c>
      <c r="J2998" s="2" t="s">
        <v>7930</v>
      </c>
      <c r="K2998" s="5" t="s">
        <v>21</v>
      </c>
    </row>
    <row r="2999" spans="1:12" hidden="1" x14ac:dyDescent="0.25">
      <c r="A2999">
        <v>61828</v>
      </c>
      <c r="B2999" t="s">
        <v>7931</v>
      </c>
      <c r="C2999" t="s">
        <v>7932</v>
      </c>
      <c r="D2999" t="s">
        <v>7924</v>
      </c>
      <c r="E2999" t="s">
        <v>35557</v>
      </c>
      <c r="F2999" t="s">
        <v>35470</v>
      </c>
      <c r="G2999">
        <v>1997</v>
      </c>
      <c r="H2999" t="s">
        <v>36361</v>
      </c>
      <c r="I2999" t="s">
        <v>7933</v>
      </c>
      <c r="J2999" s="2" t="s">
        <v>7934</v>
      </c>
      <c r="K2999" s="5" t="s">
        <v>21</v>
      </c>
    </row>
    <row r="3000" spans="1:12" hidden="1" x14ac:dyDescent="0.25">
      <c r="A3000">
        <v>61838</v>
      </c>
      <c r="B3000" t="s">
        <v>7935</v>
      </c>
      <c r="C3000" t="s">
        <v>7928</v>
      </c>
      <c r="D3000" t="s">
        <v>7924</v>
      </c>
      <c r="E3000" t="s">
        <v>35557</v>
      </c>
      <c r="F3000" t="s">
        <v>35470</v>
      </c>
      <c r="G3000">
        <v>1997</v>
      </c>
      <c r="H3000" t="s">
        <v>36361</v>
      </c>
      <c r="I3000" t="s">
        <v>7929</v>
      </c>
      <c r="J3000" s="2" t="s">
        <v>7936</v>
      </c>
      <c r="K3000" s="5" t="s">
        <v>21</v>
      </c>
      <c r="L3000" t="s">
        <v>143</v>
      </c>
    </row>
    <row r="3001" spans="1:12" hidden="1" x14ac:dyDescent="0.25">
      <c r="A3001">
        <v>61842</v>
      </c>
      <c r="B3001" t="s">
        <v>7937</v>
      </c>
      <c r="C3001" t="s">
        <v>7932</v>
      </c>
      <c r="D3001" t="s">
        <v>7924</v>
      </c>
      <c r="E3001" t="s">
        <v>35557</v>
      </c>
      <c r="F3001" t="s">
        <v>35470</v>
      </c>
      <c r="G3001">
        <v>1997</v>
      </c>
      <c r="H3001" t="s">
        <v>36361</v>
      </c>
      <c r="I3001" t="s">
        <v>7933</v>
      </c>
      <c r="J3001" s="2" t="s">
        <v>7938</v>
      </c>
      <c r="K3001" s="5" t="s">
        <v>32</v>
      </c>
      <c r="L3001" t="s">
        <v>35244</v>
      </c>
    </row>
    <row r="3002" spans="1:12" hidden="1" x14ac:dyDescent="0.25">
      <c r="A3002">
        <v>61865</v>
      </c>
      <c r="B3002" t="s">
        <v>7939</v>
      </c>
      <c r="C3002" t="s">
        <v>7940</v>
      </c>
      <c r="D3002" t="s">
        <v>7924</v>
      </c>
      <c r="E3002" t="s">
        <v>35557</v>
      </c>
      <c r="F3002" t="s">
        <v>35470</v>
      </c>
      <c r="G3002">
        <v>1997</v>
      </c>
      <c r="H3002" t="s">
        <v>36361</v>
      </c>
      <c r="I3002" t="s">
        <v>7941</v>
      </c>
      <c r="J3002" s="2" t="s">
        <v>7942</v>
      </c>
      <c r="K3002" s="5" t="s">
        <v>38</v>
      </c>
      <c r="L3002" t="s">
        <v>232</v>
      </c>
    </row>
    <row r="3003" spans="1:12" hidden="1" x14ac:dyDescent="0.25">
      <c r="A3003">
        <v>61886</v>
      </c>
      <c r="B3003" t="s">
        <v>7943</v>
      </c>
      <c r="C3003" t="s">
        <v>7923</v>
      </c>
      <c r="D3003" t="s">
        <v>7924</v>
      </c>
      <c r="E3003" t="s">
        <v>35557</v>
      </c>
      <c r="F3003" t="s">
        <v>35470</v>
      </c>
      <c r="G3003">
        <v>1997</v>
      </c>
      <c r="H3003" t="s">
        <v>36361</v>
      </c>
      <c r="I3003" t="s">
        <v>7925</v>
      </c>
      <c r="J3003" s="2" t="s">
        <v>7944</v>
      </c>
      <c r="K3003" s="5" t="s">
        <v>21</v>
      </c>
    </row>
    <row r="3004" spans="1:12" hidden="1" x14ac:dyDescent="0.25">
      <c r="A3004">
        <v>61906</v>
      </c>
      <c r="B3004" t="s">
        <v>7945</v>
      </c>
      <c r="C3004" t="s">
        <v>7946</v>
      </c>
      <c r="D3004" t="s">
        <v>7924</v>
      </c>
      <c r="E3004" t="s">
        <v>35557</v>
      </c>
      <c r="F3004" t="s">
        <v>35470</v>
      </c>
      <c r="G3004">
        <v>1997</v>
      </c>
      <c r="H3004" t="s">
        <v>36361</v>
      </c>
      <c r="I3004" t="s">
        <v>7947</v>
      </c>
      <c r="J3004" s="2" t="s">
        <v>7948</v>
      </c>
      <c r="K3004" s="5" t="s">
        <v>202</v>
      </c>
      <c r="L3004" t="s">
        <v>27</v>
      </c>
    </row>
    <row r="3005" spans="1:12" hidden="1" x14ac:dyDescent="0.25">
      <c r="A3005">
        <v>61926</v>
      </c>
      <c r="B3005" t="s">
        <v>7949</v>
      </c>
      <c r="C3005" t="s">
        <v>7923</v>
      </c>
      <c r="D3005" t="s">
        <v>7924</v>
      </c>
      <c r="E3005" t="s">
        <v>35557</v>
      </c>
      <c r="F3005" t="s">
        <v>35470</v>
      </c>
      <c r="G3005">
        <v>1997</v>
      </c>
      <c r="H3005" t="s">
        <v>36361</v>
      </c>
      <c r="I3005" t="s">
        <v>7925</v>
      </c>
      <c r="J3005" s="2" t="s">
        <v>7950</v>
      </c>
      <c r="K3005" s="5" t="s">
        <v>2719</v>
      </c>
      <c r="L3005" t="s">
        <v>187</v>
      </c>
    </row>
    <row r="3006" spans="1:12" hidden="1" x14ac:dyDescent="0.25">
      <c r="A3006">
        <v>61927</v>
      </c>
      <c r="B3006" t="s">
        <v>7951</v>
      </c>
      <c r="C3006" t="s">
        <v>7946</v>
      </c>
      <c r="D3006" t="s">
        <v>7924</v>
      </c>
      <c r="E3006" t="s">
        <v>35557</v>
      </c>
      <c r="F3006" t="s">
        <v>35470</v>
      </c>
      <c r="G3006">
        <v>1997</v>
      </c>
      <c r="H3006" t="s">
        <v>36361</v>
      </c>
      <c r="I3006" t="s">
        <v>7947</v>
      </c>
      <c r="J3006" s="2" t="s">
        <v>7952</v>
      </c>
      <c r="K3006" s="5" t="s">
        <v>502</v>
      </c>
      <c r="L3006" t="s">
        <v>27</v>
      </c>
    </row>
    <row r="3007" spans="1:12" hidden="1" x14ac:dyDescent="0.25">
      <c r="A3007">
        <v>61928</v>
      </c>
      <c r="B3007" t="s">
        <v>7953</v>
      </c>
      <c r="C3007" t="s">
        <v>7923</v>
      </c>
      <c r="D3007" t="s">
        <v>7924</v>
      </c>
      <c r="E3007" t="s">
        <v>35557</v>
      </c>
      <c r="F3007" t="s">
        <v>35470</v>
      </c>
      <c r="G3007">
        <v>1997</v>
      </c>
      <c r="H3007" t="s">
        <v>36361</v>
      </c>
      <c r="I3007" t="s">
        <v>7925</v>
      </c>
      <c r="J3007" s="2" t="s">
        <v>7954</v>
      </c>
      <c r="K3007" s="5" t="s">
        <v>21</v>
      </c>
    </row>
    <row r="3008" spans="1:12" hidden="1" x14ac:dyDescent="0.25">
      <c r="A3008">
        <v>61931</v>
      </c>
      <c r="B3008" t="s">
        <v>7955</v>
      </c>
      <c r="C3008" t="s">
        <v>7923</v>
      </c>
      <c r="D3008" t="s">
        <v>7924</v>
      </c>
      <c r="E3008" t="s">
        <v>35557</v>
      </c>
      <c r="F3008" t="s">
        <v>35470</v>
      </c>
      <c r="G3008">
        <v>1997</v>
      </c>
      <c r="H3008" t="s">
        <v>36361</v>
      </c>
      <c r="I3008" t="s">
        <v>7925</v>
      </c>
      <c r="J3008" s="2" t="s">
        <v>7956</v>
      </c>
      <c r="K3008" s="5" t="s">
        <v>21</v>
      </c>
    </row>
    <row r="3009" spans="1:12" hidden="1" x14ac:dyDescent="0.25">
      <c r="A3009">
        <v>61981</v>
      </c>
      <c r="B3009" t="s">
        <v>7957</v>
      </c>
      <c r="C3009" t="s">
        <v>7923</v>
      </c>
      <c r="D3009" t="s">
        <v>7924</v>
      </c>
      <c r="E3009" t="s">
        <v>35557</v>
      </c>
      <c r="F3009" t="s">
        <v>35470</v>
      </c>
      <c r="G3009">
        <v>1997</v>
      </c>
      <c r="H3009" t="s">
        <v>36361</v>
      </c>
      <c r="I3009" t="s">
        <v>7925</v>
      </c>
      <c r="J3009" s="2" t="s">
        <v>7958</v>
      </c>
      <c r="K3009" s="5" t="s">
        <v>55</v>
      </c>
    </row>
    <row r="3010" spans="1:12" hidden="1" x14ac:dyDescent="0.25">
      <c r="A3010">
        <v>61982</v>
      </c>
      <c r="B3010" t="s">
        <v>7959</v>
      </c>
      <c r="C3010" t="s">
        <v>7923</v>
      </c>
      <c r="D3010" t="s">
        <v>7924</v>
      </c>
      <c r="E3010" t="s">
        <v>35557</v>
      </c>
      <c r="F3010" t="s">
        <v>35470</v>
      </c>
      <c r="G3010">
        <v>1997</v>
      </c>
      <c r="H3010" t="s">
        <v>36361</v>
      </c>
      <c r="I3010" t="s">
        <v>7925</v>
      </c>
      <c r="J3010" s="2" t="s">
        <v>7960</v>
      </c>
      <c r="K3010" s="5" t="s">
        <v>128</v>
      </c>
      <c r="L3010" t="s">
        <v>35198</v>
      </c>
    </row>
    <row r="3011" spans="1:12" hidden="1" x14ac:dyDescent="0.25">
      <c r="A3011">
        <v>62043</v>
      </c>
      <c r="B3011" t="s">
        <v>7961</v>
      </c>
      <c r="C3011" t="s">
        <v>7946</v>
      </c>
      <c r="D3011" t="s">
        <v>7924</v>
      </c>
      <c r="E3011" t="s">
        <v>35557</v>
      </c>
      <c r="F3011" t="s">
        <v>35470</v>
      </c>
      <c r="G3011">
        <v>1997</v>
      </c>
      <c r="H3011" t="s">
        <v>36361</v>
      </c>
      <c r="I3011" t="s">
        <v>7947</v>
      </c>
      <c r="J3011" s="2" t="s">
        <v>7962</v>
      </c>
      <c r="K3011" s="5" t="s">
        <v>38</v>
      </c>
      <c r="L3011" t="s">
        <v>272</v>
      </c>
    </row>
    <row r="3012" spans="1:12" hidden="1" x14ac:dyDescent="0.25">
      <c r="A3012">
        <v>62055</v>
      </c>
      <c r="B3012" t="s">
        <v>7963</v>
      </c>
      <c r="C3012" t="s">
        <v>7964</v>
      </c>
      <c r="D3012" t="s">
        <v>7924</v>
      </c>
      <c r="E3012" t="s">
        <v>35557</v>
      </c>
      <c r="F3012" t="s">
        <v>35470</v>
      </c>
      <c r="G3012">
        <v>1997</v>
      </c>
      <c r="H3012" t="s">
        <v>36361</v>
      </c>
      <c r="I3012" t="s">
        <v>7965</v>
      </c>
      <c r="J3012" s="2" t="s">
        <v>7966</v>
      </c>
      <c r="K3012" s="5" t="s">
        <v>128</v>
      </c>
      <c r="L3012" t="s">
        <v>129</v>
      </c>
    </row>
    <row r="3013" spans="1:12" hidden="1" x14ac:dyDescent="0.25">
      <c r="A3013">
        <v>62057</v>
      </c>
      <c r="B3013" t="s">
        <v>7967</v>
      </c>
      <c r="C3013" t="s">
        <v>7964</v>
      </c>
      <c r="D3013" t="s">
        <v>7924</v>
      </c>
      <c r="E3013" t="s">
        <v>35557</v>
      </c>
      <c r="F3013" t="s">
        <v>35470</v>
      </c>
      <c r="G3013">
        <v>1997</v>
      </c>
      <c r="H3013" t="s">
        <v>36361</v>
      </c>
      <c r="I3013" t="s">
        <v>7965</v>
      </c>
      <c r="J3013" s="2" t="s">
        <v>7968</v>
      </c>
      <c r="K3013" s="5" t="s">
        <v>38</v>
      </c>
      <c r="L3013" t="s">
        <v>35266</v>
      </c>
    </row>
    <row r="3014" spans="1:12" hidden="1" x14ac:dyDescent="0.25">
      <c r="A3014">
        <v>62075</v>
      </c>
      <c r="B3014" t="s">
        <v>7969</v>
      </c>
      <c r="C3014" t="s">
        <v>7964</v>
      </c>
      <c r="D3014" t="s">
        <v>7924</v>
      </c>
      <c r="E3014" t="s">
        <v>35557</v>
      </c>
      <c r="F3014" t="s">
        <v>35470</v>
      </c>
      <c r="G3014">
        <v>1997</v>
      </c>
      <c r="H3014" t="s">
        <v>36361</v>
      </c>
      <c r="I3014" t="s">
        <v>7965</v>
      </c>
      <c r="J3014" s="2" t="s">
        <v>7970</v>
      </c>
      <c r="K3014" s="5" t="s">
        <v>21</v>
      </c>
    </row>
    <row r="3015" spans="1:12" hidden="1" x14ac:dyDescent="0.25">
      <c r="A3015">
        <v>62093</v>
      </c>
      <c r="B3015" t="s">
        <v>7971</v>
      </c>
      <c r="C3015" t="s">
        <v>7972</v>
      </c>
      <c r="D3015" t="s">
        <v>7924</v>
      </c>
      <c r="E3015" t="s">
        <v>35557</v>
      </c>
      <c r="F3015" t="s">
        <v>35470</v>
      </c>
      <c r="G3015">
        <v>1997</v>
      </c>
      <c r="H3015" t="s">
        <v>36361</v>
      </c>
      <c r="I3015" t="s">
        <v>7973</v>
      </c>
      <c r="J3015" s="2" t="s">
        <v>7974</v>
      </c>
      <c r="K3015" s="5" t="s">
        <v>21</v>
      </c>
      <c r="L3015" t="s">
        <v>143</v>
      </c>
    </row>
    <row r="3016" spans="1:12" hidden="1" x14ac:dyDescent="0.25">
      <c r="A3016">
        <v>62116</v>
      </c>
      <c r="B3016" t="s">
        <v>7975</v>
      </c>
      <c r="C3016" t="s">
        <v>7923</v>
      </c>
      <c r="D3016" t="s">
        <v>7924</v>
      </c>
      <c r="E3016" t="s">
        <v>35557</v>
      </c>
      <c r="F3016" t="s">
        <v>35470</v>
      </c>
      <c r="G3016">
        <v>1997</v>
      </c>
      <c r="H3016" t="s">
        <v>36361</v>
      </c>
      <c r="I3016" t="s">
        <v>7925</v>
      </c>
      <c r="J3016" s="2" t="s">
        <v>7976</v>
      </c>
      <c r="K3016" s="5" t="s">
        <v>21</v>
      </c>
    </row>
    <row r="3017" spans="1:12" hidden="1" x14ac:dyDescent="0.25">
      <c r="A3017">
        <v>62166</v>
      </c>
      <c r="B3017" t="s">
        <v>7977</v>
      </c>
      <c r="C3017" t="s">
        <v>7932</v>
      </c>
      <c r="D3017" t="s">
        <v>7924</v>
      </c>
      <c r="E3017" t="s">
        <v>35557</v>
      </c>
      <c r="F3017" t="s">
        <v>35470</v>
      </c>
      <c r="G3017">
        <v>1997</v>
      </c>
      <c r="H3017" t="s">
        <v>36361</v>
      </c>
      <c r="I3017" t="s">
        <v>7933</v>
      </c>
      <c r="J3017" s="2" t="s">
        <v>7978</v>
      </c>
      <c r="K3017" s="5" t="s">
        <v>173</v>
      </c>
      <c r="L3017" t="s">
        <v>97</v>
      </c>
    </row>
    <row r="3018" spans="1:12" hidden="1" x14ac:dyDescent="0.25">
      <c r="A3018">
        <v>62178</v>
      </c>
      <c r="B3018" t="s">
        <v>7979</v>
      </c>
      <c r="C3018" t="s">
        <v>7932</v>
      </c>
      <c r="D3018" t="s">
        <v>7924</v>
      </c>
      <c r="E3018" t="s">
        <v>35557</v>
      </c>
      <c r="F3018" t="s">
        <v>35470</v>
      </c>
      <c r="G3018">
        <v>1997</v>
      </c>
      <c r="H3018" t="s">
        <v>36361</v>
      </c>
      <c r="I3018" t="s">
        <v>7933</v>
      </c>
      <c r="J3018" s="2" t="s">
        <v>7980</v>
      </c>
      <c r="K3018" s="5" t="s">
        <v>32</v>
      </c>
      <c r="L3018" t="s">
        <v>1277</v>
      </c>
    </row>
    <row r="3019" spans="1:12" hidden="1" x14ac:dyDescent="0.25">
      <c r="A3019">
        <v>62189</v>
      </c>
      <c r="B3019" t="s">
        <v>7981</v>
      </c>
      <c r="C3019" t="s">
        <v>7972</v>
      </c>
      <c r="D3019" t="s">
        <v>7924</v>
      </c>
      <c r="E3019" t="s">
        <v>35557</v>
      </c>
      <c r="F3019" t="s">
        <v>35470</v>
      </c>
      <c r="G3019">
        <v>1997</v>
      </c>
      <c r="H3019" t="s">
        <v>36361</v>
      </c>
      <c r="I3019" t="s">
        <v>7973</v>
      </c>
      <c r="J3019" s="2" t="s">
        <v>7982</v>
      </c>
      <c r="K3019" s="5" t="s">
        <v>21</v>
      </c>
    </row>
    <row r="3020" spans="1:12" hidden="1" x14ac:dyDescent="0.25">
      <c r="A3020">
        <v>62193</v>
      </c>
      <c r="B3020" t="s">
        <v>7983</v>
      </c>
      <c r="C3020" t="s">
        <v>7972</v>
      </c>
      <c r="D3020" t="s">
        <v>7924</v>
      </c>
      <c r="E3020" t="s">
        <v>35557</v>
      </c>
      <c r="F3020" t="s">
        <v>35470</v>
      </c>
      <c r="G3020">
        <v>1997</v>
      </c>
      <c r="H3020" t="s">
        <v>36361</v>
      </c>
      <c r="I3020" t="s">
        <v>7973</v>
      </c>
      <c r="J3020" s="2" t="s">
        <v>7984</v>
      </c>
      <c r="K3020" s="5" t="s">
        <v>38</v>
      </c>
      <c r="L3020" t="s">
        <v>97</v>
      </c>
    </row>
    <row r="3021" spans="1:12" hidden="1" x14ac:dyDescent="0.25">
      <c r="A3021">
        <v>62194</v>
      </c>
      <c r="B3021" t="s">
        <v>7985</v>
      </c>
      <c r="C3021" t="s">
        <v>7972</v>
      </c>
      <c r="D3021" t="s">
        <v>7924</v>
      </c>
      <c r="E3021" t="s">
        <v>35557</v>
      </c>
      <c r="F3021" t="s">
        <v>35470</v>
      </c>
      <c r="G3021">
        <v>1997</v>
      </c>
      <c r="H3021" t="s">
        <v>36361</v>
      </c>
      <c r="I3021" t="s">
        <v>7973</v>
      </c>
      <c r="J3021" s="2" t="s">
        <v>7986</v>
      </c>
      <c r="K3021" s="5" t="s">
        <v>38</v>
      </c>
      <c r="L3021" t="s">
        <v>226</v>
      </c>
    </row>
    <row r="3022" spans="1:12" hidden="1" x14ac:dyDescent="0.25">
      <c r="A3022">
        <v>62266</v>
      </c>
      <c r="B3022" t="s">
        <v>7987</v>
      </c>
      <c r="C3022" t="s">
        <v>7988</v>
      </c>
      <c r="D3022" t="s">
        <v>7989</v>
      </c>
      <c r="E3022" t="s">
        <v>35558</v>
      </c>
      <c r="F3022" t="s">
        <v>35559</v>
      </c>
      <c r="G3022">
        <v>2002</v>
      </c>
      <c r="H3022" t="s">
        <v>36362</v>
      </c>
      <c r="I3022" t="s">
        <v>7990</v>
      </c>
      <c r="J3022" s="2" t="s">
        <v>7991</v>
      </c>
      <c r="K3022" s="5" t="s">
        <v>55</v>
      </c>
    </row>
    <row r="3023" spans="1:12" hidden="1" x14ac:dyDescent="0.25">
      <c r="A3023">
        <v>62277</v>
      </c>
      <c r="B3023" t="s">
        <v>7992</v>
      </c>
      <c r="C3023" t="s">
        <v>7988</v>
      </c>
      <c r="D3023" t="s">
        <v>7989</v>
      </c>
      <c r="E3023" t="s">
        <v>35558</v>
      </c>
      <c r="F3023" t="s">
        <v>35559</v>
      </c>
      <c r="G3023">
        <v>2002</v>
      </c>
      <c r="H3023" t="s">
        <v>36362</v>
      </c>
      <c r="I3023" t="s">
        <v>7990</v>
      </c>
      <c r="J3023" s="2" t="s">
        <v>7993</v>
      </c>
      <c r="K3023" s="5" t="s">
        <v>38</v>
      </c>
      <c r="L3023" t="s">
        <v>132</v>
      </c>
    </row>
    <row r="3024" spans="1:12" hidden="1" x14ac:dyDescent="0.25">
      <c r="A3024">
        <v>62288</v>
      </c>
      <c r="B3024" t="s">
        <v>7994</v>
      </c>
      <c r="C3024" t="s">
        <v>7988</v>
      </c>
      <c r="D3024" t="s">
        <v>7989</v>
      </c>
      <c r="E3024" t="s">
        <v>35558</v>
      </c>
      <c r="F3024" t="s">
        <v>35559</v>
      </c>
      <c r="G3024">
        <v>2002</v>
      </c>
      <c r="H3024" t="s">
        <v>36362</v>
      </c>
      <c r="I3024" t="s">
        <v>7990</v>
      </c>
      <c r="J3024" s="2" t="s">
        <v>7995</v>
      </c>
      <c r="K3024" s="5" t="s">
        <v>32</v>
      </c>
    </row>
    <row r="3025" spans="1:19" hidden="1" x14ac:dyDescent="0.25">
      <c r="A3025">
        <v>62418</v>
      </c>
      <c r="B3025" t="s">
        <v>7996</v>
      </c>
      <c r="C3025" t="s">
        <v>7997</v>
      </c>
      <c r="D3025" t="s">
        <v>7989</v>
      </c>
      <c r="E3025" t="s">
        <v>35558</v>
      </c>
      <c r="F3025" t="s">
        <v>35559</v>
      </c>
      <c r="G3025">
        <v>2002</v>
      </c>
      <c r="H3025" t="s">
        <v>36362</v>
      </c>
      <c r="I3025" t="s">
        <v>7998</v>
      </c>
      <c r="J3025" s="2" t="s">
        <v>7999</v>
      </c>
      <c r="K3025" s="5" t="s">
        <v>38</v>
      </c>
      <c r="L3025" t="s">
        <v>174</v>
      </c>
    </row>
    <row r="3026" spans="1:19" hidden="1" x14ac:dyDescent="0.25">
      <c r="A3026">
        <v>62420</v>
      </c>
      <c r="B3026" t="s">
        <v>8000</v>
      </c>
      <c r="C3026" t="s">
        <v>7997</v>
      </c>
      <c r="D3026" t="s">
        <v>7989</v>
      </c>
      <c r="E3026" t="s">
        <v>35558</v>
      </c>
      <c r="F3026" t="s">
        <v>35559</v>
      </c>
      <c r="G3026">
        <v>2002</v>
      </c>
      <c r="H3026" t="s">
        <v>36362</v>
      </c>
      <c r="I3026" t="s">
        <v>7998</v>
      </c>
      <c r="J3026" s="2" t="s">
        <v>8001</v>
      </c>
      <c r="K3026" s="5" t="s">
        <v>21</v>
      </c>
    </row>
    <row r="3027" spans="1:19" hidden="1" x14ac:dyDescent="0.25">
      <c r="A3027">
        <v>62462</v>
      </c>
      <c r="B3027" t="s">
        <v>8002</v>
      </c>
      <c r="C3027" t="s">
        <v>8003</v>
      </c>
      <c r="D3027" t="s">
        <v>7989</v>
      </c>
      <c r="E3027" t="s">
        <v>35558</v>
      </c>
      <c r="F3027" t="s">
        <v>35559</v>
      </c>
      <c r="G3027">
        <v>2002</v>
      </c>
      <c r="H3027" t="s">
        <v>36362</v>
      </c>
      <c r="I3027" t="s">
        <v>8004</v>
      </c>
      <c r="J3027" s="2" t="s">
        <v>8005</v>
      </c>
      <c r="K3027" s="5" t="s">
        <v>21</v>
      </c>
      <c r="L3027" t="s">
        <v>143</v>
      </c>
    </row>
    <row r="3028" spans="1:19" hidden="1" x14ac:dyDescent="0.25">
      <c r="A3028">
        <v>62495</v>
      </c>
      <c r="B3028" t="s">
        <v>8006</v>
      </c>
      <c r="C3028" t="s">
        <v>8003</v>
      </c>
      <c r="D3028" t="s">
        <v>7989</v>
      </c>
      <c r="E3028" t="s">
        <v>35558</v>
      </c>
      <c r="F3028" t="s">
        <v>35559</v>
      </c>
      <c r="G3028">
        <v>2002</v>
      </c>
      <c r="H3028" t="s">
        <v>36362</v>
      </c>
      <c r="I3028" t="s">
        <v>8004</v>
      </c>
      <c r="J3028" s="2" t="s">
        <v>8007</v>
      </c>
      <c r="K3028" s="5" t="s">
        <v>15</v>
      </c>
    </row>
    <row r="3029" spans="1:19" hidden="1" x14ac:dyDescent="0.25">
      <c r="A3029">
        <v>62514</v>
      </c>
      <c r="B3029" t="s">
        <v>8008</v>
      </c>
      <c r="C3029" t="s">
        <v>7997</v>
      </c>
      <c r="D3029" t="s">
        <v>7989</v>
      </c>
      <c r="E3029" t="s">
        <v>35558</v>
      </c>
      <c r="F3029" t="s">
        <v>35559</v>
      </c>
      <c r="G3029">
        <v>2002</v>
      </c>
      <c r="H3029" t="s">
        <v>36362</v>
      </c>
      <c r="I3029" t="s">
        <v>7998</v>
      </c>
      <c r="J3029" s="2" t="s">
        <v>8009</v>
      </c>
      <c r="K3029" s="5" t="s">
        <v>38</v>
      </c>
    </row>
    <row r="3030" spans="1:19" hidden="1" x14ac:dyDescent="0.25">
      <c r="A3030">
        <v>62543</v>
      </c>
      <c r="B3030" t="s">
        <v>8010</v>
      </c>
      <c r="C3030" t="s">
        <v>8011</v>
      </c>
      <c r="D3030" t="s">
        <v>7989</v>
      </c>
      <c r="E3030" t="s">
        <v>35558</v>
      </c>
      <c r="F3030" t="s">
        <v>35559</v>
      </c>
      <c r="G3030">
        <v>2002</v>
      </c>
      <c r="H3030" t="s">
        <v>36362</v>
      </c>
      <c r="I3030" t="s">
        <v>8012</v>
      </c>
      <c r="J3030" s="2" t="s">
        <v>8013</v>
      </c>
      <c r="K3030" s="5" t="s">
        <v>38</v>
      </c>
      <c r="L3030" t="s">
        <v>323</v>
      </c>
    </row>
    <row r="3031" spans="1:19" hidden="1" x14ac:dyDescent="0.25">
      <c r="A3031">
        <v>62641</v>
      </c>
      <c r="B3031" t="s">
        <v>8014</v>
      </c>
      <c r="C3031" t="s">
        <v>8015</v>
      </c>
      <c r="D3031" t="s">
        <v>7989</v>
      </c>
      <c r="E3031" t="s">
        <v>35558</v>
      </c>
      <c r="F3031" t="s">
        <v>35559</v>
      </c>
      <c r="G3031">
        <v>2002</v>
      </c>
      <c r="H3031" t="s">
        <v>36362</v>
      </c>
      <c r="I3031" t="s">
        <v>8016</v>
      </c>
      <c r="J3031" s="2" t="s">
        <v>8017</v>
      </c>
      <c r="K3031" s="5" t="s">
        <v>38</v>
      </c>
    </row>
    <row r="3032" spans="1:19" hidden="1" x14ac:dyDescent="0.25">
      <c r="A3032">
        <v>62645</v>
      </c>
      <c r="B3032" t="s">
        <v>8018</v>
      </c>
      <c r="C3032" t="s">
        <v>8015</v>
      </c>
      <c r="D3032" t="s">
        <v>7989</v>
      </c>
      <c r="E3032" t="s">
        <v>35558</v>
      </c>
      <c r="F3032" t="s">
        <v>35559</v>
      </c>
      <c r="G3032">
        <v>2002</v>
      </c>
      <c r="H3032" t="s">
        <v>36362</v>
      </c>
      <c r="I3032" t="s">
        <v>8016</v>
      </c>
      <c r="J3032" s="2" t="s">
        <v>8019</v>
      </c>
      <c r="K3032" s="5" t="s">
        <v>202</v>
      </c>
      <c r="L3032" t="s">
        <v>129</v>
      </c>
    </row>
    <row r="3033" spans="1:19" hidden="1" x14ac:dyDescent="0.25">
      <c r="A3033">
        <v>62661</v>
      </c>
      <c r="B3033" t="s">
        <v>8020</v>
      </c>
      <c r="C3033" t="s">
        <v>8015</v>
      </c>
      <c r="D3033" t="s">
        <v>7989</v>
      </c>
      <c r="E3033" t="s">
        <v>35558</v>
      </c>
      <c r="F3033" t="s">
        <v>35559</v>
      </c>
      <c r="G3033">
        <v>2002</v>
      </c>
      <c r="H3033" t="s">
        <v>36362</v>
      </c>
      <c r="I3033" t="s">
        <v>8016</v>
      </c>
      <c r="J3033" s="2" t="s">
        <v>8021</v>
      </c>
      <c r="K3033" s="5" t="s">
        <v>38</v>
      </c>
    </row>
    <row r="3034" spans="1:19" hidden="1" x14ac:dyDescent="0.25">
      <c r="A3034">
        <v>62689</v>
      </c>
      <c r="B3034" t="s">
        <v>8022</v>
      </c>
      <c r="C3034" t="s">
        <v>8023</v>
      </c>
      <c r="D3034" t="s">
        <v>7989</v>
      </c>
      <c r="E3034" t="s">
        <v>35558</v>
      </c>
      <c r="F3034" t="s">
        <v>35559</v>
      </c>
      <c r="G3034">
        <v>2002</v>
      </c>
      <c r="H3034" t="s">
        <v>36362</v>
      </c>
      <c r="I3034" t="s">
        <v>8024</v>
      </c>
      <c r="J3034" s="2" t="s">
        <v>8025</v>
      </c>
      <c r="K3034" s="5" t="s">
        <v>38</v>
      </c>
      <c r="L3034" t="s">
        <v>132</v>
      </c>
    </row>
    <row r="3035" spans="1:19" hidden="1" x14ac:dyDescent="0.25">
      <c r="A3035">
        <v>62690</v>
      </c>
      <c r="B3035" t="s">
        <v>8026</v>
      </c>
      <c r="C3035" t="s">
        <v>8027</v>
      </c>
      <c r="D3035" t="s">
        <v>7989</v>
      </c>
      <c r="E3035" t="s">
        <v>35558</v>
      </c>
      <c r="F3035" t="s">
        <v>35559</v>
      </c>
      <c r="G3035">
        <v>2002</v>
      </c>
      <c r="H3035" t="s">
        <v>36362</v>
      </c>
      <c r="I3035" t="s">
        <v>8028</v>
      </c>
      <c r="J3035" s="2" t="s">
        <v>8029</v>
      </c>
      <c r="K3035" s="5" t="s">
        <v>21</v>
      </c>
    </row>
    <row r="3036" spans="1:19" hidden="1" x14ac:dyDescent="0.25">
      <c r="A3036">
        <v>62701</v>
      </c>
      <c r="B3036" t="s">
        <v>8030</v>
      </c>
      <c r="C3036" t="s">
        <v>8023</v>
      </c>
      <c r="D3036" t="s">
        <v>7989</v>
      </c>
      <c r="E3036" t="s">
        <v>35558</v>
      </c>
      <c r="F3036" t="s">
        <v>35559</v>
      </c>
      <c r="G3036">
        <v>2002</v>
      </c>
      <c r="H3036" t="s">
        <v>36362</v>
      </c>
      <c r="I3036" t="s">
        <v>8024</v>
      </c>
      <c r="J3036" s="2" t="s">
        <v>8031</v>
      </c>
      <c r="K3036" s="5" t="s">
        <v>38</v>
      </c>
      <c r="L3036" t="s">
        <v>132</v>
      </c>
    </row>
    <row r="3037" spans="1:19" hidden="1" x14ac:dyDescent="0.25">
      <c r="A3037">
        <v>62752</v>
      </c>
      <c r="B3037" t="s">
        <v>8032</v>
      </c>
      <c r="C3037" t="s">
        <v>8003</v>
      </c>
      <c r="D3037" t="s">
        <v>7989</v>
      </c>
      <c r="E3037" t="s">
        <v>35558</v>
      </c>
      <c r="F3037" t="s">
        <v>35559</v>
      </c>
      <c r="G3037">
        <v>2002</v>
      </c>
      <c r="H3037" t="s">
        <v>36362</v>
      </c>
      <c r="I3037" t="s">
        <v>8004</v>
      </c>
      <c r="J3037" s="2" t="s">
        <v>8033</v>
      </c>
      <c r="K3037" s="5" t="s">
        <v>38</v>
      </c>
      <c r="L3037" t="s">
        <v>272</v>
      </c>
    </row>
    <row r="3038" spans="1:19" hidden="1" x14ac:dyDescent="0.25">
      <c r="A3038">
        <v>62780</v>
      </c>
      <c r="B3038" t="s">
        <v>8034</v>
      </c>
      <c r="C3038" t="s">
        <v>8003</v>
      </c>
      <c r="D3038" t="s">
        <v>7989</v>
      </c>
      <c r="E3038" t="s">
        <v>35558</v>
      </c>
      <c r="F3038" t="s">
        <v>35559</v>
      </c>
      <c r="G3038">
        <v>2002</v>
      </c>
      <c r="H3038" t="s">
        <v>36362</v>
      </c>
      <c r="I3038" t="s">
        <v>8004</v>
      </c>
      <c r="J3038" s="2" t="s">
        <v>8035</v>
      </c>
      <c r="K3038" s="5" t="s">
        <v>21</v>
      </c>
    </row>
    <row r="3039" spans="1:19" hidden="1" x14ac:dyDescent="0.25">
      <c r="A3039">
        <v>62799</v>
      </c>
      <c r="B3039" t="s">
        <v>8036</v>
      </c>
      <c r="C3039" t="s">
        <v>8037</v>
      </c>
      <c r="D3039" t="s">
        <v>7989</v>
      </c>
      <c r="E3039" t="s">
        <v>35558</v>
      </c>
      <c r="F3039" t="s">
        <v>35559</v>
      </c>
      <c r="G3039">
        <v>2002</v>
      </c>
      <c r="H3039" t="s">
        <v>36362</v>
      </c>
      <c r="I3039" t="s">
        <v>8038</v>
      </c>
      <c r="J3039" s="2" t="s">
        <v>8039</v>
      </c>
      <c r="K3039" s="5" t="s">
        <v>32</v>
      </c>
      <c r="O3039" t="s">
        <v>24</v>
      </c>
      <c r="P3039" t="s">
        <v>35339</v>
      </c>
      <c r="R3039" t="s">
        <v>35209</v>
      </c>
      <c r="S3039" t="s">
        <v>8</v>
      </c>
    </row>
    <row r="3040" spans="1:19" hidden="1" x14ac:dyDescent="0.25">
      <c r="A3040">
        <v>62804</v>
      </c>
      <c r="B3040" t="s">
        <v>8040</v>
      </c>
      <c r="C3040" t="s">
        <v>8037</v>
      </c>
      <c r="D3040" t="s">
        <v>7989</v>
      </c>
      <c r="E3040" t="s">
        <v>35558</v>
      </c>
      <c r="F3040" t="s">
        <v>35559</v>
      </c>
      <c r="G3040">
        <v>2002</v>
      </c>
      <c r="H3040" t="s">
        <v>36362</v>
      </c>
      <c r="I3040" t="s">
        <v>8038</v>
      </c>
      <c r="J3040" s="2" t="s">
        <v>8041</v>
      </c>
      <c r="K3040" s="5" t="s">
        <v>128</v>
      </c>
      <c r="L3040" t="s">
        <v>27</v>
      </c>
    </row>
    <row r="3041" spans="1:16" hidden="1" x14ac:dyDescent="0.25">
      <c r="A3041">
        <v>62847</v>
      </c>
      <c r="B3041" t="s">
        <v>8042</v>
      </c>
      <c r="C3041" t="s">
        <v>8003</v>
      </c>
      <c r="D3041" t="s">
        <v>7989</v>
      </c>
      <c r="E3041" t="s">
        <v>35558</v>
      </c>
      <c r="F3041" t="s">
        <v>35559</v>
      </c>
      <c r="G3041">
        <v>2002</v>
      </c>
      <c r="H3041" t="s">
        <v>36362</v>
      </c>
      <c r="I3041" t="s">
        <v>8004</v>
      </c>
      <c r="J3041" s="2" t="s">
        <v>8043</v>
      </c>
      <c r="K3041" s="5" t="s">
        <v>128</v>
      </c>
      <c r="L3041" t="s">
        <v>27</v>
      </c>
    </row>
    <row r="3042" spans="1:16" hidden="1" x14ac:dyDescent="0.25">
      <c r="A3042">
        <v>62848</v>
      </c>
      <c r="B3042" t="s">
        <v>8044</v>
      </c>
      <c r="C3042" t="s">
        <v>8027</v>
      </c>
      <c r="D3042" t="s">
        <v>7989</v>
      </c>
      <c r="E3042" t="s">
        <v>35558</v>
      </c>
      <c r="F3042" t="s">
        <v>35559</v>
      </c>
      <c r="G3042">
        <v>2002</v>
      </c>
      <c r="H3042" t="s">
        <v>36362</v>
      </c>
      <c r="I3042" t="s">
        <v>8028</v>
      </c>
      <c r="J3042" s="2" t="s">
        <v>8045</v>
      </c>
      <c r="K3042" s="5" t="s">
        <v>8046</v>
      </c>
      <c r="L3042" t="s">
        <v>35200</v>
      </c>
    </row>
    <row r="3043" spans="1:16" hidden="1" x14ac:dyDescent="0.25">
      <c r="A3043">
        <v>62882</v>
      </c>
      <c r="B3043" t="s">
        <v>8047</v>
      </c>
      <c r="C3043" t="s">
        <v>8048</v>
      </c>
      <c r="D3043" t="s">
        <v>8049</v>
      </c>
      <c r="E3043" t="s">
        <v>35560</v>
      </c>
      <c r="F3043" t="s">
        <v>35561</v>
      </c>
      <c r="G3043">
        <v>2001</v>
      </c>
      <c r="H3043" t="s">
        <v>36363</v>
      </c>
      <c r="I3043" t="s">
        <v>8050</v>
      </c>
      <c r="J3043" s="2" t="s">
        <v>8051</v>
      </c>
      <c r="K3043" s="5" t="s">
        <v>38</v>
      </c>
    </row>
    <row r="3044" spans="1:16" hidden="1" x14ac:dyDescent="0.25">
      <c r="A3044">
        <v>62898</v>
      </c>
      <c r="B3044" t="s">
        <v>8052</v>
      </c>
      <c r="C3044" t="s">
        <v>8053</v>
      </c>
      <c r="D3044" t="s">
        <v>8049</v>
      </c>
      <c r="E3044" t="s">
        <v>35560</v>
      </c>
      <c r="F3044" t="s">
        <v>35561</v>
      </c>
      <c r="G3044">
        <v>2001</v>
      </c>
      <c r="H3044" t="s">
        <v>36363</v>
      </c>
      <c r="I3044" t="s">
        <v>3126</v>
      </c>
      <c r="J3044" s="2" t="s">
        <v>8054</v>
      </c>
      <c r="K3044" s="5" t="s">
        <v>55</v>
      </c>
    </row>
    <row r="3045" spans="1:16" hidden="1" x14ac:dyDescent="0.25">
      <c r="A3045">
        <v>62909</v>
      </c>
      <c r="B3045" t="s">
        <v>8055</v>
      </c>
      <c r="C3045" t="s">
        <v>8056</v>
      </c>
      <c r="D3045" t="s">
        <v>8049</v>
      </c>
      <c r="E3045" t="s">
        <v>35560</v>
      </c>
      <c r="F3045" t="s">
        <v>35561</v>
      </c>
      <c r="G3045">
        <v>2001</v>
      </c>
      <c r="H3045" t="s">
        <v>36363</v>
      </c>
      <c r="I3045" t="s">
        <v>8057</v>
      </c>
      <c r="J3045" s="2" t="s">
        <v>8058</v>
      </c>
      <c r="K3045" s="5" t="s">
        <v>15</v>
      </c>
      <c r="L3045" t="s">
        <v>97</v>
      </c>
    </row>
    <row r="3046" spans="1:16" hidden="1" x14ac:dyDescent="0.25">
      <c r="A3046">
        <v>62913</v>
      </c>
      <c r="B3046" t="s">
        <v>8059</v>
      </c>
      <c r="C3046" t="s">
        <v>8056</v>
      </c>
      <c r="D3046" t="s">
        <v>8049</v>
      </c>
      <c r="E3046" t="s">
        <v>35560</v>
      </c>
      <c r="F3046" t="s">
        <v>35561</v>
      </c>
      <c r="G3046">
        <v>2001</v>
      </c>
      <c r="H3046" t="s">
        <v>36363</v>
      </c>
      <c r="I3046" t="s">
        <v>8057</v>
      </c>
      <c r="J3046" s="2" t="s">
        <v>8060</v>
      </c>
      <c r="K3046" s="5" t="s">
        <v>38</v>
      </c>
    </row>
    <row r="3047" spans="1:16" hidden="1" x14ac:dyDescent="0.25">
      <c r="A3047">
        <v>62934</v>
      </c>
      <c r="B3047" t="s">
        <v>8061</v>
      </c>
      <c r="C3047" t="s">
        <v>8056</v>
      </c>
      <c r="D3047" t="s">
        <v>8049</v>
      </c>
      <c r="E3047" t="s">
        <v>35560</v>
      </c>
      <c r="F3047" t="s">
        <v>35561</v>
      </c>
      <c r="G3047">
        <v>2001</v>
      </c>
      <c r="H3047" t="s">
        <v>36363</v>
      </c>
      <c r="I3047" t="s">
        <v>8057</v>
      </c>
      <c r="J3047" s="2" t="s">
        <v>8062</v>
      </c>
      <c r="K3047" s="5" t="s">
        <v>38</v>
      </c>
      <c r="L3047" t="s">
        <v>232</v>
      </c>
    </row>
    <row r="3048" spans="1:16" hidden="1" x14ac:dyDescent="0.25">
      <c r="A3048">
        <v>62937</v>
      </c>
      <c r="B3048" t="s">
        <v>8063</v>
      </c>
      <c r="C3048" t="s">
        <v>8064</v>
      </c>
      <c r="D3048" t="s">
        <v>8049</v>
      </c>
      <c r="E3048" t="s">
        <v>35560</v>
      </c>
      <c r="F3048" t="s">
        <v>35561</v>
      </c>
      <c r="G3048">
        <v>2001</v>
      </c>
      <c r="H3048" t="s">
        <v>36363</v>
      </c>
      <c r="I3048" t="s">
        <v>8065</v>
      </c>
      <c r="J3048" s="2" t="s">
        <v>8066</v>
      </c>
      <c r="K3048" s="5" t="s">
        <v>21</v>
      </c>
    </row>
    <row r="3049" spans="1:16" hidden="1" x14ac:dyDescent="0.25">
      <c r="A3049">
        <v>62960</v>
      </c>
      <c r="B3049" t="s">
        <v>8067</v>
      </c>
      <c r="C3049" t="s">
        <v>8068</v>
      </c>
      <c r="D3049" t="s">
        <v>8049</v>
      </c>
      <c r="E3049" t="s">
        <v>35560</v>
      </c>
      <c r="F3049" t="s">
        <v>35561</v>
      </c>
      <c r="G3049">
        <v>2001</v>
      </c>
      <c r="H3049" t="s">
        <v>36363</v>
      </c>
      <c r="I3049" t="s">
        <v>8069</v>
      </c>
      <c r="J3049" s="2" t="s">
        <v>8070</v>
      </c>
      <c r="K3049" s="5" t="s">
        <v>15</v>
      </c>
      <c r="L3049" t="s">
        <v>239</v>
      </c>
    </row>
    <row r="3050" spans="1:16" hidden="1" x14ac:dyDescent="0.25">
      <c r="A3050">
        <v>62973</v>
      </c>
      <c r="B3050" t="s">
        <v>8071</v>
      </c>
      <c r="C3050" t="s">
        <v>8072</v>
      </c>
      <c r="D3050" t="s">
        <v>8049</v>
      </c>
      <c r="E3050" t="s">
        <v>35560</v>
      </c>
      <c r="F3050" t="s">
        <v>35561</v>
      </c>
      <c r="G3050">
        <v>2001</v>
      </c>
      <c r="H3050" t="s">
        <v>36363</v>
      </c>
      <c r="I3050" t="s">
        <v>8073</v>
      </c>
      <c r="J3050" s="2" t="s">
        <v>8074</v>
      </c>
      <c r="K3050" s="5" t="s">
        <v>21</v>
      </c>
    </row>
    <row r="3051" spans="1:16" hidden="1" x14ac:dyDescent="0.25">
      <c r="A3051">
        <v>63016</v>
      </c>
      <c r="B3051" t="s">
        <v>8075</v>
      </c>
      <c r="C3051" t="s">
        <v>8076</v>
      </c>
      <c r="D3051" t="s">
        <v>8049</v>
      </c>
      <c r="E3051" t="s">
        <v>35560</v>
      </c>
      <c r="F3051" t="s">
        <v>35561</v>
      </c>
      <c r="G3051">
        <v>2001</v>
      </c>
      <c r="H3051" t="s">
        <v>36363</v>
      </c>
      <c r="I3051" t="s">
        <v>8077</v>
      </c>
      <c r="J3051" s="2" t="s">
        <v>8078</v>
      </c>
      <c r="K3051" s="5" t="s">
        <v>38</v>
      </c>
      <c r="L3051" t="s">
        <v>187</v>
      </c>
    </row>
    <row r="3052" spans="1:16" hidden="1" x14ac:dyDescent="0.25">
      <c r="A3052">
        <v>63048</v>
      </c>
      <c r="B3052" t="s">
        <v>8079</v>
      </c>
      <c r="C3052" t="s">
        <v>8076</v>
      </c>
      <c r="D3052" t="s">
        <v>8049</v>
      </c>
      <c r="E3052" t="s">
        <v>35560</v>
      </c>
      <c r="F3052" t="s">
        <v>35561</v>
      </c>
      <c r="G3052">
        <v>2001</v>
      </c>
      <c r="H3052" t="s">
        <v>36363</v>
      </c>
      <c r="I3052" t="s">
        <v>8077</v>
      </c>
      <c r="J3052" s="2" t="s">
        <v>8080</v>
      </c>
      <c r="K3052" s="5" t="s">
        <v>38</v>
      </c>
      <c r="L3052" t="s">
        <v>16</v>
      </c>
    </row>
    <row r="3053" spans="1:16" hidden="1" x14ac:dyDescent="0.25">
      <c r="A3053">
        <v>63076</v>
      </c>
      <c r="B3053" t="s">
        <v>8081</v>
      </c>
      <c r="C3053" t="s">
        <v>8082</v>
      </c>
      <c r="D3053" t="s">
        <v>8049</v>
      </c>
      <c r="E3053" t="s">
        <v>35560</v>
      </c>
      <c r="F3053" t="s">
        <v>35561</v>
      </c>
      <c r="G3053">
        <v>2001</v>
      </c>
      <c r="H3053" t="s">
        <v>36363</v>
      </c>
      <c r="I3053" t="s">
        <v>8083</v>
      </c>
      <c r="J3053" s="2" t="s">
        <v>8084</v>
      </c>
      <c r="K3053" s="5" t="s">
        <v>21</v>
      </c>
    </row>
    <row r="3054" spans="1:16" hidden="1" x14ac:dyDescent="0.25">
      <c r="A3054">
        <v>63083</v>
      </c>
      <c r="B3054" t="s">
        <v>8085</v>
      </c>
      <c r="C3054" t="s">
        <v>8072</v>
      </c>
      <c r="D3054" t="s">
        <v>8049</v>
      </c>
      <c r="E3054" t="s">
        <v>35560</v>
      </c>
      <c r="F3054" t="s">
        <v>35561</v>
      </c>
      <c r="G3054">
        <v>2001</v>
      </c>
      <c r="H3054" t="s">
        <v>36363</v>
      </c>
      <c r="I3054" t="s">
        <v>8073</v>
      </c>
      <c r="J3054" s="2" t="s">
        <v>8086</v>
      </c>
      <c r="K3054" s="5" t="s">
        <v>32</v>
      </c>
      <c r="O3054" t="s">
        <v>24</v>
      </c>
      <c r="P3054" t="s">
        <v>35339</v>
      </c>
    </row>
    <row r="3055" spans="1:16" hidden="1" x14ac:dyDescent="0.25">
      <c r="A3055">
        <v>63084</v>
      </c>
      <c r="B3055" t="s">
        <v>8087</v>
      </c>
      <c r="C3055" t="s">
        <v>8082</v>
      </c>
      <c r="D3055" t="s">
        <v>8049</v>
      </c>
      <c r="E3055" t="s">
        <v>35560</v>
      </c>
      <c r="F3055" t="s">
        <v>35561</v>
      </c>
      <c r="G3055">
        <v>2001</v>
      </c>
      <c r="H3055" t="s">
        <v>36363</v>
      </c>
      <c r="I3055" t="s">
        <v>8083</v>
      </c>
      <c r="J3055" s="2" t="s">
        <v>8088</v>
      </c>
      <c r="K3055" s="5" t="s">
        <v>21</v>
      </c>
    </row>
    <row r="3056" spans="1:16" hidden="1" x14ac:dyDescent="0.25">
      <c r="A3056">
        <v>63111</v>
      </c>
      <c r="B3056" t="s">
        <v>8089</v>
      </c>
      <c r="C3056" t="s">
        <v>8082</v>
      </c>
      <c r="D3056" t="s">
        <v>8049</v>
      </c>
      <c r="E3056" t="s">
        <v>35560</v>
      </c>
      <c r="F3056" t="s">
        <v>35561</v>
      </c>
      <c r="G3056">
        <v>2001</v>
      </c>
      <c r="H3056" t="s">
        <v>36363</v>
      </c>
      <c r="I3056" t="s">
        <v>8083</v>
      </c>
      <c r="J3056" s="2" t="s">
        <v>8090</v>
      </c>
      <c r="K3056" s="5" t="s">
        <v>38</v>
      </c>
    </row>
    <row r="3057" spans="1:12" hidden="1" x14ac:dyDescent="0.25">
      <c r="A3057">
        <v>63124</v>
      </c>
      <c r="B3057" t="s">
        <v>8091</v>
      </c>
      <c r="C3057" t="s">
        <v>8082</v>
      </c>
      <c r="D3057" t="s">
        <v>8049</v>
      </c>
      <c r="E3057" t="s">
        <v>35560</v>
      </c>
      <c r="F3057" t="s">
        <v>35561</v>
      </c>
      <c r="G3057">
        <v>2001</v>
      </c>
      <c r="H3057" t="s">
        <v>36363</v>
      </c>
      <c r="I3057" t="s">
        <v>8083</v>
      </c>
      <c r="J3057" s="2" t="s">
        <v>8092</v>
      </c>
      <c r="K3057" s="5" t="s">
        <v>128</v>
      </c>
      <c r="L3057" t="s">
        <v>902</v>
      </c>
    </row>
    <row r="3058" spans="1:12" hidden="1" x14ac:dyDescent="0.25">
      <c r="A3058">
        <v>63126</v>
      </c>
      <c r="B3058" t="s">
        <v>8093</v>
      </c>
      <c r="C3058" t="s">
        <v>8082</v>
      </c>
      <c r="D3058" t="s">
        <v>8049</v>
      </c>
      <c r="E3058" t="s">
        <v>35560</v>
      </c>
      <c r="F3058" t="s">
        <v>35561</v>
      </c>
      <c r="G3058">
        <v>2001</v>
      </c>
      <c r="H3058" t="s">
        <v>36363</v>
      </c>
      <c r="I3058" t="s">
        <v>8083</v>
      </c>
      <c r="J3058" s="2" t="s">
        <v>8094</v>
      </c>
      <c r="K3058" s="5" t="s">
        <v>21</v>
      </c>
    </row>
    <row r="3059" spans="1:12" hidden="1" x14ac:dyDescent="0.25">
      <c r="A3059">
        <v>63145</v>
      </c>
      <c r="B3059" t="s">
        <v>8095</v>
      </c>
      <c r="C3059" t="s">
        <v>8096</v>
      </c>
      <c r="D3059" t="s">
        <v>8049</v>
      </c>
      <c r="E3059" t="s">
        <v>35560</v>
      </c>
      <c r="F3059" t="s">
        <v>35561</v>
      </c>
      <c r="G3059">
        <v>2001</v>
      </c>
      <c r="H3059" t="s">
        <v>36363</v>
      </c>
      <c r="I3059" t="s">
        <v>456</v>
      </c>
      <c r="J3059" s="2" t="s">
        <v>8097</v>
      </c>
      <c r="K3059" s="5" t="s">
        <v>38</v>
      </c>
      <c r="L3059" t="s">
        <v>272</v>
      </c>
    </row>
    <row r="3060" spans="1:12" hidden="1" x14ac:dyDescent="0.25">
      <c r="A3060">
        <v>63149</v>
      </c>
      <c r="B3060" t="s">
        <v>8098</v>
      </c>
      <c r="C3060" t="s">
        <v>8096</v>
      </c>
      <c r="D3060" t="s">
        <v>8049</v>
      </c>
      <c r="E3060" t="s">
        <v>35560</v>
      </c>
      <c r="F3060" t="s">
        <v>35561</v>
      </c>
      <c r="G3060">
        <v>2001</v>
      </c>
      <c r="H3060" t="s">
        <v>36363</v>
      </c>
      <c r="I3060" t="s">
        <v>456</v>
      </c>
      <c r="J3060" s="2" t="s">
        <v>8099</v>
      </c>
      <c r="K3060" s="5" t="s">
        <v>38</v>
      </c>
      <c r="L3060" t="s">
        <v>232</v>
      </c>
    </row>
    <row r="3061" spans="1:12" hidden="1" x14ac:dyDescent="0.25">
      <c r="A3061">
        <v>63150</v>
      </c>
      <c r="B3061" t="s">
        <v>8100</v>
      </c>
      <c r="C3061" t="s">
        <v>8072</v>
      </c>
      <c r="D3061" t="s">
        <v>8049</v>
      </c>
      <c r="E3061" t="s">
        <v>35560</v>
      </c>
      <c r="F3061" t="s">
        <v>35561</v>
      </c>
      <c r="G3061">
        <v>2001</v>
      </c>
      <c r="H3061" t="s">
        <v>36363</v>
      </c>
      <c r="I3061" t="s">
        <v>8073</v>
      </c>
      <c r="J3061" s="2" t="s">
        <v>8101</v>
      </c>
      <c r="K3061" s="5" t="s">
        <v>128</v>
      </c>
      <c r="L3061" t="s">
        <v>162</v>
      </c>
    </row>
    <row r="3062" spans="1:12" hidden="1" x14ac:dyDescent="0.25">
      <c r="A3062">
        <v>63163</v>
      </c>
      <c r="B3062" t="s">
        <v>8102</v>
      </c>
      <c r="C3062" t="s">
        <v>8096</v>
      </c>
      <c r="D3062" t="s">
        <v>8049</v>
      </c>
      <c r="E3062" t="s">
        <v>35560</v>
      </c>
      <c r="F3062" t="s">
        <v>35561</v>
      </c>
      <c r="G3062">
        <v>2001</v>
      </c>
      <c r="H3062" t="s">
        <v>36363</v>
      </c>
      <c r="I3062" t="s">
        <v>456</v>
      </c>
      <c r="J3062" s="2" t="s">
        <v>8103</v>
      </c>
      <c r="K3062" s="5" t="s">
        <v>173</v>
      </c>
      <c r="L3062" t="s">
        <v>16</v>
      </c>
    </row>
    <row r="3063" spans="1:12" hidden="1" x14ac:dyDescent="0.25">
      <c r="A3063">
        <v>63183</v>
      </c>
      <c r="B3063" t="s">
        <v>8104</v>
      </c>
      <c r="C3063" t="s">
        <v>8096</v>
      </c>
      <c r="D3063" t="s">
        <v>8049</v>
      </c>
      <c r="E3063" t="s">
        <v>35560</v>
      </c>
      <c r="F3063" t="s">
        <v>35561</v>
      </c>
      <c r="G3063">
        <v>2001</v>
      </c>
      <c r="H3063" t="s">
        <v>36363</v>
      </c>
      <c r="I3063" t="s">
        <v>456</v>
      </c>
      <c r="J3063" s="2" t="s">
        <v>8105</v>
      </c>
      <c r="K3063" s="5" t="s">
        <v>38</v>
      </c>
    </row>
    <row r="3064" spans="1:12" hidden="1" x14ac:dyDescent="0.25">
      <c r="A3064">
        <v>63199</v>
      </c>
      <c r="B3064" t="s">
        <v>8106</v>
      </c>
      <c r="C3064" t="s">
        <v>8096</v>
      </c>
      <c r="D3064" t="s">
        <v>8049</v>
      </c>
      <c r="E3064" t="s">
        <v>35560</v>
      </c>
      <c r="F3064" t="s">
        <v>35561</v>
      </c>
      <c r="G3064">
        <v>2001</v>
      </c>
      <c r="H3064" t="s">
        <v>36363</v>
      </c>
      <c r="I3064" t="s">
        <v>456</v>
      </c>
      <c r="J3064" s="2" t="s">
        <v>8107</v>
      </c>
      <c r="K3064" s="5" t="s">
        <v>38</v>
      </c>
    </row>
    <row r="3065" spans="1:12" hidden="1" x14ac:dyDescent="0.25">
      <c r="A3065">
        <v>63206</v>
      </c>
      <c r="B3065" t="s">
        <v>8108</v>
      </c>
      <c r="C3065" t="s">
        <v>8109</v>
      </c>
      <c r="D3065" t="s">
        <v>8049</v>
      </c>
      <c r="E3065" t="s">
        <v>35560</v>
      </c>
      <c r="F3065" t="s">
        <v>35561</v>
      </c>
      <c r="G3065">
        <v>2001</v>
      </c>
      <c r="H3065" t="s">
        <v>36363</v>
      </c>
      <c r="I3065" t="s">
        <v>8110</v>
      </c>
      <c r="J3065" s="2" t="s">
        <v>8111</v>
      </c>
      <c r="K3065" s="5" t="s">
        <v>38</v>
      </c>
      <c r="L3065" t="s">
        <v>1584</v>
      </c>
    </row>
    <row r="3066" spans="1:12" hidden="1" x14ac:dyDescent="0.25">
      <c r="A3066">
        <v>63215</v>
      </c>
      <c r="B3066" t="s">
        <v>8112</v>
      </c>
      <c r="C3066" t="s">
        <v>8109</v>
      </c>
      <c r="D3066" t="s">
        <v>8049</v>
      </c>
      <c r="E3066" t="s">
        <v>35560</v>
      </c>
      <c r="F3066" t="s">
        <v>35561</v>
      </c>
      <c r="G3066">
        <v>2001</v>
      </c>
      <c r="H3066" t="s">
        <v>36363</v>
      </c>
      <c r="I3066" t="s">
        <v>8110</v>
      </c>
      <c r="J3066" s="2" t="s">
        <v>8113</v>
      </c>
      <c r="K3066" s="5" t="s">
        <v>21</v>
      </c>
    </row>
    <row r="3067" spans="1:12" hidden="1" x14ac:dyDescent="0.25">
      <c r="A3067">
        <v>63320</v>
      </c>
      <c r="B3067" t="s">
        <v>8114</v>
      </c>
      <c r="C3067" t="s">
        <v>8072</v>
      </c>
      <c r="D3067" t="s">
        <v>8049</v>
      </c>
      <c r="E3067" t="s">
        <v>35560</v>
      </c>
      <c r="F3067" t="s">
        <v>35561</v>
      </c>
      <c r="G3067">
        <v>2001</v>
      </c>
      <c r="H3067" t="s">
        <v>36363</v>
      </c>
      <c r="I3067" t="s">
        <v>8073</v>
      </c>
      <c r="J3067" s="2" t="s">
        <v>8115</v>
      </c>
      <c r="K3067" s="5" t="s">
        <v>21</v>
      </c>
    </row>
    <row r="3068" spans="1:12" hidden="1" x14ac:dyDescent="0.25">
      <c r="A3068">
        <v>63325</v>
      </c>
      <c r="B3068" t="s">
        <v>8116</v>
      </c>
      <c r="C3068" t="s">
        <v>8064</v>
      </c>
      <c r="D3068" t="s">
        <v>8049</v>
      </c>
      <c r="E3068" t="s">
        <v>35560</v>
      </c>
      <c r="F3068" t="s">
        <v>35561</v>
      </c>
      <c r="G3068">
        <v>2001</v>
      </c>
      <c r="H3068" t="s">
        <v>36363</v>
      </c>
      <c r="I3068" t="s">
        <v>8065</v>
      </c>
      <c r="J3068" s="2" t="s">
        <v>8117</v>
      </c>
      <c r="K3068" s="5" t="s">
        <v>38</v>
      </c>
      <c r="L3068" t="s">
        <v>232</v>
      </c>
    </row>
    <row r="3069" spans="1:12" hidden="1" x14ac:dyDescent="0.25">
      <c r="A3069">
        <v>63342</v>
      </c>
      <c r="B3069" t="s">
        <v>8118</v>
      </c>
      <c r="C3069" t="s">
        <v>8064</v>
      </c>
      <c r="D3069" t="s">
        <v>8049</v>
      </c>
      <c r="E3069" t="s">
        <v>35560</v>
      </c>
      <c r="F3069" t="s">
        <v>35561</v>
      </c>
      <c r="G3069">
        <v>2001</v>
      </c>
      <c r="H3069" t="s">
        <v>36363</v>
      </c>
      <c r="I3069" t="s">
        <v>8065</v>
      </c>
      <c r="J3069" s="2" t="s">
        <v>8119</v>
      </c>
      <c r="K3069" s="5" t="s">
        <v>15</v>
      </c>
    </row>
    <row r="3070" spans="1:12" hidden="1" x14ac:dyDescent="0.25">
      <c r="A3070">
        <v>63359</v>
      </c>
      <c r="B3070" t="s">
        <v>8120</v>
      </c>
      <c r="C3070" t="s">
        <v>8072</v>
      </c>
      <c r="D3070" t="s">
        <v>8049</v>
      </c>
      <c r="E3070" t="s">
        <v>35560</v>
      </c>
      <c r="F3070" t="s">
        <v>35561</v>
      </c>
      <c r="G3070">
        <v>2001</v>
      </c>
      <c r="H3070" t="s">
        <v>36363</v>
      </c>
      <c r="I3070" t="s">
        <v>8073</v>
      </c>
      <c r="J3070" s="2" t="s">
        <v>8121</v>
      </c>
      <c r="K3070" s="5" t="s">
        <v>38</v>
      </c>
    </row>
    <row r="3071" spans="1:12" hidden="1" x14ac:dyDescent="0.25">
      <c r="A3071">
        <v>63362</v>
      </c>
      <c r="B3071" t="s">
        <v>8122</v>
      </c>
      <c r="C3071" t="s">
        <v>8064</v>
      </c>
      <c r="D3071" t="s">
        <v>8049</v>
      </c>
      <c r="E3071" t="s">
        <v>35560</v>
      </c>
      <c r="F3071" t="s">
        <v>35561</v>
      </c>
      <c r="G3071">
        <v>2001</v>
      </c>
      <c r="H3071" t="s">
        <v>36363</v>
      </c>
      <c r="I3071" t="s">
        <v>8065</v>
      </c>
      <c r="J3071" s="2" t="s">
        <v>8123</v>
      </c>
      <c r="K3071" s="5" t="s">
        <v>21</v>
      </c>
    </row>
    <row r="3072" spans="1:12" hidden="1" x14ac:dyDescent="0.25">
      <c r="A3072">
        <v>63430</v>
      </c>
      <c r="B3072" t="s">
        <v>8124</v>
      </c>
      <c r="C3072" t="s">
        <v>8064</v>
      </c>
      <c r="D3072" t="s">
        <v>8049</v>
      </c>
      <c r="E3072" t="s">
        <v>35560</v>
      </c>
      <c r="F3072" t="s">
        <v>35561</v>
      </c>
      <c r="G3072">
        <v>2001</v>
      </c>
      <c r="H3072" t="s">
        <v>36363</v>
      </c>
      <c r="I3072" t="s">
        <v>8065</v>
      </c>
      <c r="J3072" s="2" t="s">
        <v>8125</v>
      </c>
      <c r="K3072" s="5" t="s">
        <v>15</v>
      </c>
      <c r="L3072" t="s">
        <v>239</v>
      </c>
    </row>
    <row r="3073" spans="1:12" hidden="1" x14ac:dyDescent="0.25">
      <c r="A3073">
        <v>63464</v>
      </c>
      <c r="B3073" t="s">
        <v>8126</v>
      </c>
      <c r="C3073" t="s">
        <v>8064</v>
      </c>
      <c r="D3073" t="s">
        <v>8049</v>
      </c>
      <c r="E3073" t="s">
        <v>35560</v>
      </c>
      <c r="F3073" t="s">
        <v>35561</v>
      </c>
      <c r="G3073">
        <v>2001</v>
      </c>
      <c r="H3073" t="s">
        <v>36363</v>
      </c>
      <c r="I3073" t="s">
        <v>8065</v>
      </c>
      <c r="J3073" s="2" t="s">
        <v>8127</v>
      </c>
      <c r="K3073" s="5" t="s">
        <v>38</v>
      </c>
      <c r="L3073" t="s">
        <v>132</v>
      </c>
    </row>
    <row r="3074" spans="1:12" hidden="1" x14ac:dyDescent="0.25">
      <c r="A3074">
        <v>63468</v>
      </c>
      <c r="B3074" t="s">
        <v>8128</v>
      </c>
      <c r="C3074" t="s">
        <v>8064</v>
      </c>
      <c r="D3074" t="s">
        <v>8049</v>
      </c>
      <c r="E3074" t="s">
        <v>35560</v>
      </c>
      <c r="F3074" t="s">
        <v>35561</v>
      </c>
      <c r="G3074">
        <v>2001</v>
      </c>
      <c r="H3074" t="s">
        <v>36363</v>
      </c>
      <c r="I3074" t="s">
        <v>8065</v>
      </c>
      <c r="J3074" s="2" t="s">
        <v>8129</v>
      </c>
      <c r="K3074" s="5" t="s">
        <v>21</v>
      </c>
    </row>
    <row r="3075" spans="1:12" hidden="1" x14ac:dyDescent="0.25">
      <c r="A3075">
        <v>63560</v>
      </c>
      <c r="B3075" t="s">
        <v>8130</v>
      </c>
      <c r="C3075" t="s">
        <v>8064</v>
      </c>
      <c r="D3075" t="s">
        <v>8049</v>
      </c>
      <c r="E3075" t="s">
        <v>35560</v>
      </c>
      <c r="F3075" t="s">
        <v>35561</v>
      </c>
      <c r="G3075">
        <v>2001</v>
      </c>
      <c r="H3075" t="s">
        <v>36363</v>
      </c>
      <c r="I3075" t="s">
        <v>8065</v>
      </c>
      <c r="J3075" s="2" t="s">
        <v>8131</v>
      </c>
      <c r="K3075" s="5" t="s">
        <v>128</v>
      </c>
    </row>
    <row r="3076" spans="1:12" hidden="1" x14ac:dyDescent="0.25">
      <c r="A3076">
        <v>63683</v>
      </c>
      <c r="B3076" t="s">
        <v>8132</v>
      </c>
      <c r="C3076" t="s">
        <v>8082</v>
      </c>
      <c r="D3076" t="s">
        <v>8049</v>
      </c>
      <c r="E3076" t="s">
        <v>35560</v>
      </c>
      <c r="F3076" t="s">
        <v>35561</v>
      </c>
      <c r="G3076">
        <v>2001</v>
      </c>
      <c r="H3076" t="s">
        <v>36363</v>
      </c>
      <c r="I3076" t="s">
        <v>8083</v>
      </c>
      <c r="J3076" s="2" t="s">
        <v>8133</v>
      </c>
      <c r="K3076" s="5" t="s">
        <v>38</v>
      </c>
      <c r="L3076" t="s">
        <v>16</v>
      </c>
    </row>
    <row r="3077" spans="1:12" hidden="1" x14ac:dyDescent="0.25">
      <c r="A3077">
        <v>63723</v>
      </c>
      <c r="B3077" t="s">
        <v>8134</v>
      </c>
      <c r="C3077" t="s">
        <v>8096</v>
      </c>
      <c r="D3077" t="s">
        <v>8049</v>
      </c>
      <c r="E3077" t="s">
        <v>35560</v>
      </c>
      <c r="F3077" t="s">
        <v>35561</v>
      </c>
      <c r="G3077">
        <v>2001</v>
      </c>
      <c r="H3077" t="s">
        <v>36363</v>
      </c>
      <c r="I3077" t="s">
        <v>456</v>
      </c>
      <c r="J3077" s="2" t="s">
        <v>8135</v>
      </c>
      <c r="K3077" s="5" t="s">
        <v>38</v>
      </c>
      <c r="L3077" t="s">
        <v>35302</v>
      </c>
    </row>
    <row r="3078" spans="1:12" hidden="1" x14ac:dyDescent="0.25">
      <c r="A3078">
        <v>63727</v>
      </c>
      <c r="B3078" t="s">
        <v>8136</v>
      </c>
      <c r="C3078" t="s">
        <v>8096</v>
      </c>
      <c r="D3078" t="s">
        <v>8049</v>
      </c>
      <c r="E3078" t="s">
        <v>35560</v>
      </c>
      <c r="F3078" t="s">
        <v>35561</v>
      </c>
      <c r="G3078">
        <v>2001</v>
      </c>
      <c r="H3078" t="s">
        <v>36363</v>
      </c>
      <c r="I3078" t="s">
        <v>456</v>
      </c>
      <c r="J3078" s="2" t="s">
        <v>8137</v>
      </c>
      <c r="K3078" s="5" t="s">
        <v>15</v>
      </c>
      <c r="L3078" t="s">
        <v>35302</v>
      </c>
    </row>
    <row r="3079" spans="1:12" hidden="1" x14ac:dyDescent="0.25">
      <c r="A3079">
        <v>63737</v>
      </c>
      <c r="B3079" t="s">
        <v>8138</v>
      </c>
      <c r="C3079" t="s">
        <v>8096</v>
      </c>
      <c r="D3079" t="s">
        <v>8049</v>
      </c>
      <c r="E3079" t="s">
        <v>35560</v>
      </c>
      <c r="F3079" t="s">
        <v>35561</v>
      </c>
      <c r="G3079">
        <v>2001</v>
      </c>
      <c r="H3079" t="s">
        <v>36363</v>
      </c>
      <c r="I3079" t="s">
        <v>456</v>
      </c>
      <c r="J3079" s="2" t="s">
        <v>8139</v>
      </c>
      <c r="K3079" s="5" t="s">
        <v>55</v>
      </c>
    </row>
    <row r="3080" spans="1:12" hidden="1" x14ac:dyDescent="0.25">
      <c r="A3080">
        <v>63752</v>
      </c>
      <c r="B3080" t="s">
        <v>8140</v>
      </c>
      <c r="C3080" t="s">
        <v>8064</v>
      </c>
      <c r="D3080" t="s">
        <v>8049</v>
      </c>
      <c r="E3080" t="s">
        <v>35560</v>
      </c>
      <c r="F3080" t="s">
        <v>35561</v>
      </c>
      <c r="G3080">
        <v>2001</v>
      </c>
      <c r="H3080" t="s">
        <v>36363</v>
      </c>
      <c r="I3080" t="s">
        <v>8065</v>
      </c>
      <c r="J3080" s="2" t="s">
        <v>8141</v>
      </c>
      <c r="K3080" s="5" t="s">
        <v>55</v>
      </c>
    </row>
    <row r="3081" spans="1:12" hidden="1" x14ac:dyDescent="0.25">
      <c r="A3081">
        <v>63755</v>
      </c>
      <c r="B3081" t="s">
        <v>8142</v>
      </c>
      <c r="C3081" t="s">
        <v>8109</v>
      </c>
      <c r="D3081" t="s">
        <v>8049</v>
      </c>
      <c r="E3081" t="s">
        <v>35560</v>
      </c>
      <c r="F3081" t="s">
        <v>35561</v>
      </c>
      <c r="G3081">
        <v>2001</v>
      </c>
      <c r="H3081" t="s">
        <v>36363</v>
      </c>
      <c r="I3081" t="s">
        <v>8110</v>
      </c>
      <c r="J3081" s="2" t="s">
        <v>8143</v>
      </c>
      <c r="K3081" s="5" t="s">
        <v>38</v>
      </c>
      <c r="L3081" t="s">
        <v>132</v>
      </c>
    </row>
    <row r="3082" spans="1:12" hidden="1" x14ac:dyDescent="0.25">
      <c r="A3082">
        <v>63766</v>
      </c>
      <c r="B3082" t="s">
        <v>8144</v>
      </c>
      <c r="C3082" t="s">
        <v>8109</v>
      </c>
      <c r="D3082" t="s">
        <v>8049</v>
      </c>
      <c r="E3082" t="s">
        <v>35560</v>
      </c>
      <c r="F3082" t="s">
        <v>35561</v>
      </c>
      <c r="G3082">
        <v>2001</v>
      </c>
      <c r="H3082" t="s">
        <v>36363</v>
      </c>
      <c r="I3082" t="s">
        <v>8110</v>
      </c>
      <c r="J3082" s="2" t="s">
        <v>8145</v>
      </c>
      <c r="K3082" s="5" t="s">
        <v>38</v>
      </c>
      <c r="L3082" t="s">
        <v>35249</v>
      </c>
    </row>
    <row r="3083" spans="1:12" hidden="1" x14ac:dyDescent="0.25">
      <c r="A3083">
        <v>63774</v>
      </c>
      <c r="B3083" t="s">
        <v>8146</v>
      </c>
      <c r="C3083" t="s">
        <v>8109</v>
      </c>
      <c r="D3083" t="s">
        <v>8049</v>
      </c>
      <c r="E3083" t="s">
        <v>35560</v>
      </c>
      <c r="F3083" t="s">
        <v>35561</v>
      </c>
      <c r="G3083">
        <v>2001</v>
      </c>
      <c r="H3083" t="s">
        <v>36363</v>
      </c>
      <c r="I3083" t="s">
        <v>8110</v>
      </c>
      <c r="J3083" s="2" t="s">
        <v>8147</v>
      </c>
      <c r="K3083" s="5" t="s">
        <v>128</v>
      </c>
    </row>
    <row r="3084" spans="1:12" hidden="1" x14ac:dyDescent="0.25">
      <c r="A3084">
        <v>63798</v>
      </c>
      <c r="B3084" t="s">
        <v>8148</v>
      </c>
      <c r="C3084" t="s">
        <v>8149</v>
      </c>
      <c r="D3084" t="s">
        <v>8150</v>
      </c>
      <c r="E3084" t="s">
        <v>35562</v>
      </c>
      <c r="F3084" t="s">
        <v>35441</v>
      </c>
      <c r="G3084">
        <v>1992</v>
      </c>
      <c r="H3084" t="s">
        <v>36364</v>
      </c>
      <c r="I3084" t="s">
        <v>8151</v>
      </c>
      <c r="J3084" s="2" t="s">
        <v>8152</v>
      </c>
      <c r="K3084" s="5" t="s">
        <v>55</v>
      </c>
    </row>
    <row r="3085" spans="1:12" hidden="1" x14ac:dyDescent="0.25">
      <c r="A3085">
        <v>63843</v>
      </c>
      <c r="B3085" t="s">
        <v>8153</v>
      </c>
      <c r="C3085" t="s">
        <v>8154</v>
      </c>
      <c r="D3085" t="s">
        <v>8150</v>
      </c>
      <c r="E3085" t="s">
        <v>35562</v>
      </c>
      <c r="F3085" t="s">
        <v>35441</v>
      </c>
      <c r="G3085">
        <v>1992</v>
      </c>
      <c r="H3085" t="s">
        <v>36364</v>
      </c>
      <c r="I3085" t="s">
        <v>8155</v>
      </c>
      <c r="J3085" s="2" t="s">
        <v>8156</v>
      </c>
      <c r="K3085" s="5" t="s">
        <v>38</v>
      </c>
      <c r="L3085" t="s">
        <v>323</v>
      </c>
    </row>
    <row r="3086" spans="1:12" hidden="1" x14ac:dyDescent="0.25">
      <c r="A3086">
        <v>63868</v>
      </c>
      <c r="B3086" t="s">
        <v>8157</v>
      </c>
      <c r="C3086" t="s">
        <v>8154</v>
      </c>
      <c r="D3086" t="s">
        <v>8150</v>
      </c>
      <c r="E3086" t="s">
        <v>35562</v>
      </c>
      <c r="F3086" t="s">
        <v>35441</v>
      </c>
      <c r="G3086">
        <v>1992</v>
      </c>
      <c r="H3086" t="s">
        <v>36364</v>
      </c>
      <c r="I3086" t="s">
        <v>8155</v>
      </c>
      <c r="J3086" s="2" t="s">
        <v>8158</v>
      </c>
      <c r="K3086" s="5" t="s">
        <v>55</v>
      </c>
    </row>
    <row r="3087" spans="1:12" hidden="1" x14ac:dyDescent="0.25">
      <c r="A3087">
        <v>63894</v>
      </c>
      <c r="B3087" t="s">
        <v>8159</v>
      </c>
      <c r="C3087" t="s">
        <v>8149</v>
      </c>
      <c r="D3087" t="s">
        <v>8150</v>
      </c>
      <c r="E3087" t="s">
        <v>35562</v>
      </c>
      <c r="F3087" t="s">
        <v>35441</v>
      </c>
      <c r="G3087">
        <v>1992</v>
      </c>
      <c r="H3087" t="s">
        <v>36364</v>
      </c>
      <c r="I3087" t="s">
        <v>8151</v>
      </c>
      <c r="J3087" s="2" t="s">
        <v>8160</v>
      </c>
      <c r="K3087" s="5" t="s">
        <v>55</v>
      </c>
      <c r="L3087" t="s">
        <v>143</v>
      </c>
    </row>
    <row r="3088" spans="1:12" hidden="1" x14ac:dyDescent="0.25">
      <c r="A3088">
        <v>63919</v>
      </c>
      <c r="B3088" t="s">
        <v>8161</v>
      </c>
      <c r="C3088" t="s">
        <v>8162</v>
      </c>
      <c r="D3088" t="s">
        <v>8150</v>
      </c>
      <c r="E3088" t="s">
        <v>35562</v>
      </c>
      <c r="F3088" t="s">
        <v>35441</v>
      </c>
      <c r="G3088">
        <v>1992</v>
      </c>
      <c r="H3088" t="s">
        <v>36364</v>
      </c>
      <c r="I3088" t="s">
        <v>8163</v>
      </c>
      <c r="J3088" s="2" t="s">
        <v>8164</v>
      </c>
      <c r="K3088" s="5" t="s">
        <v>55</v>
      </c>
    </row>
    <row r="3089" spans="1:12" hidden="1" x14ac:dyDescent="0.25">
      <c r="A3089">
        <v>63937</v>
      </c>
      <c r="B3089" t="s">
        <v>8165</v>
      </c>
      <c r="C3089" t="s">
        <v>8162</v>
      </c>
      <c r="D3089" t="s">
        <v>8150</v>
      </c>
      <c r="E3089" t="s">
        <v>35562</v>
      </c>
      <c r="F3089" t="s">
        <v>35441</v>
      </c>
      <c r="G3089">
        <v>1992</v>
      </c>
      <c r="H3089" t="s">
        <v>36364</v>
      </c>
      <c r="I3089" t="s">
        <v>8163</v>
      </c>
      <c r="J3089" s="2" t="s">
        <v>8166</v>
      </c>
      <c r="K3089" s="5" t="s">
        <v>38</v>
      </c>
      <c r="L3089" t="s">
        <v>16</v>
      </c>
    </row>
    <row r="3090" spans="1:12" hidden="1" x14ac:dyDescent="0.25">
      <c r="A3090">
        <v>63975</v>
      </c>
      <c r="B3090" t="s">
        <v>8167</v>
      </c>
      <c r="C3090" t="s">
        <v>8162</v>
      </c>
      <c r="D3090" t="s">
        <v>8150</v>
      </c>
      <c r="E3090" t="s">
        <v>35562</v>
      </c>
      <c r="F3090" t="s">
        <v>35441</v>
      </c>
      <c r="G3090">
        <v>1992</v>
      </c>
      <c r="H3090" t="s">
        <v>36364</v>
      </c>
      <c r="I3090" t="s">
        <v>8163</v>
      </c>
      <c r="J3090" s="2" t="s">
        <v>8168</v>
      </c>
      <c r="K3090" s="5" t="s">
        <v>55</v>
      </c>
    </row>
    <row r="3091" spans="1:12" hidden="1" x14ac:dyDescent="0.25">
      <c r="A3091">
        <v>64013</v>
      </c>
      <c r="B3091" t="s">
        <v>8169</v>
      </c>
      <c r="C3091" t="s">
        <v>8170</v>
      </c>
      <c r="D3091" t="s">
        <v>8150</v>
      </c>
      <c r="E3091" t="s">
        <v>35562</v>
      </c>
      <c r="F3091" t="s">
        <v>35441</v>
      </c>
      <c r="G3091">
        <v>1992</v>
      </c>
      <c r="H3091" t="s">
        <v>36364</v>
      </c>
      <c r="I3091" t="s">
        <v>8171</v>
      </c>
      <c r="J3091" s="2" t="s">
        <v>8172</v>
      </c>
      <c r="K3091" s="5" t="s">
        <v>21</v>
      </c>
    </row>
    <row r="3092" spans="1:12" hidden="1" x14ac:dyDescent="0.25">
      <c r="A3092">
        <v>64027</v>
      </c>
      <c r="B3092" t="s">
        <v>8173</v>
      </c>
      <c r="C3092" t="s">
        <v>8170</v>
      </c>
      <c r="D3092" t="s">
        <v>8150</v>
      </c>
      <c r="E3092" t="s">
        <v>35562</v>
      </c>
      <c r="F3092" t="s">
        <v>35441</v>
      </c>
      <c r="G3092">
        <v>1992</v>
      </c>
      <c r="H3092" t="s">
        <v>36364</v>
      </c>
      <c r="I3092" t="s">
        <v>8171</v>
      </c>
      <c r="J3092" s="2" t="s">
        <v>8174</v>
      </c>
      <c r="K3092" s="5" t="s">
        <v>21</v>
      </c>
    </row>
    <row r="3093" spans="1:12" hidden="1" x14ac:dyDescent="0.25">
      <c r="A3093">
        <v>64056</v>
      </c>
      <c r="B3093" t="s">
        <v>8175</v>
      </c>
      <c r="C3093" t="s">
        <v>8170</v>
      </c>
      <c r="D3093" t="s">
        <v>8150</v>
      </c>
      <c r="E3093" t="s">
        <v>35562</v>
      </c>
      <c r="F3093" t="s">
        <v>35441</v>
      </c>
      <c r="G3093">
        <v>1992</v>
      </c>
      <c r="H3093" t="s">
        <v>36364</v>
      </c>
      <c r="I3093" t="s">
        <v>8171</v>
      </c>
      <c r="J3093" s="2" t="s">
        <v>8176</v>
      </c>
      <c r="K3093" s="5" t="s">
        <v>345</v>
      </c>
    </row>
    <row r="3094" spans="1:12" hidden="1" x14ac:dyDescent="0.25">
      <c r="A3094">
        <v>64057</v>
      </c>
      <c r="B3094" t="s">
        <v>8177</v>
      </c>
      <c r="C3094" t="s">
        <v>8170</v>
      </c>
      <c r="D3094" t="s">
        <v>8150</v>
      </c>
      <c r="E3094" t="s">
        <v>35562</v>
      </c>
      <c r="F3094" t="s">
        <v>35441</v>
      </c>
      <c r="G3094">
        <v>1992</v>
      </c>
      <c r="H3094" t="s">
        <v>36364</v>
      </c>
      <c r="I3094" t="s">
        <v>8171</v>
      </c>
      <c r="J3094" s="2" t="s">
        <v>8178</v>
      </c>
      <c r="K3094" s="5" t="s">
        <v>21</v>
      </c>
    </row>
    <row r="3095" spans="1:12" hidden="1" x14ac:dyDescent="0.25">
      <c r="A3095">
        <v>64074</v>
      </c>
      <c r="B3095" t="s">
        <v>8179</v>
      </c>
      <c r="C3095" t="s">
        <v>8170</v>
      </c>
      <c r="D3095" t="s">
        <v>8150</v>
      </c>
      <c r="E3095" t="s">
        <v>35562</v>
      </c>
      <c r="F3095" t="s">
        <v>35441</v>
      </c>
      <c r="G3095">
        <v>1992</v>
      </c>
      <c r="H3095" t="s">
        <v>36364</v>
      </c>
      <c r="I3095" t="s">
        <v>8171</v>
      </c>
      <c r="J3095" s="2" t="s">
        <v>8180</v>
      </c>
      <c r="K3095" s="5" t="s">
        <v>21</v>
      </c>
    </row>
    <row r="3096" spans="1:12" hidden="1" x14ac:dyDescent="0.25">
      <c r="A3096">
        <v>64111</v>
      </c>
      <c r="B3096" t="s">
        <v>8181</v>
      </c>
      <c r="C3096" t="s">
        <v>8182</v>
      </c>
      <c r="D3096" t="s">
        <v>8150</v>
      </c>
      <c r="E3096" t="s">
        <v>35562</v>
      </c>
      <c r="F3096" t="s">
        <v>35441</v>
      </c>
      <c r="G3096">
        <v>1992</v>
      </c>
      <c r="H3096" t="s">
        <v>36364</v>
      </c>
      <c r="I3096" t="s">
        <v>8183</v>
      </c>
      <c r="J3096" s="2" t="s">
        <v>8184</v>
      </c>
      <c r="K3096" s="5" t="s">
        <v>38</v>
      </c>
      <c r="L3096" t="s">
        <v>35293</v>
      </c>
    </row>
    <row r="3097" spans="1:12" hidden="1" x14ac:dyDescent="0.25">
      <c r="A3097">
        <v>64118</v>
      </c>
      <c r="B3097" t="s">
        <v>8185</v>
      </c>
      <c r="C3097" t="s">
        <v>8149</v>
      </c>
      <c r="D3097" t="s">
        <v>8150</v>
      </c>
      <c r="E3097" t="s">
        <v>35562</v>
      </c>
      <c r="F3097" t="s">
        <v>35441</v>
      </c>
      <c r="G3097">
        <v>1992</v>
      </c>
      <c r="H3097" t="s">
        <v>36364</v>
      </c>
      <c r="I3097" t="s">
        <v>8151</v>
      </c>
      <c r="J3097" s="2" t="s">
        <v>8186</v>
      </c>
      <c r="K3097" s="5" t="s">
        <v>547</v>
      </c>
    </row>
    <row r="3098" spans="1:12" hidden="1" x14ac:dyDescent="0.25">
      <c r="A3098">
        <v>64142</v>
      </c>
      <c r="B3098" t="s">
        <v>8187</v>
      </c>
      <c r="C3098" t="s">
        <v>8149</v>
      </c>
      <c r="D3098" t="s">
        <v>8150</v>
      </c>
      <c r="E3098" t="s">
        <v>35562</v>
      </c>
      <c r="F3098" t="s">
        <v>35441</v>
      </c>
      <c r="G3098">
        <v>1992</v>
      </c>
      <c r="H3098" t="s">
        <v>36364</v>
      </c>
      <c r="I3098" t="s">
        <v>8151</v>
      </c>
      <c r="J3098" s="2" t="s">
        <v>8188</v>
      </c>
      <c r="K3098" s="5" t="s">
        <v>15</v>
      </c>
    </row>
    <row r="3099" spans="1:12" hidden="1" x14ac:dyDescent="0.25">
      <c r="A3099">
        <v>64219</v>
      </c>
      <c r="B3099" t="s">
        <v>8189</v>
      </c>
      <c r="C3099" t="s">
        <v>8190</v>
      </c>
      <c r="D3099" t="s">
        <v>8150</v>
      </c>
      <c r="E3099" t="s">
        <v>35562</v>
      </c>
      <c r="F3099" t="s">
        <v>35441</v>
      </c>
      <c r="G3099">
        <v>1992</v>
      </c>
      <c r="H3099" t="s">
        <v>36364</v>
      </c>
      <c r="I3099" t="s">
        <v>8191</v>
      </c>
      <c r="J3099" s="2" t="s">
        <v>8192</v>
      </c>
      <c r="K3099" s="5" t="s">
        <v>38</v>
      </c>
      <c r="L3099" t="s">
        <v>272</v>
      </c>
    </row>
    <row r="3100" spans="1:12" hidden="1" x14ac:dyDescent="0.25">
      <c r="A3100">
        <v>64221</v>
      </c>
      <c r="B3100" t="s">
        <v>8193</v>
      </c>
      <c r="C3100" t="s">
        <v>8190</v>
      </c>
      <c r="D3100" t="s">
        <v>8150</v>
      </c>
      <c r="E3100" t="s">
        <v>35562</v>
      </c>
      <c r="F3100" t="s">
        <v>35441</v>
      </c>
      <c r="G3100">
        <v>1992</v>
      </c>
      <c r="H3100" t="s">
        <v>36364</v>
      </c>
      <c r="I3100" t="s">
        <v>8191</v>
      </c>
      <c r="J3100" s="2" t="s">
        <v>8194</v>
      </c>
      <c r="K3100" s="5" t="s">
        <v>502</v>
      </c>
      <c r="L3100" t="s">
        <v>27</v>
      </c>
    </row>
    <row r="3101" spans="1:12" hidden="1" x14ac:dyDescent="0.25">
      <c r="A3101">
        <v>64229</v>
      </c>
      <c r="B3101" t="s">
        <v>8195</v>
      </c>
      <c r="C3101" t="s">
        <v>8196</v>
      </c>
      <c r="D3101" t="s">
        <v>8150</v>
      </c>
      <c r="E3101" t="s">
        <v>35562</v>
      </c>
      <c r="F3101" t="s">
        <v>35441</v>
      </c>
      <c r="G3101">
        <v>1992</v>
      </c>
      <c r="H3101" t="s">
        <v>36364</v>
      </c>
      <c r="I3101" t="s">
        <v>8197</v>
      </c>
      <c r="J3101" s="2" t="s">
        <v>8198</v>
      </c>
      <c r="K3101" s="5" t="s">
        <v>21</v>
      </c>
    </row>
    <row r="3102" spans="1:12" hidden="1" x14ac:dyDescent="0.25">
      <c r="A3102">
        <v>64231</v>
      </c>
      <c r="B3102" t="s">
        <v>8199</v>
      </c>
      <c r="C3102" t="s">
        <v>8196</v>
      </c>
      <c r="D3102" t="s">
        <v>8150</v>
      </c>
      <c r="E3102" t="s">
        <v>35562</v>
      </c>
      <c r="F3102" t="s">
        <v>35441</v>
      </c>
      <c r="G3102">
        <v>1992</v>
      </c>
      <c r="H3102" t="s">
        <v>36364</v>
      </c>
      <c r="I3102" t="s">
        <v>8197</v>
      </c>
      <c r="J3102" s="2" t="s">
        <v>8200</v>
      </c>
      <c r="K3102" s="5" t="s">
        <v>32</v>
      </c>
      <c r="L3102" t="s">
        <v>27</v>
      </c>
    </row>
    <row r="3103" spans="1:12" hidden="1" x14ac:dyDescent="0.25">
      <c r="A3103">
        <v>64401</v>
      </c>
      <c r="B3103" t="s">
        <v>8201</v>
      </c>
      <c r="C3103" t="s">
        <v>8202</v>
      </c>
      <c r="D3103" t="s">
        <v>8203</v>
      </c>
      <c r="E3103" t="s">
        <v>35563</v>
      </c>
      <c r="F3103" t="s">
        <v>35348</v>
      </c>
      <c r="G3103">
        <v>2004</v>
      </c>
      <c r="H3103" t="s">
        <v>36365</v>
      </c>
      <c r="I3103" t="s">
        <v>8204</v>
      </c>
      <c r="J3103" s="2" t="s">
        <v>8205</v>
      </c>
      <c r="K3103" s="5" t="s">
        <v>55</v>
      </c>
    </row>
    <row r="3104" spans="1:12" hidden="1" x14ac:dyDescent="0.25">
      <c r="A3104">
        <v>64411</v>
      </c>
      <c r="B3104" t="s">
        <v>8206</v>
      </c>
      <c r="C3104" t="s">
        <v>8207</v>
      </c>
      <c r="D3104" t="s">
        <v>8203</v>
      </c>
      <c r="E3104" t="s">
        <v>35563</v>
      </c>
      <c r="F3104" t="s">
        <v>35348</v>
      </c>
      <c r="G3104">
        <v>2004</v>
      </c>
      <c r="H3104" t="s">
        <v>36365</v>
      </c>
      <c r="I3104" t="s">
        <v>8208</v>
      </c>
      <c r="J3104" s="2" t="s">
        <v>8209</v>
      </c>
      <c r="K3104" s="5" t="s">
        <v>38</v>
      </c>
    </row>
    <row r="3105" spans="1:12" hidden="1" x14ac:dyDescent="0.25">
      <c r="A3105">
        <v>64432</v>
      </c>
      <c r="B3105" t="s">
        <v>8210</v>
      </c>
      <c r="C3105" t="s">
        <v>8202</v>
      </c>
      <c r="D3105" t="s">
        <v>8203</v>
      </c>
      <c r="E3105" t="s">
        <v>35563</v>
      </c>
      <c r="F3105" t="s">
        <v>35348</v>
      </c>
      <c r="G3105">
        <v>2004</v>
      </c>
      <c r="H3105" t="s">
        <v>36365</v>
      </c>
      <c r="I3105" t="s">
        <v>8204</v>
      </c>
      <c r="J3105" s="2" t="s">
        <v>8211</v>
      </c>
      <c r="K3105" s="5" t="s">
        <v>38</v>
      </c>
    </row>
    <row r="3106" spans="1:12" hidden="1" x14ac:dyDescent="0.25">
      <c r="A3106">
        <v>64433</v>
      </c>
      <c r="B3106" t="s">
        <v>8212</v>
      </c>
      <c r="C3106" t="s">
        <v>8207</v>
      </c>
      <c r="D3106" t="s">
        <v>8203</v>
      </c>
      <c r="E3106" t="s">
        <v>35563</v>
      </c>
      <c r="F3106" t="s">
        <v>35348</v>
      </c>
      <c r="G3106">
        <v>2004</v>
      </c>
      <c r="H3106" t="s">
        <v>36365</v>
      </c>
      <c r="I3106" t="s">
        <v>8208</v>
      </c>
      <c r="J3106" s="2" t="s">
        <v>8213</v>
      </c>
      <c r="K3106" s="5" t="s">
        <v>38</v>
      </c>
    </row>
    <row r="3107" spans="1:12" hidden="1" x14ac:dyDescent="0.25">
      <c r="A3107">
        <v>64457</v>
      </c>
      <c r="B3107" t="s">
        <v>8214</v>
      </c>
      <c r="C3107" t="s">
        <v>8202</v>
      </c>
      <c r="D3107" t="s">
        <v>8203</v>
      </c>
      <c r="E3107" t="s">
        <v>35563</v>
      </c>
      <c r="F3107" t="s">
        <v>35348</v>
      </c>
      <c r="G3107">
        <v>2004</v>
      </c>
      <c r="H3107" t="s">
        <v>36365</v>
      </c>
      <c r="I3107" t="s">
        <v>8204</v>
      </c>
      <c r="J3107" s="2" t="s">
        <v>8215</v>
      </c>
      <c r="K3107" s="5" t="s">
        <v>21</v>
      </c>
    </row>
    <row r="3108" spans="1:12" hidden="1" x14ac:dyDescent="0.25">
      <c r="A3108">
        <v>64460</v>
      </c>
      <c r="B3108" t="s">
        <v>8216</v>
      </c>
      <c r="C3108" t="s">
        <v>8202</v>
      </c>
      <c r="D3108" t="s">
        <v>8203</v>
      </c>
      <c r="E3108" t="s">
        <v>35563</v>
      </c>
      <c r="F3108" t="s">
        <v>35348</v>
      </c>
      <c r="G3108">
        <v>2004</v>
      </c>
      <c r="H3108" t="s">
        <v>36365</v>
      </c>
      <c r="I3108" t="s">
        <v>8204</v>
      </c>
      <c r="J3108" s="2" t="s">
        <v>8217</v>
      </c>
      <c r="K3108" s="5" t="s">
        <v>21</v>
      </c>
    </row>
    <row r="3109" spans="1:12" hidden="1" x14ac:dyDescent="0.25">
      <c r="A3109">
        <v>64539</v>
      </c>
      <c r="B3109" t="s">
        <v>8218</v>
      </c>
      <c r="C3109" t="s">
        <v>8207</v>
      </c>
      <c r="D3109" t="s">
        <v>8203</v>
      </c>
      <c r="E3109" t="s">
        <v>35563</v>
      </c>
      <c r="F3109" t="s">
        <v>35348</v>
      </c>
      <c r="G3109">
        <v>2004</v>
      </c>
      <c r="H3109" t="s">
        <v>36365</v>
      </c>
      <c r="I3109" t="s">
        <v>8208</v>
      </c>
      <c r="J3109" s="2" t="s">
        <v>8219</v>
      </c>
      <c r="K3109" s="5" t="s">
        <v>21</v>
      </c>
    </row>
    <row r="3110" spans="1:12" hidden="1" x14ac:dyDescent="0.25">
      <c r="A3110">
        <v>64551</v>
      </c>
      <c r="B3110" t="s">
        <v>8220</v>
      </c>
      <c r="C3110" t="s">
        <v>8202</v>
      </c>
      <c r="D3110" t="s">
        <v>8203</v>
      </c>
      <c r="E3110" t="s">
        <v>35563</v>
      </c>
      <c r="F3110" t="s">
        <v>35348</v>
      </c>
      <c r="G3110">
        <v>2004</v>
      </c>
      <c r="H3110" t="s">
        <v>36365</v>
      </c>
      <c r="I3110" t="s">
        <v>8204</v>
      </c>
      <c r="J3110" s="2" t="s">
        <v>8221</v>
      </c>
      <c r="K3110" s="5" t="s">
        <v>21</v>
      </c>
    </row>
    <row r="3111" spans="1:12" hidden="1" x14ac:dyDescent="0.25">
      <c r="A3111">
        <v>64566</v>
      </c>
      <c r="B3111" t="s">
        <v>8222</v>
      </c>
      <c r="C3111" t="s">
        <v>8223</v>
      </c>
      <c r="D3111" t="s">
        <v>8203</v>
      </c>
      <c r="E3111" t="s">
        <v>35563</v>
      </c>
      <c r="F3111" t="s">
        <v>35348</v>
      </c>
      <c r="G3111">
        <v>2004</v>
      </c>
      <c r="H3111" t="s">
        <v>36365</v>
      </c>
      <c r="I3111" t="s">
        <v>1351</v>
      </c>
      <c r="J3111" s="2" t="s">
        <v>8224</v>
      </c>
      <c r="K3111" s="5" t="s">
        <v>21</v>
      </c>
    </row>
    <row r="3112" spans="1:12" hidden="1" x14ac:dyDescent="0.25">
      <c r="A3112">
        <v>64598</v>
      </c>
      <c r="B3112" t="s">
        <v>8225</v>
      </c>
      <c r="C3112" t="s">
        <v>8226</v>
      </c>
      <c r="D3112" t="s">
        <v>8203</v>
      </c>
      <c r="E3112" t="s">
        <v>35563</v>
      </c>
      <c r="F3112" t="s">
        <v>35348</v>
      </c>
      <c r="G3112">
        <v>2004</v>
      </c>
      <c r="H3112" t="s">
        <v>36365</v>
      </c>
      <c r="I3112" t="s">
        <v>4681</v>
      </c>
      <c r="J3112" s="2" t="s">
        <v>8227</v>
      </c>
      <c r="K3112" s="5" t="s">
        <v>21</v>
      </c>
    </row>
    <row r="3113" spans="1:12" hidden="1" x14ac:dyDescent="0.25">
      <c r="A3113">
        <v>64601</v>
      </c>
      <c r="B3113" t="s">
        <v>8228</v>
      </c>
      <c r="C3113" t="s">
        <v>8226</v>
      </c>
      <c r="D3113" t="s">
        <v>8203</v>
      </c>
      <c r="E3113" t="s">
        <v>35563</v>
      </c>
      <c r="F3113" t="s">
        <v>35348</v>
      </c>
      <c r="G3113">
        <v>2004</v>
      </c>
      <c r="H3113" t="s">
        <v>36365</v>
      </c>
      <c r="I3113" t="s">
        <v>4681</v>
      </c>
      <c r="J3113" s="2" t="s">
        <v>8229</v>
      </c>
      <c r="K3113" s="5" t="s">
        <v>38</v>
      </c>
    </row>
    <row r="3114" spans="1:12" hidden="1" x14ac:dyDescent="0.25">
      <c r="A3114">
        <v>64640</v>
      </c>
      <c r="B3114" t="s">
        <v>8230</v>
      </c>
      <c r="C3114" t="s">
        <v>8223</v>
      </c>
      <c r="D3114" t="s">
        <v>8203</v>
      </c>
      <c r="E3114" t="s">
        <v>35563</v>
      </c>
      <c r="F3114" t="s">
        <v>35348</v>
      </c>
      <c r="G3114">
        <v>2004</v>
      </c>
      <c r="H3114" t="s">
        <v>36365</v>
      </c>
      <c r="I3114" t="s">
        <v>1351</v>
      </c>
      <c r="J3114" s="2" t="s">
        <v>8231</v>
      </c>
      <c r="K3114" s="5" t="s">
        <v>38</v>
      </c>
      <c r="L3114" t="s">
        <v>16</v>
      </c>
    </row>
    <row r="3115" spans="1:12" hidden="1" x14ac:dyDescent="0.25">
      <c r="A3115">
        <v>64666</v>
      </c>
      <c r="B3115" t="s">
        <v>8232</v>
      </c>
      <c r="C3115" t="s">
        <v>8233</v>
      </c>
      <c r="D3115" t="s">
        <v>8203</v>
      </c>
      <c r="E3115" t="s">
        <v>35563</v>
      </c>
      <c r="F3115" t="s">
        <v>35348</v>
      </c>
      <c r="G3115">
        <v>2004</v>
      </c>
      <c r="H3115" t="s">
        <v>36365</v>
      </c>
      <c r="I3115" t="s">
        <v>8234</v>
      </c>
      <c r="J3115" s="2" t="s">
        <v>8235</v>
      </c>
      <c r="K3115" s="5" t="s">
        <v>38</v>
      </c>
      <c r="L3115" t="s">
        <v>232</v>
      </c>
    </row>
    <row r="3116" spans="1:12" hidden="1" x14ac:dyDescent="0.25">
      <c r="A3116">
        <v>64672</v>
      </c>
      <c r="B3116" t="s">
        <v>8236</v>
      </c>
      <c r="C3116" t="s">
        <v>8237</v>
      </c>
      <c r="D3116" t="s">
        <v>8203</v>
      </c>
      <c r="E3116" t="s">
        <v>35563</v>
      </c>
      <c r="F3116" t="s">
        <v>35348</v>
      </c>
      <c r="G3116">
        <v>2004</v>
      </c>
      <c r="H3116" t="s">
        <v>36365</v>
      </c>
      <c r="I3116" t="s">
        <v>8238</v>
      </c>
      <c r="J3116" s="2" t="s">
        <v>8239</v>
      </c>
      <c r="K3116" s="5" t="s">
        <v>55</v>
      </c>
    </row>
    <row r="3117" spans="1:12" hidden="1" x14ac:dyDescent="0.25">
      <c r="A3117">
        <v>64693</v>
      </c>
      <c r="B3117" t="s">
        <v>8240</v>
      </c>
      <c r="C3117" t="s">
        <v>8237</v>
      </c>
      <c r="D3117" t="s">
        <v>8203</v>
      </c>
      <c r="E3117" t="s">
        <v>35563</v>
      </c>
      <c r="F3117" t="s">
        <v>35348</v>
      </c>
      <c r="G3117">
        <v>2004</v>
      </c>
      <c r="H3117" t="s">
        <v>36365</v>
      </c>
      <c r="I3117" t="s">
        <v>8238</v>
      </c>
      <c r="J3117" s="2" t="s">
        <v>8241</v>
      </c>
      <c r="K3117" s="5" t="s">
        <v>38</v>
      </c>
      <c r="L3117" t="s">
        <v>132</v>
      </c>
    </row>
    <row r="3118" spans="1:12" hidden="1" x14ac:dyDescent="0.25">
      <c r="A3118">
        <v>64699</v>
      </c>
      <c r="B3118" t="s">
        <v>8242</v>
      </c>
      <c r="C3118" t="s">
        <v>8237</v>
      </c>
      <c r="D3118" t="s">
        <v>8203</v>
      </c>
      <c r="E3118" t="s">
        <v>35563</v>
      </c>
      <c r="F3118" t="s">
        <v>35348</v>
      </c>
      <c r="G3118">
        <v>2004</v>
      </c>
      <c r="H3118" t="s">
        <v>36365</v>
      </c>
      <c r="I3118" t="s">
        <v>8238</v>
      </c>
      <c r="J3118" s="2" t="s">
        <v>8243</v>
      </c>
      <c r="K3118" s="5" t="s">
        <v>38</v>
      </c>
      <c r="L3118" t="s">
        <v>232</v>
      </c>
    </row>
    <row r="3119" spans="1:12" hidden="1" x14ac:dyDescent="0.25">
      <c r="A3119">
        <v>64717</v>
      </c>
      <c r="B3119" t="s">
        <v>8244</v>
      </c>
      <c r="C3119" t="s">
        <v>8245</v>
      </c>
      <c r="D3119" t="s">
        <v>8246</v>
      </c>
      <c r="E3119" t="s">
        <v>35564</v>
      </c>
      <c r="F3119" t="s">
        <v>35424</v>
      </c>
      <c r="G3119">
        <v>1955</v>
      </c>
      <c r="H3119" t="s">
        <v>36366</v>
      </c>
      <c r="I3119" t="s">
        <v>7097</v>
      </c>
      <c r="J3119" s="2" t="s">
        <v>8247</v>
      </c>
      <c r="K3119" s="5" t="s">
        <v>128</v>
      </c>
      <c r="L3119" t="s">
        <v>314</v>
      </c>
    </row>
    <row r="3120" spans="1:12" hidden="1" x14ac:dyDescent="0.25">
      <c r="A3120">
        <v>64764</v>
      </c>
      <c r="B3120" t="s">
        <v>8248</v>
      </c>
      <c r="C3120" t="s">
        <v>8249</v>
      </c>
      <c r="D3120" t="s">
        <v>8246</v>
      </c>
      <c r="E3120" t="s">
        <v>35564</v>
      </c>
      <c r="F3120" t="s">
        <v>35424</v>
      </c>
      <c r="G3120">
        <v>1955</v>
      </c>
      <c r="H3120" t="s">
        <v>36366</v>
      </c>
      <c r="I3120" t="s">
        <v>8250</v>
      </c>
      <c r="J3120" s="2" t="s">
        <v>8251</v>
      </c>
      <c r="K3120" s="5" t="s">
        <v>21</v>
      </c>
    </row>
    <row r="3121" spans="1:16" hidden="1" x14ac:dyDescent="0.25">
      <c r="A3121">
        <v>64807</v>
      </c>
      <c r="B3121" t="s">
        <v>8252</v>
      </c>
      <c r="C3121" t="s">
        <v>8253</v>
      </c>
      <c r="D3121" t="s">
        <v>8246</v>
      </c>
      <c r="E3121" t="s">
        <v>35564</v>
      </c>
      <c r="F3121" t="s">
        <v>35424</v>
      </c>
      <c r="G3121">
        <v>1955</v>
      </c>
      <c r="H3121" t="s">
        <v>36366</v>
      </c>
      <c r="I3121" t="s">
        <v>8254</v>
      </c>
      <c r="J3121" s="2" t="s">
        <v>8255</v>
      </c>
      <c r="K3121" s="5" t="s">
        <v>55</v>
      </c>
    </row>
    <row r="3122" spans="1:16" hidden="1" x14ac:dyDescent="0.25">
      <c r="A3122">
        <v>64814</v>
      </c>
      <c r="B3122" t="s">
        <v>8256</v>
      </c>
      <c r="C3122" t="s">
        <v>8253</v>
      </c>
      <c r="D3122" t="s">
        <v>8246</v>
      </c>
      <c r="E3122" t="s">
        <v>35564</v>
      </c>
      <c r="F3122" t="s">
        <v>35424</v>
      </c>
      <c r="G3122">
        <v>1955</v>
      </c>
      <c r="H3122" t="s">
        <v>36366</v>
      </c>
      <c r="I3122" t="s">
        <v>8254</v>
      </c>
      <c r="J3122" s="2" t="s">
        <v>8257</v>
      </c>
      <c r="K3122" s="5" t="s">
        <v>21</v>
      </c>
    </row>
    <row r="3123" spans="1:16" hidden="1" x14ac:dyDescent="0.25">
      <c r="A3123">
        <v>64817</v>
      </c>
      <c r="B3123" t="s">
        <v>8258</v>
      </c>
      <c r="C3123" t="s">
        <v>8259</v>
      </c>
      <c r="D3123" t="s">
        <v>8246</v>
      </c>
      <c r="E3123" t="s">
        <v>35564</v>
      </c>
      <c r="F3123" t="s">
        <v>35424</v>
      </c>
      <c r="G3123">
        <v>1955</v>
      </c>
      <c r="H3123" t="s">
        <v>36366</v>
      </c>
      <c r="I3123" t="s">
        <v>8260</v>
      </c>
      <c r="J3123" s="2" t="s">
        <v>4541</v>
      </c>
      <c r="K3123" s="5" t="s">
        <v>55</v>
      </c>
    </row>
    <row r="3124" spans="1:16" hidden="1" x14ac:dyDescent="0.25">
      <c r="A3124">
        <v>64823</v>
      </c>
      <c r="B3124" t="s">
        <v>8261</v>
      </c>
      <c r="C3124" t="s">
        <v>8259</v>
      </c>
      <c r="D3124" t="s">
        <v>8246</v>
      </c>
      <c r="E3124" t="s">
        <v>35564</v>
      </c>
      <c r="F3124" t="s">
        <v>35424</v>
      </c>
      <c r="G3124">
        <v>1955</v>
      </c>
      <c r="H3124" t="s">
        <v>36366</v>
      </c>
      <c r="I3124" t="s">
        <v>8260</v>
      </c>
      <c r="J3124" s="2" t="s">
        <v>8262</v>
      </c>
      <c r="K3124" s="5" t="s">
        <v>21</v>
      </c>
    </row>
    <row r="3125" spans="1:16" hidden="1" x14ac:dyDescent="0.25">
      <c r="A3125">
        <v>64880</v>
      </c>
      <c r="B3125" t="s">
        <v>8263</v>
      </c>
      <c r="C3125" t="s">
        <v>8264</v>
      </c>
      <c r="D3125" t="s">
        <v>8246</v>
      </c>
      <c r="E3125" t="s">
        <v>35564</v>
      </c>
      <c r="F3125" t="s">
        <v>35424</v>
      </c>
      <c r="G3125">
        <v>1955</v>
      </c>
      <c r="H3125" t="s">
        <v>36366</v>
      </c>
      <c r="I3125" t="s">
        <v>6075</v>
      </c>
      <c r="J3125" s="2" t="s">
        <v>8265</v>
      </c>
      <c r="K3125" s="5" t="s">
        <v>21</v>
      </c>
    </row>
    <row r="3126" spans="1:16" hidden="1" x14ac:dyDescent="0.25">
      <c r="A3126">
        <v>64887</v>
      </c>
      <c r="B3126" t="s">
        <v>8266</v>
      </c>
      <c r="C3126" t="s">
        <v>8264</v>
      </c>
      <c r="D3126" t="s">
        <v>8246</v>
      </c>
      <c r="E3126" t="s">
        <v>35564</v>
      </c>
      <c r="F3126" t="s">
        <v>35424</v>
      </c>
      <c r="G3126">
        <v>1955</v>
      </c>
      <c r="H3126" t="s">
        <v>36366</v>
      </c>
      <c r="I3126" t="s">
        <v>6075</v>
      </c>
      <c r="J3126" s="2" t="s">
        <v>8267</v>
      </c>
      <c r="K3126" s="5" t="s">
        <v>21</v>
      </c>
    </row>
    <row r="3127" spans="1:16" hidden="1" x14ac:dyDescent="0.25">
      <c r="A3127">
        <v>64911</v>
      </c>
      <c r="B3127" t="s">
        <v>8268</v>
      </c>
      <c r="C3127" t="s">
        <v>8264</v>
      </c>
      <c r="D3127" t="s">
        <v>8246</v>
      </c>
      <c r="E3127" t="s">
        <v>35564</v>
      </c>
      <c r="F3127" t="s">
        <v>35424</v>
      </c>
      <c r="G3127">
        <v>1955</v>
      </c>
      <c r="H3127" t="s">
        <v>36366</v>
      </c>
      <c r="I3127" t="s">
        <v>6075</v>
      </c>
      <c r="J3127" s="2" t="s">
        <v>8269</v>
      </c>
      <c r="K3127" s="5" t="s">
        <v>55</v>
      </c>
    </row>
    <row r="3128" spans="1:16" hidden="1" x14ac:dyDescent="0.25">
      <c r="A3128">
        <v>64914</v>
      </c>
      <c r="B3128" t="s">
        <v>8270</v>
      </c>
      <c r="C3128" t="s">
        <v>8264</v>
      </c>
      <c r="D3128" t="s">
        <v>8246</v>
      </c>
      <c r="E3128" t="s">
        <v>35564</v>
      </c>
      <c r="F3128" t="s">
        <v>35424</v>
      </c>
      <c r="G3128">
        <v>1955</v>
      </c>
      <c r="H3128" t="s">
        <v>36366</v>
      </c>
      <c r="I3128" t="s">
        <v>6075</v>
      </c>
      <c r="J3128" s="2" t="s">
        <v>8271</v>
      </c>
      <c r="K3128" s="5" t="s">
        <v>128</v>
      </c>
      <c r="O3128" t="s">
        <v>24</v>
      </c>
      <c r="P3128" t="s">
        <v>35339</v>
      </c>
    </row>
    <row r="3129" spans="1:16" hidden="1" x14ac:dyDescent="0.25">
      <c r="A3129">
        <v>64921</v>
      </c>
      <c r="B3129" t="s">
        <v>8272</v>
      </c>
      <c r="C3129" t="s">
        <v>8264</v>
      </c>
      <c r="D3129" t="s">
        <v>8246</v>
      </c>
      <c r="E3129" t="s">
        <v>35564</v>
      </c>
      <c r="F3129" t="s">
        <v>35424</v>
      </c>
      <c r="G3129">
        <v>1955</v>
      </c>
      <c r="H3129" t="s">
        <v>36366</v>
      </c>
      <c r="I3129" t="s">
        <v>6075</v>
      </c>
      <c r="J3129" s="2" t="s">
        <v>8273</v>
      </c>
      <c r="K3129" s="5" t="s">
        <v>38</v>
      </c>
    </row>
    <row r="3130" spans="1:16" hidden="1" x14ac:dyDescent="0.25">
      <c r="A3130">
        <v>64923</v>
      </c>
      <c r="B3130" t="s">
        <v>8274</v>
      </c>
      <c r="C3130" t="s">
        <v>8264</v>
      </c>
      <c r="D3130" t="s">
        <v>8246</v>
      </c>
      <c r="E3130" t="s">
        <v>35564</v>
      </c>
      <c r="F3130" t="s">
        <v>35424</v>
      </c>
      <c r="G3130">
        <v>1955</v>
      </c>
      <c r="H3130" t="s">
        <v>36366</v>
      </c>
      <c r="I3130" t="s">
        <v>6075</v>
      </c>
      <c r="J3130" s="2" t="s">
        <v>8275</v>
      </c>
      <c r="K3130" s="5" t="s">
        <v>38</v>
      </c>
    </row>
    <row r="3131" spans="1:16" hidden="1" x14ac:dyDescent="0.25">
      <c r="A3131">
        <v>64938</v>
      </c>
      <c r="B3131" t="s">
        <v>8276</v>
      </c>
      <c r="C3131" t="s">
        <v>8277</v>
      </c>
      <c r="D3131" t="s">
        <v>8246</v>
      </c>
      <c r="E3131" t="s">
        <v>35564</v>
      </c>
      <c r="F3131" t="s">
        <v>35424</v>
      </c>
      <c r="G3131">
        <v>1955</v>
      </c>
      <c r="H3131" t="s">
        <v>36366</v>
      </c>
      <c r="I3131" t="s">
        <v>8278</v>
      </c>
      <c r="J3131" s="2" t="s">
        <v>8279</v>
      </c>
      <c r="K3131" s="5" t="s">
        <v>38</v>
      </c>
      <c r="L3131" t="s">
        <v>16</v>
      </c>
    </row>
    <row r="3132" spans="1:16" hidden="1" x14ac:dyDescent="0.25">
      <c r="A3132">
        <v>64943</v>
      </c>
      <c r="B3132" t="s">
        <v>8280</v>
      </c>
      <c r="C3132" t="s">
        <v>8253</v>
      </c>
      <c r="D3132" t="s">
        <v>8246</v>
      </c>
      <c r="E3132" t="s">
        <v>35564</v>
      </c>
      <c r="F3132" t="s">
        <v>35424</v>
      </c>
      <c r="G3132">
        <v>1955</v>
      </c>
      <c r="H3132" t="s">
        <v>36366</v>
      </c>
      <c r="I3132" t="s">
        <v>8254</v>
      </c>
      <c r="J3132" s="2" t="s">
        <v>8281</v>
      </c>
      <c r="K3132" s="5" t="s">
        <v>21</v>
      </c>
    </row>
    <row r="3133" spans="1:16" hidden="1" x14ac:dyDescent="0.25">
      <c r="A3133">
        <v>64951</v>
      </c>
      <c r="B3133" t="s">
        <v>8282</v>
      </c>
      <c r="C3133" t="s">
        <v>8283</v>
      </c>
      <c r="D3133" t="s">
        <v>8246</v>
      </c>
      <c r="E3133" t="s">
        <v>35564</v>
      </c>
      <c r="F3133" t="s">
        <v>35424</v>
      </c>
      <c r="G3133">
        <v>1955</v>
      </c>
      <c r="H3133" t="s">
        <v>36366</v>
      </c>
      <c r="I3133" t="s">
        <v>8284</v>
      </c>
      <c r="J3133" s="2" t="s">
        <v>8285</v>
      </c>
      <c r="K3133" s="5" t="s">
        <v>38</v>
      </c>
    </row>
    <row r="3134" spans="1:16" hidden="1" x14ac:dyDescent="0.25">
      <c r="A3134">
        <v>64969</v>
      </c>
      <c r="B3134" t="s">
        <v>8286</v>
      </c>
      <c r="C3134" t="s">
        <v>8287</v>
      </c>
      <c r="D3134" t="s">
        <v>8246</v>
      </c>
      <c r="E3134" t="s">
        <v>35564</v>
      </c>
      <c r="F3134" t="s">
        <v>35424</v>
      </c>
      <c r="G3134">
        <v>1955</v>
      </c>
      <c r="H3134" t="s">
        <v>36366</v>
      </c>
      <c r="I3134" t="s">
        <v>8288</v>
      </c>
      <c r="J3134" s="2" t="s">
        <v>8289</v>
      </c>
      <c r="K3134" s="5" t="s">
        <v>38</v>
      </c>
      <c r="L3134" t="s">
        <v>16</v>
      </c>
    </row>
    <row r="3135" spans="1:16" hidden="1" x14ac:dyDescent="0.25">
      <c r="A3135">
        <v>64976</v>
      </c>
      <c r="B3135" t="s">
        <v>8290</v>
      </c>
      <c r="C3135" t="s">
        <v>8291</v>
      </c>
      <c r="D3135" t="s">
        <v>8246</v>
      </c>
      <c r="E3135" t="s">
        <v>35564</v>
      </c>
      <c r="F3135" t="s">
        <v>35424</v>
      </c>
      <c r="G3135">
        <v>1955</v>
      </c>
      <c r="H3135" t="s">
        <v>36366</v>
      </c>
      <c r="I3135" t="s">
        <v>8292</v>
      </c>
      <c r="J3135" s="2" t="s">
        <v>8293</v>
      </c>
      <c r="K3135" s="5" t="s">
        <v>21</v>
      </c>
    </row>
    <row r="3136" spans="1:16" hidden="1" x14ac:dyDescent="0.25">
      <c r="A3136">
        <v>64977</v>
      </c>
      <c r="B3136" t="s">
        <v>8294</v>
      </c>
      <c r="C3136" t="s">
        <v>8295</v>
      </c>
      <c r="D3136" t="s">
        <v>8246</v>
      </c>
      <c r="E3136" t="s">
        <v>35564</v>
      </c>
      <c r="F3136" t="s">
        <v>35424</v>
      </c>
      <c r="G3136">
        <v>1955</v>
      </c>
      <c r="H3136" t="s">
        <v>36366</v>
      </c>
      <c r="I3136" t="s">
        <v>6213</v>
      </c>
      <c r="J3136" s="2" t="s">
        <v>8296</v>
      </c>
      <c r="K3136" s="5" t="s">
        <v>21</v>
      </c>
    </row>
    <row r="3137" spans="1:12" hidden="1" x14ac:dyDescent="0.25">
      <c r="A3137">
        <v>65028</v>
      </c>
      <c r="B3137" t="s">
        <v>8297</v>
      </c>
      <c r="C3137" t="s">
        <v>8264</v>
      </c>
      <c r="D3137" t="s">
        <v>8246</v>
      </c>
      <c r="E3137" t="s">
        <v>35564</v>
      </c>
      <c r="F3137" t="s">
        <v>35424</v>
      </c>
      <c r="G3137">
        <v>1955</v>
      </c>
      <c r="H3137" t="s">
        <v>36366</v>
      </c>
      <c r="I3137" t="s">
        <v>6075</v>
      </c>
      <c r="J3137" s="2" t="s">
        <v>8298</v>
      </c>
      <c r="K3137" s="5" t="s">
        <v>38</v>
      </c>
      <c r="L3137" t="s">
        <v>232</v>
      </c>
    </row>
    <row r="3138" spans="1:12" hidden="1" x14ac:dyDescent="0.25">
      <c r="A3138">
        <v>65034</v>
      </c>
      <c r="B3138" t="s">
        <v>8299</v>
      </c>
      <c r="C3138" t="s">
        <v>8253</v>
      </c>
      <c r="D3138" t="s">
        <v>8246</v>
      </c>
      <c r="E3138" t="s">
        <v>35564</v>
      </c>
      <c r="F3138" t="s">
        <v>35424</v>
      </c>
      <c r="G3138">
        <v>1955</v>
      </c>
      <c r="H3138" t="s">
        <v>36366</v>
      </c>
      <c r="I3138" t="s">
        <v>8254</v>
      </c>
      <c r="J3138" s="2" t="s">
        <v>8300</v>
      </c>
      <c r="K3138" s="5" t="s">
        <v>21</v>
      </c>
    </row>
    <row r="3139" spans="1:12" hidden="1" x14ac:dyDescent="0.25">
      <c r="A3139">
        <v>65045</v>
      </c>
      <c r="B3139" t="s">
        <v>8301</v>
      </c>
      <c r="C3139" t="s">
        <v>8264</v>
      </c>
      <c r="D3139" t="s">
        <v>8246</v>
      </c>
      <c r="E3139" t="s">
        <v>35564</v>
      </c>
      <c r="F3139" t="s">
        <v>35424</v>
      </c>
      <c r="G3139">
        <v>1955</v>
      </c>
      <c r="H3139" t="s">
        <v>36366</v>
      </c>
      <c r="I3139" t="s">
        <v>6075</v>
      </c>
      <c r="J3139" s="2" t="s">
        <v>8302</v>
      </c>
      <c r="K3139" s="5" t="s">
        <v>21</v>
      </c>
    </row>
    <row r="3140" spans="1:12" hidden="1" x14ac:dyDescent="0.25">
      <c r="A3140">
        <v>65047</v>
      </c>
      <c r="B3140" t="s">
        <v>8303</v>
      </c>
      <c r="C3140" t="s">
        <v>8264</v>
      </c>
      <c r="D3140" t="s">
        <v>8246</v>
      </c>
      <c r="E3140" t="s">
        <v>35564</v>
      </c>
      <c r="F3140" t="s">
        <v>35424</v>
      </c>
      <c r="G3140">
        <v>1955</v>
      </c>
      <c r="H3140" t="s">
        <v>36366</v>
      </c>
      <c r="I3140" t="s">
        <v>6075</v>
      </c>
      <c r="J3140" s="2" t="s">
        <v>8304</v>
      </c>
      <c r="K3140" s="5" t="s">
        <v>21</v>
      </c>
    </row>
    <row r="3141" spans="1:12" hidden="1" x14ac:dyDescent="0.25">
      <c r="A3141">
        <v>65065</v>
      </c>
      <c r="B3141" t="s">
        <v>8305</v>
      </c>
      <c r="C3141" t="s">
        <v>8253</v>
      </c>
      <c r="D3141" t="s">
        <v>8246</v>
      </c>
      <c r="E3141" t="s">
        <v>35564</v>
      </c>
      <c r="F3141" t="s">
        <v>35424</v>
      </c>
      <c r="G3141">
        <v>1955</v>
      </c>
      <c r="H3141" t="s">
        <v>36366</v>
      </c>
      <c r="I3141" t="s">
        <v>8254</v>
      </c>
      <c r="J3141" s="2" t="s">
        <v>8306</v>
      </c>
      <c r="K3141" s="5" t="s">
        <v>21</v>
      </c>
    </row>
    <row r="3142" spans="1:12" hidden="1" x14ac:dyDescent="0.25">
      <c r="A3142">
        <v>65093</v>
      </c>
      <c r="B3142" t="s">
        <v>8307</v>
      </c>
      <c r="C3142" t="s">
        <v>8308</v>
      </c>
      <c r="D3142" t="s">
        <v>8246</v>
      </c>
      <c r="E3142" t="s">
        <v>35564</v>
      </c>
      <c r="F3142" t="s">
        <v>35424</v>
      </c>
      <c r="G3142">
        <v>1955</v>
      </c>
      <c r="H3142" t="s">
        <v>36366</v>
      </c>
      <c r="I3142" t="s">
        <v>8309</v>
      </c>
      <c r="J3142" s="2" t="s">
        <v>8310</v>
      </c>
      <c r="K3142" s="5" t="s">
        <v>21</v>
      </c>
      <c r="L3142" t="s">
        <v>2049</v>
      </c>
    </row>
    <row r="3143" spans="1:12" hidden="1" x14ac:dyDescent="0.25">
      <c r="A3143">
        <v>65126</v>
      </c>
      <c r="B3143" t="s">
        <v>8311</v>
      </c>
      <c r="C3143" t="s">
        <v>8253</v>
      </c>
      <c r="D3143" t="s">
        <v>8246</v>
      </c>
      <c r="E3143" t="s">
        <v>35564</v>
      </c>
      <c r="F3143" t="s">
        <v>35424</v>
      </c>
      <c r="G3143">
        <v>1955</v>
      </c>
      <c r="H3143" t="s">
        <v>36366</v>
      </c>
      <c r="I3143" t="s">
        <v>8254</v>
      </c>
      <c r="J3143" s="2" t="s">
        <v>8312</v>
      </c>
      <c r="K3143" s="5" t="s">
        <v>38</v>
      </c>
      <c r="L3143" t="s">
        <v>97</v>
      </c>
    </row>
    <row r="3144" spans="1:12" hidden="1" x14ac:dyDescent="0.25">
      <c r="A3144">
        <v>65174</v>
      </c>
      <c r="B3144" t="s">
        <v>8313</v>
      </c>
      <c r="C3144" t="s">
        <v>8314</v>
      </c>
      <c r="D3144" t="s">
        <v>8315</v>
      </c>
      <c r="E3144" t="s">
        <v>35565</v>
      </c>
      <c r="F3144" t="s">
        <v>35566</v>
      </c>
      <c r="G3144">
        <v>1970</v>
      </c>
      <c r="H3144" t="s">
        <v>36367</v>
      </c>
      <c r="I3144" t="s">
        <v>8316</v>
      </c>
      <c r="J3144" s="2" t="s">
        <v>8317</v>
      </c>
      <c r="K3144" s="5" t="s">
        <v>1493</v>
      </c>
    </row>
    <row r="3145" spans="1:12" hidden="1" x14ac:dyDescent="0.25">
      <c r="A3145">
        <v>65176</v>
      </c>
      <c r="B3145" t="s">
        <v>8318</v>
      </c>
      <c r="C3145" t="s">
        <v>8314</v>
      </c>
      <c r="D3145" t="s">
        <v>8315</v>
      </c>
      <c r="E3145" t="s">
        <v>35565</v>
      </c>
      <c r="F3145" t="s">
        <v>35566</v>
      </c>
      <c r="G3145">
        <v>1970</v>
      </c>
      <c r="H3145" t="s">
        <v>36367</v>
      </c>
      <c r="I3145" t="s">
        <v>8316</v>
      </c>
      <c r="J3145" s="2" t="s">
        <v>8319</v>
      </c>
      <c r="K3145" s="5" t="s">
        <v>21</v>
      </c>
    </row>
    <row r="3146" spans="1:12" hidden="1" x14ac:dyDescent="0.25">
      <c r="A3146">
        <v>65204</v>
      </c>
      <c r="B3146" t="s">
        <v>8320</v>
      </c>
      <c r="C3146" t="s">
        <v>8321</v>
      </c>
      <c r="D3146" t="s">
        <v>8315</v>
      </c>
      <c r="E3146" t="s">
        <v>35565</v>
      </c>
      <c r="F3146" t="s">
        <v>35566</v>
      </c>
      <c r="G3146">
        <v>1970</v>
      </c>
      <c r="H3146" t="s">
        <v>36367</v>
      </c>
      <c r="I3146" t="s">
        <v>3919</v>
      </c>
      <c r="J3146" s="2" t="s">
        <v>8322</v>
      </c>
      <c r="K3146" s="5" t="s">
        <v>21</v>
      </c>
    </row>
    <row r="3147" spans="1:12" hidden="1" x14ac:dyDescent="0.25">
      <c r="A3147">
        <v>65243</v>
      </c>
      <c r="B3147" t="s">
        <v>8323</v>
      </c>
      <c r="C3147" t="s">
        <v>8324</v>
      </c>
      <c r="D3147" t="s">
        <v>8315</v>
      </c>
      <c r="E3147" t="s">
        <v>35565</v>
      </c>
      <c r="F3147" t="s">
        <v>35566</v>
      </c>
      <c r="G3147">
        <v>1970</v>
      </c>
      <c r="H3147" t="s">
        <v>36367</v>
      </c>
      <c r="I3147" t="s">
        <v>3708</v>
      </c>
      <c r="J3147" s="2" t="s">
        <v>8325</v>
      </c>
      <c r="K3147" s="5" t="s">
        <v>21</v>
      </c>
    </row>
    <row r="3148" spans="1:12" hidden="1" x14ac:dyDescent="0.25">
      <c r="A3148">
        <v>65272</v>
      </c>
      <c r="B3148" t="s">
        <v>8326</v>
      </c>
      <c r="C3148" t="s">
        <v>8327</v>
      </c>
      <c r="D3148" t="s">
        <v>8315</v>
      </c>
      <c r="E3148" t="s">
        <v>35565</v>
      </c>
      <c r="F3148" t="s">
        <v>35566</v>
      </c>
      <c r="G3148">
        <v>1970</v>
      </c>
      <c r="H3148" t="s">
        <v>36367</v>
      </c>
      <c r="I3148" t="s">
        <v>8328</v>
      </c>
      <c r="J3148" s="2" t="s">
        <v>8329</v>
      </c>
      <c r="K3148" s="5" t="s">
        <v>475</v>
      </c>
    </row>
    <row r="3149" spans="1:12" hidden="1" x14ac:dyDescent="0.25">
      <c r="A3149">
        <v>65278</v>
      </c>
      <c r="B3149" t="s">
        <v>8330</v>
      </c>
      <c r="C3149" t="s">
        <v>8314</v>
      </c>
      <c r="D3149" t="s">
        <v>8315</v>
      </c>
      <c r="E3149" t="s">
        <v>35565</v>
      </c>
      <c r="F3149" t="s">
        <v>35566</v>
      </c>
      <c r="G3149">
        <v>1970</v>
      </c>
      <c r="H3149" t="s">
        <v>36367</v>
      </c>
      <c r="I3149" t="s">
        <v>8316</v>
      </c>
      <c r="J3149" s="2" t="s">
        <v>8331</v>
      </c>
      <c r="K3149" s="5" t="s">
        <v>38</v>
      </c>
    </row>
    <row r="3150" spans="1:12" hidden="1" x14ac:dyDescent="0.25">
      <c r="A3150">
        <v>65300</v>
      </c>
      <c r="B3150" t="s">
        <v>8332</v>
      </c>
      <c r="C3150" t="s">
        <v>8314</v>
      </c>
      <c r="D3150" t="s">
        <v>8315</v>
      </c>
      <c r="E3150" t="s">
        <v>35565</v>
      </c>
      <c r="F3150" t="s">
        <v>35566</v>
      </c>
      <c r="G3150">
        <v>1970</v>
      </c>
      <c r="H3150" t="s">
        <v>36367</v>
      </c>
      <c r="I3150" t="s">
        <v>8316</v>
      </c>
      <c r="J3150" s="2" t="s">
        <v>8333</v>
      </c>
      <c r="K3150" s="5" t="s">
        <v>38</v>
      </c>
    </row>
    <row r="3151" spans="1:12" hidden="1" x14ac:dyDescent="0.25">
      <c r="A3151">
        <v>65307</v>
      </c>
      <c r="B3151" t="s">
        <v>8334</v>
      </c>
      <c r="C3151" t="s">
        <v>8324</v>
      </c>
      <c r="D3151" t="s">
        <v>8315</v>
      </c>
      <c r="E3151" t="s">
        <v>35565</v>
      </c>
      <c r="F3151" t="s">
        <v>35566</v>
      </c>
      <c r="G3151">
        <v>1970</v>
      </c>
      <c r="H3151" t="s">
        <v>36367</v>
      </c>
      <c r="I3151" t="s">
        <v>3708</v>
      </c>
      <c r="J3151" s="2" t="s">
        <v>8335</v>
      </c>
      <c r="K3151" s="5" t="s">
        <v>21</v>
      </c>
    </row>
    <row r="3152" spans="1:12" hidden="1" x14ac:dyDescent="0.25">
      <c r="A3152">
        <v>65311</v>
      </c>
      <c r="B3152" t="s">
        <v>8336</v>
      </c>
      <c r="C3152" t="s">
        <v>8314</v>
      </c>
      <c r="D3152" t="s">
        <v>8315</v>
      </c>
      <c r="E3152" t="s">
        <v>35565</v>
      </c>
      <c r="F3152" t="s">
        <v>35566</v>
      </c>
      <c r="G3152">
        <v>1970</v>
      </c>
      <c r="H3152" t="s">
        <v>36367</v>
      </c>
      <c r="I3152" t="s">
        <v>8316</v>
      </c>
      <c r="J3152" s="2" t="s">
        <v>8337</v>
      </c>
      <c r="K3152" s="5" t="s">
        <v>55</v>
      </c>
    </row>
    <row r="3153" spans="1:16" hidden="1" x14ac:dyDescent="0.25">
      <c r="A3153">
        <v>65334</v>
      </c>
      <c r="B3153" t="s">
        <v>8338</v>
      </c>
      <c r="C3153" t="s">
        <v>8314</v>
      </c>
      <c r="D3153" t="s">
        <v>8315</v>
      </c>
      <c r="E3153" t="s">
        <v>35565</v>
      </c>
      <c r="F3153" t="s">
        <v>35566</v>
      </c>
      <c r="G3153">
        <v>1970</v>
      </c>
      <c r="H3153" t="s">
        <v>36367</v>
      </c>
      <c r="I3153" t="s">
        <v>8316</v>
      </c>
      <c r="J3153" s="2" t="s">
        <v>8339</v>
      </c>
      <c r="K3153" s="5" t="s">
        <v>21</v>
      </c>
    </row>
    <row r="3154" spans="1:16" hidden="1" x14ac:dyDescent="0.25">
      <c r="A3154">
        <v>65365</v>
      </c>
      <c r="B3154" t="s">
        <v>8340</v>
      </c>
      <c r="C3154" t="s">
        <v>8324</v>
      </c>
      <c r="D3154" t="s">
        <v>8315</v>
      </c>
      <c r="E3154" t="s">
        <v>35565</v>
      </c>
      <c r="F3154" t="s">
        <v>35566</v>
      </c>
      <c r="G3154">
        <v>1970</v>
      </c>
      <c r="H3154" t="s">
        <v>36367</v>
      </c>
      <c r="I3154" t="s">
        <v>3708</v>
      </c>
      <c r="J3154" s="2" t="s">
        <v>8341</v>
      </c>
      <c r="K3154" s="5" t="s">
        <v>38</v>
      </c>
    </row>
    <row r="3155" spans="1:16" hidden="1" x14ac:dyDescent="0.25">
      <c r="A3155">
        <v>65369</v>
      </c>
      <c r="B3155" t="s">
        <v>8342</v>
      </c>
      <c r="C3155" t="s">
        <v>8324</v>
      </c>
      <c r="D3155" t="s">
        <v>8315</v>
      </c>
      <c r="E3155" t="s">
        <v>35565</v>
      </c>
      <c r="F3155" t="s">
        <v>35566</v>
      </c>
      <c r="G3155">
        <v>1970</v>
      </c>
      <c r="H3155" t="s">
        <v>36367</v>
      </c>
      <c r="I3155" t="s">
        <v>3708</v>
      </c>
      <c r="J3155" s="2" t="s">
        <v>8343</v>
      </c>
      <c r="K3155" s="5" t="s">
        <v>32</v>
      </c>
      <c r="O3155" t="s">
        <v>24</v>
      </c>
      <c r="P3155" t="s">
        <v>35339</v>
      </c>
    </row>
    <row r="3156" spans="1:16" hidden="1" x14ac:dyDescent="0.25">
      <c r="A3156">
        <v>65401</v>
      </c>
      <c r="B3156" t="s">
        <v>8344</v>
      </c>
      <c r="C3156" t="s">
        <v>8345</v>
      </c>
      <c r="D3156" t="s">
        <v>8315</v>
      </c>
      <c r="E3156" t="s">
        <v>35565</v>
      </c>
      <c r="F3156" t="s">
        <v>35566</v>
      </c>
      <c r="G3156">
        <v>1970</v>
      </c>
      <c r="H3156" t="s">
        <v>36367</v>
      </c>
      <c r="I3156" t="s">
        <v>1181</v>
      </c>
      <c r="J3156" s="2" t="s">
        <v>8346</v>
      </c>
      <c r="K3156" s="5" t="s">
        <v>38</v>
      </c>
    </row>
    <row r="3157" spans="1:16" hidden="1" x14ac:dyDescent="0.25">
      <c r="A3157">
        <v>65406</v>
      </c>
      <c r="B3157" t="s">
        <v>8347</v>
      </c>
      <c r="C3157" t="s">
        <v>8348</v>
      </c>
      <c r="D3157" t="s">
        <v>8315</v>
      </c>
      <c r="E3157" t="s">
        <v>35565</v>
      </c>
      <c r="F3157" t="s">
        <v>35566</v>
      </c>
      <c r="G3157">
        <v>1970</v>
      </c>
      <c r="H3157" t="s">
        <v>36367</v>
      </c>
      <c r="I3157" t="s">
        <v>8349</v>
      </c>
      <c r="J3157" s="2" t="s">
        <v>8350</v>
      </c>
      <c r="K3157" s="5" t="s">
        <v>38</v>
      </c>
      <c r="L3157" t="s">
        <v>132</v>
      </c>
    </row>
    <row r="3158" spans="1:16" hidden="1" x14ac:dyDescent="0.25">
      <c r="A3158">
        <v>65458</v>
      </c>
      <c r="B3158" t="s">
        <v>8351</v>
      </c>
      <c r="C3158" t="s">
        <v>8314</v>
      </c>
      <c r="D3158" t="s">
        <v>8315</v>
      </c>
      <c r="E3158" t="s">
        <v>35565</v>
      </c>
      <c r="F3158" t="s">
        <v>35566</v>
      </c>
      <c r="G3158">
        <v>1970</v>
      </c>
      <c r="H3158" t="s">
        <v>36367</v>
      </c>
      <c r="I3158" t="s">
        <v>8316</v>
      </c>
      <c r="J3158" s="2" t="s">
        <v>8352</v>
      </c>
      <c r="K3158" s="5" t="s">
        <v>21</v>
      </c>
    </row>
    <row r="3159" spans="1:16" hidden="1" x14ac:dyDescent="0.25">
      <c r="A3159">
        <v>65464</v>
      </c>
      <c r="B3159" t="s">
        <v>8353</v>
      </c>
      <c r="C3159" t="s">
        <v>8354</v>
      </c>
      <c r="D3159" t="s">
        <v>8315</v>
      </c>
      <c r="E3159" t="s">
        <v>35565</v>
      </c>
      <c r="F3159" t="s">
        <v>35566</v>
      </c>
      <c r="G3159">
        <v>1970</v>
      </c>
      <c r="H3159" t="s">
        <v>36367</v>
      </c>
      <c r="I3159" t="s">
        <v>8355</v>
      </c>
      <c r="J3159" s="2" t="s">
        <v>8356</v>
      </c>
      <c r="K3159" s="5" t="s">
        <v>21</v>
      </c>
    </row>
    <row r="3160" spans="1:16" hidden="1" x14ac:dyDescent="0.25">
      <c r="A3160">
        <v>65477</v>
      </c>
      <c r="B3160" t="s">
        <v>8357</v>
      </c>
      <c r="C3160" t="s">
        <v>8314</v>
      </c>
      <c r="D3160" t="s">
        <v>8315</v>
      </c>
      <c r="E3160" t="s">
        <v>35565</v>
      </c>
      <c r="F3160" t="s">
        <v>35566</v>
      </c>
      <c r="G3160">
        <v>1970</v>
      </c>
      <c r="H3160" t="s">
        <v>36367</v>
      </c>
      <c r="I3160" t="s">
        <v>8316</v>
      </c>
      <c r="J3160" s="2" t="s">
        <v>8358</v>
      </c>
      <c r="K3160" s="5" t="s">
        <v>38</v>
      </c>
    </row>
    <row r="3161" spans="1:16" hidden="1" x14ac:dyDescent="0.25">
      <c r="A3161">
        <v>65480</v>
      </c>
      <c r="B3161" t="s">
        <v>8359</v>
      </c>
      <c r="C3161" t="s">
        <v>8354</v>
      </c>
      <c r="D3161" t="s">
        <v>8315</v>
      </c>
      <c r="E3161" t="s">
        <v>35565</v>
      </c>
      <c r="F3161" t="s">
        <v>35566</v>
      </c>
      <c r="G3161">
        <v>1970</v>
      </c>
      <c r="H3161" t="s">
        <v>36367</v>
      </c>
      <c r="I3161" t="s">
        <v>8355</v>
      </c>
      <c r="J3161" s="2" t="s">
        <v>8360</v>
      </c>
      <c r="K3161" s="5" t="s">
        <v>38</v>
      </c>
      <c r="L3161" t="s">
        <v>174</v>
      </c>
    </row>
    <row r="3162" spans="1:16" hidden="1" x14ac:dyDescent="0.25">
      <c r="A3162">
        <v>65491</v>
      </c>
      <c r="B3162" t="s">
        <v>8361</v>
      </c>
      <c r="C3162" t="s">
        <v>8354</v>
      </c>
      <c r="D3162" t="s">
        <v>8315</v>
      </c>
      <c r="E3162" t="s">
        <v>35565</v>
      </c>
      <c r="F3162" t="s">
        <v>35566</v>
      </c>
      <c r="G3162">
        <v>1970</v>
      </c>
      <c r="H3162" t="s">
        <v>36367</v>
      </c>
      <c r="I3162" t="s">
        <v>8355</v>
      </c>
      <c r="J3162" s="2" t="s">
        <v>8362</v>
      </c>
      <c r="K3162" s="5" t="s">
        <v>173</v>
      </c>
      <c r="L3162" t="s">
        <v>187</v>
      </c>
    </row>
    <row r="3163" spans="1:16" hidden="1" x14ac:dyDescent="0.25">
      <c r="A3163">
        <v>65493</v>
      </c>
      <c r="B3163" t="s">
        <v>8363</v>
      </c>
      <c r="C3163" t="s">
        <v>8314</v>
      </c>
      <c r="D3163" t="s">
        <v>8315</v>
      </c>
      <c r="E3163" t="s">
        <v>35565</v>
      </c>
      <c r="F3163" t="s">
        <v>35566</v>
      </c>
      <c r="G3163">
        <v>1970</v>
      </c>
      <c r="H3163" t="s">
        <v>36367</v>
      </c>
      <c r="I3163" t="s">
        <v>8316</v>
      </c>
      <c r="J3163" s="2" t="s">
        <v>8364</v>
      </c>
      <c r="K3163" s="5" t="s">
        <v>55</v>
      </c>
    </row>
    <row r="3164" spans="1:16" hidden="1" x14ac:dyDescent="0.25">
      <c r="A3164">
        <v>65497</v>
      </c>
      <c r="B3164" t="s">
        <v>8365</v>
      </c>
      <c r="C3164" t="s">
        <v>8354</v>
      </c>
      <c r="D3164" t="s">
        <v>8315</v>
      </c>
      <c r="E3164" t="s">
        <v>35565</v>
      </c>
      <c r="F3164" t="s">
        <v>35566</v>
      </c>
      <c r="G3164">
        <v>1970</v>
      </c>
      <c r="H3164" t="s">
        <v>36367</v>
      </c>
      <c r="I3164" t="s">
        <v>8355</v>
      </c>
      <c r="J3164" s="2" t="s">
        <v>8366</v>
      </c>
      <c r="K3164" s="5" t="s">
        <v>15</v>
      </c>
    </row>
    <row r="3165" spans="1:16" hidden="1" x14ac:dyDescent="0.25">
      <c r="A3165">
        <v>65509</v>
      </c>
      <c r="B3165" t="s">
        <v>8367</v>
      </c>
      <c r="C3165" t="s">
        <v>8354</v>
      </c>
      <c r="D3165" t="s">
        <v>8315</v>
      </c>
      <c r="E3165" t="s">
        <v>35565</v>
      </c>
      <c r="F3165" t="s">
        <v>35566</v>
      </c>
      <c r="G3165">
        <v>1970</v>
      </c>
      <c r="H3165" t="s">
        <v>36367</v>
      </c>
      <c r="I3165" t="s">
        <v>8355</v>
      </c>
      <c r="J3165" s="2" t="s">
        <v>8368</v>
      </c>
      <c r="K3165" s="5" t="s">
        <v>173</v>
      </c>
      <c r="L3165" t="s">
        <v>97</v>
      </c>
    </row>
    <row r="3166" spans="1:16" hidden="1" x14ac:dyDescent="0.25">
      <c r="A3166">
        <v>65528</v>
      </c>
      <c r="B3166" t="s">
        <v>8369</v>
      </c>
      <c r="C3166" t="s">
        <v>8314</v>
      </c>
      <c r="D3166" t="s">
        <v>8315</v>
      </c>
      <c r="E3166" t="s">
        <v>35565</v>
      </c>
      <c r="F3166" t="s">
        <v>35566</v>
      </c>
      <c r="G3166">
        <v>1970</v>
      </c>
      <c r="H3166" t="s">
        <v>36367</v>
      </c>
      <c r="I3166" t="s">
        <v>8316</v>
      </c>
      <c r="J3166" s="2" t="s">
        <v>8370</v>
      </c>
      <c r="K3166" s="5" t="s">
        <v>248</v>
      </c>
    </row>
    <row r="3167" spans="1:16" hidden="1" x14ac:dyDescent="0.25">
      <c r="A3167">
        <v>65536</v>
      </c>
      <c r="B3167" t="s">
        <v>8371</v>
      </c>
      <c r="C3167" t="s">
        <v>8314</v>
      </c>
      <c r="D3167" t="s">
        <v>8315</v>
      </c>
      <c r="E3167" t="s">
        <v>35565</v>
      </c>
      <c r="F3167" t="s">
        <v>35566</v>
      </c>
      <c r="G3167">
        <v>1970</v>
      </c>
      <c r="H3167" t="s">
        <v>36367</v>
      </c>
      <c r="I3167" t="s">
        <v>8316</v>
      </c>
      <c r="J3167" s="2" t="s">
        <v>8372</v>
      </c>
      <c r="K3167" s="5" t="s">
        <v>38</v>
      </c>
      <c r="L3167" t="s">
        <v>35266</v>
      </c>
    </row>
    <row r="3168" spans="1:16" hidden="1" x14ac:dyDescent="0.25">
      <c r="A3168">
        <v>65541</v>
      </c>
      <c r="B3168" t="s">
        <v>8373</v>
      </c>
      <c r="C3168" t="s">
        <v>8374</v>
      </c>
      <c r="D3168" t="s">
        <v>8315</v>
      </c>
      <c r="E3168" t="s">
        <v>35565</v>
      </c>
      <c r="F3168" t="s">
        <v>35566</v>
      </c>
      <c r="G3168">
        <v>1970</v>
      </c>
      <c r="H3168" t="s">
        <v>36367</v>
      </c>
      <c r="I3168" t="s">
        <v>8375</v>
      </c>
      <c r="J3168" s="2" t="s">
        <v>8376</v>
      </c>
      <c r="K3168" s="5" t="s">
        <v>38</v>
      </c>
    </row>
    <row r="3169" spans="1:12" hidden="1" x14ac:dyDescent="0.25">
      <c r="A3169">
        <v>65542</v>
      </c>
      <c r="B3169" t="s">
        <v>8377</v>
      </c>
      <c r="C3169" t="s">
        <v>8314</v>
      </c>
      <c r="D3169" t="s">
        <v>8315</v>
      </c>
      <c r="E3169" t="s">
        <v>35565</v>
      </c>
      <c r="F3169" t="s">
        <v>35566</v>
      </c>
      <c r="G3169">
        <v>1970</v>
      </c>
      <c r="H3169" t="s">
        <v>36367</v>
      </c>
      <c r="I3169" t="s">
        <v>8316</v>
      </c>
      <c r="J3169" s="2" t="s">
        <v>8378</v>
      </c>
      <c r="K3169" s="5" t="s">
        <v>21</v>
      </c>
    </row>
    <row r="3170" spans="1:12" hidden="1" x14ac:dyDescent="0.25">
      <c r="A3170">
        <v>65550</v>
      </c>
      <c r="B3170" t="s">
        <v>8379</v>
      </c>
      <c r="C3170" t="s">
        <v>8314</v>
      </c>
      <c r="D3170" t="s">
        <v>8315</v>
      </c>
      <c r="E3170" t="s">
        <v>35565</v>
      </c>
      <c r="F3170" t="s">
        <v>35566</v>
      </c>
      <c r="G3170">
        <v>1970</v>
      </c>
      <c r="H3170" t="s">
        <v>36367</v>
      </c>
      <c r="I3170" t="s">
        <v>8316</v>
      </c>
      <c r="J3170" s="2" t="s">
        <v>8380</v>
      </c>
      <c r="K3170" s="5" t="s">
        <v>38</v>
      </c>
    </row>
    <row r="3171" spans="1:12" hidden="1" x14ac:dyDescent="0.25">
      <c r="A3171">
        <v>65565</v>
      </c>
      <c r="B3171" t="s">
        <v>8381</v>
      </c>
      <c r="C3171" t="s">
        <v>8382</v>
      </c>
      <c r="D3171" t="s">
        <v>8315</v>
      </c>
      <c r="E3171" t="s">
        <v>35565</v>
      </c>
      <c r="F3171" t="s">
        <v>35566</v>
      </c>
      <c r="G3171">
        <v>1970</v>
      </c>
      <c r="H3171" t="s">
        <v>36367</v>
      </c>
      <c r="I3171" t="s">
        <v>8383</v>
      </c>
      <c r="J3171" s="2" t="s">
        <v>8384</v>
      </c>
      <c r="K3171" s="5" t="s">
        <v>38</v>
      </c>
      <c r="L3171" t="s">
        <v>103</v>
      </c>
    </row>
    <row r="3172" spans="1:12" hidden="1" x14ac:dyDescent="0.25">
      <c r="A3172">
        <v>65579</v>
      </c>
      <c r="B3172" t="s">
        <v>8385</v>
      </c>
      <c r="C3172" t="s">
        <v>8382</v>
      </c>
      <c r="D3172" t="s">
        <v>8315</v>
      </c>
      <c r="E3172" t="s">
        <v>35565</v>
      </c>
      <c r="F3172" t="s">
        <v>35566</v>
      </c>
      <c r="G3172">
        <v>1970</v>
      </c>
      <c r="H3172" t="s">
        <v>36367</v>
      </c>
      <c r="I3172" t="s">
        <v>8383</v>
      </c>
      <c r="J3172" s="2" t="s">
        <v>8386</v>
      </c>
      <c r="K3172" s="5" t="s">
        <v>38</v>
      </c>
      <c r="L3172" t="s">
        <v>35297</v>
      </c>
    </row>
    <row r="3173" spans="1:12" hidden="1" x14ac:dyDescent="0.25">
      <c r="A3173">
        <v>65584</v>
      </c>
      <c r="B3173" t="s">
        <v>8387</v>
      </c>
      <c r="C3173" t="s">
        <v>8314</v>
      </c>
      <c r="D3173" t="s">
        <v>8315</v>
      </c>
      <c r="E3173" t="s">
        <v>35565</v>
      </c>
      <c r="F3173" t="s">
        <v>35566</v>
      </c>
      <c r="G3173">
        <v>1970</v>
      </c>
      <c r="H3173" t="s">
        <v>36367</v>
      </c>
      <c r="I3173" t="s">
        <v>8316</v>
      </c>
      <c r="J3173" s="2" t="s">
        <v>8388</v>
      </c>
      <c r="K3173" s="5" t="s">
        <v>21</v>
      </c>
    </row>
    <row r="3174" spans="1:12" hidden="1" x14ac:dyDescent="0.25">
      <c r="A3174">
        <v>65590</v>
      </c>
      <c r="B3174" t="s">
        <v>8389</v>
      </c>
      <c r="C3174" t="s">
        <v>8382</v>
      </c>
      <c r="D3174" t="s">
        <v>8315</v>
      </c>
      <c r="E3174" t="s">
        <v>35565</v>
      </c>
      <c r="F3174" t="s">
        <v>35566</v>
      </c>
      <c r="G3174">
        <v>1970</v>
      </c>
      <c r="H3174" t="s">
        <v>36367</v>
      </c>
      <c r="I3174" t="s">
        <v>8383</v>
      </c>
      <c r="J3174" s="2" t="s">
        <v>8390</v>
      </c>
      <c r="K3174" s="5" t="s">
        <v>21</v>
      </c>
    </row>
    <row r="3175" spans="1:12" hidden="1" x14ac:dyDescent="0.25">
      <c r="A3175">
        <v>65591</v>
      </c>
      <c r="B3175" t="s">
        <v>8391</v>
      </c>
      <c r="C3175" t="s">
        <v>8314</v>
      </c>
      <c r="D3175" t="s">
        <v>8315</v>
      </c>
      <c r="E3175" t="s">
        <v>35565</v>
      </c>
      <c r="F3175" t="s">
        <v>35566</v>
      </c>
      <c r="G3175">
        <v>1970</v>
      </c>
      <c r="H3175" t="s">
        <v>36367</v>
      </c>
      <c r="I3175" t="s">
        <v>8316</v>
      </c>
      <c r="J3175" s="2" t="s">
        <v>8392</v>
      </c>
      <c r="K3175" s="5" t="s">
        <v>38</v>
      </c>
      <c r="L3175" t="s">
        <v>187</v>
      </c>
    </row>
    <row r="3176" spans="1:12" hidden="1" x14ac:dyDescent="0.25">
      <c r="A3176">
        <v>65596</v>
      </c>
      <c r="B3176" t="s">
        <v>8393</v>
      </c>
      <c r="C3176" t="s">
        <v>8382</v>
      </c>
      <c r="D3176" t="s">
        <v>8315</v>
      </c>
      <c r="E3176" t="s">
        <v>35565</v>
      </c>
      <c r="F3176" t="s">
        <v>35566</v>
      </c>
      <c r="G3176">
        <v>1970</v>
      </c>
      <c r="H3176" t="s">
        <v>36367</v>
      </c>
      <c r="I3176" t="s">
        <v>8383</v>
      </c>
      <c r="J3176" s="2" t="s">
        <v>8394</v>
      </c>
      <c r="K3176" s="5" t="s">
        <v>38</v>
      </c>
      <c r="L3176" t="s">
        <v>132</v>
      </c>
    </row>
    <row r="3177" spans="1:12" hidden="1" x14ac:dyDescent="0.25">
      <c r="A3177">
        <v>65608</v>
      </c>
      <c r="B3177" t="s">
        <v>8395</v>
      </c>
      <c r="C3177" t="s">
        <v>8382</v>
      </c>
      <c r="D3177" t="s">
        <v>8315</v>
      </c>
      <c r="E3177" t="s">
        <v>35565</v>
      </c>
      <c r="F3177" t="s">
        <v>35566</v>
      </c>
      <c r="G3177">
        <v>1970</v>
      </c>
      <c r="H3177" t="s">
        <v>36367</v>
      </c>
      <c r="I3177" t="s">
        <v>8383</v>
      </c>
      <c r="J3177" s="2" t="s">
        <v>8396</v>
      </c>
      <c r="K3177" s="5" t="s">
        <v>580</v>
      </c>
    </row>
    <row r="3178" spans="1:12" hidden="1" x14ac:dyDescent="0.25">
      <c r="A3178">
        <v>65616</v>
      </c>
      <c r="B3178" t="s">
        <v>8397</v>
      </c>
      <c r="C3178" t="s">
        <v>8382</v>
      </c>
      <c r="D3178" t="s">
        <v>8315</v>
      </c>
      <c r="E3178" t="s">
        <v>35565</v>
      </c>
      <c r="F3178" t="s">
        <v>35566</v>
      </c>
      <c r="G3178">
        <v>1970</v>
      </c>
      <c r="H3178" t="s">
        <v>36367</v>
      </c>
      <c r="I3178" t="s">
        <v>8383</v>
      </c>
      <c r="J3178" s="2" t="s">
        <v>8398</v>
      </c>
      <c r="K3178" s="5" t="s">
        <v>21</v>
      </c>
    </row>
    <row r="3179" spans="1:12" hidden="1" x14ac:dyDescent="0.25">
      <c r="A3179">
        <v>65621</v>
      </c>
      <c r="B3179" t="s">
        <v>8399</v>
      </c>
      <c r="C3179" t="s">
        <v>8400</v>
      </c>
      <c r="D3179" t="s">
        <v>8315</v>
      </c>
      <c r="E3179" t="s">
        <v>35565</v>
      </c>
      <c r="F3179" t="s">
        <v>35566</v>
      </c>
      <c r="G3179">
        <v>1970</v>
      </c>
      <c r="H3179" t="s">
        <v>36367</v>
      </c>
      <c r="I3179" t="s">
        <v>8401</v>
      </c>
      <c r="J3179" s="2" t="s">
        <v>8402</v>
      </c>
      <c r="K3179" s="5" t="s">
        <v>21</v>
      </c>
    </row>
    <row r="3180" spans="1:12" hidden="1" x14ac:dyDescent="0.25">
      <c r="A3180">
        <v>65649</v>
      </c>
      <c r="B3180" t="s">
        <v>8403</v>
      </c>
      <c r="C3180" t="s">
        <v>8404</v>
      </c>
      <c r="D3180" t="s">
        <v>8315</v>
      </c>
      <c r="E3180" t="s">
        <v>35565</v>
      </c>
      <c r="F3180" t="s">
        <v>35566</v>
      </c>
      <c r="G3180">
        <v>1970</v>
      </c>
      <c r="H3180" t="s">
        <v>36367</v>
      </c>
      <c r="I3180" t="s">
        <v>8405</v>
      </c>
      <c r="J3180" s="2" t="s">
        <v>8406</v>
      </c>
      <c r="K3180" s="5" t="s">
        <v>38</v>
      </c>
    </row>
    <row r="3181" spans="1:12" hidden="1" x14ac:dyDescent="0.25">
      <c r="A3181">
        <v>65652</v>
      </c>
      <c r="B3181" t="s">
        <v>8407</v>
      </c>
      <c r="C3181" t="s">
        <v>8314</v>
      </c>
      <c r="D3181" t="s">
        <v>8315</v>
      </c>
      <c r="E3181" t="s">
        <v>35565</v>
      </c>
      <c r="F3181" t="s">
        <v>35566</v>
      </c>
      <c r="G3181">
        <v>1970</v>
      </c>
      <c r="H3181" t="s">
        <v>36367</v>
      </c>
      <c r="I3181" t="s">
        <v>8316</v>
      </c>
      <c r="J3181" s="2" t="s">
        <v>8408</v>
      </c>
      <c r="K3181" s="5" t="s">
        <v>128</v>
      </c>
      <c r="L3181" t="s">
        <v>522</v>
      </c>
    </row>
    <row r="3182" spans="1:12" hidden="1" x14ac:dyDescent="0.25">
      <c r="A3182">
        <v>65661</v>
      </c>
      <c r="B3182" t="s">
        <v>8409</v>
      </c>
      <c r="C3182" t="s">
        <v>8314</v>
      </c>
      <c r="D3182" t="s">
        <v>8315</v>
      </c>
      <c r="E3182" t="s">
        <v>35565</v>
      </c>
      <c r="F3182" t="s">
        <v>35566</v>
      </c>
      <c r="G3182">
        <v>1970</v>
      </c>
      <c r="H3182" t="s">
        <v>36367</v>
      </c>
      <c r="I3182" t="s">
        <v>8316</v>
      </c>
      <c r="J3182" s="2" t="s">
        <v>8410</v>
      </c>
      <c r="K3182" s="5" t="s">
        <v>21</v>
      </c>
    </row>
    <row r="3183" spans="1:12" hidden="1" x14ac:dyDescent="0.25">
      <c r="A3183">
        <v>65668</v>
      </c>
      <c r="B3183" t="s">
        <v>8411</v>
      </c>
      <c r="C3183" t="s">
        <v>8314</v>
      </c>
      <c r="D3183" t="s">
        <v>8315</v>
      </c>
      <c r="E3183" t="s">
        <v>35565</v>
      </c>
      <c r="F3183" t="s">
        <v>35566</v>
      </c>
      <c r="G3183">
        <v>1970</v>
      </c>
      <c r="H3183" t="s">
        <v>36367</v>
      </c>
      <c r="I3183" t="s">
        <v>8316</v>
      </c>
      <c r="J3183" s="2" t="s">
        <v>8412</v>
      </c>
      <c r="K3183" s="5" t="s">
        <v>38</v>
      </c>
    </row>
    <row r="3184" spans="1:12" hidden="1" x14ac:dyDescent="0.25">
      <c r="A3184">
        <v>65674</v>
      </c>
      <c r="B3184" t="s">
        <v>8413</v>
      </c>
      <c r="C3184" t="s">
        <v>8314</v>
      </c>
      <c r="D3184" t="s">
        <v>8315</v>
      </c>
      <c r="E3184" t="s">
        <v>35565</v>
      </c>
      <c r="F3184" t="s">
        <v>35566</v>
      </c>
      <c r="G3184">
        <v>1970</v>
      </c>
      <c r="H3184" t="s">
        <v>36367</v>
      </c>
      <c r="I3184" t="s">
        <v>8316</v>
      </c>
      <c r="J3184" s="2" t="s">
        <v>8414</v>
      </c>
      <c r="K3184" s="5" t="s">
        <v>502</v>
      </c>
      <c r="L3184" t="s">
        <v>35245</v>
      </c>
    </row>
    <row r="3185" spans="1:16" hidden="1" x14ac:dyDescent="0.25">
      <c r="A3185">
        <v>65675</v>
      </c>
      <c r="B3185" t="s">
        <v>8415</v>
      </c>
      <c r="C3185" t="s">
        <v>8416</v>
      </c>
      <c r="D3185" t="s">
        <v>8315</v>
      </c>
      <c r="E3185" t="s">
        <v>35565</v>
      </c>
      <c r="F3185" t="s">
        <v>35566</v>
      </c>
      <c r="G3185">
        <v>1970</v>
      </c>
      <c r="H3185" t="s">
        <v>36367</v>
      </c>
      <c r="I3185" t="s">
        <v>8417</v>
      </c>
      <c r="J3185" s="2" t="s">
        <v>8418</v>
      </c>
      <c r="K3185" s="5" t="s">
        <v>32</v>
      </c>
      <c r="L3185" t="s">
        <v>1674</v>
      </c>
    </row>
    <row r="3186" spans="1:16" hidden="1" x14ac:dyDescent="0.25">
      <c r="A3186">
        <v>65686</v>
      </c>
      <c r="B3186" t="s">
        <v>8419</v>
      </c>
      <c r="C3186" t="s">
        <v>8314</v>
      </c>
      <c r="D3186" t="s">
        <v>8315</v>
      </c>
      <c r="E3186" t="s">
        <v>35565</v>
      </c>
      <c r="F3186" t="s">
        <v>35566</v>
      </c>
      <c r="G3186">
        <v>1970</v>
      </c>
      <c r="H3186" t="s">
        <v>36367</v>
      </c>
      <c r="I3186" t="s">
        <v>8316</v>
      </c>
      <c r="J3186" s="2" t="s">
        <v>8420</v>
      </c>
      <c r="K3186" s="5" t="s">
        <v>55</v>
      </c>
    </row>
    <row r="3187" spans="1:16" hidden="1" x14ac:dyDescent="0.25">
      <c r="A3187">
        <v>65704</v>
      </c>
      <c r="B3187" t="s">
        <v>8421</v>
      </c>
      <c r="C3187" t="s">
        <v>8314</v>
      </c>
      <c r="D3187" t="s">
        <v>8315</v>
      </c>
      <c r="E3187" t="s">
        <v>35565</v>
      </c>
      <c r="F3187" t="s">
        <v>35566</v>
      </c>
      <c r="G3187">
        <v>1970</v>
      </c>
      <c r="H3187" t="s">
        <v>36367</v>
      </c>
      <c r="I3187" t="s">
        <v>8316</v>
      </c>
      <c r="J3187" s="2" t="s">
        <v>8422</v>
      </c>
      <c r="K3187" s="5" t="s">
        <v>502</v>
      </c>
      <c r="O3187" t="s">
        <v>24</v>
      </c>
      <c r="P3187" t="s">
        <v>35339</v>
      </c>
    </row>
    <row r="3188" spans="1:16" hidden="1" x14ac:dyDescent="0.25">
      <c r="A3188">
        <v>65706</v>
      </c>
      <c r="B3188" t="s">
        <v>8423</v>
      </c>
      <c r="C3188" t="s">
        <v>8321</v>
      </c>
      <c r="D3188" t="s">
        <v>8315</v>
      </c>
      <c r="E3188" t="s">
        <v>35565</v>
      </c>
      <c r="F3188" t="s">
        <v>35566</v>
      </c>
      <c r="G3188">
        <v>1970</v>
      </c>
      <c r="H3188" t="s">
        <v>36367</v>
      </c>
      <c r="I3188" t="s">
        <v>3919</v>
      </c>
      <c r="J3188" s="2" t="s">
        <v>8424</v>
      </c>
      <c r="K3188" s="5" t="s">
        <v>128</v>
      </c>
    </row>
    <row r="3189" spans="1:16" hidden="1" x14ac:dyDescent="0.25">
      <c r="A3189">
        <v>65718</v>
      </c>
      <c r="B3189" t="s">
        <v>8425</v>
      </c>
      <c r="C3189" t="s">
        <v>8314</v>
      </c>
      <c r="D3189" t="s">
        <v>8315</v>
      </c>
      <c r="E3189" t="s">
        <v>35565</v>
      </c>
      <c r="F3189" t="s">
        <v>35566</v>
      </c>
      <c r="G3189">
        <v>1970</v>
      </c>
      <c r="H3189" t="s">
        <v>36367</v>
      </c>
      <c r="I3189" t="s">
        <v>8316</v>
      </c>
      <c r="J3189" s="2" t="s">
        <v>8426</v>
      </c>
      <c r="K3189" s="5" t="s">
        <v>21</v>
      </c>
    </row>
    <row r="3190" spans="1:16" hidden="1" x14ac:dyDescent="0.25">
      <c r="A3190">
        <v>65729</v>
      </c>
      <c r="B3190" t="s">
        <v>8427</v>
      </c>
      <c r="C3190" t="s">
        <v>8321</v>
      </c>
      <c r="D3190" t="s">
        <v>8315</v>
      </c>
      <c r="E3190" t="s">
        <v>35565</v>
      </c>
      <c r="F3190" t="s">
        <v>35566</v>
      </c>
      <c r="G3190">
        <v>1970</v>
      </c>
      <c r="H3190" t="s">
        <v>36367</v>
      </c>
      <c r="I3190" t="s">
        <v>3919</v>
      </c>
      <c r="J3190" s="2" t="s">
        <v>8428</v>
      </c>
      <c r="K3190" s="5" t="s">
        <v>38</v>
      </c>
    </row>
    <row r="3191" spans="1:16" hidden="1" x14ac:dyDescent="0.25">
      <c r="A3191">
        <v>65752</v>
      </c>
      <c r="B3191" t="s">
        <v>8429</v>
      </c>
      <c r="C3191" t="s">
        <v>8321</v>
      </c>
      <c r="D3191" t="s">
        <v>8315</v>
      </c>
      <c r="E3191" t="s">
        <v>35565</v>
      </c>
      <c r="F3191" t="s">
        <v>35566</v>
      </c>
      <c r="G3191">
        <v>1970</v>
      </c>
      <c r="H3191" t="s">
        <v>36367</v>
      </c>
      <c r="I3191" t="s">
        <v>3919</v>
      </c>
      <c r="J3191" s="2" t="s">
        <v>8430</v>
      </c>
      <c r="K3191" s="5" t="s">
        <v>21</v>
      </c>
    </row>
    <row r="3192" spans="1:16" hidden="1" x14ac:dyDescent="0.25">
      <c r="A3192">
        <v>65790</v>
      </c>
      <c r="B3192" t="s">
        <v>8431</v>
      </c>
      <c r="C3192" t="s">
        <v>8404</v>
      </c>
      <c r="D3192" t="s">
        <v>8315</v>
      </c>
      <c r="E3192" t="s">
        <v>35565</v>
      </c>
      <c r="F3192" t="s">
        <v>35566</v>
      </c>
      <c r="G3192">
        <v>1970</v>
      </c>
      <c r="H3192" t="s">
        <v>36367</v>
      </c>
      <c r="I3192" t="s">
        <v>8405</v>
      </c>
      <c r="J3192" s="2" t="s">
        <v>8432</v>
      </c>
      <c r="K3192" s="5" t="s">
        <v>21</v>
      </c>
    </row>
    <row r="3193" spans="1:16" hidden="1" x14ac:dyDescent="0.25">
      <c r="A3193">
        <v>65792</v>
      </c>
      <c r="B3193" t="s">
        <v>8433</v>
      </c>
      <c r="C3193" t="s">
        <v>8354</v>
      </c>
      <c r="D3193" t="s">
        <v>8315</v>
      </c>
      <c r="E3193" t="s">
        <v>35565</v>
      </c>
      <c r="F3193" t="s">
        <v>35566</v>
      </c>
      <c r="G3193">
        <v>1970</v>
      </c>
      <c r="H3193" t="s">
        <v>36367</v>
      </c>
      <c r="I3193" t="s">
        <v>8355</v>
      </c>
      <c r="J3193" s="2" t="s">
        <v>8434</v>
      </c>
      <c r="K3193" s="5" t="s">
        <v>38</v>
      </c>
      <c r="L3193" t="s">
        <v>232</v>
      </c>
    </row>
    <row r="3194" spans="1:16" hidden="1" x14ac:dyDescent="0.25">
      <c r="A3194">
        <v>65795</v>
      </c>
      <c r="B3194" t="s">
        <v>8435</v>
      </c>
      <c r="C3194" t="s">
        <v>8404</v>
      </c>
      <c r="D3194" t="s">
        <v>8315</v>
      </c>
      <c r="E3194" t="s">
        <v>35565</v>
      </c>
      <c r="F3194" t="s">
        <v>35566</v>
      </c>
      <c r="G3194">
        <v>1970</v>
      </c>
      <c r="H3194" t="s">
        <v>36367</v>
      </c>
      <c r="I3194" t="s">
        <v>8405</v>
      </c>
      <c r="J3194" s="2" t="s">
        <v>8436</v>
      </c>
      <c r="K3194" s="5" t="s">
        <v>32</v>
      </c>
      <c r="O3194" t="s">
        <v>24</v>
      </c>
      <c r="P3194" t="s">
        <v>35339</v>
      </c>
    </row>
    <row r="3195" spans="1:16" hidden="1" x14ac:dyDescent="0.25">
      <c r="A3195">
        <v>65800</v>
      </c>
      <c r="B3195" t="s">
        <v>8437</v>
      </c>
      <c r="C3195" t="s">
        <v>8438</v>
      </c>
      <c r="D3195" t="s">
        <v>8315</v>
      </c>
      <c r="E3195" t="s">
        <v>35565</v>
      </c>
      <c r="F3195" t="s">
        <v>35566</v>
      </c>
      <c r="G3195">
        <v>1970</v>
      </c>
      <c r="H3195" t="s">
        <v>36367</v>
      </c>
      <c r="I3195" t="s">
        <v>8439</v>
      </c>
      <c r="J3195" s="2" t="s">
        <v>8440</v>
      </c>
      <c r="K3195" s="5" t="s">
        <v>173</v>
      </c>
      <c r="L3195" t="s">
        <v>187</v>
      </c>
    </row>
    <row r="3196" spans="1:16" hidden="1" x14ac:dyDescent="0.25">
      <c r="A3196">
        <v>65842</v>
      </c>
      <c r="B3196" t="s">
        <v>8441</v>
      </c>
      <c r="C3196" t="s">
        <v>8442</v>
      </c>
      <c r="D3196" t="s">
        <v>8443</v>
      </c>
      <c r="E3196" t="s">
        <v>35567</v>
      </c>
      <c r="F3196" t="s">
        <v>35409</v>
      </c>
      <c r="G3196">
        <v>1941</v>
      </c>
      <c r="H3196" t="s">
        <v>36368</v>
      </c>
      <c r="I3196" t="s">
        <v>8444</v>
      </c>
      <c r="J3196" s="2" t="s">
        <v>8445</v>
      </c>
      <c r="K3196" s="5" t="s">
        <v>38</v>
      </c>
      <c r="L3196" t="s">
        <v>16</v>
      </c>
    </row>
    <row r="3197" spans="1:16" hidden="1" x14ac:dyDescent="0.25">
      <c r="A3197">
        <v>65845</v>
      </c>
      <c r="B3197" t="s">
        <v>8446</v>
      </c>
      <c r="C3197" t="s">
        <v>8447</v>
      </c>
      <c r="D3197" t="s">
        <v>8443</v>
      </c>
      <c r="E3197" t="s">
        <v>35567</v>
      </c>
      <c r="F3197" t="s">
        <v>35409</v>
      </c>
      <c r="G3197">
        <v>1941</v>
      </c>
      <c r="H3197" t="s">
        <v>36368</v>
      </c>
      <c r="I3197" t="s">
        <v>2077</v>
      </c>
      <c r="J3197" s="2" t="s">
        <v>8448</v>
      </c>
      <c r="K3197" s="5" t="s">
        <v>38</v>
      </c>
      <c r="L3197" t="s">
        <v>16</v>
      </c>
    </row>
    <row r="3198" spans="1:16" hidden="1" x14ac:dyDescent="0.25">
      <c r="A3198">
        <v>65872</v>
      </c>
      <c r="B3198" t="s">
        <v>8449</v>
      </c>
      <c r="C3198" t="s">
        <v>8442</v>
      </c>
      <c r="D3198" t="s">
        <v>8443</v>
      </c>
      <c r="E3198" t="s">
        <v>35567</v>
      </c>
      <c r="F3198" t="s">
        <v>35409</v>
      </c>
      <c r="G3198">
        <v>1941</v>
      </c>
      <c r="H3198" t="s">
        <v>36368</v>
      </c>
      <c r="I3198" t="s">
        <v>8444</v>
      </c>
      <c r="J3198" s="2" t="s">
        <v>8450</v>
      </c>
      <c r="K3198" s="5" t="s">
        <v>21</v>
      </c>
    </row>
    <row r="3199" spans="1:16" hidden="1" x14ac:dyDescent="0.25">
      <c r="A3199">
        <v>65906</v>
      </c>
      <c r="B3199" t="s">
        <v>8451</v>
      </c>
      <c r="C3199" t="s">
        <v>8452</v>
      </c>
      <c r="D3199" t="s">
        <v>8443</v>
      </c>
      <c r="E3199" t="s">
        <v>35567</v>
      </c>
      <c r="F3199" t="s">
        <v>35409</v>
      </c>
      <c r="G3199">
        <v>1941</v>
      </c>
      <c r="H3199" t="s">
        <v>36368</v>
      </c>
      <c r="I3199" t="s">
        <v>8453</v>
      </c>
      <c r="J3199" s="2" t="s">
        <v>8454</v>
      </c>
      <c r="K3199" s="5" t="s">
        <v>38</v>
      </c>
      <c r="L3199" t="s">
        <v>16</v>
      </c>
    </row>
    <row r="3200" spans="1:16" hidden="1" x14ac:dyDescent="0.25">
      <c r="A3200">
        <v>65965</v>
      </c>
      <c r="B3200" t="s">
        <v>8455</v>
      </c>
      <c r="C3200" t="s">
        <v>8442</v>
      </c>
      <c r="D3200" t="s">
        <v>8443</v>
      </c>
      <c r="E3200" t="s">
        <v>35567</v>
      </c>
      <c r="F3200" t="s">
        <v>35409</v>
      </c>
      <c r="G3200">
        <v>1941</v>
      </c>
      <c r="H3200" t="s">
        <v>36368</v>
      </c>
      <c r="I3200" t="s">
        <v>8444</v>
      </c>
      <c r="J3200" s="2" t="s">
        <v>8456</v>
      </c>
      <c r="K3200" s="5" t="s">
        <v>38</v>
      </c>
      <c r="L3200" t="s">
        <v>132</v>
      </c>
    </row>
    <row r="3201" spans="1:12" hidden="1" x14ac:dyDescent="0.25">
      <c r="A3201">
        <v>65985</v>
      </c>
      <c r="B3201" t="s">
        <v>8457</v>
      </c>
      <c r="C3201" t="s">
        <v>8442</v>
      </c>
      <c r="D3201" t="s">
        <v>8443</v>
      </c>
      <c r="E3201" t="s">
        <v>35567</v>
      </c>
      <c r="F3201" t="s">
        <v>35409</v>
      </c>
      <c r="G3201">
        <v>1941</v>
      </c>
      <c r="H3201" t="s">
        <v>36368</v>
      </c>
      <c r="I3201" t="s">
        <v>8444</v>
      </c>
      <c r="J3201" s="2" t="s">
        <v>8458</v>
      </c>
      <c r="K3201" s="5" t="s">
        <v>38</v>
      </c>
      <c r="L3201" t="s">
        <v>16</v>
      </c>
    </row>
    <row r="3202" spans="1:12" hidden="1" x14ac:dyDescent="0.25">
      <c r="A3202">
        <v>65992</v>
      </c>
      <c r="B3202" t="s">
        <v>8459</v>
      </c>
      <c r="C3202" t="s">
        <v>8442</v>
      </c>
      <c r="D3202" t="s">
        <v>8443</v>
      </c>
      <c r="E3202" t="s">
        <v>35567</v>
      </c>
      <c r="F3202" t="s">
        <v>35409</v>
      </c>
      <c r="G3202">
        <v>1941</v>
      </c>
      <c r="H3202" t="s">
        <v>36368</v>
      </c>
      <c r="I3202" t="s">
        <v>8444</v>
      </c>
      <c r="J3202" s="2" t="s">
        <v>8460</v>
      </c>
      <c r="K3202" s="5" t="s">
        <v>55</v>
      </c>
    </row>
    <row r="3203" spans="1:12" hidden="1" x14ac:dyDescent="0.25">
      <c r="A3203">
        <v>66020</v>
      </c>
      <c r="B3203" t="s">
        <v>8461</v>
      </c>
      <c r="C3203" t="s">
        <v>8442</v>
      </c>
      <c r="D3203" t="s">
        <v>8443</v>
      </c>
      <c r="E3203" t="s">
        <v>35567</v>
      </c>
      <c r="F3203" t="s">
        <v>35409</v>
      </c>
      <c r="G3203">
        <v>1941</v>
      </c>
      <c r="H3203" t="s">
        <v>36368</v>
      </c>
      <c r="I3203" t="s">
        <v>8444</v>
      </c>
      <c r="J3203" s="2" t="s">
        <v>8462</v>
      </c>
      <c r="K3203" s="5" t="s">
        <v>475</v>
      </c>
    </row>
    <row r="3204" spans="1:12" hidden="1" x14ac:dyDescent="0.25">
      <c r="A3204">
        <v>66044</v>
      </c>
      <c r="B3204" t="s">
        <v>8463</v>
      </c>
      <c r="C3204" t="s">
        <v>8464</v>
      </c>
      <c r="D3204" t="s">
        <v>8443</v>
      </c>
      <c r="E3204" t="s">
        <v>35567</v>
      </c>
      <c r="F3204" t="s">
        <v>35409</v>
      </c>
      <c r="G3204">
        <v>1941</v>
      </c>
      <c r="H3204" t="s">
        <v>36368</v>
      </c>
      <c r="I3204" t="s">
        <v>8465</v>
      </c>
      <c r="J3204" s="2" t="s">
        <v>8466</v>
      </c>
      <c r="K3204" s="5" t="s">
        <v>128</v>
      </c>
      <c r="L3204" t="s">
        <v>314</v>
      </c>
    </row>
    <row r="3205" spans="1:12" hidden="1" x14ac:dyDescent="0.25">
      <c r="A3205">
        <v>66071</v>
      </c>
      <c r="B3205" t="s">
        <v>8467</v>
      </c>
      <c r="C3205" t="s">
        <v>8442</v>
      </c>
      <c r="D3205" t="s">
        <v>8443</v>
      </c>
      <c r="E3205" t="s">
        <v>35567</v>
      </c>
      <c r="F3205" t="s">
        <v>35409</v>
      </c>
      <c r="G3205">
        <v>1941</v>
      </c>
      <c r="H3205" t="s">
        <v>36368</v>
      </c>
      <c r="I3205" t="s">
        <v>8444</v>
      </c>
      <c r="J3205" s="2" t="s">
        <v>8468</v>
      </c>
      <c r="K3205" s="5" t="s">
        <v>21</v>
      </c>
    </row>
    <row r="3206" spans="1:12" hidden="1" x14ac:dyDescent="0.25">
      <c r="A3206">
        <v>66098</v>
      </c>
      <c r="B3206" t="s">
        <v>8469</v>
      </c>
      <c r="C3206" t="s">
        <v>8470</v>
      </c>
      <c r="D3206" t="s">
        <v>8443</v>
      </c>
      <c r="E3206" t="s">
        <v>35567</v>
      </c>
      <c r="F3206" t="s">
        <v>35409</v>
      </c>
      <c r="G3206">
        <v>1941</v>
      </c>
      <c r="H3206" t="s">
        <v>36368</v>
      </c>
      <c r="I3206" t="s">
        <v>8471</v>
      </c>
      <c r="J3206" s="2" t="s">
        <v>8472</v>
      </c>
      <c r="K3206" s="5" t="s">
        <v>55</v>
      </c>
    </row>
    <row r="3207" spans="1:12" hidden="1" x14ac:dyDescent="0.25">
      <c r="A3207">
        <v>66107</v>
      </c>
      <c r="B3207" t="s">
        <v>8473</v>
      </c>
      <c r="C3207" t="s">
        <v>8474</v>
      </c>
      <c r="D3207" t="s">
        <v>8443</v>
      </c>
      <c r="E3207" t="s">
        <v>35567</v>
      </c>
      <c r="F3207" t="s">
        <v>35409</v>
      </c>
      <c r="G3207">
        <v>1941</v>
      </c>
      <c r="H3207" t="s">
        <v>36368</v>
      </c>
      <c r="I3207" t="s">
        <v>8475</v>
      </c>
      <c r="J3207" s="2" t="s">
        <v>8476</v>
      </c>
      <c r="K3207" s="5" t="s">
        <v>35227</v>
      </c>
      <c r="L3207" t="s">
        <v>926</v>
      </c>
    </row>
    <row r="3208" spans="1:12" hidden="1" x14ac:dyDescent="0.25">
      <c r="A3208">
        <v>66109</v>
      </c>
      <c r="B3208" t="s">
        <v>8477</v>
      </c>
      <c r="C3208" t="s">
        <v>8474</v>
      </c>
      <c r="D3208" t="s">
        <v>8443</v>
      </c>
      <c r="E3208" t="s">
        <v>35567</v>
      </c>
      <c r="F3208" t="s">
        <v>35409</v>
      </c>
      <c r="G3208">
        <v>1941</v>
      </c>
      <c r="H3208" t="s">
        <v>36368</v>
      </c>
      <c r="I3208" t="s">
        <v>8475</v>
      </c>
      <c r="J3208" s="2" t="s">
        <v>8478</v>
      </c>
      <c r="K3208" s="5" t="s">
        <v>38</v>
      </c>
    </row>
    <row r="3209" spans="1:12" hidden="1" x14ac:dyDescent="0.25">
      <c r="A3209">
        <v>66116</v>
      </c>
      <c r="B3209" t="s">
        <v>8479</v>
      </c>
      <c r="C3209" t="s">
        <v>8474</v>
      </c>
      <c r="D3209" t="s">
        <v>8443</v>
      </c>
      <c r="E3209" t="s">
        <v>35567</v>
      </c>
      <c r="F3209" t="s">
        <v>35409</v>
      </c>
      <c r="G3209">
        <v>1941</v>
      </c>
      <c r="H3209" t="s">
        <v>36368</v>
      </c>
      <c r="I3209" t="s">
        <v>8475</v>
      </c>
      <c r="J3209" s="2" t="s">
        <v>8480</v>
      </c>
      <c r="K3209" s="5" t="s">
        <v>21</v>
      </c>
    </row>
    <row r="3210" spans="1:12" hidden="1" x14ac:dyDescent="0.25">
      <c r="A3210">
        <v>66120</v>
      </c>
      <c r="B3210" t="s">
        <v>8481</v>
      </c>
      <c r="C3210" t="s">
        <v>8474</v>
      </c>
      <c r="D3210" t="s">
        <v>8443</v>
      </c>
      <c r="E3210" t="s">
        <v>35567</v>
      </c>
      <c r="F3210" t="s">
        <v>35409</v>
      </c>
      <c r="G3210">
        <v>1941</v>
      </c>
      <c r="H3210" t="s">
        <v>36368</v>
      </c>
      <c r="I3210" t="s">
        <v>8475</v>
      </c>
      <c r="J3210" s="2" t="s">
        <v>8482</v>
      </c>
      <c r="K3210" s="5" t="s">
        <v>55</v>
      </c>
    </row>
    <row r="3211" spans="1:12" hidden="1" x14ac:dyDescent="0.25">
      <c r="A3211">
        <v>66145</v>
      </c>
      <c r="B3211" t="s">
        <v>8483</v>
      </c>
      <c r="C3211" t="s">
        <v>8474</v>
      </c>
      <c r="D3211" t="s">
        <v>8443</v>
      </c>
      <c r="E3211" t="s">
        <v>35567</v>
      </c>
      <c r="F3211" t="s">
        <v>35409</v>
      </c>
      <c r="G3211">
        <v>1941</v>
      </c>
      <c r="H3211" t="s">
        <v>36368</v>
      </c>
      <c r="I3211" t="s">
        <v>8475</v>
      </c>
      <c r="J3211" s="2" t="s">
        <v>8484</v>
      </c>
      <c r="K3211" s="5" t="s">
        <v>173</v>
      </c>
    </row>
    <row r="3212" spans="1:12" hidden="1" x14ac:dyDescent="0.25">
      <c r="A3212">
        <v>66193</v>
      </c>
      <c r="B3212" t="s">
        <v>8485</v>
      </c>
      <c r="C3212" t="s">
        <v>8452</v>
      </c>
      <c r="D3212" t="s">
        <v>8443</v>
      </c>
      <c r="E3212" t="s">
        <v>35567</v>
      </c>
      <c r="F3212" t="s">
        <v>35409</v>
      </c>
      <c r="G3212">
        <v>1941</v>
      </c>
      <c r="H3212" t="s">
        <v>36368</v>
      </c>
      <c r="I3212" t="s">
        <v>8453</v>
      </c>
      <c r="J3212" s="2" t="s">
        <v>8486</v>
      </c>
      <c r="K3212" s="5" t="s">
        <v>38</v>
      </c>
      <c r="L3212" t="s">
        <v>174</v>
      </c>
    </row>
    <row r="3213" spans="1:12" hidden="1" x14ac:dyDescent="0.25">
      <c r="A3213">
        <v>66244</v>
      </c>
      <c r="B3213" t="s">
        <v>8487</v>
      </c>
      <c r="C3213" t="s">
        <v>8447</v>
      </c>
      <c r="D3213" t="s">
        <v>8443</v>
      </c>
      <c r="E3213" t="s">
        <v>35567</v>
      </c>
      <c r="F3213" t="s">
        <v>35409</v>
      </c>
      <c r="G3213">
        <v>1941</v>
      </c>
      <c r="H3213" t="s">
        <v>36368</v>
      </c>
      <c r="I3213" t="s">
        <v>2077</v>
      </c>
      <c r="J3213" s="2" t="s">
        <v>8488</v>
      </c>
      <c r="K3213" s="5" t="s">
        <v>38</v>
      </c>
    </row>
    <row r="3214" spans="1:12" hidden="1" x14ac:dyDescent="0.25">
      <c r="A3214">
        <v>66261</v>
      </c>
      <c r="B3214" t="s">
        <v>8489</v>
      </c>
      <c r="C3214" t="s">
        <v>8490</v>
      </c>
      <c r="D3214" t="s">
        <v>8443</v>
      </c>
      <c r="E3214" t="s">
        <v>35567</v>
      </c>
      <c r="F3214" t="s">
        <v>35409</v>
      </c>
      <c r="G3214">
        <v>1941</v>
      </c>
      <c r="H3214" t="s">
        <v>36368</v>
      </c>
      <c r="I3214" t="s">
        <v>8491</v>
      </c>
      <c r="J3214" s="2" t="s">
        <v>8492</v>
      </c>
      <c r="K3214" s="5" t="s">
        <v>38</v>
      </c>
      <c r="L3214" t="s">
        <v>174</v>
      </c>
    </row>
    <row r="3215" spans="1:12" hidden="1" x14ac:dyDescent="0.25">
      <c r="A3215">
        <v>66268</v>
      </c>
      <c r="B3215" t="s">
        <v>8493</v>
      </c>
      <c r="C3215" t="s">
        <v>8490</v>
      </c>
      <c r="D3215" t="s">
        <v>8443</v>
      </c>
      <c r="E3215" t="s">
        <v>35567</v>
      </c>
      <c r="F3215" t="s">
        <v>35409</v>
      </c>
      <c r="G3215">
        <v>1941</v>
      </c>
      <c r="H3215" t="s">
        <v>36368</v>
      </c>
      <c r="I3215" t="s">
        <v>8491</v>
      </c>
      <c r="J3215" s="2" t="s">
        <v>8494</v>
      </c>
      <c r="K3215" s="5" t="s">
        <v>345</v>
      </c>
      <c r="L3215" t="s">
        <v>35266</v>
      </c>
    </row>
    <row r="3216" spans="1:12" hidden="1" x14ac:dyDescent="0.25">
      <c r="A3216">
        <v>66273</v>
      </c>
      <c r="B3216" t="s">
        <v>8495</v>
      </c>
      <c r="C3216" t="s">
        <v>8490</v>
      </c>
      <c r="D3216" t="s">
        <v>8443</v>
      </c>
      <c r="E3216" t="s">
        <v>35567</v>
      </c>
      <c r="F3216" t="s">
        <v>35409</v>
      </c>
      <c r="G3216">
        <v>1941</v>
      </c>
      <c r="H3216" t="s">
        <v>36368</v>
      </c>
      <c r="I3216" t="s">
        <v>8491</v>
      </c>
      <c r="J3216" s="2" t="s">
        <v>8496</v>
      </c>
      <c r="K3216" s="5" t="s">
        <v>38</v>
      </c>
      <c r="L3216" t="s">
        <v>174</v>
      </c>
    </row>
    <row r="3217" spans="1:12" hidden="1" x14ac:dyDescent="0.25">
      <c r="A3217">
        <v>66280</v>
      </c>
      <c r="B3217" t="s">
        <v>8497</v>
      </c>
      <c r="C3217" t="s">
        <v>8447</v>
      </c>
      <c r="D3217" t="s">
        <v>8443</v>
      </c>
      <c r="E3217" t="s">
        <v>35567</v>
      </c>
      <c r="F3217" t="s">
        <v>35409</v>
      </c>
      <c r="G3217">
        <v>1941</v>
      </c>
      <c r="H3217" t="s">
        <v>36368</v>
      </c>
      <c r="I3217" t="s">
        <v>2077</v>
      </c>
      <c r="J3217" s="2" t="s">
        <v>8498</v>
      </c>
      <c r="K3217" s="5" t="s">
        <v>1052</v>
      </c>
      <c r="L3217" t="s">
        <v>174</v>
      </c>
    </row>
    <row r="3218" spans="1:12" hidden="1" x14ac:dyDescent="0.25">
      <c r="A3218">
        <v>66282</v>
      </c>
      <c r="B3218" t="s">
        <v>8499</v>
      </c>
      <c r="C3218" t="s">
        <v>8447</v>
      </c>
      <c r="D3218" t="s">
        <v>8443</v>
      </c>
      <c r="E3218" t="s">
        <v>35567</v>
      </c>
      <c r="F3218" t="s">
        <v>35409</v>
      </c>
      <c r="G3218">
        <v>1941</v>
      </c>
      <c r="H3218" t="s">
        <v>36368</v>
      </c>
      <c r="I3218" t="s">
        <v>2077</v>
      </c>
      <c r="J3218" s="2" t="s">
        <v>8500</v>
      </c>
      <c r="K3218" s="5" t="s">
        <v>21</v>
      </c>
    </row>
    <row r="3219" spans="1:12" hidden="1" x14ac:dyDescent="0.25">
      <c r="A3219">
        <v>66309</v>
      </c>
      <c r="B3219" t="s">
        <v>8501</v>
      </c>
      <c r="C3219" t="s">
        <v>8502</v>
      </c>
      <c r="D3219" t="s">
        <v>8503</v>
      </c>
      <c r="E3219" t="s">
        <v>35568</v>
      </c>
      <c r="F3219" t="s">
        <v>35352</v>
      </c>
      <c r="G3219">
        <v>1997</v>
      </c>
      <c r="H3219" t="s">
        <v>36369</v>
      </c>
      <c r="I3219" t="s">
        <v>8504</v>
      </c>
      <c r="J3219" s="2" t="s">
        <v>8505</v>
      </c>
      <c r="K3219" s="5" t="s">
        <v>21</v>
      </c>
    </row>
    <row r="3220" spans="1:12" hidden="1" x14ac:dyDescent="0.25">
      <c r="A3220">
        <v>66353</v>
      </c>
      <c r="B3220" t="s">
        <v>8506</v>
      </c>
      <c r="C3220" t="s">
        <v>8507</v>
      </c>
      <c r="D3220" t="s">
        <v>8503</v>
      </c>
      <c r="E3220" t="s">
        <v>35568</v>
      </c>
      <c r="F3220" t="s">
        <v>35352</v>
      </c>
      <c r="G3220">
        <v>1997</v>
      </c>
      <c r="H3220" t="s">
        <v>36369</v>
      </c>
      <c r="I3220" t="s">
        <v>8508</v>
      </c>
      <c r="J3220" s="2" t="s">
        <v>8509</v>
      </c>
      <c r="K3220" s="5" t="s">
        <v>21</v>
      </c>
    </row>
    <row r="3221" spans="1:12" hidden="1" x14ac:dyDescent="0.25">
      <c r="A3221">
        <v>66376</v>
      </c>
      <c r="B3221" t="s">
        <v>8510</v>
      </c>
      <c r="C3221" t="s">
        <v>8511</v>
      </c>
      <c r="D3221" t="s">
        <v>8503</v>
      </c>
      <c r="E3221" t="s">
        <v>35568</v>
      </c>
      <c r="F3221" t="s">
        <v>35352</v>
      </c>
      <c r="G3221">
        <v>1997</v>
      </c>
      <c r="H3221" t="s">
        <v>36369</v>
      </c>
      <c r="I3221" t="s">
        <v>8512</v>
      </c>
      <c r="J3221" s="2" t="s">
        <v>8513</v>
      </c>
      <c r="K3221" s="5" t="s">
        <v>32</v>
      </c>
    </row>
    <row r="3222" spans="1:12" hidden="1" x14ac:dyDescent="0.25">
      <c r="A3222">
        <v>66428</v>
      </c>
      <c r="B3222" t="s">
        <v>8514</v>
      </c>
      <c r="C3222" t="s">
        <v>8515</v>
      </c>
      <c r="D3222" t="s">
        <v>8503</v>
      </c>
      <c r="E3222" t="s">
        <v>35568</v>
      </c>
      <c r="F3222" t="s">
        <v>35352</v>
      </c>
      <c r="G3222">
        <v>1997</v>
      </c>
      <c r="H3222" t="s">
        <v>36369</v>
      </c>
      <c r="I3222" t="s">
        <v>8516</v>
      </c>
      <c r="J3222" s="2" t="s">
        <v>8517</v>
      </c>
      <c r="K3222" s="5" t="s">
        <v>128</v>
      </c>
      <c r="L3222" t="s">
        <v>35224</v>
      </c>
    </row>
    <row r="3223" spans="1:12" hidden="1" x14ac:dyDescent="0.25">
      <c r="A3223">
        <v>66450</v>
      </c>
      <c r="B3223" t="s">
        <v>8518</v>
      </c>
      <c r="C3223" t="s">
        <v>8507</v>
      </c>
      <c r="D3223" t="s">
        <v>8503</v>
      </c>
      <c r="E3223" t="s">
        <v>35568</v>
      </c>
      <c r="F3223" t="s">
        <v>35352</v>
      </c>
      <c r="G3223">
        <v>1997</v>
      </c>
      <c r="H3223" t="s">
        <v>36369</v>
      </c>
      <c r="I3223" t="s">
        <v>8508</v>
      </c>
      <c r="J3223" s="2" t="s">
        <v>8519</v>
      </c>
      <c r="K3223" s="5" t="s">
        <v>21</v>
      </c>
    </row>
    <row r="3224" spans="1:12" hidden="1" x14ac:dyDescent="0.25">
      <c r="A3224">
        <v>66454</v>
      </c>
      <c r="B3224" t="s">
        <v>8520</v>
      </c>
      <c r="C3224" t="s">
        <v>8521</v>
      </c>
      <c r="D3224" t="s">
        <v>8503</v>
      </c>
      <c r="E3224" t="s">
        <v>35568</v>
      </c>
      <c r="F3224" t="s">
        <v>35352</v>
      </c>
      <c r="G3224">
        <v>1997</v>
      </c>
      <c r="H3224" t="s">
        <v>36369</v>
      </c>
      <c r="I3224" t="s">
        <v>8522</v>
      </c>
      <c r="J3224" s="2" t="s">
        <v>8523</v>
      </c>
      <c r="K3224" s="5" t="s">
        <v>38</v>
      </c>
      <c r="L3224" t="s">
        <v>174</v>
      </c>
    </row>
    <row r="3225" spans="1:12" hidden="1" x14ac:dyDescent="0.25">
      <c r="A3225">
        <v>66471</v>
      </c>
      <c r="B3225" t="s">
        <v>8524</v>
      </c>
      <c r="C3225" t="s">
        <v>8521</v>
      </c>
      <c r="D3225" t="s">
        <v>8503</v>
      </c>
      <c r="E3225" t="s">
        <v>35568</v>
      </c>
      <c r="F3225" t="s">
        <v>35352</v>
      </c>
      <c r="G3225">
        <v>1997</v>
      </c>
      <c r="H3225" t="s">
        <v>36369</v>
      </c>
      <c r="I3225" t="s">
        <v>8522</v>
      </c>
      <c r="J3225" s="2" t="s">
        <v>8525</v>
      </c>
      <c r="K3225" s="5" t="s">
        <v>38</v>
      </c>
    </row>
    <row r="3226" spans="1:12" hidden="1" x14ac:dyDescent="0.25">
      <c r="A3226">
        <v>66509</v>
      </c>
      <c r="B3226" t="s">
        <v>8526</v>
      </c>
      <c r="C3226" t="s">
        <v>8527</v>
      </c>
      <c r="D3226" t="s">
        <v>8503</v>
      </c>
      <c r="E3226" t="s">
        <v>35568</v>
      </c>
      <c r="F3226" t="s">
        <v>35352</v>
      </c>
      <c r="G3226">
        <v>1997</v>
      </c>
      <c r="H3226" t="s">
        <v>36369</v>
      </c>
      <c r="I3226" t="s">
        <v>8528</v>
      </c>
      <c r="J3226" s="2" t="s">
        <v>8529</v>
      </c>
      <c r="K3226" s="5" t="s">
        <v>38</v>
      </c>
    </row>
    <row r="3227" spans="1:12" hidden="1" x14ac:dyDescent="0.25">
      <c r="A3227">
        <v>66527</v>
      </c>
      <c r="B3227" t="s">
        <v>8530</v>
      </c>
      <c r="C3227" t="s">
        <v>8527</v>
      </c>
      <c r="D3227" t="s">
        <v>8503</v>
      </c>
      <c r="E3227" t="s">
        <v>35568</v>
      </c>
      <c r="F3227" t="s">
        <v>35352</v>
      </c>
      <c r="G3227">
        <v>1997</v>
      </c>
      <c r="H3227" t="s">
        <v>36369</v>
      </c>
      <c r="I3227" t="s">
        <v>8528</v>
      </c>
      <c r="J3227" s="2" t="s">
        <v>8531</v>
      </c>
      <c r="K3227" s="5" t="s">
        <v>38</v>
      </c>
      <c r="L3227" t="s">
        <v>16</v>
      </c>
    </row>
    <row r="3228" spans="1:12" hidden="1" x14ac:dyDescent="0.25">
      <c r="A3228">
        <v>66573</v>
      </c>
      <c r="B3228" t="s">
        <v>8532</v>
      </c>
      <c r="C3228" t="s">
        <v>8527</v>
      </c>
      <c r="D3228" t="s">
        <v>8503</v>
      </c>
      <c r="E3228" t="s">
        <v>35568</v>
      </c>
      <c r="F3228" t="s">
        <v>35352</v>
      </c>
      <c r="G3228">
        <v>1997</v>
      </c>
      <c r="H3228" t="s">
        <v>36369</v>
      </c>
      <c r="I3228" t="s">
        <v>8528</v>
      </c>
      <c r="J3228" s="2" t="s">
        <v>8533</v>
      </c>
      <c r="K3228" s="5" t="s">
        <v>21</v>
      </c>
    </row>
    <row r="3229" spans="1:12" hidden="1" x14ac:dyDescent="0.25">
      <c r="A3229">
        <v>66617</v>
      </c>
      <c r="B3229" t="s">
        <v>8534</v>
      </c>
      <c r="C3229" t="s">
        <v>8521</v>
      </c>
      <c r="D3229" t="s">
        <v>8503</v>
      </c>
      <c r="E3229" t="s">
        <v>35568</v>
      </c>
      <c r="F3229" t="s">
        <v>35352</v>
      </c>
      <c r="G3229">
        <v>1997</v>
      </c>
      <c r="H3229" t="s">
        <v>36369</v>
      </c>
      <c r="I3229" t="s">
        <v>8522</v>
      </c>
      <c r="J3229" s="2" t="s">
        <v>8535</v>
      </c>
      <c r="K3229" s="5" t="s">
        <v>128</v>
      </c>
    </row>
    <row r="3230" spans="1:12" hidden="1" x14ac:dyDescent="0.25">
      <c r="A3230">
        <v>66643</v>
      </c>
      <c r="B3230" t="s">
        <v>8536</v>
      </c>
      <c r="C3230" t="s">
        <v>8521</v>
      </c>
      <c r="D3230" t="s">
        <v>8503</v>
      </c>
      <c r="E3230" t="s">
        <v>35568</v>
      </c>
      <c r="F3230" t="s">
        <v>35352</v>
      </c>
      <c r="G3230">
        <v>1997</v>
      </c>
      <c r="H3230" t="s">
        <v>36369</v>
      </c>
      <c r="I3230" t="s">
        <v>8522</v>
      </c>
      <c r="J3230" s="2" t="s">
        <v>8537</v>
      </c>
      <c r="K3230" s="5" t="s">
        <v>21</v>
      </c>
    </row>
    <row r="3231" spans="1:12" hidden="1" x14ac:dyDescent="0.25">
      <c r="A3231">
        <v>66645</v>
      </c>
      <c r="B3231" t="s">
        <v>8538</v>
      </c>
      <c r="C3231" t="s">
        <v>8521</v>
      </c>
      <c r="D3231" t="s">
        <v>8503</v>
      </c>
      <c r="E3231" t="s">
        <v>35568</v>
      </c>
      <c r="F3231" t="s">
        <v>35352</v>
      </c>
      <c r="G3231">
        <v>1997</v>
      </c>
      <c r="H3231" t="s">
        <v>36369</v>
      </c>
      <c r="I3231" t="s">
        <v>8522</v>
      </c>
      <c r="J3231" s="2" t="s">
        <v>8539</v>
      </c>
      <c r="K3231" s="5" t="s">
        <v>38</v>
      </c>
      <c r="L3231" t="s">
        <v>132</v>
      </c>
    </row>
    <row r="3232" spans="1:12" hidden="1" x14ac:dyDescent="0.25">
      <c r="A3232">
        <v>66720</v>
      </c>
      <c r="B3232" t="s">
        <v>8540</v>
      </c>
      <c r="C3232" t="s">
        <v>8521</v>
      </c>
      <c r="D3232" t="s">
        <v>8503</v>
      </c>
      <c r="E3232" t="s">
        <v>35568</v>
      </c>
      <c r="F3232" t="s">
        <v>35352</v>
      </c>
      <c r="G3232">
        <v>1997</v>
      </c>
      <c r="H3232" t="s">
        <v>36369</v>
      </c>
      <c r="I3232" t="s">
        <v>8522</v>
      </c>
      <c r="J3232" s="2" t="s">
        <v>8541</v>
      </c>
      <c r="K3232" s="5" t="s">
        <v>15</v>
      </c>
      <c r="L3232" t="s">
        <v>239</v>
      </c>
    </row>
    <row r="3233" spans="1:16" hidden="1" x14ac:dyDescent="0.25">
      <c r="A3233">
        <v>66726</v>
      </c>
      <c r="B3233" t="s">
        <v>8542</v>
      </c>
      <c r="C3233" t="s">
        <v>8543</v>
      </c>
      <c r="D3233" t="s">
        <v>8503</v>
      </c>
      <c r="E3233" t="s">
        <v>35568</v>
      </c>
      <c r="F3233" t="s">
        <v>35352</v>
      </c>
      <c r="G3233">
        <v>1997</v>
      </c>
      <c r="H3233" t="s">
        <v>36369</v>
      </c>
      <c r="I3233" t="s">
        <v>2100</v>
      </c>
      <c r="J3233" s="2" t="s">
        <v>8544</v>
      </c>
      <c r="K3233" s="5" t="s">
        <v>38</v>
      </c>
      <c r="L3233" t="s">
        <v>174</v>
      </c>
    </row>
    <row r="3234" spans="1:16" hidden="1" x14ac:dyDescent="0.25">
      <c r="A3234">
        <v>66733</v>
      </c>
      <c r="B3234" t="s">
        <v>8545</v>
      </c>
      <c r="C3234" t="s">
        <v>8543</v>
      </c>
      <c r="D3234" t="s">
        <v>8503</v>
      </c>
      <c r="E3234" t="s">
        <v>35568</v>
      </c>
      <c r="F3234" t="s">
        <v>35352</v>
      </c>
      <c r="G3234">
        <v>1997</v>
      </c>
      <c r="H3234" t="s">
        <v>36369</v>
      </c>
      <c r="I3234" t="s">
        <v>2100</v>
      </c>
      <c r="J3234" s="2" t="s">
        <v>8546</v>
      </c>
      <c r="K3234" s="5" t="s">
        <v>21</v>
      </c>
    </row>
    <row r="3235" spans="1:16" hidden="1" x14ac:dyDescent="0.25">
      <c r="A3235">
        <v>66807</v>
      </c>
      <c r="B3235" t="s">
        <v>8547</v>
      </c>
      <c r="C3235" t="s">
        <v>8548</v>
      </c>
      <c r="D3235" t="s">
        <v>8503</v>
      </c>
      <c r="E3235" t="s">
        <v>35568</v>
      </c>
      <c r="F3235" t="s">
        <v>35352</v>
      </c>
      <c r="G3235">
        <v>1997</v>
      </c>
      <c r="H3235" t="s">
        <v>36369</v>
      </c>
      <c r="I3235" t="s">
        <v>8549</v>
      </c>
      <c r="J3235" s="2" t="s">
        <v>8550</v>
      </c>
      <c r="K3235" s="5" t="s">
        <v>38</v>
      </c>
      <c r="L3235" t="s">
        <v>232</v>
      </c>
    </row>
    <row r="3236" spans="1:16" hidden="1" x14ac:dyDescent="0.25">
      <c r="A3236">
        <v>66829</v>
      </c>
      <c r="B3236" t="s">
        <v>8551</v>
      </c>
      <c r="C3236" t="s">
        <v>8552</v>
      </c>
      <c r="D3236" t="s">
        <v>8553</v>
      </c>
      <c r="E3236" t="s">
        <v>35569</v>
      </c>
      <c r="F3236" t="s">
        <v>35570</v>
      </c>
      <c r="G3236">
        <v>1927</v>
      </c>
      <c r="H3236" t="s">
        <v>36370</v>
      </c>
      <c r="I3236" t="s">
        <v>8554</v>
      </c>
      <c r="J3236" s="2" t="s">
        <v>8555</v>
      </c>
      <c r="K3236" s="5" t="s">
        <v>38</v>
      </c>
    </row>
    <row r="3237" spans="1:16" hidden="1" x14ac:dyDescent="0.25">
      <c r="A3237">
        <v>66872</v>
      </c>
      <c r="B3237" t="s">
        <v>8556</v>
      </c>
      <c r="C3237" t="s">
        <v>8557</v>
      </c>
      <c r="D3237" t="s">
        <v>8553</v>
      </c>
      <c r="E3237" t="s">
        <v>35569</v>
      </c>
      <c r="F3237" t="s">
        <v>35570</v>
      </c>
      <c r="G3237">
        <v>1927</v>
      </c>
      <c r="H3237" t="s">
        <v>36370</v>
      </c>
      <c r="I3237" t="s">
        <v>8558</v>
      </c>
      <c r="J3237" s="2" t="s">
        <v>8559</v>
      </c>
      <c r="K3237" s="5" t="s">
        <v>173</v>
      </c>
      <c r="L3237" t="s">
        <v>187</v>
      </c>
    </row>
    <row r="3238" spans="1:16" hidden="1" x14ac:dyDescent="0.25">
      <c r="A3238">
        <v>66887</v>
      </c>
      <c r="B3238" t="s">
        <v>8560</v>
      </c>
      <c r="C3238" t="s">
        <v>8561</v>
      </c>
      <c r="D3238" t="s">
        <v>8553</v>
      </c>
      <c r="E3238" t="s">
        <v>35569</v>
      </c>
      <c r="F3238" t="s">
        <v>35570</v>
      </c>
      <c r="G3238">
        <v>1927</v>
      </c>
      <c r="H3238" t="s">
        <v>36370</v>
      </c>
      <c r="I3238" t="s">
        <v>8562</v>
      </c>
      <c r="J3238" s="2" t="s">
        <v>8563</v>
      </c>
      <c r="K3238" s="5" t="s">
        <v>55</v>
      </c>
    </row>
    <row r="3239" spans="1:16" hidden="1" x14ac:dyDescent="0.25">
      <c r="A3239">
        <v>66960</v>
      </c>
      <c r="B3239" t="s">
        <v>8564</v>
      </c>
      <c r="C3239" t="s">
        <v>8561</v>
      </c>
      <c r="D3239" t="s">
        <v>8553</v>
      </c>
      <c r="E3239" t="s">
        <v>35569</v>
      </c>
      <c r="F3239" t="s">
        <v>35570</v>
      </c>
      <c r="G3239">
        <v>1927</v>
      </c>
      <c r="H3239" t="s">
        <v>36370</v>
      </c>
      <c r="I3239" t="s">
        <v>8562</v>
      </c>
      <c r="J3239" s="2" t="s">
        <v>8565</v>
      </c>
      <c r="K3239" s="5" t="s">
        <v>38</v>
      </c>
    </row>
    <row r="3240" spans="1:16" hidden="1" x14ac:dyDescent="0.25">
      <c r="A3240">
        <v>67093</v>
      </c>
      <c r="B3240" t="s">
        <v>8566</v>
      </c>
      <c r="C3240" t="s">
        <v>8567</v>
      </c>
      <c r="D3240" t="s">
        <v>8568</v>
      </c>
      <c r="E3240" t="s">
        <v>35571</v>
      </c>
      <c r="F3240" t="s">
        <v>35572</v>
      </c>
      <c r="G3240">
        <v>1994</v>
      </c>
      <c r="H3240" t="s">
        <v>36371</v>
      </c>
      <c r="I3240" t="s">
        <v>8569</v>
      </c>
      <c r="J3240" s="2" t="s">
        <v>8570</v>
      </c>
      <c r="K3240" s="5" t="s">
        <v>38</v>
      </c>
    </row>
    <row r="3241" spans="1:16" hidden="1" x14ac:dyDescent="0.25">
      <c r="A3241">
        <v>67156</v>
      </c>
      <c r="B3241" t="s">
        <v>8571</v>
      </c>
      <c r="C3241" t="s">
        <v>8572</v>
      </c>
      <c r="D3241" t="s">
        <v>8568</v>
      </c>
      <c r="E3241" t="s">
        <v>35571</v>
      </c>
      <c r="F3241" t="s">
        <v>35572</v>
      </c>
      <c r="G3241">
        <v>1994</v>
      </c>
      <c r="H3241" t="s">
        <v>36371</v>
      </c>
      <c r="I3241" t="s">
        <v>8573</v>
      </c>
      <c r="J3241" s="2" t="s">
        <v>8574</v>
      </c>
      <c r="K3241" s="5" t="s">
        <v>38</v>
      </c>
    </row>
    <row r="3242" spans="1:16" hidden="1" x14ac:dyDescent="0.25">
      <c r="A3242">
        <v>67196</v>
      </c>
      <c r="B3242" t="s">
        <v>8575</v>
      </c>
      <c r="C3242" t="s">
        <v>8567</v>
      </c>
      <c r="D3242" t="s">
        <v>8568</v>
      </c>
      <c r="E3242" t="s">
        <v>35571</v>
      </c>
      <c r="F3242" t="s">
        <v>35572</v>
      </c>
      <c r="G3242">
        <v>1994</v>
      </c>
      <c r="H3242" t="s">
        <v>36371</v>
      </c>
      <c r="I3242" t="s">
        <v>8569</v>
      </c>
      <c r="J3242" s="2" t="s">
        <v>8576</v>
      </c>
      <c r="K3242" s="5" t="s">
        <v>128</v>
      </c>
      <c r="L3242" t="s">
        <v>522</v>
      </c>
    </row>
    <row r="3243" spans="1:16" hidden="1" x14ac:dyDescent="0.25">
      <c r="A3243">
        <v>67221</v>
      </c>
      <c r="B3243" t="s">
        <v>8577</v>
      </c>
      <c r="C3243" t="s">
        <v>8578</v>
      </c>
      <c r="D3243" t="s">
        <v>8568</v>
      </c>
      <c r="E3243" t="s">
        <v>35571</v>
      </c>
      <c r="F3243" t="s">
        <v>35572</v>
      </c>
      <c r="G3243">
        <v>1994</v>
      </c>
      <c r="H3243" t="s">
        <v>36371</v>
      </c>
      <c r="I3243" t="s">
        <v>8579</v>
      </c>
      <c r="J3243" s="2" t="s">
        <v>8580</v>
      </c>
      <c r="K3243" s="5" t="s">
        <v>38</v>
      </c>
    </row>
    <row r="3244" spans="1:16" hidden="1" x14ac:dyDescent="0.25">
      <c r="A3244">
        <v>67231</v>
      </c>
      <c r="B3244" t="s">
        <v>8581</v>
      </c>
      <c r="C3244" t="s">
        <v>8582</v>
      </c>
      <c r="D3244" t="s">
        <v>8568</v>
      </c>
      <c r="E3244" t="s">
        <v>35571</v>
      </c>
      <c r="F3244" t="s">
        <v>35572</v>
      </c>
      <c r="G3244">
        <v>1994</v>
      </c>
      <c r="H3244" t="s">
        <v>36371</v>
      </c>
      <c r="I3244" t="s">
        <v>8583</v>
      </c>
      <c r="J3244" s="2" t="s">
        <v>8584</v>
      </c>
      <c r="K3244" s="5" t="s">
        <v>173</v>
      </c>
      <c r="L3244" t="s">
        <v>174</v>
      </c>
    </row>
    <row r="3245" spans="1:16" hidden="1" x14ac:dyDescent="0.25">
      <c r="A3245">
        <v>67253</v>
      </c>
      <c r="B3245" t="s">
        <v>8585</v>
      </c>
      <c r="C3245" t="s">
        <v>8582</v>
      </c>
      <c r="D3245" t="s">
        <v>8568</v>
      </c>
      <c r="E3245" t="s">
        <v>35571</v>
      </c>
      <c r="F3245" t="s">
        <v>35572</v>
      </c>
      <c r="G3245">
        <v>1994</v>
      </c>
      <c r="H3245" t="s">
        <v>36371</v>
      </c>
      <c r="I3245" t="s">
        <v>8583</v>
      </c>
      <c r="J3245" s="2" t="s">
        <v>8586</v>
      </c>
      <c r="K3245" s="5" t="s">
        <v>21</v>
      </c>
    </row>
    <row r="3246" spans="1:16" hidden="1" x14ac:dyDescent="0.25">
      <c r="A3246">
        <v>67295</v>
      </c>
      <c r="B3246" t="s">
        <v>8587</v>
      </c>
      <c r="C3246" t="s">
        <v>8588</v>
      </c>
      <c r="D3246" t="s">
        <v>8589</v>
      </c>
      <c r="E3246" t="s">
        <v>35573</v>
      </c>
      <c r="F3246" t="s">
        <v>35392</v>
      </c>
      <c r="G3246">
        <v>1991</v>
      </c>
      <c r="H3246" t="s">
        <v>36372</v>
      </c>
      <c r="I3246" t="s">
        <v>8590</v>
      </c>
      <c r="J3246" s="2" t="s">
        <v>8591</v>
      </c>
      <c r="K3246" s="5" t="s">
        <v>55</v>
      </c>
    </row>
    <row r="3247" spans="1:16" hidden="1" x14ac:dyDescent="0.25">
      <c r="A3247">
        <v>67303</v>
      </c>
      <c r="B3247" t="s">
        <v>8592</v>
      </c>
      <c r="C3247" t="s">
        <v>8593</v>
      </c>
      <c r="D3247" t="s">
        <v>8589</v>
      </c>
      <c r="E3247" t="s">
        <v>35573</v>
      </c>
      <c r="F3247" t="s">
        <v>35392</v>
      </c>
      <c r="G3247">
        <v>1991</v>
      </c>
      <c r="H3247" t="s">
        <v>36372</v>
      </c>
      <c r="I3247" t="s">
        <v>8594</v>
      </c>
      <c r="J3247" s="2" t="s">
        <v>8595</v>
      </c>
      <c r="K3247" s="5" t="s">
        <v>502</v>
      </c>
      <c r="O3247" t="s">
        <v>24</v>
      </c>
      <c r="P3247" t="s">
        <v>35339</v>
      </c>
    </row>
    <row r="3248" spans="1:16" hidden="1" x14ac:dyDescent="0.25">
      <c r="A3248">
        <v>67326</v>
      </c>
      <c r="B3248" t="s">
        <v>8596</v>
      </c>
      <c r="C3248" t="s">
        <v>8588</v>
      </c>
      <c r="D3248" t="s">
        <v>8589</v>
      </c>
      <c r="E3248" t="s">
        <v>35573</v>
      </c>
      <c r="F3248" t="s">
        <v>35392</v>
      </c>
      <c r="G3248">
        <v>1991</v>
      </c>
      <c r="H3248" t="s">
        <v>36372</v>
      </c>
      <c r="I3248" t="s">
        <v>8590</v>
      </c>
      <c r="J3248" s="2" t="s">
        <v>8597</v>
      </c>
      <c r="K3248" s="5" t="s">
        <v>21</v>
      </c>
    </row>
    <row r="3249" spans="1:12" hidden="1" x14ac:dyDescent="0.25">
      <c r="A3249">
        <v>67347</v>
      </c>
      <c r="B3249" t="s">
        <v>8598</v>
      </c>
      <c r="C3249" t="s">
        <v>8599</v>
      </c>
      <c r="D3249" t="s">
        <v>8589</v>
      </c>
      <c r="E3249" t="s">
        <v>35573</v>
      </c>
      <c r="F3249" t="s">
        <v>35392</v>
      </c>
      <c r="G3249">
        <v>1991</v>
      </c>
      <c r="H3249" t="s">
        <v>36372</v>
      </c>
      <c r="I3249" t="s">
        <v>2158</v>
      </c>
      <c r="J3249" s="2" t="s">
        <v>8600</v>
      </c>
      <c r="K3249" s="5" t="s">
        <v>55</v>
      </c>
    </row>
    <row r="3250" spans="1:12" hidden="1" x14ac:dyDescent="0.25">
      <c r="A3250">
        <v>67357</v>
      </c>
      <c r="B3250" t="s">
        <v>8601</v>
      </c>
      <c r="C3250" t="s">
        <v>8599</v>
      </c>
      <c r="D3250" t="s">
        <v>8589</v>
      </c>
      <c r="E3250" t="s">
        <v>35573</v>
      </c>
      <c r="F3250" t="s">
        <v>35392</v>
      </c>
      <c r="G3250">
        <v>1991</v>
      </c>
      <c r="H3250" t="s">
        <v>36372</v>
      </c>
      <c r="I3250" t="s">
        <v>2158</v>
      </c>
      <c r="J3250" s="2" t="s">
        <v>8602</v>
      </c>
      <c r="K3250" s="5" t="s">
        <v>55</v>
      </c>
    </row>
    <row r="3251" spans="1:12" hidden="1" x14ac:dyDescent="0.25">
      <c r="A3251">
        <v>67366</v>
      </c>
      <c r="B3251" t="s">
        <v>8603</v>
      </c>
      <c r="C3251" t="s">
        <v>8599</v>
      </c>
      <c r="D3251" t="s">
        <v>8589</v>
      </c>
      <c r="E3251" t="s">
        <v>35573</v>
      </c>
      <c r="F3251" t="s">
        <v>35392</v>
      </c>
      <c r="G3251">
        <v>1991</v>
      </c>
      <c r="H3251" t="s">
        <v>36372</v>
      </c>
      <c r="I3251" t="s">
        <v>2158</v>
      </c>
      <c r="J3251" s="2" t="s">
        <v>8604</v>
      </c>
      <c r="K3251" s="5" t="s">
        <v>55</v>
      </c>
    </row>
    <row r="3252" spans="1:12" hidden="1" x14ac:dyDescent="0.25">
      <c r="A3252">
        <v>67369</v>
      </c>
      <c r="B3252" t="s">
        <v>8605</v>
      </c>
      <c r="C3252" t="s">
        <v>8606</v>
      </c>
      <c r="D3252" t="s">
        <v>8589</v>
      </c>
      <c r="E3252" t="s">
        <v>35573</v>
      </c>
      <c r="F3252" t="s">
        <v>35392</v>
      </c>
      <c r="G3252">
        <v>1991</v>
      </c>
      <c r="H3252" t="s">
        <v>36372</v>
      </c>
      <c r="I3252" t="s">
        <v>1181</v>
      </c>
      <c r="J3252" s="2" t="s">
        <v>8607</v>
      </c>
      <c r="K3252" s="5" t="s">
        <v>55</v>
      </c>
    </row>
    <row r="3253" spans="1:12" hidden="1" x14ac:dyDescent="0.25">
      <c r="A3253">
        <v>67383</v>
      </c>
      <c r="B3253" t="s">
        <v>8608</v>
      </c>
      <c r="C3253" t="s">
        <v>8606</v>
      </c>
      <c r="D3253" t="s">
        <v>8589</v>
      </c>
      <c r="E3253" t="s">
        <v>35573</v>
      </c>
      <c r="F3253" t="s">
        <v>35392</v>
      </c>
      <c r="G3253">
        <v>1991</v>
      </c>
      <c r="H3253" t="s">
        <v>36372</v>
      </c>
      <c r="I3253" t="s">
        <v>1181</v>
      </c>
      <c r="J3253" s="2" t="s">
        <v>8609</v>
      </c>
      <c r="K3253" s="5" t="s">
        <v>128</v>
      </c>
      <c r="L3253" t="s">
        <v>522</v>
      </c>
    </row>
    <row r="3254" spans="1:12" hidden="1" x14ac:dyDescent="0.25">
      <c r="A3254">
        <v>67401</v>
      </c>
      <c r="B3254" t="s">
        <v>8610</v>
      </c>
      <c r="C3254" t="s">
        <v>8606</v>
      </c>
      <c r="D3254" t="s">
        <v>8589</v>
      </c>
      <c r="E3254" t="s">
        <v>35573</v>
      </c>
      <c r="F3254" t="s">
        <v>35392</v>
      </c>
      <c r="G3254">
        <v>1991</v>
      </c>
      <c r="H3254" t="s">
        <v>36372</v>
      </c>
      <c r="I3254" t="s">
        <v>1181</v>
      </c>
      <c r="J3254" s="2" t="s">
        <v>8611</v>
      </c>
      <c r="K3254" s="5" t="s">
        <v>38</v>
      </c>
    </row>
    <row r="3255" spans="1:12" hidden="1" x14ac:dyDescent="0.25">
      <c r="A3255">
        <v>67404</v>
      </c>
      <c r="B3255" t="s">
        <v>8612</v>
      </c>
      <c r="C3255" t="s">
        <v>8613</v>
      </c>
      <c r="D3255" t="s">
        <v>8589</v>
      </c>
      <c r="E3255" t="s">
        <v>35573</v>
      </c>
      <c r="F3255" t="s">
        <v>35392</v>
      </c>
      <c r="G3255">
        <v>1991</v>
      </c>
      <c r="H3255" t="s">
        <v>36372</v>
      </c>
      <c r="I3255" t="s">
        <v>8614</v>
      </c>
      <c r="J3255" s="2" t="s">
        <v>8615</v>
      </c>
      <c r="K3255" s="5" t="s">
        <v>21</v>
      </c>
    </row>
    <row r="3256" spans="1:12" hidden="1" x14ac:dyDescent="0.25">
      <c r="A3256">
        <v>67405</v>
      </c>
      <c r="B3256" t="s">
        <v>8616</v>
      </c>
      <c r="C3256" t="s">
        <v>8606</v>
      </c>
      <c r="D3256" t="s">
        <v>8589</v>
      </c>
      <c r="E3256" t="s">
        <v>35573</v>
      </c>
      <c r="F3256" t="s">
        <v>35392</v>
      </c>
      <c r="G3256">
        <v>1991</v>
      </c>
      <c r="H3256" t="s">
        <v>36372</v>
      </c>
      <c r="I3256" t="s">
        <v>1181</v>
      </c>
      <c r="J3256" s="2" t="s">
        <v>8617</v>
      </c>
      <c r="K3256" s="5" t="s">
        <v>21</v>
      </c>
    </row>
    <row r="3257" spans="1:12" hidden="1" x14ac:dyDescent="0.25">
      <c r="A3257">
        <v>67436</v>
      </c>
      <c r="B3257" t="s">
        <v>8618</v>
      </c>
      <c r="C3257" t="s">
        <v>8588</v>
      </c>
      <c r="D3257" t="s">
        <v>8589</v>
      </c>
      <c r="E3257" t="s">
        <v>35573</v>
      </c>
      <c r="F3257" t="s">
        <v>35392</v>
      </c>
      <c r="G3257">
        <v>1991</v>
      </c>
      <c r="H3257" t="s">
        <v>36372</v>
      </c>
      <c r="I3257" t="s">
        <v>8590</v>
      </c>
      <c r="J3257" s="2" t="s">
        <v>8619</v>
      </c>
      <c r="K3257" s="5" t="s">
        <v>21</v>
      </c>
    </row>
    <row r="3258" spans="1:12" hidden="1" x14ac:dyDescent="0.25">
      <c r="A3258">
        <v>67461</v>
      </c>
      <c r="B3258" t="s">
        <v>8620</v>
      </c>
      <c r="C3258" t="s">
        <v>8588</v>
      </c>
      <c r="D3258" t="s">
        <v>8589</v>
      </c>
      <c r="E3258" t="s">
        <v>35573</v>
      </c>
      <c r="F3258" t="s">
        <v>35392</v>
      </c>
      <c r="G3258">
        <v>1991</v>
      </c>
      <c r="H3258" t="s">
        <v>36372</v>
      </c>
      <c r="I3258" t="s">
        <v>8590</v>
      </c>
      <c r="J3258" s="2" t="s">
        <v>8621</v>
      </c>
      <c r="K3258" s="5" t="s">
        <v>173</v>
      </c>
      <c r="L3258" t="s">
        <v>187</v>
      </c>
    </row>
    <row r="3259" spans="1:12" hidden="1" x14ac:dyDescent="0.25">
      <c r="A3259">
        <v>67482</v>
      </c>
      <c r="B3259" t="s">
        <v>8622</v>
      </c>
      <c r="C3259" t="s">
        <v>8588</v>
      </c>
      <c r="D3259" t="s">
        <v>8589</v>
      </c>
      <c r="E3259" t="s">
        <v>35573</v>
      </c>
      <c r="F3259" t="s">
        <v>35392</v>
      </c>
      <c r="G3259">
        <v>1991</v>
      </c>
      <c r="H3259" t="s">
        <v>36372</v>
      </c>
      <c r="I3259" t="s">
        <v>8590</v>
      </c>
      <c r="J3259" s="2" t="s">
        <v>8623</v>
      </c>
      <c r="K3259" s="5" t="s">
        <v>202</v>
      </c>
      <c r="L3259" t="s">
        <v>129</v>
      </c>
    </row>
    <row r="3260" spans="1:12" hidden="1" x14ac:dyDescent="0.25">
      <c r="A3260">
        <v>67483</v>
      </c>
      <c r="B3260" t="s">
        <v>8624</v>
      </c>
      <c r="C3260" t="s">
        <v>8613</v>
      </c>
      <c r="D3260" t="s">
        <v>8589</v>
      </c>
      <c r="E3260" t="s">
        <v>35573</v>
      </c>
      <c r="F3260" t="s">
        <v>35392</v>
      </c>
      <c r="G3260">
        <v>1991</v>
      </c>
      <c r="H3260" t="s">
        <v>36372</v>
      </c>
      <c r="I3260" t="s">
        <v>8614</v>
      </c>
      <c r="J3260" s="2" t="s">
        <v>8625</v>
      </c>
      <c r="K3260" s="5" t="s">
        <v>38</v>
      </c>
      <c r="L3260" t="s">
        <v>232</v>
      </c>
    </row>
    <row r="3261" spans="1:12" hidden="1" x14ac:dyDescent="0.25">
      <c r="A3261">
        <v>67518</v>
      </c>
      <c r="B3261" t="s">
        <v>8626</v>
      </c>
      <c r="C3261" t="s">
        <v>8613</v>
      </c>
      <c r="D3261" t="s">
        <v>8589</v>
      </c>
      <c r="E3261" t="s">
        <v>35573</v>
      </c>
      <c r="F3261" t="s">
        <v>35392</v>
      </c>
      <c r="G3261">
        <v>1991</v>
      </c>
      <c r="H3261" t="s">
        <v>36372</v>
      </c>
      <c r="I3261" t="s">
        <v>8614</v>
      </c>
      <c r="J3261" s="2" t="s">
        <v>8627</v>
      </c>
      <c r="K3261" s="5" t="s">
        <v>38</v>
      </c>
      <c r="L3261" t="s">
        <v>187</v>
      </c>
    </row>
    <row r="3262" spans="1:12" hidden="1" x14ac:dyDescent="0.25">
      <c r="A3262">
        <v>67535</v>
      </c>
      <c r="B3262" t="s">
        <v>8628</v>
      </c>
      <c r="C3262" t="s">
        <v>8629</v>
      </c>
      <c r="D3262" t="s">
        <v>8589</v>
      </c>
      <c r="E3262" t="s">
        <v>35573</v>
      </c>
      <c r="F3262" t="s">
        <v>35392</v>
      </c>
      <c r="G3262">
        <v>1991</v>
      </c>
      <c r="H3262" t="s">
        <v>36372</v>
      </c>
      <c r="I3262" t="s">
        <v>8630</v>
      </c>
      <c r="J3262" s="2" t="s">
        <v>8631</v>
      </c>
      <c r="K3262" s="5" t="s">
        <v>55</v>
      </c>
      <c r="L3262" t="s">
        <v>143</v>
      </c>
    </row>
    <row r="3263" spans="1:12" hidden="1" x14ac:dyDescent="0.25">
      <c r="A3263">
        <v>67538</v>
      </c>
      <c r="B3263" t="s">
        <v>8632</v>
      </c>
      <c r="C3263" t="s">
        <v>8588</v>
      </c>
      <c r="D3263" t="s">
        <v>8589</v>
      </c>
      <c r="E3263" t="s">
        <v>35573</v>
      </c>
      <c r="F3263" t="s">
        <v>35392</v>
      </c>
      <c r="G3263">
        <v>1991</v>
      </c>
      <c r="H3263" t="s">
        <v>36372</v>
      </c>
      <c r="I3263" t="s">
        <v>8590</v>
      </c>
      <c r="J3263" s="2" t="s">
        <v>8633</v>
      </c>
      <c r="K3263" s="5" t="s">
        <v>55</v>
      </c>
    </row>
    <row r="3264" spans="1:12" hidden="1" x14ac:dyDescent="0.25">
      <c r="A3264">
        <v>67555</v>
      </c>
      <c r="B3264" t="s">
        <v>8634</v>
      </c>
      <c r="C3264" t="s">
        <v>8629</v>
      </c>
      <c r="D3264" t="s">
        <v>8589</v>
      </c>
      <c r="E3264" t="s">
        <v>35573</v>
      </c>
      <c r="F3264" t="s">
        <v>35392</v>
      </c>
      <c r="G3264">
        <v>1991</v>
      </c>
      <c r="H3264" t="s">
        <v>36372</v>
      </c>
      <c r="I3264" t="s">
        <v>8630</v>
      </c>
      <c r="J3264" s="2" t="s">
        <v>8635</v>
      </c>
      <c r="K3264" s="5" t="s">
        <v>21</v>
      </c>
    </row>
    <row r="3265" spans="1:12" hidden="1" x14ac:dyDescent="0.25">
      <c r="A3265">
        <v>67556</v>
      </c>
      <c r="B3265" t="s">
        <v>8636</v>
      </c>
      <c r="C3265" t="s">
        <v>8588</v>
      </c>
      <c r="D3265" t="s">
        <v>8589</v>
      </c>
      <c r="E3265" t="s">
        <v>35573</v>
      </c>
      <c r="F3265" t="s">
        <v>35392</v>
      </c>
      <c r="G3265">
        <v>1991</v>
      </c>
      <c r="H3265" t="s">
        <v>36372</v>
      </c>
      <c r="I3265" t="s">
        <v>8590</v>
      </c>
      <c r="J3265" s="2" t="s">
        <v>8637</v>
      </c>
      <c r="K3265" s="5" t="s">
        <v>21</v>
      </c>
    </row>
    <row r="3266" spans="1:12" hidden="1" x14ac:dyDescent="0.25">
      <c r="A3266">
        <v>67582</v>
      </c>
      <c r="B3266" t="s">
        <v>8638</v>
      </c>
      <c r="C3266" t="s">
        <v>8588</v>
      </c>
      <c r="D3266" t="s">
        <v>8589</v>
      </c>
      <c r="E3266" t="s">
        <v>35573</v>
      </c>
      <c r="F3266" t="s">
        <v>35392</v>
      </c>
      <c r="G3266">
        <v>1991</v>
      </c>
      <c r="H3266" t="s">
        <v>36372</v>
      </c>
      <c r="I3266" t="s">
        <v>8590</v>
      </c>
      <c r="J3266" s="2" t="s">
        <v>8639</v>
      </c>
      <c r="K3266" s="5" t="s">
        <v>55</v>
      </c>
    </row>
    <row r="3267" spans="1:12" hidden="1" x14ac:dyDescent="0.25">
      <c r="A3267">
        <v>67622</v>
      </c>
      <c r="B3267" t="s">
        <v>8640</v>
      </c>
      <c r="C3267" t="s">
        <v>8641</v>
      </c>
      <c r="D3267" t="s">
        <v>8589</v>
      </c>
      <c r="E3267" t="s">
        <v>35573</v>
      </c>
      <c r="F3267" t="s">
        <v>35392</v>
      </c>
      <c r="G3267">
        <v>1991</v>
      </c>
      <c r="H3267" t="s">
        <v>36372</v>
      </c>
      <c r="I3267" t="s">
        <v>8642</v>
      </c>
      <c r="J3267" s="2" t="s">
        <v>8643</v>
      </c>
      <c r="K3267" s="5" t="s">
        <v>38</v>
      </c>
    </row>
    <row r="3268" spans="1:12" hidden="1" x14ac:dyDescent="0.25">
      <c r="A3268">
        <v>67663</v>
      </c>
      <c r="B3268" t="s">
        <v>8644</v>
      </c>
      <c r="C3268" t="s">
        <v>8588</v>
      </c>
      <c r="D3268" t="s">
        <v>8589</v>
      </c>
      <c r="E3268" t="s">
        <v>35573</v>
      </c>
      <c r="F3268" t="s">
        <v>35392</v>
      </c>
      <c r="G3268">
        <v>1991</v>
      </c>
      <c r="H3268" t="s">
        <v>36372</v>
      </c>
      <c r="I3268" t="s">
        <v>8590</v>
      </c>
      <c r="J3268" s="2" t="s">
        <v>8645</v>
      </c>
      <c r="K3268" s="5" t="s">
        <v>128</v>
      </c>
      <c r="L3268" t="s">
        <v>314</v>
      </c>
    </row>
    <row r="3269" spans="1:12" hidden="1" x14ac:dyDescent="0.25">
      <c r="A3269">
        <v>67710</v>
      </c>
      <c r="B3269" t="s">
        <v>8646</v>
      </c>
      <c r="C3269" t="s">
        <v>8647</v>
      </c>
      <c r="D3269" t="s">
        <v>8589</v>
      </c>
      <c r="E3269" t="s">
        <v>35573</v>
      </c>
      <c r="F3269" t="s">
        <v>35392</v>
      </c>
      <c r="G3269">
        <v>1991</v>
      </c>
      <c r="H3269" t="s">
        <v>36372</v>
      </c>
      <c r="I3269" t="s">
        <v>8648</v>
      </c>
      <c r="J3269" s="2" t="s">
        <v>8649</v>
      </c>
      <c r="K3269" s="5" t="s">
        <v>21</v>
      </c>
    </row>
    <row r="3270" spans="1:12" hidden="1" x14ac:dyDescent="0.25">
      <c r="A3270">
        <v>67714</v>
      </c>
      <c r="B3270" t="s">
        <v>8650</v>
      </c>
      <c r="C3270" t="s">
        <v>8651</v>
      </c>
      <c r="D3270" t="s">
        <v>8589</v>
      </c>
      <c r="E3270" t="s">
        <v>35573</v>
      </c>
      <c r="F3270" t="s">
        <v>35392</v>
      </c>
      <c r="G3270">
        <v>1991</v>
      </c>
      <c r="H3270" t="s">
        <v>36372</v>
      </c>
      <c r="I3270" t="s">
        <v>8652</v>
      </c>
      <c r="J3270" s="2" t="s">
        <v>8653</v>
      </c>
      <c r="K3270" s="5" t="s">
        <v>21</v>
      </c>
    </row>
    <row r="3271" spans="1:12" hidden="1" x14ac:dyDescent="0.25">
      <c r="A3271">
        <v>67722</v>
      </c>
      <c r="B3271" t="s">
        <v>8654</v>
      </c>
      <c r="C3271" t="s">
        <v>8655</v>
      </c>
      <c r="D3271" t="s">
        <v>8656</v>
      </c>
      <c r="E3271" t="s">
        <v>35574</v>
      </c>
      <c r="F3271" t="s">
        <v>35575</v>
      </c>
      <c r="G3271">
        <v>2001</v>
      </c>
      <c r="H3271" t="s">
        <v>36373</v>
      </c>
      <c r="I3271" t="s">
        <v>8657</v>
      </c>
      <c r="J3271" s="2" t="s">
        <v>8658</v>
      </c>
      <c r="K3271" s="5" t="s">
        <v>38</v>
      </c>
    </row>
    <row r="3272" spans="1:12" hidden="1" x14ac:dyDescent="0.25">
      <c r="A3272">
        <v>67738</v>
      </c>
      <c r="B3272" t="s">
        <v>8659</v>
      </c>
      <c r="C3272" t="s">
        <v>8660</v>
      </c>
      <c r="D3272" t="s">
        <v>8656</v>
      </c>
      <c r="E3272" t="s">
        <v>35574</v>
      </c>
      <c r="F3272" t="s">
        <v>35575</v>
      </c>
      <c r="G3272">
        <v>2001</v>
      </c>
      <c r="H3272" t="s">
        <v>36373</v>
      </c>
      <c r="I3272" t="s">
        <v>514</v>
      </c>
      <c r="J3272" s="2" t="s">
        <v>8661</v>
      </c>
      <c r="K3272" s="5" t="s">
        <v>55</v>
      </c>
    </row>
    <row r="3273" spans="1:12" hidden="1" x14ac:dyDescent="0.25">
      <c r="A3273">
        <v>67747</v>
      </c>
      <c r="B3273" t="s">
        <v>8662</v>
      </c>
      <c r="C3273" t="s">
        <v>8663</v>
      </c>
      <c r="D3273" t="s">
        <v>8656</v>
      </c>
      <c r="E3273" t="s">
        <v>35574</v>
      </c>
      <c r="F3273" t="s">
        <v>35575</v>
      </c>
      <c r="G3273">
        <v>2001</v>
      </c>
      <c r="H3273" t="s">
        <v>36373</v>
      </c>
      <c r="I3273" t="s">
        <v>8664</v>
      </c>
      <c r="J3273" s="2" t="s">
        <v>8665</v>
      </c>
      <c r="K3273" s="5" t="s">
        <v>32</v>
      </c>
    </row>
    <row r="3274" spans="1:12" hidden="1" x14ac:dyDescent="0.25">
      <c r="A3274">
        <v>67771</v>
      </c>
      <c r="B3274" t="s">
        <v>8666</v>
      </c>
      <c r="C3274" t="s">
        <v>8667</v>
      </c>
      <c r="D3274" t="s">
        <v>8656</v>
      </c>
      <c r="E3274" t="s">
        <v>35574</v>
      </c>
      <c r="F3274" t="s">
        <v>35575</v>
      </c>
      <c r="G3274">
        <v>2001</v>
      </c>
      <c r="H3274" t="s">
        <v>36373</v>
      </c>
      <c r="I3274" t="s">
        <v>8668</v>
      </c>
      <c r="J3274" s="2" t="s">
        <v>8669</v>
      </c>
      <c r="K3274" s="5" t="s">
        <v>21</v>
      </c>
    </row>
    <row r="3275" spans="1:12" hidden="1" x14ac:dyDescent="0.25">
      <c r="A3275">
        <v>67797</v>
      </c>
      <c r="B3275" t="s">
        <v>8670</v>
      </c>
      <c r="C3275" t="s">
        <v>8671</v>
      </c>
      <c r="D3275" t="s">
        <v>8656</v>
      </c>
      <c r="E3275" t="s">
        <v>35574</v>
      </c>
      <c r="F3275" t="s">
        <v>35575</v>
      </c>
      <c r="G3275">
        <v>2001</v>
      </c>
      <c r="H3275" t="s">
        <v>36373</v>
      </c>
      <c r="I3275" t="s">
        <v>8672</v>
      </c>
      <c r="J3275" s="2" t="s">
        <v>8673</v>
      </c>
      <c r="K3275" s="5" t="s">
        <v>38</v>
      </c>
    </row>
    <row r="3276" spans="1:12" hidden="1" x14ac:dyDescent="0.25">
      <c r="A3276">
        <v>67817</v>
      </c>
      <c r="B3276" t="s">
        <v>8674</v>
      </c>
      <c r="C3276" t="s">
        <v>8675</v>
      </c>
      <c r="D3276" t="s">
        <v>8656</v>
      </c>
      <c r="E3276" t="s">
        <v>35574</v>
      </c>
      <c r="F3276" t="s">
        <v>35575</v>
      </c>
      <c r="G3276">
        <v>2001</v>
      </c>
      <c r="H3276" t="s">
        <v>36373</v>
      </c>
      <c r="I3276" t="s">
        <v>8676</v>
      </c>
      <c r="J3276" s="2" t="s">
        <v>8677</v>
      </c>
      <c r="K3276" s="5" t="s">
        <v>21</v>
      </c>
    </row>
    <row r="3277" spans="1:12" hidden="1" x14ac:dyDescent="0.25">
      <c r="A3277">
        <v>67833</v>
      </c>
      <c r="B3277" t="s">
        <v>8678</v>
      </c>
      <c r="C3277" t="s">
        <v>8679</v>
      </c>
      <c r="D3277" t="s">
        <v>8656</v>
      </c>
      <c r="E3277" t="s">
        <v>35574</v>
      </c>
      <c r="F3277" t="s">
        <v>35575</v>
      </c>
      <c r="G3277">
        <v>2001</v>
      </c>
      <c r="H3277" t="s">
        <v>36373</v>
      </c>
      <c r="I3277" t="s">
        <v>8680</v>
      </c>
      <c r="J3277" s="2" t="s">
        <v>8681</v>
      </c>
      <c r="K3277" s="5" t="s">
        <v>38</v>
      </c>
    </row>
    <row r="3278" spans="1:12" hidden="1" x14ac:dyDescent="0.25">
      <c r="A3278">
        <v>67860</v>
      </c>
      <c r="B3278" t="s">
        <v>8682</v>
      </c>
      <c r="C3278" t="s">
        <v>8679</v>
      </c>
      <c r="D3278" t="s">
        <v>8656</v>
      </c>
      <c r="E3278" t="s">
        <v>35574</v>
      </c>
      <c r="F3278" t="s">
        <v>35575</v>
      </c>
      <c r="G3278">
        <v>2001</v>
      </c>
      <c r="H3278" t="s">
        <v>36373</v>
      </c>
      <c r="I3278" t="s">
        <v>8680</v>
      </c>
      <c r="J3278" s="2" t="s">
        <v>8683</v>
      </c>
      <c r="K3278" s="5" t="s">
        <v>38</v>
      </c>
    </row>
    <row r="3279" spans="1:12" hidden="1" x14ac:dyDescent="0.25">
      <c r="A3279">
        <v>67892</v>
      </c>
      <c r="B3279" t="s">
        <v>8684</v>
      </c>
      <c r="C3279" t="s">
        <v>8655</v>
      </c>
      <c r="D3279" t="s">
        <v>8656</v>
      </c>
      <c r="E3279" t="s">
        <v>35574</v>
      </c>
      <c r="F3279" t="s">
        <v>35575</v>
      </c>
      <c r="G3279">
        <v>2001</v>
      </c>
      <c r="H3279" t="s">
        <v>36373</v>
      </c>
      <c r="I3279" t="s">
        <v>8657</v>
      </c>
      <c r="J3279" s="2" t="s">
        <v>8685</v>
      </c>
      <c r="K3279" s="5" t="s">
        <v>173</v>
      </c>
      <c r="L3279" t="s">
        <v>187</v>
      </c>
    </row>
    <row r="3280" spans="1:12" hidden="1" x14ac:dyDescent="0.25">
      <c r="A3280">
        <v>67938</v>
      </c>
      <c r="B3280" t="s">
        <v>8686</v>
      </c>
      <c r="C3280" t="s">
        <v>8687</v>
      </c>
      <c r="D3280" t="s">
        <v>8656</v>
      </c>
      <c r="E3280" t="s">
        <v>35574</v>
      </c>
      <c r="F3280" t="s">
        <v>35575</v>
      </c>
      <c r="G3280">
        <v>2001</v>
      </c>
      <c r="H3280" t="s">
        <v>36373</v>
      </c>
      <c r="I3280" t="s">
        <v>8688</v>
      </c>
      <c r="J3280" s="2" t="s">
        <v>8689</v>
      </c>
      <c r="K3280" s="5" t="s">
        <v>21</v>
      </c>
    </row>
    <row r="3281" spans="1:12" hidden="1" x14ac:dyDescent="0.25">
      <c r="A3281">
        <v>67966</v>
      </c>
      <c r="B3281" t="s">
        <v>8690</v>
      </c>
      <c r="C3281" t="s">
        <v>8663</v>
      </c>
      <c r="D3281" t="s">
        <v>8656</v>
      </c>
      <c r="E3281" t="s">
        <v>35574</v>
      </c>
      <c r="F3281" t="s">
        <v>35575</v>
      </c>
      <c r="G3281">
        <v>2001</v>
      </c>
      <c r="H3281" t="s">
        <v>36373</v>
      </c>
      <c r="I3281" t="s">
        <v>8664</v>
      </c>
      <c r="J3281" s="2" t="s">
        <v>8691</v>
      </c>
      <c r="K3281" s="5" t="s">
        <v>21</v>
      </c>
    </row>
    <row r="3282" spans="1:12" hidden="1" x14ac:dyDescent="0.25">
      <c r="A3282">
        <v>68001</v>
      </c>
      <c r="B3282" t="s">
        <v>8692</v>
      </c>
      <c r="C3282" t="s">
        <v>8663</v>
      </c>
      <c r="D3282" t="s">
        <v>8656</v>
      </c>
      <c r="E3282" t="s">
        <v>35574</v>
      </c>
      <c r="F3282" t="s">
        <v>35575</v>
      </c>
      <c r="G3282">
        <v>2001</v>
      </c>
      <c r="H3282" t="s">
        <v>36373</v>
      </c>
      <c r="I3282" t="s">
        <v>8664</v>
      </c>
      <c r="J3282" s="2" t="s">
        <v>8693</v>
      </c>
      <c r="K3282" s="5" t="s">
        <v>55</v>
      </c>
    </row>
    <row r="3283" spans="1:12" hidden="1" x14ac:dyDescent="0.25">
      <c r="A3283">
        <v>68005</v>
      </c>
      <c r="B3283" t="s">
        <v>8694</v>
      </c>
      <c r="C3283" t="s">
        <v>8663</v>
      </c>
      <c r="D3283" t="s">
        <v>8656</v>
      </c>
      <c r="E3283" t="s">
        <v>35574</v>
      </c>
      <c r="F3283" t="s">
        <v>35575</v>
      </c>
      <c r="G3283">
        <v>2001</v>
      </c>
      <c r="H3283" t="s">
        <v>36373</v>
      </c>
      <c r="I3283" t="s">
        <v>8664</v>
      </c>
      <c r="J3283" s="2" t="s">
        <v>8695</v>
      </c>
      <c r="K3283" s="5" t="s">
        <v>128</v>
      </c>
    </row>
    <row r="3284" spans="1:12" hidden="1" x14ac:dyDescent="0.25">
      <c r="A3284">
        <v>68016</v>
      </c>
      <c r="B3284" t="s">
        <v>8696</v>
      </c>
      <c r="C3284" t="s">
        <v>8697</v>
      </c>
      <c r="D3284" t="s">
        <v>8656</v>
      </c>
      <c r="E3284" t="s">
        <v>35574</v>
      </c>
      <c r="F3284" t="s">
        <v>35575</v>
      </c>
      <c r="G3284">
        <v>2001</v>
      </c>
      <c r="H3284" t="s">
        <v>36373</v>
      </c>
      <c r="I3284" t="s">
        <v>8698</v>
      </c>
      <c r="J3284" s="2" t="s">
        <v>8699</v>
      </c>
      <c r="K3284" s="5" t="s">
        <v>38</v>
      </c>
    </row>
    <row r="3285" spans="1:12" hidden="1" x14ac:dyDescent="0.25">
      <c r="A3285">
        <v>68018</v>
      </c>
      <c r="B3285" t="s">
        <v>8700</v>
      </c>
      <c r="C3285" t="s">
        <v>8697</v>
      </c>
      <c r="D3285" t="s">
        <v>8656</v>
      </c>
      <c r="E3285" t="s">
        <v>35574</v>
      </c>
      <c r="F3285" t="s">
        <v>35575</v>
      </c>
      <c r="G3285">
        <v>2001</v>
      </c>
      <c r="H3285" t="s">
        <v>36373</v>
      </c>
      <c r="I3285" t="s">
        <v>8698</v>
      </c>
      <c r="J3285" s="2" t="s">
        <v>8701</v>
      </c>
      <c r="K3285" s="5" t="s">
        <v>21</v>
      </c>
    </row>
    <row r="3286" spans="1:12" hidden="1" x14ac:dyDescent="0.25">
      <c r="A3286">
        <v>68050</v>
      </c>
      <c r="B3286" t="s">
        <v>8702</v>
      </c>
      <c r="C3286" t="s">
        <v>8703</v>
      </c>
      <c r="D3286" t="s">
        <v>8704</v>
      </c>
      <c r="E3286" t="s">
        <v>35576</v>
      </c>
      <c r="F3286" t="s">
        <v>35577</v>
      </c>
      <c r="G3286">
        <v>1998</v>
      </c>
      <c r="H3286" t="s">
        <v>36374</v>
      </c>
      <c r="I3286" t="s">
        <v>8705</v>
      </c>
      <c r="J3286" s="2" t="s">
        <v>8706</v>
      </c>
      <c r="K3286" s="5" t="s">
        <v>21</v>
      </c>
    </row>
    <row r="3287" spans="1:12" hidden="1" x14ac:dyDescent="0.25">
      <c r="A3287">
        <v>68099</v>
      </c>
      <c r="B3287" t="s">
        <v>8707</v>
      </c>
      <c r="C3287" t="s">
        <v>8708</v>
      </c>
      <c r="D3287" t="s">
        <v>8704</v>
      </c>
      <c r="E3287" t="s">
        <v>35576</v>
      </c>
      <c r="F3287" t="s">
        <v>35577</v>
      </c>
      <c r="G3287">
        <v>1998</v>
      </c>
      <c r="H3287" t="s">
        <v>36374</v>
      </c>
      <c r="I3287" t="s">
        <v>8709</v>
      </c>
      <c r="J3287" s="2" t="s">
        <v>8710</v>
      </c>
      <c r="K3287" s="5" t="s">
        <v>21</v>
      </c>
    </row>
    <row r="3288" spans="1:12" hidden="1" x14ac:dyDescent="0.25">
      <c r="A3288">
        <v>68187</v>
      </c>
      <c r="B3288" t="s">
        <v>8711</v>
      </c>
      <c r="C3288" t="s">
        <v>8712</v>
      </c>
      <c r="D3288" t="s">
        <v>8713</v>
      </c>
      <c r="E3288" t="s">
        <v>35578</v>
      </c>
      <c r="F3288" t="s">
        <v>35378</v>
      </c>
      <c r="G3288">
        <v>1939</v>
      </c>
      <c r="H3288" t="s">
        <v>36375</v>
      </c>
      <c r="I3288" t="s">
        <v>8714</v>
      </c>
      <c r="J3288" s="2" t="s">
        <v>8715</v>
      </c>
      <c r="K3288" s="5" t="s">
        <v>38</v>
      </c>
    </row>
    <row r="3289" spans="1:12" hidden="1" x14ac:dyDescent="0.25">
      <c r="A3289">
        <v>68203</v>
      </c>
      <c r="B3289" t="s">
        <v>8716</v>
      </c>
      <c r="C3289" t="s">
        <v>8717</v>
      </c>
      <c r="D3289" t="s">
        <v>8713</v>
      </c>
      <c r="E3289" t="s">
        <v>35578</v>
      </c>
      <c r="F3289" t="s">
        <v>35378</v>
      </c>
      <c r="G3289">
        <v>1939</v>
      </c>
      <c r="H3289" t="s">
        <v>36375</v>
      </c>
      <c r="I3289" t="s">
        <v>8718</v>
      </c>
      <c r="J3289" s="2" t="s">
        <v>8719</v>
      </c>
      <c r="K3289" s="5" t="s">
        <v>1493</v>
      </c>
      <c r="L3289" t="s">
        <v>35266</v>
      </c>
    </row>
    <row r="3290" spans="1:12" hidden="1" x14ac:dyDescent="0.25">
      <c r="A3290">
        <v>68224</v>
      </c>
      <c r="B3290" t="s">
        <v>8720</v>
      </c>
      <c r="C3290" t="s">
        <v>8721</v>
      </c>
      <c r="D3290" t="s">
        <v>8713</v>
      </c>
      <c r="E3290" t="s">
        <v>35578</v>
      </c>
      <c r="F3290" t="s">
        <v>35378</v>
      </c>
      <c r="G3290">
        <v>1939</v>
      </c>
      <c r="H3290" t="s">
        <v>36375</v>
      </c>
      <c r="I3290" t="s">
        <v>8722</v>
      </c>
      <c r="J3290" s="2" t="s">
        <v>8723</v>
      </c>
      <c r="K3290" s="5" t="s">
        <v>55</v>
      </c>
    </row>
    <row r="3291" spans="1:12" hidden="1" x14ac:dyDescent="0.25">
      <c r="A3291">
        <v>68244</v>
      </c>
      <c r="B3291" t="s">
        <v>8724</v>
      </c>
      <c r="C3291" t="s">
        <v>8721</v>
      </c>
      <c r="D3291" t="s">
        <v>8713</v>
      </c>
      <c r="E3291" t="s">
        <v>35578</v>
      </c>
      <c r="F3291" t="s">
        <v>35378</v>
      </c>
      <c r="G3291">
        <v>1939</v>
      </c>
      <c r="H3291" t="s">
        <v>36375</v>
      </c>
      <c r="I3291" t="s">
        <v>8722</v>
      </c>
      <c r="J3291" s="2" t="s">
        <v>8725</v>
      </c>
      <c r="K3291" s="5" t="s">
        <v>55</v>
      </c>
    </row>
    <row r="3292" spans="1:12" hidden="1" x14ac:dyDescent="0.25">
      <c r="A3292">
        <v>68259</v>
      </c>
      <c r="B3292" t="s">
        <v>8726</v>
      </c>
      <c r="C3292" t="s">
        <v>8721</v>
      </c>
      <c r="D3292" t="s">
        <v>8713</v>
      </c>
      <c r="E3292" t="s">
        <v>35578</v>
      </c>
      <c r="F3292" t="s">
        <v>35378</v>
      </c>
      <c r="G3292">
        <v>1939</v>
      </c>
      <c r="H3292" t="s">
        <v>36375</v>
      </c>
      <c r="I3292" t="s">
        <v>8722</v>
      </c>
      <c r="J3292" s="2" t="s">
        <v>8727</v>
      </c>
      <c r="K3292" s="5" t="s">
        <v>55</v>
      </c>
    </row>
    <row r="3293" spans="1:12" hidden="1" x14ac:dyDescent="0.25">
      <c r="A3293">
        <v>68343</v>
      </c>
      <c r="B3293" t="s">
        <v>8728</v>
      </c>
      <c r="C3293" t="s">
        <v>8729</v>
      </c>
      <c r="D3293" t="s">
        <v>8713</v>
      </c>
      <c r="E3293" t="s">
        <v>35578</v>
      </c>
      <c r="F3293" t="s">
        <v>35378</v>
      </c>
      <c r="G3293">
        <v>1939</v>
      </c>
      <c r="H3293" t="s">
        <v>36375</v>
      </c>
      <c r="I3293" t="s">
        <v>8730</v>
      </c>
      <c r="J3293" s="2" t="s">
        <v>8731</v>
      </c>
      <c r="K3293" s="5" t="s">
        <v>21</v>
      </c>
    </row>
    <row r="3294" spans="1:12" hidden="1" x14ac:dyDescent="0.25">
      <c r="A3294">
        <v>68360</v>
      </c>
      <c r="B3294" t="s">
        <v>8732</v>
      </c>
      <c r="C3294" t="s">
        <v>8729</v>
      </c>
      <c r="D3294" t="s">
        <v>8713</v>
      </c>
      <c r="E3294" t="s">
        <v>35578</v>
      </c>
      <c r="F3294" t="s">
        <v>35378</v>
      </c>
      <c r="G3294">
        <v>1939</v>
      </c>
      <c r="H3294" t="s">
        <v>36375</v>
      </c>
      <c r="I3294" t="s">
        <v>8730</v>
      </c>
      <c r="J3294" s="2" t="s">
        <v>8733</v>
      </c>
      <c r="K3294" s="5" t="s">
        <v>21</v>
      </c>
    </row>
    <row r="3295" spans="1:12" hidden="1" x14ac:dyDescent="0.25">
      <c r="A3295">
        <v>68362</v>
      </c>
      <c r="B3295" t="s">
        <v>8734</v>
      </c>
      <c r="C3295" t="s">
        <v>8735</v>
      </c>
      <c r="D3295" t="s">
        <v>8713</v>
      </c>
      <c r="E3295" t="s">
        <v>35578</v>
      </c>
      <c r="F3295" t="s">
        <v>35378</v>
      </c>
      <c r="G3295">
        <v>1939</v>
      </c>
      <c r="H3295" t="s">
        <v>36375</v>
      </c>
      <c r="I3295" t="s">
        <v>8736</v>
      </c>
      <c r="J3295" s="2" t="s">
        <v>8737</v>
      </c>
      <c r="K3295" s="5" t="s">
        <v>38</v>
      </c>
    </row>
    <row r="3296" spans="1:12" hidden="1" x14ac:dyDescent="0.25">
      <c r="A3296">
        <v>68408</v>
      </c>
      <c r="B3296" t="s">
        <v>8738</v>
      </c>
      <c r="C3296" t="s">
        <v>8735</v>
      </c>
      <c r="D3296" t="s">
        <v>8713</v>
      </c>
      <c r="E3296" t="s">
        <v>35578</v>
      </c>
      <c r="F3296" t="s">
        <v>35378</v>
      </c>
      <c r="G3296">
        <v>1939</v>
      </c>
      <c r="H3296" t="s">
        <v>36375</v>
      </c>
      <c r="I3296" t="s">
        <v>8736</v>
      </c>
      <c r="J3296" s="2" t="s">
        <v>8739</v>
      </c>
      <c r="K3296" s="5" t="s">
        <v>55</v>
      </c>
    </row>
    <row r="3297" spans="1:19" hidden="1" x14ac:dyDescent="0.25">
      <c r="A3297">
        <v>68409</v>
      </c>
      <c r="B3297" t="s">
        <v>8740</v>
      </c>
      <c r="C3297" t="s">
        <v>8741</v>
      </c>
      <c r="D3297" t="s">
        <v>8713</v>
      </c>
      <c r="E3297" t="s">
        <v>35578</v>
      </c>
      <c r="F3297" t="s">
        <v>35378</v>
      </c>
      <c r="G3297">
        <v>1939</v>
      </c>
      <c r="H3297" t="s">
        <v>36375</v>
      </c>
      <c r="I3297" t="s">
        <v>8742</v>
      </c>
      <c r="J3297" s="2" t="s">
        <v>8743</v>
      </c>
      <c r="K3297" s="5" t="s">
        <v>55</v>
      </c>
    </row>
    <row r="3298" spans="1:19" hidden="1" x14ac:dyDescent="0.25">
      <c r="A3298">
        <v>68454</v>
      </c>
      <c r="B3298" t="s">
        <v>8744</v>
      </c>
      <c r="C3298" t="s">
        <v>8745</v>
      </c>
      <c r="D3298" t="s">
        <v>8713</v>
      </c>
      <c r="E3298" t="s">
        <v>35578</v>
      </c>
      <c r="F3298" t="s">
        <v>35378</v>
      </c>
      <c r="G3298">
        <v>1939</v>
      </c>
      <c r="H3298" t="s">
        <v>36375</v>
      </c>
      <c r="I3298" t="s">
        <v>8746</v>
      </c>
      <c r="J3298" s="2" t="s">
        <v>8747</v>
      </c>
      <c r="K3298" s="5" t="s">
        <v>38</v>
      </c>
    </row>
    <row r="3299" spans="1:19" hidden="1" x14ac:dyDescent="0.25">
      <c r="A3299">
        <v>68464</v>
      </c>
      <c r="B3299" t="s">
        <v>8748</v>
      </c>
      <c r="C3299" t="s">
        <v>8745</v>
      </c>
      <c r="D3299" t="s">
        <v>8713</v>
      </c>
      <c r="E3299" t="s">
        <v>35578</v>
      </c>
      <c r="F3299" t="s">
        <v>35378</v>
      </c>
      <c r="G3299">
        <v>1939</v>
      </c>
      <c r="H3299" t="s">
        <v>36375</v>
      </c>
      <c r="I3299" t="s">
        <v>8746</v>
      </c>
      <c r="J3299" s="2" t="s">
        <v>8749</v>
      </c>
      <c r="K3299" s="5" t="s">
        <v>345</v>
      </c>
    </row>
    <row r="3300" spans="1:19" hidden="1" x14ac:dyDescent="0.25">
      <c r="A3300">
        <v>68486</v>
      </c>
      <c r="B3300" t="s">
        <v>8750</v>
      </c>
      <c r="C3300" t="s">
        <v>8745</v>
      </c>
      <c r="D3300" t="s">
        <v>8713</v>
      </c>
      <c r="E3300" t="s">
        <v>35578</v>
      </c>
      <c r="F3300" t="s">
        <v>35378</v>
      </c>
      <c r="G3300">
        <v>1939</v>
      </c>
      <c r="H3300" t="s">
        <v>36375</v>
      </c>
      <c r="I3300" t="s">
        <v>8746</v>
      </c>
      <c r="J3300" s="2" t="s">
        <v>8751</v>
      </c>
      <c r="K3300" s="5" t="s">
        <v>38</v>
      </c>
    </row>
    <row r="3301" spans="1:19" hidden="1" x14ac:dyDescent="0.25">
      <c r="A3301">
        <v>68487</v>
      </c>
      <c r="B3301" t="s">
        <v>8752</v>
      </c>
      <c r="C3301" t="s">
        <v>8753</v>
      </c>
      <c r="D3301" t="s">
        <v>8713</v>
      </c>
      <c r="E3301" t="s">
        <v>35578</v>
      </c>
      <c r="F3301" t="s">
        <v>35378</v>
      </c>
      <c r="G3301">
        <v>1939</v>
      </c>
      <c r="H3301" t="s">
        <v>36375</v>
      </c>
      <c r="I3301" t="s">
        <v>8754</v>
      </c>
      <c r="J3301" s="2" t="s">
        <v>8755</v>
      </c>
      <c r="K3301" s="5" t="s">
        <v>38</v>
      </c>
    </row>
    <row r="3302" spans="1:19" hidden="1" x14ac:dyDescent="0.25">
      <c r="A3302">
        <v>68501</v>
      </c>
      <c r="B3302" t="s">
        <v>8756</v>
      </c>
      <c r="C3302" t="s">
        <v>8745</v>
      </c>
      <c r="D3302" t="s">
        <v>8713</v>
      </c>
      <c r="E3302" t="s">
        <v>35578</v>
      </c>
      <c r="F3302" t="s">
        <v>35378</v>
      </c>
      <c r="G3302">
        <v>1939</v>
      </c>
      <c r="H3302" t="s">
        <v>36375</v>
      </c>
      <c r="I3302" t="s">
        <v>8746</v>
      </c>
      <c r="J3302" s="2" t="s">
        <v>8757</v>
      </c>
      <c r="K3302" s="5" t="s">
        <v>1052</v>
      </c>
    </row>
    <row r="3303" spans="1:19" hidden="1" x14ac:dyDescent="0.25">
      <c r="A3303">
        <v>68504</v>
      </c>
      <c r="B3303" t="s">
        <v>8758</v>
      </c>
      <c r="C3303" t="s">
        <v>8753</v>
      </c>
      <c r="D3303" t="s">
        <v>8713</v>
      </c>
      <c r="E3303" t="s">
        <v>35578</v>
      </c>
      <c r="F3303" t="s">
        <v>35378</v>
      </c>
      <c r="G3303">
        <v>1939</v>
      </c>
      <c r="H3303" t="s">
        <v>36375</v>
      </c>
      <c r="I3303" t="s">
        <v>8754</v>
      </c>
      <c r="J3303" s="2" t="s">
        <v>8759</v>
      </c>
      <c r="K3303" s="5" t="s">
        <v>21</v>
      </c>
    </row>
    <row r="3304" spans="1:19" hidden="1" x14ac:dyDescent="0.25">
      <c r="A3304">
        <v>68511</v>
      </c>
      <c r="B3304" t="s">
        <v>8760</v>
      </c>
      <c r="C3304" t="s">
        <v>8745</v>
      </c>
      <c r="D3304" t="s">
        <v>8713</v>
      </c>
      <c r="E3304" t="s">
        <v>35578</v>
      </c>
      <c r="F3304" t="s">
        <v>35378</v>
      </c>
      <c r="G3304">
        <v>1939</v>
      </c>
      <c r="H3304" t="s">
        <v>36375</v>
      </c>
      <c r="I3304" t="s">
        <v>8746</v>
      </c>
      <c r="J3304" s="2" t="s">
        <v>8761</v>
      </c>
      <c r="K3304" s="5" t="s">
        <v>38</v>
      </c>
      <c r="L3304" t="s">
        <v>272</v>
      </c>
    </row>
    <row r="3305" spans="1:19" hidden="1" x14ac:dyDescent="0.25">
      <c r="A3305">
        <v>68543</v>
      </c>
      <c r="B3305" t="s">
        <v>8762</v>
      </c>
      <c r="C3305" t="s">
        <v>8729</v>
      </c>
      <c r="D3305" t="s">
        <v>8713</v>
      </c>
      <c r="E3305" t="s">
        <v>35578</v>
      </c>
      <c r="F3305" t="s">
        <v>35378</v>
      </c>
      <c r="G3305">
        <v>1939</v>
      </c>
      <c r="H3305" t="s">
        <v>36375</v>
      </c>
      <c r="I3305" t="s">
        <v>8730</v>
      </c>
      <c r="J3305" s="2" t="s">
        <v>8763</v>
      </c>
      <c r="K3305" s="5" t="s">
        <v>128</v>
      </c>
      <c r="O3305" t="s">
        <v>24</v>
      </c>
      <c r="P3305" t="s">
        <v>35339</v>
      </c>
      <c r="R3305" t="s">
        <v>7</v>
      </c>
      <c r="S3305" t="s">
        <v>8</v>
      </c>
    </row>
    <row r="3306" spans="1:19" hidden="1" x14ac:dyDescent="0.25">
      <c r="A3306">
        <v>68545</v>
      </c>
      <c r="B3306" t="s">
        <v>8764</v>
      </c>
      <c r="C3306" t="s">
        <v>8729</v>
      </c>
      <c r="D3306" t="s">
        <v>8713</v>
      </c>
      <c r="E3306" t="s">
        <v>35578</v>
      </c>
      <c r="F3306" t="s">
        <v>35378</v>
      </c>
      <c r="G3306">
        <v>1939</v>
      </c>
      <c r="H3306" t="s">
        <v>36375</v>
      </c>
      <c r="I3306" t="s">
        <v>8730</v>
      </c>
      <c r="J3306" s="2" t="s">
        <v>8765</v>
      </c>
      <c r="K3306" s="5" t="s">
        <v>15</v>
      </c>
    </row>
    <row r="3307" spans="1:19" hidden="1" x14ac:dyDescent="0.25">
      <c r="A3307">
        <v>68547</v>
      </c>
      <c r="B3307" t="s">
        <v>8766</v>
      </c>
      <c r="C3307" t="s">
        <v>8729</v>
      </c>
      <c r="D3307" t="s">
        <v>8713</v>
      </c>
      <c r="E3307" t="s">
        <v>35578</v>
      </c>
      <c r="F3307" t="s">
        <v>35378</v>
      </c>
      <c r="G3307">
        <v>1939</v>
      </c>
      <c r="H3307" t="s">
        <v>36375</v>
      </c>
      <c r="I3307" t="s">
        <v>8730</v>
      </c>
      <c r="J3307" s="2" t="s">
        <v>8767</v>
      </c>
      <c r="K3307" s="5" t="s">
        <v>505</v>
      </c>
    </row>
    <row r="3308" spans="1:19" hidden="1" x14ac:dyDescent="0.25">
      <c r="A3308">
        <v>68556</v>
      </c>
      <c r="B3308" t="s">
        <v>8768</v>
      </c>
      <c r="C3308" t="s">
        <v>8721</v>
      </c>
      <c r="D3308" t="s">
        <v>8713</v>
      </c>
      <c r="E3308" t="s">
        <v>35578</v>
      </c>
      <c r="F3308" t="s">
        <v>35378</v>
      </c>
      <c r="G3308">
        <v>1939</v>
      </c>
      <c r="H3308" t="s">
        <v>36375</v>
      </c>
      <c r="I3308" t="s">
        <v>8722</v>
      </c>
      <c r="J3308" s="2" t="s">
        <v>8769</v>
      </c>
      <c r="K3308" s="5" t="s">
        <v>21</v>
      </c>
    </row>
    <row r="3309" spans="1:19" hidden="1" x14ac:dyDescent="0.25">
      <c r="A3309">
        <v>68558</v>
      </c>
      <c r="B3309" t="s">
        <v>8770</v>
      </c>
      <c r="C3309" t="s">
        <v>8721</v>
      </c>
      <c r="D3309" t="s">
        <v>8713</v>
      </c>
      <c r="E3309" t="s">
        <v>35578</v>
      </c>
      <c r="F3309" t="s">
        <v>35378</v>
      </c>
      <c r="G3309">
        <v>1939</v>
      </c>
      <c r="H3309" t="s">
        <v>36375</v>
      </c>
      <c r="I3309" t="s">
        <v>8722</v>
      </c>
      <c r="J3309" s="2" t="s">
        <v>8771</v>
      </c>
      <c r="K3309" s="5" t="s">
        <v>173</v>
      </c>
      <c r="L3309" t="s">
        <v>187</v>
      </c>
    </row>
    <row r="3310" spans="1:19" hidden="1" x14ac:dyDescent="0.25">
      <c r="A3310">
        <v>68649</v>
      </c>
      <c r="B3310" t="s">
        <v>8772</v>
      </c>
      <c r="C3310" t="s">
        <v>8721</v>
      </c>
      <c r="D3310" t="s">
        <v>8713</v>
      </c>
      <c r="E3310" t="s">
        <v>35578</v>
      </c>
      <c r="F3310" t="s">
        <v>35378</v>
      </c>
      <c r="G3310">
        <v>1939</v>
      </c>
      <c r="H3310" t="s">
        <v>36375</v>
      </c>
      <c r="I3310" t="s">
        <v>8722</v>
      </c>
      <c r="J3310" s="2" t="s">
        <v>8773</v>
      </c>
      <c r="K3310" s="5" t="s">
        <v>502</v>
      </c>
      <c r="L3310" t="s">
        <v>27</v>
      </c>
    </row>
    <row r="3311" spans="1:19" hidden="1" x14ac:dyDescent="0.25">
      <c r="A3311">
        <v>68681</v>
      </c>
      <c r="B3311" t="s">
        <v>8774</v>
      </c>
      <c r="C3311" t="s">
        <v>8721</v>
      </c>
      <c r="D3311" t="s">
        <v>8713</v>
      </c>
      <c r="E3311" t="s">
        <v>35578</v>
      </c>
      <c r="F3311" t="s">
        <v>35378</v>
      </c>
      <c r="G3311">
        <v>1939</v>
      </c>
      <c r="H3311" t="s">
        <v>36375</v>
      </c>
      <c r="I3311" t="s">
        <v>8722</v>
      </c>
      <c r="J3311" s="2" t="s">
        <v>8775</v>
      </c>
      <c r="K3311" s="5" t="s">
        <v>128</v>
      </c>
      <c r="L3311" t="s">
        <v>129</v>
      </c>
    </row>
    <row r="3312" spans="1:19" hidden="1" x14ac:dyDescent="0.25">
      <c r="A3312">
        <v>68685</v>
      </c>
      <c r="B3312" t="s">
        <v>8776</v>
      </c>
      <c r="C3312" t="s">
        <v>8721</v>
      </c>
      <c r="D3312" t="s">
        <v>8713</v>
      </c>
      <c r="E3312" t="s">
        <v>35578</v>
      </c>
      <c r="F3312" t="s">
        <v>35378</v>
      </c>
      <c r="G3312">
        <v>1939</v>
      </c>
      <c r="H3312" t="s">
        <v>36375</v>
      </c>
      <c r="I3312" t="s">
        <v>8722</v>
      </c>
      <c r="J3312" s="2" t="s">
        <v>8777</v>
      </c>
      <c r="K3312" s="5" t="s">
        <v>21</v>
      </c>
    </row>
    <row r="3313" spans="1:16" hidden="1" x14ac:dyDescent="0.25">
      <c r="A3313">
        <v>68715</v>
      </c>
      <c r="B3313" t="s">
        <v>8778</v>
      </c>
      <c r="C3313" t="s">
        <v>8721</v>
      </c>
      <c r="D3313" t="s">
        <v>8713</v>
      </c>
      <c r="E3313" t="s">
        <v>35578</v>
      </c>
      <c r="F3313" t="s">
        <v>35378</v>
      </c>
      <c r="G3313">
        <v>1939</v>
      </c>
      <c r="H3313" t="s">
        <v>36375</v>
      </c>
      <c r="I3313" t="s">
        <v>8722</v>
      </c>
      <c r="J3313" s="2" t="s">
        <v>8779</v>
      </c>
      <c r="K3313" s="5" t="s">
        <v>21</v>
      </c>
    </row>
    <row r="3314" spans="1:16" hidden="1" x14ac:dyDescent="0.25">
      <c r="A3314">
        <v>68748</v>
      </c>
      <c r="B3314" t="s">
        <v>8780</v>
      </c>
      <c r="C3314" t="s">
        <v>8753</v>
      </c>
      <c r="D3314" t="s">
        <v>8713</v>
      </c>
      <c r="E3314" t="s">
        <v>35578</v>
      </c>
      <c r="F3314" t="s">
        <v>35378</v>
      </c>
      <c r="G3314">
        <v>1939</v>
      </c>
      <c r="H3314" t="s">
        <v>36375</v>
      </c>
      <c r="I3314" t="s">
        <v>8754</v>
      </c>
      <c r="J3314" s="2" t="s">
        <v>8781</v>
      </c>
      <c r="K3314" s="5" t="s">
        <v>38</v>
      </c>
    </row>
    <row r="3315" spans="1:16" hidden="1" x14ac:dyDescent="0.25">
      <c r="A3315">
        <v>68750</v>
      </c>
      <c r="B3315" t="s">
        <v>8782</v>
      </c>
      <c r="C3315" t="s">
        <v>8753</v>
      </c>
      <c r="D3315" t="s">
        <v>8713</v>
      </c>
      <c r="E3315" t="s">
        <v>35578</v>
      </c>
      <c r="F3315" t="s">
        <v>35378</v>
      </c>
      <c r="G3315">
        <v>1939</v>
      </c>
      <c r="H3315" t="s">
        <v>36375</v>
      </c>
      <c r="I3315" t="s">
        <v>8754</v>
      </c>
      <c r="J3315" s="2" t="s">
        <v>8783</v>
      </c>
      <c r="K3315" s="5" t="s">
        <v>38</v>
      </c>
    </row>
    <row r="3316" spans="1:16" hidden="1" x14ac:dyDescent="0.25">
      <c r="A3316">
        <v>68768</v>
      </c>
      <c r="B3316" t="s">
        <v>8784</v>
      </c>
      <c r="C3316" t="s">
        <v>8753</v>
      </c>
      <c r="D3316" t="s">
        <v>8713</v>
      </c>
      <c r="E3316" t="s">
        <v>35578</v>
      </c>
      <c r="F3316" t="s">
        <v>35378</v>
      </c>
      <c r="G3316">
        <v>1939</v>
      </c>
      <c r="H3316" t="s">
        <v>36375</v>
      </c>
      <c r="I3316" t="s">
        <v>8754</v>
      </c>
      <c r="J3316" s="2" t="s">
        <v>8785</v>
      </c>
      <c r="K3316" s="5" t="s">
        <v>38</v>
      </c>
      <c r="L3316" t="s">
        <v>132</v>
      </c>
    </row>
    <row r="3317" spans="1:16" hidden="1" x14ac:dyDescent="0.25">
      <c r="A3317">
        <v>68783</v>
      </c>
      <c r="B3317" t="s">
        <v>8786</v>
      </c>
      <c r="C3317" t="s">
        <v>8753</v>
      </c>
      <c r="D3317" t="s">
        <v>8713</v>
      </c>
      <c r="E3317" t="s">
        <v>35578</v>
      </c>
      <c r="F3317" t="s">
        <v>35378</v>
      </c>
      <c r="G3317">
        <v>1939</v>
      </c>
      <c r="H3317" t="s">
        <v>36375</v>
      </c>
      <c r="I3317" t="s">
        <v>8754</v>
      </c>
      <c r="J3317" s="2" t="s">
        <v>8787</v>
      </c>
      <c r="K3317" s="5" t="s">
        <v>38</v>
      </c>
      <c r="L3317" t="s">
        <v>232</v>
      </c>
    </row>
    <row r="3318" spans="1:16" hidden="1" x14ac:dyDescent="0.25">
      <c r="A3318">
        <v>68797</v>
      </c>
      <c r="B3318" t="s">
        <v>8788</v>
      </c>
      <c r="C3318" t="s">
        <v>8789</v>
      </c>
      <c r="D3318" t="s">
        <v>8713</v>
      </c>
      <c r="E3318" t="s">
        <v>35578</v>
      </c>
      <c r="F3318" t="s">
        <v>35378</v>
      </c>
      <c r="G3318">
        <v>1939</v>
      </c>
      <c r="H3318" t="s">
        <v>36375</v>
      </c>
      <c r="I3318" t="s">
        <v>7081</v>
      </c>
      <c r="J3318" s="2" t="s">
        <v>8790</v>
      </c>
      <c r="K3318" s="5" t="s">
        <v>21</v>
      </c>
    </row>
    <row r="3319" spans="1:16" hidden="1" x14ac:dyDescent="0.25">
      <c r="A3319">
        <v>68811</v>
      </c>
      <c r="B3319" t="s">
        <v>8791</v>
      </c>
      <c r="C3319" t="s">
        <v>8753</v>
      </c>
      <c r="D3319" t="s">
        <v>8713</v>
      </c>
      <c r="E3319" t="s">
        <v>35578</v>
      </c>
      <c r="F3319" t="s">
        <v>35378</v>
      </c>
      <c r="G3319">
        <v>1939</v>
      </c>
      <c r="H3319" t="s">
        <v>36375</v>
      </c>
      <c r="I3319" t="s">
        <v>8754</v>
      </c>
      <c r="J3319" s="2" t="s">
        <v>8792</v>
      </c>
      <c r="K3319" s="5" t="s">
        <v>38</v>
      </c>
    </row>
    <row r="3320" spans="1:16" hidden="1" x14ac:dyDescent="0.25">
      <c r="A3320">
        <v>68815</v>
      </c>
      <c r="B3320" t="s">
        <v>8793</v>
      </c>
      <c r="C3320" t="s">
        <v>8794</v>
      </c>
      <c r="D3320" t="s">
        <v>8713</v>
      </c>
      <c r="E3320" t="s">
        <v>35578</v>
      </c>
      <c r="F3320" t="s">
        <v>35378</v>
      </c>
      <c r="G3320">
        <v>1939</v>
      </c>
      <c r="H3320" t="s">
        <v>36375</v>
      </c>
      <c r="I3320" t="s">
        <v>384</v>
      </c>
      <c r="J3320" s="2" t="s">
        <v>8795</v>
      </c>
      <c r="K3320" s="5" t="s">
        <v>38</v>
      </c>
    </row>
    <row r="3321" spans="1:16" hidden="1" x14ac:dyDescent="0.25">
      <c r="A3321">
        <v>68830</v>
      </c>
      <c r="B3321" t="s">
        <v>8796</v>
      </c>
      <c r="C3321" t="s">
        <v>8753</v>
      </c>
      <c r="D3321" t="s">
        <v>8713</v>
      </c>
      <c r="E3321" t="s">
        <v>35578</v>
      </c>
      <c r="F3321" t="s">
        <v>35378</v>
      </c>
      <c r="G3321">
        <v>1939</v>
      </c>
      <c r="H3321" t="s">
        <v>36375</v>
      </c>
      <c r="I3321" t="s">
        <v>8754</v>
      </c>
      <c r="J3321" s="2" t="s">
        <v>8797</v>
      </c>
      <c r="K3321" s="5" t="s">
        <v>502</v>
      </c>
      <c r="L3321" t="s">
        <v>27</v>
      </c>
    </row>
    <row r="3322" spans="1:16" hidden="1" x14ac:dyDescent="0.25">
      <c r="A3322">
        <v>68848</v>
      </c>
      <c r="B3322" t="s">
        <v>8798</v>
      </c>
      <c r="C3322" t="s">
        <v>8799</v>
      </c>
      <c r="D3322" t="s">
        <v>8713</v>
      </c>
      <c r="E3322" t="s">
        <v>35578</v>
      </c>
      <c r="F3322" t="s">
        <v>35378</v>
      </c>
      <c r="G3322">
        <v>1939</v>
      </c>
      <c r="H3322" t="s">
        <v>36375</v>
      </c>
      <c r="I3322" t="s">
        <v>8800</v>
      </c>
      <c r="J3322" s="2" t="s">
        <v>8801</v>
      </c>
      <c r="K3322" s="5" t="s">
        <v>21</v>
      </c>
    </row>
    <row r="3323" spans="1:16" hidden="1" x14ac:dyDescent="0.25">
      <c r="A3323">
        <v>68851</v>
      </c>
      <c r="B3323" t="s">
        <v>8802</v>
      </c>
      <c r="C3323" t="s">
        <v>8721</v>
      </c>
      <c r="D3323" t="s">
        <v>8713</v>
      </c>
      <c r="E3323" t="s">
        <v>35578</v>
      </c>
      <c r="F3323" t="s">
        <v>35378</v>
      </c>
      <c r="G3323">
        <v>1939</v>
      </c>
      <c r="H3323" t="s">
        <v>36375</v>
      </c>
      <c r="I3323" t="s">
        <v>8722</v>
      </c>
      <c r="J3323" s="2" t="s">
        <v>8803</v>
      </c>
      <c r="K3323" s="5" t="s">
        <v>32</v>
      </c>
    </row>
    <row r="3324" spans="1:16" hidden="1" x14ac:dyDescent="0.25">
      <c r="A3324">
        <v>68903</v>
      </c>
      <c r="B3324" t="s">
        <v>8804</v>
      </c>
      <c r="C3324" t="s">
        <v>8745</v>
      </c>
      <c r="D3324" t="s">
        <v>8713</v>
      </c>
      <c r="E3324" t="s">
        <v>35578</v>
      </c>
      <c r="F3324" t="s">
        <v>35378</v>
      </c>
      <c r="G3324">
        <v>1939</v>
      </c>
      <c r="H3324" t="s">
        <v>36375</v>
      </c>
      <c r="I3324" t="s">
        <v>8746</v>
      </c>
      <c r="J3324" s="2" t="s">
        <v>8805</v>
      </c>
      <c r="K3324" s="5" t="s">
        <v>38</v>
      </c>
      <c r="L3324" t="s">
        <v>187</v>
      </c>
    </row>
    <row r="3325" spans="1:16" hidden="1" x14ac:dyDescent="0.25">
      <c r="A3325">
        <v>68916</v>
      </c>
      <c r="B3325" t="s">
        <v>8806</v>
      </c>
      <c r="C3325" t="s">
        <v>8721</v>
      </c>
      <c r="D3325" t="s">
        <v>8713</v>
      </c>
      <c r="E3325" t="s">
        <v>35578</v>
      </c>
      <c r="F3325" t="s">
        <v>35378</v>
      </c>
      <c r="G3325">
        <v>1939</v>
      </c>
      <c r="H3325" t="s">
        <v>36375</v>
      </c>
      <c r="I3325" t="s">
        <v>8722</v>
      </c>
      <c r="J3325" s="2" t="s">
        <v>8807</v>
      </c>
      <c r="K3325" s="5" t="s">
        <v>21</v>
      </c>
    </row>
    <row r="3326" spans="1:16" hidden="1" x14ac:dyDescent="0.25">
      <c r="A3326">
        <v>68919</v>
      </c>
      <c r="B3326" t="s">
        <v>8808</v>
      </c>
      <c r="C3326" t="s">
        <v>8745</v>
      </c>
      <c r="D3326" t="s">
        <v>8713</v>
      </c>
      <c r="E3326" t="s">
        <v>35578</v>
      </c>
      <c r="F3326" t="s">
        <v>35378</v>
      </c>
      <c r="G3326">
        <v>1939</v>
      </c>
      <c r="H3326" t="s">
        <v>36375</v>
      </c>
      <c r="I3326" t="s">
        <v>8746</v>
      </c>
      <c r="J3326" s="2" t="s">
        <v>8809</v>
      </c>
      <c r="K3326" s="5" t="s">
        <v>38</v>
      </c>
    </row>
    <row r="3327" spans="1:16" hidden="1" x14ac:dyDescent="0.25">
      <c r="A3327">
        <v>68961</v>
      </c>
      <c r="B3327" t="s">
        <v>8810</v>
      </c>
      <c r="C3327" t="s">
        <v>8729</v>
      </c>
      <c r="D3327" t="s">
        <v>8713</v>
      </c>
      <c r="E3327" t="s">
        <v>35578</v>
      </c>
      <c r="F3327" t="s">
        <v>35378</v>
      </c>
      <c r="G3327">
        <v>1939</v>
      </c>
      <c r="H3327" t="s">
        <v>36375</v>
      </c>
      <c r="I3327" t="s">
        <v>8730</v>
      </c>
      <c r="J3327" s="2" t="s">
        <v>8811</v>
      </c>
      <c r="K3327" s="5" t="s">
        <v>128</v>
      </c>
      <c r="L3327" t="s">
        <v>129</v>
      </c>
    </row>
    <row r="3328" spans="1:16" hidden="1" x14ac:dyDescent="0.25">
      <c r="A3328">
        <v>68963</v>
      </c>
      <c r="B3328" t="s">
        <v>8812</v>
      </c>
      <c r="C3328" t="s">
        <v>8729</v>
      </c>
      <c r="D3328" t="s">
        <v>8713</v>
      </c>
      <c r="E3328" t="s">
        <v>35578</v>
      </c>
      <c r="F3328" t="s">
        <v>35378</v>
      </c>
      <c r="G3328">
        <v>1939</v>
      </c>
      <c r="H3328" t="s">
        <v>36375</v>
      </c>
      <c r="I3328" t="s">
        <v>8730</v>
      </c>
      <c r="J3328" s="2" t="s">
        <v>8813</v>
      </c>
      <c r="K3328" s="5" t="s">
        <v>32</v>
      </c>
      <c r="O3328" t="s">
        <v>24</v>
      </c>
      <c r="P3328" t="s">
        <v>35339</v>
      </c>
    </row>
    <row r="3329" spans="1:16" hidden="1" x14ac:dyDescent="0.25">
      <c r="A3329">
        <v>68977</v>
      </c>
      <c r="B3329" t="s">
        <v>8814</v>
      </c>
      <c r="C3329" t="s">
        <v>8745</v>
      </c>
      <c r="D3329" t="s">
        <v>8713</v>
      </c>
      <c r="E3329" t="s">
        <v>35578</v>
      </c>
      <c r="F3329" t="s">
        <v>35378</v>
      </c>
      <c r="G3329">
        <v>1939</v>
      </c>
      <c r="H3329" t="s">
        <v>36375</v>
      </c>
      <c r="I3329" t="s">
        <v>8746</v>
      </c>
      <c r="J3329" s="2" t="s">
        <v>8815</v>
      </c>
      <c r="K3329" s="5" t="s">
        <v>38</v>
      </c>
    </row>
    <row r="3330" spans="1:16" hidden="1" x14ac:dyDescent="0.25">
      <c r="A3330">
        <v>68981</v>
      </c>
      <c r="B3330" t="s">
        <v>8816</v>
      </c>
      <c r="C3330" t="s">
        <v>8745</v>
      </c>
      <c r="D3330" t="s">
        <v>8713</v>
      </c>
      <c r="E3330" t="s">
        <v>35578</v>
      </c>
      <c r="F3330" t="s">
        <v>35378</v>
      </c>
      <c r="G3330">
        <v>1939</v>
      </c>
      <c r="H3330" t="s">
        <v>36375</v>
      </c>
      <c r="I3330" t="s">
        <v>8746</v>
      </c>
      <c r="J3330" s="2" t="s">
        <v>8817</v>
      </c>
      <c r="K3330" s="5" t="s">
        <v>38</v>
      </c>
    </row>
    <row r="3331" spans="1:16" hidden="1" x14ac:dyDescent="0.25">
      <c r="A3331">
        <v>68982</v>
      </c>
      <c r="B3331" t="s">
        <v>8818</v>
      </c>
      <c r="C3331" t="s">
        <v>8729</v>
      </c>
      <c r="D3331" t="s">
        <v>8713</v>
      </c>
      <c r="E3331" t="s">
        <v>35578</v>
      </c>
      <c r="F3331" t="s">
        <v>35378</v>
      </c>
      <c r="G3331">
        <v>1939</v>
      </c>
      <c r="H3331" t="s">
        <v>36375</v>
      </c>
      <c r="I3331" t="s">
        <v>8730</v>
      </c>
      <c r="J3331" s="2" t="s">
        <v>8819</v>
      </c>
      <c r="K3331" s="5" t="s">
        <v>32</v>
      </c>
    </row>
    <row r="3332" spans="1:16" hidden="1" x14ac:dyDescent="0.25">
      <c r="A3332">
        <v>68983</v>
      </c>
      <c r="B3332" t="s">
        <v>8820</v>
      </c>
      <c r="C3332" t="s">
        <v>8729</v>
      </c>
      <c r="D3332" t="s">
        <v>8713</v>
      </c>
      <c r="E3332" t="s">
        <v>35578</v>
      </c>
      <c r="F3332" t="s">
        <v>35378</v>
      </c>
      <c r="G3332">
        <v>1939</v>
      </c>
      <c r="H3332" t="s">
        <v>36375</v>
      </c>
      <c r="I3332" t="s">
        <v>8730</v>
      </c>
      <c r="J3332" s="2" t="s">
        <v>8821</v>
      </c>
      <c r="K3332" s="5" t="s">
        <v>128</v>
      </c>
    </row>
    <row r="3333" spans="1:16" hidden="1" x14ac:dyDescent="0.25">
      <c r="A3333">
        <v>68987</v>
      </c>
      <c r="B3333" t="s">
        <v>8822</v>
      </c>
      <c r="C3333" t="s">
        <v>8729</v>
      </c>
      <c r="D3333" t="s">
        <v>8713</v>
      </c>
      <c r="E3333" t="s">
        <v>35578</v>
      </c>
      <c r="F3333" t="s">
        <v>35378</v>
      </c>
      <c r="G3333">
        <v>1939</v>
      </c>
      <c r="H3333" t="s">
        <v>36375</v>
      </c>
      <c r="I3333" t="s">
        <v>8730</v>
      </c>
      <c r="J3333" s="2" t="s">
        <v>8823</v>
      </c>
      <c r="K3333" s="5" t="s">
        <v>38</v>
      </c>
      <c r="L3333" t="s">
        <v>129</v>
      </c>
    </row>
    <row r="3334" spans="1:16" hidden="1" x14ac:dyDescent="0.25">
      <c r="A3334">
        <v>69011</v>
      </c>
      <c r="B3334" t="s">
        <v>8824</v>
      </c>
      <c r="C3334" t="s">
        <v>8745</v>
      </c>
      <c r="D3334" t="s">
        <v>8713</v>
      </c>
      <c r="E3334" t="s">
        <v>35578</v>
      </c>
      <c r="F3334" t="s">
        <v>35378</v>
      </c>
      <c r="G3334">
        <v>1939</v>
      </c>
      <c r="H3334" t="s">
        <v>36375</v>
      </c>
      <c r="I3334" t="s">
        <v>8746</v>
      </c>
      <c r="J3334" s="2" t="s">
        <v>8825</v>
      </c>
      <c r="K3334" s="5" t="s">
        <v>38</v>
      </c>
    </row>
    <row r="3335" spans="1:16" hidden="1" x14ac:dyDescent="0.25">
      <c r="A3335">
        <v>69058</v>
      </c>
      <c r="B3335" t="s">
        <v>8826</v>
      </c>
      <c r="C3335" t="s">
        <v>8827</v>
      </c>
      <c r="D3335" t="s">
        <v>8828</v>
      </c>
      <c r="E3335" t="s">
        <v>35579</v>
      </c>
      <c r="F3335" t="s">
        <v>35344</v>
      </c>
      <c r="G3335">
        <v>1936</v>
      </c>
      <c r="H3335" t="s">
        <v>36376</v>
      </c>
      <c r="I3335" t="s">
        <v>8829</v>
      </c>
      <c r="J3335" s="2" t="s">
        <v>8830</v>
      </c>
      <c r="K3335" s="5" t="s">
        <v>21</v>
      </c>
    </row>
    <row r="3336" spans="1:16" hidden="1" x14ac:dyDescent="0.25">
      <c r="A3336">
        <v>69070</v>
      </c>
      <c r="B3336" t="s">
        <v>8831</v>
      </c>
      <c r="C3336" t="s">
        <v>8827</v>
      </c>
      <c r="D3336" t="s">
        <v>8828</v>
      </c>
      <c r="E3336" t="s">
        <v>35579</v>
      </c>
      <c r="F3336" t="s">
        <v>35344</v>
      </c>
      <c r="G3336">
        <v>1936</v>
      </c>
      <c r="H3336" t="s">
        <v>36376</v>
      </c>
      <c r="I3336" t="s">
        <v>8829</v>
      </c>
      <c r="J3336" s="2" t="s">
        <v>8832</v>
      </c>
      <c r="K3336" s="5" t="s">
        <v>502</v>
      </c>
      <c r="L3336" t="s">
        <v>27</v>
      </c>
    </row>
    <row r="3337" spans="1:16" hidden="1" x14ac:dyDescent="0.25">
      <c r="A3337">
        <v>69103</v>
      </c>
      <c r="B3337" t="s">
        <v>8833</v>
      </c>
      <c r="C3337" t="s">
        <v>8834</v>
      </c>
      <c r="D3337" t="s">
        <v>8828</v>
      </c>
      <c r="E3337" t="s">
        <v>35579</v>
      </c>
      <c r="F3337" t="s">
        <v>35344</v>
      </c>
      <c r="G3337">
        <v>1936</v>
      </c>
      <c r="H3337" t="s">
        <v>36376</v>
      </c>
      <c r="I3337" t="s">
        <v>8835</v>
      </c>
      <c r="J3337" s="2" t="s">
        <v>8836</v>
      </c>
      <c r="K3337" s="5" t="s">
        <v>21</v>
      </c>
    </row>
    <row r="3338" spans="1:16" hidden="1" x14ac:dyDescent="0.25">
      <c r="A3338">
        <v>69144</v>
      </c>
      <c r="B3338" t="s">
        <v>8837</v>
      </c>
      <c r="C3338" t="s">
        <v>8838</v>
      </c>
      <c r="D3338" t="s">
        <v>8828</v>
      </c>
      <c r="E3338" t="s">
        <v>35579</v>
      </c>
      <c r="F3338" t="s">
        <v>35344</v>
      </c>
      <c r="G3338">
        <v>1936</v>
      </c>
      <c r="H3338" t="s">
        <v>36376</v>
      </c>
      <c r="I3338" t="s">
        <v>8839</v>
      </c>
      <c r="J3338" s="2" t="s">
        <v>8840</v>
      </c>
      <c r="K3338" s="5" t="s">
        <v>32</v>
      </c>
    </row>
    <row r="3339" spans="1:16" hidden="1" x14ac:dyDescent="0.25">
      <c r="A3339">
        <v>69167</v>
      </c>
      <c r="B3339" t="s">
        <v>8841</v>
      </c>
      <c r="C3339" t="s">
        <v>8842</v>
      </c>
      <c r="D3339" t="s">
        <v>8828</v>
      </c>
      <c r="E3339" t="s">
        <v>35579</v>
      </c>
      <c r="F3339" t="s">
        <v>35344</v>
      </c>
      <c r="G3339">
        <v>1936</v>
      </c>
      <c r="H3339" t="s">
        <v>36376</v>
      </c>
      <c r="I3339" t="s">
        <v>8843</v>
      </c>
      <c r="J3339" s="2" t="s">
        <v>8844</v>
      </c>
      <c r="K3339" s="5" t="s">
        <v>38</v>
      </c>
    </row>
    <row r="3340" spans="1:16" hidden="1" x14ac:dyDescent="0.25">
      <c r="A3340">
        <v>69171</v>
      </c>
      <c r="B3340" t="s">
        <v>8845</v>
      </c>
      <c r="C3340" t="s">
        <v>8838</v>
      </c>
      <c r="D3340" t="s">
        <v>8828</v>
      </c>
      <c r="E3340" t="s">
        <v>35579</v>
      </c>
      <c r="F3340" t="s">
        <v>35344</v>
      </c>
      <c r="G3340">
        <v>1936</v>
      </c>
      <c r="H3340" t="s">
        <v>36376</v>
      </c>
      <c r="I3340" t="s">
        <v>8839</v>
      </c>
      <c r="J3340" s="2" t="s">
        <v>8846</v>
      </c>
      <c r="K3340" s="5" t="s">
        <v>128</v>
      </c>
    </row>
    <row r="3341" spans="1:16" hidden="1" x14ac:dyDescent="0.25">
      <c r="A3341">
        <v>69172</v>
      </c>
      <c r="B3341" t="s">
        <v>8847</v>
      </c>
      <c r="C3341" t="s">
        <v>8842</v>
      </c>
      <c r="D3341" t="s">
        <v>8828</v>
      </c>
      <c r="E3341" t="s">
        <v>35579</v>
      </c>
      <c r="F3341" t="s">
        <v>35344</v>
      </c>
      <c r="G3341">
        <v>1936</v>
      </c>
      <c r="H3341" t="s">
        <v>36376</v>
      </c>
      <c r="I3341" t="s">
        <v>8843</v>
      </c>
      <c r="J3341" s="2" t="s">
        <v>8848</v>
      </c>
      <c r="K3341" s="5" t="s">
        <v>32</v>
      </c>
      <c r="O3341" t="s">
        <v>24</v>
      </c>
      <c r="P3341" t="s">
        <v>35339</v>
      </c>
    </row>
    <row r="3342" spans="1:16" hidden="1" x14ac:dyDescent="0.25">
      <c r="A3342">
        <v>69179</v>
      </c>
      <c r="B3342" t="s">
        <v>8849</v>
      </c>
      <c r="C3342" t="s">
        <v>8842</v>
      </c>
      <c r="D3342" t="s">
        <v>8828</v>
      </c>
      <c r="E3342" t="s">
        <v>35579</v>
      </c>
      <c r="F3342" t="s">
        <v>35344</v>
      </c>
      <c r="G3342">
        <v>1936</v>
      </c>
      <c r="H3342" t="s">
        <v>36376</v>
      </c>
      <c r="I3342" t="s">
        <v>8843</v>
      </c>
      <c r="J3342" s="2" t="s">
        <v>8850</v>
      </c>
      <c r="K3342" s="5" t="s">
        <v>21</v>
      </c>
    </row>
    <row r="3343" spans="1:16" hidden="1" x14ac:dyDescent="0.25">
      <c r="A3343">
        <v>69189</v>
      </c>
      <c r="B3343" t="s">
        <v>8851</v>
      </c>
      <c r="C3343" t="s">
        <v>8838</v>
      </c>
      <c r="D3343" t="s">
        <v>8828</v>
      </c>
      <c r="E3343" t="s">
        <v>35579</v>
      </c>
      <c r="F3343" t="s">
        <v>35344</v>
      </c>
      <c r="G3343">
        <v>1936</v>
      </c>
      <c r="H3343" t="s">
        <v>36376</v>
      </c>
      <c r="I3343" t="s">
        <v>8839</v>
      </c>
      <c r="J3343" s="2" t="s">
        <v>8852</v>
      </c>
      <c r="K3343" s="5" t="s">
        <v>38</v>
      </c>
    </row>
    <row r="3344" spans="1:16" hidden="1" x14ac:dyDescent="0.25">
      <c r="A3344">
        <v>69255</v>
      </c>
      <c r="B3344" t="s">
        <v>8853</v>
      </c>
      <c r="C3344" t="s">
        <v>8842</v>
      </c>
      <c r="D3344" t="s">
        <v>8828</v>
      </c>
      <c r="E3344" t="s">
        <v>35579</v>
      </c>
      <c r="F3344" t="s">
        <v>35344</v>
      </c>
      <c r="G3344">
        <v>1936</v>
      </c>
      <c r="H3344" t="s">
        <v>36376</v>
      </c>
      <c r="I3344" t="s">
        <v>8843</v>
      </c>
      <c r="J3344" s="2" t="s">
        <v>8854</v>
      </c>
      <c r="K3344" s="5" t="s">
        <v>21</v>
      </c>
    </row>
    <row r="3345" spans="1:12" hidden="1" x14ac:dyDescent="0.25">
      <c r="A3345">
        <v>69278</v>
      </c>
      <c r="B3345" t="s">
        <v>8855</v>
      </c>
      <c r="C3345" t="s">
        <v>8856</v>
      </c>
      <c r="D3345" t="s">
        <v>8828</v>
      </c>
      <c r="E3345" t="s">
        <v>35579</v>
      </c>
      <c r="F3345" t="s">
        <v>35344</v>
      </c>
      <c r="G3345">
        <v>1936</v>
      </c>
      <c r="H3345" t="s">
        <v>36376</v>
      </c>
      <c r="I3345" t="s">
        <v>5802</v>
      </c>
      <c r="J3345" s="2" t="s">
        <v>8857</v>
      </c>
      <c r="K3345" s="5" t="s">
        <v>38</v>
      </c>
    </row>
    <row r="3346" spans="1:12" hidden="1" x14ac:dyDescent="0.25">
      <c r="A3346">
        <v>69310</v>
      </c>
      <c r="B3346" t="s">
        <v>8858</v>
      </c>
      <c r="C3346" t="s">
        <v>8856</v>
      </c>
      <c r="D3346" t="s">
        <v>8828</v>
      </c>
      <c r="E3346" t="s">
        <v>35579</v>
      </c>
      <c r="F3346" t="s">
        <v>35344</v>
      </c>
      <c r="G3346">
        <v>1936</v>
      </c>
      <c r="H3346" t="s">
        <v>36376</v>
      </c>
      <c r="I3346" t="s">
        <v>5802</v>
      </c>
      <c r="J3346" s="2" t="s">
        <v>8859</v>
      </c>
      <c r="K3346" s="5" t="s">
        <v>21</v>
      </c>
    </row>
    <row r="3347" spans="1:12" hidden="1" x14ac:dyDescent="0.25">
      <c r="A3347">
        <v>69326</v>
      </c>
      <c r="B3347" t="s">
        <v>8860</v>
      </c>
      <c r="C3347" t="s">
        <v>8856</v>
      </c>
      <c r="D3347" t="s">
        <v>8828</v>
      </c>
      <c r="E3347" t="s">
        <v>35579</v>
      </c>
      <c r="F3347" t="s">
        <v>35344</v>
      </c>
      <c r="G3347">
        <v>1936</v>
      </c>
      <c r="H3347" t="s">
        <v>36376</v>
      </c>
      <c r="I3347" t="s">
        <v>5802</v>
      </c>
      <c r="J3347" s="2" t="s">
        <v>8861</v>
      </c>
      <c r="K3347" s="5" t="s">
        <v>21</v>
      </c>
    </row>
    <row r="3348" spans="1:12" hidden="1" x14ac:dyDescent="0.25">
      <c r="A3348">
        <v>69336</v>
      </c>
      <c r="B3348" t="s">
        <v>8862</v>
      </c>
      <c r="C3348" t="s">
        <v>8863</v>
      </c>
      <c r="D3348" t="s">
        <v>8828</v>
      </c>
      <c r="E3348" t="s">
        <v>35579</v>
      </c>
      <c r="F3348" t="s">
        <v>35344</v>
      </c>
      <c r="G3348">
        <v>1936</v>
      </c>
      <c r="H3348" t="s">
        <v>36376</v>
      </c>
      <c r="I3348" t="s">
        <v>2485</v>
      </c>
      <c r="J3348" s="2" t="s">
        <v>8864</v>
      </c>
      <c r="K3348" s="5" t="s">
        <v>38</v>
      </c>
      <c r="L3348" t="s">
        <v>35281</v>
      </c>
    </row>
    <row r="3349" spans="1:12" hidden="1" x14ac:dyDescent="0.25">
      <c r="A3349">
        <v>69353</v>
      </c>
      <c r="B3349" t="s">
        <v>8865</v>
      </c>
      <c r="C3349" t="s">
        <v>8834</v>
      </c>
      <c r="D3349" t="s">
        <v>8828</v>
      </c>
      <c r="E3349" t="s">
        <v>35579</v>
      </c>
      <c r="F3349" t="s">
        <v>35344</v>
      </c>
      <c r="G3349">
        <v>1936</v>
      </c>
      <c r="H3349" t="s">
        <v>36376</v>
      </c>
      <c r="I3349" t="s">
        <v>8835</v>
      </c>
      <c r="J3349" s="2" t="s">
        <v>8866</v>
      </c>
      <c r="K3349" s="5" t="s">
        <v>38</v>
      </c>
      <c r="L3349" t="s">
        <v>16</v>
      </c>
    </row>
    <row r="3350" spans="1:12" hidden="1" x14ac:dyDescent="0.25">
      <c r="A3350">
        <v>69354</v>
      </c>
      <c r="B3350" t="s">
        <v>8867</v>
      </c>
      <c r="C3350" t="s">
        <v>8838</v>
      </c>
      <c r="D3350" t="s">
        <v>8828</v>
      </c>
      <c r="E3350" t="s">
        <v>35579</v>
      </c>
      <c r="F3350" t="s">
        <v>35344</v>
      </c>
      <c r="G3350">
        <v>1936</v>
      </c>
      <c r="H3350" t="s">
        <v>36376</v>
      </c>
      <c r="I3350" t="s">
        <v>8839</v>
      </c>
      <c r="J3350" s="2" t="s">
        <v>8868</v>
      </c>
      <c r="K3350" s="5" t="s">
        <v>38</v>
      </c>
    </row>
    <row r="3351" spans="1:12" hidden="1" x14ac:dyDescent="0.25">
      <c r="A3351">
        <v>69429</v>
      </c>
      <c r="B3351" t="s">
        <v>8869</v>
      </c>
      <c r="C3351" t="s">
        <v>8834</v>
      </c>
      <c r="D3351" t="s">
        <v>8828</v>
      </c>
      <c r="E3351" t="s">
        <v>35579</v>
      </c>
      <c r="F3351" t="s">
        <v>35344</v>
      </c>
      <c r="G3351">
        <v>1936</v>
      </c>
      <c r="H3351" t="s">
        <v>36376</v>
      </c>
      <c r="I3351" t="s">
        <v>8835</v>
      </c>
      <c r="J3351" s="2" t="s">
        <v>8870</v>
      </c>
      <c r="K3351" s="5" t="s">
        <v>21</v>
      </c>
    </row>
    <row r="3352" spans="1:12" hidden="1" x14ac:dyDescent="0.25">
      <c r="A3352">
        <v>69435</v>
      </c>
      <c r="B3352" t="s">
        <v>8871</v>
      </c>
      <c r="C3352" t="s">
        <v>8872</v>
      </c>
      <c r="D3352" t="s">
        <v>8828</v>
      </c>
      <c r="E3352" t="s">
        <v>35579</v>
      </c>
      <c r="F3352" t="s">
        <v>35344</v>
      </c>
      <c r="G3352">
        <v>1936</v>
      </c>
      <c r="H3352" t="s">
        <v>36376</v>
      </c>
      <c r="I3352" t="s">
        <v>8873</v>
      </c>
      <c r="J3352" s="2" t="s">
        <v>8874</v>
      </c>
      <c r="K3352" s="5" t="s">
        <v>38</v>
      </c>
      <c r="L3352" t="s">
        <v>187</v>
      </c>
    </row>
    <row r="3353" spans="1:12" hidden="1" x14ac:dyDescent="0.25">
      <c r="A3353">
        <v>69436</v>
      </c>
      <c r="B3353" t="s">
        <v>8875</v>
      </c>
      <c r="C3353" t="s">
        <v>8834</v>
      </c>
      <c r="D3353" t="s">
        <v>8828</v>
      </c>
      <c r="E3353" t="s">
        <v>35579</v>
      </c>
      <c r="F3353" t="s">
        <v>35344</v>
      </c>
      <c r="G3353">
        <v>1936</v>
      </c>
      <c r="H3353" t="s">
        <v>36376</v>
      </c>
      <c r="I3353" t="s">
        <v>8835</v>
      </c>
      <c r="J3353" s="2" t="s">
        <v>8876</v>
      </c>
      <c r="K3353" s="5" t="s">
        <v>55</v>
      </c>
    </row>
    <row r="3354" spans="1:12" hidden="1" x14ac:dyDescent="0.25">
      <c r="A3354">
        <v>69486</v>
      </c>
      <c r="B3354" t="s">
        <v>8877</v>
      </c>
      <c r="C3354" t="s">
        <v>8834</v>
      </c>
      <c r="D3354" t="s">
        <v>8828</v>
      </c>
      <c r="E3354" t="s">
        <v>35579</v>
      </c>
      <c r="F3354" t="s">
        <v>35344</v>
      </c>
      <c r="G3354">
        <v>1936</v>
      </c>
      <c r="H3354" t="s">
        <v>36376</v>
      </c>
      <c r="I3354" t="s">
        <v>8835</v>
      </c>
      <c r="J3354" s="2" t="s">
        <v>8878</v>
      </c>
      <c r="K3354" s="5" t="s">
        <v>21</v>
      </c>
    </row>
    <row r="3355" spans="1:12" hidden="1" x14ac:dyDescent="0.25">
      <c r="A3355">
        <v>69490</v>
      </c>
      <c r="B3355" t="s">
        <v>8879</v>
      </c>
      <c r="C3355" t="s">
        <v>8834</v>
      </c>
      <c r="D3355" t="s">
        <v>8828</v>
      </c>
      <c r="E3355" t="s">
        <v>35579</v>
      </c>
      <c r="F3355" t="s">
        <v>35344</v>
      </c>
      <c r="G3355">
        <v>1936</v>
      </c>
      <c r="H3355" t="s">
        <v>36376</v>
      </c>
      <c r="I3355" t="s">
        <v>8835</v>
      </c>
      <c r="J3355" s="2" t="s">
        <v>8880</v>
      </c>
      <c r="K3355" s="5" t="s">
        <v>38</v>
      </c>
      <c r="L3355" t="s">
        <v>16</v>
      </c>
    </row>
    <row r="3356" spans="1:12" hidden="1" x14ac:dyDescent="0.25">
      <c r="A3356">
        <v>69532</v>
      </c>
      <c r="B3356" t="s">
        <v>8881</v>
      </c>
      <c r="C3356" t="s">
        <v>8872</v>
      </c>
      <c r="D3356" t="s">
        <v>8828</v>
      </c>
      <c r="E3356" t="s">
        <v>35579</v>
      </c>
      <c r="F3356" t="s">
        <v>35344</v>
      </c>
      <c r="G3356">
        <v>1936</v>
      </c>
      <c r="H3356" t="s">
        <v>36376</v>
      </c>
      <c r="I3356" t="s">
        <v>8873</v>
      </c>
      <c r="J3356" s="2" t="s">
        <v>8882</v>
      </c>
      <c r="K3356" s="5" t="s">
        <v>38</v>
      </c>
    </row>
    <row r="3357" spans="1:12" hidden="1" x14ac:dyDescent="0.25">
      <c r="A3357">
        <v>69543</v>
      </c>
      <c r="B3357" t="s">
        <v>8883</v>
      </c>
      <c r="C3357" t="s">
        <v>8872</v>
      </c>
      <c r="D3357" t="s">
        <v>8828</v>
      </c>
      <c r="E3357" t="s">
        <v>35579</v>
      </c>
      <c r="F3357" t="s">
        <v>35344</v>
      </c>
      <c r="G3357">
        <v>1936</v>
      </c>
      <c r="H3357" t="s">
        <v>36376</v>
      </c>
      <c r="I3357" t="s">
        <v>8873</v>
      </c>
      <c r="J3357" s="2" t="s">
        <v>8884</v>
      </c>
      <c r="K3357" s="5" t="s">
        <v>38</v>
      </c>
      <c r="L3357" t="s">
        <v>16</v>
      </c>
    </row>
    <row r="3358" spans="1:12" hidden="1" x14ac:dyDescent="0.25">
      <c r="A3358">
        <v>69555</v>
      </c>
      <c r="B3358" t="s">
        <v>8885</v>
      </c>
      <c r="C3358" t="s">
        <v>8872</v>
      </c>
      <c r="D3358" t="s">
        <v>8828</v>
      </c>
      <c r="E3358" t="s">
        <v>35579</v>
      </c>
      <c r="F3358" t="s">
        <v>35344</v>
      </c>
      <c r="G3358">
        <v>1936</v>
      </c>
      <c r="H3358" t="s">
        <v>36376</v>
      </c>
      <c r="I3358" t="s">
        <v>8873</v>
      </c>
      <c r="J3358" s="2" t="s">
        <v>8886</v>
      </c>
      <c r="K3358" s="5" t="s">
        <v>55</v>
      </c>
    </row>
    <row r="3359" spans="1:12" hidden="1" x14ac:dyDescent="0.25">
      <c r="A3359">
        <v>69637</v>
      </c>
      <c r="B3359" t="s">
        <v>8887</v>
      </c>
      <c r="C3359" t="s">
        <v>8838</v>
      </c>
      <c r="D3359" t="s">
        <v>8828</v>
      </c>
      <c r="E3359" t="s">
        <v>35579</v>
      </c>
      <c r="F3359" t="s">
        <v>35344</v>
      </c>
      <c r="G3359">
        <v>1936</v>
      </c>
      <c r="H3359" t="s">
        <v>36376</v>
      </c>
      <c r="I3359" t="s">
        <v>8839</v>
      </c>
      <c r="J3359" s="2" t="s">
        <v>8888</v>
      </c>
      <c r="K3359" s="5" t="s">
        <v>55</v>
      </c>
    </row>
    <row r="3360" spans="1:12" hidden="1" x14ac:dyDescent="0.25">
      <c r="A3360">
        <v>69639</v>
      </c>
      <c r="B3360" t="s">
        <v>8889</v>
      </c>
      <c r="C3360" t="s">
        <v>8838</v>
      </c>
      <c r="D3360" t="s">
        <v>8828</v>
      </c>
      <c r="E3360" t="s">
        <v>35579</v>
      </c>
      <c r="F3360" t="s">
        <v>35344</v>
      </c>
      <c r="G3360">
        <v>1936</v>
      </c>
      <c r="H3360" t="s">
        <v>36376</v>
      </c>
      <c r="I3360" t="s">
        <v>8839</v>
      </c>
      <c r="J3360" s="2" t="s">
        <v>8890</v>
      </c>
      <c r="K3360" s="5" t="s">
        <v>21</v>
      </c>
    </row>
    <row r="3361" spans="1:12" hidden="1" x14ac:dyDescent="0.25">
      <c r="A3361">
        <v>69672</v>
      </c>
      <c r="B3361" t="s">
        <v>8891</v>
      </c>
      <c r="C3361" t="s">
        <v>8892</v>
      </c>
      <c r="D3361" t="s">
        <v>8828</v>
      </c>
      <c r="E3361" t="s">
        <v>35579</v>
      </c>
      <c r="F3361" t="s">
        <v>35344</v>
      </c>
      <c r="G3361">
        <v>1936</v>
      </c>
      <c r="H3361" t="s">
        <v>36376</v>
      </c>
      <c r="I3361" t="s">
        <v>8893</v>
      </c>
      <c r="J3361" s="2" t="s">
        <v>8894</v>
      </c>
      <c r="K3361" s="5" t="s">
        <v>21</v>
      </c>
    </row>
    <row r="3362" spans="1:12" hidden="1" x14ac:dyDescent="0.25">
      <c r="A3362">
        <v>69707</v>
      </c>
      <c r="B3362" t="s">
        <v>8895</v>
      </c>
      <c r="C3362" t="s">
        <v>8896</v>
      </c>
      <c r="D3362" t="s">
        <v>8828</v>
      </c>
      <c r="E3362" t="s">
        <v>35579</v>
      </c>
      <c r="F3362" t="s">
        <v>35344</v>
      </c>
      <c r="G3362">
        <v>1936</v>
      </c>
      <c r="H3362" t="s">
        <v>36376</v>
      </c>
      <c r="I3362" t="s">
        <v>8897</v>
      </c>
      <c r="J3362" s="2" t="s">
        <v>8898</v>
      </c>
      <c r="K3362" s="5" t="s">
        <v>38</v>
      </c>
      <c r="L3362" t="s">
        <v>16</v>
      </c>
    </row>
    <row r="3363" spans="1:12" hidden="1" x14ac:dyDescent="0.25">
      <c r="A3363">
        <v>69716</v>
      </c>
      <c r="B3363" t="s">
        <v>8899</v>
      </c>
      <c r="C3363" t="s">
        <v>8896</v>
      </c>
      <c r="D3363" t="s">
        <v>8828</v>
      </c>
      <c r="E3363" t="s">
        <v>35579</v>
      </c>
      <c r="F3363" t="s">
        <v>35344</v>
      </c>
      <c r="G3363">
        <v>1936</v>
      </c>
      <c r="H3363" t="s">
        <v>36376</v>
      </c>
      <c r="I3363" t="s">
        <v>8897</v>
      </c>
      <c r="J3363" s="2" t="s">
        <v>8900</v>
      </c>
      <c r="K3363" s="5" t="s">
        <v>21</v>
      </c>
    </row>
    <row r="3364" spans="1:12" hidden="1" x14ac:dyDescent="0.25">
      <c r="A3364">
        <v>69772</v>
      </c>
      <c r="B3364" t="s">
        <v>8901</v>
      </c>
      <c r="C3364" t="s">
        <v>8838</v>
      </c>
      <c r="D3364" t="s">
        <v>8828</v>
      </c>
      <c r="E3364" t="s">
        <v>35579</v>
      </c>
      <c r="F3364" t="s">
        <v>35344</v>
      </c>
      <c r="G3364">
        <v>1936</v>
      </c>
      <c r="H3364" t="s">
        <v>36376</v>
      </c>
      <c r="I3364" t="s">
        <v>8839</v>
      </c>
      <c r="J3364" s="2" t="s">
        <v>8902</v>
      </c>
      <c r="K3364" s="5" t="s">
        <v>21</v>
      </c>
    </row>
    <row r="3365" spans="1:12" hidden="1" x14ac:dyDescent="0.25">
      <c r="A3365">
        <v>69787</v>
      </c>
      <c r="B3365" t="s">
        <v>8903</v>
      </c>
      <c r="C3365" t="s">
        <v>8904</v>
      </c>
      <c r="D3365" t="s">
        <v>8828</v>
      </c>
      <c r="E3365" t="s">
        <v>35579</v>
      </c>
      <c r="F3365" t="s">
        <v>35344</v>
      </c>
      <c r="G3365">
        <v>1936</v>
      </c>
      <c r="H3365" t="s">
        <v>36376</v>
      </c>
      <c r="I3365" t="s">
        <v>36</v>
      </c>
      <c r="J3365" s="2" t="s">
        <v>8905</v>
      </c>
      <c r="K3365" s="5" t="s">
        <v>15</v>
      </c>
      <c r="L3365" t="s">
        <v>239</v>
      </c>
    </row>
    <row r="3366" spans="1:12" hidden="1" x14ac:dyDescent="0.25">
      <c r="A3366">
        <v>69809</v>
      </c>
      <c r="B3366" t="s">
        <v>8906</v>
      </c>
      <c r="C3366" t="s">
        <v>8904</v>
      </c>
      <c r="D3366" t="s">
        <v>8828</v>
      </c>
      <c r="E3366" t="s">
        <v>35579</v>
      </c>
      <c r="F3366" t="s">
        <v>35344</v>
      </c>
      <c r="G3366">
        <v>1936</v>
      </c>
      <c r="H3366" t="s">
        <v>36376</v>
      </c>
      <c r="I3366" t="s">
        <v>36</v>
      </c>
      <c r="J3366" s="2" t="s">
        <v>8907</v>
      </c>
      <c r="K3366" s="5" t="s">
        <v>38</v>
      </c>
    </row>
    <row r="3367" spans="1:12" hidden="1" x14ac:dyDescent="0.25">
      <c r="A3367">
        <v>69812</v>
      </c>
      <c r="B3367" t="s">
        <v>8908</v>
      </c>
      <c r="C3367" t="s">
        <v>8838</v>
      </c>
      <c r="D3367" t="s">
        <v>8828</v>
      </c>
      <c r="E3367" t="s">
        <v>35579</v>
      </c>
      <c r="F3367" t="s">
        <v>35344</v>
      </c>
      <c r="G3367">
        <v>1936</v>
      </c>
      <c r="H3367" t="s">
        <v>36376</v>
      </c>
      <c r="I3367" t="s">
        <v>8839</v>
      </c>
      <c r="J3367" s="2" t="s">
        <v>8909</v>
      </c>
      <c r="K3367" s="5" t="s">
        <v>38</v>
      </c>
      <c r="L3367" t="s">
        <v>35297</v>
      </c>
    </row>
    <row r="3368" spans="1:12" hidden="1" x14ac:dyDescent="0.25">
      <c r="A3368">
        <v>69825</v>
      </c>
      <c r="B3368" t="s">
        <v>8910</v>
      </c>
      <c r="C3368" t="s">
        <v>8911</v>
      </c>
      <c r="D3368" t="s">
        <v>8912</v>
      </c>
      <c r="E3368" t="s">
        <v>35580</v>
      </c>
      <c r="F3368" t="s">
        <v>35477</v>
      </c>
      <c r="G3368">
        <v>1999</v>
      </c>
      <c r="H3368" t="s">
        <v>36377</v>
      </c>
      <c r="I3368" t="s">
        <v>8913</v>
      </c>
      <c r="J3368" s="2" t="s">
        <v>8914</v>
      </c>
      <c r="K3368" s="5" t="s">
        <v>475</v>
      </c>
      <c r="L3368" t="s">
        <v>143</v>
      </c>
    </row>
    <row r="3369" spans="1:12" hidden="1" x14ac:dyDescent="0.25">
      <c r="A3369">
        <v>69832</v>
      </c>
      <c r="B3369" t="s">
        <v>8915</v>
      </c>
      <c r="C3369" t="s">
        <v>8911</v>
      </c>
      <c r="D3369" t="s">
        <v>8912</v>
      </c>
      <c r="E3369" t="s">
        <v>35580</v>
      </c>
      <c r="F3369" t="s">
        <v>35477</v>
      </c>
      <c r="G3369">
        <v>1999</v>
      </c>
      <c r="H3369" t="s">
        <v>36377</v>
      </c>
      <c r="I3369" t="s">
        <v>8913</v>
      </c>
      <c r="J3369" s="2" t="s">
        <v>8916</v>
      </c>
      <c r="K3369" s="5" t="s">
        <v>21</v>
      </c>
      <c r="L3369" t="s">
        <v>35192</v>
      </c>
    </row>
    <row r="3370" spans="1:12" hidden="1" x14ac:dyDescent="0.25">
      <c r="A3370">
        <v>69853</v>
      </c>
      <c r="B3370" t="s">
        <v>8917</v>
      </c>
      <c r="C3370" t="s">
        <v>8911</v>
      </c>
      <c r="D3370" t="s">
        <v>8912</v>
      </c>
      <c r="E3370" t="s">
        <v>35580</v>
      </c>
      <c r="F3370" t="s">
        <v>35477</v>
      </c>
      <c r="G3370">
        <v>1999</v>
      </c>
      <c r="H3370" t="s">
        <v>36377</v>
      </c>
      <c r="I3370" t="s">
        <v>8913</v>
      </c>
      <c r="J3370" s="2" t="s">
        <v>8918</v>
      </c>
      <c r="K3370" s="5" t="s">
        <v>38</v>
      </c>
      <c r="L3370" t="s">
        <v>35281</v>
      </c>
    </row>
    <row r="3371" spans="1:12" hidden="1" x14ac:dyDescent="0.25">
      <c r="A3371">
        <v>69872</v>
      </c>
      <c r="B3371" t="s">
        <v>8919</v>
      </c>
      <c r="C3371" t="s">
        <v>8920</v>
      </c>
      <c r="D3371" t="s">
        <v>8912</v>
      </c>
      <c r="E3371" t="s">
        <v>35580</v>
      </c>
      <c r="F3371" t="s">
        <v>35477</v>
      </c>
      <c r="G3371">
        <v>1999</v>
      </c>
      <c r="H3371" t="s">
        <v>36377</v>
      </c>
      <c r="I3371" t="s">
        <v>8714</v>
      </c>
      <c r="J3371" s="2" t="s">
        <v>8921</v>
      </c>
      <c r="K3371" s="5" t="s">
        <v>21</v>
      </c>
    </row>
    <row r="3372" spans="1:12" hidden="1" x14ac:dyDescent="0.25">
      <c r="A3372">
        <v>69896</v>
      </c>
      <c r="B3372" t="s">
        <v>8922</v>
      </c>
      <c r="C3372" t="s">
        <v>8923</v>
      </c>
      <c r="D3372" t="s">
        <v>8912</v>
      </c>
      <c r="E3372" t="s">
        <v>35580</v>
      </c>
      <c r="F3372" t="s">
        <v>35477</v>
      </c>
      <c r="G3372">
        <v>1999</v>
      </c>
      <c r="H3372" t="s">
        <v>36377</v>
      </c>
      <c r="I3372" t="s">
        <v>8924</v>
      </c>
      <c r="J3372" s="2" t="s">
        <v>8925</v>
      </c>
      <c r="K3372" s="5" t="s">
        <v>15</v>
      </c>
    </row>
    <row r="3373" spans="1:12" hidden="1" x14ac:dyDescent="0.25">
      <c r="A3373">
        <v>69904</v>
      </c>
      <c r="B3373" t="s">
        <v>8926</v>
      </c>
      <c r="C3373" t="s">
        <v>8923</v>
      </c>
      <c r="D3373" t="s">
        <v>8912</v>
      </c>
      <c r="E3373" t="s">
        <v>35580</v>
      </c>
      <c r="F3373" t="s">
        <v>35477</v>
      </c>
      <c r="G3373">
        <v>1999</v>
      </c>
      <c r="H3373" t="s">
        <v>36377</v>
      </c>
      <c r="I3373" t="s">
        <v>8924</v>
      </c>
      <c r="J3373" s="2" t="s">
        <v>8927</v>
      </c>
      <c r="K3373" s="5" t="s">
        <v>21</v>
      </c>
    </row>
    <row r="3374" spans="1:12" hidden="1" x14ac:dyDescent="0.25">
      <c r="A3374">
        <v>69906</v>
      </c>
      <c r="B3374" t="s">
        <v>8928</v>
      </c>
      <c r="C3374" t="s">
        <v>8923</v>
      </c>
      <c r="D3374" t="s">
        <v>8912</v>
      </c>
      <c r="E3374" t="s">
        <v>35580</v>
      </c>
      <c r="F3374" t="s">
        <v>35477</v>
      </c>
      <c r="G3374">
        <v>1999</v>
      </c>
      <c r="H3374" t="s">
        <v>36377</v>
      </c>
      <c r="I3374" t="s">
        <v>8924</v>
      </c>
      <c r="J3374" s="2" t="s">
        <v>8929</v>
      </c>
      <c r="K3374" s="5" t="s">
        <v>38</v>
      </c>
    </row>
    <row r="3375" spans="1:12" hidden="1" x14ac:dyDescent="0.25">
      <c r="A3375">
        <v>69927</v>
      </c>
      <c r="B3375" t="s">
        <v>8930</v>
      </c>
      <c r="C3375" t="s">
        <v>8931</v>
      </c>
      <c r="D3375" t="s">
        <v>8912</v>
      </c>
      <c r="E3375" t="s">
        <v>35580</v>
      </c>
      <c r="F3375" t="s">
        <v>35477</v>
      </c>
      <c r="G3375">
        <v>1999</v>
      </c>
      <c r="H3375" t="s">
        <v>36377</v>
      </c>
      <c r="I3375" t="s">
        <v>8932</v>
      </c>
      <c r="J3375" s="2" t="s">
        <v>8933</v>
      </c>
      <c r="K3375" s="5" t="s">
        <v>21</v>
      </c>
    </row>
    <row r="3376" spans="1:12" hidden="1" x14ac:dyDescent="0.25">
      <c r="A3376">
        <v>69932</v>
      </c>
      <c r="B3376" t="s">
        <v>8934</v>
      </c>
      <c r="C3376" t="s">
        <v>8931</v>
      </c>
      <c r="D3376" t="s">
        <v>8912</v>
      </c>
      <c r="E3376" t="s">
        <v>35580</v>
      </c>
      <c r="F3376" t="s">
        <v>35477</v>
      </c>
      <c r="G3376">
        <v>1999</v>
      </c>
      <c r="H3376" t="s">
        <v>36377</v>
      </c>
      <c r="I3376" t="s">
        <v>8932</v>
      </c>
      <c r="J3376" s="2" t="s">
        <v>8935</v>
      </c>
      <c r="K3376" s="5" t="s">
        <v>21</v>
      </c>
    </row>
    <row r="3377" spans="1:16" hidden="1" x14ac:dyDescent="0.25">
      <c r="A3377">
        <v>69964</v>
      </c>
      <c r="B3377" t="s">
        <v>8936</v>
      </c>
      <c r="C3377" t="s">
        <v>8931</v>
      </c>
      <c r="D3377" t="s">
        <v>8912</v>
      </c>
      <c r="E3377" t="s">
        <v>35580</v>
      </c>
      <c r="F3377" t="s">
        <v>35477</v>
      </c>
      <c r="G3377">
        <v>1999</v>
      </c>
      <c r="H3377" t="s">
        <v>36377</v>
      </c>
      <c r="I3377" t="s">
        <v>8932</v>
      </c>
      <c r="J3377" s="2" t="s">
        <v>8937</v>
      </c>
      <c r="K3377" s="5" t="s">
        <v>38</v>
      </c>
      <c r="L3377" t="s">
        <v>232</v>
      </c>
    </row>
    <row r="3378" spans="1:16" hidden="1" x14ac:dyDescent="0.25">
      <c r="A3378">
        <v>69973</v>
      </c>
      <c r="B3378" t="s">
        <v>8938</v>
      </c>
      <c r="C3378" t="s">
        <v>8939</v>
      </c>
      <c r="D3378" t="s">
        <v>8912</v>
      </c>
      <c r="E3378" t="s">
        <v>35580</v>
      </c>
      <c r="F3378" t="s">
        <v>35477</v>
      </c>
      <c r="G3378">
        <v>1999</v>
      </c>
      <c r="H3378" t="s">
        <v>36377</v>
      </c>
      <c r="I3378" t="s">
        <v>8940</v>
      </c>
      <c r="J3378" s="2" t="s">
        <v>8941</v>
      </c>
      <c r="K3378" s="5" t="s">
        <v>21</v>
      </c>
    </row>
    <row r="3379" spans="1:16" hidden="1" x14ac:dyDescent="0.25">
      <c r="A3379">
        <v>69984</v>
      </c>
      <c r="B3379" t="s">
        <v>8942</v>
      </c>
      <c r="C3379" t="s">
        <v>8943</v>
      </c>
      <c r="D3379" t="s">
        <v>8912</v>
      </c>
      <c r="E3379" t="s">
        <v>35580</v>
      </c>
      <c r="F3379" t="s">
        <v>35477</v>
      </c>
      <c r="G3379">
        <v>1999</v>
      </c>
      <c r="H3379" t="s">
        <v>36377</v>
      </c>
      <c r="I3379" t="s">
        <v>8944</v>
      </c>
      <c r="J3379" s="2" t="s">
        <v>8945</v>
      </c>
      <c r="K3379" s="5" t="s">
        <v>21</v>
      </c>
    </row>
    <row r="3380" spans="1:16" hidden="1" x14ac:dyDescent="0.25">
      <c r="A3380">
        <v>70085</v>
      </c>
      <c r="B3380" t="s">
        <v>8946</v>
      </c>
      <c r="C3380" t="s">
        <v>8931</v>
      </c>
      <c r="D3380" t="s">
        <v>8912</v>
      </c>
      <c r="E3380" t="s">
        <v>35580</v>
      </c>
      <c r="F3380" t="s">
        <v>35477</v>
      </c>
      <c r="G3380">
        <v>1999</v>
      </c>
      <c r="H3380" t="s">
        <v>36377</v>
      </c>
      <c r="I3380" t="s">
        <v>8932</v>
      </c>
      <c r="J3380" s="2" t="s">
        <v>8947</v>
      </c>
      <c r="K3380" s="5" t="s">
        <v>38</v>
      </c>
    </row>
    <row r="3381" spans="1:16" hidden="1" x14ac:dyDescent="0.25">
      <c r="A3381">
        <v>70112</v>
      </c>
      <c r="B3381" t="s">
        <v>8948</v>
      </c>
      <c r="C3381" t="s">
        <v>8949</v>
      </c>
      <c r="D3381" t="s">
        <v>8912</v>
      </c>
      <c r="E3381" t="s">
        <v>35580</v>
      </c>
      <c r="F3381" t="s">
        <v>35477</v>
      </c>
      <c r="G3381">
        <v>1999</v>
      </c>
      <c r="H3381" t="s">
        <v>36377</v>
      </c>
      <c r="I3381" t="s">
        <v>4414</v>
      </c>
      <c r="J3381" s="2" t="s">
        <v>8950</v>
      </c>
      <c r="K3381" s="5" t="s">
        <v>32</v>
      </c>
      <c r="L3381" t="s">
        <v>1674</v>
      </c>
    </row>
    <row r="3382" spans="1:16" hidden="1" x14ac:dyDescent="0.25">
      <c r="A3382">
        <v>70129</v>
      </c>
      <c r="B3382" t="s">
        <v>8951</v>
      </c>
      <c r="C3382" t="s">
        <v>8952</v>
      </c>
      <c r="D3382" t="s">
        <v>8912</v>
      </c>
      <c r="E3382" t="s">
        <v>35580</v>
      </c>
      <c r="F3382" t="s">
        <v>35477</v>
      </c>
      <c r="G3382">
        <v>1999</v>
      </c>
      <c r="H3382" t="s">
        <v>36377</v>
      </c>
      <c r="I3382" t="s">
        <v>8953</v>
      </c>
      <c r="J3382" s="2" t="s">
        <v>8954</v>
      </c>
      <c r="K3382" s="5" t="s">
        <v>128</v>
      </c>
      <c r="L3382" t="s">
        <v>314</v>
      </c>
    </row>
    <row r="3383" spans="1:16" hidden="1" x14ac:dyDescent="0.25">
      <c r="A3383">
        <v>70168</v>
      </c>
      <c r="B3383" t="s">
        <v>8955</v>
      </c>
      <c r="C3383" t="s">
        <v>8956</v>
      </c>
      <c r="D3383" t="s">
        <v>8912</v>
      </c>
      <c r="E3383" t="s">
        <v>35580</v>
      </c>
      <c r="F3383" t="s">
        <v>35477</v>
      </c>
      <c r="G3383">
        <v>1999</v>
      </c>
      <c r="H3383" t="s">
        <v>36377</v>
      </c>
      <c r="I3383" t="s">
        <v>8957</v>
      </c>
      <c r="J3383" s="2" t="s">
        <v>8958</v>
      </c>
      <c r="K3383" s="5" t="s">
        <v>38</v>
      </c>
    </row>
    <row r="3384" spans="1:16" hidden="1" x14ac:dyDescent="0.25">
      <c r="A3384">
        <v>70181</v>
      </c>
      <c r="B3384" t="s">
        <v>8959</v>
      </c>
      <c r="C3384" t="s">
        <v>8931</v>
      </c>
      <c r="D3384" t="s">
        <v>8912</v>
      </c>
      <c r="E3384" t="s">
        <v>35580</v>
      </c>
      <c r="F3384" t="s">
        <v>35477</v>
      </c>
      <c r="G3384">
        <v>1999</v>
      </c>
      <c r="H3384" t="s">
        <v>36377</v>
      </c>
      <c r="I3384" t="s">
        <v>8932</v>
      </c>
      <c r="J3384" s="2" t="s">
        <v>8960</v>
      </c>
      <c r="K3384" s="5" t="s">
        <v>128</v>
      </c>
      <c r="L3384" t="s">
        <v>314</v>
      </c>
    </row>
    <row r="3385" spans="1:16" hidden="1" x14ac:dyDescent="0.25">
      <c r="A3385">
        <v>70183</v>
      </c>
      <c r="B3385" t="s">
        <v>8961</v>
      </c>
      <c r="C3385" t="s">
        <v>8956</v>
      </c>
      <c r="D3385" t="s">
        <v>8912</v>
      </c>
      <c r="E3385" t="s">
        <v>35580</v>
      </c>
      <c r="F3385" t="s">
        <v>35477</v>
      </c>
      <c r="G3385">
        <v>1999</v>
      </c>
      <c r="H3385" t="s">
        <v>36377</v>
      </c>
      <c r="I3385" t="s">
        <v>8957</v>
      </c>
      <c r="J3385" s="2" t="s">
        <v>8962</v>
      </c>
      <c r="K3385" s="5" t="s">
        <v>21</v>
      </c>
    </row>
    <row r="3386" spans="1:16" hidden="1" x14ac:dyDescent="0.25">
      <c r="A3386">
        <v>70194</v>
      </c>
      <c r="B3386" t="s">
        <v>8963</v>
      </c>
      <c r="C3386" t="s">
        <v>8956</v>
      </c>
      <c r="D3386" t="s">
        <v>8912</v>
      </c>
      <c r="E3386" t="s">
        <v>35580</v>
      </c>
      <c r="F3386" t="s">
        <v>35477</v>
      </c>
      <c r="G3386">
        <v>1999</v>
      </c>
      <c r="H3386" t="s">
        <v>36377</v>
      </c>
      <c r="I3386" t="s">
        <v>8957</v>
      </c>
      <c r="J3386" s="2" t="s">
        <v>8964</v>
      </c>
      <c r="K3386" s="5" t="s">
        <v>32</v>
      </c>
      <c r="O3386" t="s">
        <v>24</v>
      </c>
      <c r="P3386" t="s">
        <v>35339</v>
      </c>
    </row>
    <row r="3387" spans="1:16" hidden="1" x14ac:dyDescent="0.25">
      <c r="A3387">
        <v>70198</v>
      </c>
      <c r="B3387" t="s">
        <v>8965</v>
      </c>
      <c r="C3387" t="s">
        <v>8956</v>
      </c>
      <c r="D3387" t="s">
        <v>8912</v>
      </c>
      <c r="E3387" t="s">
        <v>35580</v>
      </c>
      <c r="F3387" t="s">
        <v>35477</v>
      </c>
      <c r="G3387">
        <v>1999</v>
      </c>
      <c r="H3387" t="s">
        <v>36377</v>
      </c>
      <c r="I3387" t="s">
        <v>8957</v>
      </c>
      <c r="J3387" s="2" t="s">
        <v>8966</v>
      </c>
      <c r="K3387" s="5" t="s">
        <v>21</v>
      </c>
    </row>
    <row r="3388" spans="1:16" hidden="1" x14ac:dyDescent="0.25">
      <c r="A3388">
        <v>70229</v>
      </c>
      <c r="B3388" t="s">
        <v>8967</v>
      </c>
      <c r="C3388" t="s">
        <v>8956</v>
      </c>
      <c r="D3388" t="s">
        <v>8912</v>
      </c>
      <c r="E3388" t="s">
        <v>35580</v>
      </c>
      <c r="F3388" t="s">
        <v>35477</v>
      </c>
      <c r="G3388">
        <v>1999</v>
      </c>
      <c r="H3388" t="s">
        <v>36377</v>
      </c>
      <c r="I3388" t="s">
        <v>8957</v>
      </c>
      <c r="J3388" s="2" t="s">
        <v>8968</v>
      </c>
      <c r="K3388" s="5" t="s">
        <v>55</v>
      </c>
      <c r="L3388" t="s">
        <v>143</v>
      </c>
    </row>
    <row r="3389" spans="1:16" hidden="1" x14ac:dyDescent="0.25">
      <c r="A3389">
        <v>70241</v>
      </c>
      <c r="B3389" t="s">
        <v>8969</v>
      </c>
      <c r="C3389" t="s">
        <v>8931</v>
      </c>
      <c r="D3389" t="s">
        <v>8912</v>
      </c>
      <c r="E3389" t="s">
        <v>35580</v>
      </c>
      <c r="F3389" t="s">
        <v>35477</v>
      </c>
      <c r="G3389">
        <v>1999</v>
      </c>
      <c r="H3389" t="s">
        <v>36377</v>
      </c>
      <c r="I3389" t="s">
        <v>8932</v>
      </c>
      <c r="J3389" s="2" t="s">
        <v>8970</v>
      </c>
      <c r="K3389" s="5" t="s">
        <v>21</v>
      </c>
    </row>
    <row r="3390" spans="1:16" hidden="1" x14ac:dyDescent="0.25">
      <c r="A3390">
        <v>70246</v>
      </c>
      <c r="B3390" t="s">
        <v>8971</v>
      </c>
      <c r="C3390" t="s">
        <v>8931</v>
      </c>
      <c r="D3390" t="s">
        <v>8912</v>
      </c>
      <c r="E3390" t="s">
        <v>35580</v>
      </c>
      <c r="F3390" t="s">
        <v>35477</v>
      </c>
      <c r="G3390">
        <v>1999</v>
      </c>
      <c r="H3390" t="s">
        <v>36377</v>
      </c>
      <c r="I3390" t="s">
        <v>8932</v>
      </c>
      <c r="J3390" s="2" t="s">
        <v>8972</v>
      </c>
      <c r="K3390" s="5" t="s">
        <v>128</v>
      </c>
    </row>
    <row r="3391" spans="1:16" hidden="1" x14ac:dyDescent="0.25">
      <c r="A3391">
        <v>70272</v>
      </c>
      <c r="B3391" t="s">
        <v>8973</v>
      </c>
      <c r="C3391" t="s">
        <v>8956</v>
      </c>
      <c r="D3391" t="s">
        <v>8912</v>
      </c>
      <c r="E3391" t="s">
        <v>35580</v>
      </c>
      <c r="F3391" t="s">
        <v>35477</v>
      </c>
      <c r="G3391">
        <v>1999</v>
      </c>
      <c r="H3391" t="s">
        <v>36377</v>
      </c>
      <c r="I3391" t="s">
        <v>8957</v>
      </c>
      <c r="J3391" s="2" t="s">
        <v>8974</v>
      </c>
      <c r="K3391" s="5" t="s">
        <v>21</v>
      </c>
    </row>
    <row r="3392" spans="1:16" hidden="1" x14ac:dyDescent="0.25">
      <c r="A3392">
        <v>70310</v>
      </c>
      <c r="B3392" t="s">
        <v>8975</v>
      </c>
      <c r="C3392" t="s">
        <v>8931</v>
      </c>
      <c r="D3392" t="s">
        <v>8912</v>
      </c>
      <c r="E3392" t="s">
        <v>35580</v>
      </c>
      <c r="F3392" t="s">
        <v>35477</v>
      </c>
      <c r="G3392">
        <v>1999</v>
      </c>
      <c r="H3392" t="s">
        <v>36377</v>
      </c>
      <c r="I3392" t="s">
        <v>8932</v>
      </c>
      <c r="J3392" s="2" t="s">
        <v>8976</v>
      </c>
      <c r="K3392" s="5" t="s">
        <v>21</v>
      </c>
    </row>
    <row r="3393" spans="1:16" hidden="1" x14ac:dyDescent="0.25">
      <c r="A3393">
        <v>70312</v>
      </c>
      <c r="B3393" t="s">
        <v>8977</v>
      </c>
      <c r="C3393" t="s">
        <v>8931</v>
      </c>
      <c r="D3393" t="s">
        <v>8912</v>
      </c>
      <c r="E3393" t="s">
        <v>35580</v>
      </c>
      <c r="F3393" t="s">
        <v>35477</v>
      </c>
      <c r="G3393">
        <v>1999</v>
      </c>
      <c r="H3393" t="s">
        <v>36377</v>
      </c>
      <c r="I3393" t="s">
        <v>8932</v>
      </c>
      <c r="J3393" s="2" t="s">
        <v>8978</v>
      </c>
      <c r="K3393" s="5" t="s">
        <v>38</v>
      </c>
    </row>
    <row r="3394" spans="1:16" hidden="1" x14ac:dyDescent="0.25">
      <c r="A3394">
        <v>70315</v>
      </c>
      <c r="B3394" t="s">
        <v>8979</v>
      </c>
      <c r="C3394" t="s">
        <v>8956</v>
      </c>
      <c r="D3394" t="s">
        <v>8912</v>
      </c>
      <c r="E3394" t="s">
        <v>35580</v>
      </c>
      <c r="F3394" t="s">
        <v>35477</v>
      </c>
      <c r="G3394">
        <v>1999</v>
      </c>
      <c r="H3394" t="s">
        <v>36377</v>
      </c>
      <c r="I3394" t="s">
        <v>8957</v>
      </c>
      <c r="J3394" s="2" t="s">
        <v>8980</v>
      </c>
      <c r="K3394" s="5" t="s">
        <v>128</v>
      </c>
      <c r="L3394" t="s">
        <v>35192</v>
      </c>
    </row>
    <row r="3395" spans="1:16" hidden="1" x14ac:dyDescent="0.25">
      <c r="A3395">
        <v>70316</v>
      </c>
      <c r="B3395" t="s">
        <v>8981</v>
      </c>
      <c r="C3395" t="s">
        <v>8931</v>
      </c>
      <c r="D3395" t="s">
        <v>8912</v>
      </c>
      <c r="E3395" t="s">
        <v>35580</v>
      </c>
      <c r="F3395" t="s">
        <v>35477</v>
      </c>
      <c r="G3395">
        <v>1999</v>
      </c>
      <c r="H3395" t="s">
        <v>36377</v>
      </c>
      <c r="I3395" t="s">
        <v>8932</v>
      </c>
      <c r="J3395" s="2" t="s">
        <v>8982</v>
      </c>
      <c r="K3395" s="5" t="s">
        <v>21</v>
      </c>
    </row>
    <row r="3396" spans="1:16" hidden="1" x14ac:dyDescent="0.25">
      <c r="A3396">
        <v>70322</v>
      </c>
      <c r="B3396" t="s">
        <v>8983</v>
      </c>
      <c r="C3396" t="s">
        <v>8956</v>
      </c>
      <c r="D3396" t="s">
        <v>8912</v>
      </c>
      <c r="E3396" t="s">
        <v>35580</v>
      </c>
      <c r="F3396" t="s">
        <v>35477</v>
      </c>
      <c r="G3396">
        <v>1999</v>
      </c>
      <c r="H3396" t="s">
        <v>36377</v>
      </c>
      <c r="I3396" t="s">
        <v>8957</v>
      </c>
      <c r="J3396" s="2" t="s">
        <v>8984</v>
      </c>
      <c r="K3396" s="5" t="s">
        <v>21</v>
      </c>
    </row>
    <row r="3397" spans="1:16" hidden="1" x14ac:dyDescent="0.25">
      <c r="A3397">
        <v>70323</v>
      </c>
      <c r="B3397" t="s">
        <v>8985</v>
      </c>
      <c r="C3397" t="s">
        <v>8931</v>
      </c>
      <c r="D3397" t="s">
        <v>8912</v>
      </c>
      <c r="E3397" t="s">
        <v>35580</v>
      </c>
      <c r="F3397" t="s">
        <v>35477</v>
      </c>
      <c r="G3397">
        <v>1999</v>
      </c>
      <c r="H3397" t="s">
        <v>36377</v>
      </c>
      <c r="I3397" t="s">
        <v>8932</v>
      </c>
      <c r="J3397" s="2" t="s">
        <v>8986</v>
      </c>
      <c r="K3397" s="5" t="s">
        <v>55</v>
      </c>
    </row>
    <row r="3398" spans="1:16" hidden="1" x14ac:dyDescent="0.25">
      <c r="A3398">
        <v>70335</v>
      </c>
      <c r="B3398" t="s">
        <v>8987</v>
      </c>
      <c r="C3398" t="s">
        <v>8988</v>
      </c>
      <c r="D3398" t="s">
        <v>8912</v>
      </c>
      <c r="E3398" t="s">
        <v>35580</v>
      </c>
      <c r="F3398" t="s">
        <v>35477</v>
      </c>
      <c r="G3398">
        <v>1999</v>
      </c>
      <c r="H3398" t="s">
        <v>36377</v>
      </c>
      <c r="I3398" t="s">
        <v>8989</v>
      </c>
      <c r="J3398" s="2" t="s">
        <v>8990</v>
      </c>
      <c r="K3398" s="5" t="s">
        <v>15</v>
      </c>
    </row>
    <row r="3399" spans="1:16" hidden="1" x14ac:dyDescent="0.25">
      <c r="A3399">
        <v>70342</v>
      </c>
      <c r="B3399" t="s">
        <v>8991</v>
      </c>
      <c r="C3399" t="s">
        <v>8988</v>
      </c>
      <c r="D3399" t="s">
        <v>8912</v>
      </c>
      <c r="E3399" t="s">
        <v>35580</v>
      </c>
      <c r="F3399" t="s">
        <v>35477</v>
      </c>
      <c r="G3399">
        <v>1999</v>
      </c>
      <c r="H3399" t="s">
        <v>36377</v>
      </c>
      <c r="I3399" t="s">
        <v>8989</v>
      </c>
      <c r="J3399" s="2" t="s">
        <v>8992</v>
      </c>
      <c r="K3399" s="5" t="s">
        <v>128</v>
      </c>
    </row>
    <row r="3400" spans="1:16" hidden="1" x14ac:dyDescent="0.25">
      <c r="A3400">
        <v>70414</v>
      </c>
      <c r="B3400" t="s">
        <v>8993</v>
      </c>
      <c r="C3400" t="s">
        <v>8931</v>
      </c>
      <c r="D3400" t="s">
        <v>8912</v>
      </c>
      <c r="E3400" t="s">
        <v>35580</v>
      </c>
      <c r="F3400" t="s">
        <v>35477</v>
      </c>
      <c r="G3400">
        <v>1999</v>
      </c>
      <c r="H3400" t="s">
        <v>36377</v>
      </c>
      <c r="I3400" t="s">
        <v>8932</v>
      </c>
      <c r="J3400" s="2" t="s">
        <v>8994</v>
      </c>
      <c r="K3400" s="5" t="s">
        <v>475</v>
      </c>
    </row>
    <row r="3401" spans="1:16" hidden="1" x14ac:dyDescent="0.25">
      <c r="A3401">
        <v>70425</v>
      </c>
      <c r="B3401" t="s">
        <v>8995</v>
      </c>
      <c r="C3401" t="s">
        <v>8931</v>
      </c>
      <c r="D3401" t="s">
        <v>8912</v>
      </c>
      <c r="E3401" t="s">
        <v>35580</v>
      </c>
      <c r="F3401" t="s">
        <v>35477</v>
      </c>
      <c r="G3401">
        <v>1999</v>
      </c>
      <c r="H3401" t="s">
        <v>36377</v>
      </c>
      <c r="I3401" t="s">
        <v>8932</v>
      </c>
      <c r="J3401" s="2" t="s">
        <v>8996</v>
      </c>
      <c r="K3401" s="5" t="s">
        <v>202</v>
      </c>
      <c r="O3401" t="s">
        <v>24</v>
      </c>
      <c r="P3401" t="s">
        <v>35339</v>
      </c>
    </row>
    <row r="3402" spans="1:16" hidden="1" x14ac:dyDescent="0.25">
      <c r="A3402">
        <v>70476</v>
      </c>
      <c r="B3402" t="s">
        <v>8997</v>
      </c>
      <c r="C3402" t="s">
        <v>8998</v>
      </c>
      <c r="D3402" t="s">
        <v>8912</v>
      </c>
      <c r="E3402" t="s">
        <v>35580</v>
      </c>
      <c r="F3402" t="s">
        <v>35477</v>
      </c>
      <c r="G3402">
        <v>1999</v>
      </c>
      <c r="H3402" t="s">
        <v>36377</v>
      </c>
      <c r="I3402" t="s">
        <v>8999</v>
      </c>
      <c r="J3402" s="2" t="s">
        <v>9000</v>
      </c>
      <c r="K3402" s="5" t="s">
        <v>38</v>
      </c>
    </row>
    <row r="3403" spans="1:16" hidden="1" x14ac:dyDescent="0.25">
      <c r="A3403">
        <v>70495</v>
      </c>
      <c r="B3403" t="s">
        <v>9001</v>
      </c>
      <c r="C3403" t="s">
        <v>8931</v>
      </c>
      <c r="D3403" t="s">
        <v>8912</v>
      </c>
      <c r="E3403" t="s">
        <v>35580</v>
      </c>
      <c r="F3403" t="s">
        <v>35477</v>
      </c>
      <c r="G3403">
        <v>1999</v>
      </c>
      <c r="H3403" t="s">
        <v>36377</v>
      </c>
      <c r="I3403" t="s">
        <v>8932</v>
      </c>
      <c r="J3403" s="2" t="s">
        <v>9002</v>
      </c>
      <c r="K3403" s="5" t="s">
        <v>21</v>
      </c>
    </row>
    <row r="3404" spans="1:16" hidden="1" x14ac:dyDescent="0.25">
      <c r="A3404">
        <v>70501</v>
      </c>
      <c r="B3404" t="s">
        <v>9003</v>
      </c>
      <c r="C3404" t="s">
        <v>8998</v>
      </c>
      <c r="D3404" t="s">
        <v>8912</v>
      </c>
      <c r="E3404" t="s">
        <v>35580</v>
      </c>
      <c r="F3404" t="s">
        <v>35477</v>
      </c>
      <c r="G3404">
        <v>1999</v>
      </c>
      <c r="H3404" t="s">
        <v>36377</v>
      </c>
      <c r="I3404" t="s">
        <v>8999</v>
      </c>
      <c r="J3404" s="2" t="s">
        <v>9004</v>
      </c>
      <c r="K3404" s="5" t="s">
        <v>128</v>
      </c>
      <c r="L3404" t="s">
        <v>35198</v>
      </c>
    </row>
    <row r="3405" spans="1:16" hidden="1" x14ac:dyDescent="0.25">
      <c r="A3405">
        <v>70515</v>
      </c>
      <c r="B3405" t="s">
        <v>9005</v>
      </c>
      <c r="C3405" t="s">
        <v>8998</v>
      </c>
      <c r="D3405" t="s">
        <v>8912</v>
      </c>
      <c r="E3405" t="s">
        <v>35580</v>
      </c>
      <c r="F3405" t="s">
        <v>35477</v>
      </c>
      <c r="G3405">
        <v>1999</v>
      </c>
      <c r="H3405" t="s">
        <v>36377</v>
      </c>
      <c r="I3405" t="s">
        <v>8999</v>
      </c>
      <c r="J3405" s="2" t="s">
        <v>9006</v>
      </c>
      <c r="K3405" s="5" t="s">
        <v>21</v>
      </c>
    </row>
    <row r="3406" spans="1:16" hidden="1" x14ac:dyDescent="0.25">
      <c r="A3406">
        <v>70517</v>
      </c>
      <c r="B3406" t="s">
        <v>9007</v>
      </c>
      <c r="C3406" t="s">
        <v>8998</v>
      </c>
      <c r="D3406" t="s">
        <v>8912</v>
      </c>
      <c r="E3406" t="s">
        <v>35580</v>
      </c>
      <c r="F3406" t="s">
        <v>35477</v>
      </c>
      <c r="G3406">
        <v>1999</v>
      </c>
      <c r="H3406" t="s">
        <v>36377</v>
      </c>
      <c r="I3406" t="s">
        <v>8999</v>
      </c>
      <c r="J3406" s="2" t="s">
        <v>9008</v>
      </c>
      <c r="K3406" s="5" t="s">
        <v>38</v>
      </c>
    </row>
    <row r="3407" spans="1:16" hidden="1" x14ac:dyDescent="0.25">
      <c r="A3407">
        <v>70528</v>
      </c>
      <c r="B3407" t="s">
        <v>9009</v>
      </c>
      <c r="C3407" t="s">
        <v>8998</v>
      </c>
      <c r="D3407" t="s">
        <v>8912</v>
      </c>
      <c r="E3407" t="s">
        <v>35580</v>
      </c>
      <c r="F3407" t="s">
        <v>35477</v>
      </c>
      <c r="G3407">
        <v>1999</v>
      </c>
      <c r="H3407" t="s">
        <v>36377</v>
      </c>
      <c r="I3407" t="s">
        <v>8999</v>
      </c>
      <c r="J3407" s="2" t="s">
        <v>9010</v>
      </c>
      <c r="K3407" s="5" t="s">
        <v>38</v>
      </c>
    </row>
    <row r="3408" spans="1:16" hidden="1" x14ac:dyDescent="0.25">
      <c r="A3408">
        <v>70551</v>
      </c>
      <c r="B3408" t="s">
        <v>9011</v>
      </c>
      <c r="C3408" t="s">
        <v>8931</v>
      </c>
      <c r="D3408" t="s">
        <v>8912</v>
      </c>
      <c r="E3408" t="s">
        <v>35580</v>
      </c>
      <c r="F3408" t="s">
        <v>35477</v>
      </c>
      <c r="G3408">
        <v>1999</v>
      </c>
      <c r="H3408" t="s">
        <v>36377</v>
      </c>
      <c r="I3408" t="s">
        <v>8932</v>
      </c>
      <c r="J3408" s="2" t="s">
        <v>9012</v>
      </c>
      <c r="K3408" s="5" t="s">
        <v>38</v>
      </c>
    </row>
    <row r="3409" spans="1:12" hidden="1" x14ac:dyDescent="0.25">
      <c r="A3409">
        <v>70554</v>
      </c>
      <c r="B3409" t="s">
        <v>9013</v>
      </c>
      <c r="C3409" t="s">
        <v>8931</v>
      </c>
      <c r="D3409" t="s">
        <v>8912</v>
      </c>
      <c r="E3409" t="s">
        <v>35580</v>
      </c>
      <c r="F3409" t="s">
        <v>35477</v>
      </c>
      <c r="G3409">
        <v>1999</v>
      </c>
      <c r="H3409" t="s">
        <v>36377</v>
      </c>
      <c r="I3409" t="s">
        <v>8932</v>
      </c>
      <c r="J3409" s="2" t="s">
        <v>9014</v>
      </c>
      <c r="K3409" s="5" t="s">
        <v>21</v>
      </c>
    </row>
    <row r="3410" spans="1:12" hidden="1" x14ac:dyDescent="0.25">
      <c r="A3410">
        <v>70585</v>
      </c>
      <c r="B3410" t="s">
        <v>9015</v>
      </c>
      <c r="C3410" t="s">
        <v>9016</v>
      </c>
      <c r="D3410" t="s">
        <v>9017</v>
      </c>
      <c r="E3410" t="s">
        <v>35581</v>
      </c>
      <c r="F3410" t="s">
        <v>35497</v>
      </c>
      <c r="G3410">
        <v>1999</v>
      </c>
      <c r="H3410" t="s">
        <v>36378</v>
      </c>
      <c r="I3410" t="s">
        <v>9018</v>
      </c>
      <c r="J3410" s="2" t="s">
        <v>9019</v>
      </c>
      <c r="K3410" s="5" t="s">
        <v>173</v>
      </c>
      <c r="L3410" t="s">
        <v>187</v>
      </c>
    </row>
    <row r="3411" spans="1:12" hidden="1" x14ac:dyDescent="0.25">
      <c r="A3411">
        <v>70614</v>
      </c>
      <c r="B3411" t="s">
        <v>9020</v>
      </c>
      <c r="C3411" t="s">
        <v>9016</v>
      </c>
      <c r="D3411" t="s">
        <v>9017</v>
      </c>
      <c r="E3411" t="s">
        <v>35581</v>
      </c>
      <c r="F3411" t="s">
        <v>35497</v>
      </c>
      <c r="G3411">
        <v>1999</v>
      </c>
      <c r="H3411" t="s">
        <v>36378</v>
      </c>
      <c r="I3411" t="s">
        <v>9018</v>
      </c>
      <c r="J3411" s="2" t="s">
        <v>9021</v>
      </c>
      <c r="K3411" s="5" t="s">
        <v>21</v>
      </c>
    </row>
    <row r="3412" spans="1:12" hidden="1" x14ac:dyDescent="0.25">
      <c r="A3412">
        <v>70643</v>
      </c>
      <c r="B3412" t="s">
        <v>9022</v>
      </c>
      <c r="C3412" t="s">
        <v>9023</v>
      </c>
      <c r="D3412" t="s">
        <v>9017</v>
      </c>
      <c r="E3412" t="s">
        <v>35581</v>
      </c>
      <c r="F3412" t="s">
        <v>35497</v>
      </c>
      <c r="G3412">
        <v>1999</v>
      </c>
      <c r="H3412" t="s">
        <v>36378</v>
      </c>
      <c r="I3412" t="s">
        <v>9024</v>
      </c>
      <c r="J3412" s="2" t="s">
        <v>9025</v>
      </c>
      <c r="K3412" s="5" t="s">
        <v>21</v>
      </c>
    </row>
    <row r="3413" spans="1:12" hidden="1" x14ac:dyDescent="0.25">
      <c r="A3413">
        <v>70653</v>
      </c>
      <c r="B3413" t="s">
        <v>9026</v>
      </c>
      <c r="C3413" t="s">
        <v>9027</v>
      </c>
      <c r="D3413" t="s">
        <v>9017</v>
      </c>
      <c r="E3413" t="s">
        <v>35581</v>
      </c>
      <c r="F3413" t="s">
        <v>35497</v>
      </c>
      <c r="G3413">
        <v>1999</v>
      </c>
      <c r="H3413" t="s">
        <v>36378</v>
      </c>
      <c r="I3413" t="s">
        <v>9028</v>
      </c>
      <c r="J3413" s="2" t="s">
        <v>9029</v>
      </c>
      <c r="K3413" s="5" t="s">
        <v>55</v>
      </c>
    </row>
    <row r="3414" spans="1:12" hidden="1" x14ac:dyDescent="0.25">
      <c r="A3414">
        <v>70656</v>
      </c>
      <c r="B3414" t="s">
        <v>9030</v>
      </c>
      <c r="C3414" t="s">
        <v>9031</v>
      </c>
      <c r="D3414" t="s">
        <v>9017</v>
      </c>
      <c r="E3414" t="s">
        <v>35581</v>
      </c>
      <c r="F3414" t="s">
        <v>35497</v>
      </c>
      <c r="G3414">
        <v>1999</v>
      </c>
      <c r="H3414" t="s">
        <v>36378</v>
      </c>
      <c r="I3414" t="s">
        <v>9032</v>
      </c>
      <c r="J3414" s="2" t="s">
        <v>9033</v>
      </c>
      <c r="K3414" s="5" t="s">
        <v>38</v>
      </c>
      <c r="L3414" t="s">
        <v>232</v>
      </c>
    </row>
    <row r="3415" spans="1:12" hidden="1" x14ac:dyDescent="0.25">
      <c r="A3415">
        <v>70666</v>
      </c>
      <c r="B3415" t="s">
        <v>9034</v>
      </c>
      <c r="C3415" t="s">
        <v>9027</v>
      </c>
      <c r="D3415" t="s">
        <v>9017</v>
      </c>
      <c r="E3415" t="s">
        <v>35581</v>
      </c>
      <c r="F3415" t="s">
        <v>35497</v>
      </c>
      <c r="G3415">
        <v>1999</v>
      </c>
      <c r="H3415" t="s">
        <v>36378</v>
      </c>
      <c r="I3415" t="s">
        <v>9028</v>
      </c>
      <c r="J3415" s="2" t="s">
        <v>9035</v>
      </c>
      <c r="K3415" s="5" t="s">
        <v>21</v>
      </c>
    </row>
    <row r="3416" spans="1:12" hidden="1" x14ac:dyDescent="0.25">
      <c r="A3416">
        <v>70710</v>
      </c>
      <c r="B3416" t="s">
        <v>9036</v>
      </c>
      <c r="C3416" t="s">
        <v>9037</v>
      </c>
      <c r="D3416" t="s">
        <v>9017</v>
      </c>
      <c r="E3416" t="s">
        <v>35581</v>
      </c>
      <c r="F3416" t="s">
        <v>35497</v>
      </c>
      <c r="G3416">
        <v>1999</v>
      </c>
      <c r="H3416" t="s">
        <v>36378</v>
      </c>
      <c r="I3416" t="s">
        <v>7770</v>
      </c>
      <c r="J3416" s="2" t="s">
        <v>9038</v>
      </c>
      <c r="K3416" s="5" t="s">
        <v>21</v>
      </c>
    </row>
    <row r="3417" spans="1:12" hidden="1" x14ac:dyDescent="0.25">
      <c r="A3417">
        <v>70728</v>
      </c>
      <c r="B3417" t="s">
        <v>9039</v>
      </c>
      <c r="C3417" t="s">
        <v>9040</v>
      </c>
      <c r="D3417" t="s">
        <v>9017</v>
      </c>
      <c r="E3417" t="s">
        <v>35581</v>
      </c>
      <c r="F3417" t="s">
        <v>35497</v>
      </c>
      <c r="G3417">
        <v>1999</v>
      </c>
      <c r="H3417" t="s">
        <v>36378</v>
      </c>
      <c r="I3417" t="s">
        <v>9041</v>
      </c>
      <c r="J3417" s="2" t="s">
        <v>9042</v>
      </c>
      <c r="K3417" s="5" t="s">
        <v>21</v>
      </c>
    </row>
    <row r="3418" spans="1:12" hidden="1" x14ac:dyDescent="0.25">
      <c r="A3418">
        <v>70731</v>
      </c>
      <c r="B3418" t="s">
        <v>9043</v>
      </c>
      <c r="C3418" t="s">
        <v>9023</v>
      </c>
      <c r="D3418" t="s">
        <v>9017</v>
      </c>
      <c r="E3418" t="s">
        <v>35581</v>
      </c>
      <c r="F3418" t="s">
        <v>35497</v>
      </c>
      <c r="G3418">
        <v>1999</v>
      </c>
      <c r="H3418" t="s">
        <v>36378</v>
      </c>
      <c r="I3418" t="s">
        <v>9024</v>
      </c>
      <c r="J3418" s="2" t="s">
        <v>9044</v>
      </c>
      <c r="K3418" s="5" t="s">
        <v>38</v>
      </c>
    </row>
    <row r="3419" spans="1:12" hidden="1" x14ac:dyDescent="0.25">
      <c r="A3419">
        <v>70751</v>
      </c>
      <c r="B3419" t="s">
        <v>9045</v>
      </c>
      <c r="C3419" t="s">
        <v>9023</v>
      </c>
      <c r="D3419" t="s">
        <v>9017</v>
      </c>
      <c r="E3419" t="s">
        <v>35581</v>
      </c>
      <c r="F3419" t="s">
        <v>35497</v>
      </c>
      <c r="G3419">
        <v>1999</v>
      </c>
      <c r="H3419" t="s">
        <v>36378</v>
      </c>
      <c r="I3419" t="s">
        <v>9024</v>
      </c>
      <c r="J3419" s="2" t="s">
        <v>9046</v>
      </c>
      <c r="K3419" s="5" t="s">
        <v>32</v>
      </c>
      <c r="L3419" t="s">
        <v>1674</v>
      </c>
    </row>
    <row r="3420" spans="1:12" hidden="1" x14ac:dyDescent="0.25">
      <c r="A3420">
        <v>70802</v>
      </c>
      <c r="B3420" t="s">
        <v>9047</v>
      </c>
      <c r="C3420" t="s">
        <v>9023</v>
      </c>
      <c r="D3420" t="s">
        <v>9017</v>
      </c>
      <c r="E3420" t="s">
        <v>35581</v>
      </c>
      <c r="F3420" t="s">
        <v>35497</v>
      </c>
      <c r="G3420">
        <v>1999</v>
      </c>
      <c r="H3420" t="s">
        <v>36378</v>
      </c>
      <c r="I3420" t="s">
        <v>9024</v>
      </c>
      <c r="J3420" s="2" t="s">
        <v>9048</v>
      </c>
      <c r="K3420" s="5" t="s">
        <v>38</v>
      </c>
      <c r="L3420" t="s">
        <v>16</v>
      </c>
    </row>
    <row r="3421" spans="1:12" hidden="1" x14ac:dyDescent="0.25">
      <c r="A3421">
        <v>70855</v>
      </c>
      <c r="B3421" t="s">
        <v>9049</v>
      </c>
      <c r="C3421" t="s">
        <v>9023</v>
      </c>
      <c r="D3421" t="s">
        <v>9017</v>
      </c>
      <c r="E3421" t="s">
        <v>35581</v>
      </c>
      <c r="F3421" t="s">
        <v>35497</v>
      </c>
      <c r="G3421">
        <v>1999</v>
      </c>
      <c r="H3421" t="s">
        <v>36378</v>
      </c>
      <c r="I3421" t="s">
        <v>9024</v>
      </c>
      <c r="J3421" s="2" t="s">
        <v>9050</v>
      </c>
      <c r="K3421" s="5" t="s">
        <v>21</v>
      </c>
    </row>
    <row r="3422" spans="1:12" hidden="1" x14ac:dyDescent="0.25">
      <c r="A3422">
        <v>70856</v>
      </c>
      <c r="B3422" t="s">
        <v>9051</v>
      </c>
      <c r="C3422" t="s">
        <v>9052</v>
      </c>
      <c r="D3422" t="s">
        <v>9017</v>
      </c>
      <c r="E3422" t="s">
        <v>35581</v>
      </c>
      <c r="F3422" t="s">
        <v>35497</v>
      </c>
      <c r="G3422">
        <v>1999</v>
      </c>
      <c r="H3422" t="s">
        <v>36378</v>
      </c>
      <c r="I3422" t="s">
        <v>9053</v>
      </c>
      <c r="J3422" s="2" t="s">
        <v>9054</v>
      </c>
      <c r="K3422" s="5" t="s">
        <v>21</v>
      </c>
    </row>
    <row r="3423" spans="1:12" hidden="1" x14ac:dyDescent="0.25">
      <c r="A3423">
        <v>70858</v>
      </c>
      <c r="B3423" t="s">
        <v>9055</v>
      </c>
      <c r="C3423" t="s">
        <v>9023</v>
      </c>
      <c r="D3423" t="s">
        <v>9017</v>
      </c>
      <c r="E3423" t="s">
        <v>35581</v>
      </c>
      <c r="F3423" t="s">
        <v>35497</v>
      </c>
      <c r="G3423">
        <v>1999</v>
      </c>
      <c r="H3423" t="s">
        <v>36378</v>
      </c>
      <c r="I3423" t="s">
        <v>9024</v>
      </c>
      <c r="J3423" s="2" t="s">
        <v>9056</v>
      </c>
      <c r="K3423" s="5" t="s">
        <v>202</v>
      </c>
      <c r="L3423" t="s">
        <v>129</v>
      </c>
    </row>
    <row r="3424" spans="1:12" hidden="1" x14ac:dyDescent="0.25">
      <c r="A3424">
        <v>70901</v>
      </c>
      <c r="B3424" t="s">
        <v>9057</v>
      </c>
      <c r="C3424" t="s">
        <v>9052</v>
      </c>
      <c r="D3424" t="s">
        <v>9017</v>
      </c>
      <c r="E3424" t="s">
        <v>35581</v>
      </c>
      <c r="F3424" t="s">
        <v>35497</v>
      </c>
      <c r="G3424">
        <v>1999</v>
      </c>
      <c r="H3424" t="s">
        <v>36378</v>
      </c>
      <c r="I3424" t="s">
        <v>9053</v>
      </c>
      <c r="J3424" s="2" t="s">
        <v>9058</v>
      </c>
      <c r="K3424" s="5" t="s">
        <v>128</v>
      </c>
      <c r="L3424" t="s">
        <v>35191</v>
      </c>
    </row>
    <row r="3425" spans="1:16" hidden="1" x14ac:dyDescent="0.25">
      <c r="A3425">
        <v>70904</v>
      </c>
      <c r="B3425" t="s">
        <v>9059</v>
      </c>
      <c r="C3425" t="s">
        <v>9040</v>
      </c>
      <c r="D3425" t="s">
        <v>9017</v>
      </c>
      <c r="E3425" t="s">
        <v>35581</v>
      </c>
      <c r="F3425" t="s">
        <v>35497</v>
      </c>
      <c r="G3425">
        <v>1999</v>
      </c>
      <c r="H3425" t="s">
        <v>36378</v>
      </c>
      <c r="I3425" t="s">
        <v>9041</v>
      </c>
      <c r="J3425" s="2" t="s">
        <v>9060</v>
      </c>
      <c r="K3425" s="5" t="s">
        <v>32</v>
      </c>
      <c r="L3425" t="s">
        <v>35242</v>
      </c>
    </row>
    <row r="3426" spans="1:16" hidden="1" x14ac:dyDescent="0.25">
      <c r="A3426">
        <v>70911</v>
      </c>
      <c r="B3426" t="s">
        <v>9061</v>
      </c>
      <c r="C3426" t="s">
        <v>9052</v>
      </c>
      <c r="D3426" t="s">
        <v>9017</v>
      </c>
      <c r="E3426" t="s">
        <v>35581</v>
      </c>
      <c r="F3426" t="s">
        <v>35497</v>
      </c>
      <c r="G3426">
        <v>1999</v>
      </c>
      <c r="H3426" t="s">
        <v>36378</v>
      </c>
      <c r="I3426" t="s">
        <v>9053</v>
      </c>
      <c r="J3426" s="2" t="s">
        <v>9062</v>
      </c>
      <c r="K3426" s="5" t="s">
        <v>21</v>
      </c>
    </row>
    <row r="3427" spans="1:16" hidden="1" x14ac:dyDescent="0.25">
      <c r="A3427">
        <v>70972</v>
      </c>
      <c r="B3427" t="s">
        <v>9063</v>
      </c>
      <c r="C3427" t="s">
        <v>9064</v>
      </c>
      <c r="D3427" t="s">
        <v>9065</v>
      </c>
      <c r="E3427" t="s">
        <v>35582</v>
      </c>
      <c r="F3427" t="s">
        <v>35583</v>
      </c>
      <c r="G3427">
        <v>1999</v>
      </c>
      <c r="H3427" t="s">
        <v>36379</v>
      </c>
      <c r="I3427" t="s">
        <v>9066</v>
      </c>
      <c r="J3427" s="2" t="s">
        <v>9067</v>
      </c>
      <c r="K3427" s="5" t="s">
        <v>38</v>
      </c>
    </row>
    <row r="3428" spans="1:16" hidden="1" x14ac:dyDescent="0.25">
      <c r="A3428">
        <v>70984</v>
      </c>
      <c r="B3428" t="s">
        <v>9068</v>
      </c>
      <c r="C3428" t="s">
        <v>9069</v>
      </c>
      <c r="D3428" t="s">
        <v>9065</v>
      </c>
      <c r="E3428" t="s">
        <v>35582</v>
      </c>
      <c r="F3428" t="s">
        <v>35583</v>
      </c>
      <c r="G3428">
        <v>1999</v>
      </c>
      <c r="H3428" t="s">
        <v>36379</v>
      </c>
      <c r="I3428" t="s">
        <v>9070</v>
      </c>
      <c r="J3428" s="2" t="s">
        <v>9071</v>
      </c>
      <c r="K3428" s="5" t="s">
        <v>55</v>
      </c>
    </row>
    <row r="3429" spans="1:16" hidden="1" x14ac:dyDescent="0.25">
      <c r="A3429">
        <v>70990</v>
      </c>
      <c r="B3429" t="s">
        <v>9072</v>
      </c>
      <c r="C3429" t="s">
        <v>9073</v>
      </c>
      <c r="D3429" t="s">
        <v>9065</v>
      </c>
      <c r="E3429" t="s">
        <v>35582</v>
      </c>
      <c r="F3429" t="s">
        <v>35583</v>
      </c>
      <c r="G3429">
        <v>1999</v>
      </c>
      <c r="H3429" t="s">
        <v>36379</v>
      </c>
      <c r="I3429" t="s">
        <v>9074</v>
      </c>
      <c r="J3429" s="2" t="s">
        <v>9075</v>
      </c>
      <c r="K3429" s="5" t="s">
        <v>9076</v>
      </c>
      <c r="L3429" t="s">
        <v>143</v>
      </c>
    </row>
    <row r="3430" spans="1:16" hidden="1" x14ac:dyDescent="0.25">
      <c r="A3430">
        <v>70994</v>
      </c>
      <c r="B3430" t="s">
        <v>9077</v>
      </c>
      <c r="C3430" t="s">
        <v>9069</v>
      </c>
      <c r="D3430" t="s">
        <v>9065</v>
      </c>
      <c r="E3430" t="s">
        <v>35582</v>
      </c>
      <c r="F3430" t="s">
        <v>35583</v>
      </c>
      <c r="G3430">
        <v>1999</v>
      </c>
      <c r="H3430" t="s">
        <v>36379</v>
      </c>
      <c r="I3430" t="s">
        <v>9070</v>
      </c>
      <c r="J3430" s="2" t="s">
        <v>9078</v>
      </c>
      <c r="K3430" s="5" t="s">
        <v>21</v>
      </c>
      <c r="L3430" t="s">
        <v>143</v>
      </c>
    </row>
    <row r="3431" spans="1:16" hidden="1" x14ac:dyDescent="0.25">
      <c r="A3431">
        <v>71005</v>
      </c>
      <c r="B3431" t="s">
        <v>9079</v>
      </c>
      <c r="C3431" t="s">
        <v>9073</v>
      </c>
      <c r="D3431" t="s">
        <v>9065</v>
      </c>
      <c r="E3431" t="s">
        <v>35582</v>
      </c>
      <c r="F3431" t="s">
        <v>35583</v>
      </c>
      <c r="G3431">
        <v>1999</v>
      </c>
      <c r="H3431" t="s">
        <v>36379</v>
      </c>
      <c r="I3431" t="s">
        <v>9074</v>
      </c>
      <c r="J3431" s="2" t="s">
        <v>9080</v>
      </c>
      <c r="K3431" s="5" t="s">
        <v>128</v>
      </c>
      <c r="O3431" t="s">
        <v>24</v>
      </c>
      <c r="P3431" t="s">
        <v>35339</v>
      </c>
    </row>
    <row r="3432" spans="1:16" hidden="1" x14ac:dyDescent="0.25">
      <c r="A3432">
        <v>71096</v>
      </c>
      <c r="B3432" t="s">
        <v>9081</v>
      </c>
      <c r="C3432" t="s">
        <v>9064</v>
      </c>
      <c r="D3432" t="s">
        <v>9065</v>
      </c>
      <c r="E3432" t="s">
        <v>35582</v>
      </c>
      <c r="F3432" t="s">
        <v>35583</v>
      </c>
      <c r="G3432">
        <v>1999</v>
      </c>
      <c r="H3432" t="s">
        <v>36379</v>
      </c>
      <c r="I3432" t="s">
        <v>9066</v>
      </c>
      <c r="J3432" s="2" t="s">
        <v>9082</v>
      </c>
      <c r="K3432" s="5" t="s">
        <v>128</v>
      </c>
    </row>
    <row r="3433" spans="1:16" hidden="1" x14ac:dyDescent="0.25">
      <c r="A3433">
        <v>71110</v>
      </c>
      <c r="B3433" t="s">
        <v>9083</v>
      </c>
      <c r="C3433" t="s">
        <v>9084</v>
      </c>
      <c r="D3433" t="s">
        <v>9065</v>
      </c>
      <c r="E3433" t="s">
        <v>35582</v>
      </c>
      <c r="F3433" t="s">
        <v>35583</v>
      </c>
      <c r="G3433">
        <v>1999</v>
      </c>
      <c r="H3433" t="s">
        <v>36379</v>
      </c>
      <c r="I3433" t="s">
        <v>9085</v>
      </c>
      <c r="J3433" s="2" t="s">
        <v>9086</v>
      </c>
      <c r="K3433" s="5" t="s">
        <v>38</v>
      </c>
      <c r="L3433" t="s">
        <v>187</v>
      </c>
    </row>
    <row r="3434" spans="1:16" hidden="1" x14ac:dyDescent="0.25">
      <c r="A3434">
        <v>71124</v>
      </c>
      <c r="B3434" t="s">
        <v>9087</v>
      </c>
      <c r="C3434" t="s">
        <v>9084</v>
      </c>
      <c r="D3434" t="s">
        <v>9065</v>
      </c>
      <c r="E3434" t="s">
        <v>35582</v>
      </c>
      <c r="F3434" t="s">
        <v>35583</v>
      </c>
      <c r="G3434">
        <v>1999</v>
      </c>
      <c r="H3434" t="s">
        <v>36379</v>
      </c>
      <c r="I3434" t="s">
        <v>9085</v>
      </c>
      <c r="J3434" s="2" t="s">
        <v>9088</v>
      </c>
      <c r="K3434" s="5" t="s">
        <v>21</v>
      </c>
    </row>
    <row r="3435" spans="1:16" hidden="1" x14ac:dyDescent="0.25">
      <c r="A3435">
        <v>71153</v>
      </c>
      <c r="B3435" t="s">
        <v>9089</v>
      </c>
      <c r="C3435" t="s">
        <v>9090</v>
      </c>
      <c r="D3435" t="s">
        <v>9065</v>
      </c>
      <c r="E3435" t="s">
        <v>35582</v>
      </c>
      <c r="F3435" t="s">
        <v>35583</v>
      </c>
      <c r="G3435">
        <v>1999</v>
      </c>
      <c r="H3435" t="s">
        <v>36379</v>
      </c>
      <c r="I3435" t="s">
        <v>9091</v>
      </c>
      <c r="J3435" s="2" t="s">
        <v>9092</v>
      </c>
      <c r="K3435" s="5" t="s">
        <v>580</v>
      </c>
      <c r="L3435" t="s">
        <v>35187</v>
      </c>
    </row>
    <row r="3436" spans="1:16" hidden="1" x14ac:dyDescent="0.25">
      <c r="A3436">
        <v>71155</v>
      </c>
      <c r="B3436" t="s">
        <v>9093</v>
      </c>
      <c r="C3436" t="s">
        <v>9090</v>
      </c>
      <c r="D3436" t="s">
        <v>9065</v>
      </c>
      <c r="E3436" t="s">
        <v>35582</v>
      </c>
      <c r="F3436" t="s">
        <v>35583</v>
      </c>
      <c r="G3436">
        <v>1999</v>
      </c>
      <c r="H3436" t="s">
        <v>36379</v>
      </c>
      <c r="I3436" t="s">
        <v>9091</v>
      </c>
      <c r="J3436" s="2" t="s">
        <v>9094</v>
      </c>
      <c r="K3436" s="5" t="s">
        <v>21</v>
      </c>
    </row>
    <row r="3437" spans="1:16" hidden="1" x14ac:dyDescent="0.25">
      <c r="A3437">
        <v>71169</v>
      </c>
      <c r="B3437" t="s">
        <v>9095</v>
      </c>
      <c r="C3437" t="s">
        <v>9090</v>
      </c>
      <c r="D3437" t="s">
        <v>9065</v>
      </c>
      <c r="E3437" t="s">
        <v>35582</v>
      </c>
      <c r="F3437" t="s">
        <v>35583</v>
      </c>
      <c r="G3437">
        <v>1999</v>
      </c>
      <c r="H3437" t="s">
        <v>36379</v>
      </c>
      <c r="I3437" t="s">
        <v>9091</v>
      </c>
      <c r="J3437" s="2" t="s">
        <v>9096</v>
      </c>
      <c r="K3437" s="5" t="s">
        <v>21</v>
      </c>
    </row>
    <row r="3438" spans="1:16" hidden="1" x14ac:dyDescent="0.25">
      <c r="A3438">
        <v>71175</v>
      </c>
      <c r="B3438" t="s">
        <v>9097</v>
      </c>
      <c r="C3438" t="s">
        <v>9098</v>
      </c>
      <c r="D3438" t="s">
        <v>9065</v>
      </c>
      <c r="E3438" t="s">
        <v>35582</v>
      </c>
      <c r="F3438" t="s">
        <v>35583</v>
      </c>
      <c r="G3438">
        <v>1999</v>
      </c>
      <c r="H3438" t="s">
        <v>36379</v>
      </c>
      <c r="I3438" t="s">
        <v>9099</v>
      </c>
      <c r="J3438" s="2" t="s">
        <v>9100</v>
      </c>
      <c r="K3438" s="5" t="s">
        <v>55</v>
      </c>
    </row>
    <row r="3439" spans="1:16" hidden="1" x14ac:dyDescent="0.25">
      <c r="A3439">
        <v>71176</v>
      </c>
      <c r="B3439" t="s">
        <v>9101</v>
      </c>
      <c r="C3439" t="s">
        <v>9090</v>
      </c>
      <c r="D3439" t="s">
        <v>9065</v>
      </c>
      <c r="E3439" t="s">
        <v>35582</v>
      </c>
      <c r="F3439" t="s">
        <v>35583</v>
      </c>
      <c r="G3439">
        <v>1999</v>
      </c>
      <c r="H3439" t="s">
        <v>36379</v>
      </c>
      <c r="I3439" t="s">
        <v>9091</v>
      </c>
      <c r="J3439" s="2" t="s">
        <v>9102</v>
      </c>
      <c r="K3439" s="5" t="s">
        <v>55</v>
      </c>
    </row>
    <row r="3440" spans="1:16" hidden="1" x14ac:dyDescent="0.25">
      <c r="A3440">
        <v>71215</v>
      </c>
      <c r="B3440" t="s">
        <v>9103</v>
      </c>
      <c r="C3440" t="s">
        <v>9069</v>
      </c>
      <c r="D3440" t="s">
        <v>9065</v>
      </c>
      <c r="E3440" t="s">
        <v>35582</v>
      </c>
      <c r="F3440" t="s">
        <v>35583</v>
      </c>
      <c r="G3440">
        <v>1999</v>
      </c>
      <c r="H3440" t="s">
        <v>36379</v>
      </c>
      <c r="I3440" t="s">
        <v>9070</v>
      </c>
      <c r="J3440" s="2" t="s">
        <v>9104</v>
      </c>
      <c r="K3440" s="5" t="s">
        <v>21</v>
      </c>
    </row>
    <row r="3441" spans="1:16" hidden="1" x14ac:dyDescent="0.25">
      <c r="A3441">
        <v>71243</v>
      </c>
      <c r="B3441" t="s">
        <v>9105</v>
      </c>
      <c r="C3441" t="s">
        <v>9106</v>
      </c>
      <c r="D3441" t="s">
        <v>9065</v>
      </c>
      <c r="E3441" t="s">
        <v>35582</v>
      </c>
      <c r="F3441" t="s">
        <v>35583</v>
      </c>
      <c r="G3441">
        <v>1999</v>
      </c>
      <c r="H3441" t="s">
        <v>36379</v>
      </c>
      <c r="I3441" t="s">
        <v>9107</v>
      </c>
      <c r="J3441" s="2" t="s">
        <v>9108</v>
      </c>
      <c r="K3441" s="5" t="s">
        <v>128</v>
      </c>
      <c r="O3441" t="s">
        <v>24</v>
      </c>
      <c r="P3441" t="s">
        <v>35339</v>
      </c>
    </row>
    <row r="3442" spans="1:16" hidden="1" x14ac:dyDescent="0.25">
      <c r="A3442">
        <v>71256</v>
      </c>
      <c r="B3442" t="s">
        <v>9109</v>
      </c>
      <c r="C3442" t="s">
        <v>9106</v>
      </c>
      <c r="D3442" t="s">
        <v>9065</v>
      </c>
      <c r="E3442" t="s">
        <v>35582</v>
      </c>
      <c r="F3442" t="s">
        <v>35583</v>
      </c>
      <c r="G3442">
        <v>1999</v>
      </c>
      <c r="H3442" t="s">
        <v>36379</v>
      </c>
      <c r="I3442" t="s">
        <v>9107</v>
      </c>
      <c r="J3442" s="2" t="s">
        <v>9110</v>
      </c>
      <c r="K3442" s="5" t="s">
        <v>21</v>
      </c>
    </row>
    <row r="3443" spans="1:16" hidden="1" x14ac:dyDescent="0.25">
      <c r="A3443">
        <v>71278</v>
      </c>
      <c r="B3443" t="s">
        <v>9111</v>
      </c>
      <c r="C3443" t="s">
        <v>9106</v>
      </c>
      <c r="D3443" t="s">
        <v>9065</v>
      </c>
      <c r="E3443" t="s">
        <v>35582</v>
      </c>
      <c r="F3443" t="s">
        <v>35583</v>
      </c>
      <c r="G3443">
        <v>1999</v>
      </c>
      <c r="H3443" t="s">
        <v>36379</v>
      </c>
      <c r="I3443" t="s">
        <v>9107</v>
      </c>
      <c r="J3443" s="2" t="s">
        <v>9112</v>
      </c>
      <c r="K3443" s="5" t="s">
        <v>21</v>
      </c>
    </row>
    <row r="3444" spans="1:16" hidden="1" x14ac:dyDescent="0.25">
      <c r="A3444">
        <v>71282</v>
      </c>
      <c r="B3444" t="s">
        <v>9113</v>
      </c>
      <c r="C3444" t="s">
        <v>9106</v>
      </c>
      <c r="D3444" t="s">
        <v>9065</v>
      </c>
      <c r="E3444" t="s">
        <v>35582</v>
      </c>
      <c r="F3444" t="s">
        <v>35583</v>
      </c>
      <c r="G3444">
        <v>1999</v>
      </c>
      <c r="H3444" t="s">
        <v>36379</v>
      </c>
      <c r="I3444" t="s">
        <v>9107</v>
      </c>
      <c r="J3444" s="2" t="s">
        <v>9114</v>
      </c>
      <c r="K3444" s="5" t="s">
        <v>21</v>
      </c>
    </row>
    <row r="3445" spans="1:16" hidden="1" x14ac:dyDescent="0.25">
      <c r="A3445">
        <v>71292</v>
      </c>
      <c r="B3445" t="s">
        <v>9115</v>
      </c>
      <c r="C3445" t="s">
        <v>9106</v>
      </c>
      <c r="D3445" t="s">
        <v>9065</v>
      </c>
      <c r="E3445" t="s">
        <v>35582</v>
      </c>
      <c r="F3445" t="s">
        <v>35583</v>
      </c>
      <c r="G3445">
        <v>1999</v>
      </c>
      <c r="H3445" t="s">
        <v>36379</v>
      </c>
      <c r="I3445" t="s">
        <v>9107</v>
      </c>
      <c r="J3445" s="2" t="s">
        <v>9116</v>
      </c>
      <c r="K3445" s="5" t="s">
        <v>38</v>
      </c>
    </row>
    <row r="3446" spans="1:16" hidden="1" x14ac:dyDescent="0.25">
      <c r="A3446">
        <v>71299</v>
      </c>
      <c r="B3446" t="s">
        <v>9117</v>
      </c>
      <c r="C3446" t="s">
        <v>9118</v>
      </c>
      <c r="D3446" t="s">
        <v>9065</v>
      </c>
      <c r="E3446" t="s">
        <v>35582</v>
      </c>
      <c r="F3446" t="s">
        <v>35583</v>
      </c>
      <c r="G3446">
        <v>1999</v>
      </c>
      <c r="H3446" t="s">
        <v>36379</v>
      </c>
      <c r="I3446" t="s">
        <v>402</v>
      </c>
      <c r="J3446" s="2" t="s">
        <v>9119</v>
      </c>
      <c r="K3446" s="5" t="s">
        <v>32</v>
      </c>
      <c r="L3446" t="s">
        <v>35242</v>
      </c>
    </row>
    <row r="3447" spans="1:16" hidden="1" x14ac:dyDescent="0.25">
      <c r="A3447">
        <v>71368</v>
      </c>
      <c r="B3447" t="s">
        <v>9120</v>
      </c>
      <c r="C3447" t="s">
        <v>9069</v>
      </c>
      <c r="D3447" t="s">
        <v>9065</v>
      </c>
      <c r="E3447" t="s">
        <v>35582</v>
      </c>
      <c r="F3447" t="s">
        <v>35583</v>
      </c>
      <c r="G3447">
        <v>1999</v>
      </c>
      <c r="H3447" t="s">
        <v>36379</v>
      </c>
      <c r="I3447" t="s">
        <v>9070</v>
      </c>
      <c r="J3447" s="2" t="s">
        <v>9121</v>
      </c>
      <c r="K3447" s="5" t="s">
        <v>128</v>
      </c>
      <c r="L3447" t="s">
        <v>35228</v>
      </c>
    </row>
    <row r="3448" spans="1:16" hidden="1" x14ac:dyDescent="0.25">
      <c r="A3448">
        <v>71370</v>
      </c>
      <c r="B3448" t="s">
        <v>9122</v>
      </c>
      <c r="C3448" t="s">
        <v>9123</v>
      </c>
      <c r="D3448" t="s">
        <v>9124</v>
      </c>
      <c r="E3448" t="s">
        <v>35584</v>
      </c>
      <c r="F3448" t="s">
        <v>35585</v>
      </c>
      <c r="G3448">
        <v>1995</v>
      </c>
      <c r="H3448" t="s">
        <v>36380</v>
      </c>
      <c r="I3448" t="s">
        <v>9125</v>
      </c>
      <c r="J3448" s="2" t="s">
        <v>9126</v>
      </c>
      <c r="K3448" s="5" t="s">
        <v>38</v>
      </c>
    </row>
    <row r="3449" spans="1:16" hidden="1" x14ac:dyDescent="0.25">
      <c r="A3449">
        <v>71371</v>
      </c>
      <c r="B3449" t="s">
        <v>9127</v>
      </c>
      <c r="C3449" t="s">
        <v>9128</v>
      </c>
      <c r="D3449" t="s">
        <v>9124</v>
      </c>
      <c r="E3449" t="s">
        <v>35584</v>
      </c>
      <c r="F3449" t="s">
        <v>35585</v>
      </c>
      <c r="G3449">
        <v>1995</v>
      </c>
      <c r="H3449" t="s">
        <v>36380</v>
      </c>
      <c r="I3449" t="s">
        <v>4170</v>
      </c>
      <c r="J3449" s="2" t="s">
        <v>9129</v>
      </c>
      <c r="K3449" s="5" t="s">
        <v>32</v>
      </c>
    </row>
    <row r="3450" spans="1:16" hidden="1" x14ac:dyDescent="0.25">
      <c r="A3450">
        <v>71373</v>
      </c>
      <c r="B3450" t="s">
        <v>9130</v>
      </c>
      <c r="C3450" t="s">
        <v>9128</v>
      </c>
      <c r="D3450" t="s">
        <v>9124</v>
      </c>
      <c r="E3450" t="s">
        <v>35584</v>
      </c>
      <c r="F3450" t="s">
        <v>35585</v>
      </c>
      <c r="G3450">
        <v>1995</v>
      </c>
      <c r="H3450" t="s">
        <v>36380</v>
      </c>
      <c r="I3450" t="s">
        <v>4170</v>
      </c>
      <c r="J3450" s="2" t="s">
        <v>9131</v>
      </c>
      <c r="K3450" s="5" t="s">
        <v>21</v>
      </c>
    </row>
    <row r="3451" spans="1:16" hidden="1" x14ac:dyDescent="0.25">
      <c r="A3451">
        <v>71375</v>
      </c>
      <c r="B3451" t="s">
        <v>9132</v>
      </c>
      <c r="C3451" t="s">
        <v>9128</v>
      </c>
      <c r="D3451" t="s">
        <v>9124</v>
      </c>
      <c r="E3451" t="s">
        <v>35584</v>
      </c>
      <c r="F3451" t="s">
        <v>35585</v>
      </c>
      <c r="G3451">
        <v>1995</v>
      </c>
      <c r="H3451" t="s">
        <v>36380</v>
      </c>
      <c r="I3451" t="s">
        <v>4170</v>
      </c>
      <c r="J3451" s="2" t="s">
        <v>9133</v>
      </c>
      <c r="K3451" s="5" t="s">
        <v>21</v>
      </c>
    </row>
    <row r="3452" spans="1:16" hidden="1" x14ac:dyDescent="0.25">
      <c r="A3452">
        <v>71381</v>
      </c>
      <c r="B3452" t="s">
        <v>9134</v>
      </c>
      <c r="C3452" t="s">
        <v>9135</v>
      </c>
      <c r="D3452" t="s">
        <v>9124</v>
      </c>
      <c r="E3452" t="s">
        <v>35584</v>
      </c>
      <c r="F3452" t="s">
        <v>35585</v>
      </c>
      <c r="G3452">
        <v>1995</v>
      </c>
      <c r="H3452" t="s">
        <v>36380</v>
      </c>
      <c r="I3452" t="s">
        <v>9136</v>
      </c>
      <c r="J3452" s="2" t="s">
        <v>9137</v>
      </c>
      <c r="K3452" s="5" t="s">
        <v>38</v>
      </c>
      <c r="L3452" t="s">
        <v>187</v>
      </c>
    </row>
    <row r="3453" spans="1:16" hidden="1" x14ac:dyDescent="0.25">
      <c r="A3453">
        <v>71383</v>
      </c>
      <c r="B3453" t="s">
        <v>9138</v>
      </c>
      <c r="C3453" t="s">
        <v>9135</v>
      </c>
      <c r="D3453" t="s">
        <v>9124</v>
      </c>
      <c r="E3453" t="s">
        <v>35584</v>
      </c>
      <c r="F3453" t="s">
        <v>35585</v>
      </c>
      <c r="G3453">
        <v>1995</v>
      </c>
      <c r="H3453" t="s">
        <v>36380</v>
      </c>
      <c r="I3453" t="s">
        <v>9136</v>
      </c>
      <c r="J3453" s="2" t="s">
        <v>9139</v>
      </c>
      <c r="K3453" s="5" t="s">
        <v>1783</v>
      </c>
    </row>
    <row r="3454" spans="1:16" hidden="1" x14ac:dyDescent="0.25">
      <c r="A3454">
        <v>71403</v>
      </c>
      <c r="B3454" t="s">
        <v>9140</v>
      </c>
      <c r="C3454" t="s">
        <v>9135</v>
      </c>
      <c r="D3454" t="s">
        <v>9124</v>
      </c>
      <c r="E3454" t="s">
        <v>35584</v>
      </c>
      <c r="F3454" t="s">
        <v>35585</v>
      </c>
      <c r="G3454">
        <v>1995</v>
      </c>
      <c r="H3454" t="s">
        <v>36380</v>
      </c>
      <c r="I3454" t="s">
        <v>9136</v>
      </c>
      <c r="J3454" s="2" t="s">
        <v>9141</v>
      </c>
      <c r="K3454" s="5" t="s">
        <v>32</v>
      </c>
    </row>
    <row r="3455" spans="1:16" hidden="1" x14ac:dyDescent="0.25">
      <c r="A3455">
        <v>71414</v>
      </c>
      <c r="B3455" t="s">
        <v>9142</v>
      </c>
      <c r="C3455" t="s">
        <v>9128</v>
      </c>
      <c r="D3455" t="s">
        <v>9124</v>
      </c>
      <c r="E3455" t="s">
        <v>35584</v>
      </c>
      <c r="F3455" t="s">
        <v>35585</v>
      </c>
      <c r="G3455">
        <v>1995</v>
      </c>
      <c r="H3455" t="s">
        <v>36380</v>
      </c>
      <c r="I3455" t="s">
        <v>4170</v>
      </c>
      <c r="J3455" s="2" t="s">
        <v>9143</v>
      </c>
      <c r="K3455" s="5" t="s">
        <v>38</v>
      </c>
    </row>
    <row r="3456" spans="1:16" hidden="1" x14ac:dyDescent="0.25">
      <c r="A3456">
        <v>71417</v>
      </c>
      <c r="B3456" t="s">
        <v>9144</v>
      </c>
      <c r="C3456" t="s">
        <v>9145</v>
      </c>
      <c r="D3456" t="s">
        <v>9124</v>
      </c>
      <c r="E3456" t="s">
        <v>35584</v>
      </c>
      <c r="F3456" t="s">
        <v>35585</v>
      </c>
      <c r="G3456">
        <v>1995</v>
      </c>
      <c r="H3456" t="s">
        <v>36380</v>
      </c>
      <c r="I3456" t="s">
        <v>9146</v>
      </c>
      <c r="J3456" s="2" t="s">
        <v>9147</v>
      </c>
      <c r="K3456" s="5" t="s">
        <v>55</v>
      </c>
    </row>
    <row r="3457" spans="1:12" hidden="1" x14ac:dyDescent="0.25">
      <c r="A3457">
        <v>71418</v>
      </c>
      <c r="B3457" t="s">
        <v>9148</v>
      </c>
      <c r="C3457" t="s">
        <v>9145</v>
      </c>
      <c r="D3457" t="s">
        <v>9124</v>
      </c>
      <c r="E3457" t="s">
        <v>35584</v>
      </c>
      <c r="F3457" t="s">
        <v>35585</v>
      </c>
      <c r="G3457">
        <v>1995</v>
      </c>
      <c r="H3457" t="s">
        <v>36380</v>
      </c>
      <c r="I3457" t="s">
        <v>9146</v>
      </c>
      <c r="J3457" s="2" t="s">
        <v>9149</v>
      </c>
      <c r="K3457" s="5" t="s">
        <v>21</v>
      </c>
      <c r="L3457" t="s">
        <v>143</v>
      </c>
    </row>
    <row r="3458" spans="1:12" hidden="1" x14ac:dyDescent="0.25">
      <c r="A3458">
        <v>71434</v>
      </c>
      <c r="B3458" t="s">
        <v>9150</v>
      </c>
      <c r="C3458" t="s">
        <v>9145</v>
      </c>
      <c r="D3458" t="s">
        <v>9124</v>
      </c>
      <c r="E3458" t="s">
        <v>35584</v>
      </c>
      <c r="F3458" t="s">
        <v>35585</v>
      </c>
      <c r="G3458">
        <v>1995</v>
      </c>
      <c r="H3458" t="s">
        <v>36380</v>
      </c>
      <c r="I3458" t="s">
        <v>9146</v>
      </c>
      <c r="J3458" s="2" t="s">
        <v>9151</v>
      </c>
      <c r="K3458" s="5" t="s">
        <v>38</v>
      </c>
      <c r="L3458" t="s">
        <v>174</v>
      </c>
    </row>
    <row r="3459" spans="1:12" hidden="1" x14ac:dyDescent="0.25">
      <c r="A3459">
        <v>71486</v>
      </c>
      <c r="B3459" t="s">
        <v>9152</v>
      </c>
      <c r="C3459" t="s">
        <v>9145</v>
      </c>
      <c r="D3459" t="s">
        <v>9124</v>
      </c>
      <c r="E3459" t="s">
        <v>35584</v>
      </c>
      <c r="F3459" t="s">
        <v>35585</v>
      </c>
      <c r="G3459">
        <v>1995</v>
      </c>
      <c r="H3459" t="s">
        <v>36380</v>
      </c>
      <c r="I3459" t="s">
        <v>9146</v>
      </c>
      <c r="J3459" s="2" t="s">
        <v>9153</v>
      </c>
      <c r="K3459" s="5" t="s">
        <v>38</v>
      </c>
      <c r="L3459" t="s">
        <v>35297</v>
      </c>
    </row>
    <row r="3460" spans="1:12" hidden="1" x14ac:dyDescent="0.25">
      <c r="A3460">
        <v>71491</v>
      </c>
      <c r="B3460" t="s">
        <v>9154</v>
      </c>
      <c r="C3460" t="s">
        <v>9145</v>
      </c>
      <c r="D3460" t="s">
        <v>9124</v>
      </c>
      <c r="E3460" t="s">
        <v>35584</v>
      </c>
      <c r="F3460" t="s">
        <v>35585</v>
      </c>
      <c r="G3460">
        <v>1995</v>
      </c>
      <c r="H3460" t="s">
        <v>36380</v>
      </c>
      <c r="I3460" t="s">
        <v>9146</v>
      </c>
      <c r="J3460" s="2" t="s">
        <v>9155</v>
      </c>
      <c r="K3460" s="5" t="s">
        <v>128</v>
      </c>
      <c r="L3460" t="s">
        <v>162</v>
      </c>
    </row>
    <row r="3461" spans="1:12" hidden="1" x14ac:dyDescent="0.25">
      <c r="A3461">
        <v>71507</v>
      </c>
      <c r="B3461" t="s">
        <v>9156</v>
      </c>
      <c r="C3461" t="s">
        <v>9157</v>
      </c>
      <c r="D3461" t="s">
        <v>9124</v>
      </c>
      <c r="E3461" t="s">
        <v>35584</v>
      </c>
      <c r="F3461" t="s">
        <v>35585</v>
      </c>
      <c r="G3461">
        <v>1995</v>
      </c>
      <c r="H3461" t="s">
        <v>36380</v>
      </c>
      <c r="I3461" t="s">
        <v>9158</v>
      </c>
      <c r="J3461" s="2" t="s">
        <v>9159</v>
      </c>
      <c r="K3461" s="5" t="s">
        <v>32</v>
      </c>
    </row>
    <row r="3462" spans="1:12" hidden="1" x14ac:dyDescent="0.25">
      <c r="A3462">
        <v>71529</v>
      </c>
      <c r="B3462" t="s">
        <v>9160</v>
      </c>
      <c r="C3462" t="s">
        <v>9145</v>
      </c>
      <c r="D3462" t="s">
        <v>9124</v>
      </c>
      <c r="E3462" t="s">
        <v>35584</v>
      </c>
      <c r="F3462" t="s">
        <v>35585</v>
      </c>
      <c r="G3462">
        <v>1995</v>
      </c>
      <c r="H3462" t="s">
        <v>36380</v>
      </c>
      <c r="I3462" t="s">
        <v>9146</v>
      </c>
      <c r="J3462" s="2" t="s">
        <v>9161</v>
      </c>
      <c r="K3462" s="5" t="s">
        <v>38</v>
      </c>
      <c r="L3462" t="s">
        <v>239</v>
      </c>
    </row>
    <row r="3463" spans="1:12" hidden="1" x14ac:dyDescent="0.25">
      <c r="A3463">
        <v>71538</v>
      </c>
      <c r="B3463" t="s">
        <v>9162</v>
      </c>
      <c r="C3463" t="s">
        <v>9163</v>
      </c>
      <c r="D3463" t="s">
        <v>9124</v>
      </c>
      <c r="E3463" t="s">
        <v>35584</v>
      </c>
      <c r="F3463" t="s">
        <v>35585</v>
      </c>
      <c r="G3463">
        <v>1995</v>
      </c>
      <c r="H3463" t="s">
        <v>36380</v>
      </c>
      <c r="I3463" t="s">
        <v>9164</v>
      </c>
      <c r="J3463" s="2" t="s">
        <v>9165</v>
      </c>
      <c r="K3463" s="5" t="s">
        <v>21</v>
      </c>
    </row>
    <row r="3464" spans="1:12" hidden="1" x14ac:dyDescent="0.25">
      <c r="A3464">
        <v>71544</v>
      </c>
      <c r="B3464" t="s">
        <v>9166</v>
      </c>
      <c r="C3464" t="s">
        <v>9167</v>
      </c>
      <c r="D3464" t="s">
        <v>9124</v>
      </c>
      <c r="E3464" t="s">
        <v>35584</v>
      </c>
      <c r="F3464" t="s">
        <v>35585</v>
      </c>
      <c r="G3464">
        <v>1995</v>
      </c>
      <c r="H3464" t="s">
        <v>36380</v>
      </c>
      <c r="I3464" t="s">
        <v>9168</v>
      </c>
      <c r="J3464" s="2" t="s">
        <v>9169</v>
      </c>
      <c r="K3464" s="5" t="s">
        <v>55</v>
      </c>
    </row>
    <row r="3465" spans="1:12" hidden="1" x14ac:dyDescent="0.25">
      <c r="A3465">
        <v>71561</v>
      </c>
      <c r="B3465" t="s">
        <v>9170</v>
      </c>
      <c r="C3465" t="s">
        <v>9145</v>
      </c>
      <c r="D3465" t="s">
        <v>9124</v>
      </c>
      <c r="E3465" t="s">
        <v>35584</v>
      </c>
      <c r="F3465" t="s">
        <v>35585</v>
      </c>
      <c r="G3465">
        <v>1995</v>
      </c>
      <c r="H3465" t="s">
        <v>36380</v>
      </c>
      <c r="I3465" t="s">
        <v>9146</v>
      </c>
      <c r="J3465" s="2" t="s">
        <v>9171</v>
      </c>
      <c r="K3465" s="5" t="s">
        <v>55</v>
      </c>
    </row>
    <row r="3466" spans="1:12" hidden="1" x14ac:dyDescent="0.25">
      <c r="A3466">
        <v>71569</v>
      </c>
      <c r="B3466" t="s">
        <v>9172</v>
      </c>
      <c r="C3466" t="s">
        <v>9173</v>
      </c>
      <c r="D3466" t="s">
        <v>9124</v>
      </c>
      <c r="E3466" t="s">
        <v>35584</v>
      </c>
      <c r="F3466" t="s">
        <v>35585</v>
      </c>
      <c r="G3466">
        <v>1995</v>
      </c>
      <c r="H3466" t="s">
        <v>36380</v>
      </c>
      <c r="I3466" t="s">
        <v>9174</v>
      </c>
      <c r="J3466" s="2" t="s">
        <v>9175</v>
      </c>
      <c r="K3466" s="5" t="s">
        <v>38</v>
      </c>
    </row>
    <row r="3467" spans="1:12" hidden="1" x14ac:dyDescent="0.25">
      <c r="A3467">
        <v>71596</v>
      </c>
      <c r="B3467" t="s">
        <v>9176</v>
      </c>
      <c r="C3467" t="s">
        <v>9177</v>
      </c>
      <c r="D3467" t="s">
        <v>9124</v>
      </c>
      <c r="E3467" t="s">
        <v>35584</v>
      </c>
      <c r="F3467" t="s">
        <v>35585</v>
      </c>
      <c r="G3467">
        <v>1995</v>
      </c>
      <c r="H3467" t="s">
        <v>36380</v>
      </c>
      <c r="I3467" t="s">
        <v>7704</v>
      </c>
      <c r="J3467" s="2" t="s">
        <v>9178</v>
      </c>
      <c r="K3467" s="5" t="s">
        <v>38</v>
      </c>
      <c r="L3467" t="s">
        <v>16</v>
      </c>
    </row>
    <row r="3468" spans="1:12" hidden="1" x14ac:dyDescent="0.25">
      <c r="A3468">
        <v>71633</v>
      </c>
      <c r="B3468" t="s">
        <v>9179</v>
      </c>
      <c r="C3468" t="s">
        <v>9180</v>
      </c>
      <c r="D3468" t="s">
        <v>9124</v>
      </c>
      <c r="E3468" t="s">
        <v>35584</v>
      </c>
      <c r="F3468" t="s">
        <v>35585</v>
      </c>
      <c r="G3468">
        <v>1995</v>
      </c>
      <c r="H3468" t="s">
        <v>36380</v>
      </c>
      <c r="I3468" t="s">
        <v>9181</v>
      </c>
      <c r="J3468" s="2" t="s">
        <v>9182</v>
      </c>
      <c r="K3468" s="5" t="s">
        <v>38</v>
      </c>
    </row>
    <row r="3469" spans="1:12" hidden="1" x14ac:dyDescent="0.25">
      <c r="A3469">
        <v>71644</v>
      </c>
      <c r="B3469" t="s">
        <v>9183</v>
      </c>
      <c r="C3469" t="s">
        <v>9145</v>
      </c>
      <c r="D3469" t="s">
        <v>9124</v>
      </c>
      <c r="E3469" t="s">
        <v>35584</v>
      </c>
      <c r="F3469" t="s">
        <v>35585</v>
      </c>
      <c r="G3469">
        <v>1995</v>
      </c>
      <c r="H3469" t="s">
        <v>36380</v>
      </c>
      <c r="I3469" t="s">
        <v>9146</v>
      </c>
      <c r="J3469" s="2" t="s">
        <v>9184</v>
      </c>
      <c r="K3469" s="5" t="s">
        <v>38</v>
      </c>
      <c r="L3469" t="s">
        <v>16</v>
      </c>
    </row>
    <row r="3470" spans="1:12" hidden="1" x14ac:dyDescent="0.25">
      <c r="A3470">
        <v>71648</v>
      </c>
      <c r="B3470" t="s">
        <v>9185</v>
      </c>
      <c r="C3470" t="s">
        <v>9145</v>
      </c>
      <c r="D3470" t="s">
        <v>9124</v>
      </c>
      <c r="E3470" t="s">
        <v>35584</v>
      </c>
      <c r="F3470" t="s">
        <v>35585</v>
      </c>
      <c r="G3470">
        <v>1995</v>
      </c>
      <c r="H3470" t="s">
        <v>36380</v>
      </c>
      <c r="I3470" t="s">
        <v>9146</v>
      </c>
      <c r="J3470" s="2" t="s">
        <v>9186</v>
      </c>
      <c r="K3470" s="5" t="s">
        <v>21</v>
      </c>
    </row>
    <row r="3471" spans="1:12" hidden="1" x14ac:dyDescent="0.25">
      <c r="A3471">
        <v>71649</v>
      </c>
      <c r="B3471" t="s">
        <v>9187</v>
      </c>
      <c r="C3471" t="s">
        <v>9188</v>
      </c>
      <c r="D3471" t="s">
        <v>9124</v>
      </c>
      <c r="E3471" t="s">
        <v>35584</v>
      </c>
      <c r="F3471" t="s">
        <v>35585</v>
      </c>
      <c r="G3471">
        <v>1995</v>
      </c>
      <c r="H3471" t="s">
        <v>36380</v>
      </c>
      <c r="I3471" t="s">
        <v>958</v>
      </c>
      <c r="J3471" s="2" t="s">
        <v>9189</v>
      </c>
      <c r="K3471" s="5" t="s">
        <v>55</v>
      </c>
    </row>
    <row r="3472" spans="1:12" hidden="1" x14ac:dyDescent="0.25">
      <c r="A3472">
        <v>71718</v>
      </c>
      <c r="B3472" t="s">
        <v>9190</v>
      </c>
      <c r="C3472" t="s">
        <v>9145</v>
      </c>
      <c r="D3472" t="s">
        <v>9124</v>
      </c>
      <c r="E3472" t="s">
        <v>35584</v>
      </c>
      <c r="F3472" t="s">
        <v>35585</v>
      </c>
      <c r="G3472">
        <v>1995</v>
      </c>
      <c r="H3472" t="s">
        <v>36380</v>
      </c>
      <c r="I3472" t="s">
        <v>9146</v>
      </c>
      <c r="J3472" s="2" t="s">
        <v>9191</v>
      </c>
      <c r="K3472" s="5" t="s">
        <v>202</v>
      </c>
      <c r="L3472" t="s">
        <v>129</v>
      </c>
    </row>
    <row r="3473" spans="1:12" hidden="1" x14ac:dyDescent="0.25">
      <c r="A3473">
        <v>71741</v>
      </c>
      <c r="B3473" t="s">
        <v>9192</v>
      </c>
      <c r="C3473" t="s">
        <v>9145</v>
      </c>
      <c r="D3473" t="s">
        <v>9124</v>
      </c>
      <c r="E3473" t="s">
        <v>35584</v>
      </c>
      <c r="F3473" t="s">
        <v>35585</v>
      </c>
      <c r="G3473">
        <v>1995</v>
      </c>
      <c r="H3473" t="s">
        <v>36380</v>
      </c>
      <c r="I3473" t="s">
        <v>9146</v>
      </c>
      <c r="J3473" s="2" t="s">
        <v>9193</v>
      </c>
      <c r="K3473" s="5" t="s">
        <v>38</v>
      </c>
    </row>
    <row r="3474" spans="1:12" hidden="1" x14ac:dyDescent="0.25">
      <c r="A3474">
        <v>71788</v>
      </c>
      <c r="B3474" t="s">
        <v>9194</v>
      </c>
      <c r="C3474" t="s">
        <v>9195</v>
      </c>
      <c r="D3474" t="s">
        <v>9124</v>
      </c>
      <c r="E3474" t="s">
        <v>35584</v>
      </c>
      <c r="F3474" t="s">
        <v>35585</v>
      </c>
      <c r="G3474">
        <v>1995</v>
      </c>
      <c r="H3474" t="s">
        <v>36380</v>
      </c>
      <c r="I3474" t="s">
        <v>9196</v>
      </c>
      <c r="J3474" s="2" t="s">
        <v>9197</v>
      </c>
      <c r="K3474" s="5" t="s">
        <v>128</v>
      </c>
      <c r="L3474" t="s">
        <v>162</v>
      </c>
    </row>
    <row r="3475" spans="1:12" hidden="1" x14ac:dyDescent="0.25">
      <c r="A3475">
        <v>71798</v>
      </c>
      <c r="B3475" t="s">
        <v>9198</v>
      </c>
      <c r="C3475" t="s">
        <v>9195</v>
      </c>
      <c r="D3475" t="s">
        <v>9124</v>
      </c>
      <c r="E3475" t="s">
        <v>35584</v>
      </c>
      <c r="F3475" t="s">
        <v>35585</v>
      </c>
      <c r="G3475">
        <v>1995</v>
      </c>
      <c r="H3475" t="s">
        <v>36380</v>
      </c>
      <c r="I3475" t="s">
        <v>9196</v>
      </c>
      <c r="J3475" s="2" t="s">
        <v>9199</v>
      </c>
      <c r="K3475" s="5" t="s">
        <v>38</v>
      </c>
      <c r="L3475" t="s">
        <v>16</v>
      </c>
    </row>
    <row r="3476" spans="1:12" hidden="1" x14ac:dyDescent="0.25">
      <c r="A3476">
        <v>71803</v>
      </c>
      <c r="B3476" t="s">
        <v>9200</v>
      </c>
      <c r="C3476" t="s">
        <v>9145</v>
      </c>
      <c r="D3476" t="s">
        <v>9124</v>
      </c>
      <c r="E3476" t="s">
        <v>35584</v>
      </c>
      <c r="F3476" t="s">
        <v>35585</v>
      </c>
      <c r="G3476">
        <v>1995</v>
      </c>
      <c r="H3476" t="s">
        <v>36380</v>
      </c>
      <c r="I3476" t="s">
        <v>9146</v>
      </c>
      <c r="J3476" s="2" t="s">
        <v>9201</v>
      </c>
      <c r="K3476" s="5" t="s">
        <v>21</v>
      </c>
    </row>
    <row r="3477" spans="1:12" hidden="1" x14ac:dyDescent="0.25">
      <c r="A3477">
        <v>71813</v>
      </c>
      <c r="B3477" t="s">
        <v>9202</v>
      </c>
      <c r="C3477" t="s">
        <v>9145</v>
      </c>
      <c r="D3477" t="s">
        <v>9124</v>
      </c>
      <c r="E3477" t="s">
        <v>35584</v>
      </c>
      <c r="F3477" t="s">
        <v>35585</v>
      </c>
      <c r="G3477">
        <v>1995</v>
      </c>
      <c r="H3477" t="s">
        <v>36380</v>
      </c>
      <c r="I3477" t="s">
        <v>9146</v>
      </c>
      <c r="J3477" s="2" t="s">
        <v>9203</v>
      </c>
      <c r="K3477" s="5" t="s">
        <v>38</v>
      </c>
    </row>
    <row r="3478" spans="1:12" hidden="1" x14ac:dyDescent="0.25">
      <c r="A3478">
        <v>71852</v>
      </c>
      <c r="B3478" t="s">
        <v>9204</v>
      </c>
      <c r="C3478" t="s">
        <v>9205</v>
      </c>
      <c r="D3478" t="s">
        <v>9124</v>
      </c>
      <c r="E3478" t="s">
        <v>35584</v>
      </c>
      <c r="F3478" t="s">
        <v>35585</v>
      </c>
      <c r="G3478">
        <v>1995</v>
      </c>
      <c r="H3478" t="s">
        <v>36380</v>
      </c>
      <c r="I3478" t="s">
        <v>9206</v>
      </c>
      <c r="J3478" s="2" t="s">
        <v>9207</v>
      </c>
      <c r="K3478" s="5" t="s">
        <v>38</v>
      </c>
      <c r="L3478" t="s">
        <v>132</v>
      </c>
    </row>
    <row r="3479" spans="1:12" hidden="1" x14ac:dyDescent="0.25">
      <c r="A3479">
        <v>71855</v>
      </c>
      <c r="B3479" t="s">
        <v>9208</v>
      </c>
      <c r="C3479" t="s">
        <v>9145</v>
      </c>
      <c r="D3479" t="s">
        <v>9124</v>
      </c>
      <c r="E3479" t="s">
        <v>35584</v>
      </c>
      <c r="F3479" t="s">
        <v>35585</v>
      </c>
      <c r="G3479">
        <v>1995</v>
      </c>
      <c r="H3479" t="s">
        <v>36380</v>
      </c>
      <c r="I3479" t="s">
        <v>9146</v>
      </c>
      <c r="J3479" s="2" t="s">
        <v>9209</v>
      </c>
      <c r="K3479" s="5" t="s">
        <v>21</v>
      </c>
    </row>
    <row r="3480" spans="1:12" hidden="1" x14ac:dyDescent="0.25">
      <c r="A3480">
        <v>71858</v>
      </c>
      <c r="B3480" t="s">
        <v>9210</v>
      </c>
      <c r="C3480" t="s">
        <v>9205</v>
      </c>
      <c r="D3480" t="s">
        <v>9124</v>
      </c>
      <c r="E3480" t="s">
        <v>35584</v>
      </c>
      <c r="F3480" t="s">
        <v>35585</v>
      </c>
      <c r="G3480">
        <v>1995</v>
      </c>
      <c r="H3480" t="s">
        <v>36380</v>
      </c>
      <c r="I3480" t="s">
        <v>9206</v>
      </c>
      <c r="J3480" s="2" t="s">
        <v>9211</v>
      </c>
      <c r="K3480" s="5" t="s">
        <v>128</v>
      </c>
    </row>
    <row r="3481" spans="1:12" hidden="1" x14ac:dyDescent="0.25">
      <c r="A3481">
        <v>71861</v>
      </c>
      <c r="B3481" t="s">
        <v>9212</v>
      </c>
      <c r="C3481" t="s">
        <v>9145</v>
      </c>
      <c r="D3481" t="s">
        <v>9124</v>
      </c>
      <c r="E3481" t="s">
        <v>35584</v>
      </c>
      <c r="F3481" t="s">
        <v>35585</v>
      </c>
      <c r="G3481">
        <v>1995</v>
      </c>
      <c r="H3481" t="s">
        <v>36380</v>
      </c>
      <c r="I3481" t="s">
        <v>9146</v>
      </c>
      <c r="J3481" s="2" t="s">
        <v>9213</v>
      </c>
      <c r="K3481" s="5" t="s">
        <v>38</v>
      </c>
    </row>
    <row r="3482" spans="1:12" hidden="1" x14ac:dyDescent="0.25">
      <c r="A3482">
        <v>71862</v>
      </c>
      <c r="B3482" t="s">
        <v>9214</v>
      </c>
      <c r="C3482" t="s">
        <v>9205</v>
      </c>
      <c r="D3482" t="s">
        <v>9124</v>
      </c>
      <c r="E3482" t="s">
        <v>35584</v>
      </c>
      <c r="F3482" t="s">
        <v>35585</v>
      </c>
      <c r="G3482">
        <v>1995</v>
      </c>
      <c r="H3482" t="s">
        <v>36380</v>
      </c>
      <c r="I3482" t="s">
        <v>9206</v>
      </c>
      <c r="J3482" s="2" t="s">
        <v>9215</v>
      </c>
      <c r="K3482" s="5" t="s">
        <v>38</v>
      </c>
      <c r="L3482" t="s">
        <v>16</v>
      </c>
    </row>
    <row r="3483" spans="1:12" hidden="1" x14ac:dyDescent="0.25">
      <c r="A3483">
        <v>71899</v>
      </c>
      <c r="B3483" t="s">
        <v>9216</v>
      </c>
      <c r="C3483" t="s">
        <v>9145</v>
      </c>
      <c r="D3483" t="s">
        <v>9124</v>
      </c>
      <c r="E3483" t="s">
        <v>35584</v>
      </c>
      <c r="F3483" t="s">
        <v>35585</v>
      </c>
      <c r="G3483">
        <v>1995</v>
      </c>
      <c r="H3483" t="s">
        <v>36380</v>
      </c>
      <c r="I3483" t="s">
        <v>9146</v>
      </c>
      <c r="J3483" s="2" t="s">
        <v>9217</v>
      </c>
      <c r="K3483" s="5" t="s">
        <v>38</v>
      </c>
    </row>
    <row r="3484" spans="1:12" hidden="1" x14ac:dyDescent="0.25">
      <c r="A3484">
        <v>71904</v>
      </c>
      <c r="B3484" t="s">
        <v>9218</v>
      </c>
      <c r="C3484" t="s">
        <v>9145</v>
      </c>
      <c r="D3484" t="s">
        <v>9124</v>
      </c>
      <c r="E3484" t="s">
        <v>35584</v>
      </c>
      <c r="F3484" t="s">
        <v>35585</v>
      </c>
      <c r="G3484">
        <v>1995</v>
      </c>
      <c r="H3484" t="s">
        <v>36380</v>
      </c>
      <c r="I3484" t="s">
        <v>9146</v>
      </c>
      <c r="J3484" s="2" t="s">
        <v>9219</v>
      </c>
      <c r="K3484" s="5" t="s">
        <v>38</v>
      </c>
      <c r="L3484" t="s">
        <v>35297</v>
      </c>
    </row>
    <row r="3485" spans="1:12" hidden="1" x14ac:dyDescent="0.25">
      <c r="A3485">
        <v>71908</v>
      </c>
      <c r="B3485" t="s">
        <v>9220</v>
      </c>
      <c r="C3485" t="s">
        <v>9145</v>
      </c>
      <c r="D3485" t="s">
        <v>9124</v>
      </c>
      <c r="E3485" t="s">
        <v>35584</v>
      </c>
      <c r="F3485" t="s">
        <v>35585</v>
      </c>
      <c r="G3485">
        <v>1995</v>
      </c>
      <c r="H3485" t="s">
        <v>36380</v>
      </c>
      <c r="I3485" t="s">
        <v>9146</v>
      </c>
      <c r="J3485" s="2" t="s">
        <v>9221</v>
      </c>
      <c r="K3485" s="5" t="s">
        <v>38</v>
      </c>
    </row>
    <row r="3486" spans="1:12" hidden="1" x14ac:dyDescent="0.25">
      <c r="A3486">
        <v>71943</v>
      </c>
      <c r="B3486" t="s">
        <v>9222</v>
      </c>
      <c r="C3486" t="s">
        <v>9223</v>
      </c>
      <c r="D3486" t="s">
        <v>9224</v>
      </c>
      <c r="E3486" t="s">
        <v>35586</v>
      </c>
      <c r="F3486" t="s">
        <v>35543</v>
      </c>
      <c r="G3486">
        <v>2000</v>
      </c>
      <c r="H3486" t="s">
        <v>36381</v>
      </c>
      <c r="I3486" t="s">
        <v>9225</v>
      </c>
      <c r="J3486" s="2" t="s">
        <v>9226</v>
      </c>
      <c r="K3486" s="5" t="s">
        <v>38</v>
      </c>
      <c r="L3486" t="s">
        <v>174</v>
      </c>
    </row>
    <row r="3487" spans="1:12" hidden="1" x14ac:dyDescent="0.25">
      <c r="A3487">
        <v>71949</v>
      </c>
      <c r="B3487" t="s">
        <v>9227</v>
      </c>
      <c r="C3487" t="s">
        <v>9223</v>
      </c>
      <c r="D3487" t="s">
        <v>9224</v>
      </c>
      <c r="E3487" t="s">
        <v>35586</v>
      </c>
      <c r="F3487" t="s">
        <v>35543</v>
      </c>
      <c r="G3487">
        <v>2000</v>
      </c>
      <c r="H3487" t="s">
        <v>36381</v>
      </c>
      <c r="I3487" t="s">
        <v>9225</v>
      </c>
      <c r="J3487" s="2" t="s">
        <v>9228</v>
      </c>
      <c r="K3487" s="5" t="s">
        <v>21</v>
      </c>
    </row>
    <row r="3488" spans="1:12" hidden="1" x14ac:dyDescent="0.25">
      <c r="A3488">
        <v>71999</v>
      </c>
      <c r="B3488" t="s">
        <v>9229</v>
      </c>
      <c r="C3488" t="s">
        <v>9230</v>
      </c>
      <c r="D3488" t="s">
        <v>9224</v>
      </c>
      <c r="E3488" t="s">
        <v>35586</v>
      </c>
      <c r="F3488" t="s">
        <v>35543</v>
      </c>
      <c r="G3488">
        <v>2000</v>
      </c>
      <c r="H3488" t="s">
        <v>36381</v>
      </c>
      <c r="I3488" t="s">
        <v>9231</v>
      </c>
      <c r="J3488" s="2" t="s">
        <v>9232</v>
      </c>
      <c r="K3488" s="5" t="s">
        <v>55</v>
      </c>
    </row>
    <row r="3489" spans="1:16" hidden="1" x14ac:dyDescent="0.25">
      <c r="A3489">
        <v>72068</v>
      </c>
      <c r="B3489" t="s">
        <v>9233</v>
      </c>
      <c r="C3489" t="s">
        <v>9230</v>
      </c>
      <c r="D3489" t="s">
        <v>9224</v>
      </c>
      <c r="E3489" t="s">
        <v>35586</v>
      </c>
      <c r="F3489" t="s">
        <v>35543</v>
      </c>
      <c r="G3489">
        <v>2000</v>
      </c>
      <c r="H3489" t="s">
        <v>36381</v>
      </c>
      <c r="I3489" t="s">
        <v>9231</v>
      </c>
      <c r="J3489" s="2" t="s">
        <v>9234</v>
      </c>
      <c r="K3489" s="5" t="s">
        <v>32</v>
      </c>
      <c r="L3489" t="s">
        <v>35242</v>
      </c>
    </row>
    <row r="3490" spans="1:16" hidden="1" x14ac:dyDescent="0.25">
      <c r="A3490">
        <v>72099</v>
      </c>
      <c r="B3490" t="s">
        <v>9235</v>
      </c>
      <c r="C3490" t="s">
        <v>9230</v>
      </c>
      <c r="D3490" t="s">
        <v>9224</v>
      </c>
      <c r="E3490" t="s">
        <v>35586</v>
      </c>
      <c r="F3490" t="s">
        <v>35543</v>
      </c>
      <c r="G3490">
        <v>2000</v>
      </c>
      <c r="H3490" t="s">
        <v>36381</v>
      </c>
      <c r="I3490" t="s">
        <v>9231</v>
      </c>
      <c r="J3490" s="2" t="s">
        <v>9236</v>
      </c>
      <c r="K3490" s="5" t="s">
        <v>128</v>
      </c>
    </row>
    <row r="3491" spans="1:16" hidden="1" x14ac:dyDescent="0.25">
      <c r="A3491">
        <v>72108</v>
      </c>
      <c r="B3491" t="s">
        <v>9237</v>
      </c>
      <c r="C3491" t="s">
        <v>9238</v>
      </c>
      <c r="D3491" t="s">
        <v>9224</v>
      </c>
      <c r="E3491" t="s">
        <v>35586</v>
      </c>
      <c r="F3491" t="s">
        <v>35543</v>
      </c>
      <c r="G3491">
        <v>2000</v>
      </c>
      <c r="H3491" t="s">
        <v>36381</v>
      </c>
      <c r="I3491" t="s">
        <v>9239</v>
      </c>
      <c r="J3491" s="2" t="s">
        <v>9240</v>
      </c>
      <c r="K3491" s="5" t="s">
        <v>32</v>
      </c>
      <c r="L3491" t="s">
        <v>35242</v>
      </c>
    </row>
    <row r="3492" spans="1:16" hidden="1" x14ac:dyDescent="0.25">
      <c r="A3492">
        <v>72110</v>
      </c>
      <c r="B3492" t="s">
        <v>9241</v>
      </c>
      <c r="C3492" t="s">
        <v>9238</v>
      </c>
      <c r="D3492" t="s">
        <v>9224</v>
      </c>
      <c r="E3492" t="s">
        <v>35586</v>
      </c>
      <c r="F3492" t="s">
        <v>35543</v>
      </c>
      <c r="G3492">
        <v>2000</v>
      </c>
      <c r="H3492" t="s">
        <v>36381</v>
      </c>
      <c r="I3492" t="s">
        <v>9239</v>
      </c>
      <c r="J3492" s="2" t="s">
        <v>9242</v>
      </c>
      <c r="K3492" s="5" t="s">
        <v>21</v>
      </c>
    </row>
    <row r="3493" spans="1:16" hidden="1" x14ac:dyDescent="0.25">
      <c r="A3493">
        <v>72111</v>
      </c>
      <c r="B3493" t="s">
        <v>9243</v>
      </c>
      <c r="C3493" t="s">
        <v>9230</v>
      </c>
      <c r="D3493" t="s">
        <v>9224</v>
      </c>
      <c r="E3493" t="s">
        <v>35586</v>
      </c>
      <c r="F3493" t="s">
        <v>35543</v>
      </c>
      <c r="G3493">
        <v>2000</v>
      </c>
      <c r="H3493" t="s">
        <v>36381</v>
      </c>
      <c r="I3493" t="s">
        <v>9231</v>
      </c>
      <c r="J3493" s="2" t="s">
        <v>9244</v>
      </c>
      <c r="K3493" s="5" t="s">
        <v>32</v>
      </c>
    </row>
    <row r="3494" spans="1:16" hidden="1" x14ac:dyDescent="0.25">
      <c r="A3494">
        <v>72202</v>
      </c>
      <c r="B3494" t="s">
        <v>9245</v>
      </c>
      <c r="C3494" t="s">
        <v>9246</v>
      </c>
      <c r="D3494" t="s">
        <v>9224</v>
      </c>
      <c r="E3494" t="s">
        <v>35586</v>
      </c>
      <c r="F3494" t="s">
        <v>35543</v>
      </c>
      <c r="G3494">
        <v>2000</v>
      </c>
      <c r="H3494" t="s">
        <v>36381</v>
      </c>
      <c r="I3494" t="s">
        <v>9247</v>
      </c>
      <c r="J3494" s="2" t="s">
        <v>9248</v>
      </c>
      <c r="K3494" s="5" t="s">
        <v>128</v>
      </c>
      <c r="L3494" t="s">
        <v>35187</v>
      </c>
    </row>
    <row r="3495" spans="1:16" hidden="1" x14ac:dyDescent="0.25">
      <c r="A3495">
        <v>72254</v>
      </c>
      <c r="B3495" t="s">
        <v>9249</v>
      </c>
      <c r="C3495" t="s">
        <v>9230</v>
      </c>
      <c r="D3495" t="s">
        <v>9224</v>
      </c>
      <c r="E3495" t="s">
        <v>35586</v>
      </c>
      <c r="F3495" t="s">
        <v>35543</v>
      </c>
      <c r="G3495">
        <v>2000</v>
      </c>
      <c r="H3495" t="s">
        <v>36381</v>
      </c>
      <c r="I3495" t="s">
        <v>9231</v>
      </c>
      <c r="J3495" s="2" t="s">
        <v>9250</v>
      </c>
      <c r="K3495" s="5" t="s">
        <v>38</v>
      </c>
    </row>
    <row r="3496" spans="1:16" hidden="1" x14ac:dyDescent="0.25">
      <c r="A3496">
        <v>72256</v>
      </c>
      <c r="B3496" t="s">
        <v>9251</v>
      </c>
      <c r="C3496" t="s">
        <v>9230</v>
      </c>
      <c r="D3496" t="s">
        <v>9224</v>
      </c>
      <c r="E3496" t="s">
        <v>35586</v>
      </c>
      <c r="F3496" t="s">
        <v>35543</v>
      </c>
      <c r="G3496">
        <v>2000</v>
      </c>
      <c r="H3496" t="s">
        <v>36381</v>
      </c>
      <c r="I3496" t="s">
        <v>9231</v>
      </c>
      <c r="J3496" s="2" t="s">
        <v>9252</v>
      </c>
      <c r="K3496" s="5" t="s">
        <v>21</v>
      </c>
    </row>
    <row r="3497" spans="1:16" hidden="1" x14ac:dyDescent="0.25">
      <c r="A3497">
        <v>72274</v>
      </c>
      <c r="B3497" t="s">
        <v>9253</v>
      </c>
      <c r="C3497" t="s">
        <v>9230</v>
      </c>
      <c r="D3497" t="s">
        <v>9224</v>
      </c>
      <c r="E3497" t="s">
        <v>35586</v>
      </c>
      <c r="F3497" t="s">
        <v>35543</v>
      </c>
      <c r="G3497">
        <v>2000</v>
      </c>
      <c r="H3497" t="s">
        <v>36381</v>
      </c>
      <c r="I3497" t="s">
        <v>9231</v>
      </c>
      <c r="J3497" s="2" t="s">
        <v>9254</v>
      </c>
      <c r="K3497" s="5" t="s">
        <v>32</v>
      </c>
      <c r="O3497" t="s">
        <v>24</v>
      </c>
      <c r="P3497" t="s">
        <v>35339</v>
      </c>
    </row>
    <row r="3498" spans="1:16" hidden="1" x14ac:dyDescent="0.25">
      <c r="A3498">
        <v>72286</v>
      </c>
      <c r="B3498" t="s">
        <v>9255</v>
      </c>
      <c r="C3498" t="s">
        <v>9223</v>
      </c>
      <c r="D3498" t="s">
        <v>9224</v>
      </c>
      <c r="E3498" t="s">
        <v>35586</v>
      </c>
      <c r="F3498" t="s">
        <v>35543</v>
      </c>
      <c r="G3498">
        <v>2000</v>
      </c>
      <c r="H3498" t="s">
        <v>36381</v>
      </c>
      <c r="I3498" t="s">
        <v>9225</v>
      </c>
      <c r="J3498" s="2" t="s">
        <v>9256</v>
      </c>
      <c r="K3498" s="5" t="s">
        <v>55</v>
      </c>
    </row>
    <row r="3499" spans="1:16" hidden="1" x14ac:dyDescent="0.25">
      <c r="A3499">
        <v>72342</v>
      </c>
      <c r="B3499" t="s">
        <v>9257</v>
      </c>
      <c r="C3499" t="s">
        <v>9258</v>
      </c>
      <c r="D3499" t="s">
        <v>9224</v>
      </c>
      <c r="E3499" t="s">
        <v>35586</v>
      </c>
      <c r="F3499" t="s">
        <v>35543</v>
      </c>
      <c r="G3499">
        <v>2000</v>
      </c>
      <c r="H3499" t="s">
        <v>36381</v>
      </c>
      <c r="I3499" t="s">
        <v>9259</v>
      </c>
      <c r="J3499" s="2" t="s">
        <v>9260</v>
      </c>
      <c r="K3499" s="5" t="s">
        <v>202</v>
      </c>
      <c r="L3499" t="s">
        <v>27</v>
      </c>
    </row>
    <row r="3500" spans="1:16" hidden="1" x14ac:dyDescent="0.25">
      <c r="A3500">
        <v>72366</v>
      </c>
      <c r="B3500" t="s">
        <v>9261</v>
      </c>
      <c r="C3500" t="s">
        <v>9262</v>
      </c>
      <c r="D3500" t="s">
        <v>9224</v>
      </c>
      <c r="E3500" t="s">
        <v>35586</v>
      </c>
      <c r="F3500" t="s">
        <v>35543</v>
      </c>
      <c r="G3500">
        <v>2000</v>
      </c>
      <c r="H3500" t="s">
        <v>36381</v>
      </c>
      <c r="I3500" t="s">
        <v>9263</v>
      </c>
      <c r="J3500" s="2" t="s">
        <v>9264</v>
      </c>
      <c r="K3500" s="5" t="s">
        <v>128</v>
      </c>
      <c r="L3500" t="s">
        <v>162</v>
      </c>
    </row>
    <row r="3501" spans="1:16" hidden="1" x14ac:dyDescent="0.25">
      <c r="A3501">
        <v>72367</v>
      </c>
      <c r="B3501" t="s">
        <v>9265</v>
      </c>
      <c r="C3501" t="s">
        <v>9223</v>
      </c>
      <c r="D3501" t="s">
        <v>9224</v>
      </c>
      <c r="E3501" t="s">
        <v>35586</v>
      </c>
      <c r="F3501" t="s">
        <v>35543</v>
      </c>
      <c r="G3501">
        <v>2000</v>
      </c>
      <c r="H3501" t="s">
        <v>36381</v>
      </c>
      <c r="I3501" t="s">
        <v>9225</v>
      </c>
      <c r="J3501" s="2" t="s">
        <v>9266</v>
      </c>
      <c r="K3501" s="5" t="s">
        <v>128</v>
      </c>
      <c r="O3501" t="s">
        <v>24</v>
      </c>
      <c r="P3501" t="s">
        <v>35339</v>
      </c>
    </row>
    <row r="3502" spans="1:16" hidden="1" x14ac:dyDescent="0.25">
      <c r="A3502">
        <v>72435</v>
      </c>
      <c r="B3502" t="s">
        <v>9267</v>
      </c>
      <c r="C3502" t="s">
        <v>9268</v>
      </c>
      <c r="D3502" t="s">
        <v>9269</v>
      </c>
      <c r="E3502" t="s">
        <v>35587</v>
      </c>
      <c r="F3502" t="s">
        <v>35489</v>
      </c>
      <c r="G3502">
        <v>1995</v>
      </c>
      <c r="H3502" t="s">
        <v>36382</v>
      </c>
      <c r="I3502" t="s">
        <v>9270</v>
      </c>
      <c r="J3502" s="2" t="s">
        <v>9271</v>
      </c>
      <c r="K3502" s="5" t="s">
        <v>21</v>
      </c>
    </row>
    <row r="3503" spans="1:16" hidden="1" x14ac:dyDescent="0.25">
      <c r="A3503">
        <v>72437</v>
      </c>
      <c r="B3503" t="s">
        <v>9272</v>
      </c>
      <c r="C3503" t="s">
        <v>9268</v>
      </c>
      <c r="D3503" t="s">
        <v>9269</v>
      </c>
      <c r="E3503" t="s">
        <v>35587</v>
      </c>
      <c r="F3503" t="s">
        <v>35489</v>
      </c>
      <c r="G3503">
        <v>1995</v>
      </c>
      <c r="H3503" t="s">
        <v>36382</v>
      </c>
      <c r="I3503" t="s">
        <v>9270</v>
      </c>
      <c r="J3503" s="2" t="s">
        <v>9273</v>
      </c>
      <c r="K3503" s="5" t="s">
        <v>38</v>
      </c>
    </row>
    <row r="3504" spans="1:16" hidden="1" x14ac:dyDescent="0.25">
      <c r="A3504">
        <v>72590</v>
      </c>
      <c r="B3504" t="s">
        <v>9274</v>
      </c>
      <c r="C3504" t="s">
        <v>9275</v>
      </c>
      <c r="D3504" t="s">
        <v>9269</v>
      </c>
      <c r="E3504" t="s">
        <v>35587</v>
      </c>
      <c r="F3504" t="s">
        <v>35489</v>
      </c>
      <c r="G3504">
        <v>1995</v>
      </c>
      <c r="H3504" t="s">
        <v>36382</v>
      </c>
      <c r="I3504" t="s">
        <v>9276</v>
      </c>
      <c r="J3504" s="2" t="s">
        <v>9277</v>
      </c>
      <c r="K3504" s="5" t="s">
        <v>21</v>
      </c>
    </row>
    <row r="3505" spans="1:19" hidden="1" x14ac:dyDescent="0.25">
      <c r="A3505">
        <v>72626</v>
      </c>
      <c r="B3505" t="s">
        <v>9278</v>
      </c>
      <c r="C3505" t="s">
        <v>9275</v>
      </c>
      <c r="D3505" t="s">
        <v>9269</v>
      </c>
      <c r="E3505" t="s">
        <v>35587</v>
      </c>
      <c r="F3505" t="s">
        <v>35489</v>
      </c>
      <c r="G3505">
        <v>1995</v>
      </c>
      <c r="H3505" t="s">
        <v>36382</v>
      </c>
      <c r="I3505" t="s">
        <v>9276</v>
      </c>
      <c r="J3505" s="2" t="s">
        <v>9279</v>
      </c>
      <c r="K3505" s="5" t="s">
        <v>21</v>
      </c>
    </row>
    <row r="3506" spans="1:19" hidden="1" x14ac:dyDescent="0.25">
      <c r="A3506">
        <v>72636</v>
      </c>
      <c r="B3506" t="s">
        <v>9280</v>
      </c>
      <c r="C3506" t="s">
        <v>9281</v>
      </c>
      <c r="D3506" t="s">
        <v>9269</v>
      </c>
      <c r="E3506" t="s">
        <v>35587</v>
      </c>
      <c r="F3506" t="s">
        <v>35489</v>
      </c>
      <c r="G3506">
        <v>1995</v>
      </c>
      <c r="H3506" t="s">
        <v>36382</v>
      </c>
      <c r="I3506" t="s">
        <v>9282</v>
      </c>
      <c r="J3506" s="2" t="s">
        <v>9283</v>
      </c>
      <c r="K3506" s="5" t="s">
        <v>38</v>
      </c>
      <c r="L3506" t="s">
        <v>174</v>
      </c>
    </row>
    <row r="3507" spans="1:19" hidden="1" x14ac:dyDescent="0.25">
      <c r="A3507">
        <v>72654</v>
      </c>
      <c r="B3507" t="s">
        <v>9284</v>
      </c>
      <c r="C3507" t="s">
        <v>9275</v>
      </c>
      <c r="D3507" t="s">
        <v>9269</v>
      </c>
      <c r="E3507" t="s">
        <v>35587</v>
      </c>
      <c r="F3507" t="s">
        <v>35489</v>
      </c>
      <c r="G3507">
        <v>1995</v>
      </c>
      <c r="H3507" t="s">
        <v>36382</v>
      </c>
      <c r="I3507" t="s">
        <v>9276</v>
      </c>
      <c r="J3507" s="2" t="s">
        <v>9285</v>
      </c>
      <c r="K3507" s="5" t="s">
        <v>55</v>
      </c>
    </row>
    <row r="3508" spans="1:19" hidden="1" x14ac:dyDescent="0.25">
      <c r="A3508">
        <v>72680</v>
      </c>
      <c r="B3508" t="s">
        <v>9286</v>
      </c>
      <c r="C3508" t="s">
        <v>9281</v>
      </c>
      <c r="D3508" t="s">
        <v>9269</v>
      </c>
      <c r="E3508" t="s">
        <v>35587</v>
      </c>
      <c r="F3508" t="s">
        <v>35489</v>
      </c>
      <c r="G3508">
        <v>1995</v>
      </c>
      <c r="H3508" t="s">
        <v>36382</v>
      </c>
      <c r="I3508" t="s">
        <v>9282</v>
      </c>
      <c r="J3508" s="2" t="s">
        <v>9287</v>
      </c>
      <c r="K3508" s="5" t="s">
        <v>128</v>
      </c>
      <c r="O3508" t="s">
        <v>24</v>
      </c>
      <c r="P3508" t="s">
        <v>35339</v>
      </c>
    </row>
    <row r="3509" spans="1:19" hidden="1" x14ac:dyDescent="0.25">
      <c r="A3509">
        <v>72684</v>
      </c>
      <c r="B3509" t="s">
        <v>9288</v>
      </c>
      <c r="C3509" t="s">
        <v>9281</v>
      </c>
      <c r="D3509" t="s">
        <v>9269</v>
      </c>
      <c r="E3509" t="s">
        <v>35587</v>
      </c>
      <c r="F3509" t="s">
        <v>35489</v>
      </c>
      <c r="G3509">
        <v>1995</v>
      </c>
      <c r="H3509" t="s">
        <v>36382</v>
      </c>
      <c r="I3509" t="s">
        <v>9282</v>
      </c>
      <c r="J3509" s="2" t="s">
        <v>9289</v>
      </c>
      <c r="K3509" s="5" t="s">
        <v>38</v>
      </c>
    </row>
    <row r="3510" spans="1:19" hidden="1" x14ac:dyDescent="0.25">
      <c r="A3510">
        <v>72751</v>
      </c>
      <c r="B3510" t="s">
        <v>9290</v>
      </c>
      <c r="C3510" t="s">
        <v>9291</v>
      </c>
      <c r="D3510" t="s">
        <v>9269</v>
      </c>
      <c r="E3510" t="s">
        <v>35587</v>
      </c>
      <c r="F3510" t="s">
        <v>35489</v>
      </c>
      <c r="G3510">
        <v>1995</v>
      </c>
      <c r="H3510" t="s">
        <v>36382</v>
      </c>
      <c r="I3510" t="s">
        <v>9292</v>
      </c>
      <c r="J3510" s="2" t="s">
        <v>9293</v>
      </c>
      <c r="K3510" s="5" t="s">
        <v>21</v>
      </c>
    </row>
    <row r="3511" spans="1:19" hidden="1" x14ac:dyDescent="0.25">
      <c r="A3511">
        <v>72760</v>
      </c>
      <c r="B3511" t="s">
        <v>9294</v>
      </c>
      <c r="C3511" t="s">
        <v>9291</v>
      </c>
      <c r="D3511" t="s">
        <v>9269</v>
      </c>
      <c r="E3511" t="s">
        <v>35587</v>
      </c>
      <c r="F3511" t="s">
        <v>35489</v>
      </c>
      <c r="G3511">
        <v>1995</v>
      </c>
      <c r="H3511" t="s">
        <v>36382</v>
      </c>
      <c r="I3511" t="s">
        <v>9292</v>
      </c>
      <c r="J3511" s="2" t="s">
        <v>9295</v>
      </c>
      <c r="K3511" s="5" t="s">
        <v>21</v>
      </c>
    </row>
    <row r="3512" spans="1:19" hidden="1" x14ac:dyDescent="0.25">
      <c r="A3512">
        <v>72763</v>
      </c>
      <c r="B3512" t="s">
        <v>9296</v>
      </c>
      <c r="C3512" t="s">
        <v>9297</v>
      </c>
      <c r="D3512" t="s">
        <v>9298</v>
      </c>
      <c r="E3512" t="s">
        <v>35588</v>
      </c>
      <c r="F3512" t="s">
        <v>35589</v>
      </c>
      <c r="G3512">
        <v>1955</v>
      </c>
      <c r="H3512" t="s">
        <v>36383</v>
      </c>
      <c r="I3512" t="s">
        <v>9299</v>
      </c>
      <c r="J3512" s="2" t="s">
        <v>9300</v>
      </c>
      <c r="K3512" s="5" t="s">
        <v>21</v>
      </c>
    </row>
    <row r="3513" spans="1:19" hidden="1" x14ac:dyDescent="0.25">
      <c r="A3513">
        <v>72785</v>
      </c>
      <c r="B3513" t="s">
        <v>9301</v>
      </c>
      <c r="C3513" t="s">
        <v>9302</v>
      </c>
      <c r="D3513" t="s">
        <v>9298</v>
      </c>
      <c r="E3513" t="s">
        <v>35588</v>
      </c>
      <c r="F3513" t="s">
        <v>35589</v>
      </c>
      <c r="G3513">
        <v>1955</v>
      </c>
      <c r="H3513" t="s">
        <v>36383</v>
      </c>
      <c r="I3513" t="s">
        <v>9303</v>
      </c>
      <c r="J3513" s="2" t="s">
        <v>9304</v>
      </c>
      <c r="K3513" s="5" t="s">
        <v>21</v>
      </c>
    </row>
    <row r="3514" spans="1:19" hidden="1" x14ac:dyDescent="0.25">
      <c r="A3514">
        <v>72829</v>
      </c>
      <c r="B3514" t="s">
        <v>9305</v>
      </c>
      <c r="C3514" t="s">
        <v>9306</v>
      </c>
      <c r="D3514" t="s">
        <v>9298</v>
      </c>
      <c r="E3514" t="s">
        <v>35588</v>
      </c>
      <c r="F3514" t="s">
        <v>35589</v>
      </c>
      <c r="G3514">
        <v>1955</v>
      </c>
      <c r="H3514" t="s">
        <v>36383</v>
      </c>
      <c r="I3514" t="s">
        <v>9307</v>
      </c>
      <c r="J3514" s="2" t="s">
        <v>9308</v>
      </c>
      <c r="K3514" s="5" t="s">
        <v>21</v>
      </c>
    </row>
    <row r="3515" spans="1:19" hidden="1" x14ac:dyDescent="0.25">
      <c r="A3515">
        <v>72832</v>
      </c>
      <c r="B3515" t="s">
        <v>9309</v>
      </c>
      <c r="C3515" t="s">
        <v>9306</v>
      </c>
      <c r="D3515" t="s">
        <v>9298</v>
      </c>
      <c r="E3515" t="s">
        <v>35588</v>
      </c>
      <c r="F3515" t="s">
        <v>35589</v>
      </c>
      <c r="G3515">
        <v>1955</v>
      </c>
      <c r="H3515" t="s">
        <v>36383</v>
      </c>
      <c r="I3515" t="s">
        <v>9307</v>
      </c>
      <c r="J3515" s="2" t="s">
        <v>9310</v>
      </c>
      <c r="K3515" s="5" t="s">
        <v>38</v>
      </c>
    </row>
    <row r="3516" spans="1:19" hidden="1" x14ac:dyDescent="0.25">
      <c r="A3516">
        <v>72834</v>
      </c>
      <c r="B3516" t="s">
        <v>9311</v>
      </c>
      <c r="C3516" t="s">
        <v>9306</v>
      </c>
      <c r="D3516" t="s">
        <v>9298</v>
      </c>
      <c r="E3516" t="s">
        <v>35588</v>
      </c>
      <c r="F3516" t="s">
        <v>35589</v>
      </c>
      <c r="G3516">
        <v>1955</v>
      </c>
      <c r="H3516" t="s">
        <v>36383</v>
      </c>
      <c r="I3516" t="s">
        <v>9307</v>
      </c>
      <c r="J3516" s="2" t="s">
        <v>9312</v>
      </c>
      <c r="K3516" s="5" t="s">
        <v>38</v>
      </c>
    </row>
    <row r="3517" spans="1:19" hidden="1" x14ac:dyDescent="0.25">
      <c r="A3517">
        <v>72838</v>
      </c>
      <c r="B3517" t="s">
        <v>9313</v>
      </c>
      <c r="C3517" t="s">
        <v>9314</v>
      </c>
      <c r="D3517" t="s">
        <v>9298</v>
      </c>
      <c r="E3517" t="s">
        <v>35588</v>
      </c>
      <c r="F3517" t="s">
        <v>35589</v>
      </c>
      <c r="G3517">
        <v>1955</v>
      </c>
      <c r="H3517" t="s">
        <v>36383</v>
      </c>
      <c r="I3517" t="s">
        <v>9315</v>
      </c>
      <c r="J3517" s="2" t="s">
        <v>9316</v>
      </c>
      <c r="K3517" s="5" t="s">
        <v>21</v>
      </c>
    </row>
    <row r="3518" spans="1:19" hidden="1" x14ac:dyDescent="0.25">
      <c r="A3518">
        <v>72850</v>
      </c>
      <c r="B3518" t="s">
        <v>9317</v>
      </c>
      <c r="C3518" t="s">
        <v>9318</v>
      </c>
      <c r="D3518" t="s">
        <v>9298</v>
      </c>
      <c r="E3518" t="s">
        <v>35588</v>
      </c>
      <c r="F3518" t="s">
        <v>35589</v>
      </c>
      <c r="G3518">
        <v>1955</v>
      </c>
      <c r="H3518" t="s">
        <v>36383</v>
      </c>
      <c r="I3518" t="s">
        <v>9319</v>
      </c>
      <c r="J3518" s="2" t="s">
        <v>9320</v>
      </c>
      <c r="K3518" s="5" t="s">
        <v>38</v>
      </c>
    </row>
    <row r="3519" spans="1:19" hidden="1" x14ac:dyDescent="0.25">
      <c r="A3519">
        <v>72856</v>
      </c>
      <c r="B3519" t="s">
        <v>9321</v>
      </c>
      <c r="C3519" t="s">
        <v>9314</v>
      </c>
      <c r="D3519" t="s">
        <v>9298</v>
      </c>
      <c r="E3519" t="s">
        <v>35588</v>
      </c>
      <c r="F3519" t="s">
        <v>35589</v>
      </c>
      <c r="G3519">
        <v>1955</v>
      </c>
      <c r="H3519" t="s">
        <v>36383</v>
      </c>
      <c r="I3519" t="s">
        <v>9315</v>
      </c>
      <c r="J3519" s="2" t="s">
        <v>9322</v>
      </c>
      <c r="K3519" s="5" t="s">
        <v>32</v>
      </c>
      <c r="L3519" t="s">
        <v>1277</v>
      </c>
    </row>
    <row r="3520" spans="1:19" x14ac:dyDescent="0.25">
      <c r="A3520">
        <v>72875</v>
      </c>
      <c r="B3520" t="s">
        <v>9323</v>
      </c>
      <c r="C3520" t="s">
        <v>9324</v>
      </c>
      <c r="D3520" t="s">
        <v>9298</v>
      </c>
      <c r="E3520" t="s">
        <v>35588</v>
      </c>
      <c r="F3520" t="s">
        <v>35589</v>
      </c>
      <c r="G3520">
        <v>1955</v>
      </c>
      <c r="H3520" t="s">
        <v>36383</v>
      </c>
      <c r="I3520" t="s">
        <v>9325</v>
      </c>
      <c r="J3520" s="2" t="s">
        <v>9326</v>
      </c>
      <c r="K3520" s="5" t="s">
        <v>128</v>
      </c>
      <c r="M3520" s="4" t="s">
        <v>7</v>
      </c>
      <c r="N3520" s="4" t="s">
        <v>8</v>
      </c>
      <c r="O3520" t="s">
        <v>33</v>
      </c>
      <c r="P3520" t="s">
        <v>35340</v>
      </c>
      <c r="R3520" t="s">
        <v>7</v>
      </c>
      <c r="S3520" t="s">
        <v>8</v>
      </c>
    </row>
    <row r="3521" spans="1:12" hidden="1" x14ac:dyDescent="0.25">
      <c r="A3521">
        <v>72905</v>
      </c>
      <c r="B3521" t="s">
        <v>9327</v>
      </c>
      <c r="C3521" t="s">
        <v>9318</v>
      </c>
      <c r="D3521" t="s">
        <v>9298</v>
      </c>
      <c r="E3521" t="s">
        <v>35588</v>
      </c>
      <c r="F3521" t="s">
        <v>35589</v>
      </c>
      <c r="G3521">
        <v>1955</v>
      </c>
      <c r="H3521" t="s">
        <v>36383</v>
      </c>
      <c r="I3521" t="s">
        <v>9319</v>
      </c>
      <c r="J3521" s="2" t="s">
        <v>9328</v>
      </c>
      <c r="K3521" s="5" t="s">
        <v>38</v>
      </c>
      <c r="L3521" t="s">
        <v>16</v>
      </c>
    </row>
    <row r="3522" spans="1:12" hidden="1" x14ac:dyDescent="0.25">
      <c r="A3522">
        <v>72920</v>
      </c>
      <c r="B3522" t="s">
        <v>9329</v>
      </c>
      <c r="C3522" t="s">
        <v>9318</v>
      </c>
      <c r="D3522" t="s">
        <v>9298</v>
      </c>
      <c r="E3522" t="s">
        <v>35588</v>
      </c>
      <c r="F3522" t="s">
        <v>35589</v>
      </c>
      <c r="G3522">
        <v>1955</v>
      </c>
      <c r="H3522" t="s">
        <v>36383</v>
      </c>
      <c r="I3522" t="s">
        <v>9319</v>
      </c>
      <c r="J3522" s="2" t="s">
        <v>9330</v>
      </c>
      <c r="K3522" s="5" t="s">
        <v>128</v>
      </c>
      <c r="L3522" t="s">
        <v>35229</v>
      </c>
    </row>
    <row r="3523" spans="1:12" hidden="1" x14ac:dyDescent="0.25">
      <c r="A3523">
        <v>72933</v>
      </c>
      <c r="B3523" t="s">
        <v>9331</v>
      </c>
      <c r="C3523" t="s">
        <v>9332</v>
      </c>
      <c r="D3523" t="s">
        <v>9298</v>
      </c>
      <c r="E3523" t="s">
        <v>35588</v>
      </c>
      <c r="F3523" t="s">
        <v>35589</v>
      </c>
      <c r="G3523">
        <v>1955</v>
      </c>
      <c r="H3523" t="s">
        <v>36383</v>
      </c>
      <c r="I3523" t="s">
        <v>9333</v>
      </c>
      <c r="J3523" s="2" t="s">
        <v>9334</v>
      </c>
      <c r="K3523" s="5" t="s">
        <v>580</v>
      </c>
    </row>
    <row r="3524" spans="1:12" hidden="1" x14ac:dyDescent="0.25">
      <c r="A3524">
        <v>72935</v>
      </c>
      <c r="B3524" t="s">
        <v>9335</v>
      </c>
      <c r="C3524" t="s">
        <v>9332</v>
      </c>
      <c r="D3524" t="s">
        <v>9298</v>
      </c>
      <c r="E3524" t="s">
        <v>35588</v>
      </c>
      <c r="F3524" t="s">
        <v>35589</v>
      </c>
      <c r="G3524">
        <v>1955</v>
      </c>
      <c r="H3524" t="s">
        <v>36383</v>
      </c>
      <c r="I3524" t="s">
        <v>9333</v>
      </c>
      <c r="J3524" s="2" t="s">
        <v>9336</v>
      </c>
      <c r="K3524" s="5" t="s">
        <v>21</v>
      </c>
    </row>
    <row r="3525" spans="1:12" hidden="1" x14ac:dyDescent="0.25">
      <c r="A3525">
        <v>72944</v>
      </c>
      <c r="B3525" t="s">
        <v>9337</v>
      </c>
      <c r="C3525" t="s">
        <v>9332</v>
      </c>
      <c r="D3525" t="s">
        <v>9298</v>
      </c>
      <c r="E3525" t="s">
        <v>35588</v>
      </c>
      <c r="F3525" t="s">
        <v>35589</v>
      </c>
      <c r="G3525">
        <v>1955</v>
      </c>
      <c r="H3525" t="s">
        <v>36383</v>
      </c>
      <c r="I3525" t="s">
        <v>9333</v>
      </c>
      <c r="J3525" s="2" t="s">
        <v>9338</v>
      </c>
      <c r="K3525" s="5" t="s">
        <v>38</v>
      </c>
    </row>
    <row r="3526" spans="1:12" hidden="1" x14ac:dyDescent="0.25">
      <c r="A3526">
        <v>72970</v>
      </c>
      <c r="B3526" t="s">
        <v>9339</v>
      </c>
      <c r="C3526" t="s">
        <v>9340</v>
      </c>
      <c r="D3526" t="s">
        <v>9298</v>
      </c>
      <c r="E3526" t="s">
        <v>35588</v>
      </c>
      <c r="F3526" t="s">
        <v>35589</v>
      </c>
      <c r="G3526">
        <v>1955</v>
      </c>
      <c r="H3526" t="s">
        <v>36383</v>
      </c>
      <c r="I3526" t="s">
        <v>9341</v>
      </c>
      <c r="J3526" s="2" t="s">
        <v>9342</v>
      </c>
      <c r="K3526" s="5" t="s">
        <v>128</v>
      </c>
      <c r="L3526" t="s">
        <v>314</v>
      </c>
    </row>
    <row r="3527" spans="1:12" hidden="1" x14ac:dyDescent="0.25">
      <c r="A3527">
        <v>72984</v>
      </c>
      <c r="B3527" t="s">
        <v>9343</v>
      </c>
      <c r="C3527" t="s">
        <v>9344</v>
      </c>
      <c r="D3527" t="s">
        <v>9298</v>
      </c>
      <c r="E3527" t="s">
        <v>35588</v>
      </c>
      <c r="F3527" t="s">
        <v>35589</v>
      </c>
      <c r="G3527">
        <v>1955</v>
      </c>
      <c r="H3527" t="s">
        <v>36383</v>
      </c>
      <c r="I3527" t="s">
        <v>9345</v>
      </c>
      <c r="J3527" s="2" t="s">
        <v>9346</v>
      </c>
      <c r="K3527" s="5" t="s">
        <v>55</v>
      </c>
    </row>
    <row r="3528" spans="1:12" hidden="1" x14ac:dyDescent="0.25">
      <c r="A3528">
        <v>73008</v>
      </c>
      <c r="B3528" t="s">
        <v>9347</v>
      </c>
      <c r="C3528" t="s">
        <v>9314</v>
      </c>
      <c r="D3528" t="s">
        <v>9298</v>
      </c>
      <c r="E3528" t="s">
        <v>35588</v>
      </c>
      <c r="F3528" t="s">
        <v>35589</v>
      </c>
      <c r="G3528">
        <v>1955</v>
      </c>
      <c r="H3528" t="s">
        <v>36383</v>
      </c>
      <c r="I3528" t="s">
        <v>9315</v>
      </c>
      <c r="J3528" s="2" t="s">
        <v>9348</v>
      </c>
      <c r="K3528" s="5" t="s">
        <v>21</v>
      </c>
    </row>
    <row r="3529" spans="1:12" hidden="1" x14ac:dyDescent="0.25">
      <c r="A3529">
        <v>73040</v>
      </c>
      <c r="B3529" t="s">
        <v>9349</v>
      </c>
      <c r="C3529" t="s">
        <v>9340</v>
      </c>
      <c r="D3529" t="s">
        <v>9298</v>
      </c>
      <c r="E3529" t="s">
        <v>35588</v>
      </c>
      <c r="F3529" t="s">
        <v>35589</v>
      </c>
      <c r="G3529">
        <v>1955</v>
      </c>
      <c r="H3529" t="s">
        <v>36383</v>
      </c>
      <c r="I3529" t="s">
        <v>9341</v>
      </c>
      <c r="J3529" s="2" t="s">
        <v>9350</v>
      </c>
      <c r="K3529" s="5" t="s">
        <v>21</v>
      </c>
    </row>
    <row r="3530" spans="1:12" hidden="1" x14ac:dyDescent="0.25">
      <c r="A3530">
        <v>73051</v>
      </c>
      <c r="B3530" t="s">
        <v>9351</v>
      </c>
      <c r="C3530" t="s">
        <v>9340</v>
      </c>
      <c r="D3530" t="s">
        <v>9298</v>
      </c>
      <c r="E3530" t="s">
        <v>35588</v>
      </c>
      <c r="F3530" t="s">
        <v>35589</v>
      </c>
      <c r="G3530">
        <v>1955</v>
      </c>
      <c r="H3530" t="s">
        <v>36383</v>
      </c>
      <c r="I3530" t="s">
        <v>9341</v>
      </c>
      <c r="J3530" s="2" t="s">
        <v>9352</v>
      </c>
      <c r="K3530" s="5" t="s">
        <v>21</v>
      </c>
    </row>
    <row r="3531" spans="1:12" hidden="1" x14ac:dyDescent="0.25">
      <c r="A3531">
        <v>73062</v>
      </c>
      <c r="B3531" t="s">
        <v>9353</v>
      </c>
      <c r="C3531" t="s">
        <v>9332</v>
      </c>
      <c r="D3531" t="s">
        <v>9298</v>
      </c>
      <c r="E3531" t="s">
        <v>35588</v>
      </c>
      <c r="F3531" t="s">
        <v>35589</v>
      </c>
      <c r="G3531">
        <v>1955</v>
      </c>
      <c r="H3531" t="s">
        <v>36383</v>
      </c>
      <c r="I3531" t="s">
        <v>9333</v>
      </c>
      <c r="J3531" s="2" t="s">
        <v>9354</v>
      </c>
      <c r="K3531" s="5" t="s">
        <v>21</v>
      </c>
    </row>
    <row r="3532" spans="1:12" hidden="1" x14ac:dyDescent="0.25">
      <c r="A3532">
        <v>73064</v>
      </c>
      <c r="B3532" t="s">
        <v>9355</v>
      </c>
      <c r="C3532" t="s">
        <v>9332</v>
      </c>
      <c r="D3532" t="s">
        <v>9298</v>
      </c>
      <c r="E3532" t="s">
        <v>35588</v>
      </c>
      <c r="F3532" t="s">
        <v>35589</v>
      </c>
      <c r="G3532">
        <v>1955</v>
      </c>
      <c r="H3532" t="s">
        <v>36383</v>
      </c>
      <c r="I3532" t="s">
        <v>9333</v>
      </c>
      <c r="J3532" s="2" t="s">
        <v>9356</v>
      </c>
      <c r="K3532" s="5" t="s">
        <v>21</v>
      </c>
    </row>
    <row r="3533" spans="1:12" hidden="1" x14ac:dyDescent="0.25">
      <c r="A3533">
        <v>73162</v>
      </c>
      <c r="B3533" t="s">
        <v>9357</v>
      </c>
      <c r="C3533" t="s">
        <v>9314</v>
      </c>
      <c r="D3533" t="s">
        <v>9298</v>
      </c>
      <c r="E3533" t="s">
        <v>35588</v>
      </c>
      <c r="F3533" t="s">
        <v>35589</v>
      </c>
      <c r="G3533">
        <v>1955</v>
      </c>
      <c r="H3533" t="s">
        <v>36383</v>
      </c>
      <c r="I3533" t="s">
        <v>9315</v>
      </c>
      <c r="J3533" s="2" t="s">
        <v>9358</v>
      </c>
      <c r="K3533" s="5" t="s">
        <v>128</v>
      </c>
      <c r="L3533" t="s">
        <v>314</v>
      </c>
    </row>
    <row r="3534" spans="1:12" hidden="1" x14ac:dyDescent="0.25">
      <c r="A3534">
        <v>73202</v>
      </c>
      <c r="B3534" t="s">
        <v>9359</v>
      </c>
      <c r="C3534" t="s">
        <v>9314</v>
      </c>
      <c r="D3534" t="s">
        <v>9298</v>
      </c>
      <c r="E3534" t="s">
        <v>35588</v>
      </c>
      <c r="F3534" t="s">
        <v>35589</v>
      </c>
      <c r="G3534">
        <v>1955</v>
      </c>
      <c r="H3534" t="s">
        <v>36383</v>
      </c>
      <c r="I3534" t="s">
        <v>9315</v>
      </c>
      <c r="J3534" s="2" t="s">
        <v>9360</v>
      </c>
      <c r="K3534" s="5" t="s">
        <v>55</v>
      </c>
    </row>
    <row r="3535" spans="1:12" hidden="1" x14ac:dyDescent="0.25">
      <c r="A3535">
        <v>73214</v>
      </c>
      <c r="B3535" t="s">
        <v>9361</v>
      </c>
      <c r="C3535" t="s">
        <v>9362</v>
      </c>
      <c r="D3535" t="s">
        <v>9363</v>
      </c>
      <c r="E3535" t="s">
        <v>35590</v>
      </c>
      <c r="F3535" t="s">
        <v>35462</v>
      </c>
      <c r="G3535">
        <v>1984</v>
      </c>
      <c r="H3535" t="s">
        <v>36384</v>
      </c>
      <c r="I3535" t="s">
        <v>9364</v>
      </c>
      <c r="J3535" s="2" t="s">
        <v>9365</v>
      </c>
      <c r="K3535" s="5" t="s">
        <v>15</v>
      </c>
    </row>
    <row r="3536" spans="1:12" hidden="1" x14ac:dyDescent="0.25">
      <c r="A3536">
        <v>73220</v>
      </c>
      <c r="B3536" t="s">
        <v>9366</v>
      </c>
      <c r="C3536" t="s">
        <v>9367</v>
      </c>
      <c r="D3536" t="s">
        <v>9363</v>
      </c>
      <c r="E3536" t="s">
        <v>35590</v>
      </c>
      <c r="F3536" t="s">
        <v>35462</v>
      </c>
      <c r="G3536">
        <v>1984</v>
      </c>
      <c r="H3536" t="s">
        <v>36384</v>
      </c>
      <c r="I3536" t="s">
        <v>9368</v>
      </c>
      <c r="J3536" s="2" t="s">
        <v>9369</v>
      </c>
      <c r="K3536" s="5" t="s">
        <v>502</v>
      </c>
      <c r="L3536" t="s">
        <v>27</v>
      </c>
    </row>
    <row r="3537" spans="1:19" hidden="1" x14ac:dyDescent="0.25">
      <c r="A3537">
        <v>73225</v>
      </c>
      <c r="B3537" t="s">
        <v>9370</v>
      </c>
      <c r="C3537" t="s">
        <v>9367</v>
      </c>
      <c r="D3537" t="s">
        <v>9363</v>
      </c>
      <c r="E3537" t="s">
        <v>35590</v>
      </c>
      <c r="F3537" t="s">
        <v>35462</v>
      </c>
      <c r="G3537">
        <v>1984</v>
      </c>
      <c r="H3537" t="s">
        <v>36384</v>
      </c>
      <c r="I3537" t="s">
        <v>9368</v>
      </c>
      <c r="J3537" s="2" t="s">
        <v>9371</v>
      </c>
      <c r="K3537" s="5" t="s">
        <v>38</v>
      </c>
      <c r="L3537" t="s">
        <v>35266</v>
      </c>
    </row>
    <row r="3538" spans="1:19" x14ac:dyDescent="0.25">
      <c r="A3538">
        <v>73226</v>
      </c>
      <c r="B3538" t="s">
        <v>9372</v>
      </c>
      <c r="C3538" t="s">
        <v>9362</v>
      </c>
      <c r="D3538" t="s">
        <v>9363</v>
      </c>
      <c r="E3538" t="s">
        <v>35590</v>
      </c>
      <c r="F3538" t="s">
        <v>35462</v>
      </c>
      <c r="G3538">
        <v>1984</v>
      </c>
      <c r="H3538" t="s">
        <v>36384</v>
      </c>
      <c r="I3538" t="s">
        <v>9364</v>
      </c>
      <c r="J3538" s="2" t="s">
        <v>9373</v>
      </c>
      <c r="K3538" s="5" t="s">
        <v>128</v>
      </c>
      <c r="M3538" s="4" t="s">
        <v>7</v>
      </c>
      <c r="N3538" s="4" t="s">
        <v>8</v>
      </c>
      <c r="O3538" t="s">
        <v>33</v>
      </c>
      <c r="P3538" t="s">
        <v>35340</v>
      </c>
      <c r="R3538" t="s">
        <v>7</v>
      </c>
      <c r="S3538" t="s">
        <v>8</v>
      </c>
    </row>
    <row r="3539" spans="1:19" hidden="1" x14ac:dyDescent="0.25">
      <c r="A3539">
        <v>73235</v>
      </c>
      <c r="B3539" t="s">
        <v>9374</v>
      </c>
      <c r="C3539" t="s">
        <v>9375</v>
      </c>
      <c r="D3539" t="s">
        <v>9363</v>
      </c>
      <c r="E3539" t="s">
        <v>35590</v>
      </c>
      <c r="F3539" t="s">
        <v>35462</v>
      </c>
      <c r="G3539">
        <v>1984</v>
      </c>
      <c r="H3539" t="s">
        <v>36384</v>
      </c>
      <c r="I3539" t="s">
        <v>9376</v>
      </c>
      <c r="J3539" s="2" t="s">
        <v>9377</v>
      </c>
      <c r="K3539" s="5" t="s">
        <v>21</v>
      </c>
    </row>
    <row r="3540" spans="1:19" hidden="1" x14ac:dyDescent="0.25">
      <c r="A3540">
        <v>73236</v>
      </c>
      <c r="B3540" t="s">
        <v>9378</v>
      </c>
      <c r="C3540" t="s">
        <v>9379</v>
      </c>
      <c r="D3540" t="s">
        <v>9363</v>
      </c>
      <c r="E3540" t="s">
        <v>35590</v>
      </c>
      <c r="F3540" t="s">
        <v>35462</v>
      </c>
      <c r="G3540">
        <v>1984</v>
      </c>
      <c r="H3540" t="s">
        <v>36384</v>
      </c>
      <c r="I3540" t="s">
        <v>9380</v>
      </c>
      <c r="J3540" s="2" t="s">
        <v>9381</v>
      </c>
      <c r="K3540" s="5" t="s">
        <v>38</v>
      </c>
      <c r="L3540" t="s">
        <v>16</v>
      </c>
    </row>
    <row r="3541" spans="1:19" hidden="1" x14ac:dyDescent="0.25">
      <c r="A3541">
        <v>73239</v>
      </c>
      <c r="B3541" t="s">
        <v>9382</v>
      </c>
      <c r="C3541" t="s">
        <v>9375</v>
      </c>
      <c r="D3541" t="s">
        <v>9363</v>
      </c>
      <c r="E3541" t="s">
        <v>35590</v>
      </c>
      <c r="F3541" t="s">
        <v>35462</v>
      </c>
      <c r="G3541">
        <v>1984</v>
      </c>
      <c r="H3541" t="s">
        <v>36384</v>
      </c>
      <c r="I3541" t="s">
        <v>9376</v>
      </c>
      <c r="J3541" s="2" t="s">
        <v>9383</v>
      </c>
      <c r="K3541" s="5" t="s">
        <v>21</v>
      </c>
    </row>
    <row r="3542" spans="1:19" hidden="1" x14ac:dyDescent="0.25">
      <c r="A3542">
        <v>73243</v>
      </c>
      <c r="B3542" t="s">
        <v>9384</v>
      </c>
      <c r="C3542" t="s">
        <v>9375</v>
      </c>
      <c r="D3542" t="s">
        <v>9363</v>
      </c>
      <c r="E3542" t="s">
        <v>35590</v>
      </c>
      <c r="F3542" t="s">
        <v>35462</v>
      </c>
      <c r="G3542">
        <v>1984</v>
      </c>
      <c r="H3542" t="s">
        <v>36384</v>
      </c>
      <c r="I3542" t="s">
        <v>9376</v>
      </c>
      <c r="J3542" s="2" t="s">
        <v>9385</v>
      </c>
      <c r="K3542" s="5" t="s">
        <v>21</v>
      </c>
    </row>
    <row r="3543" spans="1:19" hidden="1" x14ac:dyDescent="0.25">
      <c r="A3543">
        <v>73250</v>
      </c>
      <c r="B3543" t="s">
        <v>9386</v>
      </c>
      <c r="C3543" t="s">
        <v>9379</v>
      </c>
      <c r="D3543" t="s">
        <v>9363</v>
      </c>
      <c r="E3543" t="s">
        <v>35590</v>
      </c>
      <c r="F3543" t="s">
        <v>35462</v>
      </c>
      <c r="G3543">
        <v>1984</v>
      </c>
      <c r="H3543" t="s">
        <v>36384</v>
      </c>
      <c r="I3543" t="s">
        <v>9380</v>
      </c>
      <c r="J3543" s="2" t="s">
        <v>9387</v>
      </c>
      <c r="K3543" s="5" t="s">
        <v>32</v>
      </c>
    </row>
    <row r="3544" spans="1:19" hidden="1" x14ac:dyDescent="0.25">
      <c r="A3544">
        <v>73332</v>
      </c>
      <c r="B3544" t="s">
        <v>9388</v>
      </c>
      <c r="C3544" t="s">
        <v>9389</v>
      </c>
      <c r="D3544" t="s">
        <v>9363</v>
      </c>
      <c r="E3544" t="s">
        <v>35590</v>
      </c>
      <c r="F3544" t="s">
        <v>35462</v>
      </c>
      <c r="G3544">
        <v>1984</v>
      </c>
      <c r="H3544" t="s">
        <v>36384</v>
      </c>
      <c r="I3544" t="s">
        <v>9390</v>
      </c>
      <c r="J3544" s="2" t="s">
        <v>9391</v>
      </c>
      <c r="K3544" s="5" t="s">
        <v>128</v>
      </c>
      <c r="L3544" t="s">
        <v>129</v>
      </c>
    </row>
    <row r="3545" spans="1:19" hidden="1" x14ac:dyDescent="0.25">
      <c r="A3545">
        <v>73357</v>
      </c>
      <c r="B3545" t="s">
        <v>9392</v>
      </c>
      <c r="C3545" t="s">
        <v>9393</v>
      </c>
      <c r="D3545" t="s">
        <v>9363</v>
      </c>
      <c r="E3545" t="s">
        <v>35590</v>
      </c>
      <c r="F3545" t="s">
        <v>35462</v>
      </c>
      <c r="G3545">
        <v>1984</v>
      </c>
      <c r="H3545" t="s">
        <v>36384</v>
      </c>
      <c r="I3545" t="s">
        <v>9394</v>
      </c>
      <c r="J3545" s="2" t="s">
        <v>9395</v>
      </c>
      <c r="K3545" s="5" t="s">
        <v>21</v>
      </c>
    </row>
    <row r="3546" spans="1:19" hidden="1" x14ac:dyDescent="0.25">
      <c r="A3546">
        <v>73363</v>
      </c>
      <c r="B3546" t="s">
        <v>9396</v>
      </c>
      <c r="C3546" t="s">
        <v>9367</v>
      </c>
      <c r="D3546" t="s">
        <v>9363</v>
      </c>
      <c r="E3546" t="s">
        <v>35590</v>
      </c>
      <c r="F3546" t="s">
        <v>35462</v>
      </c>
      <c r="G3546">
        <v>1984</v>
      </c>
      <c r="H3546" t="s">
        <v>36384</v>
      </c>
      <c r="I3546" t="s">
        <v>9368</v>
      </c>
      <c r="J3546" s="2" t="s">
        <v>9397</v>
      </c>
      <c r="K3546" s="5" t="s">
        <v>21</v>
      </c>
    </row>
    <row r="3547" spans="1:19" hidden="1" x14ac:dyDescent="0.25">
      <c r="A3547">
        <v>73370</v>
      </c>
      <c r="B3547" t="s">
        <v>9398</v>
      </c>
      <c r="C3547" t="s">
        <v>9367</v>
      </c>
      <c r="D3547" t="s">
        <v>9363</v>
      </c>
      <c r="E3547" t="s">
        <v>35590</v>
      </c>
      <c r="F3547" t="s">
        <v>35462</v>
      </c>
      <c r="G3547">
        <v>1984</v>
      </c>
      <c r="H3547" t="s">
        <v>36384</v>
      </c>
      <c r="I3547" t="s">
        <v>9368</v>
      </c>
      <c r="J3547" s="2" t="s">
        <v>9399</v>
      </c>
      <c r="K3547" s="5" t="s">
        <v>15</v>
      </c>
    </row>
    <row r="3548" spans="1:19" x14ac:dyDescent="0.25">
      <c r="A3548">
        <v>73373</v>
      </c>
      <c r="B3548" t="s">
        <v>9400</v>
      </c>
      <c r="C3548" t="s">
        <v>9367</v>
      </c>
      <c r="D3548" t="s">
        <v>9363</v>
      </c>
      <c r="E3548" t="s">
        <v>35590</v>
      </c>
      <c r="F3548" t="s">
        <v>35462</v>
      </c>
      <c r="G3548">
        <v>1984</v>
      </c>
      <c r="H3548" t="s">
        <v>36384</v>
      </c>
      <c r="I3548" t="s">
        <v>9368</v>
      </c>
      <c r="J3548" s="2" t="s">
        <v>9401</v>
      </c>
      <c r="K3548" s="5" t="s">
        <v>128</v>
      </c>
      <c r="M3548" s="4" t="s">
        <v>7</v>
      </c>
      <c r="N3548" s="4" t="s">
        <v>8</v>
      </c>
      <c r="O3548" t="s">
        <v>33</v>
      </c>
      <c r="P3548" t="s">
        <v>35340</v>
      </c>
      <c r="R3548" t="s">
        <v>7</v>
      </c>
      <c r="S3548" t="s">
        <v>167</v>
      </c>
    </row>
    <row r="3549" spans="1:19" hidden="1" x14ac:dyDescent="0.25">
      <c r="A3549">
        <v>73376</v>
      </c>
      <c r="B3549" t="s">
        <v>9402</v>
      </c>
      <c r="C3549" t="s">
        <v>9375</v>
      </c>
      <c r="D3549" t="s">
        <v>9363</v>
      </c>
      <c r="E3549" t="s">
        <v>35590</v>
      </c>
      <c r="F3549" t="s">
        <v>35462</v>
      </c>
      <c r="G3549">
        <v>1984</v>
      </c>
      <c r="H3549" t="s">
        <v>36384</v>
      </c>
      <c r="I3549" t="s">
        <v>9376</v>
      </c>
      <c r="J3549" s="2" t="s">
        <v>9403</v>
      </c>
      <c r="K3549" s="5" t="s">
        <v>128</v>
      </c>
      <c r="L3549" t="s">
        <v>314</v>
      </c>
    </row>
    <row r="3550" spans="1:19" hidden="1" x14ac:dyDescent="0.25">
      <c r="A3550">
        <v>73388</v>
      </c>
      <c r="B3550" t="s">
        <v>9404</v>
      </c>
      <c r="C3550" t="s">
        <v>9375</v>
      </c>
      <c r="D3550" t="s">
        <v>9363</v>
      </c>
      <c r="E3550" t="s">
        <v>35590</v>
      </c>
      <c r="F3550" t="s">
        <v>35462</v>
      </c>
      <c r="G3550">
        <v>1984</v>
      </c>
      <c r="H3550" t="s">
        <v>36384</v>
      </c>
      <c r="I3550" t="s">
        <v>9376</v>
      </c>
      <c r="J3550" s="2" t="s">
        <v>9405</v>
      </c>
      <c r="K3550" s="5" t="s">
        <v>128</v>
      </c>
      <c r="L3550" t="s">
        <v>314</v>
      </c>
    </row>
    <row r="3551" spans="1:19" hidden="1" x14ac:dyDescent="0.25">
      <c r="A3551">
        <v>73429</v>
      </c>
      <c r="B3551" t="s">
        <v>9406</v>
      </c>
      <c r="C3551" t="s">
        <v>9407</v>
      </c>
      <c r="D3551" t="s">
        <v>9363</v>
      </c>
      <c r="E3551" t="s">
        <v>35590</v>
      </c>
      <c r="F3551" t="s">
        <v>35462</v>
      </c>
      <c r="G3551">
        <v>1984</v>
      </c>
      <c r="H3551" t="s">
        <v>36384</v>
      </c>
      <c r="I3551" t="s">
        <v>9408</v>
      </c>
      <c r="J3551" s="2" t="s">
        <v>9409</v>
      </c>
      <c r="K3551" s="5" t="s">
        <v>38</v>
      </c>
      <c r="L3551" t="s">
        <v>35297</v>
      </c>
    </row>
    <row r="3552" spans="1:19" hidden="1" x14ac:dyDescent="0.25">
      <c r="A3552">
        <v>73462</v>
      </c>
      <c r="B3552" t="s">
        <v>9410</v>
      </c>
      <c r="C3552" t="s">
        <v>9411</v>
      </c>
      <c r="D3552" t="s">
        <v>9363</v>
      </c>
      <c r="E3552" t="s">
        <v>35590</v>
      </c>
      <c r="F3552" t="s">
        <v>35462</v>
      </c>
      <c r="G3552">
        <v>1984</v>
      </c>
      <c r="H3552" t="s">
        <v>36384</v>
      </c>
      <c r="I3552" t="s">
        <v>9412</v>
      </c>
      <c r="J3552" s="2" t="s">
        <v>9413</v>
      </c>
      <c r="K3552" s="5" t="s">
        <v>55</v>
      </c>
    </row>
    <row r="3553" spans="1:16" hidden="1" x14ac:dyDescent="0.25">
      <c r="A3553">
        <v>73484</v>
      </c>
      <c r="B3553" t="s">
        <v>9414</v>
      </c>
      <c r="C3553" t="s">
        <v>9415</v>
      </c>
      <c r="D3553" t="s">
        <v>9416</v>
      </c>
      <c r="E3553" t="s">
        <v>35591</v>
      </c>
      <c r="F3553" t="s">
        <v>35344</v>
      </c>
      <c r="G3553">
        <v>1939</v>
      </c>
      <c r="H3553" t="s">
        <v>36385</v>
      </c>
      <c r="I3553" t="s">
        <v>9417</v>
      </c>
      <c r="J3553" s="2" t="s">
        <v>9418</v>
      </c>
      <c r="K3553" s="5" t="s">
        <v>21</v>
      </c>
    </row>
    <row r="3554" spans="1:16" hidden="1" x14ac:dyDescent="0.25">
      <c r="A3554">
        <v>73495</v>
      </c>
      <c r="B3554" t="s">
        <v>9419</v>
      </c>
      <c r="C3554" t="s">
        <v>9420</v>
      </c>
      <c r="D3554" t="s">
        <v>9416</v>
      </c>
      <c r="E3554" t="s">
        <v>35591</v>
      </c>
      <c r="F3554" t="s">
        <v>35344</v>
      </c>
      <c r="G3554">
        <v>1939</v>
      </c>
      <c r="H3554" t="s">
        <v>36385</v>
      </c>
      <c r="I3554" t="s">
        <v>9421</v>
      </c>
      <c r="J3554" s="2" t="s">
        <v>9422</v>
      </c>
      <c r="K3554" s="5" t="s">
        <v>55</v>
      </c>
    </row>
    <row r="3555" spans="1:16" hidden="1" x14ac:dyDescent="0.25">
      <c r="A3555">
        <v>73500</v>
      </c>
      <c r="B3555" t="s">
        <v>9423</v>
      </c>
      <c r="C3555" t="s">
        <v>9415</v>
      </c>
      <c r="D3555" t="s">
        <v>9416</v>
      </c>
      <c r="E3555" t="s">
        <v>35591</v>
      </c>
      <c r="F3555" t="s">
        <v>35344</v>
      </c>
      <c r="G3555">
        <v>1939</v>
      </c>
      <c r="H3555" t="s">
        <v>36385</v>
      </c>
      <c r="I3555" t="s">
        <v>9417</v>
      </c>
      <c r="J3555" s="2" t="s">
        <v>9424</v>
      </c>
      <c r="K3555" s="5" t="s">
        <v>173</v>
      </c>
    </row>
    <row r="3556" spans="1:16" hidden="1" x14ac:dyDescent="0.25">
      <c r="A3556">
        <v>73507</v>
      </c>
      <c r="B3556" t="s">
        <v>9425</v>
      </c>
      <c r="C3556" t="s">
        <v>9420</v>
      </c>
      <c r="D3556" t="s">
        <v>9416</v>
      </c>
      <c r="E3556" t="s">
        <v>35591</v>
      </c>
      <c r="F3556" t="s">
        <v>35344</v>
      </c>
      <c r="G3556">
        <v>1939</v>
      </c>
      <c r="H3556" t="s">
        <v>36385</v>
      </c>
      <c r="I3556" t="s">
        <v>9421</v>
      </c>
      <c r="J3556" s="2" t="s">
        <v>9426</v>
      </c>
      <c r="K3556" s="5" t="s">
        <v>21</v>
      </c>
      <c r="L3556" t="s">
        <v>143</v>
      </c>
    </row>
    <row r="3557" spans="1:16" hidden="1" x14ac:dyDescent="0.25">
      <c r="A3557">
        <v>73510</v>
      </c>
      <c r="B3557" t="s">
        <v>9427</v>
      </c>
      <c r="C3557" t="s">
        <v>9415</v>
      </c>
      <c r="D3557" t="s">
        <v>9416</v>
      </c>
      <c r="E3557" t="s">
        <v>35591</v>
      </c>
      <c r="F3557" t="s">
        <v>35344</v>
      </c>
      <c r="G3557">
        <v>1939</v>
      </c>
      <c r="H3557" t="s">
        <v>36385</v>
      </c>
      <c r="I3557" t="s">
        <v>9417</v>
      </c>
      <c r="J3557" s="2" t="s">
        <v>9428</v>
      </c>
      <c r="K3557" s="5" t="s">
        <v>55</v>
      </c>
    </row>
    <row r="3558" spans="1:16" hidden="1" x14ac:dyDescent="0.25">
      <c r="A3558">
        <v>73515</v>
      </c>
      <c r="B3558" t="s">
        <v>9429</v>
      </c>
      <c r="C3558" t="s">
        <v>9415</v>
      </c>
      <c r="D3558" t="s">
        <v>9416</v>
      </c>
      <c r="E3558" t="s">
        <v>35591</v>
      </c>
      <c r="F3558" t="s">
        <v>35344</v>
      </c>
      <c r="G3558">
        <v>1939</v>
      </c>
      <c r="H3558" t="s">
        <v>36385</v>
      </c>
      <c r="I3558" t="s">
        <v>9417</v>
      </c>
      <c r="J3558" s="2" t="s">
        <v>9430</v>
      </c>
      <c r="K3558" s="5" t="s">
        <v>32</v>
      </c>
      <c r="L3558" t="s">
        <v>35242</v>
      </c>
    </row>
    <row r="3559" spans="1:16" hidden="1" x14ac:dyDescent="0.25">
      <c r="A3559">
        <v>73526</v>
      </c>
      <c r="B3559" t="s">
        <v>9431</v>
      </c>
      <c r="C3559" t="s">
        <v>9415</v>
      </c>
      <c r="D3559" t="s">
        <v>9416</v>
      </c>
      <c r="E3559" t="s">
        <v>35591</v>
      </c>
      <c r="F3559" t="s">
        <v>35344</v>
      </c>
      <c r="G3559">
        <v>1939</v>
      </c>
      <c r="H3559" t="s">
        <v>36385</v>
      </c>
      <c r="I3559" t="s">
        <v>9417</v>
      </c>
      <c r="J3559" s="2" t="s">
        <v>9432</v>
      </c>
      <c r="K3559" s="5" t="s">
        <v>55</v>
      </c>
    </row>
    <row r="3560" spans="1:16" hidden="1" x14ac:dyDescent="0.25">
      <c r="A3560">
        <v>73555</v>
      </c>
      <c r="B3560" t="s">
        <v>9433</v>
      </c>
      <c r="C3560" t="s">
        <v>9434</v>
      </c>
      <c r="D3560" t="s">
        <v>9416</v>
      </c>
      <c r="E3560" t="s">
        <v>35591</v>
      </c>
      <c r="F3560" t="s">
        <v>35344</v>
      </c>
      <c r="G3560">
        <v>1939</v>
      </c>
      <c r="H3560" t="s">
        <v>36385</v>
      </c>
      <c r="I3560" t="s">
        <v>9435</v>
      </c>
      <c r="J3560" s="2" t="s">
        <v>9436</v>
      </c>
      <c r="K3560" s="5" t="s">
        <v>21</v>
      </c>
    </row>
    <row r="3561" spans="1:16" hidden="1" x14ac:dyDescent="0.25">
      <c r="A3561">
        <v>73567</v>
      </c>
      <c r="B3561" t="s">
        <v>9437</v>
      </c>
      <c r="C3561" t="s">
        <v>9438</v>
      </c>
      <c r="D3561" t="s">
        <v>9416</v>
      </c>
      <c r="E3561" t="s">
        <v>35591</v>
      </c>
      <c r="F3561" t="s">
        <v>35344</v>
      </c>
      <c r="G3561">
        <v>1939</v>
      </c>
      <c r="H3561" t="s">
        <v>36385</v>
      </c>
      <c r="I3561" t="s">
        <v>9439</v>
      </c>
      <c r="J3561" s="2" t="s">
        <v>9440</v>
      </c>
      <c r="K3561" s="5" t="s">
        <v>202</v>
      </c>
      <c r="L3561" t="s">
        <v>129</v>
      </c>
    </row>
    <row r="3562" spans="1:16" hidden="1" x14ac:dyDescent="0.25">
      <c r="A3562">
        <v>73580</v>
      </c>
      <c r="B3562" t="s">
        <v>9441</v>
      </c>
      <c r="C3562" t="s">
        <v>9442</v>
      </c>
      <c r="D3562" t="s">
        <v>9416</v>
      </c>
      <c r="E3562" t="s">
        <v>35591</v>
      </c>
      <c r="F3562" t="s">
        <v>35344</v>
      </c>
      <c r="G3562">
        <v>1939</v>
      </c>
      <c r="H3562" t="s">
        <v>36385</v>
      </c>
      <c r="I3562" t="s">
        <v>9443</v>
      </c>
      <c r="J3562" s="2" t="s">
        <v>9444</v>
      </c>
      <c r="K3562" s="5" t="s">
        <v>38</v>
      </c>
      <c r="L3562" t="s">
        <v>232</v>
      </c>
    </row>
    <row r="3563" spans="1:16" hidden="1" x14ac:dyDescent="0.25">
      <c r="A3563">
        <v>73587</v>
      </c>
      <c r="B3563" t="s">
        <v>9445</v>
      </c>
      <c r="C3563" t="s">
        <v>9442</v>
      </c>
      <c r="D3563" t="s">
        <v>9416</v>
      </c>
      <c r="E3563" t="s">
        <v>35591</v>
      </c>
      <c r="F3563" t="s">
        <v>35344</v>
      </c>
      <c r="G3563">
        <v>1939</v>
      </c>
      <c r="H3563" t="s">
        <v>36385</v>
      </c>
      <c r="I3563" t="s">
        <v>9443</v>
      </c>
      <c r="J3563" s="2" t="s">
        <v>9446</v>
      </c>
      <c r="K3563" s="5" t="s">
        <v>32</v>
      </c>
      <c r="O3563" t="s">
        <v>24</v>
      </c>
      <c r="P3563" t="s">
        <v>35339</v>
      </c>
    </row>
    <row r="3564" spans="1:16" hidden="1" x14ac:dyDescent="0.25">
      <c r="A3564">
        <v>73598</v>
      </c>
      <c r="B3564" t="s">
        <v>9447</v>
      </c>
      <c r="C3564" t="s">
        <v>9434</v>
      </c>
      <c r="D3564" t="s">
        <v>9416</v>
      </c>
      <c r="E3564" t="s">
        <v>35591</v>
      </c>
      <c r="F3564" t="s">
        <v>35344</v>
      </c>
      <c r="G3564">
        <v>1939</v>
      </c>
      <c r="H3564" t="s">
        <v>36385</v>
      </c>
      <c r="I3564" t="s">
        <v>9435</v>
      </c>
      <c r="J3564" s="2" t="s">
        <v>9448</v>
      </c>
      <c r="K3564" s="5" t="s">
        <v>128</v>
      </c>
      <c r="L3564" t="s">
        <v>35230</v>
      </c>
    </row>
    <row r="3565" spans="1:16" hidden="1" x14ac:dyDescent="0.25">
      <c r="A3565">
        <v>73625</v>
      </c>
      <c r="B3565" t="s">
        <v>9449</v>
      </c>
      <c r="C3565" t="s">
        <v>9420</v>
      </c>
      <c r="D3565" t="s">
        <v>9416</v>
      </c>
      <c r="E3565" t="s">
        <v>35591</v>
      </c>
      <c r="F3565" t="s">
        <v>35344</v>
      </c>
      <c r="G3565">
        <v>1939</v>
      </c>
      <c r="H3565" t="s">
        <v>36385</v>
      </c>
      <c r="I3565" t="s">
        <v>9421</v>
      </c>
      <c r="J3565" s="2" t="s">
        <v>9450</v>
      </c>
      <c r="K3565" s="5" t="s">
        <v>21</v>
      </c>
    </row>
    <row r="3566" spans="1:16" hidden="1" x14ac:dyDescent="0.25">
      <c r="A3566">
        <v>73658</v>
      </c>
      <c r="B3566" t="s">
        <v>9451</v>
      </c>
      <c r="C3566" t="s">
        <v>9452</v>
      </c>
      <c r="D3566" t="s">
        <v>9416</v>
      </c>
      <c r="E3566" t="s">
        <v>35591</v>
      </c>
      <c r="F3566" t="s">
        <v>35344</v>
      </c>
      <c r="G3566">
        <v>1939</v>
      </c>
      <c r="H3566" t="s">
        <v>36385</v>
      </c>
      <c r="I3566" t="s">
        <v>2251</v>
      </c>
      <c r="J3566" s="2" t="s">
        <v>9453</v>
      </c>
      <c r="K3566" s="5" t="s">
        <v>21</v>
      </c>
    </row>
    <row r="3567" spans="1:16" hidden="1" x14ac:dyDescent="0.25">
      <c r="A3567">
        <v>73674</v>
      </c>
      <c r="B3567" t="s">
        <v>9454</v>
      </c>
      <c r="C3567" t="s">
        <v>9452</v>
      </c>
      <c r="D3567" t="s">
        <v>9416</v>
      </c>
      <c r="E3567" t="s">
        <v>35591</v>
      </c>
      <c r="F3567" t="s">
        <v>35344</v>
      </c>
      <c r="G3567">
        <v>1939</v>
      </c>
      <c r="H3567" t="s">
        <v>36385</v>
      </c>
      <c r="I3567" t="s">
        <v>2251</v>
      </c>
      <c r="J3567" s="2" t="s">
        <v>9455</v>
      </c>
      <c r="K3567" s="5" t="s">
        <v>21</v>
      </c>
    </row>
    <row r="3568" spans="1:16" hidden="1" x14ac:dyDescent="0.25">
      <c r="A3568">
        <v>73677</v>
      </c>
      <c r="B3568" t="s">
        <v>9456</v>
      </c>
      <c r="C3568" t="s">
        <v>9457</v>
      </c>
      <c r="D3568" t="s">
        <v>9416</v>
      </c>
      <c r="E3568" t="s">
        <v>35591</v>
      </c>
      <c r="F3568" t="s">
        <v>35344</v>
      </c>
      <c r="G3568">
        <v>1939</v>
      </c>
      <c r="H3568" t="s">
        <v>36385</v>
      </c>
      <c r="I3568" t="s">
        <v>9458</v>
      </c>
      <c r="J3568" s="2" t="s">
        <v>9459</v>
      </c>
      <c r="K3568" s="5" t="s">
        <v>38</v>
      </c>
    </row>
    <row r="3569" spans="1:12" hidden="1" x14ac:dyDescent="0.25">
      <c r="A3569">
        <v>73681</v>
      </c>
      <c r="B3569" t="s">
        <v>9460</v>
      </c>
      <c r="C3569" t="s">
        <v>9457</v>
      </c>
      <c r="D3569" t="s">
        <v>9416</v>
      </c>
      <c r="E3569" t="s">
        <v>35591</v>
      </c>
      <c r="F3569" t="s">
        <v>35344</v>
      </c>
      <c r="G3569">
        <v>1939</v>
      </c>
      <c r="H3569" t="s">
        <v>36385</v>
      </c>
      <c r="I3569" t="s">
        <v>9458</v>
      </c>
      <c r="J3569" s="2" t="s">
        <v>9461</v>
      </c>
      <c r="K3569" s="5" t="s">
        <v>21</v>
      </c>
    </row>
    <row r="3570" spans="1:12" hidden="1" x14ac:dyDescent="0.25">
      <c r="A3570">
        <v>73683</v>
      </c>
      <c r="B3570" t="s">
        <v>9462</v>
      </c>
      <c r="C3570" t="s">
        <v>9457</v>
      </c>
      <c r="D3570" t="s">
        <v>9416</v>
      </c>
      <c r="E3570" t="s">
        <v>35591</v>
      </c>
      <c r="F3570" t="s">
        <v>35344</v>
      </c>
      <c r="G3570">
        <v>1939</v>
      </c>
      <c r="H3570" t="s">
        <v>36385</v>
      </c>
      <c r="I3570" t="s">
        <v>9458</v>
      </c>
      <c r="J3570" s="2" t="s">
        <v>9463</v>
      </c>
      <c r="K3570" s="5" t="s">
        <v>32</v>
      </c>
      <c r="L3570" t="s">
        <v>35242</v>
      </c>
    </row>
    <row r="3571" spans="1:12" hidden="1" x14ac:dyDescent="0.25">
      <c r="A3571">
        <v>73714</v>
      </c>
      <c r="B3571" t="s">
        <v>9464</v>
      </c>
      <c r="C3571" t="s">
        <v>9442</v>
      </c>
      <c r="D3571" t="s">
        <v>9416</v>
      </c>
      <c r="E3571" t="s">
        <v>35591</v>
      </c>
      <c r="F3571" t="s">
        <v>35344</v>
      </c>
      <c r="G3571">
        <v>1939</v>
      </c>
      <c r="H3571" t="s">
        <v>36385</v>
      </c>
      <c r="I3571" t="s">
        <v>9443</v>
      </c>
      <c r="J3571" s="2" t="s">
        <v>9465</v>
      </c>
      <c r="K3571" s="5" t="s">
        <v>38</v>
      </c>
    </row>
    <row r="3572" spans="1:12" hidden="1" x14ac:dyDescent="0.25">
      <c r="A3572">
        <v>73720</v>
      </c>
      <c r="B3572" t="s">
        <v>9466</v>
      </c>
      <c r="C3572" t="s">
        <v>9442</v>
      </c>
      <c r="D3572" t="s">
        <v>9416</v>
      </c>
      <c r="E3572" t="s">
        <v>35591</v>
      </c>
      <c r="F3572" t="s">
        <v>35344</v>
      </c>
      <c r="G3572">
        <v>1939</v>
      </c>
      <c r="H3572" t="s">
        <v>36385</v>
      </c>
      <c r="I3572" t="s">
        <v>9443</v>
      </c>
      <c r="J3572" s="2" t="s">
        <v>9467</v>
      </c>
      <c r="K3572" s="5" t="s">
        <v>21</v>
      </c>
    </row>
    <row r="3573" spans="1:12" hidden="1" x14ac:dyDescent="0.25">
      <c r="A3573">
        <v>73731</v>
      </c>
      <c r="B3573" t="s">
        <v>9468</v>
      </c>
      <c r="C3573" t="s">
        <v>9438</v>
      </c>
      <c r="D3573" t="s">
        <v>9416</v>
      </c>
      <c r="E3573" t="s">
        <v>35591</v>
      </c>
      <c r="F3573" t="s">
        <v>35344</v>
      </c>
      <c r="G3573">
        <v>1939</v>
      </c>
      <c r="H3573" t="s">
        <v>36385</v>
      </c>
      <c r="I3573" t="s">
        <v>9439</v>
      </c>
      <c r="J3573" s="2" t="s">
        <v>9469</v>
      </c>
      <c r="K3573" s="5" t="s">
        <v>21</v>
      </c>
    </row>
    <row r="3574" spans="1:12" hidden="1" x14ac:dyDescent="0.25">
      <c r="A3574">
        <v>73752</v>
      </c>
      <c r="B3574" t="s">
        <v>9470</v>
      </c>
      <c r="C3574" t="s">
        <v>9438</v>
      </c>
      <c r="D3574" t="s">
        <v>9416</v>
      </c>
      <c r="E3574" t="s">
        <v>35591</v>
      </c>
      <c r="F3574" t="s">
        <v>35344</v>
      </c>
      <c r="G3574">
        <v>1939</v>
      </c>
      <c r="H3574" t="s">
        <v>36385</v>
      </c>
      <c r="I3574" t="s">
        <v>9439</v>
      </c>
      <c r="J3574" s="2" t="s">
        <v>9471</v>
      </c>
      <c r="K3574" s="5" t="s">
        <v>21</v>
      </c>
    </row>
    <row r="3575" spans="1:12" hidden="1" x14ac:dyDescent="0.25">
      <c r="A3575">
        <v>73767</v>
      </c>
      <c r="B3575" t="s">
        <v>9472</v>
      </c>
      <c r="C3575" t="s">
        <v>9452</v>
      </c>
      <c r="D3575" t="s">
        <v>9416</v>
      </c>
      <c r="E3575" t="s">
        <v>35591</v>
      </c>
      <c r="F3575" t="s">
        <v>35344</v>
      </c>
      <c r="G3575">
        <v>1939</v>
      </c>
      <c r="H3575" t="s">
        <v>36385</v>
      </c>
      <c r="I3575" t="s">
        <v>2251</v>
      </c>
      <c r="J3575" s="2" t="s">
        <v>9473</v>
      </c>
      <c r="K3575" s="5" t="s">
        <v>38</v>
      </c>
    </row>
    <row r="3576" spans="1:12" hidden="1" x14ac:dyDescent="0.25">
      <c r="A3576">
        <v>73769</v>
      </c>
      <c r="B3576" t="s">
        <v>9474</v>
      </c>
      <c r="C3576" t="s">
        <v>9452</v>
      </c>
      <c r="D3576" t="s">
        <v>9416</v>
      </c>
      <c r="E3576" t="s">
        <v>35591</v>
      </c>
      <c r="F3576" t="s">
        <v>35344</v>
      </c>
      <c r="G3576">
        <v>1939</v>
      </c>
      <c r="H3576" t="s">
        <v>36385</v>
      </c>
      <c r="I3576" t="s">
        <v>2251</v>
      </c>
      <c r="J3576" s="2" t="s">
        <v>9475</v>
      </c>
      <c r="K3576" s="5" t="s">
        <v>21</v>
      </c>
    </row>
    <row r="3577" spans="1:12" hidden="1" x14ac:dyDescent="0.25">
      <c r="A3577">
        <v>73827</v>
      </c>
      <c r="B3577" t="s">
        <v>9476</v>
      </c>
      <c r="C3577" t="s">
        <v>9452</v>
      </c>
      <c r="D3577" t="s">
        <v>9416</v>
      </c>
      <c r="E3577" t="s">
        <v>35591</v>
      </c>
      <c r="F3577" t="s">
        <v>35344</v>
      </c>
      <c r="G3577">
        <v>1939</v>
      </c>
      <c r="H3577" t="s">
        <v>36385</v>
      </c>
      <c r="I3577" t="s">
        <v>2251</v>
      </c>
      <c r="J3577" s="2" t="s">
        <v>9477</v>
      </c>
      <c r="K3577" s="5" t="s">
        <v>1764</v>
      </c>
    </row>
    <row r="3578" spans="1:12" hidden="1" x14ac:dyDescent="0.25">
      <c r="A3578">
        <v>73840</v>
      </c>
      <c r="B3578" t="s">
        <v>9478</v>
      </c>
      <c r="C3578" t="s">
        <v>9420</v>
      </c>
      <c r="D3578" t="s">
        <v>9416</v>
      </c>
      <c r="E3578" t="s">
        <v>35591</v>
      </c>
      <c r="F3578" t="s">
        <v>35344</v>
      </c>
      <c r="G3578">
        <v>1939</v>
      </c>
      <c r="H3578" t="s">
        <v>36385</v>
      </c>
      <c r="I3578" t="s">
        <v>9421</v>
      </c>
      <c r="J3578" s="2" t="s">
        <v>9479</v>
      </c>
      <c r="K3578" s="5" t="s">
        <v>38</v>
      </c>
    </row>
    <row r="3579" spans="1:12" hidden="1" x14ac:dyDescent="0.25">
      <c r="A3579">
        <v>73890</v>
      </c>
      <c r="B3579" t="s">
        <v>9480</v>
      </c>
      <c r="C3579" t="s">
        <v>9452</v>
      </c>
      <c r="D3579" t="s">
        <v>9416</v>
      </c>
      <c r="E3579" t="s">
        <v>35591</v>
      </c>
      <c r="F3579" t="s">
        <v>35344</v>
      </c>
      <c r="G3579">
        <v>1939</v>
      </c>
      <c r="H3579" t="s">
        <v>36385</v>
      </c>
      <c r="I3579" t="s">
        <v>2251</v>
      </c>
      <c r="J3579" s="2" t="s">
        <v>9481</v>
      </c>
      <c r="K3579" s="5" t="s">
        <v>21</v>
      </c>
    </row>
    <row r="3580" spans="1:12" hidden="1" x14ac:dyDescent="0.25">
      <c r="A3580">
        <v>73918</v>
      </c>
      <c r="B3580" t="s">
        <v>9482</v>
      </c>
      <c r="C3580" t="s">
        <v>9452</v>
      </c>
      <c r="D3580" t="s">
        <v>9416</v>
      </c>
      <c r="E3580" t="s">
        <v>35591</v>
      </c>
      <c r="F3580" t="s">
        <v>35344</v>
      </c>
      <c r="G3580">
        <v>1939</v>
      </c>
      <c r="H3580" t="s">
        <v>36385</v>
      </c>
      <c r="I3580" t="s">
        <v>2251</v>
      </c>
      <c r="J3580" s="2" t="s">
        <v>9483</v>
      </c>
      <c r="K3580" s="5" t="s">
        <v>21</v>
      </c>
    </row>
    <row r="3581" spans="1:12" hidden="1" x14ac:dyDescent="0.25">
      <c r="A3581">
        <v>73919</v>
      </c>
      <c r="B3581" t="s">
        <v>9484</v>
      </c>
      <c r="C3581" t="s">
        <v>9420</v>
      </c>
      <c r="D3581" t="s">
        <v>9416</v>
      </c>
      <c r="E3581" t="s">
        <v>35591</v>
      </c>
      <c r="F3581" t="s">
        <v>35344</v>
      </c>
      <c r="G3581">
        <v>1939</v>
      </c>
      <c r="H3581" t="s">
        <v>36385</v>
      </c>
      <c r="I3581" t="s">
        <v>9421</v>
      </c>
      <c r="J3581" s="2" t="s">
        <v>9485</v>
      </c>
      <c r="K3581" s="5" t="s">
        <v>21</v>
      </c>
    </row>
    <row r="3582" spans="1:12" hidden="1" x14ac:dyDescent="0.25">
      <c r="A3582">
        <v>73961</v>
      </c>
      <c r="B3582" t="s">
        <v>9486</v>
      </c>
      <c r="C3582" t="s">
        <v>9420</v>
      </c>
      <c r="D3582" t="s">
        <v>9416</v>
      </c>
      <c r="E3582" t="s">
        <v>35591</v>
      </c>
      <c r="F3582" t="s">
        <v>35344</v>
      </c>
      <c r="G3582">
        <v>1939</v>
      </c>
      <c r="H3582" t="s">
        <v>36385</v>
      </c>
      <c r="I3582" t="s">
        <v>9421</v>
      </c>
      <c r="J3582" s="2" t="s">
        <v>9487</v>
      </c>
      <c r="K3582" s="5" t="s">
        <v>55</v>
      </c>
    </row>
    <row r="3583" spans="1:12" hidden="1" x14ac:dyDescent="0.25">
      <c r="A3583">
        <v>74021</v>
      </c>
      <c r="B3583" t="s">
        <v>9488</v>
      </c>
      <c r="C3583" t="s">
        <v>9420</v>
      </c>
      <c r="D3583" t="s">
        <v>9416</v>
      </c>
      <c r="E3583" t="s">
        <v>35591</v>
      </c>
      <c r="F3583" t="s">
        <v>35344</v>
      </c>
      <c r="G3583">
        <v>1939</v>
      </c>
      <c r="H3583" t="s">
        <v>36385</v>
      </c>
      <c r="I3583" t="s">
        <v>9421</v>
      </c>
      <c r="J3583" s="2" t="s">
        <v>9489</v>
      </c>
      <c r="K3583" s="5" t="s">
        <v>55</v>
      </c>
      <c r="L3583" t="s">
        <v>143</v>
      </c>
    </row>
    <row r="3584" spans="1:12" hidden="1" x14ac:dyDescent="0.25">
      <c r="A3584">
        <v>74030</v>
      </c>
      <c r="B3584" t="s">
        <v>9490</v>
      </c>
      <c r="C3584" t="s">
        <v>9420</v>
      </c>
      <c r="D3584" t="s">
        <v>9416</v>
      </c>
      <c r="E3584" t="s">
        <v>35591</v>
      </c>
      <c r="F3584" t="s">
        <v>35344</v>
      </c>
      <c r="G3584">
        <v>1939</v>
      </c>
      <c r="H3584" t="s">
        <v>36385</v>
      </c>
      <c r="I3584" t="s">
        <v>9421</v>
      </c>
      <c r="J3584" s="2" t="s">
        <v>9491</v>
      </c>
      <c r="K3584" s="5" t="s">
        <v>21</v>
      </c>
    </row>
    <row r="3585" spans="1:19" hidden="1" x14ac:dyDescent="0.25">
      <c r="A3585">
        <v>74054</v>
      </c>
      <c r="B3585" t="s">
        <v>9492</v>
      </c>
      <c r="C3585" t="s">
        <v>9452</v>
      </c>
      <c r="D3585" t="s">
        <v>9416</v>
      </c>
      <c r="E3585" t="s">
        <v>35591</v>
      </c>
      <c r="F3585" t="s">
        <v>35344</v>
      </c>
      <c r="G3585">
        <v>1939</v>
      </c>
      <c r="H3585" t="s">
        <v>36385</v>
      </c>
      <c r="I3585" t="s">
        <v>2251</v>
      </c>
      <c r="J3585" s="2" t="s">
        <v>9493</v>
      </c>
      <c r="K3585" s="5" t="s">
        <v>21</v>
      </c>
    </row>
    <row r="3586" spans="1:19" hidden="1" x14ac:dyDescent="0.25">
      <c r="A3586">
        <v>74079</v>
      </c>
      <c r="B3586" t="s">
        <v>9494</v>
      </c>
      <c r="C3586" t="s">
        <v>9452</v>
      </c>
      <c r="D3586" t="s">
        <v>9416</v>
      </c>
      <c r="E3586" t="s">
        <v>35591</v>
      </c>
      <c r="F3586" t="s">
        <v>35344</v>
      </c>
      <c r="G3586">
        <v>1939</v>
      </c>
      <c r="H3586" t="s">
        <v>36385</v>
      </c>
      <c r="I3586" t="s">
        <v>2251</v>
      </c>
      <c r="J3586" s="2" t="s">
        <v>9495</v>
      </c>
      <c r="K3586" s="5" t="s">
        <v>55</v>
      </c>
    </row>
    <row r="3587" spans="1:19" hidden="1" x14ac:dyDescent="0.25">
      <c r="A3587">
        <v>74081</v>
      </c>
      <c r="B3587" t="s">
        <v>9496</v>
      </c>
      <c r="C3587" t="s">
        <v>9452</v>
      </c>
      <c r="D3587" t="s">
        <v>9416</v>
      </c>
      <c r="E3587" t="s">
        <v>35591</v>
      </c>
      <c r="F3587" t="s">
        <v>35344</v>
      </c>
      <c r="G3587">
        <v>1939</v>
      </c>
      <c r="H3587" t="s">
        <v>36385</v>
      </c>
      <c r="I3587" t="s">
        <v>2251</v>
      </c>
      <c r="J3587" s="2" t="s">
        <v>9497</v>
      </c>
      <c r="K3587" s="5" t="s">
        <v>128</v>
      </c>
      <c r="L3587" t="s">
        <v>314</v>
      </c>
    </row>
    <row r="3588" spans="1:19" hidden="1" x14ac:dyDescent="0.25">
      <c r="A3588">
        <v>74084</v>
      </c>
      <c r="B3588" t="s">
        <v>9498</v>
      </c>
      <c r="C3588" t="s">
        <v>9452</v>
      </c>
      <c r="D3588" t="s">
        <v>9416</v>
      </c>
      <c r="E3588" t="s">
        <v>35591</v>
      </c>
      <c r="F3588" t="s">
        <v>35344</v>
      </c>
      <c r="G3588">
        <v>1939</v>
      </c>
      <c r="H3588" t="s">
        <v>36385</v>
      </c>
      <c r="I3588" t="s">
        <v>2251</v>
      </c>
      <c r="J3588" s="2" t="s">
        <v>9499</v>
      </c>
      <c r="K3588" s="5" t="s">
        <v>202</v>
      </c>
      <c r="L3588" t="s">
        <v>129</v>
      </c>
    </row>
    <row r="3589" spans="1:19" hidden="1" x14ac:dyDescent="0.25">
      <c r="A3589">
        <v>74090</v>
      </c>
      <c r="B3589" t="s">
        <v>9500</v>
      </c>
      <c r="C3589" t="s">
        <v>9452</v>
      </c>
      <c r="D3589" t="s">
        <v>9416</v>
      </c>
      <c r="E3589" t="s">
        <v>35591</v>
      </c>
      <c r="F3589" t="s">
        <v>35344</v>
      </c>
      <c r="G3589">
        <v>1939</v>
      </c>
      <c r="H3589" t="s">
        <v>36385</v>
      </c>
      <c r="I3589" t="s">
        <v>2251</v>
      </c>
      <c r="J3589" s="2" t="s">
        <v>9501</v>
      </c>
      <c r="K3589" s="5" t="s">
        <v>38</v>
      </c>
    </row>
    <row r="3590" spans="1:19" hidden="1" x14ac:dyDescent="0.25">
      <c r="A3590">
        <v>74092</v>
      </c>
      <c r="B3590" t="s">
        <v>9502</v>
      </c>
      <c r="C3590" t="s">
        <v>9420</v>
      </c>
      <c r="D3590" t="s">
        <v>9416</v>
      </c>
      <c r="E3590" t="s">
        <v>35591</v>
      </c>
      <c r="F3590" t="s">
        <v>35344</v>
      </c>
      <c r="G3590">
        <v>1939</v>
      </c>
      <c r="H3590" t="s">
        <v>36385</v>
      </c>
      <c r="I3590" t="s">
        <v>9421</v>
      </c>
      <c r="J3590" s="2" t="s">
        <v>9503</v>
      </c>
      <c r="K3590" s="5" t="s">
        <v>21</v>
      </c>
    </row>
    <row r="3591" spans="1:19" hidden="1" x14ac:dyDescent="0.25">
      <c r="A3591">
        <v>74101</v>
      </c>
      <c r="B3591" t="s">
        <v>9504</v>
      </c>
      <c r="C3591" t="s">
        <v>9420</v>
      </c>
      <c r="D3591" t="s">
        <v>9416</v>
      </c>
      <c r="E3591" t="s">
        <v>35591</v>
      </c>
      <c r="F3591" t="s">
        <v>35344</v>
      </c>
      <c r="G3591">
        <v>1939</v>
      </c>
      <c r="H3591" t="s">
        <v>36385</v>
      </c>
      <c r="I3591" t="s">
        <v>9421</v>
      </c>
      <c r="J3591" s="2" t="s">
        <v>9505</v>
      </c>
      <c r="K3591" s="5" t="s">
        <v>15</v>
      </c>
    </row>
    <row r="3592" spans="1:19" hidden="1" x14ac:dyDescent="0.25">
      <c r="A3592">
        <v>74102</v>
      </c>
      <c r="B3592" t="s">
        <v>9506</v>
      </c>
      <c r="C3592" t="s">
        <v>9452</v>
      </c>
      <c r="D3592" t="s">
        <v>9416</v>
      </c>
      <c r="E3592" t="s">
        <v>35591</v>
      </c>
      <c r="F3592" t="s">
        <v>35344</v>
      </c>
      <c r="G3592">
        <v>1939</v>
      </c>
      <c r="H3592" t="s">
        <v>36385</v>
      </c>
      <c r="I3592" t="s">
        <v>2251</v>
      </c>
      <c r="J3592" s="2" t="s">
        <v>9507</v>
      </c>
      <c r="K3592" s="5" t="s">
        <v>38</v>
      </c>
      <c r="L3592" t="s">
        <v>132</v>
      </c>
    </row>
    <row r="3593" spans="1:19" hidden="1" x14ac:dyDescent="0.25">
      <c r="A3593">
        <v>74126</v>
      </c>
      <c r="B3593" t="s">
        <v>9508</v>
      </c>
      <c r="C3593" t="s">
        <v>9420</v>
      </c>
      <c r="D3593" t="s">
        <v>9416</v>
      </c>
      <c r="E3593" t="s">
        <v>35591</v>
      </c>
      <c r="F3593" t="s">
        <v>35344</v>
      </c>
      <c r="G3593">
        <v>1939</v>
      </c>
      <c r="H3593" t="s">
        <v>36385</v>
      </c>
      <c r="I3593" t="s">
        <v>9421</v>
      </c>
      <c r="J3593" s="2" t="s">
        <v>9509</v>
      </c>
      <c r="K3593" s="5" t="s">
        <v>202</v>
      </c>
      <c r="L3593" t="s">
        <v>129</v>
      </c>
    </row>
    <row r="3594" spans="1:19" hidden="1" x14ac:dyDescent="0.25">
      <c r="A3594">
        <v>74135</v>
      </c>
      <c r="B3594" t="s">
        <v>9510</v>
      </c>
      <c r="C3594" t="s">
        <v>9452</v>
      </c>
      <c r="D3594" t="s">
        <v>9416</v>
      </c>
      <c r="E3594" t="s">
        <v>35591</v>
      </c>
      <c r="F3594" t="s">
        <v>35344</v>
      </c>
      <c r="G3594">
        <v>1939</v>
      </c>
      <c r="H3594" t="s">
        <v>36385</v>
      </c>
      <c r="I3594" t="s">
        <v>2251</v>
      </c>
      <c r="J3594" s="2" t="s">
        <v>9511</v>
      </c>
      <c r="K3594" s="5" t="s">
        <v>202</v>
      </c>
      <c r="L3594" t="s">
        <v>129</v>
      </c>
    </row>
    <row r="3595" spans="1:19" hidden="1" x14ac:dyDescent="0.25">
      <c r="A3595">
        <v>74153</v>
      </c>
      <c r="B3595" t="s">
        <v>9512</v>
      </c>
      <c r="C3595" t="s">
        <v>9452</v>
      </c>
      <c r="D3595" t="s">
        <v>9416</v>
      </c>
      <c r="E3595" t="s">
        <v>35591</v>
      </c>
      <c r="F3595" t="s">
        <v>35344</v>
      </c>
      <c r="G3595">
        <v>1939</v>
      </c>
      <c r="H3595" t="s">
        <v>36385</v>
      </c>
      <c r="I3595" t="s">
        <v>2251</v>
      </c>
      <c r="J3595" s="2" t="s">
        <v>9513</v>
      </c>
      <c r="K3595" s="5" t="s">
        <v>32</v>
      </c>
      <c r="O3595" t="s">
        <v>24</v>
      </c>
      <c r="P3595" t="s">
        <v>35339</v>
      </c>
    </row>
    <row r="3596" spans="1:19" hidden="1" x14ac:dyDescent="0.25">
      <c r="A3596">
        <v>74165</v>
      </c>
      <c r="B3596" t="s">
        <v>9514</v>
      </c>
      <c r="C3596" t="s">
        <v>9452</v>
      </c>
      <c r="D3596" t="s">
        <v>9416</v>
      </c>
      <c r="E3596" t="s">
        <v>35591</v>
      </c>
      <c r="F3596" t="s">
        <v>35344</v>
      </c>
      <c r="G3596">
        <v>1939</v>
      </c>
      <c r="H3596" t="s">
        <v>36385</v>
      </c>
      <c r="I3596" t="s">
        <v>2251</v>
      </c>
      <c r="J3596" s="2" t="s">
        <v>9515</v>
      </c>
      <c r="K3596" s="5" t="s">
        <v>9516</v>
      </c>
      <c r="L3596" t="s">
        <v>272</v>
      </c>
    </row>
    <row r="3597" spans="1:19" hidden="1" x14ac:dyDescent="0.25">
      <c r="A3597">
        <v>74171</v>
      </c>
      <c r="B3597" t="s">
        <v>9517</v>
      </c>
      <c r="C3597" t="s">
        <v>9420</v>
      </c>
      <c r="D3597" t="s">
        <v>9416</v>
      </c>
      <c r="E3597" t="s">
        <v>35591</v>
      </c>
      <c r="F3597" t="s">
        <v>35344</v>
      </c>
      <c r="G3597">
        <v>1939</v>
      </c>
      <c r="H3597" t="s">
        <v>36385</v>
      </c>
      <c r="I3597" t="s">
        <v>9421</v>
      </c>
      <c r="J3597" s="2" t="s">
        <v>9518</v>
      </c>
      <c r="K3597" s="5" t="s">
        <v>21</v>
      </c>
    </row>
    <row r="3598" spans="1:19" hidden="1" x14ac:dyDescent="0.25">
      <c r="A3598">
        <v>74191</v>
      </c>
      <c r="B3598" t="s">
        <v>9519</v>
      </c>
      <c r="C3598" t="s">
        <v>9420</v>
      </c>
      <c r="D3598" t="s">
        <v>9416</v>
      </c>
      <c r="E3598" t="s">
        <v>35591</v>
      </c>
      <c r="F3598" t="s">
        <v>35344</v>
      </c>
      <c r="G3598">
        <v>1939</v>
      </c>
      <c r="H3598" t="s">
        <v>36385</v>
      </c>
      <c r="I3598" t="s">
        <v>9421</v>
      </c>
      <c r="J3598" s="2" t="s">
        <v>9520</v>
      </c>
      <c r="K3598" s="5" t="s">
        <v>15</v>
      </c>
    </row>
    <row r="3599" spans="1:19" hidden="1" x14ac:dyDescent="0.25">
      <c r="A3599">
        <v>74231</v>
      </c>
      <c r="B3599" t="s">
        <v>9521</v>
      </c>
      <c r="C3599" t="s">
        <v>9452</v>
      </c>
      <c r="D3599" t="s">
        <v>9416</v>
      </c>
      <c r="E3599" t="s">
        <v>35591</v>
      </c>
      <c r="F3599" t="s">
        <v>35344</v>
      </c>
      <c r="G3599">
        <v>1939</v>
      </c>
      <c r="H3599" t="s">
        <v>36385</v>
      </c>
      <c r="I3599" t="s">
        <v>2251</v>
      </c>
      <c r="J3599" s="2" t="s">
        <v>9522</v>
      </c>
      <c r="K3599" s="5" t="s">
        <v>21</v>
      </c>
    </row>
    <row r="3600" spans="1:19" x14ac:dyDescent="0.25">
      <c r="A3600">
        <v>74248</v>
      </c>
      <c r="B3600" t="s">
        <v>9523</v>
      </c>
      <c r="C3600" t="s">
        <v>9524</v>
      </c>
      <c r="D3600" t="s">
        <v>9416</v>
      </c>
      <c r="E3600" t="s">
        <v>35591</v>
      </c>
      <c r="F3600" t="s">
        <v>35344</v>
      </c>
      <c r="G3600">
        <v>1939</v>
      </c>
      <c r="H3600" t="s">
        <v>36385</v>
      </c>
      <c r="I3600" t="s">
        <v>9525</v>
      </c>
      <c r="J3600" s="2" t="s">
        <v>9526</v>
      </c>
      <c r="K3600" s="5" t="s">
        <v>202</v>
      </c>
      <c r="M3600" s="4" t="s">
        <v>7</v>
      </c>
      <c r="N3600" s="4" t="s">
        <v>8</v>
      </c>
      <c r="O3600" t="s">
        <v>33</v>
      </c>
      <c r="P3600" t="s">
        <v>35340</v>
      </c>
      <c r="R3600" t="s">
        <v>7</v>
      </c>
      <c r="S3600" t="s">
        <v>8</v>
      </c>
    </row>
    <row r="3601" spans="1:19" hidden="1" x14ac:dyDescent="0.25">
      <c r="A3601">
        <v>74256</v>
      </c>
      <c r="B3601" t="s">
        <v>9527</v>
      </c>
      <c r="C3601" t="s">
        <v>9524</v>
      </c>
      <c r="D3601" t="s">
        <v>9416</v>
      </c>
      <c r="E3601" t="s">
        <v>35591</v>
      </c>
      <c r="F3601" t="s">
        <v>35344</v>
      </c>
      <c r="G3601">
        <v>1939</v>
      </c>
      <c r="H3601" t="s">
        <v>36385</v>
      </c>
      <c r="I3601" t="s">
        <v>9525</v>
      </c>
      <c r="J3601" s="2" t="s">
        <v>9528</v>
      </c>
      <c r="K3601" s="5" t="s">
        <v>21</v>
      </c>
    </row>
    <row r="3602" spans="1:19" hidden="1" x14ac:dyDescent="0.25">
      <c r="A3602">
        <v>74281</v>
      </c>
      <c r="B3602" t="s">
        <v>9529</v>
      </c>
      <c r="C3602" t="s">
        <v>9524</v>
      </c>
      <c r="D3602" t="s">
        <v>9416</v>
      </c>
      <c r="E3602" t="s">
        <v>35591</v>
      </c>
      <c r="F3602" t="s">
        <v>35344</v>
      </c>
      <c r="G3602">
        <v>1939</v>
      </c>
      <c r="H3602" t="s">
        <v>36385</v>
      </c>
      <c r="I3602" t="s">
        <v>9525</v>
      </c>
      <c r="J3602" s="2" t="s">
        <v>9530</v>
      </c>
      <c r="K3602" s="5" t="s">
        <v>38</v>
      </c>
      <c r="L3602" t="s">
        <v>16</v>
      </c>
    </row>
    <row r="3603" spans="1:19" hidden="1" x14ac:dyDescent="0.25">
      <c r="A3603">
        <v>74297</v>
      </c>
      <c r="B3603" t="s">
        <v>9531</v>
      </c>
      <c r="C3603" t="s">
        <v>9452</v>
      </c>
      <c r="D3603" t="s">
        <v>9416</v>
      </c>
      <c r="E3603" t="s">
        <v>35591</v>
      </c>
      <c r="F3603" t="s">
        <v>35344</v>
      </c>
      <c r="G3603">
        <v>1939</v>
      </c>
      <c r="H3603" t="s">
        <v>36385</v>
      </c>
      <c r="I3603" t="s">
        <v>2251</v>
      </c>
      <c r="J3603" s="2" t="s">
        <v>9532</v>
      </c>
      <c r="K3603" s="5" t="s">
        <v>1493</v>
      </c>
      <c r="L3603" t="s">
        <v>35281</v>
      </c>
    </row>
    <row r="3604" spans="1:19" hidden="1" x14ac:dyDescent="0.25">
      <c r="A3604">
        <v>74301</v>
      </c>
      <c r="B3604" t="s">
        <v>9533</v>
      </c>
      <c r="C3604" t="s">
        <v>9452</v>
      </c>
      <c r="D3604" t="s">
        <v>9416</v>
      </c>
      <c r="E3604" t="s">
        <v>35591</v>
      </c>
      <c r="F3604" t="s">
        <v>35344</v>
      </c>
      <c r="G3604">
        <v>1939</v>
      </c>
      <c r="H3604" t="s">
        <v>36385</v>
      </c>
      <c r="I3604" t="s">
        <v>2251</v>
      </c>
      <c r="J3604" s="2" t="s">
        <v>9534</v>
      </c>
      <c r="K3604" s="5" t="s">
        <v>21</v>
      </c>
    </row>
    <row r="3605" spans="1:19" hidden="1" x14ac:dyDescent="0.25">
      <c r="A3605">
        <v>74307</v>
      </c>
      <c r="B3605" t="s">
        <v>9535</v>
      </c>
      <c r="C3605" t="s">
        <v>9452</v>
      </c>
      <c r="D3605" t="s">
        <v>9416</v>
      </c>
      <c r="E3605" t="s">
        <v>35591</v>
      </c>
      <c r="F3605" t="s">
        <v>35344</v>
      </c>
      <c r="G3605">
        <v>1939</v>
      </c>
      <c r="H3605" t="s">
        <v>36385</v>
      </c>
      <c r="I3605" t="s">
        <v>2251</v>
      </c>
      <c r="J3605" s="2" t="s">
        <v>9536</v>
      </c>
      <c r="K3605" s="5" t="s">
        <v>21</v>
      </c>
    </row>
    <row r="3606" spans="1:19" hidden="1" x14ac:dyDescent="0.25">
      <c r="A3606">
        <v>74311</v>
      </c>
      <c r="B3606" t="s">
        <v>9537</v>
      </c>
      <c r="C3606" t="s">
        <v>9524</v>
      </c>
      <c r="D3606" t="s">
        <v>9416</v>
      </c>
      <c r="E3606" t="s">
        <v>35591</v>
      </c>
      <c r="F3606" t="s">
        <v>35344</v>
      </c>
      <c r="G3606">
        <v>1939</v>
      </c>
      <c r="H3606" t="s">
        <v>36385</v>
      </c>
      <c r="I3606" t="s">
        <v>9525</v>
      </c>
      <c r="J3606" s="2" t="s">
        <v>9538</v>
      </c>
      <c r="K3606" s="5" t="s">
        <v>38</v>
      </c>
    </row>
    <row r="3607" spans="1:19" hidden="1" x14ac:dyDescent="0.25">
      <c r="A3607">
        <v>74358</v>
      </c>
      <c r="B3607" t="s">
        <v>9539</v>
      </c>
      <c r="C3607" t="s">
        <v>9524</v>
      </c>
      <c r="D3607" t="s">
        <v>9416</v>
      </c>
      <c r="E3607" t="s">
        <v>35591</v>
      </c>
      <c r="F3607" t="s">
        <v>35344</v>
      </c>
      <c r="G3607">
        <v>1939</v>
      </c>
      <c r="H3607" t="s">
        <v>36385</v>
      </c>
      <c r="I3607" t="s">
        <v>9525</v>
      </c>
      <c r="J3607" s="2" t="s">
        <v>9540</v>
      </c>
      <c r="K3607" s="5" t="s">
        <v>38</v>
      </c>
      <c r="L3607" t="s">
        <v>232</v>
      </c>
    </row>
    <row r="3608" spans="1:19" hidden="1" x14ac:dyDescent="0.25">
      <c r="A3608">
        <v>74365</v>
      </c>
      <c r="B3608" t="s">
        <v>9541</v>
      </c>
      <c r="C3608" t="s">
        <v>9420</v>
      </c>
      <c r="D3608" t="s">
        <v>9416</v>
      </c>
      <c r="E3608" t="s">
        <v>35591</v>
      </c>
      <c r="F3608" t="s">
        <v>35344</v>
      </c>
      <c r="G3608">
        <v>1939</v>
      </c>
      <c r="H3608" t="s">
        <v>36385</v>
      </c>
      <c r="I3608" t="s">
        <v>9421</v>
      </c>
      <c r="J3608" s="2" t="s">
        <v>9542</v>
      </c>
      <c r="K3608" s="5" t="s">
        <v>38</v>
      </c>
      <c r="L3608" t="s">
        <v>187</v>
      </c>
    </row>
    <row r="3609" spans="1:19" hidden="1" x14ac:dyDescent="0.25">
      <c r="A3609">
        <v>74366</v>
      </c>
      <c r="B3609" t="s">
        <v>9543</v>
      </c>
      <c r="C3609" t="s">
        <v>9524</v>
      </c>
      <c r="D3609" t="s">
        <v>9416</v>
      </c>
      <c r="E3609" t="s">
        <v>35591</v>
      </c>
      <c r="F3609" t="s">
        <v>35344</v>
      </c>
      <c r="G3609">
        <v>1939</v>
      </c>
      <c r="H3609" t="s">
        <v>36385</v>
      </c>
      <c r="I3609" t="s">
        <v>9525</v>
      </c>
      <c r="J3609" s="2" t="s">
        <v>9544</v>
      </c>
      <c r="K3609" s="5" t="s">
        <v>345</v>
      </c>
      <c r="L3609" t="s">
        <v>35293</v>
      </c>
    </row>
    <row r="3610" spans="1:19" hidden="1" x14ac:dyDescent="0.25">
      <c r="A3610">
        <v>74377</v>
      </c>
      <c r="B3610" t="s">
        <v>9545</v>
      </c>
      <c r="C3610" t="s">
        <v>9524</v>
      </c>
      <c r="D3610" t="s">
        <v>9416</v>
      </c>
      <c r="E3610" t="s">
        <v>35591</v>
      </c>
      <c r="F3610" t="s">
        <v>35344</v>
      </c>
      <c r="G3610">
        <v>1939</v>
      </c>
      <c r="H3610" t="s">
        <v>36385</v>
      </c>
      <c r="I3610" t="s">
        <v>9525</v>
      </c>
      <c r="J3610" s="2" t="s">
        <v>9546</v>
      </c>
      <c r="K3610" s="5" t="s">
        <v>38</v>
      </c>
      <c r="L3610" t="s">
        <v>16</v>
      </c>
    </row>
    <row r="3611" spans="1:19" x14ac:dyDescent="0.25">
      <c r="A3611">
        <v>74383</v>
      </c>
      <c r="B3611" t="s">
        <v>9547</v>
      </c>
      <c r="C3611" t="s">
        <v>9524</v>
      </c>
      <c r="D3611" t="s">
        <v>9416</v>
      </c>
      <c r="E3611" t="s">
        <v>35591</v>
      </c>
      <c r="F3611" t="s">
        <v>35344</v>
      </c>
      <c r="G3611">
        <v>1939</v>
      </c>
      <c r="H3611" t="s">
        <v>36385</v>
      </c>
      <c r="I3611" t="s">
        <v>9525</v>
      </c>
      <c r="J3611" s="2" t="s">
        <v>9548</v>
      </c>
      <c r="K3611" s="5" t="s">
        <v>202</v>
      </c>
      <c r="M3611" s="4" t="s">
        <v>7</v>
      </c>
      <c r="N3611" s="4" t="s">
        <v>167</v>
      </c>
      <c r="O3611" t="s">
        <v>33</v>
      </c>
      <c r="P3611" t="s">
        <v>35340</v>
      </c>
      <c r="R3611" t="s">
        <v>7</v>
      </c>
      <c r="S3611" t="s">
        <v>8</v>
      </c>
    </row>
    <row r="3612" spans="1:19" hidden="1" x14ac:dyDescent="0.25">
      <c r="A3612">
        <v>74412</v>
      </c>
      <c r="B3612" t="s">
        <v>9549</v>
      </c>
      <c r="C3612" t="s">
        <v>9524</v>
      </c>
      <c r="D3612" t="s">
        <v>9416</v>
      </c>
      <c r="E3612" t="s">
        <v>35591</v>
      </c>
      <c r="F3612" t="s">
        <v>35344</v>
      </c>
      <c r="G3612">
        <v>1939</v>
      </c>
      <c r="H3612" t="s">
        <v>36385</v>
      </c>
      <c r="I3612" t="s">
        <v>9525</v>
      </c>
      <c r="J3612" s="2" t="s">
        <v>9550</v>
      </c>
      <c r="K3612" s="5" t="s">
        <v>21</v>
      </c>
    </row>
    <row r="3613" spans="1:19" hidden="1" x14ac:dyDescent="0.25">
      <c r="A3613">
        <v>74414</v>
      </c>
      <c r="B3613" t="s">
        <v>9551</v>
      </c>
      <c r="C3613" t="s">
        <v>9524</v>
      </c>
      <c r="D3613" t="s">
        <v>9416</v>
      </c>
      <c r="E3613" t="s">
        <v>35591</v>
      </c>
      <c r="F3613" t="s">
        <v>35344</v>
      </c>
      <c r="G3613">
        <v>1939</v>
      </c>
      <c r="H3613" t="s">
        <v>36385</v>
      </c>
      <c r="I3613" t="s">
        <v>9525</v>
      </c>
      <c r="J3613" s="2" t="s">
        <v>9552</v>
      </c>
      <c r="K3613" s="5" t="s">
        <v>21</v>
      </c>
    </row>
    <row r="3614" spans="1:19" hidden="1" x14ac:dyDescent="0.25">
      <c r="A3614">
        <v>74439</v>
      </c>
      <c r="B3614" t="s">
        <v>9553</v>
      </c>
      <c r="C3614" t="s">
        <v>9554</v>
      </c>
      <c r="D3614" t="s">
        <v>9416</v>
      </c>
      <c r="E3614" t="s">
        <v>35591</v>
      </c>
      <c r="F3614" t="s">
        <v>35344</v>
      </c>
      <c r="G3614">
        <v>1939</v>
      </c>
      <c r="H3614" t="s">
        <v>36385</v>
      </c>
      <c r="I3614" t="s">
        <v>9555</v>
      </c>
      <c r="J3614" s="2" t="s">
        <v>9556</v>
      </c>
      <c r="K3614" s="5" t="s">
        <v>38</v>
      </c>
    </row>
    <row r="3615" spans="1:19" hidden="1" x14ac:dyDescent="0.25">
      <c r="A3615">
        <v>74478</v>
      </c>
      <c r="B3615" t="s">
        <v>9557</v>
      </c>
      <c r="C3615" t="s">
        <v>9524</v>
      </c>
      <c r="D3615" t="s">
        <v>9416</v>
      </c>
      <c r="E3615" t="s">
        <v>35591</v>
      </c>
      <c r="F3615" t="s">
        <v>35344</v>
      </c>
      <c r="G3615">
        <v>1939</v>
      </c>
      <c r="H3615" t="s">
        <v>36385</v>
      </c>
      <c r="I3615" t="s">
        <v>9525</v>
      </c>
      <c r="J3615" s="2" t="s">
        <v>9558</v>
      </c>
      <c r="K3615" s="5" t="s">
        <v>128</v>
      </c>
      <c r="L3615" t="s">
        <v>35231</v>
      </c>
    </row>
    <row r="3616" spans="1:19" hidden="1" x14ac:dyDescent="0.25">
      <c r="A3616">
        <v>74499</v>
      </c>
      <c r="B3616" t="s">
        <v>9559</v>
      </c>
      <c r="C3616" t="s">
        <v>9560</v>
      </c>
      <c r="D3616" t="s">
        <v>9561</v>
      </c>
      <c r="E3616" t="s">
        <v>35592</v>
      </c>
      <c r="F3616" t="s">
        <v>35458</v>
      </c>
      <c r="G3616">
        <v>1995</v>
      </c>
      <c r="H3616" t="s">
        <v>36386</v>
      </c>
      <c r="I3616" t="s">
        <v>9562</v>
      </c>
      <c r="J3616" s="2" t="s">
        <v>9563</v>
      </c>
      <c r="K3616" s="5" t="s">
        <v>38</v>
      </c>
    </row>
    <row r="3617" spans="1:12" hidden="1" x14ac:dyDescent="0.25">
      <c r="A3617">
        <v>74523</v>
      </c>
      <c r="B3617" t="s">
        <v>9564</v>
      </c>
      <c r="C3617" t="s">
        <v>9560</v>
      </c>
      <c r="D3617" t="s">
        <v>9561</v>
      </c>
      <c r="E3617" t="s">
        <v>35592</v>
      </c>
      <c r="F3617" t="s">
        <v>35458</v>
      </c>
      <c r="G3617">
        <v>1995</v>
      </c>
      <c r="H3617" t="s">
        <v>36386</v>
      </c>
      <c r="I3617" t="s">
        <v>9562</v>
      </c>
      <c r="J3617" s="2" t="s">
        <v>9565</v>
      </c>
      <c r="K3617" s="5" t="s">
        <v>32</v>
      </c>
      <c r="L3617" t="s">
        <v>35242</v>
      </c>
    </row>
    <row r="3618" spans="1:12" hidden="1" x14ac:dyDescent="0.25">
      <c r="A3618">
        <v>74542</v>
      </c>
      <c r="B3618" t="s">
        <v>9566</v>
      </c>
      <c r="C3618" t="s">
        <v>9567</v>
      </c>
      <c r="D3618" t="s">
        <v>9561</v>
      </c>
      <c r="E3618" t="s">
        <v>35592</v>
      </c>
      <c r="F3618" t="s">
        <v>35458</v>
      </c>
      <c r="G3618">
        <v>1995</v>
      </c>
      <c r="H3618" t="s">
        <v>36386</v>
      </c>
      <c r="I3618" t="s">
        <v>9568</v>
      </c>
      <c r="J3618" s="2" t="s">
        <v>9569</v>
      </c>
      <c r="K3618" s="5" t="s">
        <v>21</v>
      </c>
    </row>
    <row r="3619" spans="1:12" hidden="1" x14ac:dyDescent="0.25">
      <c r="A3619">
        <v>74552</v>
      </c>
      <c r="B3619" t="s">
        <v>9570</v>
      </c>
      <c r="C3619" t="s">
        <v>9571</v>
      </c>
      <c r="D3619" t="s">
        <v>9561</v>
      </c>
      <c r="E3619" t="s">
        <v>35592</v>
      </c>
      <c r="F3619" t="s">
        <v>35458</v>
      </c>
      <c r="G3619">
        <v>1995</v>
      </c>
      <c r="H3619" t="s">
        <v>36386</v>
      </c>
      <c r="I3619" t="s">
        <v>9572</v>
      </c>
      <c r="J3619" s="2" t="s">
        <v>9573</v>
      </c>
      <c r="K3619" s="5" t="s">
        <v>21</v>
      </c>
    </row>
    <row r="3620" spans="1:12" hidden="1" x14ac:dyDescent="0.25">
      <c r="A3620">
        <v>74576</v>
      </c>
      <c r="B3620" t="s">
        <v>9574</v>
      </c>
      <c r="C3620" t="s">
        <v>9571</v>
      </c>
      <c r="D3620" t="s">
        <v>9561</v>
      </c>
      <c r="E3620" t="s">
        <v>35592</v>
      </c>
      <c r="F3620" t="s">
        <v>35458</v>
      </c>
      <c r="G3620">
        <v>1995</v>
      </c>
      <c r="H3620" t="s">
        <v>36386</v>
      </c>
      <c r="I3620" t="s">
        <v>9572</v>
      </c>
      <c r="J3620" s="2" t="s">
        <v>9575</v>
      </c>
      <c r="K3620" s="5" t="s">
        <v>38</v>
      </c>
      <c r="L3620" t="s">
        <v>187</v>
      </c>
    </row>
    <row r="3621" spans="1:12" hidden="1" x14ac:dyDescent="0.25">
      <c r="A3621">
        <v>74581</v>
      </c>
      <c r="B3621" t="s">
        <v>9576</v>
      </c>
      <c r="C3621" t="s">
        <v>9571</v>
      </c>
      <c r="D3621" t="s">
        <v>9561</v>
      </c>
      <c r="E3621" t="s">
        <v>35592</v>
      </c>
      <c r="F3621" t="s">
        <v>35458</v>
      </c>
      <c r="G3621">
        <v>1995</v>
      </c>
      <c r="H3621" t="s">
        <v>36386</v>
      </c>
      <c r="I3621" t="s">
        <v>9572</v>
      </c>
      <c r="J3621" s="2" t="s">
        <v>9577</v>
      </c>
      <c r="K3621" s="5" t="s">
        <v>38</v>
      </c>
    </row>
    <row r="3622" spans="1:12" hidden="1" x14ac:dyDescent="0.25">
      <c r="A3622">
        <v>74602</v>
      </c>
      <c r="B3622" t="s">
        <v>9578</v>
      </c>
      <c r="C3622" t="s">
        <v>9571</v>
      </c>
      <c r="D3622" t="s">
        <v>9561</v>
      </c>
      <c r="E3622" t="s">
        <v>35592</v>
      </c>
      <c r="F3622" t="s">
        <v>35458</v>
      </c>
      <c r="G3622">
        <v>1995</v>
      </c>
      <c r="H3622" t="s">
        <v>36386</v>
      </c>
      <c r="I3622" t="s">
        <v>9572</v>
      </c>
      <c r="J3622" s="2" t="s">
        <v>9579</v>
      </c>
      <c r="K3622" s="5" t="s">
        <v>21</v>
      </c>
    </row>
    <row r="3623" spans="1:12" hidden="1" x14ac:dyDescent="0.25">
      <c r="A3623">
        <v>74616</v>
      </c>
      <c r="B3623" t="s">
        <v>9580</v>
      </c>
      <c r="C3623" t="s">
        <v>9581</v>
      </c>
      <c r="D3623" t="s">
        <v>9561</v>
      </c>
      <c r="E3623" t="s">
        <v>35592</v>
      </c>
      <c r="F3623" t="s">
        <v>35458</v>
      </c>
      <c r="G3623">
        <v>1995</v>
      </c>
      <c r="H3623" t="s">
        <v>36386</v>
      </c>
      <c r="I3623" t="s">
        <v>9582</v>
      </c>
      <c r="J3623" s="2" t="s">
        <v>9583</v>
      </c>
      <c r="K3623" s="5" t="s">
        <v>38</v>
      </c>
      <c r="L3623" t="s">
        <v>16</v>
      </c>
    </row>
    <row r="3624" spans="1:12" hidden="1" x14ac:dyDescent="0.25">
      <c r="A3624">
        <v>74635</v>
      </c>
      <c r="B3624" t="s">
        <v>9584</v>
      </c>
      <c r="C3624" t="s">
        <v>9585</v>
      </c>
      <c r="D3624" t="s">
        <v>9561</v>
      </c>
      <c r="E3624" t="s">
        <v>35592</v>
      </c>
      <c r="F3624" t="s">
        <v>35458</v>
      </c>
      <c r="G3624">
        <v>1995</v>
      </c>
      <c r="H3624" t="s">
        <v>36386</v>
      </c>
      <c r="I3624" t="s">
        <v>9586</v>
      </c>
      <c r="J3624" s="2" t="s">
        <v>9587</v>
      </c>
      <c r="K3624" s="5" t="s">
        <v>38</v>
      </c>
      <c r="L3624" t="s">
        <v>16</v>
      </c>
    </row>
    <row r="3625" spans="1:12" hidden="1" x14ac:dyDescent="0.25">
      <c r="A3625">
        <v>74669</v>
      </c>
      <c r="B3625" t="s">
        <v>9588</v>
      </c>
      <c r="C3625" t="s">
        <v>9571</v>
      </c>
      <c r="D3625" t="s">
        <v>9561</v>
      </c>
      <c r="E3625" t="s">
        <v>35592</v>
      </c>
      <c r="F3625" t="s">
        <v>35458</v>
      </c>
      <c r="G3625">
        <v>1995</v>
      </c>
      <c r="H3625" t="s">
        <v>36386</v>
      </c>
      <c r="I3625" t="s">
        <v>9572</v>
      </c>
      <c r="J3625" s="2" t="s">
        <v>9589</v>
      </c>
      <c r="K3625" s="5" t="s">
        <v>21</v>
      </c>
    </row>
    <row r="3626" spans="1:12" hidden="1" x14ac:dyDescent="0.25">
      <c r="A3626">
        <v>74677</v>
      </c>
      <c r="B3626" t="s">
        <v>9590</v>
      </c>
      <c r="C3626" t="s">
        <v>9567</v>
      </c>
      <c r="D3626" t="s">
        <v>9561</v>
      </c>
      <c r="E3626" t="s">
        <v>35592</v>
      </c>
      <c r="F3626" t="s">
        <v>35458</v>
      </c>
      <c r="G3626">
        <v>1995</v>
      </c>
      <c r="H3626" t="s">
        <v>36386</v>
      </c>
      <c r="I3626" t="s">
        <v>9568</v>
      </c>
      <c r="J3626" s="2" t="s">
        <v>9591</v>
      </c>
      <c r="K3626" s="5" t="s">
        <v>55</v>
      </c>
    </row>
    <row r="3627" spans="1:12" hidden="1" x14ac:dyDescent="0.25">
      <c r="A3627">
        <v>74690</v>
      </c>
      <c r="B3627" t="s">
        <v>9592</v>
      </c>
      <c r="C3627" t="s">
        <v>9567</v>
      </c>
      <c r="D3627" t="s">
        <v>9561</v>
      </c>
      <c r="E3627" t="s">
        <v>35592</v>
      </c>
      <c r="F3627" t="s">
        <v>35458</v>
      </c>
      <c r="G3627">
        <v>1995</v>
      </c>
      <c r="H3627" t="s">
        <v>36386</v>
      </c>
      <c r="I3627" t="s">
        <v>9568</v>
      </c>
      <c r="J3627" s="2" t="s">
        <v>9593</v>
      </c>
      <c r="K3627" s="5" t="s">
        <v>21</v>
      </c>
    </row>
    <row r="3628" spans="1:12" hidden="1" x14ac:dyDescent="0.25">
      <c r="A3628">
        <v>74694</v>
      </c>
      <c r="B3628" t="s">
        <v>9594</v>
      </c>
      <c r="C3628" t="s">
        <v>9567</v>
      </c>
      <c r="D3628" t="s">
        <v>9561</v>
      </c>
      <c r="E3628" t="s">
        <v>35592</v>
      </c>
      <c r="F3628" t="s">
        <v>35458</v>
      </c>
      <c r="G3628">
        <v>1995</v>
      </c>
      <c r="H3628" t="s">
        <v>36386</v>
      </c>
      <c r="I3628" t="s">
        <v>9568</v>
      </c>
      <c r="J3628" s="2" t="s">
        <v>9595</v>
      </c>
      <c r="K3628" s="5" t="s">
        <v>128</v>
      </c>
      <c r="L3628" t="s">
        <v>129</v>
      </c>
    </row>
    <row r="3629" spans="1:12" hidden="1" x14ac:dyDescent="0.25">
      <c r="A3629">
        <v>74699</v>
      </c>
      <c r="B3629" t="s">
        <v>9596</v>
      </c>
      <c r="C3629" t="s">
        <v>9571</v>
      </c>
      <c r="D3629" t="s">
        <v>9561</v>
      </c>
      <c r="E3629" t="s">
        <v>35592</v>
      </c>
      <c r="F3629" t="s">
        <v>35458</v>
      </c>
      <c r="G3629">
        <v>1995</v>
      </c>
      <c r="H3629" t="s">
        <v>36386</v>
      </c>
      <c r="I3629" t="s">
        <v>9572</v>
      </c>
      <c r="J3629" s="2" t="s">
        <v>9597</v>
      </c>
      <c r="K3629" s="5" t="s">
        <v>345</v>
      </c>
    </row>
    <row r="3630" spans="1:12" hidden="1" x14ac:dyDescent="0.25">
      <c r="A3630">
        <v>74718</v>
      </c>
      <c r="B3630" t="s">
        <v>9598</v>
      </c>
      <c r="C3630" t="s">
        <v>9571</v>
      </c>
      <c r="D3630" t="s">
        <v>9561</v>
      </c>
      <c r="E3630" t="s">
        <v>35592</v>
      </c>
      <c r="F3630" t="s">
        <v>35458</v>
      </c>
      <c r="G3630">
        <v>1995</v>
      </c>
      <c r="H3630" t="s">
        <v>36386</v>
      </c>
      <c r="I3630" t="s">
        <v>9572</v>
      </c>
      <c r="J3630" s="2" t="s">
        <v>9599</v>
      </c>
      <c r="K3630" s="5" t="s">
        <v>55</v>
      </c>
      <c r="L3630" t="s">
        <v>143</v>
      </c>
    </row>
    <row r="3631" spans="1:12" hidden="1" x14ac:dyDescent="0.25">
      <c r="A3631">
        <v>74742</v>
      </c>
      <c r="B3631" t="s">
        <v>9600</v>
      </c>
      <c r="C3631" t="s">
        <v>9571</v>
      </c>
      <c r="D3631" t="s">
        <v>9561</v>
      </c>
      <c r="E3631" t="s">
        <v>35592</v>
      </c>
      <c r="F3631" t="s">
        <v>35458</v>
      </c>
      <c r="G3631">
        <v>1995</v>
      </c>
      <c r="H3631" t="s">
        <v>36386</v>
      </c>
      <c r="I3631" t="s">
        <v>9572</v>
      </c>
      <c r="J3631" s="2" t="s">
        <v>9601</v>
      </c>
      <c r="K3631" s="5" t="s">
        <v>38</v>
      </c>
    </row>
    <row r="3632" spans="1:12" hidden="1" x14ac:dyDescent="0.25">
      <c r="A3632">
        <v>74763</v>
      </c>
      <c r="B3632" t="s">
        <v>9602</v>
      </c>
      <c r="C3632" t="s">
        <v>9571</v>
      </c>
      <c r="D3632" t="s">
        <v>9561</v>
      </c>
      <c r="E3632" t="s">
        <v>35592</v>
      </c>
      <c r="F3632" t="s">
        <v>35458</v>
      </c>
      <c r="G3632">
        <v>1995</v>
      </c>
      <c r="H3632" t="s">
        <v>36386</v>
      </c>
      <c r="I3632" t="s">
        <v>9572</v>
      </c>
      <c r="J3632" s="2" t="s">
        <v>9603</v>
      </c>
      <c r="K3632" s="5" t="s">
        <v>55</v>
      </c>
    </row>
    <row r="3633" spans="1:19" hidden="1" x14ac:dyDescent="0.25">
      <c r="A3633">
        <v>74786</v>
      </c>
      <c r="B3633" t="s">
        <v>9604</v>
      </c>
      <c r="C3633" t="s">
        <v>9571</v>
      </c>
      <c r="D3633" t="s">
        <v>9561</v>
      </c>
      <c r="E3633" t="s">
        <v>35592</v>
      </c>
      <c r="F3633" t="s">
        <v>35458</v>
      </c>
      <c r="G3633">
        <v>1995</v>
      </c>
      <c r="H3633" t="s">
        <v>36386</v>
      </c>
      <c r="I3633" t="s">
        <v>9572</v>
      </c>
      <c r="J3633" s="2" t="s">
        <v>9605</v>
      </c>
      <c r="K3633" s="5" t="s">
        <v>128</v>
      </c>
    </row>
    <row r="3634" spans="1:19" hidden="1" x14ac:dyDescent="0.25">
      <c r="A3634">
        <v>74803</v>
      </c>
      <c r="B3634" t="s">
        <v>9606</v>
      </c>
      <c r="C3634" t="s">
        <v>9567</v>
      </c>
      <c r="D3634" t="s">
        <v>9561</v>
      </c>
      <c r="E3634" t="s">
        <v>35592</v>
      </c>
      <c r="F3634" t="s">
        <v>35458</v>
      </c>
      <c r="G3634">
        <v>1995</v>
      </c>
      <c r="H3634" t="s">
        <v>36386</v>
      </c>
      <c r="I3634" t="s">
        <v>9568</v>
      </c>
      <c r="J3634" s="2" t="s">
        <v>9607</v>
      </c>
      <c r="K3634" s="5" t="s">
        <v>128</v>
      </c>
      <c r="L3634" t="s">
        <v>35200</v>
      </c>
    </row>
    <row r="3635" spans="1:19" x14ac:dyDescent="0.25">
      <c r="A3635">
        <v>74807</v>
      </c>
      <c r="B3635" t="s">
        <v>9608</v>
      </c>
      <c r="C3635" t="s">
        <v>9567</v>
      </c>
      <c r="D3635" t="s">
        <v>9561</v>
      </c>
      <c r="E3635" t="s">
        <v>35592</v>
      </c>
      <c r="F3635" t="s">
        <v>35458</v>
      </c>
      <c r="G3635">
        <v>1995</v>
      </c>
      <c r="H3635" t="s">
        <v>36386</v>
      </c>
      <c r="I3635" t="s">
        <v>9568</v>
      </c>
      <c r="J3635" s="2" t="s">
        <v>9609</v>
      </c>
      <c r="K3635" s="5" t="s">
        <v>128</v>
      </c>
      <c r="M3635" s="4" t="s">
        <v>7</v>
      </c>
      <c r="N3635" s="4" t="s">
        <v>8</v>
      </c>
      <c r="O3635" t="s">
        <v>33</v>
      </c>
      <c r="P3635" t="s">
        <v>35340</v>
      </c>
      <c r="R3635" t="s">
        <v>7</v>
      </c>
      <c r="S3635" t="s">
        <v>8</v>
      </c>
    </row>
    <row r="3636" spans="1:19" hidden="1" x14ac:dyDescent="0.25">
      <c r="A3636">
        <v>74809</v>
      </c>
      <c r="B3636" t="s">
        <v>9610</v>
      </c>
      <c r="C3636" t="s">
        <v>9571</v>
      </c>
      <c r="D3636" t="s">
        <v>9561</v>
      </c>
      <c r="E3636" t="s">
        <v>35592</v>
      </c>
      <c r="F3636" t="s">
        <v>35458</v>
      </c>
      <c r="G3636">
        <v>1995</v>
      </c>
      <c r="H3636" t="s">
        <v>36386</v>
      </c>
      <c r="I3636" t="s">
        <v>9572</v>
      </c>
      <c r="J3636" s="2" t="s">
        <v>9611</v>
      </c>
      <c r="K3636" s="5" t="s">
        <v>502</v>
      </c>
      <c r="L3636" t="s">
        <v>27</v>
      </c>
    </row>
    <row r="3637" spans="1:19" hidden="1" x14ac:dyDescent="0.25">
      <c r="A3637">
        <v>74810</v>
      </c>
      <c r="B3637" t="s">
        <v>9612</v>
      </c>
      <c r="C3637" t="s">
        <v>9567</v>
      </c>
      <c r="D3637" t="s">
        <v>9561</v>
      </c>
      <c r="E3637" t="s">
        <v>35592</v>
      </c>
      <c r="F3637" t="s">
        <v>35458</v>
      </c>
      <c r="G3637">
        <v>1995</v>
      </c>
      <c r="H3637" t="s">
        <v>36386</v>
      </c>
      <c r="I3637" t="s">
        <v>9568</v>
      </c>
      <c r="J3637" s="2" t="s">
        <v>9613</v>
      </c>
      <c r="K3637" s="5" t="s">
        <v>373</v>
      </c>
    </row>
    <row r="3638" spans="1:19" hidden="1" x14ac:dyDescent="0.25">
      <c r="A3638">
        <v>74832</v>
      </c>
      <c r="B3638" t="s">
        <v>9614</v>
      </c>
      <c r="C3638" t="s">
        <v>9615</v>
      </c>
      <c r="D3638" t="s">
        <v>9561</v>
      </c>
      <c r="E3638" t="s">
        <v>35592</v>
      </c>
      <c r="F3638" t="s">
        <v>35458</v>
      </c>
      <c r="G3638">
        <v>1995</v>
      </c>
      <c r="H3638" t="s">
        <v>36386</v>
      </c>
      <c r="I3638" t="s">
        <v>4028</v>
      </c>
      <c r="J3638" s="2" t="s">
        <v>9616</v>
      </c>
      <c r="K3638" s="5" t="s">
        <v>38</v>
      </c>
    </row>
    <row r="3639" spans="1:19" hidden="1" x14ac:dyDescent="0.25">
      <c r="A3639">
        <v>74833</v>
      </c>
      <c r="B3639" t="s">
        <v>9617</v>
      </c>
      <c r="C3639" t="s">
        <v>9618</v>
      </c>
      <c r="D3639" t="s">
        <v>9561</v>
      </c>
      <c r="E3639" t="s">
        <v>35592</v>
      </c>
      <c r="F3639" t="s">
        <v>35458</v>
      </c>
      <c r="G3639">
        <v>1995</v>
      </c>
      <c r="H3639" t="s">
        <v>36386</v>
      </c>
      <c r="I3639" t="s">
        <v>9619</v>
      </c>
      <c r="J3639" s="2" t="s">
        <v>9620</v>
      </c>
      <c r="K3639" s="5" t="s">
        <v>38</v>
      </c>
    </row>
    <row r="3640" spans="1:19" hidden="1" x14ac:dyDescent="0.25">
      <c r="A3640">
        <v>74863</v>
      </c>
      <c r="B3640" t="s">
        <v>9621</v>
      </c>
      <c r="C3640" t="s">
        <v>9571</v>
      </c>
      <c r="D3640" t="s">
        <v>9561</v>
      </c>
      <c r="E3640" t="s">
        <v>35592</v>
      </c>
      <c r="F3640" t="s">
        <v>35458</v>
      </c>
      <c r="G3640">
        <v>1995</v>
      </c>
      <c r="H3640" t="s">
        <v>36386</v>
      </c>
      <c r="I3640" t="s">
        <v>9572</v>
      </c>
      <c r="J3640" s="2" t="s">
        <v>9622</v>
      </c>
      <c r="K3640" s="5" t="s">
        <v>38</v>
      </c>
    </row>
    <row r="3641" spans="1:19" hidden="1" x14ac:dyDescent="0.25">
      <c r="A3641">
        <v>74868</v>
      </c>
      <c r="B3641" t="s">
        <v>9623</v>
      </c>
      <c r="C3641" t="s">
        <v>9624</v>
      </c>
      <c r="D3641" t="s">
        <v>9561</v>
      </c>
      <c r="E3641" t="s">
        <v>35592</v>
      </c>
      <c r="F3641" t="s">
        <v>35458</v>
      </c>
      <c r="G3641">
        <v>1995</v>
      </c>
      <c r="H3641" t="s">
        <v>36386</v>
      </c>
      <c r="I3641" t="s">
        <v>9625</v>
      </c>
      <c r="J3641" s="2" t="s">
        <v>9626</v>
      </c>
      <c r="K3641" s="5" t="s">
        <v>38</v>
      </c>
      <c r="L3641" t="s">
        <v>16</v>
      </c>
    </row>
    <row r="3642" spans="1:19" hidden="1" x14ac:dyDescent="0.25">
      <c r="A3642">
        <v>74872</v>
      </c>
      <c r="B3642" t="s">
        <v>9627</v>
      </c>
      <c r="C3642" t="s">
        <v>9571</v>
      </c>
      <c r="D3642" t="s">
        <v>9561</v>
      </c>
      <c r="E3642" t="s">
        <v>35592</v>
      </c>
      <c r="F3642" t="s">
        <v>35458</v>
      </c>
      <c r="G3642">
        <v>1995</v>
      </c>
      <c r="H3642" t="s">
        <v>36386</v>
      </c>
      <c r="I3642" t="s">
        <v>9572</v>
      </c>
      <c r="J3642" s="2" t="s">
        <v>9628</v>
      </c>
      <c r="K3642" s="5" t="s">
        <v>38</v>
      </c>
    </row>
    <row r="3643" spans="1:19" hidden="1" x14ac:dyDescent="0.25">
      <c r="A3643">
        <v>74879</v>
      </c>
      <c r="B3643" t="s">
        <v>9629</v>
      </c>
      <c r="C3643" t="s">
        <v>9624</v>
      </c>
      <c r="D3643" t="s">
        <v>9561</v>
      </c>
      <c r="E3643" t="s">
        <v>35592</v>
      </c>
      <c r="F3643" t="s">
        <v>35458</v>
      </c>
      <c r="G3643">
        <v>1995</v>
      </c>
      <c r="H3643" t="s">
        <v>36386</v>
      </c>
      <c r="I3643" t="s">
        <v>9625</v>
      </c>
      <c r="J3643" s="2" t="s">
        <v>9630</v>
      </c>
      <c r="K3643" s="5" t="s">
        <v>38</v>
      </c>
      <c r="L3643" t="s">
        <v>16</v>
      </c>
    </row>
    <row r="3644" spans="1:19" hidden="1" x14ac:dyDescent="0.25">
      <c r="A3644">
        <v>74888</v>
      </c>
      <c r="B3644" t="s">
        <v>9631</v>
      </c>
      <c r="C3644" t="s">
        <v>9571</v>
      </c>
      <c r="D3644" t="s">
        <v>9561</v>
      </c>
      <c r="E3644" t="s">
        <v>35592</v>
      </c>
      <c r="F3644" t="s">
        <v>35458</v>
      </c>
      <c r="G3644">
        <v>1995</v>
      </c>
      <c r="H3644" t="s">
        <v>36386</v>
      </c>
      <c r="I3644" t="s">
        <v>9572</v>
      </c>
      <c r="J3644" s="2" t="s">
        <v>9632</v>
      </c>
      <c r="K3644" s="5" t="s">
        <v>38</v>
      </c>
    </row>
    <row r="3645" spans="1:19" hidden="1" x14ac:dyDescent="0.25">
      <c r="A3645">
        <v>74899</v>
      </c>
      <c r="B3645" t="s">
        <v>9633</v>
      </c>
      <c r="C3645" t="s">
        <v>9624</v>
      </c>
      <c r="D3645" t="s">
        <v>9561</v>
      </c>
      <c r="E3645" t="s">
        <v>35592</v>
      </c>
      <c r="F3645" t="s">
        <v>35458</v>
      </c>
      <c r="G3645">
        <v>1995</v>
      </c>
      <c r="H3645" t="s">
        <v>36386</v>
      </c>
      <c r="I3645" t="s">
        <v>9625</v>
      </c>
      <c r="J3645" s="2" t="s">
        <v>9634</v>
      </c>
      <c r="K3645" s="5" t="s">
        <v>38</v>
      </c>
    </row>
    <row r="3646" spans="1:19" hidden="1" x14ac:dyDescent="0.25">
      <c r="A3646">
        <v>74900</v>
      </c>
      <c r="B3646" t="s">
        <v>9635</v>
      </c>
      <c r="C3646" t="s">
        <v>9571</v>
      </c>
      <c r="D3646" t="s">
        <v>9561</v>
      </c>
      <c r="E3646" t="s">
        <v>35592</v>
      </c>
      <c r="F3646" t="s">
        <v>35458</v>
      </c>
      <c r="G3646">
        <v>1995</v>
      </c>
      <c r="H3646" t="s">
        <v>36386</v>
      </c>
      <c r="I3646" t="s">
        <v>9572</v>
      </c>
      <c r="J3646" s="2" t="s">
        <v>9636</v>
      </c>
      <c r="K3646" s="5" t="s">
        <v>38</v>
      </c>
    </row>
    <row r="3647" spans="1:19" hidden="1" x14ac:dyDescent="0.25">
      <c r="A3647">
        <v>74909</v>
      </c>
      <c r="B3647" t="s">
        <v>9637</v>
      </c>
      <c r="C3647" t="s">
        <v>9638</v>
      </c>
      <c r="D3647" t="s">
        <v>9561</v>
      </c>
      <c r="E3647" t="s">
        <v>35592</v>
      </c>
      <c r="F3647" t="s">
        <v>35458</v>
      </c>
      <c r="G3647">
        <v>1995</v>
      </c>
      <c r="H3647" t="s">
        <v>36386</v>
      </c>
      <c r="I3647" t="s">
        <v>9639</v>
      </c>
      <c r="J3647" s="2" t="s">
        <v>9640</v>
      </c>
      <c r="K3647" s="5" t="s">
        <v>38</v>
      </c>
    </row>
    <row r="3648" spans="1:19" hidden="1" x14ac:dyDescent="0.25">
      <c r="A3648">
        <v>74920</v>
      </c>
      <c r="B3648" t="s">
        <v>9641</v>
      </c>
      <c r="C3648" t="s">
        <v>9638</v>
      </c>
      <c r="D3648" t="s">
        <v>9561</v>
      </c>
      <c r="E3648" t="s">
        <v>35592</v>
      </c>
      <c r="F3648" t="s">
        <v>35458</v>
      </c>
      <c r="G3648">
        <v>1995</v>
      </c>
      <c r="H3648" t="s">
        <v>36386</v>
      </c>
      <c r="I3648" t="s">
        <v>9639</v>
      </c>
      <c r="J3648" s="2" t="s">
        <v>9642</v>
      </c>
      <c r="K3648" s="5" t="s">
        <v>173</v>
      </c>
      <c r="L3648" t="s">
        <v>187</v>
      </c>
    </row>
    <row r="3649" spans="1:12" hidden="1" x14ac:dyDescent="0.25">
      <c r="A3649">
        <v>74939</v>
      </c>
      <c r="B3649" t="s">
        <v>9643</v>
      </c>
      <c r="C3649" t="s">
        <v>9638</v>
      </c>
      <c r="D3649" t="s">
        <v>9561</v>
      </c>
      <c r="E3649" t="s">
        <v>35592</v>
      </c>
      <c r="F3649" t="s">
        <v>35458</v>
      </c>
      <c r="G3649">
        <v>1995</v>
      </c>
      <c r="H3649" t="s">
        <v>36386</v>
      </c>
      <c r="I3649" t="s">
        <v>9639</v>
      </c>
      <c r="J3649" s="2" t="s">
        <v>9644</v>
      </c>
      <c r="K3649" s="5" t="s">
        <v>173</v>
      </c>
      <c r="L3649" t="s">
        <v>187</v>
      </c>
    </row>
    <row r="3650" spans="1:12" hidden="1" x14ac:dyDescent="0.25">
      <c r="A3650">
        <v>74940</v>
      </c>
      <c r="B3650" t="s">
        <v>9645</v>
      </c>
      <c r="C3650" t="s">
        <v>9571</v>
      </c>
      <c r="D3650" t="s">
        <v>9561</v>
      </c>
      <c r="E3650" t="s">
        <v>35592</v>
      </c>
      <c r="F3650" t="s">
        <v>35458</v>
      </c>
      <c r="G3650">
        <v>1995</v>
      </c>
      <c r="H3650" t="s">
        <v>36386</v>
      </c>
      <c r="I3650" t="s">
        <v>9572</v>
      </c>
      <c r="J3650" s="2" t="s">
        <v>9646</v>
      </c>
      <c r="K3650" s="5" t="s">
        <v>38</v>
      </c>
      <c r="L3650" t="s">
        <v>112</v>
      </c>
    </row>
    <row r="3651" spans="1:12" hidden="1" x14ac:dyDescent="0.25">
      <c r="A3651">
        <v>74942</v>
      </c>
      <c r="B3651" t="s">
        <v>9647</v>
      </c>
      <c r="C3651" t="s">
        <v>9571</v>
      </c>
      <c r="D3651" t="s">
        <v>9561</v>
      </c>
      <c r="E3651" t="s">
        <v>35592</v>
      </c>
      <c r="F3651" t="s">
        <v>35458</v>
      </c>
      <c r="G3651">
        <v>1995</v>
      </c>
      <c r="H3651" t="s">
        <v>36386</v>
      </c>
      <c r="I3651" t="s">
        <v>9572</v>
      </c>
      <c r="J3651" s="2" t="s">
        <v>9648</v>
      </c>
      <c r="K3651" s="5" t="s">
        <v>21</v>
      </c>
    </row>
    <row r="3652" spans="1:12" hidden="1" x14ac:dyDescent="0.25">
      <c r="A3652">
        <v>75019</v>
      </c>
      <c r="B3652" t="s">
        <v>9649</v>
      </c>
      <c r="C3652" t="s">
        <v>9571</v>
      </c>
      <c r="D3652" t="s">
        <v>9561</v>
      </c>
      <c r="E3652" t="s">
        <v>35592</v>
      </c>
      <c r="F3652" t="s">
        <v>35458</v>
      </c>
      <c r="G3652">
        <v>1995</v>
      </c>
      <c r="H3652" t="s">
        <v>36386</v>
      </c>
      <c r="I3652" t="s">
        <v>9572</v>
      </c>
      <c r="J3652" s="2" t="s">
        <v>9650</v>
      </c>
      <c r="K3652" s="5" t="s">
        <v>38</v>
      </c>
    </row>
    <row r="3653" spans="1:12" hidden="1" x14ac:dyDescent="0.25">
      <c r="A3653">
        <v>75031</v>
      </c>
      <c r="B3653" t="s">
        <v>9651</v>
      </c>
      <c r="C3653" t="s">
        <v>9571</v>
      </c>
      <c r="D3653" t="s">
        <v>9561</v>
      </c>
      <c r="E3653" t="s">
        <v>35592</v>
      </c>
      <c r="F3653" t="s">
        <v>35458</v>
      </c>
      <c r="G3653">
        <v>1995</v>
      </c>
      <c r="H3653" t="s">
        <v>36386</v>
      </c>
      <c r="I3653" t="s">
        <v>9572</v>
      </c>
      <c r="J3653" s="2" t="s">
        <v>9652</v>
      </c>
      <c r="K3653" s="5" t="s">
        <v>38</v>
      </c>
    </row>
    <row r="3654" spans="1:12" hidden="1" x14ac:dyDescent="0.25">
      <c r="A3654">
        <v>75043</v>
      </c>
      <c r="B3654" t="s">
        <v>9653</v>
      </c>
      <c r="C3654" t="s">
        <v>9571</v>
      </c>
      <c r="D3654" t="s">
        <v>9561</v>
      </c>
      <c r="E3654" t="s">
        <v>35592</v>
      </c>
      <c r="F3654" t="s">
        <v>35458</v>
      </c>
      <c r="G3654">
        <v>1995</v>
      </c>
      <c r="H3654" t="s">
        <v>36386</v>
      </c>
      <c r="I3654" t="s">
        <v>9572</v>
      </c>
      <c r="J3654" s="2" t="s">
        <v>9654</v>
      </c>
      <c r="K3654" s="5" t="s">
        <v>21</v>
      </c>
    </row>
    <row r="3655" spans="1:12" hidden="1" x14ac:dyDescent="0.25">
      <c r="A3655">
        <v>75055</v>
      </c>
      <c r="B3655" t="s">
        <v>9655</v>
      </c>
      <c r="C3655" t="s">
        <v>9656</v>
      </c>
      <c r="D3655" t="s">
        <v>9561</v>
      </c>
      <c r="E3655" t="s">
        <v>35592</v>
      </c>
      <c r="F3655" t="s">
        <v>35458</v>
      </c>
      <c r="G3655">
        <v>1995</v>
      </c>
      <c r="H3655" t="s">
        <v>36386</v>
      </c>
      <c r="I3655" t="s">
        <v>9657</v>
      </c>
      <c r="J3655" s="2" t="s">
        <v>9658</v>
      </c>
      <c r="K3655" s="5" t="s">
        <v>38</v>
      </c>
    </row>
    <row r="3656" spans="1:12" hidden="1" x14ac:dyDescent="0.25">
      <c r="A3656">
        <v>75066</v>
      </c>
      <c r="B3656" t="s">
        <v>9659</v>
      </c>
      <c r="C3656" t="s">
        <v>9571</v>
      </c>
      <c r="D3656" t="s">
        <v>9561</v>
      </c>
      <c r="E3656" t="s">
        <v>35592</v>
      </c>
      <c r="F3656" t="s">
        <v>35458</v>
      </c>
      <c r="G3656">
        <v>1995</v>
      </c>
      <c r="H3656" t="s">
        <v>36386</v>
      </c>
      <c r="I3656" t="s">
        <v>9572</v>
      </c>
      <c r="J3656" s="2" t="s">
        <v>9660</v>
      </c>
      <c r="K3656" s="5" t="s">
        <v>38</v>
      </c>
    </row>
    <row r="3657" spans="1:12" hidden="1" x14ac:dyDescent="0.25">
      <c r="A3657">
        <v>75076</v>
      </c>
      <c r="B3657" t="s">
        <v>9661</v>
      </c>
      <c r="C3657" t="s">
        <v>9571</v>
      </c>
      <c r="D3657" t="s">
        <v>9561</v>
      </c>
      <c r="E3657" t="s">
        <v>35592</v>
      </c>
      <c r="F3657" t="s">
        <v>35458</v>
      </c>
      <c r="G3657">
        <v>1995</v>
      </c>
      <c r="H3657" t="s">
        <v>36386</v>
      </c>
      <c r="I3657" t="s">
        <v>9572</v>
      </c>
      <c r="J3657" s="2" t="s">
        <v>9662</v>
      </c>
      <c r="K3657" s="5" t="s">
        <v>21</v>
      </c>
    </row>
    <row r="3658" spans="1:12" hidden="1" x14ac:dyDescent="0.25">
      <c r="A3658">
        <v>75080</v>
      </c>
      <c r="B3658" t="s">
        <v>9663</v>
      </c>
      <c r="C3658" t="s">
        <v>9571</v>
      </c>
      <c r="D3658" t="s">
        <v>9561</v>
      </c>
      <c r="E3658" t="s">
        <v>35592</v>
      </c>
      <c r="F3658" t="s">
        <v>35458</v>
      </c>
      <c r="G3658">
        <v>1995</v>
      </c>
      <c r="H3658" t="s">
        <v>36386</v>
      </c>
      <c r="I3658" t="s">
        <v>9572</v>
      </c>
      <c r="J3658" s="2" t="s">
        <v>9664</v>
      </c>
      <c r="K3658" s="5" t="s">
        <v>38</v>
      </c>
    </row>
    <row r="3659" spans="1:12" hidden="1" x14ac:dyDescent="0.25">
      <c r="A3659">
        <v>75093</v>
      </c>
      <c r="B3659" t="s">
        <v>9665</v>
      </c>
      <c r="C3659" t="s">
        <v>9571</v>
      </c>
      <c r="D3659" t="s">
        <v>9561</v>
      </c>
      <c r="E3659" t="s">
        <v>35592</v>
      </c>
      <c r="F3659" t="s">
        <v>35458</v>
      </c>
      <c r="G3659">
        <v>1995</v>
      </c>
      <c r="H3659" t="s">
        <v>36386</v>
      </c>
      <c r="I3659" t="s">
        <v>9572</v>
      </c>
      <c r="J3659" s="2" t="s">
        <v>9666</v>
      </c>
      <c r="K3659" s="5" t="s">
        <v>128</v>
      </c>
    </row>
    <row r="3660" spans="1:12" hidden="1" x14ac:dyDescent="0.25">
      <c r="A3660">
        <v>75105</v>
      </c>
      <c r="B3660" t="s">
        <v>9667</v>
      </c>
      <c r="C3660" t="s">
        <v>9571</v>
      </c>
      <c r="D3660" t="s">
        <v>9561</v>
      </c>
      <c r="E3660" t="s">
        <v>35592</v>
      </c>
      <c r="F3660" t="s">
        <v>35458</v>
      </c>
      <c r="G3660">
        <v>1995</v>
      </c>
      <c r="H3660" t="s">
        <v>36386</v>
      </c>
      <c r="I3660" t="s">
        <v>9572</v>
      </c>
      <c r="J3660" s="2" t="s">
        <v>9668</v>
      </c>
      <c r="K3660" s="5" t="s">
        <v>475</v>
      </c>
    </row>
    <row r="3661" spans="1:12" hidden="1" x14ac:dyDescent="0.25">
      <c r="A3661">
        <v>75117</v>
      </c>
      <c r="B3661" t="s">
        <v>9669</v>
      </c>
      <c r="C3661" t="s">
        <v>9571</v>
      </c>
      <c r="D3661" t="s">
        <v>9561</v>
      </c>
      <c r="E3661" t="s">
        <v>35592</v>
      </c>
      <c r="F3661" t="s">
        <v>35458</v>
      </c>
      <c r="G3661">
        <v>1995</v>
      </c>
      <c r="H3661" t="s">
        <v>36386</v>
      </c>
      <c r="I3661" t="s">
        <v>9572</v>
      </c>
      <c r="J3661" s="2" t="s">
        <v>9670</v>
      </c>
      <c r="K3661" s="5" t="s">
        <v>38</v>
      </c>
    </row>
    <row r="3662" spans="1:12" hidden="1" x14ac:dyDescent="0.25">
      <c r="A3662">
        <v>75127</v>
      </c>
      <c r="B3662" t="s">
        <v>9671</v>
      </c>
      <c r="C3662" t="s">
        <v>9571</v>
      </c>
      <c r="D3662" t="s">
        <v>9561</v>
      </c>
      <c r="E3662" t="s">
        <v>35592</v>
      </c>
      <c r="F3662" t="s">
        <v>35458</v>
      </c>
      <c r="G3662">
        <v>1995</v>
      </c>
      <c r="H3662" t="s">
        <v>36386</v>
      </c>
      <c r="I3662" t="s">
        <v>9572</v>
      </c>
      <c r="J3662" s="2" t="s">
        <v>9672</v>
      </c>
      <c r="K3662" s="5" t="s">
        <v>38</v>
      </c>
    </row>
    <row r="3663" spans="1:12" hidden="1" x14ac:dyDescent="0.25">
      <c r="A3663">
        <v>75129</v>
      </c>
      <c r="B3663" t="s">
        <v>9673</v>
      </c>
      <c r="C3663" t="s">
        <v>9571</v>
      </c>
      <c r="D3663" t="s">
        <v>9561</v>
      </c>
      <c r="E3663" t="s">
        <v>35592</v>
      </c>
      <c r="F3663" t="s">
        <v>35458</v>
      </c>
      <c r="G3663">
        <v>1995</v>
      </c>
      <c r="H3663" t="s">
        <v>36386</v>
      </c>
      <c r="I3663" t="s">
        <v>9572</v>
      </c>
      <c r="J3663" s="2" t="s">
        <v>9674</v>
      </c>
      <c r="K3663" s="5" t="s">
        <v>38</v>
      </c>
      <c r="L3663" t="s">
        <v>16</v>
      </c>
    </row>
    <row r="3664" spans="1:12" hidden="1" x14ac:dyDescent="0.25">
      <c r="A3664">
        <v>75218</v>
      </c>
      <c r="B3664" t="s">
        <v>9675</v>
      </c>
      <c r="C3664" t="s">
        <v>9676</v>
      </c>
      <c r="D3664" t="s">
        <v>9561</v>
      </c>
      <c r="E3664" t="s">
        <v>35592</v>
      </c>
      <c r="F3664" t="s">
        <v>35458</v>
      </c>
      <c r="G3664">
        <v>1995</v>
      </c>
      <c r="H3664" t="s">
        <v>36386</v>
      </c>
      <c r="I3664" t="s">
        <v>9677</v>
      </c>
      <c r="J3664" s="2" t="s">
        <v>9678</v>
      </c>
      <c r="K3664" s="5" t="s">
        <v>21</v>
      </c>
    </row>
    <row r="3665" spans="1:19" hidden="1" x14ac:dyDescent="0.25">
      <c r="A3665">
        <v>75280</v>
      </c>
      <c r="B3665" t="s">
        <v>9679</v>
      </c>
      <c r="C3665" t="s">
        <v>9571</v>
      </c>
      <c r="D3665" t="s">
        <v>9561</v>
      </c>
      <c r="E3665" t="s">
        <v>35592</v>
      </c>
      <c r="F3665" t="s">
        <v>35458</v>
      </c>
      <c r="G3665">
        <v>1995</v>
      </c>
      <c r="H3665" t="s">
        <v>36386</v>
      </c>
      <c r="I3665" t="s">
        <v>9572</v>
      </c>
      <c r="J3665" s="2" t="s">
        <v>9680</v>
      </c>
      <c r="K3665" s="5" t="s">
        <v>21</v>
      </c>
    </row>
    <row r="3666" spans="1:19" hidden="1" x14ac:dyDescent="0.25">
      <c r="A3666">
        <v>75294</v>
      </c>
      <c r="B3666" t="s">
        <v>9681</v>
      </c>
      <c r="C3666" t="s">
        <v>9682</v>
      </c>
      <c r="D3666" t="s">
        <v>9561</v>
      </c>
      <c r="E3666" t="s">
        <v>35592</v>
      </c>
      <c r="F3666" t="s">
        <v>35458</v>
      </c>
      <c r="G3666">
        <v>1995</v>
      </c>
      <c r="H3666" t="s">
        <v>36386</v>
      </c>
      <c r="I3666" t="s">
        <v>9683</v>
      </c>
      <c r="J3666" s="2" t="s">
        <v>9684</v>
      </c>
      <c r="K3666" s="5" t="s">
        <v>38</v>
      </c>
    </row>
    <row r="3667" spans="1:19" hidden="1" x14ac:dyDescent="0.25">
      <c r="A3667">
        <v>75391</v>
      </c>
      <c r="B3667" t="s">
        <v>9685</v>
      </c>
      <c r="C3667" t="s">
        <v>9686</v>
      </c>
      <c r="D3667" t="s">
        <v>9687</v>
      </c>
      <c r="E3667" t="s">
        <v>35593</v>
      </c>
      <c r="F3667" t="s">
        <v>35594</v>
      </c>
      <c r="G3667">
        <v>2007</v>
      </c>
      <c r="H3667" t="s">
        <v>36387</v>
      </c>
      <c r="I3667" t="s">
        <v>9688</v>
      </c>
      <c r="J3667" s="2" t="s">
        <v>9689</v>
      </c>
      <c r="K3667" s="5" t="s">
        <v>21</v>
      </c>
    </row>
    <row r="3668" spans="1:19" hidden="1" x14ac:dyDescent="0.25">
      <c r="A3668">
        <v>75435</v>
      </c>
      <c r="B3668" t="s">
        <v>9690</v>
      </c>
      <c r="C3668" t="s">
        <v>9691</v>
      </c>
      <c r="D3668" t="s">
        <v>9687</v>
      </c>
      <c r="E3668" t="s">
        <v>35593</v>
      </c>
      <c r="F3668" t="s">
        <v>35594</v>
      </c>
      <c r="G3668">
        <v>2007</v>
      </c>
      <c r="H3668" t="s">
        <v>36387</v>
      </c>
      <c r="I3668" t="s">
        <v>9692</v>
      </c>
      <c r="J3668" s="2" t="s">
        <v>9693</v>
      </c>
      <c r="K3668" s="5" t="s">
        <v>21</v>
      </c>
    </row>
    <row r="3669" spans="1:19" hidden="1" x14ac:dyDescent="0.25">
      <c r="A3669">
        <v>75439</v>
      </c>
      <c r="B3669" t="s">
        <v>9694</v>
      </c>
      <c r="C3669" t="s">
        <v>9691</v>
      </c>
      <c r="D3669" t="s">
        <v>9687</v>
      </c>
      <c r="E3669" t="s">
        <v>35593</v>
      </c>
      <c r="F3669" t="s">
        <v>35594</v>
      </c>
      <c r="G3669">
        <v>2007</v>
      </c>
      <c r="H3669" t="s">
        <v>36387</v>
      </c>
      <c r="I3669" t="s">
        <v>9692</v>
      </c>
      <c r="J3669" s="2" t="s">
        <v>9695</v>
      </c>
      <c r="K3669" s="5" t="s">
        <v>38</v>
      </c>
      <c r="L3669" t="s">
        <v>132</v>
      </c>
    </row>
    <row r="3670" spans="1:19" hidden="1" x14ac:dyDescent="0.25">
      <c r="A3670">
        <v>75463</v>
      </c>
      <c r="B3670" t="s">
        <v>9696</v>
      </c>
      <c r="C3670" t="s">
        <v>9697</v>
      </c>
      <c r="D3670" t="s">
        <v>9687</v>
      </c>
      <c r="E3670" t="s">
        <v>35593</v>
      </c>
      <c r="F3670" t="s">
        <v>35594</v>
      </c>
      <c r="G3670">
        <v>2007</v>
      </c>
      <c r="H3670" t="s">
        <v>36387</v>
      </c>
      <c r="I3670" t="s">
        <v>3271</v>
      </c>
      <c r="J3670" s="2" t="s">
        <v>9698</v>
      </c>
      <c r="K3670" s="5" t="s">
        <v>55</v>
      </c>
    </row>
    <row r="3671" spans="1:19" hidden="1" x14ac:dyDescent="0.25">
      <c r="A3671">
        <v>75474</v>
      </c>
      <c r="B3671" t="s">
        <v>9699</v>
      </c>
      <c r="C3671" t="s">
        <v>9700</v>
      </c>
      <c r="D3671" t="s">
        <v>9687</v>
      </c>
      <c r="E3671" t="s">
        <v>35593</v>
      </c>
      <c r="F3671" t="s">
        <v>35594</v>
      </c>
      <c r="G3671">
        <v>2007</v>
      </c>
      <c r="H3671" t="s">
        <v>36387</v>
      </c>
      <c r="I3671" t="s">
        <v>9701</v>
      </c>
      <c r="J3671" s="2" t="s">
        <v>9702</v>
      </c>
      <c r="K3671" s="5" t="s">
        <v>21</v>
      </c>
    </row>
    <row r="3672" spans="1:19" x14ac:dyDescent="0.25">
      <c r="A3672">
        <v>75492</v>
      </c>
      <c r="B3672" t="s">
        <v>9703</v>
      </c>
      <c r="C3672" t="s">
        <v>9704</v>
      </c>
      <c r="D3672" t="s">
        <v>9687</v>
      </c>
      <c r="E3672" t="s">
        <v>35593</v>
      </c>
      <c r="F3672" t="s">
        <v>35594</v>
      </c>
      <c r="G3672">
        <v>2007</v>
      </c>
      <c r="H3672" t="s">
        <v>36387</v>
      </c>
      <c r="I3672" t="s">
        <v>9705</v>
      </c>
      <c r="J3672" s="2" t="s">
        <v>9706</v>
      </c>
      <c r="K3672" s="5" t="s">
        <v>202</v>
      </c>
      <c r="M3672" s="4" t="s">
        <v>7</v>
      </c>
      <c r="N3672" s="4" t="s">
        <v>167</v>
      </c>
      <c r="O3672" t="s">
        <v>33</v>
      </c>
      <c r="P3672" t="s">
        <v>35340</v>
      </c>
      <c r="R3672" t="s">
        <v>7</v>
      </c>
      <c r="S3672" t="s">
        <v>167</v>
      </c>
    </row>
    <row r="3673" spans="1:19" hidden="1" x14ac:dyDescent="0.25">
      <c r="A3673">
        <v>75613</v>
      </c>
      <c r="B3673" t="s">
        <v>9707</v>
      </c>
      <c r="C3673" t="s">
        <v>9708</v>
      </c>
      <c r="D3673" t="s">
        <v>9687</v>
      </c>
      <c r="E3673" t="s">
        <v>35593</v>
      </c>
      <c r="F3673" t="s">
        <v>35594</v>
      </c>
      <c r="G3673">
        <v>2007</v>
      </c>
      <c r="H3673" t="s">
        <v>36387</v>
      </c>
      <c r="I3673" t="s">
        <v>9709</v>
      </c>
      <c r="J3673" s="2" t="s">
        <v>9710</v>
      </c>
      <c r="K3673" s="5" t="s">
        <v>38</v>
      </c>
    </row>
    <row r="3674" spans="1:19" hidden="1" x14ac:dyDescent="0.25">
      <c r="A3674">
        <v>75632</v>
      </c>
      <c r="B3674" t="s">
        <v>9711</v>
      </c>
      <c r="C3674" t="s">
        <v>9708</v>
      </c>
      <c r="D3674" t="s">
        <v>9687</v>
      </c>
      <c r="E3674" t="s">
        <v>35593</v>
      </c>
      <c r="F3674" t="s">
        <v>35594</v>
      </c>
      <c r="G3674">
        <v>2007</v>
      </c>
      <c r="H3674" t="s">
        <v>36387</v>
      </c>
      <c r="I3674" t="s">
        <v>9709</v>
      </c>
      <c r="J3674" s="2" t="s">
        <v>9712</v>
      </c>
      <c r="K3674" s="5" t="s">
        <v>38</v>
      </c>
    </row>
    <row r="3675" spans="1:19" hidden="1" x14ac:dyDescent="0.25">
      <c r="A3675">
        <v>75762</v>
      </c>
      <c r="B3675" t="s">
        <v>9713</v>
      </c>
      <c r="C3675" t="s">
        <v>9714</v>
      </c>
      <c r="D3675" t="s">
        <v>9687</v>
      </c>
      <c r="E3675" t="s">
        <v>35593</v>
      </c>
      <c r="F3675" t="s">
        <v>35594</v>
      </c>
      <c r="G3675">
        <v>2007</v>
      </c>
      <c r="H3675" t="s">
        <v>36387</v>
      </c>
      <c r="I3675" t="s">
        <v>9715</v>
      </c>
      <c r="J3675" s="2" t="s">
        <v>9716</v>
      </c>
      <c r="K3675" s="5" t="s">
        <v>38</v>
      </c>
      <c r="L3675" t="s">
        <v>16</v>
      </c>
    </row>
    <row r="3676" spans="1:19" hidden="1" x14ac:dyDescent="0.25">
      <c r="A3676">
        <v>75765</v>
      </c>
      <c r="B3676" t="s">
        <v>9717</v>
      </c>
      <c r="C3676" t="s">
        <v>9718</v>
      </c>
      <c r="D3676" t="s">
        <v>9687</v>
      </c>
      <c r="E3676" t="s">
        <v>35593</v>
      </c>
      <c r="F3676" t="s">
        <v>35594</v>
      </c>
      <c r="G3676">
        <v>2007</v>
      </c>
      <c r="H3676" t="s">
        <v>36387</v>
      </c>
      <c r="I3676" t="s">
        <v>9719</v>
      </c>
      <c r="J3676" s="2" t="s">
        <v>9720</v>
      </c>
      <c r="K3676" s="5" t="s">
        <v>55</v>
      </c>
    </row>
    <row r="3677" spans="1:19" hidden="1" x14ac:dyDescent="0.25">
      <c r="A3677">
        <v>75766</v>
      </c>
      <c r="B3677" t="s">
        <v>9721</v>
      </c>
      <c r="C3677" t="s">
        <v>9714</v>
      </c>
      <c r="D3677" t="s">
        <v>9687</v>
      </c>
      <c r="E3677" t="s">
        <v>35593</v>
      </c>
      <c r="F3677" t="s">
        <v>35594</v>
      </c>
      <c r="G3677">
        <v>2007</v>
      </c>
      <c r="H3677" t="s">
        <v>36387</v>
      </c>
      <c r="I3677" t="s">
        <v>9715</v>
      </c>
      <c r="J3677" s="2" t="s">
        <v>9722</v>
      </c>
      <c r="K3677" s="5" t="s">
        <v>21</v>
      </c>
    </row>
    <row r="3678" spans="1:19" hidden="1" x14ac:dyDescent="0.25">
      <c r="A3678">
        <v>75791</v>
      </c>
      <c r="B3678" t="s">
        <v>9723</v>
      </c>
      <c r="C3678" t="s">
        <v>9704</v>
      </c>
      <c r="D3678" t="s">
        <v>9687</v>
      </c>
      <c r="E3678" t="s">
        <v>35593</v>
      </c>
      <c r="F3678" t="s">
        <v>35594</v>
      </c>
      <c r="G3678">
        <v>2007</v>
      </c>
      <c r="H3678" t="s">
        <v>36387</v>
      </c>
      <c r="I3678" t="s">
        <v>9705</v>
      </c>
      <c r="J3678" s="2" t="s">
        <v>9724</v>
      </c>
      <c r="K3678" s="5" t="s">
        <v>38</v>
      </c>
      <c r="L3678" t="s">
        <v>132</v>
      </c>
    </row>
    <row r="3679" spans="1:19" hidden="1" x14ac:dyDescent="0.25">
      <c r="A3679">
        <v>75794</v>
      </c>
      <c r="B3679" t="s">
        <v>9725</v>
      </c>
      <c r="C3679" t="s">
        <v>9714</v>
      </c>
      <c r="D3679" t="s">
        <v>9687</v>
      </c>
      <c r="E3679" t="s">
        <v>35593</v>
      </c>
      <c r="F3679" t="s">
        <v>35594</v>
      </c>
      <c r="G3679">
        <v>2007</v>
      </c>
      <c r="H3679" t="s">
        <v>36387</v>
      </c>
      <c r="I3679" t="s">
        <v>9715</v>
      </c>
      <c r="J3679" s="2" t="s">
        <v>9726</v>
      </c>
      <c r="K3679" s="5" t="s">
        <v>21</v>
      </c>
    </row>
    <row r="3680" spans="1:19" hidden="1" x14ac:dyDescent="0.25">
      <c r="A3680">
        <v>75838</v>
      </c>
      <c r="B3680" t="s">
        <v>9727</v>
      </c>
      <c r="C3680" t="s">
        <v>9714</v>
      </c>
      <c r="D3680" t="s">
        <v>9687</v>
      </c>
      <c r="E3680" t="s">
        <v>35593</v>
      </c>
      <c r="F3680" t="s">
        <v>35594</v>
      </c>
      <c r="G3680">
        <v>2007</v>
      </c>
      <c r="H3680" t="s">
        <v>36387</v>
      </c>
      <c r="I3680" t="s">
        <v>9715</v>
      </c>
      <c r="J3680" s="2" t="s">
        <v>9728</v>
      </c>
      <c r="K3680" s="5" t="s">
        <v>128</v>
      </c>
      <c r="L3680" t="s">
        <v>314</v>
      </c>
    </row>
    <row r="3681" spans="1:19" hidden="1" x14ac:dyDescent="0.25">
      <c r="A3681">
        <v>75913</v>
      </c>
      <c r="B3681" t="s">
        <v>9729</v>
      </c>
      <c r="C3681" t="s">
        <v>9730</v>
      </c>
      <c r="D3681" t="s">
        <v>9731</v>
      </c>
      <c r="E3681" t="s">
        <v>35595</v>
      </c>
      <c r="F3681" t="s">
        <v>35402</v>
      </c>
      <c r="G3681">
        <v>2000</v>
      </c>
      <c r="H3681" t="s">
        <v>36388</v>
      </c>
      <c r="I3681" t="s">
        <v>2158</v>
      </c>
      <c r="J3681" s="2" t="s">
        <v>9732</v>
      </c>
      <c r="K3681" s="5" t="s">
        <v>55</v>
      </c>
    </row>
    <row r="3682" spans="1:19" hidden="1" x14ac:dyDescent="0.25">
      <c r="A3682">
        <v>75929</v>
      </c>
      <c r="B3682" t="s">
        <v>9733</v>
      </c>
      <c r="C3682" t="s">
        <v>9734</v>
      </c>
      <c r="D3682" t="s">
        <v>9731</v>
      </c>
      <c r="E3682" t="s">
        <v>35595</v>
      </c>
      <c r="F3682" t="s">
        <v>35402</v>
      </c>
      <c r="G3682">
        <v>2000</v>
      </c>
      <c r="H3682" t="s">
        <v>36388</v>
      </c>
      <c r="I3682" t="s">
        <v>8171</v>
      </c>
      <c r="J3682" s="2" t="s">
        <v>9735</v>
      </c>
      <c r="K3682" s="5" t="s">
        <v>21</v>
      </c>
      <c r="L3682" t="s">
        <v>143</v>
      </c>
    </row>
    <row r="3683" spans="1:19" hidden="1" x14ac:dyDescent="0.25">
      <c r="A3683">
        <v>75937</v>
      </c>
      <c r="B3683" t="s">
        <v>9736</v>
      </c>
      <c r="C3683" t="s">
        <v>9730</v>
      </c>
      <c r="D3683" t="s">
        <v>9731</v>
      </c>
      <c r="E3683" t="s">
        <v>35595</v>
      </c>
      <c r="F3683" t="s">
        <v>35402</v>
      </c>
      <c r="G3683">
        <v>2000</v>
      </c>
      <c r="H3683" t="s">
        <v>36388</v>
      </c>
      <c r="I3683" t="s">
        <v>2158</v>
      </c>
      <c r="J3683" s="2" t="s">
        <v>9737</v>
      </c>
      <c r="K3683" s="5" t="s">
        <v>38</v>
      </c>
    </row>
    <row r="3684" spans="1:19" x14ac:dyDescent="0.25">
      <c r="A3684">
        <v>76014</v>
      </c>
      <c r="B3684" t="s">
        <v>9738</v>
      </c>
      <c r="C3684" t="s">
        <v>9734</v>
      </c>
      <c r="D3684" t="s">
        <v>9731</v>
      </c>
      <c r="E3684" t="s">
        <v>35595</v>
      </c>
      <c r="F3684" t="s">
        <v>35402</v>
      </c>
      <c r="G3684">
        <v>2000</v>
      </c>
      <c r="H3684" t="s">
        <v>36388</v>
      </c>
      <c r="I3684" t="s">
        <v>8171</v>
      </c>
      <c r="J3684" s="2" t="s">
        <v>36848</v>
      </c>
      <c r="K3684" s="5" t="s">
        <v>32</v>
      </c>
      <c r="M3684" s="4" t="s">
        <v>7</v>
      </c>
      <c r="N3684" s="4" t="s">
        <v>167</v>
      </c>
      <c r="O3684" t="s">
        <v>33</v>
      </c>
      <c r="P3684" t="s">
        <v>35342</v>
      </c>
      <c r="R3684" t="s">
        <v>7</v>
      </c>
      <c r="S3684" t="s">
        <v>167</v>
      </c>
    </row>
    <row r="3685" spans="1:19" hidden="1" x14ac:dyDescent="0.25">
      <c r="A3685">
        <v>76019</v>
      </c>
      <c r="B3685" t="s">
        <v>9739</v>
      </c>
      <c r="C3685" t="s">
        <v>9740</v>
      </c>
      <c r="D3685" t="s">
        <v>9731</v>
      </c>
      <c r="E3685" t="s">
        <v>35595</v>
      </c>
      <c r="F3685" t="s">
        <v>35402</v>
      </c>
      <c r="G3685">
        <v>2000</v>
      </c>
      <c r="H3685" t="s">
        <v>36388</v>
      </c>
      <c r="I3685" t="s">
        <v>7505</v>
      </c>
      <c r="J3685" s="2" t="s">
        <v>9741</v>
      </c>
      <c r="K3685" s="5" t="s">
        <v>202</v>
      </c>
      <c r="L3685" t="s">
        <v>129</v>
      </c>
    </row>
    <row r="3686" spans="1:19" hidden="1" x14ac:dyDescent="0.25">
      <c r="A3686">
        <v>76043</v>
      </c>
      <c r="B3686" t="s">
        <v>9742</v>
      </c>
      <c r="C3686" t="s">
        <v>9734</v>
      </c>
      <c r="D3686" t="s">
        <v>9731</v>
      </c>
      <c r="E3686" t="s">
        <v>35595</v>
      </c>
      <c r="F3686" t="s">
        <v>35402</v>
      </c>
      <c r="G3686">
        <v>2000</v>
      </c>
      <c r="H3686" t="s">
        <v>36388</v>
      </c>
      <c r="I3686" t="s">
        <v>8171</v>
      </c>
      <c r="J3686" s="2" t="s">
        <v>9743</v>
      </c>
      <c r="K3686" s="5" t="s">
        <v>21</v>
      </c>
    </row>
    <row r="3687" spans="1:19" hidden="1" x14ac:dyDescent="0.25">
      <c r="A3687">
        <v>76051</v>
      </c>
      <c r="B3687" t="s">
        <v>9744</v>
      </c>
      <c r="C3687" t="s">
        <v>9734</v>
      </c>
      <c r="D3687" t="s">
        <v>9731</v>
      </c>
      <c r="E3687" t="s">
        <v>35595</v>
      </c>
      <c r="F3687" t="s">
        <v>35402</v>
      </c>
      <c r="G3687">
        <v>2000</v>
      </c>
      <c r="H3687" t="s">
        <v>36388</v>
      </c>
      <c r="I3687" t="s">
        <v>8171</v>
      </c>
      <c r="J3687" s="2" t="s">
        <v>9745</v>
      </c>
      <c r="K3687" s="5" t="s">
        <v>21</v>
      </c>
    </row>
    <row r="3688" spans="1:19" hidden="1" x14ac:dyDescent="0.25">
      <c r="A3688">
        <v>76091</v>
      </c>
      <c r="B3688" t="s">
        <v>9746</v>
      </c>
      <c r="C3688" t="s">
        <v>9747</v>
      </c>
      <c r="D3688" t="s">
        <v>9731</v>
      </c>
      <c r="E3688" t="s">
        <v>35595</v>
      </c>
      <c r="F3688" t="s">
        <v>35402</v>
      </c>
      <c r="G3688">
        <v>2000</v>
      </c>
      <c r="H3688" t="s">
        <v>36388</v>
      </c>
      <c r="I3688" t="s">
        <v>9748</v>
      </c>
      <c r="J3688" s="2" t="s">
        <v>9749</v>
      </c>
      <c r="K3688" s="5" t="s">
        <v>38</v>
      </c>
      <c r="L3688" t="s">
        <v>174</v>
      </c>
    </row>
    <row r="3689" spans="1:19" hidden="1" x14ac:dyDescent="0.25">
      <c r="A3689">
        <v>76093</v>
      </c>
      <c r="B3689" t="s">
        <v>9750</v>
      </c>
      <c r="C3689" t="s">
        <v>9747</v>
      </c>
      <c r="D3689" t="s">
        <v>9731</v>
      </c>
      <c r="E3689" t="s">
        <v>35595</v>
      </c>
      <c r="F3689" t="s">
        <v>35402</v>
      </c>
      <c r="G3689">
        <v>2000</v>
      </c>
      <c r="H3689" t="s">
        <v>36388</v>
      </c>
      <c r="I3689" t="s">
        <v>9748</v>
      </c>
      <c r="J3689" s="2" t="s">
        <v>9751</v>
      </c>
      <c r="K3689" s="5" t="s">
        <v>21</v>
      </c>
    </row>
    <row r="3690" spans="1:19" x14ac:dyDescent="0.25">
      <c r="A3690">
        <v>76113</v>
      </c>
      <c r="B3690" t="s">
        <v>9752</v>
      </c>
      <c r="C3690" t="s">
        <v>9747</v>
      </c>
      <c r="D3690" t="s">
        <v>9731</v>
      </c>
      <c r="E3690" t="s">
        <v>35595</v>
      </c>
      <c r="F3690" t="s">
        <v>35402</v>
      </c>
      <c r="G3690">
        <v>2000</v>
      </c>
      <c r="H3690" t="s">
        <v>36388</v>
      </c>
      <c r="I3690" t="s">
        <v>9748</v>
      </c>
      <c r="J3690" s="2" t="s">
        <v>9753</v>
      </c>
      <c r="K3690" s="5" t="s">
        <v>128</v>
      </c>
      <c r="M3690" s="4" t="s">
        <v>7</v>
      </c>
      <c r="N3690" s="4" t="s">
        <v>8</v>
      </c>
      <c r="O3690" t="s">
        <v>33</v>
      </c>
      <c r="P3690" t="s">
        <v>35340</v>
      </c>
      <c r="R3690" t="s">
        <v>7</v>
      </c>
      <c r="S3690" t="s">
        <v>8</v>
      </c>
    </row>
    <row r="3691" spans="1:19" hidden="1" x14ac:dyDescent="0.25">
      <c r="A3691">
        <v>76138</v>
      </c>
      <c r="B3691" t="s">
        <v>9754</v>
      </c>
      <c r="C3691" t="s">
        <v>9747</v>
      </c>
      <c r="D3691" t="s">
        <v>9731</v>
      </c>
      <c r="E3691" t="s">
        <v>35595</v>
      </c>
      <c r="F3691" t="s">
        <v>35402</v>
      </c>
      <c r="G3691">
        <v>2000</v>
      </c>
      <c r="H3691" t="s">
        <v>36388</v>
      </c>
      <c r="I3691" t="s">
        <v>9748</v>
      </c>
      <c r="J3691" s="2" t="s">
        <v>9755</v>
      </c>
      <c r="K3691" s="5" t="s">
        <v>21</v>
      </c>
    </row>
    <row r="3692" spans="1:19" hidden="1" x14ac:dyDescent="0.25">
      <c r="A3692">
        <v>76141</v>
      </c>
      <c r="B3692" t="s">
        <v>9756</v>
      </c>
      <c r="C3692" t="s">
        <v>9747</v>
      </c>
      <c r="D3692" t="s">
        <v>9731</v>
      </c>
      <c r="E3692" t="s">
        <v>35595</v>
      </c>
      <c r="F3692" t="s">
        <v>35402</v>
      </c>
      <c r="G3692">
        <v>2000</v>
      </c>
      <c r="H3692" t="s">
        <v>36388</v>
      </c>
      <c r="I3692" t="s">
        <v>9748</v>
      </c>
      <c r="J3692" s="2" t="s">
        <v>9757</v>
      </c>
      <c r="K3692" s="5" t="s">
        <v>21</v>
      </c>
    </row>
    <row r="3693" spans="1:19" hidden="1" x14ac:dyDescent="0.25">
      <c r="A3693">
        <v>76197</v>
      </c>
      <c r="B3693" t="s">
        <v>9758</v>
      </c>
      <c r="C3693" t="s">
        <v>9759</v>
      </c>
      <c r="D3693" t="s">
        <v>9731</v>
      </c>
      <c r="E3693" t="s">
        <v>35595</v>
      </c>
      <c r="F3693" t="s">
        <v>35402</v>
      </c>
      <c r="G3693">
        <v>2000</v>
      </c>
      <c r="H3693" t="s">
        <v>36388</v>
      </c>
      <c r="I3693" t="s">
        <v>9760</v>
      </c>
      <c r="J3693" s="2" t="s">
        <v>9761</v>
      </c>
      <c r="K3693" s="5" t="s">
        <v>1052</v>
      </c>
    </row>
    <row r="3694" spans="1:19" hidden="1" x14ac:dyDescent="0.25">
      <c r="A3694">
        <v>76204</v>
      </c>
      <c r="B3694" t="s">
        <v>9762</v>
      </c>
      <c r="C3694" t="s">
        <v>9730</v>
      </c>
      <c r="D3694" t="s">
        <v>9731</v>
      </c>
      <c r="E3694" t="s">
        <v>35595</v>
      </c>
      <c r="F3694" t="s">
        <v>35402</v>
      </c>
      <c r="G3694">
        <v>2000</v>
      </c>
      <c r="H3694" t="s">
        <v>36388</v>
      </c>
      <c r="I3694" t="s">
        <v>2158</v>
      </c>
      <c r="J3694" s="2" t="s">
        <v>9763</v>
      </c>
      <c r="K3694" s="5" t="s">
        <v>38</v>
      </c>
    </row>
    <row r="3695" spans="1:19" hidden="1" x14ac:dyDescent="0.25">
      <c r="A3695">
        <v>76231</v>
      </c>
      <c r="B3695" t="s">
        <v>9764</v>
      </c>
      <c r="C3695" t="s">
        <v>9759</v>
      </c>
      <c r="D3695" t="s">
        <v>9731</v>
      </c>
      <c r="E3695" t="s">
        <v>35595</v>
      </c>
      <c r="F3695" t="s">
        <v>35402</v>
      </c>
      <c r="G3695">
        <v>2000</v>
      </c>
      <c r="H3695" t="s">
        <v>36388</v>
      </c>
      <c r="I3695" t="s">
        <v>9760</v>
      </c>
      <c r="J3695" s="2" t="s">
        <v>9765</v>
      </c>
      <c r="K3695" s="5" t="s">
        <v>21</v>
      </c>
    </row>
    <row r="3696" spans="1:19" hidden="1" x14ac:dyDescent="0.25">
      <c r="A3696">
        <v>76257</v>
      </c>
      <c r="B3696" t="s">
        <v>9766</v>
      </c>
      <c r="C3696" t="s">
        <v>9730</v>
      </c>
      <c r="D3696" t="s">
        <v>9731</v>
      </c>
      <c r="E3696" t="s">
        <v>35595</v>
      </c>
      <c r="F3696" t="s">
        <v>35402</v>
      </c>
      <c r="G3696">
        <v>2000</v>
      </c>
      <c r="H3696" t="s">
        <v>36388</v>
      </c>
      <c r="I3696" t="s">
        <v>2158</v>
      </c>
      <c r="J3696" s="2" t="s">
        <v>9767</v>
      </c>
      <c r="K3696" s="5" t="s">
        <v>38</v>
      </c>
      <c r="L3696" t="s">
        <v>16</v>
      </c>
    </row>
    <row r="3697" spans="1:19" hidden="1" x14ac:dyDescent="0.25">
      <c r="A3697">
        <v>76268</v>
      </c>
      <c r="B3697" t="s">
        <v>9768</v>
      </c>
      <c r="C3697" t="s">
        <v>9730</v>
      </c>
      <c r="D3697" t="s">
        <v>9731</v>
      </c>
      <c r="E3697" t="s">
        <v>35595</v>
      </c>
      <c r="F3697" t="s">
        <v>35402</v>
      </c>
      <c r="G3697">
        <v>2000</v>
      </c>
      <c r="H3697" t="s">
        <v>36388</v>
      </c>
      <c r="I3697" t="s">
        <v>2158</v>
      </c>
      <c r="J3697" s="2" t="s">
        <v>9769</v>
      </c>
      <c r="K3697" s="5" t="s">
        <v>38</v>
      </c>
      <c r="L3697" t="s">
        <v>16</v>
      </c>
    </row>
    <row r="3698" spans="1:19" hidden="1" x14ac:dyDescent="0.25">
      <c r="A3698">
        <v>76280</v>
      </c>
      <c r="B3698" t="s">
        <v>9770</v>
      </c>
      <c r="C3698" t="s">
        <v>9759</v>
      </c>
      <c r="D3698" t="s">
        <v>9731</v>
      </c>
      <c r="E3698" t="s">
        <v>35595</v>
      </c>
      <c r="F3698" t="s">
        <v>35402</v>
      </c>
      <c r="G3698">
        <v>2000</v>
      </c>
      <c r="H3698" t="s">
        <v>36388</v>
      </c>
      <c r="I3698" t="s">
        <v>9760</v>
      </c>
      <c r="J3698" s="2" t="s">
        <v>9771</v>
      </c>
      <c r="K3698" s="5" t="s">
        <v>55</v>
      </c>
    </row>
    <row r="3699" spans="1:19" hidden="1" x14ac:dyDescent="0.25">
      <c r="A3699">
        <v>76308</v>
      </c>
      <c r="B3699" t="s">
        <v>9772</v>
      </c>
      <c r="C3699" t="s">
        <v>9730</v>
      </c>
      <c r="D3699" t="s">
        <v>9731</v>
      </c>
      <c r="E3699" t="s">
        <v>35595</v>
      </c>
      <c r="F3699" t="s">
        <v>35402</v>
      </c>
      <c r="G3699">
        <v>2000</v>
      </c>
      <c r="H3699" t="s">
        <v>36388</v>
      </c>
      <c r="I3699" t="s">
        <v>2158</v>
      </c>
      <c r="J3699" s="2" t="s">
        <v>9773</v>
      </c>
      <c r="K3699" s="5" t="s">
        <v>38</v>
      </c>
    </row>
    <row r="3700" spans="1:19" hidden="1" x14ac:dyDescent="0.25">
      <c r="A3700">
        <v>76355</v>
      </c>
      <c r="B3700" t="s">
        <v>9774</v>
      </c>
      <c r="C3700" t="s">
        <v>9775</v>
      </c>
      <c r="D3700" t="s">
        <v>9731</v>
      </c>
      <c r="E3700" t="s">
        <v>35595</v>
      </c>
      <c r="F3700" t="s">
        <v>35402</v>
      </c>
      <c r="G3700">
        <v>2000</v>
      </c>
      <c r="H3700" t="s">
        <v>36388</v>
      </c>
      <c r="I3700" t="s">
        <v>9776</v>
      </c>
      <c r="J3700" s="2" t="s">
        <v>9777</v>
      </c>
      <c r="K3700" s="5" t="s">
        <v>38</v>
      </c>
    </row>
    <row r="3701" spans="1:19" hidden="1" x14ac:dyDescent="0.25">
      <c r="A3701">
        <v>76386</v>
      </c>
      <c r="B3701" t="s">
        <v>9778</v>
      </c>
      <c r="C3701" t="s">
        <v>9740</v>
      </c>
      <c r="D3701" t="s">
        <v>9731</v>
      </c>
      <c r="E3701" t="s">
        <v>35595</v>
      </c>
      <c r="F3701" t="s">
        <v>35402</v>
      </c>
      <c r="G3701">
        <v>2000</v>
      </c>
      <c r="H3701" t="s">
        <v>36388</v>
      </c>
      <c r="I3701" t="s">
        <v>7505</v>
      </c>
      <c r="J3701" s="2" t="s">
        <v>9779</v>
      </c>
      <c r="K3701" s="5" t="s">
        <v>38</v>
      </c>
      <c r="L3701" t="s">
        <v>16</v>
      </c>
    </row>
    <row r="3702" spans="1:19" hidden="1" x14ac:dyDescent="0.25">
      <c r="A3702">
        <v>76411</v>
      </c>
      <c r="B3702" t="s">
        <v>9780</v>
      </c>
      <c r="C3702" t="s">
        <v>9781</v>
      </c>
      <c r="D3702" t="s">
        <v>9731</v>
      </c>
      <c r="E3702" t="s">
        <v>35595</v>
      </c>
      <c r="F3702" t="s">
        <v>35402</v>
      </c>
      <c r="G3702">
        <v>2000</v>
      </c>
      <c r="H3702" t="s">
        <v>36388</v>
      </c>
      <c r="I3702" t="s">
        <v>9782</v>
      </c>
      <c r="J3702" s="2" t="s">
        <v>9783</v>
      </c>
      <c r="K3702" s="5" t="s">
        <v>128</v>
      </c>
      <c r="L3702" t="s">
        <v>27</v>
      </c>
    </row>
    <row r="3703" spans="1:19" hidden="1" x14ac:dyDescent="0.25">
      <c r="A3703">
        <v>76420</v>
      </c>
      <c r="B3703" t="s">
        <v>9784</v>
      </c>
      <c r="C3703" t="s">
        <v>9785</v>
      </c>
      <c r="D3703" t="s">
        <v>9731</v>
      </c>
      <c r="E3703" t="s">
        <v>35595</v>
      </c>
      <c r="F3703" t="s">
        <v>35402</v>
      </c>
      <c r="G3703">
        <v>2000</v>
      </c>
      <c r="H3703" t="s">
        <v>36388</v>
      </c>
      <c r="I3703" t="s">
        <v>5073</v>
      </c>
      <c r="J3703" s="2" t="s">
        <v>9786</v>
      </c>
      <c r="K3703" s="5" t="s">
        <v>128</v>
      </c>
    </row>
    <row r="3704" spans="1:19" x14ac:dyDescent="0.25">
      <c r="A3704">
        <v>76422</v>
      </c>
      <c r="B3704" t="s">
        <v>9787</v>
      </c>
      <c r="C3704" t="s">
        <v>9785</v>
      </c>
      <c r="D3704" t="s">
        <v>9731</v>
      </c>
      <c r="E3704" t="s">
        <v>35595</v>
      </c>
      <c r="F3704" t="s">
        <v>35402</v>
      </c>
      <c r="G3704">
        <v>2000</v>
      </c>
      <c r="H3704" t="s">
        <v>36388</v>
      </c>
      <c r="I3704" t="s">
        <v>5073</v>
      </c>
      <c r="J3704" s="2" t="s">
        <v>9788</v>
      </c>
      <c r="K3704" s="5" t="s">
        <v>32</v>
      </c>
      <c r="M3704" s="4" t="s">
        <v>7</v>
      </c>
      <c r="N3704" s="4" t="s">
        <v>167</v>
      </c>
      <c r="O3704" t="s">
        <v>33</v>
      </c>
      <c r="P3704" t="s">
        <v>35342</v>
      </c>
      <c r="R3704" t="s">
        <v>7</v>
      </c>
      <c r="S3704" t="s">
        <v>167</v>
      </c>
    </row>
    <row r="3705" spans="1:19" hidden="1" x14ac:dyDescent="0.25">
      <c r="A3705">
        <v>76458</v>
      </c>
      <c r="B3705" t="s">
        <v>9789</v>
      </c>
      <c r="C3705" t="s">
        <v>9790</v>
      </c>
      <c r="D3705" t="s">
        <v>9731</v>
      </c>
      <c r="E3705" t="s">
        <v>35595</v>
      </c>
      <c r="F3705" t="s">
        <v>35402</v>
      </c>
      <c r="G3705">
        <v>2000</v>
      </c>
      <c r="H3705" t="s">
        <v>36388</v>
      </c>
      <c r="I3705" t="s">
        <v>9791</v>
      </c>
      <c r="J3705" s="2" t="s">
        <v>9792</v>
      </c>
      <c r="K3705" s="5" t="s">
        <v>21</v>
      </c>
    </row>
    <row r="3706" spans="1:19" hidden="1" x14ac:dyDescent="0.25">
      <c r="A3706">
        <v>76464</v>
      </c>
      <c r="B3706" t="s">
        <v>9793</v>
      </c>
      <c r="C3706" t="s">
        <v>9794</v>
      </c>
      <c r="D3706" t="s">
        <v>9795</v>
      </c>
      <c r="E3706" t="s">
        <v>35596</v>
      </c>
      <c r="F3706" t="s">
        <v>35597</v>
      </c>
      <c r="G3706">
        <v>2000</v>
      </c>
      <c r="H3706" t="s">
        <v>36389</v>
      </c>
      <c r="I3706" t="s">
        <v>9796</v>
      </c>
      <c r="J3706" s="2" t="s">
        <v>9797</v>
      </c>
      <c r="K3706" s="5" t="s">
        <v>38</v>
      </c>
      <c r="L3706" t="s">
        <v>132</v>
      </c>
    </row>
    <row r="3707" spans="1:19" hidden="1" x14ac:dyDescent="0.25">
      <c r="A3707">
        <v>76466</v>
      </c>
      <c r="B3707" t="s">
        <v>9798</v>
      </c>
      <c r="C3707" t="s">
        <v>9794</v>
      </c>
      <c r="D3707" t="s">
        <v>9795</v>
      </c>
      <c r="E3707" t="s">
        <v>35596</v>
      </c>
      <c r="F3707" t="s">
        <v>35597</v>
      </c>
      <c r="G3707">
        <v>2000</v>
      </c>
      <c r="H3707" t="s">
        <v>36389</v>
      </c>
      <c r="I3707" t="s">
        <v>9796</v>
      </c>
      <c r="J3707" s="2" t="s">
        <v>9799</v>
      </c>
      <c r="K3707" s="5" t="s">
        <v>38</v>
      </c>
      <c r="L3707" t="s">
        <v>232</v>
      </c>
    </row>
    <row r="3708" spans="1:19" hidden="1" x14ac:dyDescent="0.25">
      <c r="A3708">
        <v>76494</v>
      </c>
      <c r="B3708" t="s">
        <v>9800</v>
      </c>
      <c r="C3708" t="s">
        <v>9801</v>
      </c>
      <c r="D3708" t="s">
        <v>9795</v>
      </c>
      <c r="E3708" t="s">
        <v>35596</v>
      </c>
      <c r="F3708" t="s">
        <v>35597</v>
      </c>
      <c r="G3708">
        <v>2000</v>
      </c>
      <c r="H3708" t="s">
        <v>36389</v>
      </c>
      <c r="I3708" t="s">
        <v>9802</v>
      </c>
      <c r="J3708" s="2" t="s">
        <v>9803</v>
      </c>
      <c r="K3708" s="5" t="s">
        <v>21</v>
      </c>
    </row>
    <row r="3709" spans="1:19" hidden="1" x14ac:dyDescent="0.25">
      <c r="A3709">
        <v>76536</v>
      </c>
      <c r="B3709" t="s">
        <v>9804</v>
      </c>
      <c r="C3709" t="s">
        <v>9805</v>
      </c>
      <c r="D3709" t="s">
        <v>9795</v>
      </c>
      <c r="E3709" t="s">
        <v>35596</v>
      </c>
      <c r="F3709" t="s">
        <v>35597</v>
      </c>
      <c r="G3709">
        <v>2000</v>
      </c>
      <c r="H3709" t="s">
        <v>36389</v>
      </c>
      <c r="I3709" t="s">
        <v>9806</v>
      </c>
      <c r="J3709" s="2" t="s">
        <v>9807</v>
      </c>
      <c r="K3709" s="5" t="s">
        <v>38</v>
      </c>
      <c r="L3709" t="s">
        <v>232</v>
      </c>
    </row>
    <row r="3710" spans="1:19" hidden="1" x14ac:dyDescent="0.25">
      <c r="A3710">
        <v>76653</v>
      </c>
      <c r="B3710" t="s">
        <v>9808</v>
      </c>
      <c r="C3710" t="s">
        <v>9805</v>
      </c>
      <c r="D3710" t="s">
        <v>9795</v>
      </c>
      <c r="E3710" t="s">
        <v>35596</v>
      </c>
      <c r="F3710" t="s">
        <v>35597</v>
      </c>
      <c r="G3710">
        <v>2000</v>
      </c>
      <c r="H3710" t="s">
        <v>36389</v>
      </c>
      <c r="I3710" t="s">
        <v>9806</v>
      </c>
      <c r="J3710" s="2" t="s">
        <v>9809</v>
      </c>
      <c r="K3710" s="5" t="s">
        <v>38</v>
      </c>
    </row>
    <row r="3711" spans="1:19" x14ac:dyDescent="0.25">
      <c r="A3711">
        <v>76660</v>
      </c>
      <c r="B3711" t="s">
        <v>9810</v>
      </c>
      <c r="C3711" t="s">
        <v>9811</v>
      </c>
      <c r="D3711" t="s">
        <v>9795</v>
      </c>
      <c r="E3711" t="s">
        <v>35596</v>
      </c>
      <c r="F3711" t="s">
        <v>35597</v>
      </c>
      <c r="G3711">
        <v>2000</v>
      </c>
      <c r="H3711" t="s">
        <v>36389</v>
      </c>
      <c r="I3711" t="s">
        <v>9812</v>
      </c>
      <c r="J3711" s="2" t="s">
        <v>9813</v>
      </c>
      <c r="K3711" s="5" t="s">
        <v>32</v>
      </c>
      <c r="M3711" s="4" t="s">
        <v>7</v>
      </c>
      <c r="N3711" s="4" t="s">
        <v>167</v>
      </c>
      <c r="O3711" t="s">
        <v>33</v>
      </c>
      <c r="P3711" t="s">
        <v>35342</v>
      </c>
      <c r="R3711" t="s">
        <v>7</v>
      </c>
      <c r="S3711" t="s">
        <v>8</v>
      </c>
    </row>
    <row r="3712" spans="1:19" hidden="1" x14ac:dyDescent="0.25">
      <c r="A3712">
        <v>76663</v>
      </c>
      <c r="B3712" t="s">
        <v>9814</v>
      </c>
      <c r="C3712" t="s">
        <v>9811</v>
      </c>
      <c r="D3712" t="s">
        <v>9795</v>
      </c>
      <c r="E3712" t="s">
        <v>35596</v>
      </c>
      <c r="F3712" t="s">
        <v>35597</v>
      </c>
      <c r="G3712">
        <v>2000</v>
      </c>
      <c r="H3712" t="s">
        <v>36389</v>
      </c>
      <c r="I3712" t="s">
        <v>9812</v>
      </c>
      <c r="J3712" s="2" t="s">
        <v>9815</v>
      </c>
      <c r="K3712" s="5" t="s">
        <v>38</v>
      </c>
    </row>
    <row r="3713" spans="1:19" x14ac:dyDescent="0.25">
      <c r="A3713">
        <v>76676</v>
      </c>
      <c r="B3713" t="s">
        <v>9816</v>
      </c>
      <c r="C3713" t="s">
        <v>9801</v>
      </c>
      <c r="D3713" t="s">
        <v>9795</v>
      </c>
      <c r="E3713" t="s">
        <v>35596</v>
      </c>
      <c r="F3713" t="s">
        <v>35597</v>
      </c>
      <c r="G3713">
        <v>2000</v>
      </c>
      <c r="H3713" t="s">
        <v>36389</v>
      </c>
      <c r="I3713" t="s">
        <v>9802</v>
      </c>
      <c r="J3713" s="2" t="s">
        <v>9817</v>
      </c>
      <c r="K3713" s="5" t="s">
        <v>502</v>
      </c>
      <c r="M3713" s="4" t="s">
        <v>7</v>
      </c>
      <c r="N3713" s="4" t="s">
        <v>167</v>
      </c>
      <c r="O3713" t="s">
        <v>33</v>
      </c>
      <c r="P3713" t="s">
        <v>35342</v>
      </c>
      <c r="R3713" t="s">
        <v>7</v>
      </c>
      <c r="S3713" t="s">
        <v>167</v>
      </c>
    </row>
    <row r="3714" spans="1:19" hidden="1" x14ac:dyDescent="0.25">
      <c r="A3714">
        <v>76700</v>
      </c>
      <c r="B3714" t="s">
        <v>9818</v>
      </c>
      <c r="C3714" t="s">
        <v>9805</v>
      </c>
      <c r="D3714" t="s">
        <v>9795</v>
      </c>
      <c r="E3714" t="s">
        <v>35596</v>
      </c>
      <c r="F3714" t="s">
        <v>35597</v>
      </c>
      <c r="G3714">
        <v>2000</v>
      </c>
      <c r="H3714" t="s">
        <v>36389</v>
      </c>
      <c r="I3714" t="s">
        <v>9806</v>
      </c>
      <c r="J3714" s="2" t="s">
        <v>9819</v>
      </c>
      <c r="K3714" s="5" t="s">
        <v>38</v>
      </c>
    </row>
    <row r="3715" spans="1:19" hidden="1" x14ac:dyDescent="0.25">
      <c r="A3715">
        <v>76723</v>
      </c>
      <c r="B3715" t="s">
        <v>9820</v>
      </c>
      <c r="C3715" t="s">
        <v>9801</v>
      </c>
      <c r="D3715" t="s">
        <v>9795</v>
      </c>
      <c r="E3715" t="s">
        <v>35596</v>
      </c>
      <c r="F3715" t="s">
        <v>35597</v>
      </c>
      <c r="G3715">
        <v>2000</v>
      </c>
      <c r="H3715" t="s">
        <v>36389</v>
      </c>
      <c r="I3715" t="s">
        <v>9802</v>
      </c>
      <c r="J3715" s="2" t="s">
        <v>9821</v>
      </c>
      <c r="K3715" s="5" t="s">
        <v>202</v>
      </c>
      <c r="L3715" t="s">
        <v>374</v>
      </c>
    </row>
    <row r="3716" spans="1:19" hidden="1" x14ac:dyDescent="0.25">
      <c r="A3716">
        <v>76745</v>
      </c>
      <c r="B3716" t="s">
        <v>9822</v>
      </c>
      <c r="C3716" t="s">
        <v>9823</v>
      </c>
      <c r="D3716" t="s">
        <v>9795</v>
      </c>
      <c r="E3716" t="s">
        <v>35596</v>
      </c>
      <c r="F3716" t="s">
        <v>35597</v>
      </c>
      <c r="G3716">
        <v>2000</v>
      </c>
      <c r="H3716" t="s">
        <v>36389</v>
      </c>
      <c r="I3716" t="s">
        <v>9719</v>
      </c>
      <c r="J3716" s="2" t="s">
        <v>9824</v>
      </c>
      <c r="K3716" s="5" t="s">
        <v>32</v>
      </c>
    </row>
    <row r="3717" spans="1:19" hidden="1" x14ac:dyDescent="0.25">
      <c r="A3717">
        <v>76754</v>
      </c>
      <c r="B3717" t="s">
        <v>9825</v>
      </c>
      <c r="C3717" t="s">
        <v>9826</v>
      </c>
      <c r="D3717" t="s">
        <v>9795</v>
      </c>
      <c r="E3717" t="s">
        <v>35596</v>
      </c>
      <c r="F3717" t="s">
        <v>35597</v>
      </c>
      <c r="G3717">
        <v>2000</v>
      </c>
      <c r="H3717" t="s">
        <v>36389</v>
      </c>
      <c r="I3717" t="s">
        <v>9827</v>
      </c>
      <c r="J3717" s="2" t="s">
        <v>9828</v>
      </c>
      <c r="K3717" s="5" t="s">
        <v>38</v>
      </c>
    </row>
    <row r="3718" spans="1:19" hidden="1" x14ac:dyDescent="0.25">
      <c r="A3718">
        <v>76783</v>
      </c>
      <c r="B3718" t="s">
        <v>9829</v>
      </c>
      <c r="C3718" t="s">
        <v>9830</v>
      </c>
      <c r="D3718" t="s">
        <v>9831</v>
      </c>
      <c r="E3718" t="s">
        <v>35598</v>
      </c>
      <c r="F3718" t="s">
        <v>35424</v>
      </c>
      <c r="G3718">
        <v>1982</v>
      </c>
      <c r="H3718" t="s">
        <v>36390</v>
      </c>
      <c r="I3718" t="s">
        <v>9832</v>
      </c>
      <c r="J3718" s="2" t="s">
        <v>9833</v>
      </c>
      <c r="K3718" s="5" t="s">
        <v>21</v>
      </c>
    </row>
    <row r="3719" spans="1:19" hidden="1" x14ac:dyDescent="0.25">
      <c r="A3719">
        <v>76784</v>
      </c>
      <c r="B3719" t="s">
        <v>9834</v>
      </c>
      <c r="C3719" t="s">
        <v>9835</v>
      </c>
      <c r="D3719" t="s">
        <v>9831</v>
      </c>
      <c r="E3719" t="s">
        <v>35598</v>
      </c>
      <c r="F3719" t="s">
        <v>35424</v>
      </c>
      <c r="G3719">
        <v>1982</v>
      </c>
      <c r="H3719" t="s">
        <v>36390</v>
      </c>
      <c r="I3719" t="s">
        <v>9836</v>
      </c>
      <c r="J3719" s="2" t="s">
        <v>9837</v>
      </c>
      <c r="K3719" s="5" t="s">
        <v>128</v>
      </c>
      <c r="L3719" t="s">
        <v>35200</v>
      </c>
    </row>
    <row r="3720" spans="1:19" hidden="1" x14ac:dyDescent="0.25">
      <c r="A3720">
        <v>76790</v>
      </c>
      <c r="B3720" t="s">
        <v>9838</v>
      </c>
      <c r="C3720" t="s">
        <v>9835</v>
      </c>
      <c r="D3720" t="s">
        <v>9831</v>
      </c>
      <c r="E3720" t="s">
        <v>35598</v>
      </c>
      <c r="F3720" t="s">
        <v>35424</v>
      </c>
      <c r="G3720">
        <v>1982</v>
      </c>
      <c r="H3720" t="s">
        <v>36390</v>
      </c>
      <c r="I3720" t="s">
        <v>9836</v>
      </c>
      <c r="J3720" s="2" t="s">
        <v>9839</v>
      </c>
      <c r="K3720" s="5" t="s">
        <v>32</v>
      </c>
      <c r="L3720" t="s">
        <v>1674</v>
      </c>
    </row>
    <row r="3721" spans="1:19" hidden="1" x14ac:dyDescent="0.25">
      <c r="A3721">
        <v>76804</v>
      </c>
      <c r="B3721" t="s">
        <v>9840</v>
      </c>
      <c r="C3721" t="s">
        <v>9830</v>
      </c>
      <c r="D3721" t="s">
        <v>9831</v>
      </c>
      <c r="E3721" t="s">
        <v>35598</v>
      </c>
      <c r="F3721" t="s">
        <v>35424</v>
      </c>
      <c r="G3721">
        <v>1982</v>
      </c>
      <c r="H3721" t="s">
        <v>36390</v>
      </c>
      <c r="I3721" t="s">
        <v>9832</v>
      </c>
      <c r="J3721" s="2" t="s">
        <v>9841</v>
      </c>
      <c r="K3721" s="5" t="s">
        <v>38</v>
      </c>
    </row>
    <row r="3722" spans="1:19" hidden="1" x14ac:dyDescent="0.25">
      <c r="A3722">
        <v>76814</v>
      </c>
      <c r="B3722" t="s">
        <v>9842</v>
      </c>
      <c r="C3722" t="s">
        <v>9830</v>
      </c>
      <c r="D3722" t="s">
        <v>9831</v>
      </c>
      <c r="E3722" t="s">
        <v>35598</v>
      </c>
      <c r="F3722" t="s">
        <v>35424</v>
      </c>
      <c r="G3722">
        <v>1982</v>
      </c>
      <c r="H3722" t="s">
        <v>36390</v>
      </c>
      <c r="I3722" t="s">
        <v>9832</v>
      </c>
      <c r="J3722" s="2" t="s">
        <v>9843</v>
      </c>
      <c r="K3722" s="5" t="s">
        <v>128</v>
      </c>
    </row>
    <row r="3723" spans="1:19" hidden="1" x14ac:dyDescent="0.25">
      <c r="A3723">
        <v>76835</v>
      </c>
      <c r="B3723" t="s">
        <v>9844</v>
      </c>
      <c r="C3723" t="s">
        <v>9830</v>
      </c>
      <c r="D3723" t="s">
        <v>9831</v>
      </c>
      <c r="E3723" t="s">
        <v>35598</v>
      </c>
      <c r="F3723" t="s">
        <v>35424</v>
      </c>
      <c r="G3723">
        <v>1982</v>
      </c>
      <c r="H3723" t="s">
        <v>36390</v>
      </c>
      <c r="I3723" t="s">
        <v>9832</v>
      </c>
      <c r="J3723" s="2" t="s">
        <v>9845</v>
      </c>
      <c r="K3723" s="5" t="s">
        <v>21</v>
      </c>
    </row>
    <row r="3724" spans="1:19" hidden="1" x14ac:dyDescent="0.25">
      <c r="A3724">
        <v>76863</v>
      </c>
      <c r="B3724" t="s">
        <v>9846</v>
      </c>
      <c r="C3724" t="s">
        <v>9847</v>
      </c>
      <c r="D3724" t="s">
        <v>9831</v>
      </c>
      <c r="E3724" t="s">
        <v>35598</v>
      </c>
      <c r="F3724" t="s">
        <v>35424</v>
      </c>
      <c r="G3724">
        <v>1982</v>
      </c>
      <c r="H3724" t="s">
        <v>36390</v>
      </c>
      <c r="I3724" t="s">
        <v>6213</v>
      </c>
      <c r="J3724" s="2" t="s">
        <v>9848</v>
      </c>
      <c r="K3724" s="5" t="s">
        <v>55</v>
      </c>
    </row>
    <row r="3725" spans="1:19" hidden="1" x14ac:dyDescent="0.25">
      <c r="A3725">
        <v>76872</v>
      </c>
      <c r="B3725" t="s">
        <v>9849</v>
      </c>
      <c r="C3725" t="s">
        <v>9835</v>
      </c>
      <c r="D3725" t="s">
        <v>9831</v>
      </c>
      <c r="E3725" t="s">
        <v>35598</v>
      </c>
      <c r="F3725" t="s">
        <v>35424</v>
      </c>
      <c r="G3725">
        <v>1982</v>
      </c>
      <c r="H3725" t="s">
        <v>36390</v>
      </c>
      <c r="I3725" t="s">
        <v>9836</v>
      </c>
      <c r="J3725" s="2" t="s">
        <v>9850</v>
      </c>
      <c r="K3725" s="5" t="s">
        <v>38</v>
      </c>
      <c r="L3725" t="s">
        <v>187</v>
      </c>
    </row>
    <row r="3726" spans="1:19" x14ac:dyDescent="0.25">
      <c r="A3726">
        <v>76893</v>
      </c>
      <c r="B3726" t="s">
        <v>9851</v>
      </c>
      <c r="C3726" t="s">
        <v>9835</v>
      </c>
      <c r="D3726" t="s">
        <v>9831</v>
      </c>
      <c r="E3726" t="s">
        <v>35598</v>
      </c>
      <c r="F3726" t="s">
        <v>35424</v>
      </c>
      <c r="G3726">
        <v>1982</v>
      </c>
      <c r="H3726" t="s">
        <v>36390</v>
      </c>
      <c r="I3726" t="s">
        <v>9836</v>
      </c>
      <c r="J3726" s="2" t="s">
        <v>9852</v>
      </c>
      <c r="K3726" s="5" t="s">
        <v>32</v>
      </c>
      <c r="M3726" s="4" t="s">
        <v>7</v>
      </c>
      <c r="N3726" s="4" t="s">
        <v>167</v>
      </c>
      <c r="O3726" t="s">
        <v>33</v>
      </c>
      <c r="P3726" t="s">
        <v>35342</v>
      </c>
      <c r="R3726" t="s">
        <v>7</v>
      </c>
      <c r="S3726" t="s">
        <v>167</v>
      </c>
    </row>
    <row r="3727" spans="1:19" hidden="1" x14ac:dyDescent="0.25">
      <c r="A3727">
        <v>76900</v>
      </c>
      <c r="B3727" t="s">
        <v>9853</v>
      </c>
      <c r="C3727" t="s">
        <v>9854</v>
      </c>
      <c r="D3727" t="s">
        <v>9831</v>
      </c>
      <c r="E3727" t="s">
        <v>35598</v>
      </c>
      <c r="F3727" t="s">
        <v>35424</v>
      </c>
      <c r="G3727">
        <v>1982</v>
      </c>
      <c r="H3727" t="s">
        <v>36390</v>
      </c>
      <c r="I3727" t="s">
        <v>9855</v>
      </c>
      <c r="J3727" s="2" t="s">
        <v>9856</v>
      </c>
      <c r="K3727" s="5" t="s">
        <v>128</v>
      </c>
      <c r="L3727" t="s">
        <v>522</v>
      </c>
    </row>
    <row r="3728" spans="1:19" hidden="1" x14ac:dyDescent="0.25">
      <c r="A3728">
        <v>76906</v>
      </c>
      <c r="B3728" t="s">
        <v>9857</v>
      </c>
      <c r="C3728" t="s">
        <v>9854</v>
      </c>
      <c r="D3728" t="s">
        <v>9831</v>
      </c>
      <c r="E3728" t="s">
        <v>35598</v>
      </c>
      <c r="F3728" t="s">
        <v>35424</v>
      </c>
      <c r="G3728">
        <v>1982</v>
      </c>
      <c r="H3728" t="s">
        <v>36390</v>
      </c>
      <c r="I3728" t="s">
        <v>9855</v>
      </c>
      <c r="J3728" s="2" t="s">
        <v>9858</v>
      </c>
      <c r="K3728" s="5" t="s">
        <v>38</v>
      </c>
    </row>
    <row r="3729" spans="1:19" hidden="1" x14ac:dyDescent="0.25">
      <c r="A3729">
        <v>76963</v>
      </c>
      <c r="B3729" t="s">
        <v>9859</v>
      </c>
      <c r="C3729" t="s">
        <v>9847</v>
      </c>
      <c r="D3729" t="s">
        <v>9831</v>
      </c>
      <c r="E3729" t="s">
        <v>35598</v>
      </c>
      <c r="F3729" t="s">
        <v>35424</v>
      </c>
      <c r="G3729">
        <v>1982</v>
      </c>
      <c r="H3729" t="s">
        <v>36390</v>
      </c>
      <c r="I3729" t="s">
        <v>6213</v>
      </c>
      <c r="J3729" s="2" t="s">
        <v>9860</v>
      </c>
      <c r="K3729" s="5" t="s">
        <v>38</v>
      </c>
      <c r="L3729" t="s">
        <v>187</v>
      </c>
    </row>
    <row r="3730" spans="1:19" hidden="1" x14ac:dyDescent="0.25">
      <c r="A3730">
        <v>76990</v>
      </c>
      <c r="B3730" t="s">
        <v>9861</v>
      </c>
      <c r="C3730" t="s">
        <v>9862</v>
      </c>
      <c r="D3730" t="s">
        <v>9831</v>
      </c>
      <c r="E3730" t="s">
        <v>35598</v>
      </c>
      <c r="F3730" t="s">
        <v>35424</v>
      </c>
      <c r="G3730">
        <v>1982</v>
      </c>
      <c r="H3730" t="s">
        <v>36390</v>
      </c>
      <c r="I3730" t="s">
        <v>9863</v>
      </c>
      <c r="J3730" s="2" t="s">
        <v>9864</v>
      </c>
      <c r="K3730" s="5" t="s">
        <v>38</v>
      </c>
    </row>
    <row r="3731" spans="1:19" x14ac:dyDescent="0.25">
      <c r="A3731">
        <v>77002</v>
      </c>
      <c r="B3731" t="s">
        <v>9865</v>
      </c>
      <c r="C3731" t="s">
        <v>9862</v>
      </c>
      <c r="D3731" t="s">
        <v>9831</v>
      </c>
      <c r="E3731" t="s">
        <v>35598</v>
      </c>
      <c r="F3731" t="s">
        <v>35424</v>
      </c>
      <c r="G3731">
        <v>1982</v>
      </c>
      <c r="H3731" t="s">
        <v>36390</v>
      </c>
      <c r="I3731" t="s">
        <v>9863</v>
      </c>
      <c r="J3731" s="2" t="s">
        <v>9866</v>
      </c>
      <c r="K3731" s="5" t="s">
        <v>202</v>
      </c>
      <c r="M3731" s="4" t="s">
        <v>7</v>
      </c>
      <c r="N3731" s="4" t="s">
        <v>167</v>
      </c>
      <c r="O3731" t="s">
        <v>33</v>
      </c>
      <c r="P3731" t="s">
        <v>35340</v>
      </c>
      <c r="R3731" t="s">
        <v>7</v>
      </c>
      <c r="S3731" t="s">
        <v>167</v>
      </c>
    </row>
    <row r="3732" spans="1:19" hidden="1" x14ac:dyDescent="0.25">
      <c r="A3732">
        <v>77013</v>
      </c>
      <c r="B3732" t="s">
        <v>9867</v>
      </c>
      <c r="C3732" t="s">
        <v>9868</v>
      </c>
      <c r="D3732" t="s">
        <v>9831</v>
      </c>
      <c r="E3732" t="s">
        <v>35598</v>
      </c>
      <c r="F3732" t="s">
        <v>35424</v>
      </c>
      <c r="G3732">
        <v>1982</v>
      </c>
      <c r="H3732" t="s">
        <v>36390</v>
      </c>
      <c r="I3732" t="s">
        <v>9869</v>
      </c>
      <c r="J3732" s="2" t="s">
        <v>9870</v>
      </c>
      <c r="K3732" s="5" t="s">
        <v>21</v>
      </c>
    </row>
    <row r="3733" spans="1:19" hidden="1" x14ac:dyDescent="0.25">
      <c r="A3733">
        <v>77021</v>
      </c>
      <c r="B3733" t="s">
        <v>9871</v>
      </c>
      <c r="C3733" t="s">
        <v>9868</v>
      </c>
      <c r="D3733" t="s">
        <v>9831</v>
      </c>
      <c r="E3733" t="s">
        <v>35598</v>
      </c>
      <c r="F3733" t="s">
        <v>35424</v>
      </c>
      <c r="G3733">
        <v>1982</v>
      </c>
      <c r="H3733" t="s">
        <v>36390</v>
      </c>
      <c r="I3733" t="s">
        <v>9869</v>
      </c>
      <c r="J3733" s="2" t="s">
        <v>9872</v>
      </c>
      <c r="K3733" s="5" t="s">
        <v>32</v>
      </c>
    </row>
    <row r="3734" spans="1:19" hidden="1" x14ac:dyDescent="0.25">
      <c r="A3734">
        <v>77057</v>
      </c>
      <c r="B3734" t="s">
        <v>9873</v>
      </c>
      <c r="C3734" t="s">
        <v>9868</v>
      </c>
      <c r="D3734" t="s">
        <v>9831</v>
      </c>
      <c r="E3734" t="s">
        <v>35598</v>
      </c>
      <c r="F3734" t="s">
        <v>35424</v>
      </c>
      <c r="G3734">
        <v>1982</v>
      </c>
      <c r="H3734" t="s">
        <v>36390</v>
      </c>
      <c r="I3734" t="s">
        <v>9869</v>
      </c>
      <c r="J3734" s="2" t="s">
        <v>9874</v>
      </c>
      <c r="K3734" s="5" t="s">
        <v>21</v>
      </c>
    </row>
    <row r="3735" spans="1:19" x14ac:dyDescent="0.25">
      <c r="A3735">
        <v>77061</v>
      </c>
      <c r="B3735" t="s">
        <v>9875</v>
      </c>
      <c r="C3735" t="s">
        <v>9868</v>
      </c>
      <c r="D3735" t="s">
        <v>9831</v>
      </c>
      <c r="E3735" t="s">
        <v>35598</v>
      </c>
      <c r="F3735" t="s">
        <v>35424</v>
      </c>
      <c r="G3735">
        <v>1982</v>
      </c>
      <c r="H3735" t="s">
        <v>36390</v>
      </c>
      <c r="I3735" t="s">
        <v>9869</v>
      </c>
      <c r="J3735" s="2" t="s">
        <v>9876</v>
      </c>
      <c r="K3735" s="5" t="s">
        <v>32</v>
      </c>
      <c r="M3735" s="4" t="s">
        <v>7</v>
      </c>
      <c r="N3735" s="4" t="s">
        <v>167</v>
      </c>
      <c r="O3735" t="s">
        <v>33</v>
      </c>
      <c r="P3735" t="s">
        <v>35342</v>
      </c>
      <c r="R3735" t="s">
        <v>7</v>
      </c>
      <c r="S3735" t="s">
        <v>167</v>
      </c>
    </row>
    <row r="3736" spans="1:19" hidden="1" x14ac:dyDescent="0.25">
      <c r="A3736">
        <v>77068</v>
      </c>
      <c r="B3736" t="s">
        <v>9877</v>
      </c>
      <c r="C3736" t="s">
        <v>9868</v>
      </c>
      <c r="D3736" t="s">
        <v>9831</v>
      </c>
      <c r="E3736" t="s">
        <v>35598</v>
      </c>
      <c r="F3736" t="s">
        <v>35424</v>
      </c>
      <c r="G3736">
        <v>1982</v>
      </c>
      <c r="H3736" t="s">
        <v>36390</v>
      </c>
      <c r="I3736" t="s">
        <v>9869</v>
      </c>
      <c r="J3736" s="2" t="s">
        <v>9878</v>
      </c>
      <c r="K3736" s="5" t="s">
        <v>38</v>
      </c>
    </row>
    <row r="3737" spans="1:19" hidden="1" x14ac:dyDescent="0.25">
      <c r="A3737">
        <v>77081</v>
      </c>
      <c r="B3737" t="s">
        <v>9879</v>
      </c>
      <c r="C3737" t="s">
        <v>9880</v>
      </c>
      <c r="D3737" t="s">
        <v>9831</v>
      </c>
      <c r="E3737" t="s">
        <v>35598</v>
      </c>
      <c r="F3737" t="s">
        <v>35424</v>
      </c>
      <c r="G3737">
        <v>1982</v>
      </c>
      <c r="H3737" t="s">
        <v>36390</v>
      </c>
      <c r="I3737" t="s">
        <v>8705</v>
      </c>
      <c r="J3737" s="2" t="s">
        <v>9881</v>
      </c>
      <c r="K3737" s="5" t="s">
        <v>32</v>
      </c>
      <c r="L3737" t="s">
        <v>35242</v>
      </c>
    </row>
    <row r="3738" spans="1:19" hidden="1" x14ac:dyDescent="0.25">
      <c r="A3738">
        <v>77104</v>
      </c>
      <c r="B3738" t="s">
        <v>9882</v>
      </c>
      <c r="C3738" t="s">
        <v>9880</v>
      </c>
      <c r="D3738" t="s">
        <v>9831</v>
      </c>
      <c r="E3738" t="s">
        <v>35598</v>
      </c>
      <c r="F3738" t="s">
        <v>35424</v>
      </c>
      <c r="G3738">
        <v>1982</v>
      </c>
      <c r="H3738" t="s">
        <v>36390</v>
      </c>
      <c r="I3738" t="s">
        <v>8705</v>
      </c>
      <c r="J3738" s="2" t="s">
        <v>9883</v>
      </c>
      <c r="K3738" s="5" t="s">
        <v>55</v>
      </c>
    </row>
    <row r="3739" spans="1:19" x14ac:dyDescent="0.25">
      <c r="A3739">
        <v>77108</v>
      </c>
      <c r="B3739" t="s">
        <v>9884</v>
      </c>
      <c r="C3739" t="s">
        <v>9880</v>
      </c>
      <c r="D3739" t="s">
        <v>9831</v>
      </c>
      <c r="E3739" t="s">
        <v>35598</v>
      </c>
      <c r="F3739" t="s">
        <v>35424</v>
      </c>
      <c r="G3739">
        <v>1982</v>
      </c>
      <c r="H3739" t="s">
        <v>36390</v>
      </c>
      <c r="I3739" t="s">
        <v>8705</v>
      </c>
      <c r="J3739" s="2" t="s">
        <v>9885</v>
      </c>
      <c r="K3739" s="5" t="s">
        <v>128</v>
      </c>
      <c r="M3739" s="4" t="s">
        <v>7</v>
      </c>
      <c r="N3739" s="4" t="s">
        <v>167</v>
      </c>
      <c r="O3739" t="s">
        <v>33</v>
      </c>
      <c r="P3739" t="s">
        <v>35340</v>
      </c>
      <c r="R3739" t="s">
        <v>7</v>
      </c>
      <c r="S3739" t="s">
        <v>167</v>
      </c>
    </row>
    <row r="3740" spans="1:19" hidden="1" x14ac:dyDescent="0.25">
      <c r="A3740">
        <v>77115</v>
      </c>
      <c r="B3740" t="s">
        <v>9886</v>
      </c>
      <c r="C3740" t="s">
        <v>9880</v>
      </c>
      <c r="D3740" t="s">
        <v>9831</v>
      </c>
      <c r="E3740" t="s">
        <v>35598</v>
      </c>
      <c r="F3740" t="s">
        <v>35424</v>
      </c>
      <c r="G3740">
        <v>1982</v>
      </c>
      <c r="H3740" t="s">
        <v>36390</v>
      </c>
      <c r="I3740" t="s">
        <v>8705</v>
      </c>
      <c r="J3740" s="2" t="s">
        <v>9887</v>
      </c>
      <c r="K3740" s="5" t="s">
        <v>55</v>
      </c>
    </row>
    <row r="3741" spans="1:19" x14ac:dyDescent="0.25">
      <c r="A3741">
        <v>77118</v>
      </c>
      <c r="B3741" t="s">
        <v>9888</v>
      </c>
      <c r="C3741" t="s">
        <v>9835</v>
      </c>
      <c r="D3741" t="s">
        <v>9831</v>
      </c>
      <c r="E3741" t="s">
        <v>35598</v>
      </c>
      <c r="F3741" t="s">
        <v>35424</v>
      </c>
      <c r="G3741">
        <v>1982</v>
      </c>
      <c r="H3741" t="s">
        <v>36390</v>
      </c>
      <c r="I3741" t="s">
        <v>9836</v>
      </c>
      <c r="J3741" s="2" t="s">
        <v>9889</v>
      </c>
      <c r="K3741" s="5" t="s">
        <v>502</v>
      </c>
      <c r="M3741" s="4" t="s">
        <v>35209</v>
      </c>
      <c r="N3741" s="4" t="s">
        <v>8</v>
      </c>
      <c r="O3741" t="s">
        <v>33</v>
      </c>
      <c r="P3741" t="s">
        <v>35342</v>
      </c>
      <c r="R3741" t="s">
        <v>35209</v>
      </c>
      <c r="S3741" t="s">
        <v>8</v>
      </c>
    </row>
    <row r="3742" spans="1:19" hidden="1" x14ac:dyDescent="0.25">
      <c r="A3742">
        <v>77123</v>
      </c>
      <c r="B3742" t="s">
        <v>9890</v>
      </c>
      <c r="C3742" t="s">
        <v>9880</v>
      </c>
      <c r="D3742" t="s">
        <v>9831</v>
      </c>
      <c r="E3742" t="s">
        <v>35598</v>
      </c>
      <c r="F3742" t="s">
        <v>35424</v>
      </c>
      <c r="G3742">
        <v>1982</v>
      </c>
      <c r="H3742" t="s">
        <v>36390</v>
      </c>
      <c r="I3742" t="s">
        <v>8705</v>
      </c>
      <c r="J3742" s="2" t="s">
        <v>9891</v>
      </c>
      <c r="K3742" s="5" t="s">
        <v>128</v>
      </c>
    </row>
    <row r="3743" spans="1:19" hidden="1" x14ac:dyDescent="0.25">
      <c r="A3743">
        <v>77130</v>
      </c>
      <c r="B3743" t="s">
        <v>9892</v>
      </c>
      <c r="C3743" t="s">
        <v>9880</v>
      </c>
      <c r="D3743" t="s">
        <v>9831</v>
      </c>
      <c r="E3743" t="s">
        <v>35598</v>
      </c>
      <c r="F3743" t="s">
        <v>35424</v>
      </c>
      <c r="G3743">
        <v>1982</v>
      </c>
      <c r="H3743" t="s">
        <v>36390</v>
      </c>
      <c r="I3743" t="s">
        <v>8705</v>
      </c>
      <c r="J3743" s="2" t="s">
        <v>9893</v>
      </c>
      <c r="K3743" s="5" t="s">
        <v>128</v>
      </c>
      <c r="L3743" t="s">
        <v>522</v>
      </c>
    </row>
    <row r="3744" spans="1:19" hidden="1" x14ac:dyDescent="0.25">
      <c r="A3744">
        <v>77131</v>
      </c>
      <c r="B3744" t="s">
        <v>9894</v>
      </c>
      <c r="C3744" t="s">
        <v>9835</v>
      </c>
      <c r="D3744" t="s">
        <v>9831</v>
      </c>
      <c r="E3744" t="s">
        <v>35598</v>
      </c>
      <c r="F3744" t="s">
        <v>35424</v>
      </c>
      <c r="G3744">
        <v>1982</v>
      </c>
      <c r="H3744" t="s">
        <v>36390</v>
      </c>
      <c r="I3744" t="s">
        <v>9836</v>
      </c>
      <c r="J3744" s="2" t="s">
        <v>9895</v>
      </c>
      <c r="K3744" s="5" t="s">
        <v>128</v>
      </c>
      <c r="L3744" t="s">
        <v>522</v>
      </c>
    </row>
    <row r="3745" spans="1:19" hidden="1" x14ac:dyDescent="0.25">
      <c r="A3745">
        <v>77132</v>
      </c>
      <c r="B3745" t="s">
        <v>9896</v>
      </c>
      <c r="C3745" t="s">
        <v>9880</v>
      </c>
      <c r="D3745" t="s">
        <v>9831</v>
      </c>
      <c r="E3745" t="s">
        <v>35598</v>
      </c>
      <c r="F3745" t="s">
        <v>35424</v>
      </c>
      <c r="G3745">
        <v>1982</v>
      </c>
      <c r="H3745" t="s">
        <v>36390</v>
      </c>
      <c r="I3745" t="s">
        <v>8705</v>
      </c>
      <c r="J3745" s="2" t="s">
        <v>9897</v>
      </c>
      <c r="K3745" s="5" t="s">
        <v>38</v>
      </c>
    </row>
    <row r="3746" spans="1:19" hidden="1" x14ac:dyDescent="0.25">
      <c r="A3746">
        <v>77145</v>
      </c>
      <c r="B3746" t="s">
        <v>9898</v>
      </c>
      <c r="C3746" t="s">
        <v>9880</v>
      </c>
      <c r="D3746" t="s">
        <v>9831</v>
      </c>
      <c r="E3746" t="s">
        <v>35598</v>
      </c>
      <c r="F3746" t="s">
        <v>35424</v>
      </c>
      <c r="G3746">
        <v>1982</v>
      </c>
      <c r="H3746" t="s">
        <v>36390</v>
      </c>
      <c r="I3746" t="s">
        <v>8705</v>
      </c>
      <c r="J3746" s="2" t="s">
        <v>9899</v>
      </c>
      <c r="K3746" s="5" t="s">
        <v>21</v>
      </c>
    </row>
    <row r="3747" spans="1:19" x14ac:dyDescent="0.25">
      <c r="A3747">
        <v>77155</v>
      </c>
      <c r="B3747" t="s">
        <v>9900</v>
      </c>
      <c r="C3747" t="s">
        <v>9880</v>
      </c>
      <c r="D3747" t="s">
        <v>9831</v>
      </c>
      <c r="E3747" t="s">
        <v>35598</v>
      </c>
      <c r="F3747" t="s">
        <v>35424</v>
      </c>
      <c r="G3747">
        <v>1982</v>
      </c>
      <c r="H3747" t="s">
        <v>36390</v>
      </c>
      <c r="I3747" t="s">
        <v>8705</v>
      </c>
      <c r="J3747" s="2" t="s">
        <v>9901</v>
      </c>
      <c r="K3747" s="5" t="s">
        <v>32</v>
      </c>
      <c r="M3747" s="4" t="s">
        <v>7</v>
      </c>
      <c r="N3747" s="4" t="s">
        <v>167</v>
      </c>
      <c r="O3747" t="s">
        <v>33</v>
      </c>
      <c r="P3747" t="s">
        <v>35342</v>
      </c>
      <c r="R3747" t="s">
        <v>7</v>
      </c>
      <c r="S3747" t="s">
        <v>167</v>
      </c>
    </row>
    <row r="3748" spans="1:19" hidden="1" x14ac:dyDescent="0.25">
      <c r="A3748">
        <v>77156</v>
      </c>
      <c r="B3748" t="s">
        <v>9902</v>
      </c>
      <c r="C3748" t="s">
        <v>9835</v>
      </c>
      <c r="D3748" t="s">
        <v>9831</v>
      </c>
      <c r="E3748" t="s">
        <v>35598</v>
      </c>
      <c r="F3748" t="s">
        <v>35424</v>
      </c>
      <c r="G3748">
        <v>1982</v>
      </c>
      <c r="H3748" t="s">
        <v>36390</v>
      </c>
      <c r="I3748" t="s">
        <v>9836</v>
      </c>
      <c r="J3748" s="2" t="s">
        <v>9903</v>
      </c>
      <c r="K3748" s="5" t="s">
        <v>128</v>
      </c>
      <c r="L3748" t="s">
        <v>129</v>
      </c>
    </row>
    <row r="3749" spans="1:19" hidden="1" x14ac:dyDescent="0.25">
      <c r="A3749">
        <v>77178</v>
      </c>
      <c r="B3749" t="s">
        <v>9904</v>
      </c>
      <c r="C3749" t="s">
        <v>9880</v>
      </c>
      <c r="D3749" t="s">
        <v>9831</v>
      </c>
      <c r="E3749" t="s">
        <v>35598</v>
      </c>
      <c r="F3749" t="s">
        <v>35424</v>
      </c>
      <c r="G3749">
        <v>1982</v>
      </c>
      <c r="H3749" t="s">
        <v>36390</v>
      </c>
      <c r="I3749" t="s">
        <v>8705</v>
      </c>
      <c r="J3749" s="2" t="s">
        <v>9905</v>
      </c>
      <c r="K3749" s="5" t="s">
        <v>55</v>
      </c>
    </row>
    <row r="3750" spans="1:19" hidden="1" x14ac:dyDescent="0.25">
      <c r="A3750">
        <v>77186</v>
      </c>
      <c r="B3750" t="s">
        <v>9906</v>
      </c>
      <c r="C3750" t="s">
        <v>9880</v>
      </c>
      <c r="D3750" t="s">
        <v>9831</v>
      </c>
      <c r="E3750" t="s">
        <v>35598</v>
      </c>
      <c r="F3750" t="s">
        <v>35424</v>
      </c>
      <c r="G3750">
        <v>1982</v>
      </c>
      <c r="H3750" t="s">
        <v>36390</v>
      </c>
      <c r="I3750" t="s">
        <v>8705</v>
      </c>
      <c r="J3750" s="2" t="s">
        <v>9907</v>
      </c>
      <c r="K3750" s="5" t="s">
        <v>21</v>
      </c>
    </row>
    <row r="3751" spans="1:19" hidden="1" x14ac:dyDescent="0.25">
      <c r="A3751">
        <v>77238</v>
      </c>
      <c r="B3751" t="s">
        <v>9908</v>
      </c>
      <c r="C3751" t="s">
        <v>9862</v>
      </c>
      <c r="D3751" t="s">
        <v>9831</v>
      </c>
      <c r="E3751" t="s">
        <v>35598</v>
      </c>
      <c r="F3751" t="s">
        <v>35424</v>
      </c>
      <c r="G3751">
        <v>1982</v>
      </c>
      <c r="H3751" t="s">
        <v>36390</v>
      </c>
      <c r="I3751" t="s">
        <v>9863</v>
      </c>
      <c r="J3751" s="2" t="s">
        <v>9909</v>
      </c>
      <c r="K3751" s="5" t="s">
        <v>21</v>
      </c>
    </row>
    <row r="3752" spans="1:19" hidden="1" x14ac:dyDescent="0.25">
      <c r="A3752">
        <v>77240</v>
      </c>
      <c r="B3752" t="s">
        <v>9910</v>
      </c>
      <c r="C3752" t="s">
        <v>9862</v>
      </c>
      <c r="D3752" t="s">
        <v>9831</v>
      </c>
      <c r="E3752" t="s">
        <v>35598</v>
      </c>
      <c r="F3752" t="s">
        <v>35424</v>
      </c>
      <c r="G3752">
        <v>1982</v>
      </c>
      <c r="H3752" t="s">
        <v>36390</v>
      </c>
      <c r="I3752" t="s">
        <v>9863</v>
      </c>
      <c r="J3752" s="2" t="s">
        <v>9911</v>
      </c>
      <c r="K3752" s="5" t="s">
        <v>202</v>
      </c>
    </row>
    <row r="3753" spans="1:19" x14ac:dyDescent="0.25">
      <c r="A3753">
        <v>77244</v>
      </c>
      <c r="B3753" t="s">
        <v>9912</v>
      </c>
      <c r="C3753" t="s">
        <v>9862</v>
      </c>
      <c r="D3753" t="s">
        <v>9831</v>
      </c>
      <c r="E3753" t="s">
        <v>35598</v>
      </c>
      <c r="F3753" t="s">
        <v>35424</v>
      </c>
      <c r="G3753">
        <v>1982</v>
      </c>
      <c r="H3753" t="s">
        <v>36390</v>
      </c>
      <c r="I3753" t="s">
        <v>9863</v>
      </c>
      <c r="J3753" s="2" t="s">
        <v>9913</v>
      </c>
      <c r="K3753" s="5" t="s">
        <v>128</v>
      </c>
      <c r="M3753" s="4" t="s">
        <v>7</v>
      </c>
      <c r="N3753" s="4" t="s">
        <v>167</v>
      </c>
      <c r="O3753" t="s">
        <v>33</v>
      </c>
      <c r="P3753" t="s">
        <v>35340</v>
      </c>
      <c r="Q3753" s="3" t="s">
        <v>36851</v>
      </c>
      <c r="R3753" t="s">
        <v>7</v>
      </c>
      <c r="S3753" t="s">
        <v>167</v>
      </c>
    </row>
    <row r="3754" spans="1:19" hidden="1" x14ac:dyDescent="0.25">
      <c r="A3754">
        <v>77248</v>
      </c>
      <c r="B3754" t="s">
        <v>9914</v>
      </c>
      <c r="C3754" t="s">
        <v>9862</v>
      </c>
      <c r="D3754" t="s">
        <v>9831</v>
      </c>
      <c r="E3754" t="s">
        <v>35598</v>
      </c>
      <c r="F3754" t="s">
        <v>35424</v>
      </c>
      <c r="G3754">
        <v>1982</v>
      </c>
      <c r="H3754" t="s">
        <v>36390</v>
      </c>
      <c r="I3754" t="s">
        <v>9863</v>
      </c>
      <c r="J3754" s="2" t="s">
        <v>9915</v>
      </c>
      <c r="K3754" s="5" t="s">
        <v>38</v>
      </c>
    </row>
    <row r="3755" spans="1:19" hidden="1" x14ac:dyDescent="0.25">
      <c r="A3755">
        <v>77290</v>
      </c>
      <c r="B3755" t="s">
        <v>9916</v>
      </c>
      <c r="C3755" t="s">
        <v>9917</v>
      </c>
      <c r="D3755" t="s">
        <v>9918</v>
      </c>
      <c r="E3755" t="s">
        <v>35599</v>
      </c>
      <c r="F3755" t="s">
        <v>35531</v>
      </c>
      <c r="G3755">
        <v>2002</v>
      </c>
      <c r="H3755" t="s">
        <v>36391</v>
      </c>
      <c r="I3755" t="s">
        <v>9919</v>
      </c>
      <c r="J3755" s="2" t="s">
        <v>9920</v>
      </c>
      <c r="K3755" s="5" t="s">
        <v>21</v>
      </c>
    </row>
    <row r="3756" spans="1:19" hidden="1" x14ac:dyDescent="0.25">
      <c r="A3756">
        <v>77338</v>
      </c>
      <c r="B3756" t="s">
        <v>9921</v>
      </c>
      <c r="C3756" t="s">
        <v>9922</v>
      </c>
      <c r="D3756" t="s">
        <v>9918</v>
      </c>
      <c r="E3756" t="s">
        <v>35599</v>
      </c>
      <c r="F3756" t="s">
        <v>35531</v>
      </c>
      <c r="G3756">
        <v>2002</v>
      </c>
      <c r="H3756" t="s">
        <v>36391</v>
      </c>
      <c r="I3756" t="s">
        <v>9923</v>
      </c>
      <c r="J3756" s="2" t="s">
        <v>9924</v>
      </c>
      <c r="K3756" s="5" t="s">
        <v>21</v>
      </c>
    </row>
    <row r="3757" spans="1:19" hidden="1" x14ac:dyDescent="0.25">
      <c r="A3757">
        <v>77362</v>
      </c>
      <c r="B3757" t="s">
        <v>9925</v>
      </c>
      <c r="C3757" t="s">
        <v>9922</v>
      </c>
      <c r="D3757" t="s">
        <v>9918</v>
      </c>
      <c r="E3757" t="s">
        <v>35599</v>
      </c>
      <c r="F3757" t="s">
        <v>35531</v>
      </c>
      <c r="G3757">
        <v>2002</v>
      </c>
      <c r="H3757" t="s">
        <v>36391</v>
      </c>
      <c r="I3757" t="s">
        <v>9923</v>
      </c>
      <c r="J3757" s="2" t="s">
        <v>9926</v>
      </c>
      <c r="K3757" s="5" t="s">
        <v>580</v>
      </c>
      <c r="L3757" t="s">
        <v>129</v>
      </c>
    </row>
    <row r="3758" spans="1:19" hidden="1" x14ac:dyDescent="0.25">
      <c r="A3758">
        <v>77383</v>
      </c>
      <c r="B3758" t="s">
        <v>9927</v>
      </c>
      <c r="C3758" t="s">
        <v>9922</v>
      </c>
      <c r="D3758" t="s">
        <v>9918</v>
      </c>
      <c r="E3758" t="s">
        <v>35599</v>
      </c>
      <c r="F3758" t="s">
        <v>35531</v>
      </c>
      <c r="G3758">
        <v>2002</v>
      </c>
      <c r="H3758" t="s">
        <v>36391</v>
      </c>
      <c r="I3758" t="s">
        <v>9923</v>
      </c>
      <c r="J3758" s="2" t="s">
        <v>9928</v>
      </c>
      <c r="K3758" s="5" t="s">
        <v>21</v>
      </c>
    </row>
    <row r="3759" spans="1:19" hidden="1" x14ac:dyDescent="0.25">
      <c r="A3759">
        <v>77385</v>
      </c>
      <c r="B3759" t="s">
        <v>9929</v>
      </c>
      <c r="C3759" t="s">
        <v>9922</v>
      </c>
      <c r="D3759" t="s">
        <v>9918</v>
      </c>
      <c r="E3759" t="s">
        <v>35599</v>
      </c>
      <c r="F3759" t="s">
        <v>35531</v>
      </c>
      <c r="G3759">
        <v>2002</v>
      </c>
      <c r="H3759" t="s">
        <v>36391</v>
      </c>
      <c r="I3759" t="s">
        <v>9923</v>
      </c>
      <c r="J3759" s="2" t="s">
        <v>9930</v>
      </c>
      <c r="K3759" s="5" t="s">
        <v>55</v>
      </c>
    </row>
    <row r="3760" spans="1:19" hidden="1" x14ac:dyDescent="0.25">
      <c r="A3760">
        <v>77396</v>
      </c>
      <c r="B3760" t="s">
        <v>9931</v>
      </c>
      <c r="C3760" t="s">
        <v>9932</v>
      </c>
      <c r="D3760" t="s">
        <v>9918</v>
      </c>
      <c r="E3760" t="s">
        <v>35599</v>
      </c>
      <c r="F3760" t="s">
        <v>35531</v>
      </c>
      <c r="G3760">
        <v>2002</v>
      </c>
      <c r="H3760" t="s">
        <v>36391</v>
      </c>
      <c r="I3760" t="s">
        <v>9933</v>
      </c>
      <c r="J3760" s="2" t="s">
        <v>9934</v>
      </c>
      <c r="K3760" s="5" t="s">
        <v>38</v>
      </c>
    </row>
    <row r="3761" spans="1:12" hidden="1" x14ac:dyDescent="0.25">
      <c r="A3761">
        <v>77445</v>
      </c>
      <c r="B3761" t="s">
        <v>9935</v>
      </c>
      <c r="C3761" t="s">
        <v>9936</v>
      </c>
      <c r="D3761" t="s">
        <v>9918</v>
      </c>
      <c r="E3761" t="s">
        <v>35599</v>
      </c>
      <c r="F3761" t="s">
        <v>35531</v>
      </c>
      <c r="G3761">
        <v>2002</v>
      </c>
      <c r="H3761" t="s">
        <v>36391</v>
      </c>
      <c r="I3761" t="s">
        <v>2584</v>
      </c>
      <c r="J3761" s="2" t="s">
        <v>9937</v>
      </c>
      <c r="K3761" s="5" t="s">
        <v>38</v>
      </c>
      <c r="L3761" t="s">
        <v>187</v>
      </c>
    </row>
    <row r="3762" spans="1:12" hidden="1" x14ac:dyDescent="0.25">
      <c r="A3762">
        <v>77454</v>
      </c>
      <c r="B3762" t="s">
        <v>9938</v>
      </c>
      <c r="C3762" t="s">
        <v>9939</v>
      </c>
      <c r="D3762" t="s">
        <v>9918</v>
      </c>
      <c r="E3762" t="s">
        <v>35599</v>
      </c>
      <c r="F3762" t="s">
        <v>35531</v>
      </c>
      <c r="G3762">
        <v>2002</v>
      </c>
      <c r="H3762" t="s">
        <v>36391</v>
      </c>
      <c r="I3762" t="s">
        <v>3071</v>
      </c>
      <c r="J3762" s="2" t="s">
        <v>9940</v>
      </c>
      <c r="K3762" s="5" t="s">
        <v>38</v>
      </c>
    </row>
    <row r="3763" spans="1:12" hidden="1" x14ac:dyDescent="0.25">
      <c r="A3763">
        <v>77457</v>
      </c>
      <c r="B3763" t="s">
        <v>9941</v>
      </c>
      <c r="C3763" t="s">
        <v>9936</v>
      </c>
      <c r="D3763" t="s">
        <v>9918</v>
      </c>
      <c r="E3763" t="s">
        <v>35599</v>
      </c>
      <c r="F3763" t="s">
        <v>35531</v>
      </c>
      <c r="G3763">
        <v>2002</v>
      </c>
      <c r="H3763" t="s">
        <v>36391</v>
      </c>
      <c r="I3763" t="s">
        <v>2584</v>
      </c>
      <c r="J3763" s="2" t="s">
        <v>9942</v>
      </c>
      <c r="K3763" s="5" t="s">
        <v>38</v>
      </c>
    </row>
    <row r="3764" spans="1:12" hidden="1" x14ac:dyDescent="0.25">
      <c r="A3764">
        <v>77502</v>
      </c>
      <c r="B3764" t="s">
        <v>9943</v>
      </c>
      <c r="C3764" t="s">
        <v>9944</v>
      </c>
      <c r="D3764" t="s">
        <v>9918</v>
      </c>
      <c r="E3764" t="s">
        <v>35599</v>
      </c>
      <c r="F3764" t="s">
        <v>35531</v>
      </c>
      <c r="G3764">
        <v>2002</v>
      </c>
      <c r="H3764" t="s">
        <v>36391</v>
      </c>
      <c r="I3764" t="s">
        <v>9945</v>
      </c>
      <c r="J3764" s="2" t="s">
        <v>9946</v>
      </c>
      <c r="K3764" s="5" t="s">
        <v>128</v>
      </c>
      <c r="L3764" t="s">
        <v>1320</v>
      </c>
    </row>
    <row r="3765" spans="1:12" hidden="1" x14ac:dyDescent="0.25">
      <c r="A3765">
        <v>77655</v>
      </c>
      <c r="B3765" t="s">
        <v>9947</v>
      </c>
      <c r="C3765" t="s">
        <v>9948</v>
      </c>
      <c r="D3765" t="s">
        <v>9949</v>
      </c>
      <c r="E3765" t="s">
        <v>35600</v>
      </c>
      <c r="F3765" t="s">
        <v>35378</v>
      </c>
      <c r="G3765" t="s">
        <v>35601</v>
      </c>
      <c r="H3765" t="s">
        <v>36392</v>
      </c>
      <c r="I3765" t="s">
        <v>9282</v>
      </c>
      <c r="J3765" s="2" t="s">
        <v>9950</v>
      </c>
      <c r="K3765" s="5" t="s">
        <v>38</v>
      </c>
    </row>
    <row r="3766" spans="1:12" hidden="1" x14ac:dyDescent="0.25">
      <c r="A3766">
        <v>77753</v>
      </c>
      <c r="B3766" t="s">
        <v>9951</v>
      </c>
      <c r="C3766" t="s">
        <v>9952</v>
      </c>
      <c r="D3766" t="s">
        <v>9949</v>
      </c>
      <c r="E3766" t="s">
        <v>35600</v>
      </c>
      <c r="F3766" t="s">
        <v>35378</v>
      </c>
      <c r="G3766" t="s">
        <v>35601</v>
      </c>
      <c r="H3766" t="s">
        <v>36392</v>
      </c>
      <c r="I3766" t="s">
        <v>9953</v>
      </c>
      <c r="J3766" s="2" t="s">
        <v>9954</v>
      </c>
      <c r="K3766" s="5" t="s">
        <v>38</v>
      </c>
      <c r="L3766" t="s">
        <v>35297</v>
      </c>
    </row>
    <row r="3767" spans="1:12" hidden="1" x14ac:dyDescent="0.25">
      <c r="A3767">
        <v>77759</v>
      </c>
      <c r="B3767" t="s">
        <v>9955</v>
      </c>
      <c r="C3767" t="s">
        <v>9956</v>
      </c>
      <c r="D3767" t="s">
        <v>9949</v>
      </c>
      <c r="E3767" t="s">
        <v>35600</v>
      </c>
      <c r="F3767" t="s">
        <v>35378</v>
      </c>
      <c r="G3767" t="s">
        <v>35601</v>
      </c>
      <c r="H3767" t="s">
        <v>36392</v>
      </c>
      <c r="I3767" t="s">
        <v>9957</v>
      </c>
      <c r="J3767" s="2" t="s">
        <v>9958</v>
      </c>
      <c r="K3767" s="5" t="s">
        <v>173</v>
      </c>
      <c r="L3767" t="s">
        <v>97</v>
      </c>
    </row>
    <row r="3768" spans="1:12" hidden="1" x14ac:dyDescent="0.25">
      <c r="A3768">
        <v>77764</v>
      </c>
      <c r="B3768" t="s">
        <v>9959</v>
      </c>
      <c r="C3768" t="s">
        <v>9952</v>
      </c>
      <c r="D3768" t="s">
        <v>9949</v>
      </c>
      <c r="E3768" t="s">
        <v>35600</v>
      </c>
      <c r="F3768" t="s">
        <v>35378</v>
      </c>
      <c r="G3768" t="s">
        <v>35601</v>
      </c>
      <c r="H3768" t="s">
        <v>36392</v>
      </c>
      <c r="I3768" t="s">
        <v>9953</v>
      </c>
      <c r="J3768" s="2" t="s">
        <v>9960</v>
      </c>
      <c r="K3768" s="5" t="s">
        <v>15</v>
      </c>
    </row>
    <row r="3769" spans="1:12" hidden="1" x14ac:dyDescent="0.25">
      <c r="A3769">
        <v>77820</v>
      </c>
      <c r="B3769" t="s">
        <v>9961</v>
      </c>
      <c r="C3769" t="s">
        <v>9948</v>
      </c>
      <c r="D3769" t="s">
        <v>9949</v>
      </c>
      <c r="E3769" t="s">
        <v>35600</v>
      </c>
      <c r="F3769" t="s">
        <v>35378</v>
      </c>
      <c r="G3769" t="s">
        <v>35601</v>
      </c>
      <c r="H3769" t="s">
        <v>36392</v>
      </c>
      <c r="I3769" t="s">
        <v>9282</v>
      </c>
      <c r="J3769" s="2" t="s">
        <v>9962</v>
      </c>
      <c r="K3769" s="5" t="s">
        <v>38</v>
      </c>
      <c r="L3769" t="s">
        <v>35266</v>
      </c>
    </row>
    <row r="3770" spans="1:12" hidden="1" x14ac:dyDescent="0.25">
      <c r="A3770">
        <v>77823</v>
      </c>
      <c r="B3770" t="s">
        <v>9963</v>
      </c>
      <c r="C3770" t="s">
        <v>9948</v>
      </c>
      <c r="D3770" t="s">
        <v>9949</v>
      </c>
      <c r="E3770" t="s">
        <v>35600</v>
      </c>
      <c r="F3770" t="s">
        <v>35378</v>
      </c>
      <c r="G3770" t="s">
        <v>35601</v>
      </c>
      <c r="H3770" t="s">
        <v>36392</v>
      </c>
      <c r="I3770" t="s">
        <v>9282</v>
      </c>
      <c r="J3770" s="2" t="s">
        <v>9964</v>
      </c>
      <c r="K3770" s="5" t="s">
        <v>32</v>
      </c>
    </row>
    <row r="3771" spans="1:12" hidden="1" x14ac:dyDescent="0.25">
      <c r="A3771">
        <v>77830</v>
      </c>
      <c r="B3771" t="s">
        <v>9965</v>
      </c>
      <c r="C3771" t="s">
        <v>9966</v>
      </c>
      <c r="D3771" t="s">
        <v>9949</v>
      </c>
      <c r="E3771" t="s">
        <v>35600</v>
      </c>
      <c r="F3771" t="s">
        <v>35378</v>
      </c>
      <c r="G3771" t="s">
        <v>35601</v>
      </c>
      <c r="H3771" t="s">
        <v>36392</v>
      </c>
      <c r="I3771" t="s">
        <v>5073</v>
      </c>
      <c r="J3771" s="2" t="s">
        <v>9967</v>
      </c>
      <c r="K3771" s="5" t="s">
        <v>38</v>
      </c>
    </row>
    <row r="3772" spans="1:12" hidden="1" x14ac:dyDescent="0.25">
      <c r="A3772">
        <v>77833</v>
      </c>
      <c r="B3772" t="s">
        <v>9968</v>
      </c>
      <c r="C3772" t="s">
        <v>9948</v>
      </c>
      <c r="D3772" t="s">
        <v>9949</v>
      </c>
      <c r="E3772" t="s">
        <v>35600</v>
      </c>
      <c r="F3772" t="s">
        <v>35378</v>
      </c>
      <c r="G3772" t="s">
        <v>35601</v>
      </c>
      <c r="H3772" t="s">
        <v>36392</v>
      </c>
      <c r="I3772" t="s">
        <v>9282</v>
      </c>
      <c r="J3772" s="2" t="s">
        <v>9969</v>
      </c>
      <c r="K3772" s="5" t="s">
        <v>38</v>
      </c>
    </row>
    <row r="3773" spans="1:12" hidden="1" x14ac:dyDescent="0.25">
      <c r="A3773">
        <v>77897</v>
      </c>
      <c r="B3773" t="s">
        <v>9970</v>
      </c>
      <c r="C3773" t="s">
        <v>9971</v>
      </c>
      <c r="D3773" t="s">
        <v>9949</v>
      </c>
      <c r="E3773" t="s">
        <v>35600</v>
      </c>
      <c r="F3773" t="s">
        <v>35378</v>
      </c>
      <c r="G3773" t="s">
        <v>35601</v>
      </c>
      <c r="H3773" t="s">
        <v>36392</v>
      </c>
      <c r="I3773" t="s">
        <v>3852</v>
      </c>
      <c r="J3773" s="2" t="s">
        <v>9972</v>
      </c>
      <c r="K3773" s="5" t="s">
        <v>21</v>
      </c>
    </row>
    <row r="3774" spans="1:12" hidden="1" x14ac:dyDescent="0.25">
      <c r="A3774">
        <v>77989</v>
      </c>
      <c r="B3774" t="s">
        <v>9973</v>
      </c>
      <c r="C3774" t="s">
        <v>9974</v>
      </c>
      <c r="D3774" t="s">
        <v>9975</v>
      </c>
      <c r="E3774" t="s">
        <v>35602</v>
      </c>
      <c r="F3774" t="s">
        <v>35603</v>
      </c>
      <c r="G3774">
        <v>2000</v>
      </c>
      <c r="H3774" t="s">
        <v>36393</v>
      </c>
      <c r="I3774" t="s">
        <v>2951</v>
      </c>
      <c r="J3774" s="2" t="s">
        <v>9976</v>
      </c>
      <c r="K3774" s="5" t="s">
        <v>128</v>
      </c>
      <c r="L3774" t="s">
        <v>35232</v>
      </c>
    </row>
    <row r="3775" spans="1:12" hidden="1" x14ac:dyDescent="0.25">
      <c r="A3775">
        <v>78026</v>
      </c>
      <c r="B3775" t="s">
        <v>9977</v>
      </c>
      <c r="C3775" t="s">
        <v>9978</v>
      </c>
      <c r="D3775" t="s">
        <v>9975</v>
      </c>
      <c r="E3775" t="s">
        <v>35602</v>
      </c>
      <c r="F3775" t="s">
        <v>35603</v>
      </c>
      <c r="G3775">
        <v>2000</v>
      </c>
      <c r="H3775" t="s">
        <v>36393</v>
      </c>
      <c r="I3775" t="s">
        <v>9979</v>
      </c>
      <c r="J3775" s="2" t="s">
        <v>9980</v>
      </c>
      <c r="K3775" s="5" t="s">
        <v>38</v>
      </c>
      <c r="L3775" t="s">
        <v>35297</v>
      </c>
    </row>
    <row r="3776" spans="1:12" hidden="1" x14ac:dyDescent="0.25">
      <c r="A3776">
        <v>78034</v>
      </c>
      <c r="B3776" t="s">
        <v>9981</v>
      </c>
      <c r="C3776" t="s">
        <v>9978</v>
      </c>
      <c r="D3776" t="s">
        <v>9975</v>
      </c>
      <c r="E3776" t="s">
        <v>35602</v>
      </c>
      <c r="F3776" t="s">
        <v>35603</v>
      </c>
      <c r="G3776">
        <v>2000</v>
      </c>
      <c r="H3776" t="s">
        <v>36393</v>
      </c>
      <c r="I3776" t="s">
        <v>9979</v>
      </c>
      <c r="J3776" s="2" t="s">
        <v>9982</v>
      </c>
      <c r="K3776" s="5" t="s">
        <v>15</v>
      </c>
    </row>
    <row r="3777" spans="1:12" hidden="1" x14ac:dyDescent="0.25">
      <c r="A3777">
        <v>78054</v>
      </c>
      <c r="B3777" t="s">
        <v>9983</v>
      </c>
      <c r="C3777" t="s">
        <v>9974</v>
      </c>
      <c r="D3777" t="s">
        <v>9975</v>
      </c>
      <c r="E3777" t="s">
        <v>35602</v>
      </c>
      <c r="F3777" t="s">
        <v>35603</v>
      </c>
      <c r="G3777">
        <v>2000</v>
      </c>
      <c r="H3777" t="s">
        <v>36393</v>
      </c>
      <c r="I3777" t="s">
        <v>2951</v>
      </c>
      <c r="J3777" s="2" t="s">
        <v>9984</v>
      </c>
      <c r="K3777" s="5" t="s">
        <v>173</v>
      </c>
      <c r="L3777" t="s">
        <v>187</v>
      </c>
    </row>
    <row r="3778" spans="1:12" hidden="1" x14ac:dyDescent="0.25">
      <c r="A3778">
        <v>78059</v>
      </c>
      <c r="B3778" t="s">
        <v>9985</v>
      </c>
      <c r="C3778" t="s">
        <v>9986</v>
      </c>
      <c r="D3778" t="s">
        <v>9975</v>
      </c>
      <c r="E3778" t="s">
        <v>35602</v>
      </c>
      <c r="F3778" t="s">
        <v>35603</v>
      </c>
      <c r="G3778">
        <v>2000</v>
      </c>
      <c r="H3778" t="s">
        <v>36393</v>
      </c>
      <c r="I3778" t="s">
        <v>9987</v>
      </c>
      <c r="J3778" s="2" t="s">
        <v>9988</v>
      </c>
      <c r="K3778" s="5" t="s">
        <v>21</v>
      </c>
    </row>
    <row r="3779" spans="1:12" hidden="1" x14ac:dyDescent="0.25">
      <c r="A3779">
        <v>78066</v>
      </c>
      <c r="B3779" t="s">
        <v>9989</v>
      </c>
      <c r="C3779" t="s">
        <v>9974</v>
      </c>
      <c r="D3779" t="s">
        <v>9975</v>
      </c>
      <c r="E3779" t="s">
        <v>35602</v>
      </c>
      <c r="F3779" t="s">
        <v>35603</v>
      </c>
      <c r="G3779">
        <v>2000</v>
      </c>
      <c r="H3779" t="s">
        <v>36393</v>
      </c>
      <c r="I3779" t="s">
        <v>2951</v>
      </c>
      <c r="J3779" s="2" t="s">
        <v>9990</v>
      </c>
      <c r="K3779" s="5" t="s">
        <v>38</v>
      </c>
      <c r="L3779" t="s">
        <v>174</v>
      </c>
    </row>
    <row r="3780" spans="1:12" hidden="1" x14ac:dyDescent="0.25">
      <c r="A3780">
        <v>78071</v>
      </c>
      <c r="B3780" t="s">
        <v>9991</v>
      </c>
      <c r="C3780" t="s">
        <v>9986</v>
      </c>
      <c r="D3780" t="s">
        <v>9975</v>
      </c>
      <c r="E3780" t="s">
        <v>35602</v>
      </c>
      <c r="F3780" t="s">
        <v>35603</v>
      </c>
      <c r="G3780">
        <v>2000</v>
      </c>
      <c r="H3780" t="s">
        <v>36393</v>
      </c>
      <c r="I3780" t="s">
        <v>9987</v>
      </c>
      <c r="J3780" s="2" t="s">
        <v>9992</v>
      </c>
      <c r="K3780" s="5" t="s">
        <v>38</v>
      </c>
    </row>
    <row r="3781" spans="1:12" hidden="1" x14ac:dyDescent="0.25">
      <c r="A3781">
        <v>78075</v>
      </c>
      <c r="B3781" t="s">
        <v>9993</v>
      </c>
      <c r="C3781" t="s">
        <v>9986</v>
      </c>
      <c r="D3781" t="s">
        <v>9975</v>
      </c>
      <c r="E3781" t="s">
        <v>35602</v>
      </c>
      <c r="F3781" t="s">
        <v>35603</v>
      </c>
      <c r="G3781">
        <v>2000</v>
      </c>
      <c r="H3781" t="s">
        <v>36393</v>
      </c>
      <c r="I3781" t="s">
        <v>9987</v>
      </c>
      <c r="J3781" s="2" t="s">
        <v>9994</v>
      </c>
      <c r="K3781" s="5" t="s">
        <v>38</v>
      </c>
    </row>
    <row r="3782" spans="1:12" hidden="1" x14ac:dyDescent="0.25">
      <c r="A3782">
        <v>78077</v>
      </c>
      <c r="B3782" t="s">
        <v>9995</v>
      </c>
      <c r="C3782" t="s">
        <v>9986</v>
      </c>
      <c r="D3782" t="s">
        <v>9975</v>
      </c>
      <c r="E3782" t="s">
        <v>35602</v>
      </c>
      <c r="F3782" t="s">
        <v>35603</v>
      </c>
      <c r="G3782">
        <v>2000</v>
      </c>
      <c r="H3782" t="s">
        <v>36393</v>
      </c>
      <c r="I3782" t="s">
        <v>9987</v>
      </c>
      <c r="J3782" s="2" t="s">
        <v>5618</v>
      </c>
      <c r="K3782" s="5" t="s">
        <v>15</v>
      </c>
    </row>
    <row r="3783" spans="1:12" hidden="1" x14ac:dyDescent="0.25">
      <c r="A3783">
        <v>78088</v>
      </c>
      <c r="B3783" t="s">
        <v>9996</v>
      </c>
      <c r="C3783" t="s">
        <v>9997</v>
      </c>
      <c r="D3783" t="s">
        <v>9975</v>
      </c>
      <c r="E3783" t="s">
        <v>35602</v>
      </c>
      <c r="F3783" t="s">
        <v>35603</v>
      </c>
      <c r="G3783">
        <v>2000</v>
      </c>
      <c r="H3783" t="s">
        <v>36393</v>
      </c>
      <c r="I3783" t="s">
        <v>9998</v>
      </c>
      <c r="J3783" s="2" t="s">
        <v>9999</v>
      </c>
      <c r="K3783" s="5" t="s">
        <v>38</v>
      </c>
    </row>
    <row r="3784" spans="1:12" hidden="1" x14ac:dyDescent="0.25">
      <c r="A3784">
        <v>78101</v>
      </c>
      <c r="B3784" t="s">
        <v>10000</v>
      </c>
      <c r="C3784" t="s">
        <v>10001</v>
      </c>
      <c r="D3784" t="s">
        <v>9975</v>
      </c>
      <c r="E3784" t="s">
        <v>35602</v>
      </c>
      <c r="F3784" t="s">
        <v>35603</v>
      </c>
      <c r="G3784">
        <v>2000</v>
      </c>
      <c r="H3784" t="s">
        <v>36393</v>
      </c>
      <c r="I3784" t="s">
        <v>10002</v>
      </c>
      <c r="J3784" s="2" t="s">
        <v>10003</v>
      </c>
      <c r="K3784" s="5" t="s">
        <v>15</v>
      </c>
    </row>
    <row r="3785" spans="1:12" hidden="1" x14ac:dyDescent="0.25">
      <c r="A3785">
        <v>78102</v>
      </c>
      <c r="B3785" t="s">
        <v>10004</v>
      </c>
      <c r="C3785" t="s">
        <v>9974</v>
      </c>
      <c r="D3785" t="s">
        <v>9975</v>
      </c>
      <c r="E3785" t="s">
        <v>35602</v>
      </c>
      <c r="F3785" t="s">
        <v>35603</v>
      </c>
      <c r="G3785">
        <v>2000</v>
      </c>
      <c r="H3785" t="s">
        <v>36393</v>
      </c>
      <c r="I3785" t="s">
        <v>2951</v>
      </c>
      <c r="J3785" s="2" t="s">
        <v>10005</v>
      </c>
      <c r="K3785" s="5" t="s">
        <v>38</v>
      </c>
      <c r="L3785" t="s">
        <v>232</v>
      </c>
    </row>
    <row r="3786" spans="1:12" hidden="1" x14ac:dyDescent="0.25">
      <c r="A3786">
        <v>78104</v>
      </c>
      <c r="B3786" t="s">
        <v>10006</v>
      </c>
      <c r="C3786" t="s">
        <v>10001</v>
      </c>
      <c r="D3786" t="s">
        <v>9975</v>
      </c>
      <c r="E3786" t="s">
        <v>35602</v>
      </c>
      <c r="F3786" t="s">
        <v>35603</v>
      </c>
      <c r="G3786">
        <v>2000</v>
      </c>
      <c r="H3786" t="s">
        <v>36393</v>
      </c>
      <c r="I3786" t="s">
        <v>10002</v>
      </c>
      <c r="J3786" s="2" t="s">
        <v>10007</v>
      </c>
      <c r="K3786" s="5" t="s">
        <v>38</v>
      </c>
    </row>
    <row r="3787" spans="1:12" hidden="1" x14ac:dyDescent="0.25">
      <c r="A3787">
        <v>78106</v>
      </c>
      <c r="B3787" t="s">
        <v>10008</v>
      </c>
      <c r="C3787" t="s">
        <v>9974</v>
      </c>
      <c r="D3787" t="s">
        <v>9975</v>
      </c>
      <c r="E3787" t="s">
        <v>35602</v>
      </c>
      <c r="F3787" t="s">
        <v>35603</v>
      </c>
      <c r="G3787">
        <v>2000</v>
      </c>
      <c r="H3787" t="s">
        <v>36393</v>
      </c>
      <c r="I3787" t="s">
        <v>2951</v>
      </c>
      <c r="J3787" s="2" t="s">
        <v>10009</v>
      </c>
      <c r="K3787" s="5" t="s">
        <v>128</v>
      </c>
      <c r="L3787" t="s">
        <v>374</v>
      </c>
    </row>
    <row r="3788" spans="1:12" hidden="1" x14ac:dyDescent="0.25">
      <c r="A3788">
        <v>78114</v>
      </c>
      <c r="B3788" t="s">
        <v>10010</v>
      </c>
      <c r="C3788" t="s">
        <v>10001</v>
      </c>
      <c r="D3788" t="s">
        <v>9975</v>
      </c>
      <c r="E3788" t="s">
        <v>35602</v>
      </c>
      <c r="F3788" t="s">
        <v>35603</v>
      </c>
      <c r="G3788">
        <v>2000</v>
      </c>
      <c r="H3788" t="s">
        <v>36393</v>
      </c>
      <c r="I3788" t="s">
        <v>10002</v>
      </c>
      <c r="J3788" s="2" t="s">
        <v>10011</v>
      </c>
      <c r="K3788" s="5" t="s">
        <v>21</v>
      </c>
    </row>
    <row r="3789" spans="1:12" hidden="1" x14ac:dyDescent="0.25">
      <c r="A3789">
        <v>78126</v>
      </c>
      <c r="B3789" t="s">
        <v>10012</v>
      </c>
      <c r="C3789" t="s">
        <v>10001</v>
      </c>
      <c r="D3789" t="s">
        <v>9975</v>
      </c>
      <c r="E3789" t="s">
        <v>35602</v>
      </c>
      <c r="F3789" t="s">
        <v>35603</v>
      </c>
      <c r="G3789">
        <v>2000</v>
      </c>
      <c r="H3789" t="s">
        <v>36393</v>
      </c>
      <c r="I3789" t="s">
        <v>10002</v>
      </c>
      <c r="J3789" s="2" t="s">
        <v>10013</v>
      </c>
      <c r="K3789" s="5" t="s">
        <v>38</v>
      </c>
      <c r="L3789" t="s">
        <v>232</v>
      </c>
    </row>
    <row r="3790" spans="1:12" hidden="1" x14ac:dyDescent="0.25">
      <c r="A3790">
        <v>78132</v>
      </c>
      <c r="B3790" t="s">
        <v>10014</v>
      </c>
      <c r="C3790" t="s">
        <v>10001</v>
      </c>
      <c r="D3790" t="s">
        <v>9975</v>
      </c>
      <c r="E3790" t="s">
        <v>35602</v>
      </c>
      <c r="F3790" t="s">
        <v>35603</v>
      </c>
      <c r="G3790">
        <v>2000</v>
      </c>
      <c r="H3790" t="s">
        <v>36393</v>
      </c>
      <c r="I3790" t="s">
        <v>10002</v>
      </c>
      <c r="J3790" s="2" t="s">
        <v>10015</v>
      </c>
      <c r="K3790" s="5" t="s">
        <v>21</v>
      </c>
    </row>
    <row r="3791" spans="1:12" hidden="1" x14ac:dyDescent="0.25">
      <c r="A3791">
        <v>78138</v>
      </c>
      <c r="B3791" t="s">
        <v>10016</v>
      </c>
      <c r="C3791" t="s">
        <v>10001</v>
      </c>
      <c r="D3791" t="s">
        <v>9975</v>
      </c>
      <c r="E3791" t="s">
        <v>35602</v>
      </c>
      <c r="F3791" t="s">
        <v>35603</v>
      </c>
      <c r="G3791">
        <v>2000</v>
      </c>
      <c r="H3791" t="s">
        <v>36393</v>
      </c>
      <c r="I3791" t="s">
        <v>10002</v>
      </c>
      <c r="J3791" s="2" t="s">
        <v>10017</v>
      </c>
      <c r="K3791" s="5" t="s">
        <v>15</v>
      </c>
      <c r="L3791" t="s">
        <v>35297</v>
      </c>
    </row>
    <row r="3792" spans="1:12" hidden="1" x14ac:dyDescent="0.25">
      <c r="A3792">
        <v>78142</v>
      </c>
      <c r="B3792" t="s">
        <v>10018</v>
      </c>
      <c r="C3792" t="s">
        <v>10001</v>
      </c>
      <c r="D3792" t="s">
        <v>9975</v>
      </c>
      <c r="E3792" t="s">
        <v>35602</v>
      </c>
      <c r="F3792" t="s">
        <v>35603</v>
      </c>
      <c r="G3792">
        <v>2000</v>
      </c>
      <c r="H3792" t="s">
        <v>36393</v>
      </c>
      <c r="I3792" t="s">
        <v>10002</v>
      </c>
      <c r="J3792" s="2" t="s">
        <v>10019</v>
      </c>
      <c r="K3792" s="5" t="s">
        <v>21</v>
      </c>
    </row>
    <row r="3793" spans="1:19" hidden="1" x14ac:dyDescent="0.25">
      <c r="A3793">
        <v>78143</v>
      </c>
      <c r="B3793" t="s">
        <v>10020</v>
      </c>
      <c r="C3793" t="s">
        <v>9974</v>
      </c>
      <c r="D3793" t="s">
        <v>9975</v>
      </c>
      <c r="E3793" t="s">
        <v>35602</v>
      </c>
      <c r="F3793" t="s">
        <v>35603</v>
      </c>
      <c r="G3793">
        <v>2000</v>
      </c>
      <c r="H3793" t="s">
        <v>36393</v>
      </c>
      <c r="I3793" t="s">
        <v>2951</v>
      </c>
      <c r="J3793" s="2" t="s">
        <v>10021</v>
      </c>
      <c r="K3793" s="5" t="s">
        <v>21</v>
      </c>
    </row>
    <row r="3794" spans="1:19" hidden="1" x14ac:dyDescent="0.25">
      <c r="A3794">
        <v>78146</v>
      </c>
      <c r="B3794" t="s">
        <v>10022</v>
      </c>
      <c r="C3794" t="s">
        <v>10001</v>
      </c>
      <c r="D3794" t="s">
        <v>9975</v>
      </c>
      <c r="E3794" t="s">
        <v>35602</v>
      </c>
      <c r="F3794" t="s">
        <v>35603</v>
      </c>
      <c r="G3794">
        <v>2000</v>
      </c>
      <c r="H3794" t="s">
        <v>36393</v>
      </c>
      <c r="I3794" t="s">
        <v>10002</v>
      </c>
      <c r="J3794" s="2" t="s">
        <v>10023</v>
      </c>
      <c r="K3794" s="5" t="s">
        <v>475</v>
      </c>
    </row>
    <row r="3795" spans="1:19" hidden="1" x14ac:dyDescent="0.25">
      <c r="A3795">
        <v>78147</v>
      </c>
      <c r="B3795" t="s">
        <v>10024</v>
      </c>
      <c r="C3795" t="s">
        <v>9974</v>
      </c>
      <c r="D3795" t="s">
        <v>9975</v>
      </c>
      <c r="E3795" t="s">
        <v>35602</v>
      </c>
      <c r="F3795" t="s">
        <v>35603</v>
      </c>
      <c r="G3795">
        <v>2000</v>
      </c>
      <c r="H3795" t="s">
        <v>36393</v>
      </c>
      <c r="I3795" t="s">
        <v>2951</v>
      </c>
      <c r="J3795" s="2" t="s">
        <v>10025</v>
      </c>
      <c r="K3795" s="5" t="s">
        <v>21</v>
      </c>
    </row>
    <row r="3796" spans="1:19" hidden="1" x14ac:dyDescent="0.25">
      <c r="A3796">
        <v>78159</v>
      </c>
      <c r="B3796" t="s">
        <v>10026</v>
      </c>
      <c r="C3796" t="s">
        <v>9974</v>
      </c>
      <c r="D3796" t="s">
        <v>9975</v>
      </c>
      <c r="E3796" t="s">
        <v>35602</v>
      </c>
      <c r="F3796" t="s">
        <v>35603</v>
      </c>
      <c r="G3796">
        <v>2000</v>
      </c>
      <c r="H3796" t="s">
        <v>36393</v>
      </c>
      <c r="I3796" t="s">
        <v>2951</v>
      </c>
      <c r="J3796" s="2" t="s">
        <v>10027</v>
      </c>
      <c r="K3796" s="5" t="s">
        <v>21</v>
      </c>
    </row>
    <row r="3797" spans="1:19" hidden="1" x14ac:dyDescent="0.25">
      <c r="A3797">
        <v>78162</v>
      </c>
      <c r="B3797" t="s">
        <v>10028</v>
      </c>
      <c r="C3797" t="s">
        <v>10001</v>
      </c>
      <c r="D3797" t="s">
        <v>9975</v>
      </c>
      <c r="E3797" t="s">
        <v>35602</v>
      </c>
      <c r="F3797" t="s">
        <v>35603</v>
      </c>
      <c r="G3797">
        <v>2000</v>
      </c>
      <c r="H3797" t="s">
        <v>36393</v>
      </c>
      <c r="I3797" t="s">
        <v>10002</v>
      </c>
      <c r="J3797" s="2" t="s">
        <v>10029</v>
      </c>
      <c r="K3797" s="5" t="s">
        <v>38</v>
      </c>
      <c r="L3797" t="s">
        <v>232</v>
      </c>
    </row>
    <row r="3798" spans="1:19" hidden="1" x14ac:dyDescent="0.25">
      <c r="A3798">
        <v>78188</v>
      </c>
      <c r="B3798" t="s">
        <v>10030</v>
      </c>
      <c r="C3798" t="s">
        <v>10001</v>
      </c>
      <c r="D3798" t="s">
        <v>9975</v>
      </c>
      <c r="E3798" t="s">
        <v>35602</v>
      </c>
      <c r="F3798" t="s">
        <v>35603</v>
      </c>
      <c r="G3798">
        <v>2000</v>
      </c>
      <c r="H3798" t="s">
        <v>36393</v>
      </c>
      <c r="I3798" t="s">
        <v>10002</v>
      </c>
      <c r="J3798" s="2" t="s">
        <v>10031</v>
      </c>
      <c r="K3798" s="5" t="s">
        <v>55</v>
      </c>
    </row>
    <row r="3799" spans="1:19" hidden="1" x14ac:dyDescent="0.25">
      <c r="A3799">
        <v>78189</v>
      </c>
      <c r="B3799" t="s">
        <v>10032</v>
      </c>
      <c r="C3799" t="s">
        <v>9974</v>
      </c>
      <c r="D3799" t="s">
        <v>9975</v>
      </c>
      <c r="E3799" t="s">
        <v>35602</v>
      </c>
      <c r="F3799" t="s">
        <v>35603</v>
      </c>
      <c r="G3799">
        <v>2000</v>
      </c>
      <c r="H3799" t="s">
        <v>36393</v>
      </c>
      <c r="I3799" t="s">
        <v>2951</v>
      </c>
      <c r="J3799" s="2" t="s">
        <v>10033</v>
      </c>
      <c r="K3799" s="5" t="s">
        <v>55</v>
      </c>
    </row>
    <row r="3800" spans="1:19" hidden="1" x14ac:dyDescent="0.25">
      <c r="A3800">
        <v>78209</v>
      </c>
      <c r="B3800" t="s">
        <v>10034</v>
      </c>
      <c r="C3800" t="s">
        <v>10001</v>
      </c>
      <c r="D3800" t="s">
        <v>9975</v>
      </c>
      <c r="E3800" t="s">
        <v>35602</v>
      </c>
      <c r="F3800" t="s">
        <v>35603</v>
      </c>
      <c r="G3800">
        <v>2000</v>
      </c>
      <c r="H3800" t="s">
        <v>36393</v>
      </c>
      <c r="I3800" t="s">
        <v>10002</v>
      </c>
      <c r="J3800" s="2" t="s">
        <v>10035</v>
      </c>
      <c r="K3800" s="5" t="s">
        <v>38</v>
      </c>
      <c r="L3800" t="s">
        <v>174</v>
      </c>
    </row>
    <row r="3801" spans="1:19" hidden="1" x14ac:dyDescent="0.25">
      <c r="A3801">
        <v>78214</v>
      </c>
      <c r="B3801" t="s">
        <v>10036</v>
      </c>
      <c r="C3801" t="s">
        <v>10037</v>
      </c>
      <c r="D3801" t="s">
        <v>9975</v>
      </c>
      <c r="E3801" t="s">
        <v>35602</v>
      </c>
      <c r="F3801" t="s">
        <v>35603</v>
      </c>
      <c r="G3801">
        <v>2000</v>
      </c>
      <c r="H3801" t="s">
        <v>36393</v>
      </c>
      <c r="I3801" t="s">
        <v>747</v>
      </c>
      <c r="J3801" s="2" t="s">
        <v>10038</v>
      </c>
      <c r="K3801" s="5" t="s">
        <v>38</v>
      </c>
    </row>
    <row r="3802" spans="1:19" hidden="1" x14ac:dyDescent="0.25">
      <c r="A3802">
        <v>78216</v>
      </c>
      <c r="B3802" t="s">
        <v>10039</v>
      </c>
      <c r="C3802" t="s">
        <v>10040</v>
      </c>
      <c r="D3802" t="s">
        <v>9975</v>
      </c>
      <c r="E3802" t="s">
        <v>35602</v>
      </c>
      <c r="F3802" t="s">
        <v>35603</v>
      </c>
      <c r="G3802">
        <v>2000</v>
      </c>
      <c r="H3802" t="s">
        <v>36393</v>
      </c>
      <c r="I3802" t="s">
        <v>10041</v>
      </c>
      <c r="J3802" s="2" t="s">
        <v>10042</v>
      </c>
      <c r="K3802" s="5" t="s">
        <v>38</v>
      </c>
    </row>
    <row r="3803" spans="1:19" x14ac:dyDescent="0.25">
      <c r="A3803">
        <v>78246</v>
      </c>
      <c r="B3803" t="s">
        <v>10043</v>
      </c>
      <c r="C3803" t="s">
        <v>10037</v>
      </c>
      <c r="D3803" t="s">
        <v>9975</v>
      </c>
      <c r="E3803" t="s">
        <v>35602</v>
      </c>
      <c r="F3803" t="s">
        <v>35603</v>
      </c>
      <c r="G3803">
        <v>2000</v>
      </c>
      <c r="H3803" t="s">
        <v>36393</v>
      </c>
      <c r="I3803" t="s">
        <v>747</v>
      </c>
      <c r="J3803" s="2" t="s">
        <v>10044</v>
      </c>
      <c r="K3803" s="5" t="s">
        <v>128</v>
      </c>
      <c r="M3803" s="4" t="s">
        <v>7</v>
      </c>
      <c r="N3803" s="4" t="s">
        <v>8</v>
      </c>
      <c r="O3803" t="s">
        <v>33</v>
      </c>
      <c r="P3803" t="s">
        <v>35340</v>
      </c>
      <c r="R3803" t="s">
        <v>7</v>
      </c>
      <c r="S3803" t="s">
        <v>167</v>
      </c>
    </row>
    <row r="3804" spans="1:19" hidden="1" x14ac:dyDescent="0.25">
      <c r="A3804">
        <v>78248</v>
      </c>
      <c r="B3804" t="s">
        <v>10045</v>
      </c>
      <c r="C3804" t="s">
        <v>10037</v>
      </c>
      <c r="D3804" t="s">
        <v>9975</v>
      </c>
      <c r="E3804" t="s">
        <v>35602</v>
      </c>
      <c r="F3804" t="s">
        <v>35603</v>
      </c>
      <c r="G3804">
        <v>2000</v>
      </c>
      <c r="H3804" t="s">
        <v>36393</v>
      </c>
      <c r="I3804" t="s">
        <v>747</v>
      </c>
      <c r="J3804" s="2" t="s">
        <v>10046</v>
      </c>
      <c r="K3804" s="5" t="s">
        <v>21</v>
      </c>
    </row>
    <row r="3805" spans="1:19" hidden="1" x14ac:dyDescent="0.25">
      <c r="A3805">
        <v>78263</v>
      </c>
      <c r="B3805" t="s">
        <v>10047</v>
      </c>
      <c r="C3805" t="s">
        <v>10037</v>
      </c>
      <c r="D3805" t="s">
        <v>9975</v>
      </c>
      <c r="E3805" t="s">
        <v>35602</v>
      </c>
      <c r="F3805" t="s">
        <v>35603</v>
      </c>
      <c r="G3805">
        <v>2000</v>
      </c>
      <c r="H3805" t="s">
        <v>36393</v>
      </c>
      <c r="I3805" t="s">
        <v>747</v>
      </c>
      <c r="J3805" s="2" t="s">
        <v>10048</v>
      </c>
      <c r="K3805" s="5" t="s">
        <v>38</v>
      </c>
    </row>
    <row r="3806" spans="1:19" hidden="1" x14ac:dyDescent="0.25">
      <c r="A3806">
        <v>78285</v>
      </c>
      <c r="B3806" t="s">
        <v>10049</v>
      </c>
      <c r="C3806" t="s">
        <v>10037</v>
      </c>
      <c r="D3806" t="s">
        <v>9975</v>
      </c>
      <c r="E3806" t="s">
        <v>35602</v>
      </c>
      <c r="F3806" t="s">
        <v>35603</v>
      </c>
      <c r="G3806">
        <v>2000</v>
      </c>
      <c r="H3806" t="s">
        <v>36393</v>
      </c>
      <c r="I3806" t="s">
        <v>747</v>
      </c>
      <c r="J3806" s="2" t="s">
        <v>10050</v>
      </c>
      <c r="K3806" s="5" t="s">
        <v>38</v>
      </c>
      <c r="L3806" t="s">
        <v>232</v>
      </c>
    </row>
    <row r="3807" spans="1:19" hidden="1" x14ac:dyDescent="0.25">
      <c r="A3807">
        <v>78304</v>
      </c>
      <c r="B3807" t="s">
        <v>10051</v>
      </c>
      <c r="C3807" t="s">
        <v>9974</v>
      </c>
      <c r="D3807" t="s">
        <v>9975</v>
      </c>
      <c r="E3807" t="s">
        <v>35602</v>
      </c>
      <c r="F3807" t="s">
        <v>35603</v>
      </c>
      <c r="G3807">
        <v>2000</v>
      </c>
      <c r="H3807" t="s">
        <v>36393</v>
      </c>
      <c r="I3807" t="s">
        <v>2951</v>
      </c>
      <c r="J3807" s="2" t="s">
        <v>10052</v>
      </c>
      <c r="K3807" s="5" t="s">
        <v>38</v>
      </c>
      <c r="L3807" t="s">
        <v>35297</v>
      </c>
    </row>
    <row r="3808" spans="1:19" hidden="1" x14ac:dyDescent="0.25">
      <c r="A3808">
        <v>78351</v>
      </c>
      <c r="B3808" t="s">
        <v>10053</v>
      </c>
      <c r="C3808" t="s">
        <v>10054</v>
      </c>
      <c r="D3808" t="s">
        <v>10055</v>
      </c>
      <c r="E3808" t="s">
        <v>35604</v>
      </c>
      <c r="F3808" t="s">
        <v>35605</v>
      </c>
      <c r="G3808">
        <v>1989</v>
      </c>
      <c r="H3808" t="s">
        <v>36394</v>
      </c>
      <c r="I3808" t="s">
        <v>10056</v>
      </c>
      <c r="J3808" s="2" t="s">
        <v>10057</v>
      </c>
      <c r="K3808" s="5" t="s">
        <v>128</v>
      </c>
    </row>
    <row r="3809" spans="1:12" hidden="1" x14ac:dyDescent="0.25">
      <c r="A3809">
        <v>78361</v>
      </c>
      <c r="B3809" t="s">
        <v>10058</v>
      </c>
      <c r="C3809" t="s">
        <v>10054</v>
      </c>
      <c r="D3809" t="s">
        <v>10055</v>
      </c>
      <c r="E3809" t="s">
        <v>35604</v>
      </c>
      <c r="F3809" t="s">
        <v>35605</v>
      </c>
      <c r="G3809">
        <v>1989</v>
      </c>
      <c r="H3809" t="s">
        <v>36394</v>
      </c>
      <c r="I3809" t="s">
        <v>10056</v>
      </c>
      <c r="J3809" s="2" t="s">
        <v>10059</v>
      </c>
      <c r="K3809" s="5" t="s">
        <v>38</v>
      </c>
      <c r="L3809" t="s">
        <v>16</v>
      </c>
    </row>
    <row r="3810" spans="1:12" hidden="1" x14ac:dyDescent="0.25">
      <c r="A3810">
        <v>78385</v>
      </c>
      <c r="B3810" t="s">
        <v>10060</v>
      </c>
      <c r="C3810" t="s">
        <v>10061</v>
      </c>
      <c r="D3810" t="s">
        <v>10055</v>
      </c>
      <c r="E3810" t="s">
        <v>35604</v>
      </c>
      <c r="F3810" t="s">
        <v>35605</v>
      </c>
      <c r="G3810">
        <v>1989</v>
      </c>
      <c r="H3810" t="s">
        <v>36394</v>
      </c>
      <c r="I3810" t="s">
        <v>4737</v>
      </c>
      <c r="J3810" s="2" t="s">
        <v>10062</v>
      </c>
      <c r="K3810" s="5" t="s">
        <v>128</v>
      </c>
      <c r="L3810" t="s">
        <v>314</v>
      </c>
    </row>
    <row r="3811" spans="1:12" hidden="1" x14ac:dyDescent="0.25">
      <c r="A3811">
        <v>78394</v>
      </c>
      <c r="B3811" t="s">
        <v>10063</v>
      </c>
      <c r="C3811" t="s">
        <v>10061</v>
      </c>
      <c r="D3811" t="s">
        <v>10055</v>
      </c>
      <c r="E3811" t="s">
        <v>35604</v>
      </c>
      <c r="F3811" t="s">
        <v>35605</v>
      </c>
      <c r="G3811">
        <v>1989</v>
      </c>
      <c r="H3811" t="s">
        <v>36394</v>
      </c>
      <c r="I3811" t="s">
        <v>4737</v>
      </c>
      <c r="J3811" s="2" t="s">
        <v>10064</v>
      </c>
      <c r="K3811" s="5" t="s">
        <v>128</v>
      </c>
      <c r="L3811" t="s">
        <v>129</v>
      </c>
    </row>
    <row r="3812" spans="1:12" hidden="1" x14ac:dyDescent="0.25">
      <c r="A3812">
        <v>78400</v>
      </c>
      <c r="B3812" t="s">
        <v>10065</v>
      </c>
      <c r="C3812" t="s">
        <v>10061</v>
      </c>
      <c r="D3812" t="s">
        <v>10055</v>
      </c>
      <c r="E3812" t="s">
        <v>35604</v>
      </c>
      <c r="F3812" t="s">
        <v>35605</v>
      </c>
      <c r="G3812">
        <v>1989</v>
      </c>
      <c r="H3812" t="s">
        <v>36394</v>
      </c>
      <c r="I3812" t="s">
        <v>4737</v>
      </c>
      <c r="J3812" s="2" t="s">
        <v>10066</v>
      </c>
      <c r="K3812" s="5" t="s">
        <v>128</v>
      </c>
    </row>
    <row r="3813" spans="1:12" hidden="1" x14ac:dyDescent="0.25">
      <c r="A3813">
        <v>78402</v>
      </c>
      <c r="B3813" t="s">
        <v>10067</v>
      </c>
      <c r="C3813" t="s">
        <v>10061</v>
      </c>
      <c r="D3813" t="s">
        <v>10055</v>
      </c>
      <c r="E3813" t="s">
        <v>35604</v>
      </c>
      <c r="F3813" t="s">
        <v>35605</v>
      </c>
      <c r="G3813">
        <v>1989</v>
      </c>
      <c r="H3813" t="s">
        <v>36394</v>
      </c>
      <c r="I3813" t="s">
        <v>4737</v>
      </c>
      <c r="J3813" s="2" t="s">
        <v>10068</v>
      </c>
      <c r="K3813" s="5" t="s">
        <v>21</v>
      </c>
    </row>
    <row r="3814" spans="1:12" hidden="1" x14ac:dyDescent="0.25">
      <c r="A3814">
        <v>78404</v>
      </c>
      <c r="B3814" t="s">
        <v>10069</v>
      </c>
      <c r="C3814" t="s">
        <v>10061</v>
      </c>
      <c r="D3814" t="s">
        <v>10055</v>
      </c>
      <c r="E3814" t="s">
        <v>35604</v>
      </c>
      <c r="F3814" t="s">
        <v>35605</v>
      </c>
      <c r="G3814">
        <v>1989</v>
      </c>
      <c r="H3814" t="s">
        <v>36394</v>
      </c>
      <c r="I3814" t="s">
        <v>4737</v>
      </c>
      <c r="J3814" s="2" t="s">
        <v>10070</v>
      </c>
      <c r="K3814" s="5" t="s">
        <v>345</v>
      </c>
    </row>
    <row r="3815" spans="1:12" hidden="1" x14ac:dyDescent="0.25">
      <c r="A3815">
        <v>78407</v>
      </c>
      <c r="B3815" t="s">
        <v>10071</v>
      </c>
      <c r="C3815" t="s">
        <v>10061</v>
      </c>
      <c r="D3815" t="s">
        <v>10055</v>
      </c>
      <c r="E3815" t="s">
        <v>35604</v>
      </c>
      <c r="F3815" t="s">
        <v>35605</v>
      </c>
      <c r="G3815">
        <v>1989</v>
      </c>
      <c r="H3815" t="s">
        <v>36394</v>
      </c>
      <c r="I3815" t="s">
        <v>4737</v>
      </c>
      <c r="J3815" s="2" t="s">
        <v>10072</v>
      </c>
      <c r="K3815" s="5" t="s">
        <v>21</v>
      </c>
    </row>
    <row r="3816" spans="1:12" hidden="1" x14ac:dyDescent="0.25">
      <c r="A3816">
        <v>78416</v>
      </c>
      <c r="B3816" t="s">
        <v>10073</v>
      </c>
      <c r="C3816" t="s">
        <v>10074</v>
      </c>
      <c r="D3816" t="s">
        <v>10055</v>
      </c>
      <c r="E3816" t="s">
        <v>35604</v>
      </c>
      <c r="F3816" t="s">
        <v>35605</v>
      </c>
      <c r="G3816">
        <v>1989</v>
      </c>
      <c r="H3816" t="s">
        <v>36394</v>
      </c>
      <c r="I3816" t="s">
        <v>6439</v>
      </c>
      <c r="J3816" s="2" t="s">
        <v>10075</v>
      </c>
      <c r="K3816" s="5" t="s">
        <v>32</v>
      </c>
      <c r="L3816" t="s">
        <v>35242</v>
      </c>
    </row>
    <row r="3817" spans="1:12" hidden="1" x14ac:dyDescent="0.25">
      <c r="A3817">
        <v>78424</v>
      </c>
      <c r="B3817" t="s">
        <v>10076</v>
      </c>
      <c r="C3817" t="s">
        <v>10061</v>
      </c>
      <c r="D3817" t="s">
        <v>10055</v>
      </c>
      <c r="E3817" t="s">
        <v>35604</v>
      </c>
      <c r="F3817" t="s">
        <v>35605</v>
      </c>
      <c r="G3817">
        <v>1989</v>
      </c>
      <c r="H3817" t="s">
        <v>36394</v>
      </c>
      <c r="I3817" t="s">
        <v>4737</v>
      </c>
      <c r="J3817" s="2" t="s">
        <v>10077</v>
      </c>
      <c r="K3817" s="5" t="s">
        <v>21</v>
      </c>
    </row>
    <row r="3818" spans="1:12" hidden="1" x14ac:dyDescent="0.25">
      <c r="A3818">
        <v>78425</v>
      </c>
      <c r="B3818" t="s">
        <v>10078</v>
      </c>
      <c r="C3818" t="s">
        <v>10074</v>
      </c>
      <c r="D3818" t="s">
        <v>10055</v>
      </c>
      <c r="E3818" t="s">
        <v>35604</v>
      </c>
      <c r="F3818" t="s">
        <v>35605</v>
      </c>
      <c r="G3818">
        <v>1989</v>
      </c>
      <c r="H3818" t="s">
        <v>36394</v>
      </c>
      <c r="I3818" t="s">
        <v>6439</v>
      </c>
      <c r="J3818" s="2" t="s">
        <v>10079</v>
      </c>
      <c r="K3818" s="5" t="s">
        <v>21</v>
      </c>
    </row>
    <row r="3819" spans="1:12" hidden="1" x14ac:dyDescent="0.25">
      <c r="A3819">
        <v>78430</v>
      </c>
      <c r="B3819" t="s">
        <v>10080</v>
      </c>
      <c r="C3819" t="s">
        <v>10061</v>
      </c>
      <c r="D3819" t="s">
        <v>10055</v>
      </c>
      <c r="E3819" t="s">
        <v>35604</v>
      </c>
      <c r="F3819" t="s">
        <v>35605</v>
      </c>
      <c r="G3819">
        <v>1989</v>
      </c>
      <c r="H3819" t="s">
        <v>36394</v>
      </c>
      <c r="I3819" t="s">
        <v>4737</v>
      </c>
      <c r="J3819" s="2" t="s">
        <v>10081</v>
      </c>
      <c r="K3819" s="5" t="s">
        <v>21</v>
      </c>
    </row>
    <row r="3820" spans="1:12" hidden="1" x14ac:dyDescent="0.25">
      <c r="A3820">
        <v>78433</v>
      </c>
      <c r="B3820" t="s">
        <v>10082</v>
      </c>
      <c r="C3820" t="s">
        <v>10074</v>
      </c>
      <c r="D3820" t="s">
        <v>10055</v>
      </c>
      <c r="E3820" t="s">
        <v>35604</v>
      </c>
      <c r="F3820" t="s">
        <v>35605</v>
      </c>
      <c r="G3820">
        <v>1989</v>
      </c>
      <c r="H3820" t="s">
        <v>36394</v>
      </c>
      <c r="I3820" t="s">
        <v>6439</v>
      </c>
      <c r="J3820" s="2" t="s">
        <v>10083</v>
      </c>
      <c r="K3820" s="5" t="s">
        <v>21</v>
      </c>
    </row>
    <row r="3821" spans="1:12" hidden="1" x14ac:dyDescent="0.25">
      <c r="A3821">
        <v>78453</v>
      </c>
      <c r="B3821" t="s">
        <v>10084</v>
      </c>
      <c r="C3821" t="s">
        <v>10054</v>
      </c>
      <c r="D3821" t="s">
        <v>10055</v>
      </c>
      <c r="E3821" t="s">
        <v>35604</v>
      </c>
      <c r="F3821" t="s">
        <v>35605</v>
      </c>
      <c r="G3821">
        <v>1989</v>
      </c>
      <c r="H3821" t="s">
        <v>36394</v>
      </c>
      <c r="I3821" t="s">
        <v>10056</v>
      </c>
      <c r="J3821" s="2" t="s">
        <v>10085</v>
      </c>
      <c r="K3821" s="5" t="s">
        <v>21</v>
      </c>
    </row>
    <row r="3822" spans="1:12" hidden="1" x14ac:dyDescent="0.25">
      <c r="A3822">
        <v>78476</v>
      </c>
      <c r="B3822" t="s">
        <v>10086</v>
      </c>
      <c r="C3822" t="s">
        <v>10054</v>
      </c>
      <c r="D3822" t="s">
        <v>10055</v>
      </c>
      <c r="E3822" t="s">
        <v>35604</v>
      </c>
      <c r="F3822" t="s">
        <v>35605</v>
      </c>
      <c r="G3822">
        <v>1989</v>
      </c>
      <c r="H3822" t="s">
        <v>36394</v>
      </c>
      <c r="I3822" t="s">
        <v>10056</v>
      </c>
      <c r="J3822" s="2" t="s">
        <v>10087</v>
      </c>
      <c r="K3822" s="5" t="s">
        <v>21</v>
      </c>
    </row>
    <row r="3823" spans="1:12" hidden="1" x14ac:dyDescent="0.25">
      <c r="A3823">
        <v>78488</v>
      </c>
      <c r="B3823" t="s">
        <v>10088</v>
      </c>
      <c r="C3823" t="s">
        <v>10054</v>
      </c>
      <c r="D3823" t="s">
        <v>10055</v>
      </c>
      <c r="E3823" t="s">
        <v>35604</v>
      </c>
      <c r="F3823" t="s">
        <v>35605</v>
      </c>
      <c r="G3823">
        <v>1989</v>
      </c>
      <c r="H3823" t="s">
        <v>36394</v>
      </c>
      <c r="I3823" t="s">
        <v>10056</v>
      </c>
      <c r="J3823" s="2" t="s">
        <v>10089</v>
      </c>
      <c r="K3823" s="5" t="s">
        <v>21</v>
      </c>
    </row>
    <row r="3824" spans="1:12" hidden="1" x14ac:dyDescent="0.25">
      <c r="A3824">
        <v>78489</v>
      </c>
      <c r="B3824" t="s">
        <v>10090</v>
      </c>
      <c r="C3824" t="s">
        <v>10054</v>
      </c>
      <c r="D3824" t="s">
        <v>10055</v>
      </c>
      <c r="E3824" t="s">
        <v>35604</v>
      </c>
      <c r="F3824" t="s">
        <v>35605</v>
      </c>
      <c r="G3824">
        <v>1989</v>
      </c>
      <c r="H3824" t="s">
        <v>36394</v>
      </c>
      <c r="I3824" t="s">
        <v>10056</v>
      </c>
      <c r="J3824" s="2" t="s">
        <v>10091</v>
      </c>
      <c r="K3824" s="5" t="s">
        <v>21</v>
      </c>
    </row>
    <row r="3825" spans="1:19" hidden="1" x14ac:dyDescent="0.25">
      <c r="A3825">
        <v>78497</v>
      </c>
      <c r="B3825" t="s">
        <v>10092</v>
      </c>
      <c r="C3825" t="s">
        <v>10061</v>
      </c>
      <c r="D3825" t="s">
        <v>10055</v>
      </c>
      <c r="E3825" t="s">
        <v>35604</v>
      </c>
      <c r="F3825" t="s">
        <v>35605</v>
      </c>
      <c r="G3825">
        <v>1989</v>
      </c>
      <c r="H3825" t="s">
        <v>36394</v>
      </c>
      <c r="I3825" t="s">
        <v>4737</v>
      </c>
      <c r="J3825" s="2" t="s">
        <v>10093</v>
      </c>
      <c r="K3825" s="5" t="s">
        <v>21</v>
      </c>
    </row>
    <row r="3826" spans="1:19" hidden="1" x14ac:dyDescent="0.25">
      <c r="A3826">
        <v>78548</v>
      </c>
      <c r="B3826" t="s">
        <v>10094</v>
      </c>
      <c r="C3826" t="s">
        <v>10061</v>
      </c>
      <c r="D3826" t="s">
        <v>10055</v>
      </c>
      <c r="E3826" t="s">
        <v>35604</v>
      </c>
      <c r="F3826" t="s">
        <v>35605</v>
      </c>
      <c r="G3826">
        <v>1989</v>
      </c>
      <c r="H3826" t="s">
        <v>36394</v>
      </c>
      <c r="I3826" t="s">
        <v>4737</v>
      </c>
      <c r="J3826" s="2" t="s">
        <v>10095</v>
      </c>
      <c r="K3826" s="5" t="s">
        <v>21</v>
      </c>
    </row>
    <row r="3827" spans="1:19" hidden="1" x14ac:dyDescent="0.25">
      <c r="A3827">
        <v>78565</v>
      </c>
      <c r="B3827" t="s">
        <v>10096</v>
      </c>
      <c r="C3827" t="s">
        <v>10061</v>
      </c>
      <c r="D3827" t="s">
        <v>10055</v>
      </c>
      <c r="E3827" t="s">
        <v>35604</v>
      </c>
      <c r="F3827" t="s">
        <v>35605</v>
      </c>
      <c r="G3827">
        <v>1989</v>
      </c>
      <c r="H3827" t="s">
        <v>36394</v>
      </c>
      <c r="I3827" t="s">
        <v>4737</v>
      </c>
      <c r="J3827" s="2" t="s">
        <v>10097</v>
      </c>
      <c r="K3827" s="5" t="s">
        <v>15</v>
      </c>
    </row>
    <row r="3828" spans="1:19" hidden="1" x14ac:dyDescent="0.25">
      <c r="A3828">
        <v>78568</v>
      </c>
      <c r="B3828" t="s">
        <v>10098</v>
      </c>
      <c r="C3828" t="s">
        <v>10054</v>
      </c>
      <c r="D3828" t="s">
        <v>10055</v>
      </c>
      <c r="E3828" t="s">
        <v>35604</v>
      </c>
      <c r="F3828" t="s">
        <v>35605</v>
      </c>
      <c r="G3828">
        <v>1989</v>
      </c>
      <c r="H3828" t="s">
        <v>36394</v>
      </c>
      <c r="I3828" t="s">
        <v>10056</v>
      </c>
      <c r="J3828" s="2" t="s">
        <v>10099</v>
      </c>
      <c r="K3828" s="5" t="s">
        <v>38</v>
      </c>
    </row>
    <row r="3829" spans="1:19" hidden="1" x14ac:dyDescent="0.25">
      <c r="A3829">
        <v>78579</v>
      </c>
      <c r="B3829" t="s">
        <v>10100</v>
      </c>
      <c r="C3829" t="s">
        <v>10054</v>
      </c>
      <c r="D3829" t="s">
        <v>10055</v>
      </c>
      <c r="E3829" t="s">
        <v>35604</v>
      </c>
      <c r="F3829" t="s">
        <v>35605</v>
      </c>
      <c r="G3829">
        <v>1989</v>
      </c>
      <c r="H3829" t="s">
        <v>36394</v>
      </c>
      <c r="I3829" t="s">
        <v>10056</v>
      </c>
      <c r="J3829" s="2" t="s">
        <v>10101</v>
      </c>
      <c r="K3829" s="5" t="s">
        <v>10102</v>
      </c>
    </row>
    <row r="3830" spans="1:19" hidden="1" x14ac:dyDescent="0.25">
      <c r="A3830">
        <v>78601</v>
      </c>
      <c r="B3830" t="s">
        <v>10103</v>
      </c>
      <c r="C3830" t="s">
        <v>10061</v>
      </c>
      <c r="D3830" t="s">
        <v>10055</v>
      </c>
      <c r="E3830" t="s">
        <v>35604</v>
      </c>
      <c r="F3830" t="s">
        <v>35605</v>
      </c>
      <c r="G3830">
        <v>1989</v>
      </c>
      <c r="H3830" t="s">
        <v>36394</v>
      </c>
      <c r="I3830" t="s">
        <v>4737</v>
      </c>
      <c r="J3830" s="2" t="s">
        <v>10104</v>
      </c>
      <c r="K3830" s="5" t="s">
        <v>345</v>
      </c>
    </row>
    <row r="3831" spans="1:19" hidden="1" x14ac:dyDescent="0.25">
      <c r="A3831">
        <v>78614</v>
      </c>
      <c r="B3831" t="s">
        <v>10105</v>
      </c>
      <c r="C3831" t="s">
        <v>10106</v>
      </c>
      <c r="D3831" t="s">
        <v>10055</v>
      </c>
      <c r="E3831" t="s">
        <v>35604</v>
      </c>
      <c r="F3831" t="s">
        <v>35605</v>
      </c>
      <c r="G3831">
        <v>1989</v>
      </c>
      <c r="H3831" t="s">
        <v>36394</v>
      </c>
      <c r="I3831" t="s">
        <v>10107</v>
      </c>
      <c r="J3831" s="2" t="s">
        <v>10108</v>
      </c>
      <c r="K3831" s="5" t="s">
        <v>21</v>
      </c>
    </row>
    <row r="3832" spans="1:19" hidden="1" x14ac:dyDescent="0.25">
      <c r="A3832">
        <v>78632</v>
      </c>
      <c r="B3832" t="s">
        <v>10109</v>
      </c>
      <c r="C3832" t="s">
        <v>10106</v>
      </c>
      <c r="D3832" t="s">
        <v>10055</v>
      </c>
      <c r="E3832" t="s">
        <v>35604</v>
      </c>
      <c r="F3832" t="s">
        <v>35605</v>
      </c>
      <c r="G3832">
        <v>1989</v>
      </c>
      <c r="H3832" t="s">
        <v>36394</v>
      </c>
      <c r="I3832" t="s">
        <v>10107</v>
      </c>
      <c r="J3832" s="2" t="s">
        <v>10110</v>
      </c>
      <c r="K3832" s="5" t="s">
        <v>38</v>
      </c>
      <c r="L3832" t="s">
        <v>35297</v>
      </c>
    </row>
    <row r="3833" spans="1:19" hidden="1" x14ac:dyDescent="0.25">
      <c r="A3833">
        <v>78645</v>
      </c>
      <c r="B3833" t="s">
        <v>10111</v>
      </c>
      <c r="C3833" t="s">
        <v>10061</v>
      </c>
      <c r="D3833" t="s">
        <v>10055</v>
      </c>
      <c r="E3833" t="s">
        <v>35604</v>
      </c>
      <c r="F3833" t="s">
        <v>35605</v>
      </c>
      <c r="G3833">
        <v>1989</v>
      </c>
      <c r="H3833" t="s">
        <v>36394</v>
      </c>
      <c r="I3833" t="s">
        <v>4737</v>
      </c>
      <c r="J3833" s="2" t="s">
        <v>10112</v>
      </c>
      <c r="K3833" s="5" t="s">
        <v>55</v>
      </c>
    </row>
    <row r="3834" spans="1:19" hidden="1" x14ac:dyDescent="0.25">
      <c r="A3834">
        <v>78670</v>
      </c>
      <c r="B3834" t="s">
        <v>10113</v>
      </c>
      <c r="C3834" t="s">
        <v>10114</v>
      </c>
      <c r="D3834" t="s">
        <v>10115</v>
      </c>
      <c r="E3834" t="s">
        <v>35606</v>
      </c>
      <c r="F3834" t="s">
        <v>35607</v>
      </c>
      <c r="G3834">
        <v>2003</v>
      </c>
      <c r="H3834" t="s">
        <v>36395</v>
      </c>
      <c r="I3834" t="s">
        <v>10116</v>
      </c>
      <c r="J3834" s="2" t="s">
        <v>10117</v>
      </c>
      <c r="K3834" s="5" t="s">
        <v>345</v>
      </c>
    </row>
    <row r="3835" spans="1:19" x14ac:dyDescent="0.25">
      <c r="A3835">
        <v>78690</v>
      </c>
      <c r="B3835" t="s">
        <v>10118</v>
      </c>
      <c r="C3835" t="s">
        <v>10119</v>
      </c>
      <c r="D3835" t="s">
        <v>10115</v>
      </c>
      <c r="E3835" t="s">
        <v>35606</v>
      </c>
      <c r="F3835" t="s">
        <v>35607</v>
      </c>
      <c r="G3835">
        <v>2003</v>
      </c>
      <c r="H3835" t="s">
        <v>36395</v>
      </c>
      <c r="I3835" t="s">
        <v>648</v>
      </c>
      <c r="J3835" s="2" t="s">
        <v>10120</v>
      </c>
      <c r="K3835" s="5" t="s">
        <v>128</v>
      </c>
      <c r="M3835" s="4" t="s">
        <v>7</v>
      </c>
      <c r="N3835" s="4" t="s">
        <v>8</v>
      </c>
      <c r="O3835" t="s">
        <v>33</v>
      </c>
      <c r="P3835" t="s">
        <v>35340</v>
      </c>
      <c r="R3835" t="s">
        <v>7</v>
      </c>
      <c r="S3835" t="s">
        <v>8</v>
      </c>
    </row>
    <row r="3836" spans="1:19" hidden="1" x14ac:dyDescent="0.25">
      <c r="A3836">
        <v>78694</v>
      </c>
      <c r="B3836" t="s">
        <v>10121</v>
      </c>
      <c r="C3836" t="s">
        <v>10119</v>
      </c>
      <c r="D3836" t="s">
        <v>10115</v>
      </c>
      <c r="E3836" t="s">
        <v>35606</v>
      </c>
      <c r="F3836" t="s">
        <v>35607</v>
      </c>
      <c r="G3836">
        <v>2003</v>
      </c>
      <c r="H3836" t="s">
        <v>36395</v>
      </c>
      <c r="I3836" t="s">
        <v>648</v>
      </c>
      <c r="J3836" s="2" t="s">
        <v>10122</v>
      </c>
      <c r="K3836" s="5" t="s">
        <v>128</v>
      </c>
      <c r="L3836" t="s">
        <v>27</v>
      </c>
    </row>
    <row r="3837" spans="1:19" hidden="1" x14ac:dyDescent="0.25">
      <c r="A3837">
        <v>78713</v>
      </c>
      <c r="B3837" t="s">
        <v>10123</v>
      </c>
      <c r="C3837" t="s">
        <v>10114</v>
      </c>
      <c r="D3837" t="s">
        <v>10115</v>
      </c>
      <c r="E3837" t="s">
        <v>35606</v>
      </c>
      <c r="F3837" t="s">
        <v>35607</v>
      </c>
      <c r="G3837">
        <v>2003</v>
      </c>
      <c r="H3837" t="s">
        <v>36395</v>
      </c>
      <c r="I3837" t="s">
        <v>10116</v>
      </c>
      <c r="J3837" s="2" t="s">
        <v>10124</v>
      </c>
      <c r="K3837" s="5" t="s">
        <v>38</v>
      </c>
    </row>
    <row r="3838" spans="1:19" hidden="1" x14ac:dyDescent="0.25">
      <c r="A3838">
        <v>78719</v>
      </c>
      <c r="B3838" t="s">
        <v>10125</v>
      </c>
      <c r="C3838" t="s">
        <v>10119</v>
      </c>
      <c r="D3838" t="s">
        <v>10115</v>
      </c>
      <c r="E3838" t="s">
        <v>35606</v>
      </c>
      <c r="F3838" t="s">
        <v>35607</v>
      </c>
      <c r="G3838">
        <v>2003</v>
      </c>
      <c r="H3838" t="s">
        <v>36395</v>
      </c>
      <c r="I3838" t="s">
        <v>648</v>
      </c>
      <c r="J3838" s="2" t="s">
        <v>10126</v>
      </c>
      <c r="K3838" s="5" t="s">
        <v>38</v>
      </c>
      <c r="L3838" t="s">
        <v>187</v>
      </c>
    </row>
    <row r="3839" spans="1:19" hidden="1" x14ac:dyDescent="0.25">
      <c r="A3839">
        <v>78746</v>
      </c>
      <c r="B3839" t="s">
        <v>10127</v>
      </c>
      <c r="C3839" t="s">
        <v>10114</v>
      </c>
      <c r="D3839" t="s">
        <v>10115</v>
      </c>
      <c r="E3839" t="s">
        <v>35606</v>
      </c>
      <c r="F3839" t="s">
        <v>35607</v>
      </c>
      <c r="G3839">
        <v>2003</v>
      </c>
      <c r="H3839" t="s">
        <v>36395</v>
      </c>
      <c r="I3839" t="s">
        <v>10116</v>
      </c>
      <c r="J3839" s="2" t="s">
        <v>10128</v>
      </c>
      <c r="K3839" s="5" t="s">
        <v>38</v>
      </c>
      <c r="L3839" t="s">
        <v>16</v>
      </c>
    </row>
    <row r="3840" spans="1:19" hidden="1" x14ac:dyDescent="0.25">
      <c r="A3840">
        <v>78762</v>
      </c>
      <c r="B3840" t="s">
        <v>10129</v>
      </c>
      <c r="C3840" t="s">
        <v>10114</v>
      </c>
      <c r="D3840" t="s">
        <v>10115</v>
      </c>
      <c r="E3840" t="s">
        <v>35606</v>
      </c>
      <c r="F3840" t="s">
        <v>35607</v>
      </c>
      <c r="G3840">
        <v>2003</v>
      </c>
      <c r="H3840" t="s">
        <v>36395</v>
      </c>
      <c r="I3840" t="s">
        <v>10116</v>
      </c>
      <c r="J3840" s="2" t="s">
        <v>10130</v>
      </c>
      <c r="K3840" s="5" t="s">
        <v>38</v>
      </c>
      <c r="L3840" t="s">
        <v>103</v>
      </c>
    </row>
    <row r="3841" spans="1:12" hidden="1" x14ac:dyDescent="0.25">
      <c r="A3841">
        <v>78768</v>
      </c>
      <c r="B3841" t="s">
        <v>10131</v>
      </c>
      <c r="C3841" t="s">
        <v>10132</v>
      </c>
      <c r="D3841" t="s">
        <v>10115</v>
      </c>
      <c r="E3841" t="s">
        <v>35606</v>
      </c>
      <c r="F3841" t="s">
        <v>35607</v>
      </c>
      <c r="G3841">
        <v>2003</v>
      </c>
      <c r="H3841" t="s">
        <v>36395</v>
      </c>
      <c r="I3841" t="s">
        <v>3252</v>
      </c>
      <c r="J3841" s="2" t="s">
        <v>10133</v>
      </c>
      <c r="K3841" s="5" t="s">
        <v>21</v>
      </c>
    </row>
    <row r="3842" spans="1:12" hidden="1" x14ac:dyDescent="0.25">
      <c r="A3842">
        <v>78776</v>
      </c>
      <c r="B3842" t="s">
        <v>10134</v>
      </c>
      <c r="C3842" t="s">
        <v>10114</v>
      </c>
      <c r="D3842" t="s">
        <v>10115</v>
      </c>
      <c r="E3842" t="s">
        <v>35606</v>
      </c>
      <c r="F3842" t="s">
        <v>35607</v>
      </c>
      <c r="G3842">
        <v>2003</v>
      </c>
      <c r="H3842" t="s">
        <v>36395</v>
      </c>
      <c r="I3842" t="s">
        <v>10116</v>
      </c>
      <c r="J3842" s="2" t="s">
        <v>10135</v>
      </c>
      <c r="K3842" s="5" t="s">
        <v>15</v>
      </c>
    </row>
    <row r="3843" spans="1:12" hidden="1" x14ac:dyDescent="0.25">
      <c r="A3843">
        <v>78784</v>
      </c>
      <c r="B3843" t="s">
        <v>10136</v>
      </c>
      <c r="C3843" t="s">
        <v>10132</v>
      </c>
      <c r="D3843" t="s">
        <v>10115</v>
      </c>
      <c r="E3843" t="s">
        <v>35606</v>
      </c>
      <c r="F3843" t="s">
        <v>35607</v>
      </c>
      <c r="G3843">
        <v>2003</v>
      </c>
      <c r="H3843" t="s">
        <v>36395</v>
      </c>
      <c r="I3843" t="s">
        <v>3252</v>
      </c>
      <c r="J3843" s="2" t="s">
        <v>10137</v>
      </c>
      <c r="K3843" s="5" t="s">
        <v>38</v>
      </c>
      <c r="L3843" t="s">
        <v>16</v>
      </c>
    </row>
    <row r="3844" spans="1:12" hidden="1" x14ac:dyDescent="0.25">
      <c r="A3844">
        <v>78786</v>
      </c>
      <c r="B3844" t="s">
        <v>10138</v>
      </c>
      <c r="C3844" t="s">
        <v>10132</v>
      </c>
      <c r="D3844" t="s">
        <v>10115</v>
      </c>
      <c r="E3844" t="s">
        <v>35606</v>
      </c>
      <c r="F3844" t="s">
        <v>35607</v>
      </c>
      <c r="G3844">
        <v>2003</v>
      </c>
      <c r="H3844" t="s">
        <v>36395</v>
      </c>
      <c r="I3844" t="s">
        <v>3252</v>
      </c>
      <c r="J3844" s="2" t="s">
        <v>10139</v>
      </c>
      <c r="K3844" s="5" t="s">
        <v>15</v>
      </c>
      <c r="L3844" t="s">
        <v>16</v>
      </c>
    </row>
    <row r="3845" spans="1:12" hidden="1" x14ac:dyDescent="0.25">
      <c r="A3845">
        <v>78820</v>
      </c>
      <c r="B3845" t="s">
        <v>10140</v>
      </c>
      <c r="C3845" t="s">
        <v>10132</v>
      </c>
      <c r="D3845" t="s">
        <v>10115</v>
      </c>
      <c r="E3845" t="s">
        <v>35606</v>
      </c>
      <c r="F3845" t="s">
        <v>35607</v>
      </c>
      <c r="G3845">
        <v>2003</v>
      </c>
      <c r="H3845" t="s">
        <v>36395</v>
      </c>
      <c r="I3845" t="s">
        <v>3252</v>
      </c>
      <c r="J3845" s="2" t="s">
        <v>10141</v>
      </c>
      <c r="K3845" s="5" t="s">
        <v>38</v>
      </c>
      <c r="L3845" t="s">
        <v>272</v>
      </c>
    </row>
    <row r="3846" spans="1:12" hidden="1" x14ac:dyDescent="0.25">
      <c r="A3846">
        <v>78824</v>
      </c>
      <c r="B3846" t="s">
        <v>10142</v>
      </c>
      <c r="C3846" t="s">
        <v>10143</v>
      </c>
      <c r="D3846" t="s">
        <v>10115</v>
      </c>
      <c r="E3846" t="s">
        <v>35606</v>
      </c>
      <c r="F3846" t="s">
        <v>35607</v>
      </c>
      <c r="G3846">
        <v>2003</v>
      </c>
      <c r="H3846" t="s">
        <v>36395</v>
      </c>
      <c r="I3846" t="s">
        <v>10144</v>
      </c>
      <c r="J3846" s="2" t="s">
        <v>10145</v>
      </c>
      <c r="K3846" s="5" t="s">
        <v>38</v>
      </c>
    </row>
    <row r="3847" spans="1:12" hidden="1" x14ac:dyDescent="0.25">
      <c r="A3847">
        <v>78846</v>
      </c>
      <c r="B3847" t="s">
        <v>10146</v>
      </c>
      <c r="C3847" t="s">
        <v>10147</v>
      </c>
      <c r="D3847" t="s">
        <v>10115</v>
      </c>
      <c r="E3847" t="s">
        <v>35606</v>
      </c>
      <c r="F3847" t="s">
        <v>35607</v>
      </c>
      <c r="G3847">
        <v>2003</v>
      </c>
      <c r="H3847" t="s">
        <v>36395</v>
      </c>
      <c r="I3847" t="s">
        <v>2031</v>
      </c>
      <c r="J3847" s="2" t="s">
        <v>10148</v>
      </c>
      <c r="K3847" s="5" t="s">
        <v>15</v>
      </c>
    </row>
    <row r="3848" spans="1:12" hidden="1" x14ac:dyDescent="0.25">
      <c r="A3848">
        <v>78870</v>
      </c>
      <c r="B3848" t="s">
        <v>10149</v>
      </c>
      <c r="C3848" t="s">
        <v>10119</v>
      </c>
      <c r="D3848" t="s">
        <v>10115</v>
      </c>
      <c r="E3848" t="s">
        <v>35606</v>
      </c>
      <c r="F3848" t="s">
        <v>35607</v>
      </c>
      <c r="G3848">
        <v>2003</v>
      </c>
      <c r="H3848" t="s">
        <v>36395</v>
      </c>
      <c r="I3848" t="s">
        <v>648</v>
      </c>
      <c r="J3848" s="2" t="s">
        <v>10150</v>
      </c>
      <c r="K3848" s="5" t="s">
        <v>55</v>
      </c>
    </row>
    <row r="3849" spans="1:12" hidden="1" x14ac:dyDescent="0.25">
      <c r="A3849">
        <v>78877</v>
      </c>
      <c r="B3849" t="s">
        <v>10151</v>
      </c>
      <c r="C3849" t="s">
        <v>10132</v>
      </c>
      <c r="D3849" t="s">
        <v>10115</v>
      </c>
      <c r="E3849" t="s">
        <v>35606</v>
      </c>
      <c r="F3849" t="s">
        <v>35607</v>
      </c>
      <c r="G3849">
        <v>2003</v>
      </c>
      <c r="H3849" t="s">
        <v>36395</v>
      </c>
      <c r="I3849" t="s">
        <v>3252</v>
      </c>
      <c r="J3849" s="2" t="s">
        <v>10152</v>
      </c>
      <c r="K3849" s="5" t="s">
        <v>38</v>
      </c>
      <c r="L3849" t="s">
        <v>16</v>
      </c>
    </row>
    <row r="3850" spans="1:12" hidden="1" x14ac:dyDescent="0.25">
      <c r="A3850">
        <v>78880</v>
      </c>
      <c r="B3850" t="s">
        <v>10153</v>
      </c>
      <c r="C3850" t="s">
        <v>10132</v>
      </c>
      <c r="D3850" t="s">
        <v>10115</v>
      </c>
      <c r="E3850" t="s">
        <v>35606</v>
      </c>
      <c r="F3850" t="s">
        <v>35607</v>
      </c>
      <c r="G3850">
        <v>2003</v>
      </c>
      <c r="H3850" t="s">
        <v>36395</v>
      </c>
      <c r="I3850" t="s">
        <v>3252</v>
      </c>
      <c r="J3850" s="2" t="s">
        <v>10154</v>
      </c>
      <c r="K3850" s="5" t="s">
        <v>21</v>
      </c>
    </row>
    <row r="3851" spans="1:12" hidden="1" x14ac:dyDescent="0.25">
      <c r="A3851">
        <v>78887</v>
      </c>
      <c r="B3851" t="s">
        <v>10155</v>
      </c>
      <c r="C3851" t="s">
        <v>10119</v>
      </c>
      <c r="D3851" t="s">
        <v>10115</v>
      </c>
      <c r="E3851" t="s">
        <v>35606</v>
      </c>
      <c r="F3851" t="s">
        <v>35607</v>
      </c>
      <c r="G3851">
        <v>2003</v>
      </c>
      <c r="H3851" t="s">
        <v>36395</v>
      </c>
      <c r="I3851" t="s">
        <v>648</v>
      </c>
      <c r="J3851" s="2" t="s">
        <v>10156</v>
      </c>
      <c r="K3851" s="5" t="s">
        <v>38</v>
      </c>
      <c r="L3851" t="s">
        <v>16</v>
      </c>
    </row>
    <row r="3852" spans="1:12" hidden="1" x14ac:dyDescent="0.25">
      <c r="A3852">
        <v>78894</v>
      </c>
      <c r="B3852" t="s">
        <v>10157</v>
      </c>
      <c r="C3852" t="s">
        <v>10132</v>
      </c>
      <c r="D3852" t="s">
        <v>10115</v>
      </c>
      <c r="E3852" t="s">
        <v>35606</v>
      </c>
      <c r="F3852" t="s">
        <v>35607</v>
      </c>
      <c r="G3852">
        <v>2003</v>
      </c>
      <c r="H3852" t="s">
        <v>36395</v>
      </c>
      <c r="I3852" t="s">
        <v>3252</v>
      </c>
      <c r="J3852" s="2" t="s">
        <v>10158</v>
      </c>
      <c r="K3852" s="5" t="s">
        <v>32</v>
      </c>
    </row>
    <row r="3853" spans="1:12" hidden="1" x14ac:dyDescent="0.25">
      <c r="A3853">
        <v>78918</v>
      </c>
      <c r="B3853" t="s">
        <v>10159</v>
      </c>
      <c r="C3853" t="s">
        <v>10119</v>
      </c>
      <c r="D3853" t="s">
        <v>10115</v>
      </c>
      <c r="E3853" t="s">
        <v>35606</v>
      </c>
      <c r="F3853" t="s">
        <v>35607</v>
      </c>
      <c r="G3853">
        <v>2003</v>
      </c>
      <c r="H3853" t="s">
        <v>36395</v>
      </c>
      <c r="I3853" t="s">
        <v>648</v>
      </c>
      <c r="J3853" s="2" t="s">
        <v>10160</v>
      </c>
      <c r="K3853" s="5" t="s">
        <v>128</v>
      </c>
      <c r="L3853" t="s">
        <v>522</v>
      </c>
    </row>
    <row r="3854" spans="1:12" hidden="1" x14ac:dyDescent="0.25">
      <c r="A3854">
        <v>78926</v>
      </c>
      <c r="B3854" t="s">
        <v>10161</v>
      </c>
      <c r="C3854" t="s">
        <v>10162</v>
      </c>
      <c r="D3854" t="s">
        <v>10115</v>
      </c>
      <c r="E3854" t="s">
        <v>35606</v>
      </c>
      <c r="F3854" t="s">
        <v>35607</v>
      </c>
      <c r="G3854">
        <v>2003</v>
      </c>
      <c r="H3854" t="s">
        <v>36395</v>
      </c>
      <c r="I3854" t="s">
        <v>10163</v>
      </c>
      <c r="J3854" s="2" t="s">
        <v>10164</v>
      </c>
      <c r="K3854" s="5" t="s">
        <v>21</v>
      </c>
    </row>
    <row r="3855" spans="1:12" hidden="1" x14ac:dyDescent="0.25">
      <c r="A3855">
        <v>78931</v>
      </c>
      <c r="B3855" t="s">
        <v>10165</v>
      </c>
      <c r="C3855" t="s">
        <v>10162</v>
      </c>
      <c r="D3855" t="s">
        <v>10115</v>
      </c>
      <c r="E3855" t="s">
        <v>35606</v>
      </c>
      <c r="F3855" t="s">
        <v>35607</v>
      </c>
      <c r="G3855">
        <v>2003</v>
      </c>
      <c r="H3855" t="s">
        <v>36395</v>
      </c>
      <c r="I3855" t="s">
        <v>10163</v>
      </c>
      <c r="J3855" s="2" t="s">
        <v>10166</v>
      </c>
      <c r="K3855" s="5" t="s">
        <v>38</v>
      </c>
      <c r="L3855" t="s">
        <v>232</v>
      </c>
    </row>
    <row r="3856" spans="1:12" hidden="1" x14ac:dyDescent="0.25">
      <c r="A3856">
        <v>78936</v>
      </c>
      <c r="B3856" t="s">
        <v>10167</v>
      </c>
      <c r="C3856" t="s">
        <v>10162</v>
      </c>
      <c r="D3856" t="s">
        <v>10115</v>
      </c>
      <c r="E3856" t="s">
        <v>35606</v>
      </c>
      <c r="F3856" t="s">
        <v>35607</v>
      </c>
      <c r="G3856">
        <v>2003</v>
      </c>
      <c r="H3856" t="s">
        <v>36395</v>
      </c>
      <c r="I3856" t="s">
        <v>10163</v>
      </c>
      <c r="J3856" s="2" t="s">
        <v>10168</v>
      </c>
      <c r="K3856" s="5" t="s">
        <v>21</v>
      </c>
    </row>
    <row r="3857" spans="1:12" hidden="1" x14ac:dyDescent="0.25">
      <c r="A3857">
        <v>78951</v>
      </c>
      <c r="B3857" t="s">
        <v>10169</v>
      </c>
      <c r="C3857" t="s">
        <v>10119</v>
      </c>
      <c r="D3857" t="s">
        <v>10115</v>
      </c>
      <c r="E3857" t="s">
        <v>35606</v>
      </c>
      <c r="F3857" t="s">
        <v>35607</v>
      </c>
      <c r="G3857">
        <v>2003</v>
      </c>
      <c r="H3857" t="s">
        <v>36395</v>
      </c>
      <c r="I3857" t="s">
        <v>648</v>
      </c>
      <c r="J3857" s="2" t="s">
        <v>10170</v>
      </c>
      <c r="K3857" s="5" t="s">
        <v>173</v>
      </c>
    </row>
    <row r="3858" spans="1:12" hidden="1" x14ac:dyDescent="0.25">
      <c r="A3858">
        <v>79000</v>
      </c>
      <c r="B3858" t="s">
        <v>10171</v>
      </c>
      <c r="C3858" t="s">
        <v>10119</v>
      </c>
      <c r="D3858" t="s">
        <v>10115</v>
      </c>
      <c r="E3858" t="s">
        <v>35606</v>
      </c>
      <c r="F3858" t="s">
        <v>35607</v>
      </c>
      <c r="G3858">
        <v>2003</v>
      </c>
      <c r="H3858" t="s">
        <v>36395</v>
      </c>
      <c r="I3858" t="s">
        <v>648</v>
      </c>
      <c r="J3858" s="2" t="s">
        <v>10172</v>
      </c>
      <c r="K3858" s="5" t="s">
        <v>55</v>
      </c>
    </row>
    <row r="3859" spans="1:12" hidden="1" x14ac:dyDescent="0.25">
      <c r="A3859">
        <v>79013</v>
      </c>
      <c r="B3859" t="s">
        <v>10173</v>
      </c>
      <c r="C3859" t="s">
        <v>10119</v>
      </c>
      <c r="D3859" t="s">
        <v>10115</v>
      </c>
      <c r="E3859" t="s">
        <v>35606</v>
      </c>
      <c r="F3859" t="s">
        <v>35607</v>
      </c>
      <c r="G3859">
        <v>2003</v>
      </c>
      <c r="H3859" t="s">
        <v>36395</v>
      </c>
      <c r="I3859" t="s">
        <v>648</v>
      </c>
      <c r="J3859" s="2" t="s">
        <v>10174</v>
      </c>
      <c r="K3859" s="5" t="s">
        <v>1783</v>
      </c>
    </row>
    <row r="3860" spans="1:12" hidden="1" x14ac:dyDescent="0.25">
      <c r="A3860">
        <v>79026</v>
      </c>
      <c r="B3860" t="s">
        <v>10175</v>
      </c>
      <c r="C3860" t="s">
        <v>10147</v>
      </c>
      <c r="D3860" t="s">
        <v>10115</v>
      </c>
      <c r="E3860" t="s">
        <v>35606</v>
      </c>
      <c r="F3860" t="s">
        <v>35607</v>
      </c>
      <c r="G3860">
        <v>2003</v>
      </c>
      <c r="H3860" t="s">
        <v>36395</v>
      </c>
      <c r="I3860" t="s">
        <v>2031</v>
      </c>
      <c r="J3860" s="2" t="s">
        <v>10176</v>
      </c>
      <c r="K3860" s="5" t="s">
        <v>38</v>
      </c>
      <c r="L3860" t="s">
        <v>16</v>
      </c>
    </row>
    <row r="3861" spans="1:12" hidden="1" x14ac:dyDescent="0.25">
      <c r="A3861">
        <v>79033</v>
      </c>
      <c r="B3861" t="s">
        <v>10177</v>
      </c>
      <c r="C3861" t="s">
        <v>10119</v>
      </c>
      <c r="D3861" t="s">
        <v>10115</v>
      </c>
      <c r="E3861" t="s">
        <v>35606</v>
      </c>
      <c r="F3861" t="s">
        <v>35607</v>
      </c>
      <c r="G3861">
        <v>2003</v>
      </c>
      <c r="H3861" t="s">
        <v>36395</v>
      </c>
      <c r="I3861" t="s">
        <v>648</v>
      </c>
      <c r="J3861" s="2" t="s">
        <v>10178</v>
      </c>
      <c r="K3861" s="5" t="s">
        <v>1493</v>
      </c>
    </row>
    <row r="3862" spans="1:12" hidden="1" x14ac:dyDescent="0.25">
      <c r="A3862">
        <v>79035</v>
      </c>
      <c r="B3862" t="s">
        <v>10179</v>
      </c>
      <c r="C3862" t="s">
        <v>10119</v>
      </c>
      <c r="D3862" t="s">
        <v>10115</v>
      </c>
      <c r="E3862" t="s">
        <v>35606</v>
      </c>
      <c r="F3862" t="s">
        <v>35607</v>
      </c>
      <c r="G3862">
        <v>2003</v>
      </c>
      <c r="H3862" t="s">
        <v>36395</v>
      </c>
      <c r="I3862" t="s">
        <v>648</v>
      </c>
      <c r="J3862" s="2" t="s">
        <v>10180</v>
      </c>
      <c r="K3862" s="5" t="s">
        <v>38</v>
      </c>
    </row>
    <row r="3863" spans="1:12" hidden="1" x14ac:dyDescent="0.25">
      <c r="A3863">
        <v>79038</v>
      </c>
      <c r="B3863" t="s">
        <v>10181</v>
      </c>
      <c r="C3863" t="s">
        <v>10147</v>
      </c>
      <c r="D3863" t="s">
        <v>10115</v>
      </c>
      <c r="E3863" t="s">
        <v>35606</v>
      </c>
      <c r="F3863" t="s">
        <v>35607</v>
      </c>
      <c r="G3863">
        <v>2003</v>
      </c>
      <c r="H3863" t="s">
        <v>36395</v>
      </c>
      <c r="I3863" t="s">
        <v>2031</v>
      </c>
      <c r="J3863" s="2" t="s">
        <v>10182</v>
      </c>
      <c r="K3863" s="5" t="s">
        <v>1764</v>
      </c>
      <c r="L3863" t="s">
        <v>16</v>
      </c>
    </row>
    <row r="3864" spans="1:12" hidden="1" x14ac:dyDescent="0.25">
      <c r="A3864">
        <v>79049</v>
      </c>
      <c r="B3864" t="s">
        <v>10183</v>
      </c>
      <c r="C3864" t="s">
        <v>10147</v>
      </c>
      <c r="D3864" t="s">
        <v>10115</v>
      </c>
      <c r="E3864" t="s">
        <v>35606</v>
      </c>
      <c r="F3864" t="s">
        <v>35607</v>
      </c>
      <c r="G3864">
        <v>2003</v>
      </c>
      <c r="H3864" t="s">
        <v>36395</v>
      </c>
      <c r="I3864" t="s">
        <v>2031</v>
      </c>
      <c r="J3864" s="2" t="s">
        <v>10184</v>
      </c>
      <c r="K3864" s="5" t="s">
        <v>505</v>
      </c>
      <c r="L3864" t="s">
        <v>1674</v>
      </c>
    </row>
    <row r="3865" spans="1:12" hidden="1" x14ac:dyDescent="0.25">
      <c r="A3865">
        <v>79053</v>
      </c>
      <c r="B3865" t="s">
        <v>10185</v>
      </c>
      <c r="C3865" t="s">
        <v>10119</v>
      </c>
      <c r="D3865" t="s">
        <v>10115</v>
      </c>
      <c r="E3865" t="s">
        <v>35606</v>
      </c>
      <c r="F3865" t="s">
        <v>35607</v>
      </c>
      <c r="G3865">
        <v>2003</v>
      </c>
      <c r="H3865" t="s">
        <v>36395</v>
      </c>
      <c r="I3865" t="s">
        <v>648</v>
      </c>
      <c r="J3865" s="2" t="s">
        <v>10186</v>
      </c>
      <c r="K3865" s="5" t="s">
        <v>15</v>
      </c>
    </row>
    <row r="3866" spans="1:12" hidden="1" x14ac:dyDescent="0.25">
      <c r="A3866">
        <v>79096</v>
      </c>
      <c r="B3866" t="s">
        <v>10187</v>
      </c>
      <c r="C3866" t="s">
        <v>10188</v>
      </c>
      <c r="D3866" t="s">
        <v>10115</v>
      </c>
      <c r="E3866" t="s">
        <v>35606</v>
      </c>
      <c r="F3866" t="s">
        <v>35607</v>
      </c>
      <c r="G3866">
        <v>2003</v>
      </c>
      <c r="H3866" t="s">
        <v>36395</v>
      </c>
      <c r="I3866" t="s">
        <v>10189</v>
      </c>
      <c r="J3866" s="2" t="s">
        <v>10190</v>
      </c>
      <c r="K3866" s="5" t="s">
        <v>38</v>
      </c>
    </row>
    <row r="3867" spans="1:12" hidden="1" x14ac:dyDescent="0.25">
      <c r="A3867">
        <v>79112</v>
      </c>
      <c r="B3867" t="s">
        <v>10191</v>
      </c>
      <c r="C3867" t="s">
        <v>10188</v>
      </c>
      <c r="D3867" t="s">
        <v>10115</v>
      </c>
      <c r="E3867" t="s">
        <v>35606</v>
      </c>
      <c r="F3867" t="s">
        <v>35607</v>
      </c>
      <c r="G3867">
        <v>2003</v>
      </c>
      <c r="H3867" t="s">
        <v>36395</v>
      </c>
      <c r="I3867" t="s">
        <v>10189</v>
      </c>
      <c r="J3867" s="2" t="s">
        <v>10192</v>
      </c>
      <c r="K3867" s="5" t="s">
        <v>38</v>
      </c>
    </row>
    <row r="3868" spans="1:12" hidden="1" x14ac:dyDescent="0.25">
      <c r="A3868">
        <v>79135</v>
      </c>
      <c r="B3868" t="s">
        <v>10193</v>
      </c>
      <c r="C3868" t="s">
        <v>10194</v>
      </c>
      <c r="D3868" t="s">
        <v>10195</v>
      </c>
      <c r="E3868" t="s">
        <v>35608</v>
      </c>
      <c r="F3868" t="s">
        <v>35378</v>
      </c>
      <c r="G3868">
        <v>1999</v>
      </c>
      <c r="H3868" t="s">
        <v>36396</v>
      </c>
      <c r="I3868" t="s">
        <v>10196</v>
      </c>
      <c r="J3868" s="2" t="s">
        <v>10197</v>
      </c>
      <c r="K3868" s="5" t="s">
        <v>21</v>
      </c>
    </row>
    <row r="3869" spans="1:12" hidden="1" x14ac:dyDescent="0.25">
      <c r="A3869">
        <v>79159</v>
      </c>
      <c r="B3869" t="s">
        <v>10198</v>
      </c>
      <c r="C3869" t="s">
        <v>10194</v>
      </c>
      <c r="D3869" t="s">
        <v>10195</v>
      </c>
      <c r="E3869" t="s">
        <v>35608</v>
      </c>
      <c r="F3869" t="s">
        <v>35378</v>
      </c>
      <c r="G3869">
        <v>1999</v>
      </c>
      <c r="H3869" t="s">
        <v>36396</v>
      </c>
      <c r="I3869" t="s">
        <v>10196</v>
      </c>
      <c r="J3869" s="2" t="s">
        <v>10199</v>
      </c>
      <c r="K3869" s="5" t="s">
        <v>1052</v>
      </c>
      <c r="L3869" t="s">
        <v>187</v>
      </c>
    </row>
    <row r="3870" spans="1:12" hidden="1" x14ac:dyDescent="0.25">
      <c r="A3870">
        <v>79165</v>
      </c>
      <c r="B3870" t="s">
        <v>10200</v>
      </c>
      <c r="C3870" t="s">
        <v>10201</v>
      </c>
      <c r="D3870" t="s">
        <v>10195</v>
      </c>
      <c r="E3870" t="s">
        <v>35608</v>
      </c>
      <c r="F3870" t="s">
        <v>35378</v>
      </c>
      <c r="G3870">
        <v>1999</v>
      </c>
      <c r="H3870" t="s">
        <v>36396</v>
      </c>
      <c r="I3870" t="s">
        <v>7081</v>
      </c>
      <c r="J3870" s="2" t="s">
        <v>10202</v>
      </c>
      <c r="K3870" s="5" t="s">
        <v>128</v>
      </c>
      <c r="L3870" t="s">
        <v>1320</v>
      </c>
    </row>
    <row r="3871" spans="1:12" hidden="1" x14ac:dyDescent="0.25">
      <c r="A3871">
        <v>79179</v>
      </c>
      <c r="B3871" t="s">
        <v>10203</v>
      </c>
      <c r="C3871" t="s">
        <v>10194</v>
      </c>
      <c r="D3871" t="s">
        <v>10195</v>
      </c>
      <c r="E3871" t="s">
        <v>35608</v>
      </c>
      <c r="F3871" t="s">
        <v>35378</v>
      </c>
      <c r="G3871">
        <v>1999</v>
      </c>
      <c r="H3871" t="s">
        <v>36396</v>
      </c>
      <c r="I3871" t="s">
        <v>10196</v>
      </c>
      <c r="J3871" s="2" t="s">
        <v>10204</v>
      </c>
      <c r="K3871" s="5" t="s">
        <v>15</v>
      </c>
    </row>
    <row r="3872" spans="1:12" hidden="1" x14ac:dyDescent="0.25">
      <c r="A3872">
        <v>79185</v>
      </c>
      <c r="B3872" t="s">
        <v>10205</v>
      </c>
      <c r="C3872" t="s">
        <v>10194</v>
      </c>
      <c r="D3872" t="s">
        <v>10195</v>
      </c>
      <c r="E3872" t="s">
        <v>35608</v>
      </c>
      <c r="F3872" t="s">
        <v>35378</v>
      </c>
      <c r="G3872">
        <v>1999</v>
      </c>
      <c r="H3872" t="s">
        <v>36396</v>
      </c>
      <c r="I3872" t="s">
        <v>10196</v>
      </c>
      <c r="J3872" s="2" t="s">
        <v>10206</v>
      </c>
      <c r="K3872" s="5" t="s">
        <v>32</v>
      </c>
      <c r="L3872" t="s">
        <v>35242</v>
      </c>
    </row>
    <row r="3873" spans="1:12" hidden="1" x14ac:dyDescent="0.25">
      <c r="A3873">
        <v>79220</v>
      </c>
      <c r="B3873" t="s">
        <v>10207</v>
      </c>
      <c r="C3873" t="s">
        <v>10194</v>
      </c>
      <c r="D3873" t="s">
        <v>10195</v>
      </c>
      <c r="E3873" t="s">
        <v>35608</v>
      </c>
      <c r="F3873" t="s">
        <v>35378</v>
      </c>
      <c r="G3873">
        <v>1999</v>
      </c>
      <c r="H3873" t="s">
        <v>36396</v>
      </c>
      <c r="I3873" t="s">
        <v>10196</v>
      </c>
      <c r="J3873" s="2" t="s">
        <v>10208</v>
      </c>
      <c r="K3873" s="5" t="s">
        <v>202</v>
      </c>
      <c r="L3873" t="s">
        <v>129</v>
      </c>
    </row>
    <row r="3874" spans="1:12" hidden="1" x14ac:dyDescent="0.25">
      <c r="A3874">
        <v>79248</v>
      </c>
      <c r="B3874" t="s">
        <v>10209</v>
      </c>
      <c r="C3874" t="s">
        <v>10210</v>
      </c>
      <c r="D3874" t="s">
        <v>10195</v>
      </c>
      <c r="E3874" t="s">
        <v>35608</v>
      </c>
      <c r="F3874" t="s">
        <v>35378</v>
      </c>
      <c r="G3874">
        <v>1999</v>
      </c>
      <c r="H3874" t="s">
        <v>36396</v>
      </c>
      <c r="I3874" t="s">
        <v>10211</v>
      </c>
      <c r="J3874" s="2" t="s">
        <v>10212</v>
      </c>
      <c r="K3874" s="5" t="s">
        <v>38</v>
      </c>
    </row>
    <row r="3875" spans="1:12" hidden="1" x14ac:dyDescent="0.25">
      <c r="A3875">
        <v>79274</v>
      </c>
      <c r="B3875" t="s">
        <v>10213</v>
      </c>
      <c r="C3875" t="s">
        <v>10214</v>
      </c>
      <c r="D3875" t="s">
        <v>10195</v>
      </c>
      <c r="E3875" t="s">
        <v>35608</v>
      </c>
      <c r="F3875" t="s">
        <v>35378</v>
      </c>
      <c r="G3875">
        <v>1999</v>
      </c>
      <c r="H3875" t="s">
        <v>36396</v>
      </c>
      <c r="I3875" t="s">
        <v>10215</v>
      </c>
      <c r="J3875" s="2" t="s">
        <v>10216</v>
      </c>
      <c r="K3875" s="5" t="s">
        <v>38</v>
      </c>
    </row>
    <row r="3876" spans="1:12" hidden="1" x14ac:dyDescent="0.25">
      <c r="A3876">
        <v>79295</v>
      </c>
      <c r="B3876" t="s">
        <v>10217</v>
      </c>
      <c r="C3876" t="s">
        <v>10218</v>
      </c>
      <c r="D3876" t="s">
        <v>10195</v>
      </c>
      <c r="E3876" t="s">
        <v>35608</v>
      </c>
      <c r="F3876" t="s">
        <v>35378</v>
      </c>
      <c r="G3876">
        <v>1999</v>
      </c>
      <c r="H3876" t="s">
        <v>36396</v>
      </c>
      <c r="I3876" t="s">
        <v>1105</v>
      </c>
      <c r="J3876" s="2" t="s">
        <v>10219</v>
      </c>
      <c r="K3876" s="5" t="s">
        <v>21</v>
      </c>
    </row>
    <row r="3877" spans="1:12" hidden="1" x14ac:dyDescent="0.25">
      <c r="A3877">
        <v>79301</v>
      </c>
      <c r="B3877" t="s">
        <v>10220</v>
      </c>
      <c r="C3877" t="s">
        <v>10201</v>
      </c>
      <c r="D3877" t="s">
        <v>10195</v>
      </c>
      <c r="E3877" t="s">
        <v>35608</v>
      </c>
      <c r="F3877" t="s">
        <v>35378</v>
      </c>
      <c r="G3877">
        <v>1999</v>
      </c>
      <c r="H3877" t="s">
        <v>36396</v>
      </c>
      <c r="I3877" t="s">
        <v>7081</v>
      </c>
      <c r="J3877" s="2" t="s">
        <v>10221</v>
      </c>
      <c r="K3877" s="5" t="s">
        <v>128</v>
      </c>
      <c r="L3877" t="s">
        <v>1320</v>
      </c>
    </row>
    <row r="3878" spans="1:12" hidden="1" x14ac:dyDescent="0.25">
      <c r="A3878">
        <v>79320</v>
      </c>
      <c r="B3878" t="s">
        <v>10222</v>
      </c>
      <c r="C3878" t="s">
        <v>10201</v>
      </c>
      <c r="D3878" t="s">
        <v>10195</v>
      </c>
      <c r="E3878" t="s">
        <v>35608</v>
      </c>
      <c r="F3878" t="s">
        <v>35378</v>
      </c>
      <c r="G3878">
        <v>1999</v>
      </c>
      <c r="H3878" t="s">
        <v>36396</v>
      </c>
      <c r="I3878" t="s">
        <v>7081</v>
      </c>
      <c r="J3878" s="2" t="s">
        <v>10223</v>
      </c>
      <c r="K3878" s="5" t="s">
        <v>10224</v>
      </c>
      <c r="L3878" t="s">
        <v>187</v>
      </c>
    </row>
    <row r="3879" spans="1:12" hidden="1" x14ac:dyDescent="0.25">
      <c r="A3879">
        <v>79334</v>
      </c>
      <c r="B3879" t="s">
        <v>10225</v>
      </c>
      <c r="C3879" t="s">
        <v>10201</v>
      </c>
      <c r="D3879" t="s">
        <v>10195</v>
      </c>
      <c r="E3879" t="s">
        <v>35608</v>
      </c>
      <c r="F3879" t="s">
        <v>35378</v>
      </c>
      <c r="G3879">
        <v>1999</v>
      </c>
      <c r="H3879" t="s">
        <v>36396</v>
      </c>
      <c r="I3879" t="s">
        <v>7081</v>
      </c>
      <c r="J3879" s="2" t="s">
        <v>10226</v>
      </c>
      <c r="K3879" s="5" t="s">
        <v>38</v>
      </c>
    </row>
    <row r="3880" spans="1:12" hidden="1" x14ac:dyDescent="0.25">
      <c r="A3880">
        <v>79339</v>
      </c>
      <c r="B3880" t="s">
        <v>10227</v>
      </c>
      <c r="C3880" t="s">
        <v>10201</v>
      </c>
      <c r="D3880" t="s">
        <v>10195</v>
      </c>
      <c r="E3880" t="s">
        <v>35608</v>
      </c>
      <c r="F3880" t="s">
        <v>35378</v>
      </c>
      <c r="G3880">
        <v>1999</v>
      </c>
      <c r="H3880" t="s">
        <v>36396</v>
      </c>
      <c r="I3880" t="s">
        <v>7081</v>
      </c>
      <c r="J3880" s="2" t="s">
        <v>10228</v>
      </c>
      <c r="K3880" s="5" t="s">
        <v>21</v>
      </c>
      <c r="L3880" t="s">
        <v>143</v>
      </c>
    </row>
    <row r="3881" spans="1:12" hidden="1" x14ac:dyDescent="0.25">
      <c r="A3881">
        <v>79362</v>
      </c>
      <c r="B3881" t="s">
        <v>10229</v>
      </c>
      <c r="C3881" t="s">
        <v>10201</v>
      </c>
      <c r="D3881" t="s">
        <v>10195</v>
      </c>
      <c r="E3881" t="s">
        <v>35608</v>
      </c>
      <c r="F3881" t="s">
        <v>35378</v>
      </c>
      <c r="G3881">
        <v>1999</v>
      </c>
      <c r="H3881" t="s">
        <v>36396</v>
      </c>
      <c r="I3881" t="s">
        <v>7081</v>
      </c>
      <c r="J3881" s="2" t="s">
        <v>10230</v>
      </c>
      <c r="K3881" s="5" t="s">
        <v>21</v>
      </c>
    </row>
    <row r="3882" spans="1:12" hidden="1" x14ac:dyDescent="0.25">
      <c r="A3882">
        <v>79366</v>
      </c>
      <c r="B3882" t="s">
        <v>10231</v>
      </c>
      <c r="C3882" t="s">
        <v>10201</v>
      </c>
      <c r="D3882" t="s">
        <v>10195</v>
      </c>
      <c r="E3882" t="s">
        <v>35608</v>
      </c>
      <c r="F3882" t="s">
        <v>35378</v>
      </c>
      <c r="G3882">
        <v>1999</v>
      </c>
      <c r="H3882" t="s">
        <v>36396</v>
      </c>
      <c r="I3882" t="s">
        <v>7081</v>
      </c>
      <c r="J3882" s="2" t="s">
        <v>10232</v>
      </c>
      <c r="K3882" s="5" t="s">
        <v>21</v>
      </c>
    </row>
    <row r="3883" spans="1:12" hidden="1" x14ac:dyDescent="0.25">
      <c r="A3883">
        <v>79369</v>
      </c>
      <c r="B3883" t="s">
        <v>10233</v>
      </c>
      <c r="C3883" t="s">
        <v>10201</v>
      </c>
      <c r="D3883" t="s">
        <v>10195</v>
      </c>
      <c r="E3883" t="s">
        <v>35608</v>
      </c>
      <c r="F3883" t="s">
        <v>35378</v>
      </c>
      <c r="G3883">
        <v>1999</v>
      </c>
      <c r="H3883" t="s">
        <v>36396</v>
      </c>
      <c r="I3883" t="s">
        <v>7081</v>
      </c>
      <c r="J3883" s="2" t="s">
        <v>10234</v>
      </c>
      <c r="K3883" s="5" t="s">
        <v>128</v>
      </c>
      <c r="L3883" t="s">
        <v>522</v>
      </c>
    </row>
    <row r="3884" spans="1:12" hidden="1" x14ac:dyDescent="0.25">
      <c r="A3884">
        <v>79444</v>
      </c>
      <c r="B3884" t="s">
        <v>10235</v>
      </c>
      <c r="C3884" t="s">
        <v>10218</v>
      </c>
      <c r="D3884" t="s">
        <v>10195</v>
      </c>
      <c r="E3884" t="s">
        <v>35608</v>
      </c>
      <c r="F3884" t="s">
        <v>35378</v>
      </c>
      <c r="G3884">
        <v>1999</v>
      </c>
      <c r="H3884" t="s">
        <v>36396</v>
      </c>
      <c r="I3884" t="s">
        <v>1105</v>
      </c>
      <c r="J3884" s="2" t="s">
        <v>10236</v>
      </c>
      <c r="K3884" s="5" t="s">
        <v>38</v>
      </c>
    </row>
    <row r="3885" spans="1:12" hidden="1" x14ac:dyDescent="0.25">
      <c r="A3885">
        <v>79479</v>
      </c>
      <c r="B3885" t="s">
        <v>10237</v>
      </c>
      <c r="C3885" t="s">
        <v>10201</v>
      </c>
      <c r="D3885" t="s">
        <v>10195</v>
      </c>
      <c r="E3885" t="s">
        <v>35608</v>
      </c>
      <c r="F3885" t="s">
        <v>35378</v>
      </c>
      <c r="G3885">
        <v>1999</v>
      </c>
      <c r="H3885" t="s">
        <v>36396</v>
      </c>
      <c r="I3885" t="s">
        <v>7081</v>
      </c>
      <c r="J3885" s="2" t="s">
        <v>10238</v>
      </c>
      <c r="K3885" s="5" t="s">
        <v>38</v>
      </c>
      <c r="L3885" t="s">
        <v>174</v>
      </c>
    </row>
    <row r="3886" spans="1:12" hidden="1" x14ac:dyDescent="0.25">
      <c r="A3886">
        <v>79519</v>
      </c>
      <c r="B3886" t="s">
        <v>10239</v>
      </c>
      <c r="C3886" t="s">
        <v>10218</v>
      </c>
      <c r="D3886" t="s">
        <v>10195</v>
      </c>
      <c r="E3886" t="s">
        <v>35608</v>
      </c>
      <c r="F3886" t="s">
        <v>35378</v>
      </c>
      <c r="G3886">
        <v>1999</v>
      </c>
      <c r="H3886" t="s">
        <v>36396</v>
      </c>
      <c r="I3886" t="s">
        <v>1105</v>
      </c>
      <c r="J3886" s="2" t="s">
        <v>10240</v>
      </c>
      <c r="K3886" s="5" t="s">
        <v>128</v>
      </c>
    </row>
    <row r="3887" spans="1:12" hidden="1" x14ac:dyDescent="0.25">
      <c r="A3887">
        <v>79536</v>
      </c>
      <c r="B3887" t="s">
        <v>10241</v>
      </c>
      <c r="C3887" t="s">
        <v>10218</v>
      </c>
      <c r="D3887" t="s">
        <v>10195</v>
      </c>
      <c r="E3887" t="s">
        <v>35608</v>
      </c>
      <c r="F3887" t="s">
        <v>35378</v>
      </c>
      <c r="G3887">
        <v>1999</v>
      </c>
      <c r="H3887" t="s">
        <v>36396</v>
      </c>
      <c r="I3887" t="s">
        <v>1105</v>
      </c>
      <c r="J3887" s="2" t="s">
        <v>10242</v>
      </c>
      <c r="K3887" s="5" t="s">
        <v>38</v>
      </c>
    </row>
    <row r="3888" spans="1:12" hidden="1" x14ac:dyDescent="0.25">
      <c r="A3888">
        <v>79549</v>
      </c>
      <c r="B3888" t="s">
        <v>10243</v>
      </c>
      <c r="C3888" t="s">
        <v>10201</v>
      </c>
      <c r="D3888" t="s">
        <v>10195</v>
      </c>
      <c r="E3888" t="s">
        <v>35608</v>
      </c>
      <c r="F3888" t="s">
        <v>35378</v>
      </c>
      <c r="G3888">
        <v>1999</v>
      </c>
      <c r="H3888" t="s">
        <v>36396</v>
      </c>
      <c r="I3888" t="s">
        <v>7081</v>
      </c>
      <c r="J3888" s="2" t="s">
        <v>10244</v>
      </c>
      <c r="K3888" s="5" t="s">
        <v>55</v>
      </c>
    </row>
    <row r="3889" spans="1:19" hidden="1" x14ac:dyDescent="0.25">
      <c r="A3889">
        <v>79564</v>
      </c>
      <c r="B3889" t="s">
        <v>10245</v>
      </c>
      <c r="C3889" t="s">
        <v>10218</v>
      </c>
      <c r="D3889" t="s">
        <v>10195</v>
      </c>
      <c r="E3889" t="s">
        <v>35608</v>
      </c>
      <c r="F3889" t="s">
        <v>35378</v>
      </c>
      <c r="G3889">
        <v>1999</v>
      </c>
      <c r="H3889" t="s">
        <v>36396</v>
      </c>
      <c r="I3889" t="s">
        <v>1105</v>
      </c>
      <c r="J3889" s="2" t="s">
        <v>10246</v>
      </c>
      <c r="K3889" s="5" t="s">
        <v>21</v>
      </c>
    </row>
    <row r="3890" spans="1:19" x14ac:dyDescent="0.25">
      <c r="A3890">
        <v>79582</v>
      </c>
      <c r="B3890" t="s">
        <v>10247</v>
      </c>
      <c r="C3890" t="s">
        <v>10201</v>
      </c>
      <c r="D3890" t="s">
        <v>10195</v>
      </c>
      <c r="E3890" t="s">
        <v>35608</v>
      </c>
      <c r="F3890" t="s">
        <v>35378</v>
      </c>
      <c r="G3890">
        <v>1999</v>
      </c>
      <c r="H3890" t="s">
        <v>36396</v>
      </c>
      <c r="I3890" t="s">
        <v>7081</v>
      </c>
      <c r="J3890" s="2" t="s">
        <v>10248</v>
      </c>
      <c r="K3890" s="5" t="s">
        <v>502</v>
      </c>
      <c r="M3890" s="4" t="s">
        <v>7</v>
      </c>
      <c r="N3890" s="4" t="s">
        <v>8</v>
      </c>
      <c r="O3890" t="s">
        <v>33</v>
      </c>
      <c r="P3890" t="s">
        <v>35342</v>
      </c>
      <c r="R3890" t="s">
        <v>35209</v>
      </c>
      <c r="S3890" t="s">
        <v>8</v>
      </c>
    </row>
    <row r="3891" spans="1:19" hidden="1" x14ac:dyDescent="0.25">
      <c r="A3891">
        <v>79584</v>
      </c>
      <c r="B3891" t="s">
        <v>10249</v>
      </c>
      <c r="C3891" t="s">
        <v>10210</v>
      </c>
      <c r="D3891" t="s">
        <v>10195</v>
      </c>
      <c r="E3891" t="s">
        <v>35608</v>
      </c>
      <c r="F3891" t="s">
        <v>35378</v>
      </c>
      <c r="G3891">
        <v>1999</v>
      </c>
      <c r="H3891" t="s">
        <v>36396</v>
      </c>
      <c r="I3891" t="s">
        <v>10211</v>
      </c>
      <c r="J3891" s="2" t="s">
        <v>10250</v>
      </c>
      <c r="K3891" s="5" t="s">
        <v>38</v>
      </c>
    </row>
    <row r="3892" spans="1:19" hidden="1" x14ac:dyDescent="0.25">
      <c r="A3892">
        <v>79585</v>
      </c>
      <c r="B3892" t="s">
        <v>10251</v>
      </c>
      <c r="C3892" t="s">
        <v>10201</v>
      </c>
      <c r="D3892" t="s">
        <v>10195</v>
      </c>
      <c r="E3892" t="s">
        <v>35608</v>
      </c>
      <c r="F3892" t="s">
        <v>35378</v>
      </c>
      <c r="G3892">
        <v>1999</v>
      </c>
      <c r="H3892" t="s">
        <v>36396</v>
      </c>
      <c r="I3892" t="s">
        <v>7081</v>
      </c>
      <c r="J3892" s="2" t="s">
        <v>10252</v>
      </c>
      <c r="K3892" s="5" t="s">
        <v>38</v>
      </c>
    </row>
    <row r="3893" spans="1:19" hidden="1" x14ac:dyDescent="0.25">
      <c r="A3893">
        <v>79622</v>
      </c>
      <c r="B3893" t="s">
        <v>10253</v>
      </c>
      <c r="C3893" t="s">
        <v>10254</v>
      </c>
      <c r="D3893" t="s">
        <v>10255</v>
      </c>
      <c r="E3893" t="s">
        <v>35609</v>
      </c>
      <c r="F3893" t="s">
        <v>35344</v>
      </c>
      <c r="G3893">
        <v>1931</v>
      </c>
      <c r="H3893" t="s">
        <v>36397</v>
      </c>
      <c r="I3893" t="s">
        <v>10256</v>
      </c>
      <c r="J3893" s="2" t="s">
        <v>10257</v>
      </c>
      <c r="K3893" s="5" t="s">
        <v>32</v>
      </c>
      <c r="L3893" t="s">
        <v>35242</v>
      </c>
    </row>
    <row r="3894" spans="1:19" hidden="1" x14ac:dyDescent="0.25">
      <c r="A3894">
        <v>79629</v>
      </c>
      <c r="B3894" t="s">
        <v>10258</v>
      </c>
      <c r="C3894" t="s">
        <v>10254</v>
      </c>
      <c r="D3894" t="s">
        <v>10255</v>
      </c>
      <c r="E3894" t="s">
        <v>35609</v>
      </c>
      <c r="F3894" t="s">
        <v>35344</v>
      </c>
      <c r="G3894">
        <v>1931</v>
      </c>
      <c r="H3894" t="s">
        <v>36397</v>
      </c>
      <c r="I3894" t="s">
        <v>10256</v>
      </c>
      <c r="J3894" s="2" t="s">
        <v>10259</v>
      </c>
      <c r="K3894" s="5" t="s">
        <v>202</v>
      </c>
      <c r="L3894" t="s">
        <v>129</v>
      </c>
    </row>
    <row r="3895" spans="1:19" hidden="1" x14ac:dyDescent="0.25">
      <c r="A3895">
        <v>79639</v>
      </c>
      <c r="B3895" t="s">
        <v>10260</v>
      </c>
      <c r="C3895" t="s">
        <v>10261</v>
      </c>
      <c r="D3895" t="s">
        <v>10255</v>
      </c>
      <c r="E3895" t="s">
        <v>35609</v>
      </c>
      <c r="F3895" t="s">
        <v>35344</v>
      </c>
      <c r="G3895">
        <v>1931</v>
      </c>
      <c r="H3895" t="s">
        <v>36397</v>
      </c>
      <c r="I3895" t="s">
        <v>3333</v>
      </c>
      <c r="J3895" s="2" t="s">
        <v>10262</v>
      </c>
      <c r="K3895" s="5" t="s">
        <v>1052</v>
      </c>
      <c r="L3895" t="s">
        <v>232</v>
      </c>
    </row>
    <row r="3896" spans="1:19" hidden="1" x14ac:dyDescent="0.25">
      <c r="A3896">
        <v>79665</v>
      </c>
      <c r="B3896" t="s">
        <v>10263</v>
      </c>
      <c r="C3896" t="s">
        <v>10254</v>
      </c>
      <c r="D3896" t="s">
        <v>10255</v>
      </c>
      <c r="E3896" t="s">
        <v>35609</v>
      </c>
      <c r="F3896" t="s">
        <v>35344</v>
      </c>
      <c r="G3896">
        <v>1931</v>
      </c>
      <c r="H3896" t="s">
        <v>36397</v>
      </c>
      <c r="I3896" t="s">
        <v>10256</v>
      </c>
      <c r="J3896" s="2" t="s">
        <v>10264</v>
      </c>
      <c r="K3896" s="5" t="s">
        <v>202</v>
      </c>
      <c r="L3896" t="s">
        <v>129</v>
      </c>
    </row>
    <row r="3897" spans="1:19" hidden="1" x14ac:dyDescent="0.25">
      <c r="A3897">
        <v>79666</v>
      </c>
      <c r="B3897" t="s">
        <v>10265</v>
      </c>
      <c r="C3897" t="s">
        <v>10254</v>
      </c>
      <c r="D3897" t="s">
        <v>10255</v>
      </c>
      <c r="E3897" t="s">
        <v>35609</v>
      </c>
      <c r="F3897" t="s">
        <v>35344</v>
      </c>
      <c r="G3897">
        <v>1931</v>
      </c>
      <c r="H3897" t="s">
        <v>36397</v>
      </c>
      <c r="I3897" t="s">
        <v>10256</v>
      </c>
      <c r="J3897" s="2" t="s">
        <v>10266</v>
      </c>
      <c r="K3897" s="5" t="s">
        <v>38</v>
      </c>
    </row>
    <row r="3898" spans="1:19" hidden="1" x14ac:dyDescent="0.25">
      <c r="A3898">
        <v>79670</v>
      </c>
      <c r="B3898" t="s">
        <v>10267</v>
      </c>
      <c r="C3898" t="s">
        <v>10261</v>
      </c>
      <c r="D3898" t="s">
        <v>10255</v>
      </c>
      <c r="E3898" t="s">
        <v>35609</v>
      </c>
      <c r="F3898" t="s">
        <v>35344</v>
      </c>
      <c r="G3898">
        <v>1931</v>
      </c>
      <c r="H3898" t="s">
        <v>36397</v>
      </c>
      <c r="I3898" t="s">
        <v>3333</v>
      </c>
      <c r="J3898" s="2" t="s">
        <v>10268</v>
      </c>
      <c r="K3898" s="5" t="s">
        <v>15</v>
      </c>
      <c r="L3898" t="s">
        <v>239</v>
      </c>
    </row>
    <row r="3899" spans="1:19" hidden="1" x14ac:dyDescent="0.25">
      <c r="A3899">
        <v>79708</v>
      </c>
      <c r="B3899" t="s">
        <v>10269</v>
      </c>
      <c r="C3899" t="s">
        <v>10254</v>
      </c>
      <c r="D3899" t="s">
        <v>10255</v>
      </c>
      <c r="E3899" t="s">
        <v>35609</v>
      </c>
      <c r="F3899" t="s">
        <v>35344</v>
      </c>
      <c r="G3899">
        <v>1931</v>
      </c>
      <c r="H3899" t="s">
        <v>36397</v>
      </c>
      <c r="I3899" t="s">
        <v>10256</v>
      </c>
      <c r="J3899" s="2" t="s">
        <v>10270</v>
      </c>
      <c r="K3899" s="5" t="s">
        <v>55</v>
      </c>
    </row>
    <row r="3900" spans="1:19" hidden="1" x14ac:dyDescent="0.25">
      <c r="A3900">
        <v>79709</v>
      </c>
      <c r="B3900" t="s">
        <v>10271</v>
      </c>
      <c r="C3900" t="s">
        <v>10261</v>
      </c>
      <c r="D3900" t="s">
        <v>10255</v>
      </c>
      <c r="E3900" t="s">
        <v>35609</v>
      </c>
      <c r="F3900" t="s">
        <v>35344</v>
      </c>
      <c r="G3900">
        <v>1931</v>
      </c>
      <c r="H3900" t="s">
        <v>36397</v>
      </c>
      <c r="I3900" t="s">
        <v>3333</v>
      </c>
      <c r="J3900" s="2" t="s">
        <v>10272</v>
      </c>
      <c r="K3900" s="5" t="s">
        <v>21</v>
      </c>
    </row>
    <row r="3901" spans="1:19" hidden="1" x14ac:dyDescent="0.25">
      <c r="A3901">
        <v>79712</v>
      </c>
      <c r="B3901" t="s">
        <v>10273</v>
      </c>
      <c r="C3901" t="s">
        <v>10254</v>
      </c>
      <c r="D3901" t="s">
        <v>10255</v>
      </c>
      <c r="E3901" t="s">
        <v>35609</v>
      </c>
      <c r="F3901" t="s">
        <v>35344</v>
      </c>
      <c r="G3901">
        <v>1931</v>
      </c>
      <c r="H3901" t="s">
        <v>36397</v>
      </c>
      <c r="I3901" t="s">
        <v>10256</v>
      </c>
      <c r="J3901" s="2" t="s">
        <v>10274</v>
      </c>
      <c r="K3901" s="5" t="s">
        <v>55</v>
      </c>
    </row>
    <row r="3902" spans="1:19" hidden="1" x14ac:dyDescent="0.25">
      <c r="A3902">
        <v>79717</v>
      </c>
      <c r="B3902" t="s">
        <v>10275</v>
      </c>
      <c r="C3902" t="s">
        <v>10254</v>
      </c>
      <c r="D3902" t="s">
        <v>10255</v>
      </c>
      <c r="E3902" t="s">
        <v>35609</v>
      </c>
      <c r="F3902" t="s">
        <v>35344</v>
      </c>
      <c r="G3902">
        <v>1931</v>
      </c>
      <c r="H3902" t="s">
        <v>36397</v>
      </c>
      <c r="I3902" t="s">
        <v>10256</v>
      </c>
      <c r="J3902" s="2" t="s">
        <v>10276</v>
      </c>
      <c r="K3902" s="5" t="s">
        <v>202</v>
      </c>
      <c r="L3902" t="s">
        <v>129</v>
      </c>
    </row>
    <row r="3903" spans="1:19" hidden="1" x14ac:dyDescent="0.25">
      <c r="A3903">
        <v>79752</v>
      </c>
      <c r="B3903" t="s">
        <v>10277</v>
      </c>
      <c r="C3903" t="s">
        <v>10254</v>
      </c>
      <c r="D3903" t="s">
        <v>10255</v>
      </c>
      <c r="E3903" t="s">
        <v>35609</v>
      </c>
      <c r="F3903" t="s">
        <v>35344</v>
      </c>
      <c r="G3903">
        <v>1931</v>
      </c>
      <c r="H3903" t="s">
        <v>36397</v>
      </c>
      <c r="I3903" t="s">
        <v>10256</v>
      </c>
      <c r="J3903" s="2" t="s">
        <v>10278</v>
      </c>
      <c r="K3903" s="5" t="s">
        <v>21</v>
      </c>
      <c r="L3903" t="s">
        <v>143</v>
      </c>
    </row>
    <row r="3904" spans="1:19" hidden="1" x14ac:dyDescent="0.25">
      <c r="A3904">
        <v>79762</v>
      </c>
      <c r="B3904" t="s">
        <v>10279</v>
      </c>
      <c r="C3904" t="s">
        <v>10254</v>
      </c>
      <c r="D3904" t="s">
        <v>10255</v>
      </c>
      <c r="E3904" t="s">
        <v>35609</v>
      </c>
      <c r="F3904" t="s">
        <v>35344</v>
      </c>
      <c r="G3904">
        <v>1931</v>
      </c>
      <c r="H3904" t="s">
        <v>36397</v>
      </c>
      <c r="I3904" t="s">
        <v>10256</v>
      </c>
      <c r="J3904" s="2" t="s">
        <v>10280</v>
      </c>
      <c r="K3904" s="5" t="s">
        <v>345</v>
      </c>
      <c r="L3904" t="s">
        <v>232</v>
      </c>
    </row>
    <row r="3905" spans="1:12" hidden="1" x14ac:dyDescent="0.25">
      <c r="A3905">
        <v>79778</v>
      </c>
      <c r="B3905" t="s">
        <v>10281</v>
      </c>
      <c r="C3905" t="s">
        <v>10261</v>
      </c>
      <c r="D3905" t="s">
        <v>10255</v>
      </c>
      <c r="E3905" t="s">
        <v>35609</v>
      </c>
      <c r="F3905" t="s">
        <v>35344</v>
      </c>
      <c r="G3905">
        <v>1931</v>
      </c>
      <c r="H3905" t="s">
        <v>36397</v>
      </c>
      <c r="I3905" t="s">
        <v>3333</v>
      </c>
      <c r="J3905" s="2" t="s">
        <v>10282</v>
      </c>
      <c r="K3905" s="5" t="s">
        <v>21</v>
      </c>
    </row>
    <row r="3906" spans="1:12" hidden="1" x14ac:dyDescent="0.25">
      <c r="A3906">
        <v>79801</v>
      </c>
      <c r="B3906" t="s">
        <v>10283</v>
      </c>
      <c r="C3906" t="s">
        <v>10284</v>
      </c>
      <c r="D3906" t="s">
        <v>10255</v>
      </c>
      <c r="E3906" t="s">
        <v>35609</v>
      </c>
      <c r="F3906" t="s">
        <v>35344</v>
      </c>
      <c r="G3906">
        <v>1931</v>
      </c>
      <c r="H3906" t="s">
        <v>36397</v>
      </c>
      <c r="I3906" t="s">
        <v>10285</v>
      </c>
      <c r="J3906" s="2" t="s">
        <v>10286</v>
      </c>
      <c r="K3906" s="5" t="s">
        <v>38</v>
      </c>
      <c r="L3906" t="s">
        <v>16</v>
      </c>
    </row>
    <row r="3907" spans="1:12" hidden="1" x14ac:dyDescent="0.25">
      <c r="A3907">
        <v>79819</v>
      </c>
      <c r="B3907" t="s">
        <v>10287</v>
      </c>
      <c r="C3907" t="s">
        <v>10288</v>
      </c>
      <c r="D3907" t="s">
        <v>10255</v>
      </c>
      <c r="E3907" t="s">
        <v>35609</v>
      </c>
      <c r="F3907" t="s">
        <v>35344</v>
      </c>
      <c r="G3907">
        <v>1931</v>
      </c>
      <c r="H3907" t="s">
        <v>36397</v>
      </c>
      <c r="I3907" t="s">
        <v>10289</v>
      </c>
      <c r="J3907" s="2" t="s">
        <v>10290</v>
      </c>
      <c r="K3907" s="5" t="s">
        <v>15</v>
      </c>
    </row>
    <row r="3908" spans="1:12" hidden="1" x14ac:dyDescent="0.25">
      <c r="A3908">
        <v>79839</v>
      </c>
      <c r="B3908" t="s">
        <v>10291</v>
      </c>
      <c r="C3908" t="s">
        <v>10284</v>
      </c>
      <c r="D3908" t="s">
        <v>10255</v>
      </c>
      <c r="E3908" t="s">
        <v>35609</v>
      </c>
      <c r="F3908" t="s">
        <v>35344</v>
      </c>
      <c r="G3908">
        <v>1931</v>
      </c>
      <c r="H3908" t="s">
        <v>36397</v>
      </c>
      <c r="I3908" t="s">
        <v>10285</v>
      </c>
      <c r="J3908" s="2" t="s">
        <v>10292</v>
      </c>
      <c r="K3908" s="5" t="s">
        <v>128</v>
      </c>
      <c r="L3908" t="s">
        <v>129</v>
      </c>
    </row>
    <row r="3909" spans="1:12" hidden="1" x14ac:dyDescent="0.25">
      <c r="A3909">
        <v>79870</v>
      </c>
      <c r="B3909" t="s">
        <v>10293</v>
      </c>
      <c r="C3909" t="s">
        <v>10294</v>
      </c>
      <c r="D3909" t="s">
        <v>10255</v>
      </c>
      <c r="E3909" t="s">
        <v>35609</v>
      </c>
      <c r="F3909" t="s">
        <v>35344</v>
      </c>
      <c r="G3909">
        <v>1931</v>
      </c>
      <c r="H3909" t="s">
        <v>36397</v>
      </c>
      <c r="I3909" t="s">
        <v>10295</v>
      </c>
      <c r="J3909" s="2" t="s">
        <v>10296</v>
      </c>
      <c r="K3909" s="5" t="s">
        <v>21</v>
      </c>
    </row>
    <row r="3910" spans="1:12" hidden="1" x14ac:dyDescent="0.25">
      <c r="A3910">
        <v>79880</v>
      </c>
      <c r="B3910" t="s">
        <v>10297</v>
      </c>
      <c r="C3910" t="s">
        <v>10254</v>
      </c>
      <c r="D3910" t="s">
        <v>10255</v>
      </c>
      <c r="E3910" t="s">
        <v>35609</v>
      </c>
      <c r="F3910" t="s">
        <v>35344</v>
      </c>
      <c r="G3910">
        <v>1931</v>
      </c>
      <c r="H3910" t="s">
        <v>36397</v>
      </c>
      <c r="I3910" t="s">
        <v>10256</v>
      </c>
      <c r="J3910" s="2" t="s">
        <v>10298</v>
      </c>
      <c r="K3910" s="5" t="s">
        <v>38</v>
      </c>
    </row>
    <row r="3911" spans="1:12" hidden="1" x14ac:dyDescent="0.25">
      <c r="A3911">
        <v>79889</v>
      </c>
      <c r="B3911" t="s">
        <v>10299</v>
      </c>
      <c r="C3911" t="s">
        <v>10294</v>
      </c>
      <c r="D3911" t="s">
        <v>10255</v>
      </c>
      <c r="E3911" t="s">
        <v>35609</v>
      </c>
      <c r="F3911" t="s">
        <v>35344</v>
      </c>
      <c r="G3911">
        <v>1931</v>
      </c>
      <c r="H3911" t="s">
        <v>36397</v>
      </c>
      <c r="I3911" t="s">
        <v>10295</v>
      </c>
      <c r="J3911" s="2" t="s">
        <v>10300</v>
      </c>
      <c r="K3911" s="5" t="s">
        <v>21</v>
      </c>
    </row>
    <row r="3912" spans="1:12" hidden="1" x14ac:dyDescent="0.25">
      <c r="A3912">
        <v>79898</v>
      </c>
      <c r="B3912" t="s">
        <v>10301</v>
      </c>
      <c r="C3912" t="s">
        <v>10294</v>
      </c>
      <c r="D3912" t="s">
        <v>10255</v>
      </c>
      <c r="E3912" t="s">
        <v>35609</v>
      </c>
      <c r="F3912" t="s">
        <v>35344</v>
      </c>
      <c r="G3912">
        <v>1931</v>
      </c>
      <c r="H3912" t="s">
        <v>36397</v>
      </c>
      <c r="I3912" t="s">
        <v>10295</v>
      </c>
      <c r="J3912" s="2" t="s">
        <v>10302</v>
      </c>
      <c r="K3912" s="5" t="s">
        <v>21</v>
      </c>
    </row>
    <row r="3913" spans="1:12" hidden="1" x14ac:dyDescent="0.25">
      <c r="A3913">
        <v>79899</v>
      </c>
      <c r="B3913" t="s">
        <v>10303</v>
      </c>
      <c r="C3913" t="s">
        <v>10294</v>
      </c>
      <c r="D3913" t="s">
        <v>10255</v>
      </c>
      <c r="E3913" t="s">
        <v>35609</v>
      </c>
      <c r="F3913" t="s">
        <v>35344</v>
      </c>
      <c r="G3913">
        <v>1931</v>
      </c>
      <c r="H3913" t="s">
        <v>36397</v>
      </c>
      <c r="I3913" t="s">
        <v>10295</v>
      </c>
      <c r="J3913" s="2" t="s">
        <v>10304</v>
      </c>
      <c r="K3913" s="5" t="s">
        <v>21</v>
      </c>
    </row>
    <row r="3914" spans="1:12" hidden="1" x14ac:dyDescent="0.25">
      <c r="A3914">
        <v>79906</v>
      </c>
      <c r="B3914" t="s">
        <v>10305</v>
      </c>
      <c r="C3914" t="s">
        <v>10294</v>
      </c>
      <c r="D3914" t="s">
        <v>10255</v>
      </c>
      <c r="E3914" t="s">
        <v>35609</v>
      </c>
      <c r="F3914" t="s">
        <v>35344</v>
      </c>
      <c r="G3914">
        <v>1931</v>
      </c>
      <c r="H3914" t="s">
        <v>36397</v>
      </c>
      <c r="I3914" t="s">
        <v>10295</v>
      </c>
      <c r="J3914" s="2" t="s">
        <v>10306</v>
      </c>
      <c r="K3914" s="5" t="s">
        <v>38</v>
      </c>
    </row>
    <row r="3915" spans="1:12" hidden="1" x14ac:dyDescent="0.25">
      <c r="A3915">
        <v>79937</v>
      </c>
      <c r="B3915" t="s">
        <v>10307</v>
      </c>
      <c r="C3915" t="s">
        <v>10254</v>
      </c>
      <c r="D3915" t="s">
        <v>10255</v>
      </c>
      <c r="E3915" t="s">
        <v>35609</v>
      </c>
      <c r="F3915" t="s">
        <v>35344</v>
      </c>
      <c r="G3915">
        <v>1931</v>
      </c>
      <c r="H3915" t="s">
        <v>36397</v>
      </c>
      <c r="I3915" t="s">
        <v>10256</v>
      </c>
      <c r="J3915" s="2" t="s">
        <v>10308</v>
      </c>
      <c r="K3915" s="5" t="s">
        <v>38</v>
      </c>
      <c r="L3915" t="s">
        <v>239</v>
      </c>
    </row>
    <row r="3916" spans="1:12" hidden="1" x14ac:dyDescent="0.25">
      <c r="A3916">
        <v>80035</v>
      </c>
      <c r="B3916" t="s">
        <v>10309</v>
      </c>
      <c r="C3916" t="s">
        <v>10310</v>
      </c>
      <c r="D3916" t="s">
        <v>10255</v>
      </c>
      <c r="E3916" t="s">
        <v>35609</v>
      </c>
      <c r="F3916" t="s">
        <v>35344</v>
      </c>
      <c r="G3916">
        <v>1931</v>
      </c>
      <c r="H3916" t="s">
        <v>36397</v>
      </c>
      <c r="I3916" t="s">
        <v>10311</v>
      </c>
      <c r="J3916" s="2" t="s">
        <v>10312</v>
      </c>
      <c r="K3916" s="5" t="s">
        <v>173</v>
      </c>
      <c r="L3916" t="s">
        <v>97</v>
      </c>
    </row>
    <row r="3917" spans="1:12" hidden="1" x14ac:dyDescent="0.25">
      <c r="A3917">
        <v>80038</v>
      </c>
      <c r="B3917" t="s">
        <v>10313</v>
      </c>
      <c r="C3917" t="s">
        <v>10310</v>
      </c>
      <c r="D3917" t="s">
        <v>10255</v>
      </c>
      <c r="E3917" t="s">
        <v>35609</v>
      </c>
      <c r="F3917" t="s">
        <v>35344</v>
      </c>
      <c r="G3917">
        <v>1931</v>
      </c>
      <c r="H3917" t="s">
        <v>36397</v>
      </c>
      <c r="I3917" t="s">
        <v>10311</v>
      </c>
      <c r="J3917" s="2" t="s">
        <v>10314</v>
      </c>
      <c r="K3917" s="5" t="s">
        <v>38</v>
      </c>
    </row>
    <row r="3918" spans="1:12" hidden="1" x14ac:dyDescent="0.25">
      <c r="A3918">
        <v>80074</v>
      </c>
      <c r="B3918" t="s">
        <v>10315</v>
      </c>
      <c r="C3918" t="s">
        <v>10310</v>
      </c>
      <c r="D3918" t="s">
        <v>10255</v>
      </c>
      <c r="E3918" t="s">
        <v>35609</v>
      </c>
      <c r="F3918" t="s">
        <v>35344</v>
      </c>
      <c r="G3918">
        <v>1931</v>
      </c>
      <c r="H3918" t="s">
        <v>36397</v>
      </c>
      <c r="I3918" t="s">
        <v>10311</v>
      </c>
      <c r="J3918" s="2" t="s">
        <v>10316</v>
      </c>
      <c r="K3918" s="5" t="s">
        <v>32</v>
      </c>
      <c r="L3918" t="s">
        <v>27</v>
      </c>
    </row>
    <row r="3919" spans="1:12" hidden="1" x14ac:dyDescent="0.25">
      <c r="A3919">
        <v>80094</v>
      </c>
      <c r="B3919" t="s">
        <v>10317</v>
      </c>
      <c r="C3919" t="s">
        <v>10254</v>
      </c>
      <c r="D3919" t="s">
        <v>10255</v>
      </c>
      <c r="E3919" t="s">
        <v>35609</v>
      </c>
      <c r="F3919" t="s">
        <v>35344</v>
      </c>
      <c r="G3919">
        <v>1931</v>
      </c>
      <c r="H3919" t="s">
        <v>36397</v>
      </c>
      <c r="I3919" t="s">
        <v>10256</v>
      </c>
      <c r="J3919" s="2" t="s">
        <v>10318</v>
      </c>
      <c r="K3919" s="5" t="s">
        <v>21</v>
      </c>
    </row>
    <row r="3920" spans="1:12" hidden="1" x14ac:dyDescent="0.25">
      <c r="A3920">
        <v>80111</v>
      </c>
      <c r="B3920" t="s">
        <v>10319</v>
      </c>
      <c r="C3920" t="s">
        <v>10254</v>
      </c>
      <c r="D3920" t="s">
        <v>10255</v>
      </c>
      <c r="E3920" t="s">
        <v>35609</v>
      </c>
      <c r="F3920" t="s">
        <v>35344</v>
      </c>
      <c r="G3920">
        <v>1931</v>
      </c>
      <c r="H3920" t="s">
        <v>36397</v>
      </c>
      <c r="I3920" t="s">
        <v>10256</v>
      </c>
      <c r="J3920" s="2" t="s">
        <v>10320</v>
      </c>
      <c r="K3920" s="5" t="s">
        <v>21</v>
      </c>
    </row>
    <row r="3921" spans="1:12" hidden="1" x14ac:dyDescent="0.25">
      <c r="A3921">
        <v>80113</v>
      </c>
      <c r="B3921" t="s">
        <v>10321</v>
      </c>
      <c r="C3921" t="s">
        <v>10254</v>
      </c>
      <c r="D3921" t="s">
        <v>10255</v>
      </c>
      <c r="E3921" t="s">
        <v>35609</v>
      </c>
      <c r="F3921" t="s">
        <v>35344</v>
      </c>
      <c r="G3921">
        <v>1931</v>
      </c>
      <c r="H3921" t="s">
        <v>36397</v>
      </c>
      <c r="I3921" t="s">
        <v>10256</v>
      </c>
      <c r="J3921" s="2" t="s">
        <v>10322</v>
      </c>
      <c r="K3921" s="5" t="s">
        <v>21</v>
      </c>
    </row>
    <row r="3922" spans="1:12" hidden="1" x14ac:dyDescent="0.25">
      <c r="A3922">
        <v>80141</v>
      </c>
      <c r="B3922" t="s">
        <v>10323</v>
      </c>
      <c r="C3922" t="s">
        <v>10254</v>
      </c>
      <c r="D3922" t="s">
        <v>10255</v>
      </c>
      <c r="E3922" t="s">
        <v>35609</v>
      </c>
      <c r="F3922" t="s">
        <v>35344</v>
      </c>
      <c r="G3922">
        <v>1931</v>
      </c>
      <c r="H3922" t="s">
        <v>36397</v>
      </c>
      <c r="I3922" t="s">
        <v>10256</v>
      </c>
      <c r="J3922" s="2" t="s">
        <v>10324</v>
      </c>
      <c r="K3922" s="5" t="s">
        <v>21</v>
      </c>
    </row>
    <row r="3923" spans="1:12" hidden="1" x14ac:dyDescent="0.25">
      <c r="A3923">
        <v>80150</v>
      </c>
      <c r="B3923" t="s">
        <v>10325</v>
      </c>
      <c r="C3923" t="s">
        <v>10254</v>
      </c>
      <c r="D3923" t="s">
        <v>10255</v>
      </c>
      <c r="E3923" t="s">
        <v>35609</v>
      </c>
      <c r="F3923" t="s">
        <v>35344</v>
      </c>
      <c r="G3923">
        <v>1931</v>
      </c>
      <c r="H3923" t="s">
        <v>36397</v>
      </c>
      <c r="I3923" t="s">
        <v>10256</v>
      </c>
      <c r="J3923" s="2" t="s">
        <v>10326</v>
      </c>
      <c r="K3923" s="5" t="s">
        <v>547</v>
      </c>
    </row>
    <row r="3924" spans="1:12" hidden="1" x14ac:dyDescent="0.25">
      <c r="A3924">
        <v>80177</v>
      </c>
      <c r="B3924" t="s">
        <v>10327</v>
      </c>
      <c r="C3924" t="s">
        <v>10254</v>
      </c>
      <c r="D3924" t="s">
        <v>10255</v>
      </c>
      <c r="E3924" t="s">
        <v>35609</v>
      </c>
      <c r="F3924" t="s">
        <v>35344</v>
      </c>
      <c r="G3924">
        <v>1931</v>
      </c>
      <c r="H3924" t="s">
        <v>36397</v>
      </c>
      <c r="I3924" t="s">
        <v>10256</v>
      </c>
      <c r="J3924" s="2" t="s">
        <v>10328</v>
      </c>
      <c r="K3924" s="5" t="s">
        <v>38</v>
      </c>
    </row>
    <row r="3925" spans="1:12" hidden="1" x14ac:dyDescent="0.25">
      <c r="A3925">
        <v>80182</v>
      </c>
      <c r="B3925" t="s">
        <v>10329</v>
      </c>
      <c r="C3925" t="s">
        <v>10254</v>
      </c>
      <c r="D3925" t="s">
        <v>10255</v>
      </c>
      <c r="E3925" t="s">
        <v>35609</v>
      </c>
      <c r="F3925" t="s">
        <v>35344</v>
      </c>
      <c r="G3925">
        <v>1931</v>
      </c>
      <c r="H3925" t="s">
        <v>36397</v>
      </c>
      <c r="I3925" t="s">
        <v>10256</v>
      </c>
      <c r="J3925" s="2" t="s">
        <v>10330</v>
      </c>
      <c r="K3925" s="5" t="s">
        <v>10331</v>
      </c>
      <c r="L3925" t="s">
        <v>239</v>
      </c>
    </row>
    <row r="3926" spans="1:12" hidden="1" x14ac:dyDescent="0.25">
      <c r="A3926">
        <v>80201</v>
      </c>
      <c r="B3926" t="s">
        <v>10332</v>
      </c>
      <c r="C3926" t="s">
        <v>10254</v>
      </c>
      <c r="D3926" t="s">
        <v>10255</v>
      </c>
      <c r="E3926" t="s">
        <v>35609</v>
      </c>
      <c r="F3926" t="s">
        <v>35344</v>
      </c>
      <c r="G3926">
        <v>1931</v>
      </c>
      <c r="H3926" t="s">
        <v>36397</v>
      </c>
      <c r="I3926" t="s">
        <v>10256</v>
      </c>
      <c r="J3926" s="2" t="s">
        <v>10333</v>
      </c>
      <c r="K3926" s="5" t="s">
        <v>15</v>
      </c>
      <c r="L3926" t="s">
        <v>239</v>
      </c>
    </row>
    <row r="3927" spans="1:12" hidden="1" x14ac:dyDescent="0.25">
      <c r="A3927">
        <v>80211</v>
      </c>
      <c r="B3927" t="s">
        <v>10334</v>
      </c>
      <c r="C3927" t="s">
        <v>10335</v>
      </c>
      <c r="D3927" t="s">
        <v>10255</v>
      </c>
      <c r="E3927" t="s">
        <v>35609</v>
      </c>
      <c r="F3927" t="s">
        <v>35344</v>
      </c>
      <c r="G3927">
        <v>1931</v>
      </c>
      <c r="H3927" t="s">
        <v>36397</v>
      </c>
      <c r="I3927" t="s">
        <v>10336</v>
      </c>
      <c r="J3927" s="2" t="s">
        <v>10337</v>
      </c>
      <c r="K3927" s="5" t="s">
        <v>38</v>
      </c>
      <c r="L3927" t="s">
        <v>16</v>
      </c>
    </row>
    <row r="3928" spans="1:12" hidden="1" x14ac:dyDescent="0.25">
      <c r="A3928">
        <v>80227</v>
      </c>
      <c r="B3928" t="s">
        <v>10338</v>
      </c>
      <c r="C3928" t="s">
        <v>10254</v>
      </c>
      <c r="D3928" t="s">
        <v>10255</v>
      </c>
      <c r="E3928" t="s">
        <v>35609</v>
      </c>
      <c r="F3928" t="s">
        <v>35344</v>
      </c>
      <c r="G3928">
        <v>1931</v>
      </c>
      <c r="H3928" t="s">
        <v>36397</v>
      </c>
      <c r="I3928" t="s">
        <v>10256</v>
      </c>
      <c r="J3928" s="2" t="s">
        <v>10339</v>
      </c>
      <c r="K3928" s="5" t="s">
        <v>21</v>
      </c>
    </row>
    <row r="3929" spans="1:12" hidden="1" x14ac:dyDescent="0.25">
      <c r="A3929">
        <v>80229</v>
      </c>
      <c r="B3929" t="s">
        <v>10340</v>
      </c>
      <c r="C3929" t="s">
        <v>10254</v>
      </c>
      <c r="D3929" t="s">
        <v>10255</v>
      </c>
      <c r="E3929" t="s">
        <v>35609</v>
      </c>
      <c r="F3929" t="s">
        <v>35344</v>
      </c>
      <c r="G3929">
        <v>1931</v>
      </c>
      <c r="H3929" t="s">
        <v>36397</v>
      </c>
      <c r="I3929" t="s">
        <v>10256</v>
      </c>
      <c r="J3929" s="2" t="s">
        <v>10341</v>
      </c>
      <c r="K3929" s="5" t="s">
        <v>21</v>
      </c>
    </row>
    <row r="3930" spans="1:12" hidden="1" x14ac:dyDescent="0.25">
      <c r="A3930">
        <v>80253</v>
      </c>
      <c r="B3930" t="s">
        <v>10342</v>
      </c>
      <c r="C3930" t="s">
        <v>10254</v>
      </c>
      <c r="D3930" t="s">
        <v>10255</v>
      </c>
      <c r="E3930" t="s">
        <v>35609</v>
      </c>
      <c r="F3930" t="s">
        <v>35344</v>
      </c>
      <c r="G3930">
        <v>1931</v>
      </c>
      <c r="H3930" t="s">
        <v>36397</v>
      </c>
      <c r="I3930" t="s">
        <v>10256</v>
      </c>
      <c r="J3930" s="2" t="s">
        <v>10343</v>
      </c>
      <c r="K3930" s="5" t="s">
        <v>38</v>
      </c>
      <c r="L3930" t="s">
        <v>16</v>
      </c>
    </row>
    <row r="3931" spans="1:12" hidden="1" x14ac:dyDescent="0.25">
      <c r="A3931">
        <v>80431</v>
      </c>
      <c r="B3931" t="s">
        <v>10344</v>
      </c>
      <c r="C3931" t="s">
        <v>10345</v>
      </c>
      <c r="D3931" t="s">
        <v>10346</v>
      </c>
      <c r="E3931" t="s">
        <v>35610</v>
      </c>
      <c r="F3931" t="s">
        <v>35611</v>
      </c>
      <c r="G3931">
        <v>1998</v>
      </c>
      <c r="H3931" t="s">
        <v>36398</v>
      </c>
      <c r="I3931" t="s">
        <v>1061</v>
      </c>
      <c r="J3931" s="2" t="s">
        <v>10347</v>
      </c>
      <c r="K3931" s="5" t="s">
        <v>38</v>
      </c>
    </row>
    <row r="3932" spans="1:12" hidden="1" x14ac:dyDescent="0.25">
      <c r="A3932">
        <v>80498</v>
      </c>
      <c r="B3932" t="s">
        <v>10348</v>
      </c>
      <c r="C3932" t="s">
        <v>10345</v>
      </c>
      <c r="D3932" t="s">
        <v>10346</v>
      </c>
      <c r="E3932" t="s">
        <v>35610</v>
      </c>
      <c r="F3932" t="s">
        <v>35611</v>
      </c>
      <c r="G3932">
        <v>1998</v>
      </c>
      <c r="H3932" t="s">
        <v>36398</v>
      </c>
      <c r="I3932" t="s">
        <v>1061</v>
      </c>
      <c r="J3932" s="2" t="s">
        <v>10349</v>
      </c>
      <c r="K3932" s="5" t="s">
        <v>21</v>
      </c>
    </row>
    <row r="3933" spans="1:12" hidden="1" x14ac:dyDescent="0.25">
      <c r="A3933">
        <v>80521</v>
      </c>
      <c r="B3933" t="s">
        <v>10350</v>
      </c>
      <c r="C3933" t="s">
        <v>10351</v>
      </c>
      <c r="D3933" t="s">
        <v>10346</v>
      </c>
      <c r="E3933" t="s">
        <v>35610</v>
      </c>
      <c r="F3933" t="s">
        <v>35611</v>
      </c>
      <c r="G3933">
        <v>1998</v>
      </c>
      <c r="H3933" t="s">
        <v>36398</v>
      </c>
      <c r="I3933" t="s">
        <v>1595</v>
      </c>
      <c r="J3933" s="2" t="s">
        <v>10352</v>
      </c>
      <c r="K3933" s="5" t="s">
        <v>38</v>
      </c>
      <c r="L3933" t="s">
        <v>132</v>
      </c>
    </row>
    <row r="3934" spans="1:12" hidden="1" x14ac:dyDescent="0.25">
      <c r="A3934">
        <v>80532</v>
      </c>
      <c r="B3934" t="s">
        <v>10353</v>
      </c>
      <c r="C3934" t="s">
        <v>10345</v>
      </c>
      <c r="D3934" t="s">
        <v>10346</v>
      </c>
      <c r="E3934" t="s">
        <v>35610</v>
      </c>
      <c r="F3934" t="s">
        <v>35611</v>
      </c>
      <c r="G3934">
        <v>1998</v>
      </c>
      <c r="H3934" t="s">
        <v>36398</v>
      </c>
      <c r="I3934" t="s">
        <v>1061</v>
      </c>
      <c r="J3934" s="2" t="s">
        <v>10354</v>
      </c>
      <c r="K3934" s="5" t="s">
        <v>21</v>
      </c>
    </row>
    <row r="3935" spans="1:12" hidden="1" x14ac:dyDescent="0.25">
      <c r="A3935">
        <v>80600</v>
      </c>
      <c r="B3935" t="s">
        <v>10355</v>
      </c>
      <c r="C3935" t="s">
        <v>10345</v>
      </c>
      <c r="D3935" t="s">
        <v>10346</v>
      </c>
      <c r="E3935" t="s">
        <v>35610</v>
      </c>
      <c r="F3935" t="s">
        <v>35611</v>
      </c>
      <c r="G3935">
        <v>1998</v>
      </c>
      <c r="H3935" t="s">
        <v>36398</v>
      </c>
      <c r="I3935" t="s">
        <v>1061</v>
      </c>
      <c r="J3935" s="2" t="s">
        <v>10356</v>
      </c>
      <c r="K3935" s="5" t="s">
        <v>15</v>
      </c>
      <c r="L3935" t="s">
        <v>239</v>
      </c>
    </row>
    <row r="3936" spans="1:12" hidden="1" x14ac:dyDescent="0.25">
      <c r="A3936">
        <v>80607</v>
      </c>
      <c r="B3936" t="s">
        <v>10357</v>
      </c>
      <c r="C3936" t="s">
        <v>10351</v>
      </c>
      <c r="D3936" t="s">
        <v>10346</v>
      </c>
      <c r="E3936" t="s">
        <v>35610</v>
      </c>
      <c r="F3936" t="s">
        <v>35611</v>
      </c>
      <c r="G3936">
        <v>1998</v>
      </c>
      <c r="H3936" t="s">
        <v>36398</v>
      </c>
      <c r="I3936" t="s">
        <v>1595</v>
      </c>
      <c r="J3936" s="2" t="s">
        <v>10358</v>
      </c>
      <c r="K3936" s="5" t="s">
        <v>38</v>
      </c>
      <c r="L3936" t="s">
        <v>35266</v>
      </c>
    </row>
    <row r="3937" spans="1:19" hidden="1" x14ac:dyDescent="0.25">
      <c r="A3937">
        <v>80707</v>
      </c>
      <c r="B3937" t="s">
        <v>10359</v>
      </c>
      <c r="C3937" t="s">
        <v>10360</v>
      </c>
      <c r="D3937" t="s">
        <v>10346</v>
      </c>
      <c r="E3937" t="s">
        <v>35610</v>
      </c>
      <c r="F3937" t="s">
        <v>35611</v>
      </c>
      <c r="G3937">
        <v>1998</v>
      </c>
      <c r="H3937" t="s">
        <v>36398</v>
      </c>
      <c r="I3937" t="s">
        <v>3506</v>
      </c>
      <c r="J3937" s="2" t="s">
        <v>10361</v>
      </c>
      <c r="K3937" s="5" t="s">
        <v>55</v>
      </c>
    </row>
    <row r="3938" spans="1:19" hidden="1" x14ac:dyDescent="0.25">
      <c r="A3938">
        <v>80712</v>
      </c>
      <c r="B3938" t="s">
        <v>10362</v>
      </c>
      <c r="C3938" t="s">
        <v>10360</v>
      </c>
      <c r="D3938" t="s">
        <v>10346</v>
      </c>
      <c r="E3938" t="s">
        <v>35610</v>
      </c>
      <c r="F3938" t="s">
        <v>35611</v>
      </c>
      <c r="G3938">
        <v>1998</v>
      </c>
      <c r="H3938" t="s">
        <v>36398</v>
      </c>
      <c r="I3938" t="s">
        <v>3506</v>
      </c>
      <c r="J3938" s="2" t="s">
        <v>10363</v>
      </c>
      <c r="K3938" s="5" t="s">
        <v>21</v>
      </c>
    </row>
    <row r="3939" spans="1:19" hidden="1" x14ac:dyDescent="0.25">
      <c r="A3939">
        <v>80721</v>
      </c>
      <c r="B3939" t="s">
        <v>10364</v>
      </c>
      <c r="C3939" t="s">
        <v>10345</v>
      </c>
      <c r="D3939" t="s">
        <v>10346</v>
      </c>
      <c r="E3939" t="s">
        <v>35610</v>
      </c>
      <c r="F3939" t="s">
        <v>35611</v>
      </c>
      <c r="G3939">
        <v>1998</v>
      </c>
      <c r="H3939" t="s">
        <v>36398</v>
      </c>
      <c r="I3939" t="s">
        <v>1061</v>
      </c>
      <c r="J3939" s="2" t="s">
        <v>10365</v>
      </c>
      <c r="K3939" s="5" t="s">
        <v>21</v>
      </c>
    </row>
    <row r="3940" spans="1:19" hidden="1" x14ac:dyDescent="0.25">
      <c r="A3940">
        <v>80725</v>
      </c>
      <c r="B3940" t="s">
        <v>10366</v>
      </c>
      <c r="C3940" t="s">
        <v>10345</v>
      </c>
      <c r="D3940" t="s">
        <v>10346</v>
      </c>
      <c r="E3940" t="s">
        <v>35610</v>
      </c>
      <c r="F3940" t="s">
        <v>35611</v>
      </c>
      <c r="G3940">
        <v>1998</v>
      </c>
      <c r="H3940" t="s">
        <v>36398</v>
      </c>
      <c r="I3940" t="s">
        <v>1061</v>
      </c>
      <c r="J3940" s="2" t="s">
        <v>10367</v>
      </c>
      <c r="K3940" s="5" t="s">
        <v>38</v>
      </c>
      <c r="L3940" t="s">
        <v>187</v>
      </c>
    </row>
    <row r="3941" spans="1:19" hidden="1" x14ac:dyDescent="0.25">
      <c r="A3941">
        <v>80747</v>
      </c>
      <c r="B3941" t="s">
        <v>10368</v>
      </c>
      <c r="C3941" t="s">
        <v>10369</v>
      </c>
      <c r="D3941" t="s">
        <v>10346</v>
      </c>
      <c r="E3941" t="s">
        <v>35610</v>
      </c>
      <c r="F3941" t="s">
        <v>35611</v>
      </c>
      <c r="G3941">
        <v>1998</v>
      </c>
      <c r="H3941" t="s">
        <v>36398</v>
      </c>
      <c r="I3941" t="s">
        <v>10370</v>
      </c>
      <c r="J3941" s="2" t="s">
        <v>10371</v>
      </c>
      <c r="K3941" s="5" t="s">
        <v>38</v>
      </c>
      <c r="L3941" t="s">
        <v>132</v>
      </c>
    </row>
    <row r="3942" spans="1:19" hidden="1" x14ac:dyDescent="0.25">
      <c r="A3942">
        <v>80763</v>
      </c>
      <c r="B3942" t="s">
        <v>10372</v>
      </c>
      <c r="C3942" t="s">
        <v>10369</v>
      </c>
      <c r="D3942" t="s">
        <v>10346</v>
      </c>
      <c r="E3942" t="s">
        <v>35610</v>
      </c>
      <c r="F3942" t="s">
        <v>35611</v>
      </c>
      <c r="G3942">
        <v>1998</v>
      </c>
      <c r="H3942" t="s">
        <v>36398</v>
      </c>
      <c r="I3942" t="s">
        <v>10370</v>
      </c>
      <c r="J3942" s="2" t="s">
        <v>10373</v>
      </c>
      <c r="K3942" s="5" t="s">
        <v>21</v>
      </c>
    </row>
    <row r="3943" spans="1:19" hidden="1" x14ac:dyDescent="0.25">
      <c r="A3943">
        <v>80776</v>
      </c>
      <c r="B3943" t="s">
        <v>10374</v>
      </c>
      <c r="C3943" t="s">
        <v>10369</v>
      </c>
      <c r="D3943" t="s">
        <v>10346</v>
      </c>
      <c r="E3943" t="s">
        <v>35610</v>
      </c>
      <c r="F3943" t="s">
        <v>35611</v>
      </c>
      <c r="G3943">
        <v>1998</v>
      </c>
      <c r="H3943" t="s">
        <v>36398</v>
      </c>
      <c r="I3943" t="s">
        <v>10370</v>
      </c>
      <c r="J3943" s="2" t="s">
        <v>10375</v>
      </c>
      <c r="K3943" s="5" t="s">
        <v>21</v>
      </c>
    </row>
    <row r="3944" spans="1:19" hidden="1" x14ac:dyDescent="0.25">
      <c r="A3944">
        <v>80844</v>
      </c>
      <c r="B3944" t="s">
        <v>10376</v>
      </c>
      <c r="C3944" t="s">
        <v>10377</v>
      </c>
      <c r="D3944" t="s">
        <v>10346</v>
      </c>
      <c r="E3944" t="s">
        <v>35610</v>
      </c>
      <c r="F3944" t="s">
        <v>35611</v>
      </c>
      <c r="G3944">
        <v>1998</v>
      </c>
      <c r="H3944" t="s">
        <v>36398</v>
      </c>
      <c r="I3944" t="s">
        <v>10378</v>
      </c>
      <c r="J3944" s="2" t="s">
        <v>10379</v>
      </c>
      <c r="K3944" s="5" t="s">
        <v>21</v>
      </c>
    </row>
    <row r="3945" spans="1:19" hidden="1" x14ac:dyDescent="0.25">
      <c r="A3945">
        <v>80855</v>
      </c>
      <c r="B3945" t="s">
        <v>10380</v>
      </c>
      <c r="C3945" t="s">
        <v>10377</v>
      </c>
      <c r="D3945" t="s">
        <v>10346</v>
      </c>
      <c r="E3945" t="s">
        <v>35610</v>
      </c>
      <c r="F3945" t="s">
        <v>35611</v>
      </c>
      <c r="G3945">
        <v>1998</v>
      </c>
      <c r="H3945" t="s">
        <v>36398</v>
      </c>
      <c r="I3945" t="s">
        <v>10378</v>
      </c>
      <c r="J3945" s="2" t="s">
        <v>10381</v>
      </c>
      <c r="K3945" s="5" t="s">
        <v>21</v>
      </c>
    </row>
    <row r="3946" spans="1:19" hidden="1" x14ac:dyDescent="0.25">
      <c r="A3946">
        <v>80890</v>
      </c>
      <c r="B3946" t="s">
        <v>10382</v>
      </c>
      <c r="C3946" t="s">
        <v>10369</v>
      </c>
      <c r="D3946" t="s">
        <v>10346</v>
      </c>
      <c r="E3946" t="s">
        <v>35610</v>
      </c>
      <c r="F3946" t="s">
        <v>35611</v>
      </c>
      <c r="G3946">
        <v>1998</v>
      </c>
      <c r="H3946" t="s">
        <v>36398</v>
      </c>
      <c r="I3946" t="s">
        <v>10370</v>
      </c>
      <c r="J3946" s="2" t="s">
        <v>10383</v>
      </c>
      <c r="K3946" s="5" t="s">
        <v>21</v>
      </c>
    </row>
    <row r="3947" spans="1:19" hidden="1" x14ac:dyDescent="0.25">
      <c r="A3947">
        <v>80892</v>
      </c>
      <c r="B3947" t="s">
        <v>10384</v>
      </c>
      <c r="C3947" t="s">
        <v>10369</v>
      </c>
      <c r="D3947" t="s">
        <v>10346</v>
      </c>
      <c r="E3947" t="s">
        <v>35610</v>
      </c>
      <c r="F3947" t="s">
        <v>35611</v>
      </c>
      <c r="G3947">
        <v>1998</v>
      </c>
      <c r="H3947" t="s">
        <v>36398</v>
      </c>
      <c r="I3947" t="s">
        <v>10370</v>
      </c>
      <c r="J3947" s="2" t="s">
        <v>10385</v>
      </c>
      <c r="K3947" s="5" t="s">
        <v>21</v>
      </c>
    </row>
    <row r="3948" spans="1:19" x14ac:dyDescent="0.25">
      <c r="A3948">
        <v>81002</v>
      </c>
      <c r="B3948" t="s">
        <v>10386</v>
      </c>
      <c r="C3948" t="s">
        <v>10387</v>
      </c>
      <c r="D3948" t="s">
        <v>10388</v>
      </c>
      <c r="E3948" t="s">
        <v>35612</v>
      </c>
      <c r="F3948" t="s">
        <v>35409</v>
      </c>
      <c r="G3948">
        <v>2002</v>
      </c>
      <c r="H3948" t="s">
        <v>36399</v>
      </c>
      <c r="I3948" t="s">
        <v>3252</v>
      </c>
      <c r="J3948" s="2" t="s">
        <v>10389</v>
      </c>
      <c r="K3948" s="5" t="s">
        <v>32</v>
      </c>
      <c r="M3948" s="4" t="s">
        <v>35209</v>
      </c>
      <c r="N3948" s="4" t="s">
        <v>8</v>
      </c>
      <c r="O3948" t="s">
        <v>33</v>
      </c>
      <c r="P3948" t="s">
        <v>35342</v>
      </c>
      <c r="R3948" t="s">
        <v>35209</v>
      </c>
      <c r="S3948" t="s">
        <v>8</v>
      </c>
    </row>
    <row r="3949" spans="1:19" hidden="1" x14ac:dyDescent="0.25">
      <c r="A3949">
        <v>81081</v>
      </c>
      <c r="B3949" t="s">
        <v>10390</v>
      </c>
      <c r="C3949" t="s">
        <v>10391</v>
      </c>
      <c r="D3949" t="s">
        <v>10388</v>
      </c>
      <c r="E3949" t="s">
        <v>35612</v>
      </c>
      <c r="F3949" t="s">
        <v>35409</v>
      </c>
      <c r="G3949">
        <v>2002</v>
      </c>
      <c r="H3949" t="s">
        <v>36399</v>
      </c>
      <c r="I3949" t="s">
        <v>10392</v>
      </c>
      <c r="J3949" s="2" t="s">
        <v>10393</v>
      </c>
      <c r="K3949" s="5" t="s">
        <v>21</v>
      </c>
    </row>
    <row r="3950" spans="1:19" hidden="1" x14ac:dyDescent="0.25">
      <c r="A3950">
        <v>81095</v>
      </c>
      <c r="B3950" t="s">
        <v>10394</v>
      </c>
      <c r="C3950" t="s">
        <v>10395</v>
      </c>
      <c r="D3950" t="s">
        <v>10388</v>
      </c>
      <c r="E3950" t="s">
        <v>35612</v>
      </c>
      <c r="F3950" t="s">
        <v>35409</v>
      </c>
      <c r="G3950">
        <v>2002</v>
      </c>
      <c r="H3950" t="s">
        <v>36399</v>
      </c>
      <c r="I3950" t="s">
        <v>5453</v>
      </c>
      <c r="J3950" s="2" t="s">
        <v>10396</v>
      </c>
      <c r="K3950" s="5" t="s">
        <v>38</v>
      </c>
      <c r="L3950" t="s">
        <v>16</v>
      </c>
    </row>
    <row r="3951" spans="1:19" hidden="1" x14ac:dyDescent="0.25">
      <c r="A3951">
        <v>81101</v>
      </c>
      <c r="B3951" t="s">
        <v>10397</v>
      </c>
      <c r="C3951" t="s">
        <v>10395</v>
      </c>
      <c r="D3951" t="s">
        <v>10388</v>
      </c>
      <c r="E3951" t="s">
        <v>35612</v>
      </c>
      <c r="F3951" t="s">
        <v>35409</v>
      </c>
      <c r="G3951">
        <v>2002</v>
      </c>
      <c r="H3951" t="s">
        <v>36399</v>
      </c>
      <c r="I3951" t="s">
        <v>5453</v>
      </c>
      <c r="J3951" s="2" t="s">
        <v>10398</v>
      </c>
      <c r="K3951" s="5" t="s">
        <v>21</v>
      </c>
    </row>
    <row r="3952" spans="1:19" hidden="1" x14ac:dyDescent="0.25">
      <c r="A3952">
        <v>81150</v>
      </c>
      <c r="B3952" t="s">
        <v>10399</v>
      </c>
      <c r="C3952" t="s">
        <v>10395</v>
      </c>
      <c r="D3952" t="s">
        <v>10388</v>
      </c>
      <c r="E3952" t="s">
        <v>35612</v>
      </c>
      <c r="F3952" t="s">
        <v>35409</v>
      </c>
      <c r="G3952">
        <v>2002</v>
      </c>
      <c r="H3952" t="s">
        <v>36399</v>
      </c>
      <c r="I3952" t="s">
        <v>5453</v>
      </c>
      <c r="J3952" s="2" t="s">
        <v>10400</v>
      </c>
      <c r="K3952" s="5" t="s">
        <v>128</v>
      </c>
      <c r="L3952" t="s">
        <v>35191</v>
      </c>
    </row>
    <row r="3953" spans="1:12" hidden="1" x14ac:dyDescent="0.25">
      <c r="A3953">
        <v>81159</v>
      </c>
      <c r="B3953" t="s">
        <v>10401</v>
      </c>
      <c r="C3953" t="s">
        <v>10402</v>
      </c>
      <c r="D3953" t="s">
        <v>10388</v>
      </c>
      <c r="E3953" t="s">
        <v>35612</v>
      </c>
      <c r="F3953" t="s">
        <v>35409</v>
      </c>
      <c r="G3953">
        <v>2002</v>
      </c>
      <c r="H3953" t="s">
        <v>36399</v>
      </c>
      <c r="I3953" t="s">
        <v>10403</v>
      </c>
      <c r="J3953" s="2" t="s">
        <v>10404</v>
      </c>
      <c r="K3953" s="5" t="s">
        <v>21</v>
      </c>
    </row>
    <row r="3954" spans="1:12" hidden="1" x14ac:dyDescent="0.25">
      <c r="A3954">
        <v>81190</v>
      </c>
      <c r="B3954" t="s">
        <v>10405</v>
      </c>
      <c r="C3954" t="s">
        <v>10402</v>
      </c>
      <c r="D3954" t="s">
        <v>10388</v>
      </c>
      <c r="E3954" t="s">
        <v>35612</v>
      </c>
      <c r="F3954" t="s">
        <v>35409</v>
      </c>
      <c r="G3954">
        <v>2002</v>
      </c>
      <c r="H3954" t="s">
        <v>36399</v>
      </c>
      <c r="I3954" t="s">
        <v>10403</v>
      </c>
      <c r="J3954" s="2" t="s">
        <v>10406</v>
      </c>
      <c r="K3954" s="5" t="s">
        <v>55</v>
      </c>
    </row>
    <row r="3955" spans="1:12" hidden="1" x14ac:dyDescent="0.25">
      <c r="A3955">
        <v>81193</v>
      </c>
      <c r="B3955" t="s">
        <v>10407</v>
      </c>
      <c r="C3955" t="s">
        <v>10402</v>
      </c>
      <c r="D3955" t="s">
        <v>10388</v>
      </c>
      <c r="E3955" t="s">
        <v>35612</v>
      </c>
      <c r="F3955" t="s">
        <v>35409</v>
      </c>
      <c r="G3955">
        <v>2002</v>
      </c>
      <c r="H3955" t="s">
        <v>36399</v>
      </c>
      <c r="I3955" t="s">
        <v>10403</v>
      </c>
      <c r="J3955" s="2" t="s">
        <v>10408</v>
      </c>
      <c r="K3955" s="5" t="s">
        <v>55</v>
      </c>
    </row>
    <row r="3956" spans="1:12" hidden="1" x14ac:dyDescent="0.25">
      <c r="A3956">
        <v>81224</v>
      </c>
      <c r="B3956" t="s">
        <v>10409</v>
      </c>
      <c r="C3956" t="s">
        <v>10402</v>
      </c>
      <c r="D3956" t="s">
        <v>10388</v>
      </c>
      <c r="E3956" t="s">
        <v>35612</v>
      </c>
      <c r="F3956" t="s">
        <v>35409</v>
      </c>
      <c r="G3956">
        <v>2002</v>
      </c>
      <c r="H3956" t="s">
        <v>36399</v>
      </c>
      <c r="I3956" t="s">
        <v>10403</v>
      </c>
      <c r="J3956" s="2" t="s">
        <v>10410</v>
      </c>
      <c r="K3956" s="5" t="s">
        <v>580</v>
      </c>
      <c r="L3956" t="s">
        <v>374</v>
      </c>
    </row>
    <row r="3957" spans="1:12" hidden="1" x14ac:dyDescent="0.25">
      <c r="A3957">
        <v>81256</v>
      </c>
      <c r="B3957" t="s">
        <v>10411</v>
      </c>
      <c r="C3957" t="s">
        <v>10402</v>
      </c>
      <c r="D3957" t="s">
        <v>10388</v>
      </c>
      <c r="E3957" t="s">
        <v>35612</v>
      </c>
      <c r="F3957" t="s">
        <v>35409</v>
      </c>
      <c r="G3957">
        <v>2002</v>
      </c>
      <c r="H3957" t="s">
        <v>36399</v>
      </c>
      <c r="I3957" t="s">
        <v>10403</v>
      </c>
      <c r="J3957" s="2" t="s">
        <v>10412</v>
      </c>
      <c r="K3957" s="5" t="s">
        <v>21</v>
      </c>
    </row>
    <row r="3958" spans="1:12" hidden="1" x14ac:dyDescent="0.25">
      <c r="A3958">
        <v>81335</v>
      </c>
      <c r="B3958" t="s">
        <v>10413</v>
      </c>
      <c r="C3958" t="s">
        <v>10402</v>
      </c>
      <c r="D3958" t="s">
        <v>10388</v>
      </c>
      <c r="E3958" t="s">
        <v>35612</v>
      </c>
      <c r="F3958" t="s">
        <v>35409</v>
      </c>
      <c r="G3958">
        <v>2002</v>
      </c>
      <c r="H3958" t="s">
        <v>36399</v>
      </c>
      <c r="I3958" t="s">
        <v>10403</v>
      </c>
      <c r="J3958" s="2" t="s">
        <v>10414</v>
      </c>
      <c r="K3958" s="5" t="s">
        <v>21</v>
      </c>
    </row>
    <row r="3959" spans="1:12" hidden="1" x14ac:dyDescent="0.25">
      <c r="A3959">
        <v>81342</v>
      </c>
      <c r="B3959" t="s">
        <v>10415</v>
      </c>
      <c r="C3959" t="s">
        <v>10402</v>
      </c>
      <c r="D3959" t="s">
        <v>10388</v>
      </c>
      <c r="E3959" t="s">
        <v>35612</v>
      </c>
      <c r="F3959" t="s">
        <v>35409</v>
      </c>
      <c r="G3959">
        <v>2002</v>
      </c>
      <c r="H3959" t="s">
        <v>36399</v>
      </c>
      <c r="I3959" t="s">
        <v>10403</v>
      </c>
      <c r="J3959" s="2" t="s">
        <v>10416</v>
      </c>
      <c r="K3959" s="5" t="s">
        <v>21</v>
      </c>
    </row>
    <row r="3960" spans="1:12" hidden="1" x14ac:dyDescent="0.25">
      <c r="A3960">
        <v>81407</v>
      </c>
      <c r="B3960" t="s">
        <v>10417</v>
      </c>
      <c r="C3960" t="s">
        <v>10418</v>
      </c>
      <c r="D3960" t="s">
        <v>10388</v>
      </c>
      <c r="E3960" t="s">
        <v>35612</v>
      </c>
      <c r="F3960" t="s">
        <v>35409</v>
      </c>
      <c r="G3960">
        <v>2002</v>
      </c>
      <c r="H3960" t="s">
        <v>36399</v>
      </c>
      <c r="I3960" t="s">
        <v>10419</v>
      </c>
      <c r="J3960" s="2" t="s">
        <v>10420</v>
      </c>
      <c r="K3960" s="5" t="s">
        <v>38</v>
      </c>
    </row>
    <row r="3961" spans="1:12" hidden="1" x14ac:dyDescent="0.25">
      <c r="A3961">
        <v>81415</v>
      </c>
      <c r="B3961" t="s">
        <v>10421</v>
      </c>
      <c r="C3961" t="s">
        <v>10418</v>
      </c>
      <c r="D3961" t="s">
        <v>10388</v>
      </c>
      <c r="E3961" t="s">
        <v>35612</v>
      </c>
      <c r="F3961" t="s">
        <v>35409</v>
      </c>
      <c r="G3961">
        <v>2002</v>
      </c>
      <c r="H3961" t="s">
        <v>36399</v>
      </c>
      <c r="I3961" t="s">
        <v>10419</v>
      </c>
      <c r="J3961" s="2" t="s">
        <v>10422</v>
      </c>
      <c r="K3961" s="5" t="s">
        <v>38</v>
      </c>
    </row>
    <row r="3962" spans="1:12" hidden="1" x14ac:dyDescent="0.25">
      <c r="A3962">
        <v>81421</v>
      </c>
      <c r="B3962" t="s">
        <v>10423</v>
      </c>
      <c r="C3962" t="s">
        <v>10418</v>
      </c>
      <c r="D3962" t="s">
        <v>10388</v>
      </c>
      <c r="E3962" t="s">
        <v>35612</v>
      </c>
      <c r="F3962" t="s">
        <v>35409</v>
      </c>
      <c r="G3962">
        <v>2002</v>
      </c>
      <c r="H3962" t="s">
        <v>36399</v>
      </c>
      <c r="I3962" t="s">
        <v>10419</v>
      </c>
      <c r="J3962" s="2" t="s">
        <v>10424</v>
      </c>
      <c r="K3962" s="5" t="s">
        <v>128</v>
      </c>
      <c r="L3962" t="s">
        <v>374</v>
      </c>
    </row>
    <row r="3963" spans="1:12" hidden="1" x14ac:dyDescent="0.25">
      <c r="A3963">
        <v>81502</v>
      </c>
      <c r="B3963" t="s">
        <v>10425</v>
      </c>
      <c r="C3963" t="s">
        <v>10395</v>
      </c>
      <c r="D3963" t="s">
        <v>10388</v>
      </c>
      <c r="E3963" t="s">
        <v>35612</v>
      </c>
      <c r="F3963" t="s">
        <v>35409</v>
      </c>
      <c r="G3963">
        <v>2002</v>
      </c>
      <c r="H3963" t="s">
        <v>36399</v>
      </c>
      <c r="I3963" t="s">
        <v>5453</v>
      </c>
      <c r="J3963" s="2" t="s">
        <v>10426</v>
      </c>
      <c r="K3963" s="5" t="s">
        <v>38</v>
      </c>
    </row>
    <row r="3964" spans="1:12" hidden="1" x14ac:dyDescent="0.25">
      <c r="A3964">
        <v>81544</v>
      </c>
      <c r="B3964" t="s">
        <v>10427</v>
      </c>
      <c r="C3964" t="s">
        <v>10428</v>
      </c>
      <c r="D3964" t="s">
        <v>10388</v>
      </c>
      <c r="E3964" t="s">
        <v>35612</v>
      </c>
      <c r="F3964" t="s">
        <v>35409</v>
      </c>
      <c r="G3964">
        <v>2002</v>
      </c>
      <c r="H3964" t="s">
        <v>36399</v>
      </c>
      <c r="I3964" t="s">
        <v>1061</v>
      </c>
      <c r="J3964" s="2" t="s">
        <v>10429</v>
      </c>
      <c r="K3964" s="5" t="s">
        <v>21</v>
      </c>
    </row>
    <row r="3965" spans="1:12" hidden="1" x14ac:dyDescent="0.25">
      <c r="A3965">
        <v>81622</v>
      </c>
      <c r="B3965" t="s">
        <v>10430</v>
      </c>
      <c r="C3965" t="s">
        <v>10428</v>
      </c>
      <c r="D3965" t="s">
        <v>10388</v>
      </c>
      <c r="E3965" t="s">
        <v>35612</v>
      </c>
      <c r="F3965" t="s">
        <v>35409</v>
      </c>
      <c r="G3965">
        <v>2002</v>
      </c>
      <c r="H3965" t="s">
        <v>36399</v>
      </c>
      <c r="I3965" t="s">
        <v>1061</v>
      </c>
      <c r="J3965" s="2" t="s">
        <v>10431</v>
      </c>
      <c r="K3965" s="5" t="s">
        <v>173</v>
      </c>
      <c r="L3965" t="s">
        <v>174</v>
      </c>
    </row>
    <row r="3966" spans="1:12" hidden="1" x14ac:dyDescent="0.25">
      <c r="A3966">
        <v>81623</v>
      </c>
      <c r="B3966" t="s">
        <v>10432</v>
      </c>
      <c r="C3966" t="s">
        <v>10433</v>
      </c>
      <c r="D3966" t="s">
        <v>10388</v>
      </c>
      <c r="E3966" t="s">
        <v>35612</v>
      </c>
      <c r="F3966" t="s">
        <v>35409</v>
      </c>
      <c r="G3966">
        <v>2002</v>
      </c>
      <c r="H3966" t="s">
        <v>36399</v>
      </c>
      <c r="I3966" t="s">
        <v>9562</v>
      </c>
      <c r="J3966" s="2" t="s">
        <v>10434</v>
      </c>
      <c r="K3966" s="5" t="s">
        <v>55</v>
      </c>
    </row>
    <row r="3967" spans="1:12" hidden="1" x14ac:dyDescent="0.25">
      <c r="A3967">
        <v>81639</v>
      </c>
      <c r="B3967" t="s">
        <v>10435</v>
      </c>
      <c r="C3967" t="s">
        <v>10387</v>
      </c>
      <c r="D3967" t="s">
        <v>10388</v>
      </c>
      <c r="E3967" t="s">
        <v>35612</v>
      </c>
      <c r="F3967" t="s">
        <v>35409</v>
      </c>
      <c r="G3967">
        <v>2002</v>
      </c>
      <c r="H3967" t="s">
        <v>36399</v>
      </c>
      <c r="I3967" t="s">
        <v>3252</v>
      </c>
      <c r="J3967" s="2" t="s">
        <v>10436</v>
      </c>
      <c r="K3967" s="5" t="s">
        <v>21</v>
      </c>
    </row>
    <row r="3968" spans="1:12" hidden="1" x14ac:dyDescent="0.25">
      <c r="A3968">
        <v>81678</v>
      </c>
      <c r="B3968" t="s">
        <v>10437</v>
      </c>
      <c r="C3968" t="s">
        <v>10438</v>
      </c>
      <c r="D3968" t="s">
        <v>10439</v>
      </c>
      <c r="E3968" t="s">
        <v>35613</v>
      </c>
      <c r="F3968" t="s">
        <v>35614</v>
      </c>
      <c r="G3968">
        <v>2000</v>
      </c>
      <c r="H3968" t="s">
        <v>36400</v>
      </c>
      <c r="I3968" t="s">
        <v>10440</v>
      </c>
      <c r="J3968" s="2" t="s">
        <v>10441</v>
      </c>
      <c r="K3968" s="5" t="s">
        <v>38</v>
      </c>
    </row>
    <row r="3969" spans="1:12" hidden="1" x14ac:dyDescent="0.25">
      <c r="A3969">
        <v>81679</v>
      </c>
      <c r="B3969" t="s">
        <v>10442</v>
      </c>
      <c r="C3969" t="s">
        <v>10438</v>
      </c>
      <c r="D3969" t="s">
        <v>10439</v>
      </c>
      <c r="E3969" t="s">
        <v>35613</v>
      </c>
      <c r="F3969" t="s">
        <v>35614</v>
      </c>
      <c r="G3969">
        <v>2000</v>
      </c>
      <c r="H3969" t="s">
        <v>36400</v>
      </c>
      <c r="I3969" t="s">
        <v>10440</v>
      </c>
      <c r="J3969" s="2" t="s">
        <v>10443</v>
      </c>
      <c r="K3969" s="5" t="s">
        <v>32</v>
      </c>
      <c r="L3969" t="s">
        <v>35242</v>
      </c>
    </row>
    <row r="3970" spans="1:12" hidden="1" x14ac:dyDescent="0.25">
      <c r="A3970">
        <v>81705</v>
      </c>
      <c r="B3970" t="s">
        <v>10444</v>
      </c>
      <c r="C3970" t="s">
        <v>10445</v>
      </c>
      <c r="D3970" t="s">
        <v>10439</v>
      </c>
      <c r="E3970" t="s">
        <v>35613</v>
      </c>
      <c r="F3970" t="s">
        <v>35614</v>
      </c>
      <c r="G3970">
        <v>2000</v>
      </c>
      <c r="H3970" t="s">
        <v>36400</v>
      </c>
      <c r="I3970" t="s">
        <v>10446</v>
      </c>
      <c r="J3970" s="2" t="s">
        <v>10447</v>
      </c>
      <c r="K3970" s="5" t="s">
        <v>38</v>
      </c>
    </row>
    <row r="3971" spans="1:12" hidden="1" x14ac:dyDescent="0.25">
      <c r="A3971">
        <v>81718</v>
      </c>
      <c r="B3971" t="s">
        <v>10448</v>
      </c>
      <c r="C3971" t="s">
        <v>10449</v>
      </c>
      <c r="D3971" t="s">
        <v>10439</v>
      </c>
      <c r="E3971" t="s">
        <v>35613</v>
      </c>
      <c r="F3971" t="s">
        <v>35614</v>
      </c>
      <c r="G3971">
        <v>2000</v>
      </c>
      <c r="H3971" t="s">
        <v>36400</v>
      </c>
      <c r="I3971" t="s">
        <v>10450</v>
      </c>
      <c r="J3971" s="2" t="s">
        <v>10451</v>
      </c>
      <c r="K3971" s="5" t="s">
        <v>38</v>
      </c>
    </row>
    <row r="3972" spans="1:12" hidden="1" x14ac:dyDescent="0.25">
      <c r="A3972">
        <v>81723</v>
      </c>
      <c r="B3972" t="s">
        <v>10452</v>
      </c>
      <c r="C3972" t="s">
        <v>10449</v>
      </c>
      <c r="D3972" t="s">
        <v>10439</v>
      </c>
      <c r="E3972" t="s">
        <v>35613</v>
      </c>
      <c r="F3972" t="s">
        <v>35614</v>
      </c>
      <c r="G3972">
        <v>2000</v>
      </c>
      <c r="H3972" t="s">
        <v>36400</v>
      </c>
      <c r="I3972" t="s">
        <v>10450</v>
      </c>
      <c r="J3972" s="2" t="s">
        <v>10453</v>
      </c>
      <c r="K3972" s="5" t="s">
        <v>128</v>
      </c>
      <c r="L3972" t="s">
        <v>162</v>
      </c>
    </row>
    <row r="3973" spans="1:12" hidden="1" x14ac:dyDescent="0.25">
      <c r="A3973">
        <v>81782</v>
      </c>
      <c r="B3973" t="s">
        <v>10454</v>
      </c>
      <c r="C3973" t="s">
        <v>10445</v>
      </c>
      <c r="D3973" t="s">
        <v>10439</v>
      </c>
      <c r="E3973" t="s">
        <v>35613</v>
      </c>
      <c r="F3973" t="s">
        <v>35614</v>
      </c>
      <c r="G3973">
        <v>2000</v>
      </c>
      <c r="H3973" t="s">
        <v>36400</v>
      </c>
      <c r="I3973" t="s">
        <v>10446</v>
      </c>
      <c r="J3973" s="2" t="s">
        <v>10455</v>
      </c>
      <c r="K3973" s="5" t="s">
        <v>38</v>
      </c>
    </row>
    <row r="3974" spans="1:12" hidden="1" x14ac:dyDescent="0.25">
      <c r="A3974">
        <v>81798</v>
      </c>
      <c r="B3974" t="s">
        <v>10456</v>
      </c>
      <c r="C3974" t="s">
        <v>10445</v>
      </c>
      <c r="D3974" t="s">
        <v>10439</v>
      </c>
      <c r="E3974" t="s">
        <v>35613</v>
      </c>
      <c r="F3974" t="s">
        <v>35614</v>
      </c>
      <c r="G3974">
        <v>2000</v>
      </c>
      <c r="H3974" t="s">
        <v>36400</v>
      </c>
      <c r="I3974" t="s">
        <v>10446</v>
      </c>
      <c r="J3974" s="2" t="s">
        <v>10457</v>
      </c>
      <c r="K3974" s="5" t="s">
        <v>128</v>
      </c>
      <c r="L3974" t="s">
        <v>314</v>
      </c>
    </row>
    <row r="3975" spans="1:12" hidden="1" x14ac:dyDescent="0.25">
      <c r="A3975">
        <v>81826</v>
      </c>
      <c r="B3975" t="s">
        <v>10458</v>
      </c>
      <c r="C3975" t="s">
        <v>10445</v>
      </c>
      <c r="D3975" t="s">
        <v>10439</v>
      </c>
      <c r="E3975" t="s">
        <v>35613</v>
      </c>
      <c r="F3975" t="s">
        <v>35614</v>
      </c>
      <c r="G3975">
        <v>2000</v>
      </c>
      <c r="H3975" t="s">
        <v>36400</v>
      </c>
      <c r="I3975" t="s">
        <v>10446</v>
      </c>
      <c r="J3975" s="2" t="s">
        <v>10459</v>
      </c>
      <c r="K3975" s="5" t="s">
        <v>128</v>
      </c>
      <c r="L3975" t="s">
        <v>35233</v>
      </c>
    </row>
    <row r="3976" spans="1:12" hidden="1" x14ac:dyDescent="0.25">
      <c r="A3976">
        <v>81831</v>
      </c>
      <c r="B3976" t="s">
        <v>10460</v>
      </c>
      <c r="C3976" t="s">
        <v>10461</v>
      </c>
      <c r="D3976" t="s">
        <v>10439</v>
      </c>
      <c r="E3976" t="s">
        <v>35613</v>
      </c>
      <c r="F3976" t="s">
        <v>35614</v>
      </c>
      <c r="G3976">
        <v>2000</v>
      </c>
      <c r="H3976" t="s">
        <v>36400</v>
      </c>
      <c r="I3976" t="s">
        <v>10462</v>
      </c>
      <c r="J3976" s="2" t="s">
        <v>10463</v>
      </c>
      <c r="K3976" s="5" t="s">
        <v>38</v>
      </c>
      <c r="L3976" t="s">
        <v>232</v>
      </c>
    </row>
    <row r="3977" spans="1:12" hidden="1" x14ac:dyDescent="0.25">
      <c r="A3977">
        <v>81835</v>
      </c>
      <c r="B3977" t="s">
        <v>10464</v>
      </c>
      <c r="C3977" t="s">
        <v>10445</v>
      </c>
      <c r="D3977" t="s">
        <v>10439</v>
      </c>
      <c r="E3977" t="s">
        <v>35613</v>
      </c>
      <c r="F3977" t="s">
        <v>35614</v>
      </c>
      <c r="G3977">
        <v>2000</v>
      </c>
      <c r="H3977" t="s">
        <v>36400</v>
      </c>
      <c r="I3977" t="s">
        <v>10446</v>
      </c>
      <c r="J3977" s="2" t="s">
        <v>10465</v>
      </c>
      <c r="K3977" s="5" t="s">
        <v>21</v>
      </c>
    </row>
    <row r="3978" spans="1:12" hidden="1" x14ac:dyDescent="0.25">
      <c r="A3978">
        <v>81850</v>
      </c>
      <c r="B3978" t="s">
        <v>10466</v>
      </c>
      <c r="C3978" t="s">
        <v>10438</v>
      </c>
      <c r="D3978" t="s">
        <v>10439</v>
      </c>
      <c r="E3978" t="s">
        <v>35613</v>
      </c>
      <c r="F3978" t="s">
        <v>35614</v>
      </c>
      <c r="G3978">
        <v>2000</v>
      </c>
      <c r="H3978" t="s">
        <v>36400</v>
      </c>
      <c r="I3978" t="s">
        <v>10440</v>
      </c>
      <c r="J3978" s="2" t="s">
        <v>10467</v>
      </c>
      <c r="K3978" s="5" t="s">
        <v>38</v>
      </c>
      <c r="L3978" t="s">
        <v>272</v>
      </c>
    </row>
    <row r="3979" spans="1:12" hidden="1" x14ac:dyDescent="0.25">
      <c r="A3979">
        <v>81852</v>
      </c>
      <c r="B3979" t="s">
        <v>10468</v>
      </c>
      <c r="C3979" t="s">
        <v>10461</v>
      </c>
      <c r="D3979" t="s">
        <v>10439</v>
      </c>
      <c r="E3979" t="s">
        <v>35613</v>
      </c>
      <c r="F3979" t="s">
        <v>35614</v>
      </c>
      <c r="G3979">
        <v>2000</v>
      </c>
      <c r="H3979" t="s">
        <v>36400</v>
      </c>
      <c r="I3979" t="s">
        <v>10462</v>
      </c>
      <c r="J3979" s="2" t="s">
        <v>10469</v>
      </c>
      <c r="K3979" s="5" t="s">
        <v>15</v>
      </c>
    </row>
    <row r="3980" spans="1:12" hidden="1" x14ac:dyDescent="0.25">
      <c r="A3980">
        <v>81863</v>
      </c>
      <c r="B3980" t="s">
        <v>10470</v>
      </c>
      <c r="C3980" t="s">
        <v>10438</v>
      </c>
      <c r="D3980" t="s">
        <v>10439</v>
      </c>
      <c r="E3980" t="s">
        <v>35613</v>
      </c>
      <c r="F3980" t="s">
        <v>35614</v>
      </c>
      <c r="G3980">
        <v>2000</v>
      </c>
      <c r="H3980" t="s">
        <v>36400</v>
      </c>
      <c r="I3980" t="s">
        <v>10440</v>
      </c>
      <c r="J3980" s="2" t="s">
        <v>10471</v>
      </c>
      <c r="K3980" s="5" t="s">
        <v>15</v>
      </c>
    </row>
    <row r="3981" spans="1:12" hidden="1" x14ac:dyDescent="0.25">
      <c r="A3981">
        <v>81884</v>
      </c>
      <c r="B3981" t="s">
        <v>10472</v>
      </c>
      <c r="C3981" t="s">
        <v>10461</v>
      </c>
      <c r="D3981" t="s">
        <v>10439</v>
      </c>
      <c r="E3981" t="s">
        <v>35613</v>
      </c>
      <c r="F3981" t="s">
        <v>35614</v>
      </c>
      <c r="G3981">
        <v>2000</v>
      </c>
      <c r="H3981" t="s">
        <v>36400</v>
      </c>
      <c r="I3981" t="s">
        <v>10462</v>
      </c>
      <c r="J3981" s="2" t="s">
        <v>10473</v>
      </c>
      <c r="K3981" s="5" t="s">
        <v>38</v>
      </c>
      <c r="L3981" t="s">
        <v>16</v>
      </c>
    </row>
    <row r="3982" spans="1:12" hidden="1" x14ac:dyDescent="0.25">
      <c r="A3982">
        <v>81915</v>
      </c>
      <c r="B3982" t="s">
        <v>10474</v>
      </c>
      <c r="C3982" t="s">
        <v>10438</v>
      </c>
      <c r="D3982" t="s">
        <v>10439</v>
      </c>
      <c r="E3982" t="s">
        <v>35613</v>
      </c>
      <c r="F3982" t="s">
        <v>35614</v>
      </c>
      <c r="G3982">
        <v>2000</v>
      </c>
      <c r="H3982" t="s">
        <v>36400</v>
      </c>
      <c r="I3982" t="s">
        <v>10440</v>
      </c>
      <c r="J3982" s="2" t="s">
        <v>10475</v>
      </c>
      <c r="K3982" s="5" t="s">
        <v>202</v>
      </c>
      <c r="L3982" t="s">
        <v>1277</v>
      </c>
    </row>
    <row r="3983" spans="1:12" hidden="1" x14ac:dyDescent="0.25">
      <c r="A3983">
        <v>81930</v>
      </c>
      <c r="B3983" t="s">
        <v>10476</v>
      </c>
      <c r="C3983" t="s">
        <v>10477</v>
      </c>
      <c r="D3983" t="s">
        <v>10439</v>
      </c>
      <c r="E3983" t="s">
        <v>35613</v>
      </c>
      <c r="F3983" t="s">
        <v>35614</v>
      </c>
      <c r="G3983">
        <v>2000</v>
      </c>
      <c r="H3983" t="s">
        <v>36400</v>
      </c>
      <c r="I3983" t="s">
        <v>10478</v>
      </c>
      <c r="J3983" s="2" t="s">
        <v>10479</v>
      </c>
      <c r="K3983" s="5" t="s">
        <v>38</v>
      </c>
      <c r="L3983" t="s">
        <v>16</v>
      </c>
    </row>
    <row r="3984" spans="1:12" hidden="1" x14ac:dyDescent="0.25">
      <c r="A3984">
        <v>81931</v>
      </c>
      <c r="B3984" t="s">
        <v>10480</v>
      </c>
      <c r="C3984" t="s">
        <v>10481</v>
      </c>
      <c r="D3984" t="s">
        <v>10439</v>
      </c>
      <c r="E3984" t="s">
        <v>35613</v>
      </c>
      <c r="F3984" t="s">
        <v>35614</v>
      </c>
      <c r="G3984">
        <v>2000</v>
      </c>
      <c r="H3984" t="s">
        <v>36400</v>
      </c>
      <c r="I3984" t="s">
        <v>9146</v>
      </c>
      <c r="J3984" s="2" t="s">
        <v>10482</v>
      </c>
      <c r="K3984" s="5" t="s">
        <v>15</v>
      </c>
    </row>
    <row r="3985" spans="1:12" hidden="1" x14ac:dyDescent="0.25">
      <c r="A3985">
        <v>81987</v>
      </c>
      <c r="B3985" t="s">
        <v>10483</v>
      </c>
      <c r="C3985" t="s">
        <v>10449</v>
      </c>
      <c r="D3985" t="s">
        <v>10439</v>
      </c>
      <c r="E3985" t="s">
        <v>35613</v>
      </c>
      <c r="F3985" t="s">
        <v>35614</v>
      </c>
      <c r="G3985">
        <v>2000</v>
      </c>
      <c r="H3985" t="s">
        <v>36400</v>
      </c>
      <c r="I3985" t="s">
        <v>10450</v>
      </c>
      <c r="J3985" s="2" t="s">
        <v>10484</v>
      </c>
      <c r="K3985" s="5" t="s">
        <v>38</v>
      </c>
    </row>
    <row r="3986" spans="1:12" hidden="1" x14ac:dyDescent="0.25">
      <c r="A3986">
        <v>81988</v>
      </c>
      <c r="B3986" t="s">
        <v>10485</v>
      </c>
      <c r="C3986" t="s">
        <v>10445</v>
      </c>
      <c r="D3986" t="s">
        <v>10439</v>
      </c>
      <c r="E3986" t="s">
        <v>35613</v>
      </c>
      <c r="F3986" t="s">
        <v>35614</v>
      </c>
      <c r="G3986">
        <v>2000</v>
      </c>
      <c r="H3986" t="s">
        <v>36400</v>
      </c>
      <c r="I3986" t="s">
        <v>10446</v>
      </c>
      <c r="J3986" s="2" t="s">
        <v>10486</v>
      </c>
      <c r="K3986" s="5" t="s">
        <v>38</v>
      </c>
    </row>
    <row r="3987" spans="1:12" hidden="1" x14ac:dyDescent="0.25">
      <c r="A3987">
        <v>81998</v>
      </c>
      <c r="B3987" t="s">
        <v>10487</v>
      </c>
      <c r="C3987" t="s">
        <v>10445</v>
      </c>
      <c r="D3987" t="s">
        <v>10439</v>
      </c>
      <c r="E3987" t="s">
        <v>35613</v>
      </c>
      <c r="F3987" t="s">
        <v>35614</v>
      </c>
      <c r="G3987">
        <v>2000</v>
      </c>
      <c r="H3987" t="s">
        <v>36400</v>
      </c>
      <c r="I3987" t="s">
        <v>10446</v>
      </c>
      <c r="J3987" s="2" t="s">
        <v>10488</v>
      </c>
      <c r="K3987" s="5" t="s">
        <v>38</v>
      </c>
      <c r="L3987" t="s">
        <v>232</v>
      </c>
    </row>
    <row r="3988" spans="1:12" hidden="1" x14ac:dyDescent="0.25">
      <c r="A3988">
        <v>82005</v>
      </c>
      <c r="B3988" t="s">
        <v>10489</v>
      </c>
      <c r="C3988" t="s">
        <v>10449</v>
      </c>
      <c r="D3988" t="s">
        <v>10439</v>
      </c>
      <c r="E3988" t="s">
        <v>35613</v>
      </c>
      <c r="F3988" t="s">
        <v>35614</v>
      </c>
      <c r="G3988">
        <v>2000</v>
      </c>
      <c r="H3988" t="s">
        <v>36400</v>
      </c>
      <c r="I3988" t="s">
        <v>10450</v>
      </c>
      <c r="J3988" s="2" t="s">
        <v>10490</v>
      </c>
      <c r="K3988" s="5" t="s">
        <v>38</v>
      </c>
    </row>
    <row r="3989" spans="1:12" hidden="1" x14ac:dyDescent="0.25">
      <c r="A3989">
        <v>82044</v>
      </c>
      <c r="B3989" t="s">
        <v>10491</v>
      </c>
      <c r="C3989" t="s">
        <v>10438</v>
      </c>
      <c r="D3989" t="s">
        <v>10439</v>
      </c>
      <c r="E3989" t="s">
        <v>35613</v>
      </c>
      <c r="F3989" t="s">
        <v>35614</v>
      </c>
      <c r="G3989">
        <v>2000</v>
      </c>
      <c r="H3989" t="s">
        <v>36400</v>
      </c>
      <c r="I3989" t="s">
        <v>10440</v>
      </c>
      <c r="J3989" s="2" t="s">
        <v>10492</v>
      </c>
      <c r="K3989" s="5" t="s">
        <v>21</v>
      </c>
    </row>
    <row r="3990" spans="1:12" hidden="1" x14ac:dyDescent="0.25">
      <c r="A3990">
        <v>82047</v>
      </c>
      <c r="B3990" t="s">
        <v>10493</v>
      </c>
      <c r="C3990" t="s">
        <v>10494</v>
      </c>
      <c r="D3990" t="s">
        <v>10439</v>
      </c>
      <c r="E3990" t="s">
        <v>35613</v>
      </c>
      <c r="F3990" t="s">
        <v>35614</v>
      </c>
      <c r="G3990">
        <v>2000</v>
      </c>
      <c r="H3990" t="s">
        <v>36400</v>
      </c>
      <c r="I3990" t="s">
        <v>10495</v>
      </c>
      <c r="J3990" s="2" t="s">
        <v>10496</v>
      </c>
      <c r="K3990" s="5" t="s">
        <v>345</v>
      </c>
    </row>
    <row r="3991" spans="1:12" hidden="1" x14ac:dyDescent="0.25">
      <c r="A3991">
        <v>82061</v>
      </c>
      <c r="B3991" t="s">
        <v>10497</v>
      </c>
      <c r="C3991" t="s">
        <v>10494</v>
      </c>
      <c r="D3991" t="s">
        <v>10439</v>
      </c>
      <c r="E3991" t="s">
        <v>35613</v>
      </c>
      <c r="F3991" t="s">
        <v>35614</v>
      </c>
      <c r="G3991">
        <v>2000</v>
      </c>
      <c r="H3991" t="s">
        <v>36400</v>
      </c>
      <c r="I3991" t="s">
        <v>10495</v>
      </c>
      <c r="J3991" s="2" t="s">
        <v>10498</v>
      </c>
      <c r="K3991" s="5" t="s">
        <v>475</v>
      </c>
    </row>
    <row r="3992" spans="1:12" hidden="1" x14ac:dyDescent="0.25">
      <c r="A3992">
        <v>82066</v>
      </c>
      <c r="B3992" t="s">
        <v>10499</v>
      </c>
      <c r="C3992" t="s">
        <v>10494</v>
      </c>
      <c r="D3992" t="s">
        <v>10439</v>
      </c>
      <c r="E3992" t="s">
        <v>35613</v>
      </c>
      <c r="F3992" t="s">
        <v>35614</v>
      </c>
      <c r="G3992">
        <v>2000</v>
      </c>
      <c r="H3992" t="s">
        <v>36400</v>
      </c>
      <c r="I3992" t="s">
        <v>10495</v>
      </c>
      <c r="J3992" s="2" t="s">
        <v>10500</v>
      </c>
      <c r="K3992" s="5" t="s">
        <v>38</v>
      </c>
    </row>
    <row r="3993" spans="1:12" hidden="1" x14ac:dyDescent="0.25">
      <c r="A3993">
        <v>82070</v>
      </c>
      <c r="B3993" t="s">
        <v>10501</v>
      </c>
      <c r="C3993" t="s">
        <v>10445</v>
      </c>
      <c r="D3993" t="s">
        <v>10439</v>
      </c>
      <c r="E3993" t="s">
        <v>35613</v>
      </c>
      <c r="F3993" t="s">
        <v>35614</v>
      </c>
      <c r="G3993">
        <v>2000</v>
      </c>
      <c r="H3993" t="s">
        <v>36400</v>
      </c>
      <c r="I3993" t="s">
        <v>10446</v>
      </c>
      <c r="J3993" s="2" t="s">
        <v>10502</v>
      </c>
      <c r="K3993" s="5" t="s">
        <v>21</v>
      </c>
    </row>
    <row r="3994" spans="1:12" hidden="1" x14ac:dyDescent="0.25">
      <c r="A3994">
        <v>82078</v>
      </c>
      <c r="B3994" t="s">
        <v>10503</v>
      </c>
      <c r="C3994" t="s">
        <v>10438</v>
      </c>
      <c r="D3994" t="s">
        <v>10439</v>
      </c>
      <c r="E3994" t="s">
        <v>35613</v>
      </c>
      <c r="F3994" t="s">
        <v>35614</v>
      </c>
      <c r="G3994">
        <v>2000</v>
      </c>
      <c r="H3994" t="s">
        <v>36400</v>
      </c>
      <c r="I3994" t="s">
        <v>10440</v>
      </c>
      <c r="J3994" s="2" t="s">
        <v>10504</v>
      </c>
      <c r="K3994" s="5" t="s">
        <v>38</v>
      </c>
    </row>
    <row r="3995" spans="1:12" hidden="1" x14ac:dyDescent="0.25">
      <c r="A3995">
        <v>82081</v>
      </c>
      <c r="B3995" t="s">
        <v>10505</v>
      </c>
      <c r="C3995" t="s">
        <v>10506</v>
      </c>
      <c r="D3995" t="s">
        <v>10507</v>
      </c>
      <c r="E3995" t="s">
        <v>35615</v>
      </c>
      <c r="F3995" t="s">
        <v>35458</v>
      </c>
      <c r="G3995">
        <v>1999</v>
      </c>
      <c r="H3995" t="s">
        <v>36401</v>
      </c>
      <c r="I3995" t="s">
        <v>10508</v>
      </c>
      <c r="J3995" s="2" t="s">
        <v>10509</v>
      </c>
      <c r="K3995" s="5" t="s">
        <v>202</v>
      </c>
      <c r="L3995" t="s">
        <v>129</v>
      </c>
    </row>
    <row r="3996" spans="1:12" hidden="1" x14ac:dyDescent="0.25">
      <c r="A3996">
        <v>82084</v>
      </c>
      <c r="B3996" t="s">
        <v>10510</v>
      </c>
      <c r="C3996" t="s">
        <v>10511</v>
      </c>
      <c r="D3996" t="s">
        <v>10507</v>
      </c>
      <c r="E3996" t="s">
        <v>35615</v>
      </c>
      <c r="F3996" t="s">
        <v>35458</v>
      </c>
      <c r="G3996">
        <v>1999</v>
      </c>
      <c r="H3996" t="s">
        <v>36401</v>
      </c>
      <c r="I3996" t="s">
        <v>430</v>
      </c>
      <c r="J3996" s="2" t="s">
        <v>10512</v>
      </c>
      <c r="K3996" s="5" t="s">
        <v>15</v>
      </c>
      <c r="L3996" t="s">
        <v>35297</v>
      </c>
    </row>
    <row r="3997" spans="1:12" hidden="1" x14ac:dyDescent="0.25">
      <c r="A3997">
        <v>82086</v>
      </c>
      <c r="B3997" t="s">
        <v>10513</v>
      </c>
      <c r="C3997" t="s">
        <v>10511</v>
      </c>
      <c r="D3997" t="s">
        <v>10507</v>
      </c>
      <c r="E3997" t="s">
        <v>35615</v>
      </c>
      <c r="F3997" t="s">
        <v>35458</v>
      </c>
      <c r="G3997">
        <v>1999</v>
      </c>
      <c r="H3997" t="s">
        <v>36401</v>
      </c>
      <c r="I3997" t="s">
        <v>430</v>
      </c>
      <c r="J3997" s="2" t="s">
        <v>10514</v>
      </c>
      <c r="K3997" s="5" t="s">
        <v>32</v>
      </c>
    </row>
    <row r="3998" spans="1:12" hidden="1" x14ac:dyDescent="0.25">
      <c r="A3998">
        <v>82095</v>
      </c>
      <c r="B3998" t="s">
        <v>10515</v>
      </c>
      <c r="C3998" t="s">
        <v>10511</v>
      </c>
      <c r="D3998" t="s">
        <v>10507</v>
      </c>
      <c r="E3998" t="s">
        <v>35615</v>
      </c>
      <c r="F3998" t="s">
        <v>35458</v>
      </c>
      <c r="G3998">
        <v>1999</v>
      </c>
      <c r="H3998" t="s">
        <v>36401</v>
      </c>
      <c r="I3998" t="s">
        <v>430</v>
      </c>
      <c r="J3998" s="2" t="s">
        <v>10516</v>
      </c>
      <c r="K3998" s="5" t="s">
        <v>21</v>
      </c>
      <c r="L3998" t="s">
        <v>143</v>
      </c>
    </row>
    <row r="3999" spans="1:12" hidden="1" x14ac:dyDescent="0.25">
      <c r="A3999">
        <v>82108</v>
      </c>
      <c r="B3999" t="s">
        <v>10517</v>
      </c>
      <c r="C3999" t="s">
        <v>10518</v>
      </c>
      <c r="D3999" t="s">
        <v>10507</v>
      </c>
      <c r="E3999" t="s">
        <v>35615</v>
      </c>
      <c r="F3999" t="s">
        <v>35458</v>
      </c>
      <c r="G3999">
        <v>1999</v>
      </c>
      <c r="H3999" t="s">
        <v>36401</v>
      </c>
      <c r="I3999" t="s">
        <v>2951</v>
      </c>
      <c r="J3999" s="2" t="s">
        <v>10519</v>
      </c>
      <c r="K3999" s="5" t="s">
        <v>55</v>
      </c>
    </row>
    <row r="4000" spans="1:12" hidden="1" x14ac:dyDescent="0.25">
      <c r="A4000">
        <v>82117</v>
      </c>
      <c r="B4000" t="s">
        <v>10520</v>
      </c>
      <c r="C4000" t="s">
        <v>10518</v>
      </c>
      <c r="D4000" t="s">
        <v>10507</v>
      </c>
      <c r="E4000" t="s">
        <v>35615</v>
      </c>
      <c r="F4000" t="s">
        <v>35458</v>
      </c>
      <c r="G4000">
        <v>1999</v>
      </c>
      <c r="H4000" t="s">
        <v>36401</v>
      </c>
      <c r="I4000" t="s">
        <v>2951</v>
      </c>
      <c r="J4000" s="2" t="s">
        <v>10521</v>
      </c>
      <c r="K4000" s="5" t="s">
        <v>202</v>
      </c>
      <c r="L4000" t="s">
        <v>129</v>
      </c>
    </row>
    <row r="4001" spans="1:12" hidden="1" x14ac:dyDescent="0.25">
      <c r="A4001">
        <v>82125</v>
      </c>
      <c r="B4001" t="s">
        <v>10522</v>
      </c>
      <c r="C4001" t="s">
        <v>10523</v>
      </c>
      <c r="D4001" t="s">
        <v>10507</v>
      </c>
      <c r="E4001" t="s">
        <v>35615</v>
      </c>
      <c r="F4001" t="s">
        <v>35458</v>
      </c>
      <c r="G4001">
        <v>1999</v>
      </c>
      <c r="H4001" t="s">
        <v>36401</v>
      </c>
      <c r="I4001" t="s">
        <v>10524</v>
      </c>
      <c r="J4001" s="2" t="s">
        <v>10525</v>
      </c>
      <c r="K4001" s="5" t="s">
        <v>55</v>
      </c>
    </row>
    <row r="4002" spans="1:12" hidden="1" x14ac:dyDescent="0.25">
      <c r="A4002">
        <v>82126</v>
      </c>
      <c r="B4002" t="s">
        <v>10526</v>
      </c>
      <c r="C4002" t="s">
        <v>10511</v>
      </c>
      <c r="D4002" t="s">
        <v>10507</v>
      </c>
      <c r="E4002" t="s">
        <v>35615</v>
      </c>
      <c r="F4002" t="s">
        <v>35458</v>
      </c>
      <c r="G4002">
        <v>1999</v>
      </c>
      <c r="H4002" t="s">
        <v>36401</v>
      </c>
      <c r="I4002" t="s">
        <v>430</v>
      </c>
      <c r="J4002" s="2" t="s">
        <v>10527</v>
      </c>
      <c r="K4002" s="5" t="s">
        <v>21</v>
      </c>
    </row>
    <row r="4003" spans="1:12" hidden="1" x14ac:dyDescent="0.25">
      <c r="A4003">
        <v>82146</v>
      </c>
      <c r="B4003" t="s">
        <v>10528</v>
      </c>
      <c r="C4003" t="s">
        <v>10523</v>
      </c>
      <c r="D4003" t="s">
        <v>10507</v>
      </c>
      <c r="E4003" t="s">
        <v>35615</v>
      </c>
      <c r="F4003" t="s">
        <v>35458</v>
      </c>
      <c r="G4003">
        <v>1999</v>
      </c>
      <c r="H4003" t="s">
        <v>36401</v>
      </c>
      <c r="I4003" t="s">
        <v>10524</v>
      </c>
      <c r="J4003" s="2" t="s">
        <v>10529</v>
      </c>
      <c r="K4003" s="5" t="s">
        <v>38</v>
      </c>
      <c r="L4003" t="s">
        <v>232</v>
      </c>
    </row>
    <row r="4004" spans="1:12" hidden="1" x14ac:dyDescent="0.25">
      <c r="A4004">
        <v>82165</v>
      </c>
      <c r="B4004" t="s">
        <v>10530</v>
      </c>
      <c r="C4004" t="s">
        <v>10523</v>
      </c>
      <c r="D4004" t="s">
        <v>10507</v>
      </c>
      <c r="E4004" t="s">
        <v>35615</v>
      </c>
      <c r="F4004" t="s">
        <v>35458</v>
      </c>
      <c r="G4004">
        <v>1999</v>
      </c>
      <c r="H4004" t="s">
        <v>36401</v>
      </c>
      <c r="I4004" t="s">
        <v>10524</v>
      </c>
      <c r="J4004" s="2" t="s">
        <v>10531</v>
      </c>
      <c r="K4004" s="5" t="s">
        <v>21</v>
      </c>
    </row>
    <row r="4005" spans="1:12" hidden="1" x14ac:dyDescent="0.25">
      <c r="A4005">
        <v>82207</v>
      </c>
      <c r="B4005" t="s">
        <v>10532</v>
      </c>
      <c r="C4005" t="s">
        <v>10518</v>
      </c>
      <c r="D4005" t="s">
        <v>10507</v>
      </c>
      <c r="E4005" t="s">
        <v>35615</v>
      </c>
      <c r="F4005" t="s">
        <v>35458</v>
      </c>
      <c r="G4005">
        <v>1999</v>
      </c>
      <c r="H4005" t="s">
        <v>36401</v>
      </c>
      <c r="I4005" t="s">
        <v>2951</v>
      </c>
      <c r="J4005" s="2" t="s">
        <v>10533</v>
      </c>
      <c r="K4005" s="5" t="s">
        <v>128</v>
      </c>
      <c r="L4005" t="s">
        <v>129</v>
      </c>
    </row>
    <row r="4006" spans="1:12" hidden="1" x14ac:dyDescent="0.25">
      <c r="A4006">
        <v>82219</v>
      </c>
      <c r="B4006" t="s">
        <v>10534</v>
      </c>
      <c r="C4006" t="s">
        <v>10523</v>
      </c>
      <c r="D4006" t="s">
        <v>10507</v>
      </c>
      <c r="E4006" t="s">
        <v>35615</v>
      </c>
      <c r="F4006" t="s">
        <v>35458</v>
      </c>
      <c r="G4006">
        <v>1999</v>
      </c>
      <c r="H4006" t="s">
        <v>36401</v>
      </c>
      <c r="I4006" t="s">
        <v>10524</v>
      </c>
      <c r="J4006" s="2" t="s">
        <v>10535</v>
      </c>
      <c r="K4006" s="5" t="s">
        <v>21</v>
      </c>
    </row>
    <row r="4007" spans="1:12" hidden="1" x14ac:dyDescent="0.25">
      <c r="A4007">
        <v>82290</v>
      </c>
      <c r="B4007" t="s">
        <v>10536</v>
      </c>
      <c r="C4007" t="s">
        <v>10537</v>
      </c>
      <c r="D4007" t="s">
        <v>10507</v>
      </c>
      <c r="E4007" t="s">
        <v>35615</v>
      </c>
      <c r="F4007" t="s">
        <v>35458</v>
      </c>
      <c r="G4007">
        <v>1999</v>
      </c>
      <c r="H4007" t="s">
        <v>36401</v>
      </c>
      <c r="I4007" t="s">
        <v>10538</v>
      </c>
      <c r="J4007" s="2" t="s">
        <v>10539</v>
      </c>
      <c r="K4007" s="5" t="s">
        <v>128</v>
      </c>
      <c r="L4007" t="s">
        <v>35191</v>
      </c>
    </row>
    <row r="4008" spans="1:12" hidden="1" x14ac:dyDescent="0.25">
      <c r="A4008">
        <v>82325</v>
      </c>
      <c r="B4008" t="s">
        <v>10540</v>
      </c>
      <c r="C4008" t="s">
        <v>10537</v>
      </c>
      <c r="D4008" t="s">
        <v>10507</v>
      </c>
      <c r="E4008" t="s">
        <v>35615</v>
      </c>
      <c r="F4008" t="s">
        <v>35458</v>
      </c>
      <c r="G4008">
        <v>1999</v>
      </c>
      <c r="H4008" t="s">
        <v>36401</v>
      </c>
      <c r="I4008" t="s">
        <v>10538</v>
      </c>
      <c r="J4008" s="2" t="s">
        <v>10541</v>
      </c>
      <c r="K4008" s="5" t="s">
        <v>32</v>
      </c>
    </row>
    <row r="4009" spans="1:12" hidden="1" x14ac:dyDescent="0.25">
      <c r="A4009">
        <v>82339</v>
      </c>
      <c r="B4009" t="s">
        <v>10542</v>
      </c>
      <c r="C4009" t="s">
        <v>10537</v>
      </c>
      <c r="D4009" t="s">
        <v>10507</v>
      </c>
      <c r="E4009" t="s">
        <v>35615</v>
      </c>
      <c r="F4009" t="s">
        <v>35458</v>
      </c>
      <c r="G4009">
        <v>1999</v>
      </c>
      <c r="H4009" t="s">
        <v>36401</v>
      </c>
      <c r="I4009" t="s">
        <v>10538</v>
      </c>
      <c r="J4009" s="2" t="s">
        <v>10543</v>
      </c>
      <c r="K4009" s="5" t="s">
        <v>21</v>
      </c>
    </row>
    <row r="4010" spans="1:12" hidden="1" x14ac:dyDescent="0.25">
      <c r="A4010">
        <v>82340</v>
      </c>
      <c r="B4010" t="s">
        <v>10544</v>
      </c>
      <c r="C4010" t="s">
        <v>10511</v>
      </c>
      <c r="D4010" t="s">
        <v>10507</v>
      </c>
      <c r="E4010" t="s">
        <v>35615</v>
      </c>
      <c r="F4010" t="s">
        <v>35458</v>
      </c>
      <c r="G4010">
        <v>1999</v>
      </c>
      <c r="H4010" t="s">
        <v>36401</v>
      </c>
      <c r="I4010" t="s">
        <v>430</v>
      </c>
      <c r="J4010" s="2" t="s">
        <v>10545</v>
      </c>
      <c r="K4010" s="5" t="s">
        <v>475</v>
      </c>
    </row>
    <row r="4011" spans="1:12" hidden="1" x14ac:dyDescent="0.25">
      <c r="A4011">
        <v>82361</v>
      </c>
      <c r="B4011" t="s">
        <v>10546</v>
      </c>
      <c r="C4011" t="s">
        <v>10537</v>
      </c>
      <c r="D4011" t="s">
        <v>10507</v>
      </c>
      <c r="E4011" t="s">
        <v>35615</v>
      </c>
      <c r="F4011" t="s">
        <v>35458</v>
      </c>
      <c r="G4011">
        <v>1999</v>
      </c>
      <c r="H4011" t="s">
        <v>36401</v>
      </c>
      <c r="I4011" t="s">
        <v>10538</v>
      </c>
      <c r="J4011" s="2" t="s">
        <v>10547</v>
      </c>
      <c r="K4011" s="5" t="s">
        <v>55</v>
      </c>
      <c r="L4011" t="s">
        <v>143</v>
      </c>
    </row>
    <row r="4012" spans="1:12" hidden="1" x14ac:dyDescent="0.25">
      <c r="A4012">
        <v>82372</v>
      </c>
      <c r="B4012" t="s">
        <v>10548</v>
      </c>
      <c r="C4012" t="s">
        <v>10511</v>
      </c>
      <c r="D4012" t="s">
        <v>10507</v>
      </c>
      <c r="E4012" t="s">
        <v>35615</v>
      </c>
      <c r="F4012" t="s">
        <v>35458</v>
      </c>
      <c r="G4012">
        <v>1999</v>
      </c>
      <c r="H4012" t="s">
        <v>36401</v>
      </c>
      <c r="I4012" t="s">
        <v>430</v>
      </c>
      <c r="J4012" s="2" t="s">
        <v>10549</v>
      </c>
      <c r="K4012" s="5" t="s">
        <v>38</v>
      </c>
    </row>
    <row r="4013" spans="1:12" hidden="1" x14ac:dyDescent="0.25">
      <c r="A4013">
        <v>82377</v>
      </c>
      <c r="B4013" t="s">
        <v>10550</v>
      </c>
      <c r="C4013" t="s">
        <v>10537</v>
      </c>
      <c r="D4013" t="s">
        <v>10507</v>
      </c>
      <c r="E4013" t="s">
        <v>35615</v>
      </c>
      <c r="F4013" t="s">
        <v>35458</v>
      </c>
      <c r="G4013">
        <v>1999</v>
      </c>
      <c r="H4013" t="s">
        <v>36401</v>
      </c>
      <c r="I4013" t="s">
        <v>10538</v>
      </c>
      <c r="J4013" s="2" t="s">
        <v>10551</v>
      </c>
      <c r="K4013" s="5" t="s">
        <v>475</v>
      </c>
    </row>
    <row r="4014" spans="1:12" hidden="1" x14ac:dyDescent="0.25">
      <c r="A4014">
        <v>82383</v>
      </c>
      <c r="B4014" t="s">
        <v>10552</v>
      </c>
      <c r="C4014" t="s">
        <v>10511</v>
      </c>
      <c r="D4014" t="s">
        <v>10507</v>
      </c>
      <c r="E4014" t="s">
        <v>35615</v>
      </c>
      <c r="F4014" t="s">
        <v>35458</v>
      </c>
      <c r="G4014">
        <v>1999</v>
      </c>
      <c r="H4014" t="s">
        <v>36401</v>
      </c>
      <c r="I4014" t="s">
        <v>430</v>
      </c>
      <c r="J4014" s="2" t="s">
        <v>10553</v>
      </c>
      <c r="K4014" s="5" t="s">
        <v>21</v>
      </c>
    </row>
    <row r="4015" spans="1:12" hidden="1" x14ac:dyDescent="0.25">
      <c r="A4015">
        <v>82389</v>
      </c>
      <c r="B4015" t="s">
        <v>10554</v>
      </c>
      <c r="C4015" t="s">
        <v>10511</v>
      </c>
      <c r="D4015" t="s">
        <v>10507</v>
      </c>
      <c r="E4015" t="s">
        <v>35615</v>
      </c>
      <c r="F4015" t="s">
        <v>35458</v>
      </c>
      <c r="G4015">
        <v>1999</v>
      </c>
      <c r="H4015" t="s">
        <v>36401</v>
      </c>
      <c r="I4015" t="s">
        <v>430</v>
      </c>
      <c r="J4015" s="2" t="s">
        <v>10555</v>
      </c>
      <c r="K4015" s="5" t="s">
        <v>38</v>
      </c>
    </row>
    <row r="4016" spans="1:12" hidden="1" x14ac:dyDescent="0.25">
      <c r="A4016">
        <v>82409</v>
      </c>
      <c r="B4016" t="s">
        <v>10556</v>
      </c>
      <c r="C4016" t="s">
        <v>10511</v>
      </c>
      <c r="D4016" t="s">
        <v>10507</v>
      </c>
      <c r="E4016" t="s">
        <v>35615</v>
      </c>
      <c r="F4016" t="s">
        <v>35458</v>
      </c>
      <c r="G4016">
        <v>1999</v>
      </c>
      <c r="H4016" t="s">
        <v>36401</v>
      </c>
      <c r="I4016" t="s">
        <v>430</v>
      </c>
      <c r="J4016" s="2" t="s">
        <v>10557</v>
      </c>
      <c r="K4016" s="5" t="s">
        <v>248</v>
      </c>
      <c r="L4016" t="s">
        <v>687</v>
      </c>
    </row>
    <row r="4017" spans="1:12" hidden="1" x14ac:dyDescent="0.25">
      <c r="A4017">
        <v>82446</v>
      </c>
      <c r="B4017" t="s">
        <v>10558</v>
      </c>
      <c r="C4017" t="s">
        <v>10559</v>
      </c>
      <c r="D4017" t="s">
        <v>10507</v>
      </c>
      <c r="E4017" t="s">
        <v>35615</v>
      </c>
      <c r="F4017" t="s">
        <v>35458</v>
      </c>
      <c r="G4017">
        <v>1999</v>
      </c>
      <c r="H4017" t="s">
        <v>36401</v>
      </c>
      <c r="I4017" t="s">
        <v>10560</v>
      </c>
      <c r="J4017" s="2" t="s">
        <v>10561</v>
      </c>
      <c r="K4017" s="5" t="s">
        <v>38</v>
      </c>
      <c r="L4017" t="s">
        <v>232</v>
      </c>
    </row>
    <row r="4018" spans="1:12" hidden="1" x14ac:dyDescent="0.25">
      <c r="A4018">
        <v>82453</v>
      </c>
      <c r="B4018" t="s">
        <v>10562</v>
      </c>
      <c r="C4018" t="s">
        <v>10518</v>
      </c>
      <c r="D4018" t="s">
        <v>10507</v>
      </c>
      <c r="E4018" t="s">
        <v>35615</v>
      </c>
      <c r="F4018" t="s">
        <v>35458</v>
      </c>
      <c r="G4018">
        <v>1999</v>
      </c>
      <c r="H4018" t="s">
        <v>36401</v>
      </c>
      <c r="I4018" t="s">
        <v>2951</v>
      </c>
      <c r="J4018" s="2" t="s">
        <v>10563</v>
      </c>
      <c r="K4018" s="5" t="s">
        <v>15</v>
      </c>
    </row>
    <row r="4019" spans="1:12" hidden="1" x14ac:dyDescent="0.25">
      <c r="A4019">
        <v>82537</v>
      </c>
      <c r="B4019" t="s">
        <v>10564</v>
      </c>
      <c r="C4019" t="s">
        <v>10559</v>
      </c>
      <c r="D4019" t="s">
        <v>10507</v>
      </c>
      <c r="E4019" t="s">
        <v>35615</v>
      </c>
      <c r="F4019" t="s">
        <v>35458</v>
      </c>
      <c r="G4019">
        <v>1999</v>
      </c>
      <c r="H4019" t="s">
        <v>36401</v>
      </c>
      <c r="I4019" t="s">
        <v>10560</v>
      </c>
      <c r="J4019" s="2" t="s">
        <v>10565</v>
      </c>
      <c r="K4019" s="5" t="s">
        <v>38</v>
      </c>
      <c r="L4019" t="s">
        <v>16</v>
      </c>
    </row>
    <row r="4020" spans="1:12" hidden="1" x14ac:dyDescent="0.25">
      <c r="A4020">
        <v>82540</v>
      </c>
      <c r="B4020" t="s">
        <v>10566</v>
      </c>
      <c r="C4020" t="s">
        <v>10559</v>
      </c>
      <c r="D4020" t="s">
        <v>10507</v>
      </c>
      <c r="E4020" t="s">
        <v>35615</v>
      </c>
      <c r="F4020" t="s">
        <v>35458</v>
      </c>
      <c r="G4020">
        <v>1999</v>
      </c>
      <c r="H4020" t="s">
        <v>36401</v>
      </c>
      <c r="I4020" t="s">
        <v>10560</v>
      </c>
      <c r="J4020" s="2" t="s">
        <v>10567</v>
      </c>
      <c r="K4020" s="5" t="s">
        <v>32</v>
      </c>
    </row>
    <row r="4021" spans="1:12" hidden="1" x14ac:dyDescent="0.25">
      <c r="A4021">
        <v>82547</v>
      </c>
      <c r="B4021" t="s">
        <v>10568</v>
      </c>
      <c r="C4021" t="s">
        <v>10511</v>
      </c>
      <c r="D4021" t="s">
        <v>10507</v>
      </c>
      <c r="E4021" t="s">
        <v>35615</v>
      </c>
      <c r="F4021" t="s">
        <v>35458</v>
      </c>
      <c r="G4021">
        <v>1999</v>
      </c>
      <c r="H4021" t="s">
        <v>36401</v>
      </c>
      <c r="I4021" t="s">
        <v>430</v>
      </c>
      <c r="J4021" s="2" t="s">
        <v>10569</v>
      </c>
      <c r="K4021" s="5" t="s">
        <v>38</v>
      </c>
      <c r="L4021" t="s">
        <v>16</v>
      </c>
    </row>
    <row r="4022" spans="1:12" hidden="1" x14ac:dyDescent="0.25">
      <c r="A4022">
        <v>82562</v>
      </c>
      <c r="B4022" t="s">
        <v>10570</v>
      </c>
      <c r="C4022" t="s">
        <v>10511</v>
      </c>
      <c r="D4022" t="s">
        <v>10507</v>
      </c>
      <c r="E4022" t="s">
        <v>35615</v>
      </c>
      <c r="F4022" t="s">
        <v>35458</v>
      </c>
      <c r="G4022">
        <v>1999</v>
      </c>
      <c r="H4022" t="s">
        <v>36401</v>
      </c>
      <c r="I4022" t="s">
        <v>430</v>
      </c>
      <c r="J4022" s="2" t="s">
        <v>10571</v>
      </c>
      <c r="K4022" s="5" t="s">
        <v>173</v>
      </c>
    </row>
    <row r="4023" spans="1:12" hidden="1" x14ac:dyDescent="0.25">
      <c r="A4023">
        <v>82581</v>
      </c>
      <c r="B4023" t="s">
        <v>10572</v>
      </c>
      <c r="C4023" t="s">
        <v>10573</v>
      </c>
      <c r="D4023" t="s">
        <v>10574</v>
      </c>
      <c r="E4023" t="s">
        <v>35616</v>
      </c>
      <c r="F4023" t="s">
        <v>35617</v>
      </c>
      <c r="G4023">
        <v>1980</v>
      </c>
      <c r="H4023" t="s">
        <v>36402</v>
      </c>
      <c r="I4023" t="s">
        <v>51</v>
      </c>
      <c r="J4023" s="2" t="s">
        <v>10575</v>
      </c>
      <c r="K4023" s="5" t="s">
        <v>21</v>
      </c>
    </row>
    <row r="4024" spans="1:12" hidden="1" x14ac:dyDescent="0.25">
      <c r="A4024">
        <v>82591</v>
      </c>
      <c r="B4024" t="s">
        <v>10576</v>
      </c>
      <c r="C4024" t="s">
        <v>10577</v>
      </c>
      <c r="D4024" t="s">
        <v>10574</v>
      </c>
      <c r="E4024" t="s">
        <v>35616</v>
      </c>
      <c r="F4024" t="s">
        <v>35617</v>
      </c>
      <c r="G4024">
        <v>1980</v>
      </c>
      <c r="H4024" t="s">
        <v>36402</v>
      </c>
      <c r="I4024" t="s">
        <v>10578</v>
      </c>
      <c r="J4024" s="2" t="s">
        <v>10579</v>
      </c>
      <c r="K4024" s="5" t="s">
        <v>128</v>
      </c>
      <c r="L4024" t="s">
        <v>1320</v>
      </c>
    </row>
    <row r="4025" spans="1:12" hidden="1" x14ac:dyDescent="0.25">
      <c r="A4025">
        <v>82608</v>
      </c>
      <c r="B4025" t="s">
        <v>10580</v>
      </c>
      <c r="C4025" t="s">
        <v>10581</v>
      </c>
      <c r="D4025" t="s">
        <v>10574</v>
      </c>
      <c r="E4025" t="s">
        <v>35616</v>
      </c>
      <c r="F4025" t="s">
        <v>35617</v>
      </c>
      <c r="G4025">
        <v>1980</v>
      </c>
      <c r="H4025" t="s">
        <v>36402</v>
      </c>
      <c r="I4025" t="s">
        <v>2884</v>
      </c>
      <c r="J4025" s="2" t="s">
        <v>10582</v>
      </c>
      <c r="K4025" s="5" t="s">
        <v>475</v>
      </c>
    </row>
    <row r="4026" spans="1:12" hidden="1" x14ac:dyDescent="0.25">
      <c r="A4026">
        <v>82642</v>
      </c>
      <c r="B4026" t="s">
        <v>10583</v>
      </c>
      <c r="C4026" t="s">
        <v>10581</v>
      </c>
      <c r="D4026" t="s">
        <v>10574</v>
      </c>
      <c r="E4026" t="s">
        <v>35616</v>
      </c>
      <c r="F4026" t="s">
        <v>35617</v>
      </c>
      <c r="G4026">
        <v>1980</v>
      </c>
      <c r="H4026" t="s">
        <v>36402</v>
      </c>
      <c r="I4026" t="s">
        <v>2884</v>
      </c>
      <c r="J4026" s="2" t="s">
        <v>10584</v>
      </c>
      <c r="K4026" s="5" t="s">
        <v>55</v>
      </c>
    </row>
    <row r="4027" spans="1:12" hidden="1" x14ac:dyDescent="0.25">
      <c r="A4027">
        <v>82660</v>
      </c>
      <c r="B4027" t="s">
        <v>10585</v>
      </c>
      <c r="C4027" t="s">
        <v>10581</v>
      </c>
      <c r="D4027" t="s">
        <v>10574</v>
      </c>
      <c r="E4027" t="s">
        <v>35616</v>
      </c>
      <c r="F4027" t="s">
        <v>35617</v>
      </c>
      <c r="G4027">
        <v>1980</v>
      </c>
      <c r="H4027" t="s">
        <v>36402</v>
      </c>
      <c r="I4027" t="s">
        <v>2884</v>
      </c>
      <c r="J4027" s="2" t="s">
        <v>10586</v>
      </c>
      <c r="K4027" s="5" t="s">
        <v>21</v>
      </c>
    </row>
    <row r="4028" spans="1:12" hidden="1" x14ac:dyDescent="0.25">
      <c r="A4028">
        <v>82662</v>
      </c>
      <c r="B4028" t="s">
        <v>10587</v>
      </c>
      <c r="C4028" t="s">
        <v>10581</v>
      </c>
      <c r="D4028" t="s">
        <v>10574</v>
      </c>
      <c r="E4028" t="s">
        <v>35616</v>
      </c>
      <c r="F4028" t="s">
        <v>35617</v>
      </c>
      <c r="G4028">
        <v>1980</v>
      </c>
      <c r="H4028" t="s">
        <v>36402</v>
      </c>
      <c r="I4028" t="s">
        <v>2884</v>
      </c>
      <c r="J4028" s="2" t="s">
        <v>10588</v>
      </c>
      <c r="K4028" s="5" t="s">
        <v>21</v>
      </c>
      <c r="L4028" t="s">
        <v>143</v>
      </c>
    </row>
    <row r="4029" spans="1:12" hidden="1" x14ac:dyDescent="0.25">
      <c r="A4029">
        <v>82668</v>
      </c>
      <c r="B4029" t="s">
        <v>10589</v>
      </c>
      <c r="C4029" t="s">
        <v>10573</v>
      </c>
      <c r="D4029" t="s">
        <v>10574</v>
      </c>
      <c r="E4029" t="s">
        <v>35616</v>
      </c>
      <c r="F4029" t="s">
        <v>35617</v>
      </c>
      <c r="G4029">
        <v>1980</v>
      </c>
      <c r="H4029" t="s">
        <v>36402</v>
      </c>
      <c r="I4029" t="s">
        <v>51</v>
      </c>
      <c r="J4029" s="2" t="s">
        <v>10590</v>
      </c>
      <c r="K4029" s="5" t="s">
        <v>547</v>
      </c>
    </row>
    <row r="4030" spans="1:12" hidden="1" x14ac:dyDescent="0.25">
      <c r="A4030">
        <v>82689</v>
      </c>
      <c r="B4030" t="s">
        <v>10591</v>
      </c>
      <c r="C4030" t="s">
        <v>10581</v>
      </c>
      <c r="D4030" t="s">
        <v>10574</v>
      </c>
      <c r="E4030" t="s">
        <v>35616</v>
      </c>
      <c r="F4030" t="s">
        <v>35617</v>
      </c>
      <c r="G4030">
        <v>1980</v>
      </c>
      <c r="H4030" t="s">
        <v>36402</v>
      </c>
      <c r="I4030" t="s">
        <v>2884</v>
      </c>
      <c r="J4030" s="2" t="s">
        <v>10592</v>
      </c>
      <c r="K4030" s="5" t="s">
        <v>21</v>
      </c>
    </row>
    <row r="4031" spans="1:12" hidden="1" x14ac:dyDescent="0.25">
      <c r="A4031">
        <v>82691</v>
      </c>
      <c r="B4031" t="s">
        <v>10593</v>
      </c>
      <c r="C4031" t="s">
        <v>10581</v>
      </c>
      <c r="D4031" t="s">
        <v>10574</v>
      </c>
      <c r="E4031" t="s">
        <v>35616</v>
      </c>
      <c r="F4031" t="s">
        <v>35617</v>
      </c>
      <c r="G4031">
        <v>1980</v>
      </c>
      <c r="H4031" t="s">
        <v>36402</v>
      </c>
      <c r="I4031" t="s">
        <v>2884</v>
      </c>
      <c r="J4031" s="2" t="s">
        <v>10594</v>
      </c>
      <c r="K4031" s="5" t="s">
        <v>55</v>
      </c>
    </row>
    <row r="4032" spans="1:12" hidden="1" x14ac:dyDescent="0.25">
      <c r="A4032">
        <v>82759</v>
      </c>
      <c r="B4032" t="s">
        <v>10595</v>
      </c>
      <c r="C4032" t="s">
        <v>10581</v>
      </c>
      <c r="D4032" t="s">
        <v>10574</v>
      </c>
      <c r="E4032" t="s">
        <v>35616</v>
      </c>
      <c r="F4032" t="s">
        <v>35617</v>
      </c>
      <c r="G4032">
        <v>1980</v>
      </c>
      <c r="H4032" t="s">
        <v>36402</v>
      </c>
      <c r="I4032" t="s">
        <v>2884</v>
      </c>
      <c r="J4032" s="2" t="s">
        <v>10596</v>
      </c>
      <c r="K4032" s="5" t="s">
        <v>21</v>
      </c>
    </row>
    <row r="4033" spans="1:12" hidden="1" x14ac:dyDescent="0.25">
      <c r="A4033">
        <v>82796</v>
      </c>
      <c r="B4033" t="s">
        <v>10597</v>
      </c>
      <c r="C4033" t="s">
        <v>10581</v>
      </c>
      <c r="D4033" t="s">
        <v>10574</v>
      </c>
      <c r="E4033" t="s">
        <v>35616</v>
      </c>
      <c r="F4033" t="s">
        <v>35617</v>
      </c>
      <c r="G4033">
        <v>1980</v>
      </c>
      <c r="H4033" t="s">
        <v>36402</v>
      </c>
      <c r="I4033" t="s">
        <v>2884</v>
      </c>
      <c r="J4033" s="2" t="s">
        <v>10598</v>
      </c>
      <c r="K4033" s="5" t="s">
        <v>21</v>
      </c>
    </row>
    <row r="4034" spans="1:12" hidden="1" x14ac:dyDescent="0.25">
      <c r="A4034">
        <v>82871</v>
      </c>
      <c r="B4034" t="s">
        <v>10599</v>
      </c>
      <c r="C4034" t="s">
        <v>10581</v>
      </c>
      <c r="D4034" t="s">
        <v>10574</v>
      </c>
      <c r="E4034" t="s">
        <v>35616</v>
      </c>
      <c r="F4034" t="s">
        <v>35617</v>
      </c>
      <c r="G4034">
        <v>1980</v>
      </c>
      <c r="H4034" t="s">
        <v>36402</v>
      </c>
      <c r="I4034" t="s">
        <v>2884</v>
      </c>
      <c r="J4034" s="2" t="s">
        <v>10600</v>
      </c>
      <c r="K4034" s="5" t="s">
        <v>21</v>
      </c>
    </row>
    <row r="4035" spans="1:12" hidden="1" x14ac:dyDescent="0.25">
      <c r="A4035">
        <v>82873</v>
      </c>
      <c r="B4035" t="s">
        <v>10601</v>
      </c>
      <c r="C4035" t="s">
        <v>10581</v>
      </c>
      <c r="D4035" t="s">
        <v>10574</v>
      </c>
      <c r="E4035" t="s">
        <v>35616</v>
      </c>
      <c r="F4035" t="s">
        <v>35617</v>
      </c>
      <c r="G4035">
        <v>1980</v>
      </c>
      <c r="H4035" t="s">
        <v>36402</v>
      </c>
      <c r="I4035" t="s">
        <v>2884</v>
      </c>
      <c r="J4035" s="2" t="s">
        <v>10602</v>
      </c>
      <c r="K4035" s="5" t="s">
        <v>21</v>
      </c>
      <c r="L4035" t="s">
        <v>143</v>
      </c>
    </row>
    <row r="4036" spans="1:12" hidden="1" x14ac:dyDescent="0.25">
      <c r="A4036">
        <v>82897</v>
      </c>
      <c r="B4036" t="s">
        <v>10603</v>
      </c>
      <c r="C4036" t="s">
        <v>10581</v>
      </c>
      <c r="D4036" t="s">
        <v>10574</v>
      </c>
      <c r="E4036" t="s">
        <v>35616</v>
      </c>
      <c r="F4036" t="s">
        <v>35617</v>
      </c>
      <c r="G4036">
        <v>1980</v>
      </c>
      <c r="H4036" t="s">
        <v>36402</v>
      </c>
      <c r="I4036" t="s">
        <v>2884</v>
      </c>
      <c r="J4036" s="2" t="s">
        <v>10604</v>
      </c>
      <c r="K4036" s="5" t="s">
        <v>21</v>
      </c>
    </row>
    <row r="4037" spans="1:12" hidden="1" x14ac:dyDescent="0.25">
      <c r="A4037">
        <v>82905</v>
      </c>
      <c r="B4037" t="s">
        <v>10605</v>
      </c>
      <c r="C4037" t="s">
        <v>10581</v>
      </c>
      <c r="D4037" t="s">
        <v>10574</v>
      </c>
      <c r="E4037" t="s">
        <v>35616</v>
      </c>
      <c r="F4037" t="s">
        <v>35617</v>
      </c>
      <c r="G4037">
        <v>1980</v>
      </c>
      <c r="H4037" t="s">
        <v>36402</v>
      </c>
      <c r="I4037" t="s">
        <v>2884</v>
      </c>
      <c r="J4037" s="2" t="s">
        <v>10606</v>
      </c>
      <c r="K4037" s="5" t="s">
        <v>21</v>
      </c>
    </row>
    <row r="4038" spans="1:12" hidden="1" x14ac:dyDescent="0.25">
      <c r="A4038">
        <v>82967</v>
      </c>
      <c r="B4038" t="s">
        <v>10607</v>
      </c>
      <c r="C4038" t="s">
        <v>10581</v>
      </c>
      <c r="D4038" t="s">
        <v>10574</v>
      </c>
      <c r="E4038" t="s">
        <v>35616</v>
      </c>
      <c r="F4038" t="s">
        <v>35617</v>
      </c>
      <c r="G4038">
        <v>1980</v>
      </c>
      <c r="H4038" t="s">
        <v>36402</v>
      </c>
      <c r="I4038" t="s">
        <v>2884</v>
      </c>
      <c r="J4038" s="2" t="s">
        <v>10608</v>
      </c>
      <c r="K4038" s="5" t="s">
        <v>55</v>
      </c>
    </row>
    <row r="4039" spans="1:12" hidden="1" x14ac:dyDescent="0.25">
      <c r="A4039">
        <v>82995</v>
      </c>
      <c r="B4039" t="s">
        <v>10609</v>
      </c>
      <c r="C4039" t="s">
        <v>10610</v>
      </c>
      <c r="D4039" t="s">
        <v>10574</v>
      </c>
      <c r="E4039" t="s">
        <v>35616</v>
      </c>
      <c r="F4039" t="s">
        <v>35617</v>
      </c>
      <c r="G4039">
        <v>1980</v>
      </c>
      <c r="H4039" t="s">
        <v>36402</v>
      </c>
      <c r="I4039" t="s">
        <v>10611</v>
      </c>
      <c r="J4039" s="2" t="s">
        <v>10612</v>
      </c>
      <c r="K4039" s="5" t="s">
        <v>38</v>
      </c>
    </row>
    <row r="4040" spans="1:12" hidden="1" x14ac:dyDescent="0.25">
      <c r="A4040">
        <v>83007</v>
      </c>
      <c r="B4040" t="s">
        <v>10613</v>
      </c>
      <c r="C4040" t="s">
        <v>10614</v>
      </c>
      <c r="D4040" t="s">
        <v>10574</v>
      </c>
      <c r="E4040" t="s">
        <v>35616</v>
      </c>
      <c r="F4040" t="s">
        <v>35617</v>
      </c>
      <c r="G4040">
        <v>1980</v>
      </c>
      <c r="H4040" t="s">
        <v>36402</v>
      </c>
      <c r="I4040" t="s">
        <v>10615</v>
      </c>
      <c r="J4040" s="2" t="s">
        <v>10616</v>
      </c>
      <c r="K4040" s="5" t="s">
        <v>38</v>
      </c>
      <c r="L4040" t="s">
        <v>16</v>
      </c>
    </row>
    <row r="4041" spans="1:12" hidden="1" x14ac:dyDescent="0.25">
      <c r="A4041">
        <v>83020</v>
      </c>
      <c r="B4041" t="s">
        <v>10617</v>
      </c>
      <c r="C4041" t="s">
        <v>10618</v>
      </c>
      <c r="D4041" t="s">
        <v>10619</v>
      </c>
      <c r="E4041" t="s">
        <v>35618</v>
      </c>
      <c r="F4041" t="s">
        <v>35619</v>
      </c>
      <c r="G4041">
        <v>1954</v>
      </c>
      <c r="H4041" t="s">
        <v>36403</v>
      </c>
      <c r="I4041" t="s">
        <v>10620</v>
      </c>
      <c r="J4041" s="2" t="s">
        <v>10621</v>
      </c>
      <c r="K4041" s="5" t="s">
        <v>55</v>
      </c>
    </row>
    <row r="4042" spans="1:12" hidden="1" x14ac:dyDescent="0.25">
      <c r="A4042">
        <v>83034</v>
      </c>
      <c r="B4042" t="s">
        <v>10622</v>
      </c>
      <c r="C4042" t="s">
        <v>10623</v>
      </c>
      <c r="D4042" t="s">
        <v>10619</v>
      </c>
      <c r="E4042" t="s">
        <v>35618</v>
      </c>
      <c r="F4042" t="s">
        <v>35619</v>
      </c>
      <c r="G4042">
        <v>1954</v>
      </c>
      <c r="H4042" t="s">
        <v>36403</v>
      </c>
      <c r="I4042" t="s">
        <v>1351</v>
      </c>
      <c r="J4042" s="2" t="s">
        <v>10624</v>
      </c>
      <c r="K4042" s="5" t="s">
        <v>38</v>
      </c>
      <c r="L4042" t="s">
        <v>35297</v>
      </c>
    </row>
    <row r="4043" spans="1:12" hidden="1" x14ac:dyDescent="0.25">
      <c r="A4043">
        <v>83037</v>
      </c>
      <c r="B4043" t="s">
        <v>10625</v>
      </c>
      <c r="C4043" t="s">
        <v>10626</v>
      </c>
      <c r="D4043" t="s">
        <v>10619</v>
      </c>
      <c r="E4043" t="s">
        <v>35618</v>
      </c>
      <c r="F4043" t="s">
        <v>35619</v>
      </c>
      <c r="G4043">
        <v>1954</v>
      </c>
      <c r="H4043" t="s">
        <v>36403</v>
      </c>
      <c r="I4043" t="s">
        <v>3793</v>
      </c>
      <c r="J4043" s="2" t="s">
        <v>10627</v>
      </c>
      <c r="K4043" s="5" t="s">
        <v>55</v>
      </c>
    </row>
    <row r="4044" spans="1:12" hidden="1" x14ac:dyDescent="0.25">
      <c r="A4044">
        <v>83048</v>
      </c>
      <c r="B4044" t="s">
        <v>10628</v>
      </c>
      <c r="C4044" t="s">
        <v>10618</v>
      </c>
      <c r="D4044" t="s">
        <v>10619</v>
      </c>
      <c r="E4044" t="s">
        <v>35618</v>
      </c>
      <c r="F4044" t="s">
        <v>35619</v>
      </c>
      <c r="G4044">
        <v>1954</v>
      </c>
      <c r="H4044" t="s">
        <v>36403</v>
      </c>
      <c r="I4044" t="s">
        <v>10620</v>
      </c>
      <c r="J4044" s="2" t="s">
        <v>10629</v>
      </c>
      <c r="K4044" s="5" t="s">
        <v>128</v>
      </c>
    </row>
    <row r="4045" spans="1:12" hidden="1" x14ac:dyDescent="0.25">
      <c r="A4045">
        <v>83102</v>
      </c>
      <c r="B4045" t="s">
        <v>10630</v>
      </c>
      <c r="C4045" t="s">
        <v>10618</v>
      </c>
      <c r="D4045" t="s">
        <v>10619</v>
      </c>
      <c r="E4045" t="s">
        <v>35618</v>
      </c>
      <c r="F4045" t="s">
        <v>35619</v>
      </c>
      <c r="G4045">
        <v>1954</v>
      </c>
      <c r="H4045" t="s">
        <v>36403</v>
      </c>
      <c r="I4045" t="s">
        <v>10620</v>
      </c>
      <c r="J4045" s="2" t="s">
        <v>10631</v>
      </c>
      <c r="K4045" s="5" t="s">
        <v>21</v>
      </c>
    </row>
    <row r="4046" spans="1:12" hidden="1" x14ac:dyDescent="0.25">
      <c r="A4046">
        <v>83127</v>
      </c>
      <c r="B4046" t="s">
        <v>10632</v>
      </c>
      <c r="C4046" t="s">
        <v>10626</v>
      </c>
      <c r="D4046" t="s">
        <v>10619</v>
      </c>
      <c r="E4046" t="s">
        <v>35618</v>
      </c>
      <c r="F4046" t="s">
        <v>35619</v>
      </c>
      <c r="G4046">
        <v>1954</v>
      </c>
      <c r="H4046" t="s">
        <v>36403</v>
      </c>
      <c r="I4046" t="s">
        <v>3793</v>
      </c>
      <c r="J4046" s="2" t="s">
        <v>10633</v>
      </c>
      <c r="K4046" s="5" t="s">
        <v>38</v>
      </c>
      <c r="L4046" t="s">
        <v>16</v>
      </c>
    </row>
    <row r="4047" spans="1:12" hidden="1" x14ac:dyDescent="0.25">
      <c r="A4047">
        <v>83143</v>
      </c>
      <c r="B4047" t="s">
        <v>10634</v>
      </c>
      <c r="C4047" t="s">
        <v>10626</v>
      </c>
      <c r="D4047" t="s">
        <v>10619</v>
      </c>
      <c r="E4047" t="s">
        <v>35618</v>
      </c>
      <c r="F4047" t="s">
        <v>35619</v>
      </c>
      <c r="G4047">
        <v>1954</v>
      </c>
      <c r="H4047" t="s">
        <v>36403</v>
      </c>
      <c r="I4047" t="s">
        <v>3793</v>
      </c>
      <c r="J4047" s="2" t="s">
        <v>10635</v>
      </c>
      <c r="K4047" s="5" t="s">
        <v>128</v>
      </c>
    </row>
    <row r="4048" spans="1:12" hidden="1" x14ac:dyDescent="0.25">
      <c r="A4048">
        <v>83153</v>
      </c>
      <c r="B4048" t="s">
        <v>10636</v>
      </c>
      <c r="C4048" t="s">
        <v>10618</v>
      </c>
      <c r="D4048" t="s">
        <v>10619</v>
      </c>
      <c r="E4048" t="s">
        <v>35618</v>
      </c>
      <c r="F4048" t="s">
        <v>35619</v>
      </c>
      <c r="G4048">
        <v>1954</v>
      </c>
      <c r="H4048" t="s">
        <v>36403</v>
      </c>
      <c r="I4048" t="s">
        <v>10620</v>
      </c>
      <c r="J4048" s="2" t="s">
        <v>10637</v>
      </c>
      <c r="K4048" s="5" t="s">
        <v>38</v>
      </c>
      <c r="L4048" t="s">
        <v>187</v>
      </c>
    </row>
    <row r="4049" spans="1:12" hidden="1" x14ac:dyDescent="0.25">
      <c r="A4049">
        <v>83181</v>
      </c>
      <c r="B4049" t="s">
        <v>10638</v>
      </c>
      <c r="C4049" t="s">
        <v>10618</v>
      </c>
      <c r="D4049" t="s">
        <v>10619</v>
      </c>
      <c r="E4049" t="s">
        <v>35618</v>
      </c>
      <c r="F4049" t="s">
        <v>35619</v>
      </c>
      <c r="G4049">
        <v>1954</v>
      </c>
      <c r="H4049" t="s">
        <v>36403</v>
      </c>
      <c r="I4049" t="s">
        <v>10620</v>
      </c>
      <c r="J4049" s="2" t="s">
        <v>10639</v>
      </c>
      <c r="K4049" s="5" t="s">
        <v>55</v>
      </c>
    </row>
    <row r="4050" spans="1:12" hidden="1" x14ac:dyDescent="0.25">
      <c r="A4050">
        <v>83213</v>
      </c>
      <c r="B4050" t="s">
        <v>10640</v>
      </c>
      <c r="C4050" t="s">
        <v>10641</v>
      </c>
      <c r="D4050" t="s">
        <v>10619</v>
      </c>
      <c r="E4050" t="s">
        <v>35618</v>
      </c>
      <c r="F4050" t="s">
        <v>35619</v>
      </c>
      <c r="G4050">
        <v>1954</v>
      </c>
      <c r="H4050" t="s">
        <v>36403</v>
      </c>
      <c r="I4050" t="s">
        <v>803</v>
      </c>
      <c r="J4050" s="2" t="s">
        <v>10642</v>
      </c>
      <c r="K4050" s="5" t="s">
        <v>55</v>
      </c>
    </row>
    <row r="4051" spans="1:12" hidden="1" x14ac:dyDescent="0.25">
      <c r="A4051">
        <v>83225</v>
      </c>
      <c r="B4051" t="s">
        <v>10643</v>
      </c>
      <c r="C4051" t="s">
        <v>10641</v>
      </c>
      <c r="D4051" t="s">
        <v>10619</v>
      </c>
      <c r="E4051" t="s">
        <v>35618</v>
      </c>
      <c r="F4051" t="s">
        <v>35619</v>
      </c>
      <c r="G4051">
        <v>1954</v>
      </c>
      <c r="H4051" t="s">
        <v>36403</v>
      </c>
      <c r="I4051" t="s">
        <v>803</v>
      </c>
      <c r="J4051" s="2" t="s">
        <v>10644</v>
      </c>
      <c r="K4051" s="5" t="s">
        <v>55</v>
      </c>
    </row>
    <row r="4052" spans="1:12" hidden="1" x14ac:dyDescent="0.25">
      <c r="A4052">
        <v>83237</v>
      </c>
      <c r="B4052" t="s">
        <v>10645</v>
      </c>
      <c r="C4052" t="s">
        <v>10618</v>
      </c>
      <c r="D4052" t="s">
        <v>10619</v>
      </c>
      <c r="E4052" t="s">
        <v>35618</v>
      </c>
      <c r="F4052" t="s">
        <v>35619</v>
      </c>
      <c r="G4052">
        <v>1954</v>
      </c>
      <c r="H4052" t="s">
        <v>36403</v>
      </c>
      <c r="I4052" t="s">
        <v>10620</v>
      </c>
      <c r="J4052" s="2" t="s">
        <v>10646</v>
      </c>
      <c r="K4052" s="5" t="s">
        <v>38</v>
      </c>
    </row>
    <row r="4053" spans="1:12" hidden="1" x14ac:dyDescent="0.25">
      <c r="A4053">
        <v>83238</v>
      </c>
      <c r="B4053" t="s">
        <v>10647</v>
      </c>
      <c r="C4053" t="s">
        <v>10641</v>
      </c>
      <c r="D4053" t="s">
        <v>10619</v>
      </c>
      <c r="E4053" t="s">
        <v>35618</v>
      </c>
      <c r="F4053" t="s">
        <v>35619</v>
      </c>
      <c r="G4053">
        <v>1954</v>
      </c>
      <c r="H4053" t="s">
        <v>36403</v>
      </c>
      <c r="I4053" t="s">
        <v>803</v>
      </c>
      <c r="J4053" s="2" t="s">
        <v>10648</v>
      </c>
      <c r="K4053" s="5" t="s">
        <v>128</v>
      </c>
      <c r="L4053" t="s">
        <v>129</v>
      </c>
    </row>
    <row r="4054" spans="1:12" hidden="1" x14ac:dyDescent="0.25">
      <c r="A4054">
        <v>83252</v>
      </c>
      <c r="B4054" t="s">
        <v>10649</v>
      </c>
      <c r="C4054" t="s">
        <v>10618</v>
      </c>
      <c r="D4054" t="s">
        <v>10619</v>
      </c>
      <c r="E4054" t="s">
        <v>35618</v>
      </c>
      <c r="F4054" t="s">
        <v>35619</v>
      </c>
      <c r="G4054">
        <v>1954</v>
      </c>
      <c r="H4054" t="s">
        <v>36403</v>
      </c>
      <c r="I4054" t="s">
        <v>10620</v>
      </c>
      <c r="J4054" s="2" t="s">
        <v>10650</v>
      </c>
      <c r="K4054" s="5" t="s">
        <v>505</v>
      </c>
    </row>
    <row r="4055" spans="1:12" hidden="1" x14ac:dyDescent="0.25">
      <c r="A4055">
        <v>83266</v>
      </c>
      <c r="B4055" t="s">
        <v>10651</v>
      </c>
      <c r="C4055" t="s">
        <v>10618</v>
      </c>
      <c r="D4055" t="s">
        <v>10619</v>
      </c>
      <c r="E4055" t="s">
        <v>35618</v>
      </c>
      <c r="F4055" t="s">
        <v>35619</v>
      </c>
      <c r="G4055">
        <v>1954</v>
      </c>
      <c r="H4055" t="s">
        <v>36403</v>
      </c>
      <c r="I4055" t="s">
        <v>10620</v>
      </c>
      <c r="J4055" s="2" t="s">
        <v>10652</v>
      </c>
      <c r="K4055" s="5" t="s">
        <v>21</v>
      </c>
    </row>
    <row r="4056" spans="1:12" hidden="1" x14ac:dyDescent="0.25">
      <c r="A4056">
        <v>83299</v>
      </c>
      <c r="B4056" t="s">
        <v>10653</v>
      </c>
      <c r="C4056" t="s">
        <v>10641</v>
      </c>
      <c r="D4056" t="s">
        <v>10619</v>
      </c>
      <c r="E4056" t="s">
        <v>35618</v>
      </c>
      <c r="F4056" t="s">
        <v>35619</v>
      </c>
      <c r="G4056">
        <v>1954</v>
      </c>
      <c r="H4056" t="s">
        <v>36403</v>
      </c>
      <c r="I4056" t="s">
        <v>803</v>
      </c>
      <c r="J4056" s="2" t="s">
        <v>10654</v>
      </c>
      <c r="K4056" s="5" t="s">
        <v>55</v>
      </c>
    </row>
    <row r="4057" spans="1:12" hidden="1" x14ac:dyDescent="0.25">
      <c r="A4057">
        <v>83306</v>
      </c>
      <c r="B4057" t="s">
        <v>10655</v>
      </c>
      <c r="C4057" t="s">
        <v>10641</v>
      </c>
      <c r="D4057" t="s">
        <v>10619</v>
      </c>
      <c r="E4057" t="s">
        <v>35618</v>
      </c>
      <c r="F4057" t="s">
        <v>35619</v>
      </c>
      <c r="G4057">
        <v>1954</v>
      </c>
      <c r="H4057" t="s">
        <v>36403</v>
      </c>
      <c r="I4057" t="s">
        <v>803</v>
      </c>
      <c r="J4057" s="2" t="s">
        <v>10656</v>
      </c>
      <c r="K4057" s="5" t="s">
        <v>21</v>
      </c>
    </row>
    <row r="4058" spans="1:12" hidden="1" x14ac:dyDescent="0.25">
      <c r="A4058">
        <v>83310</v>
      </c>
      <c r="B4058" t="s">
        <v>10657</v>
      </c>
      <c r="C4058" t="s">
        <v>10618</v>
      </c>
      <c r="D4058" t="s">
        <v>10619</v>
      </c>
      <c r="E4058" t="s">
        <v>35618</v>
      </c>
      <c r="F4058" t="s">
        <v>35619</v>
      </c>
      <c r="G4058">
        <v>1954</v>
      </c>
      <c r="H4058" t="s">
        <v>36403</v>
      </c>
      <c r="I4058" t="s">
        <v>10620</v>
      </c>
      <c r="J4058" s="2" t="s">
        <v>10658</v>
      </c>
      <c r="K4058" s="5" t="s">
        <v>345</v>
      </c>
    </row>
    <row r="4059" spans="1:12" hidden="1" x14ac:dyDescent="0.25">
      <c r="A4059">
        <v>83350</v>
      </c>
      <c r="B4059" t="s">
        <v>10659</v>
      </c>
      <c r="C4059" t="s">
        <v>10618</v>
      </c>
      <c r="D4059" t="s">
        <v>10619</v>
      </c>
      <c r="E4059" t="s">
        <v>35618</v>
      </c>
      <c r="F4059" t="s">
        <v>35619</v>
      </c>
      <c r="G4059">
        <v>1954</v>
      </c>
      <c r="H4059" t="s">
        <v>36403</v>
      </c>
      <c r="I4059" t="s">
        <v>10620</v>
      </c>
      <c r="J4059" s="2" t="s">
        <v>10660</v>
      </c>
      <c r="K4059" s="5" t="s">
        <v>38</v>
      </c>
    </row>
    <row r="4060" spans="1:12" hidden="1" x14ac:dyDescent="0.25">
      <c r="A4060">
        <v>83410</v>
      </c>
      <c r="B4060" t="s">
        <v>10661</v>
      </c>
      <c r="C4060" t="s">
        <v>10623</v>
      </c>
      <c r="D4060" t="s">
        <v>10619</v>
      </c>
      <c r="E4060" t="s">
        <v>35618</v>
      </c>
      <c r="F4060" t="s">
        <v>35619</v>
      </c>
      <c r="G4060">
        <v>1954</v>
      </c>
      <c r="H4060" t="s">
        <v>36403</v>
      </c>
      <c r="I4060" t="s">
        <v>1351</v>
      </c>
      <c r="J4060" s="2" t="s">
        <v>10662</v>
      </c>
      <c r="K4060" s="5" t="s">
        <v>55</v>
      </c>
    </row>
    <row r="4061" spans="1:12" hidden="1" x14ac:dyDescent="0.25">
      <c r="A4061">
        <v>83430</v>
      </c>
      <c r="B4061" t="s">
        <v>10663</v>
      </c>
      <c r="C4061" t="s">
        <v>10623</v>
      </c>
      <c r="D4061" t="s">
        <v>10619</v>
      </c>
      <c r="E4061" t="s">
        <v>35618</v>
      </c>
      <c r="F4061" t="s">
        <v>35619</v>
      </c>
      <c r="G4061">
        <v>1954</v>
      </c>
      <c r="H4061" t="s">
        <v>36403</v>
      </c>
      <c r="I4061" t="s">
        <v>1351</v>
      </c>
      <c r="J4061" s="2" t="s">
        <v>10664</v>
      </c>
      <c r="K4061" s="5" t="s">
        <v>21</v>
      </c>
    </row>
    <row r="4062" spans="1:12" hidden="1" x14ac:dyDescent="0.25">
      <c r="A4062">
        <v>83450</v>
      </c>
      <c r="B4062" t="s">
        <v>10665</v>
      </c>
      <c r="C4062" t="s">
        <v>10623</v>
      </c>
      <c r="D4062" t="s">
        <v>10619</v>
      </c>
      <c r="E4062" t="s">
        <v>35618</v>
      </c>
      <c r="F4062" t="s">
        <v>35619</v>
      </c>
      <c r="G4062">
        <v>1954</v>
      </c>
      <c r="H4062" t="s">
        <v>36403</v>
      </c>
      <c r="I4062" t="s">
        <v>1351</v>
      </c>
      <c r="J4062" s="2" t="s">
        <v>10666</v>
      </c>
      <c r="K4062" s="5" t="s">
        <v>32</v>
      </c>
    </row>
    <row r="4063" spans="1:12" hidden="1" x14ac:dyDescent="0.25">
      <c r="A4063">
        <v>83472</v>
      </c>
      <c r="B4063" t="s">
        <v>10667</v>
      </c>
      <c r="C4063" t="s">
        <v>10618</v>
      </c>
      <c r="D4063" t="s">
        <v>10619</v>
      </c>
      <c r="E4063" t="s">
        <v>35618</v>
      </c>
      <c r="F4063" t="s">
        <v>35619</v>
      </c>
      <c r="G4063">
        <v>1954</v>
      </c>
      <c r="H4063" t="s">
        <v>36403</v>
      </c>
      <c r="I4063" t="s">
        <v>10620</v>
      </c>
      <c r="J4063" s="2" t="s">
        <v>10668</v>
      </c>
      <c r="K4063" s="5" t="s">
        <v>21</v>
      </c>
    </row>
    <row r="4064" spans="1:12" hidden="1" x14ac:dyDescent="0.25">
      <c r="A4064">
        <v>83484</v>
      </c>
      <c r="B4064" t="s">
        <v>10669</v>
      </c>
      <c r="C4064" t="s">
        <v>10618</v>
      </c>
      <c r="D4064" t="s">
        <v>10619</v>
      </c>
      <c r="E4064" t="s">
        <v>35618</v>
      </c>
      <c r="F4064" t="s">
        <v>35619</v>
      </c>
      <c r="G4064">
        <v>1954</v>
      </c>
      <c r="H4064" t="s">
        <v>36403</v>
      </c>
      <c r="I4064" t="s">
        <v>10620</v>
      </c>
      <c r="J4064" s="2" t="s">
        <v>10670</v>
      </c>
      <c r="K4064" s="5" t="s">
        <v>32</v>
      </c>
      <c r="L4064" t="s">
        <v>1277</v>
      </c>
    </row>
    <row r="4065" spans="1:12" hidden="1" x14ac:dyDescent="0.25">
      <c r="A4065">
        <v>83515</v>
      </c>
      <c r="B4065" t="s">
        <v>10671</v>
      </c>
      <c r="C4065" t="s">
        <v>10623</v>
      </c>
      <c r="D4065" t="s">
        <v>10619</v>
      </c>
      <c r="E4065" t="s">
        <v>35618</v>
      </c>
      <c r="F4065" t="s">
        <v>35619</v>
      </c>
      <c r="G4065">
        <v>1954</v>
      </c>
      <c r="H4065" t="s">
        <v>36403</v>
      </c>
      <c r="I4065" t="s">
        <v>1351</v>
      </c>
      <c r="J4065" s="2" t="s">
        <v>10672</v>
      </c>
      <c r="K4065" s="5" t="s">
        <v>21</v>
      </c>
    </row>
    <row r="4066" spans="1:12" hidden="1" x14ac:dyDescent="0.25">
      <c r="A4066">
        <v>83528</v>
      </c>
      <c r="B4066" t="s">
        <v>10673</v>
      </c>
      <c r="C4066" t="s">
        <v>10618</v>
      </c>
      <c r="D4066" t="s">
        <v>10619</v>
      </c>
      <c r="E4066" t="s">
        <v>35618</v>
      </c>
      <c r="F4066" t="s">
        <v>35619</v>
      </c>
      <c r="G4066">
        <v>1954</v>
      </c>
      <c r="H4066" t="s">
        <v>36403</v>
      </c>
      <c r="I4066" t="s">
        <v>10620</v>
      </c>
      <c r="J4066" s="2" t="s">
        <v>10674</v>
      </c>
      <c r="K4066" s="5" t="s">
        <v>21</v>
      </c>
    </row>
    <row r="4067" spans="1:12" hidden="1" x14ac:dyDescent="0.25">
      <c r="A4067">
        <v>83533</v>
      </c>
      <c r="B4067" t="s">
        <v>10675</v>
      </c>
      <c r="C4067" t="s">
        <v>10623</v>
      </c>
      <c r="D4067" t="s">
        <v>10619</v>
      </c>
      <c r="E4067" t="s">
        <v>35618</v>
      </c>
      <c r="F4067" t="s">
        <v>35619</v>
      </c>
      <c r="G4067">
        <v>1954</v>
      </c>
      <c r="H4067" t="s">
        <v>36403</v>
      </c>
      <c r="I4067" t="s">
        <v>1351</v>
      </c>
      <c r="J4067" s="2" t="s">
        <v>10676</v>
      </c>
      <c r="K4067" s="5" t="s">
        <v>128</v>
      </c>
    </row>
    <row r="4068" spans="1:12" hidden="1" x14ac:dyDescent="0.25">
      <c r="A4068">
        <v>83544</v>
      </c>
      <c r="B4068" t="s">
        <v>10677</v>
      </c>
      <c r="C4068" t="s">
        <v>10623</v>
      </c>
      <c r="D4068" t="s">
        <v>10619</v>
      </c>
      <c r="E4068" t="s">
        <v>35618</v>
      </c>
      <c r="F4068" t="s">
        <v>35619</v>
      </c>
      <c r="G4068">
        <v>1954</v>
      </c>
      <c r="H4068" t="s">
        <v>36403</v>
      </c>
      <c r="I4068" t="s">
        <v>1351</v>
      </c>
      <c r="J4068" s="2" t="s">
        <v>10678</v>
      </c>
      <c r="K4068" s="5" t="s">
        <v>38</v>
      </c>
    </row>
    <row r="4069" spans="1:12" hidden="1" x14ac:dyDescent="0.25">
      <c r="A4069">
        <v>83548</v>
      </c>
      <c r="B4069" t="s">
        <v>10679</v>
      </c>
      <c r="C4069" t="s">
        <v>10623</v>
      </c>
      <c r="D4069" t="s">
        <v>10619</v>
      </c>
      <c r="E4069" t="s">
        <v>35618</v>
      </c>
      <c r="F4069" t="s">
        <v>35619</v>
      </c>
      <c r="G4069">
        <v>1954</v>
      </c>
      <c r="H4069" t="s">
        <v>36403</v>
      </c>
      <c r="I4069" t="s">
        <v>1351</v>
      </c>
      <c r="J4069" s="2" t="s">
        <v>10680</v>
      </c>
      <c r="K4069" s="5" t="s">
        <v>38</v>
      </c>
      <c r="L4069" t="s">
        <v>35297</v>
      </c>
    </row>
    <row r="4070" spans="1:12" hidden="1" x14ac:dyDescent="0.25">
      <c r="A4070">
        <v>83555</v>
      </c>
      <c r="B4070" t="s">
        <v>10681</v>
      </c>
      <c r="C4070" t="s">
        <v>10618</v>
      </c>
      <c r="D4070" t="s">
        <v>10619</v>
      </c>
      <c r="E4070" t="s">
        <v>35618</v>
      </c>
      <c r="F4070" t="s">
        <v>35619</v>
      </c>
      <c r="G4070">
        <v>1954</v>
      </c>
      <c r="H4070" t="s">
        <v>36403</v>
      </c>
      <c r="I4070" t="s">
        <v>10620</v>
      </c>
      <c r="J4070" s="2" t="s">
        <v>10682</v>
      </c>
      <c r="K4070" s="5" t="s">
        <v>38</v>
      </c>
    </row>
    <row r="4071" spans="1:12" hidden="1" x14ac:dyDescent="0.25">
      <c r="A4071">
        <v>83606</v>
      </c>
      <c r="B4071" t="s">
        <v>10683</v>
      </c>
      <c r="C4071" t="s">
        <v>10618</v>
      </c>
      <c r="D4071" t="s">
        <v>10619</v>
      </c>
      <c r="E4071" t="s">
        <v>35618</v>
      </c>
      <c r="F4071" t="s">
        <v>35619</v>
      </c>
      <c r="G4071">
        <v>1954</v>
      </c>
      <c r="H4071" t="s">
        <v>36403</v>
      </c>
      <c r="I4071" t="s">
        <v>10620</v>
      </c>
      <c r="J4071" s="2" t="s">
        <v>10684</v>
      </c>
      <c r="K4071" s="5" t="s">
        <v>38</v>
      </c>
      <c r="L4071" t="s">
        <v>16</v>
      </c>
    </row>
    <row r="4072" spans="1:12" hidden="1" x14ac:dyDescent="0.25">
      <c r="A4072">
        <v>83688</v>
      </c>
      <c r="B4072" t="s">
        <v>10685</v>
      </c>
      <c r="C4072" t="s">
        <v>10686</v>
      </c>
      <c r="D4072" t="s">
        <v>10687</v>
      </c>
      <c r="E4072" t="s">
        <v>35620</v>
      </c>
      <c r="F4072" t="s">
        <v>35424</v>
      </c>
      <c r="G4072">
        <v>1955</v>
      </c>
      <c r="H4072" t="s">
        <v>36404</v>
      </c>
      <c r="I4072" t="s">
        <v>1512</v>
      </c>
      <c r="J4072" s="2" t="s">
        <v>10688</v>
      </c>
      <c r="K4072" s="5" t="s">
        <v>38</v>
      </c>
    </row>
    <row r="4073" spans="1:12" hidden="1" x14ac:dyDescent="0.25">
      <c r="A4073">
        <v>83707</v>
      </c>
      <c r="B4073" t="s">
        <v>10689</v>
      </c>
      <c r="C4073" t="s">
        <v>10686</v>
      </c>
      <c r="D4073" t="s">
        <v>10687</v>
      </c>
      <c r="E4073" t="s">
        <v>35620</v>
      </c>
      <c r="F4073" t="s">
        <v>35424</v>
      </c>
      <c r="G4073">
        <v>1955</v>
      </c>
      <c r="H4073" t="s">
        <v>36404</v>
      </c>
      <c r="I4073" t="s">
        <v>1512</v>
      </c>
      <c r="J4073" s="2" t="s">
        <v>10690</v>
      </c>
      <c r="K4073" s="5" t="s">
        <v>55</v>
      </c>
    </row>
    <row r="4074" spans="1:12" hidden="1" x14ac:dyDescent="0.25">
      <c r="A4074">
        <v>83712</v>
      </c>
      <c r="B4074" t="s">
        <v>10691</v>
      </c>
      <c r="C4074" t="s">
        <v>10692</v>
      </c>
      <c r="D4074" t="s">
        <v>10687</v>
      </c>
      <c r="E4074" t="s">
        <v>35620</v>
      </c>
      <c r="F4074" t="s">
        <v>35424</v>
      </c>
      <c r="G4074">
        <v>1955</v>
      </c>
      <c r="H4074" t="s">
        <v>36404</v>
      </c>
      <c r="I4074" t="s">
        <v>1243</v>
      </c>
      <c r="J4074" s="2" t="s">
        <v>10693</v>
      </c>
      <c r="K4074" s="5" t="s">
        <v>21</v>
      </c>
    </row>
    <row r="4075" spans="1:12" hidden="1" x14ac:dyDescent="0.25">
      <c r="A4075">
        <v>83786</v>
      </c>
      <c r="B4075" t="s">
        <v>10694</v>
      </c>
      <c r="C4075" t="s">
        <v>10695</v>
      </c>
      <c r="D4075" t="s">
        <v>10687</v>
      </c>
      <c r="E4075" t="s">
        <v>35620</v>
      </c>
      <c r="F4075" t="s">
        <v>35424</v>
      </c>
      <c r="G4075">
        <v>1955</v>
      </c>
      <c r="H4075" t="s">
        <v>36404</v>
      </c>
      <c r="I4075" t="s">
        <v>402</v>
      </c>
      <c r="J4075" s="2" t="s">
        <v>10696</v>
      </c>
      <c r="K4075" s="5" t="s">
        <v>21</v>
      </c>
    </row>
    <row r="4076" spans="1:12" hidden="1" x14ac:dyDescent="0.25">
      <c r="A4076">
        <v>83794</v>
      </c>
      <c r="B4076" t="s">
        <v>10697</v>
      </c>
      <c r="C4076" t="s">
        <v>10695</v>
      </c>
      <c r="D4076" t="s">
        <v>10687</v>
      </c>
      <c r="E4076" t="s">
        <v>35620</v>
      </c>
      <c r="F4076" t="s">
        <v>35424</v>
      </c>
      <c r="G4076">
        <v>1955</v>
      </c>
      <c r="H4076" t="s">
        <v>36404</v>
      </c>
      <c r="I4076" t="s">
        <v>402</v>
      </c>
      <c r="J4076" s="2" t="s">
        <v>10698</v>
      </c>
      <c r="K4076" s="5" t="s">
        <v>55</v>
      </c>
    </row>
    <row r="4077" spans="1:12" hidden="1" x14ac:dyDescent="0.25">
      <c r="A4077">
        <v>83860</v>
      </c>
      <c r="B4077" t="s">
        <v>10699</v>
      </c>
      <c r="C4077" t="s">
        <v>10692</v>
      </c>
      <c r="D4077" t="s">
        <v>10687</v>
      </c>
      <c r="E4077" t="s">
        <v>35620</v>
      </c>
      <c r="F4077" t="s">
        <v>35424</v>
      </c>
      <c r="G4077">
        <v>1955</v>
      </c>
      <c r="H4077" t="s">
        <v>36404</v>
      </c>
      <c r="I4077" t="s">
        <v>1243</v>
      </c>
      <c r="J4077" s="2" t="s">
        <v>10700</v>
      </c>
      <c r="K4077" s="5" t="s">
        <v>38</v>
      </c>
      <c r="L4077" t="s">
        <v>16</v>
      </c>
    </row>
    <row r="4078" spans="1:12" hidden="1" x14ac:dyDescent="0.25">
      <c r="A4078">
        <v>83872</v>
      </c>
      <c r="B4078" t="s">
        <v>10701</v>
      </c>
      <c r="C4078" t="s">
        <v>10702</v>
      </c>
      <c r="D4078" t="s">
        <v>10687</v>
      </c>
      <c r="E4078" t="s">
        <v>35620</v>
      </c>
      <c r="F4078" t="s">
        <v>35424</v>
      </c>
      <c r="G4078">
        <v>1955</v>
      </c>
      <c r="H4078" t="s">
        <v>36404</v>
      </c>
      <c r="I4078" t="s">
        <v>10703</v>
      </c>
      <c r="J4078" s="2" t="s">
        <v>10704</v>
      </c>
      <c r="K4078" s="5" t="s">
        <v>55</v>
      </c>
      <c r="L4078" t="s">
        <v>143</v>
      </c>
    </row>
    <row r="4079" spans="1:12" hidden="1" x14ac:dyDescent="0.25">
      <c r="A4079">
        <v>83873</v>
      </c>
      <c r="B4079" t="s">
        <v>10705</v>
      </c>
      <c r="C4079" t="s">
        <v>10692</v>
      </c>
      <c r="D4079" t="s">
        <v>10687</v>
      </c>
      <c r="E4079" t="s">
        <v>35620</v>
      </c>
      <c r="F4079" t="s">
        <v>35424</v>
      </c>
      <c r="G4079">
        <v>1955</v>
      </c>
      <c r="H4079" t="s">
        <v>36404</v>
      </c>
      <c r="I4079" t="s">
        <v>1243</v>
      </c>
      <c r="J4079" s="2" t="s">
        <v>9071</v>
      </c>
      <c r="K4079" s="5" t="s">
        <v>55</v>
      </c>
    </row>
    <row r="4080" spans="1:12" hidden="1" x14ac:dyDescent="0.25">
      <c r="A4080">
        <v>83927</v>
      </c>
      <c r="B4080" t="s">
        <v>10706</v>
      </c>
      <c r="C4080" t="s">
        <v>10702</v>
      </c>
      <c r="D4080" t="s">
        <v>10687</v>
      </c>
      <c r="E4080" t="s">
        <v>35620</v>
      </c>
      <c r="F4080" t="s">
        <v>35424</v>
      </c>
      <c r="G4080">
        <v>1955</v>
      </c>
      <c r="H4080" t="s">
        <v>36404</v>
      </c>
      <c r="I4080" t="s">
        <v>10703</v>
      </c>
      <c r="J4080" s="2" t="s">
        <v>10707</v>
      </c>
      <c r="K4080" s="5" t="s">
        <v>21</v>
      </c>
    </row>
    <row r="4081" spans="1:12" hidden="1" x14ac:dyDescent="0.25">
      <c r="A4081">
        <v>83955</v>
      </c>
      <c r="B4081" t="s">
        <v>10708</v>
      </c>
      <c r="C4081" t="s">
        <v>10692</v>
      </c>
      <c r="D4081" t="s">
        <v>10687</v>
      </c>
      <c r="E4081" t="s">
        <v>35620</v>
      </c>
      <c r="F4081" t="s">
        <v>35424</v>
      </c>
      <c r="G4081">
        <v>1955</v>
      </c>
      <c r="H4081" t="s">
        <v>36404</v>
      </c>
      <c r="I4081" t="s">
        <v>1243</v>
      </c>
      <c r="J4081" s="2" t="s">
        <v>10709</v>
      </c>
      <c r="K4081" s="5" t="s">
        <v>38</v>
      </c>
    </row>
    <row r="4082" spans="1:12" hidden="1" x14ac:dyDescent="0.25">
      <c r="A4082">
        <v>83989</v>
      </c>
      <c r="B4082" t="s">
        <v>10710</v>
      </c>
      <c r="C4082" t="s">
        <v>10692</v>
      </c>
      <c r="D4082" t="s">
        <v>10687</v>
      </c>
      <c r="E4082" t="s">
        <v>35620</v>
      </c>
      <c r="F4082" t="s">
        <v>35424</v>
      </c>
      <c r="G4082">
        <v>1955</v>
      </c>
      <c r="H4082" t="s">
        <v>36404</v>
      </c>
      <c r="I4082" t="s">
        <v>1243</v>
      </c>
      <c r="J4082" s="2" t="s">
        <v>10711</v>
      </c>
      <c r="K4082" s="5" t="s">
        <v>21</v>
      </c>
    </row>
    <row r="4083" spans="1:12" hidden="1" x14ac:dyDescent="0.25">
      <c r="A4083">
        <v>83998</v>
      </c>
      <c r="B4083" t="s">
        <v>10712</v>
      </c>
      <c r="C4083" t="s">
        <v>10692</v>
      </c>
      <c r="D4083" t="s">
        <v>10687</v>
      </c>
      <c r="E4083" t="s">
        <v>35620</v>
      </c>
      <c r="F4083" t="s">
        <v>35424</v>
      </c>
      <c r="G4083">
        <v>1955</v>
      </c>
      <c r="H4083" t="s">
        <v>36404</v>
      </c>
      <c r="I4083" t="s">
        <v>1243</v>
      </c>
      <c r="J4083" s="2" t="s">
        <v>10713</v>
      </c>
      <c r="K4083" s="5" t="s">
        <v>21</v>
      </c>
    </row>
    <row r="4084" spans="1:12" hidden="1" x14ac:dyDescent="0.25">
      <c r="A4084">
        <v>84043</v>
      </c>
      <c r="B4084" t="s">
        <v>10714</v>
      </c>
      <c r="C4084" t="s">
        <v>10715</v>
      </c>
      <c r="D4084" t="s">
        <v>10687</v>
      </c>
      <c r="E4084" t="s">
        <v>35620</v>
      </c>
      <c r="F4084" t="s">
        <v>35424</v>
      </c>
      <c r="G4084">
        <v>1955</v>
      </c>
      <c r="H4084" t="s">
        <v>36404</v>
      </c>
      <c r="I4084" t="s">
        <v>10716</v>
      </c>
      <c r="J4084" s="2" t="s">
        <v>10717</v>
      </c>
      <c r="K4084" s="5" t="s">
        <v>202</v>
      </c>
      <c r="L4084" t="s">
        <v>27</v>
      </c>
    </row>
    <row r="4085" spans="1:12" hidden="1" x14ac:dyDescent="0.25">
      <c r="A4085">
        <v>84088</v>
      </c>
      <c r="B4085" t="s">
        <v>10718</v>
      </c>
      <c r="C4085" t="s">
        <v>10715</v>
      </c>
      <c r="D4085" t="s">
        <v>10687</v>
      </c>
      <c r="E4085" t="s">
        <v>35620</v>
      </c>
      <c r="F4085" t="s">
        <v>35424</v>
      </c>
      <c r="G4085">
        <v>1955</v>
      </c>
      <c r="H4085" t="s">
        <v>36404</v>
      </c>
      <c r="I4085" t="s">
        <v>10716</v>
      </c>
      <c r="J4085" s="2" t="s">
        <v>10719</v>
      </c>
      <c r="K4085" s="5" t="s">
        <v>38</v>
      </c>
      <c r="L4085" t="s">
        <v>35297</v>
      </c>
    </row>
    <row r="4086" spans="1:12" hidden="1" x14ac:dyDescent="0.25">
      <c r="A4086">
        <v>84095</v>
      </c>
      <c r="B4086" t="s">
        <v>10720</v>
      </c>
      <c r="C4086" t="s">
        <v>10715</v>
      </c>
      <c r="D4086" t="s">
        <v>10687</v>
      </c>
      <c r="E4086" t="s">
        <v>35620</v>
      </c>
      <c r="F4086" t="s">
        <v>35424</v>
      </c>
      <c r="G4086">
        <v>1955</v>
      </c>
      <c r="H4086" t="s">
        <v>36404</v>
      </c>
      <c r="I4086" t="s">
        <v>10716</v>
      </c>
      <c r="J4086" s="2" t="s">
        <v>10721</v>
      </c>
      <c r="K4086" s="5" t="s">
        <v>21</v>
      </c>
    </row>
    <row r="4087" spans="1:12" hidden="1" x14ac:dyDescent="0.25">
      <c r="A4087">
        <v>84107</v>
      </c>
      <c r="B4087" t="s">
        <v>10722</v>
      </c>
      <c r="C4087" t="s">
        <v>10715</v>
      </c>
      <c r="D4087" t="s">
        <v>10687</v>
      </c>
      <c r="E4087" t="s">
        <v>35620</v>
      </c>
      <c r="F4087" t="s">
        <v>35424</v>
      </c>
      <c r="G4087">
        <v>1955</v>
      </c>
      <c r="H4087" t="s">
        <v>36404</v>
      </c>
      <c r="I4087" t="s">
        <v>10716</v>
      </c>
      <c r="J4087" s="2" t="s">
        <v>10723</v>
      </c>
      <c r="K4087" s="5" t="s">
        <v>21</v>
      </c>
    </row>
    <row r="4088" spans="1:12" hidden="1" x14ac:dyDescent="0.25">
      <c r="A4088">
        <v>84152</v>
      </c>
      <c r="B4088" t="s">
        <v>10724</v>
      </c>
      <c r="C4088" t="s">
        <v>10702</v>
      </c>
      <c r="D4088" t="s">
        <v>10687</v>
      </c>
      <c r="E4088" t="s">
        <v>35620</v>
      </c>
      <c r="F4088" t="s">
        <v>35424</v>
      </c>
      <c r="G4088">
        <v>1955</v>
      </c>
      <c r="H4088" t="s">
        <v>36404</v>
      </c>
      <c r="I4088" t="s">
        <v>10703</v>
      </c>
      <c r="J4088" s="2" t="s">
        <v>10725</v>
      </c>
      <c r="K4088" s="5" t="s">
        <v>38</v>
      </c>
      <c r="L4088" t="s">
        <v>232</v>
      </c>
    </row>
    <row r="4089" spans="1:12" hidden="1" x14ac:dyDescent="0.25">
      <c r="A4089">
        <v>84157</v>
      </c>
      <c r="B4089" t="s">
        <v>10726</v>
      </c>
      <c r="C4089" t="s">
        <v>10715</v>
      </c>
      <c r="D4089" t="s">
        <v>10687</v>
      </c>
      <c r="E4089" t="s">
        <v>35620</v>
      </c>
      <c r="F4089" t="s">
        <v>35424</v>
      </c>
      <c r="G4089">
        <v>1955</v>
      </c>
      <c r="H4089" t="s">
        <v>36404</v>
      </c>
      <c r="I4089" t="s">
        <v>10716</v>
      </c>
      <c r="J4089" s="2" t="s">
        <v>10727</v>
      </c>
      <c r="K4089" s="5" t="s">
        <v>21</v>
      </c>
    </row>
    <row r="4090" spans="1:12" hidden="1" x14ac:dyDescent="0.25">
      <c r="A4090">
        <v>84165</v>
      </c>
      <c r="B4090" t="s">
        <v>10728</v>
      </c>
      <c r="C4090" t="s">
        <v>10702</v>
      </c>
      <c r="D4090" t="s">
        <v>10687</v>
      </c>
      <c r="E4090" t="s">
        <v>35620</v>
      </c>
      <c r="F4090" t="s">
        <v>35424</v>
      </c>
      <c r="G4090">
        <v>1955</v>
      </c>
      <c r="H4090" t="s">
        <v>36404</v>
      </c>
      <c r="I4090" t="s">
        <v>10703</v>
      </c>
      <c r="J4090" s="2" t="s">
        <v>10729</v>
      </c>
      <c r="K4090" s="5" t="s">
        <v>21</v>
      </c>
    </row>
    <row r="4091" spans="1:12" hidden="1" x14ac:dyDescent="0.25">
      <c r="A4091">
        <v>84180</v>
      </c>
      <c r="B4091" t="s">
        <v>10730</v>
      </c>
      <c r="C4091" t="s">
        <v>10731</v>
      </c>
      <c r="D4091" t="s">
        <v>10687</v>
      </c>
      <c r="E4091" t="s">
        <v>35620</v>
      </c>
      <c r="F4091" t="s">
        <v>35424</v>
      </c>
      <c r="G4091">
        <v>1955</v>
      </c>
      <c r="H4091" t="s">
        <v>36404</v>
      </c>
      <c r="I4091" t="s">
        <v>7567</v>
      </c>
      <c r="J4091" s="2" t="s">
        <v>10732</v>
      </c>
      <c r="K4091" s="5" t="s">
        <v>38</v>
      </c>
    </row>
    <row r="4092" spans="1:12" hidden="1" x14ac:dyDescent="0.25">
      <c r="A4092">
        <v>84199</v>
      </c>
      <c r="B4092" t="s">
        <v>10733</v>
      </c>
      <c r="C4092" t="s">
        <v>10715</v>
      </c>
      <c r="D4092" t="s">
        <v>10687</v>
      </c>
      <c r="E4092" t="s">
        <v>35620</v>
      </c>
      <c r="F4092" t="s">
        <v>35424</v>
      </c>
      <c r="G4092">
        <v>1955</v>
      </c>
      <c r="H4092" t="s">
        <v>36404</v>
      </c>
      <c r="I4092" t="s">
        <v>10716</v>
      </c>
      <c r="J4092" s="2" t="s">
        <v>10734</v>
      </c>
      <c r="K4092" s="5" t="s">
        <v>502</v>
      </c>
      <c r="L4092" t="s">
        <v>27</v>
      </c>
    </row>
    <row r="4093" spans="1:12" hidden="1" x14ac:dyDescent="0.25">
      <c r="A4093">
        <v>84225</v>
      </c>
      <c r="B4093" t="s">
        <v>10735</v>
      </c>
      <c r="C4093" t="s">
        <v>10736</v>
      </c>
      <c r="D4093" t="s">
        <v>10737</v>
      </c>
      <c r="E4093" t="s">
        <v>35621</v>
      </c>
      <c r="F4093" t="s">
        <v>35348</v>
      </c>
      <c r="G4093">
        <v>2000</v>
      </c>
      <c r="H4093" t="s">
        <v>36405</v>
      </c>
      <c r="I4093" t="s">
        <v>10002</v>
      </c>
      <c r="J4093" s="2" t="s">
        <v>10738</v>
      </c>
      <c r="K4093" s="5" t="s">
        <v>21</v>
      </c>
    </row>
    <row r="4094" spans="1:12" hidden="1" x14ac:dyDescent="0.25">
      <c r="A4094">
        <v>84250</v>
      </c>
      <c r="B4094" t="s">
        <v>10739</v>
      </c>
      <c r="C4094" t="s">
        <v>10736</v>
      </c>
      <c r="D4094" t="s">
        <v>10737</v>
      </c>
      <c r="E4094" t="s">
        <v>35621</v>
      </c>
      <c r="F4094" t="s">
        <v>35348</v>
      </c>
      <c r="G4094">
        <v>2000</v>
      </c>
      <c r="H4094" t="s">
        <v>36405</v>
      </c>
      <c r="I4094" t="s">
        <v>10002</v>
      </c>
      <c r="J4094" s="2" t="s">
        <v>10740</v>
      </c>
      <c r="K4094" s="5" t="s">
        <v>475</v>
      </c>
    </row>
    <row r="4095" spans="1:12" hidden="1" x14ac:dyDescent="0.25">
      <c r="A4095">
        <v>84318</v>
      </c>
      <c r="B4095" t="s">
        <v>10741</v>
      </c>
      <c r="C4095" t="s">
        <v>10742</v>
      </c>
      <c r="D4095" t="s">
        <v>10737</v>
      </c>
      <c r="E4095" t="s">
        <v>35621</v>
      </c>
      <c r="F4095" t="s">
        <v>35348</v>
      </c>
      <c r="G4095">
        <v>2000</v>
      </c>
      <c r="H4095" t="s">
        <v>36405</v>
      </c>
      <c r="I4095" t="s">
        <v>10743</v>
      </c>
      <c r="J4095" s="2" t="s">
        <v>10744</v>
      </c>
      <c r="K4095" s="5" t="s">
        <v>55</v>
      </c>
    </row>
    <row r="4096" spans="1:12" hidden="1" x14ac:dyDescent="0.25">
      <c r="A4096">
        <v>84359</v>
      </c>
      <c r="B4096" t="s">
        <v>10745</v>
      </c>
      <c r="C4096" t="s">
        <v>10742</v>
      </c>
      <c r="D4096" t="s">
        <v>10737</v>
      </c>
      <c r="E4096" t="s">
        <v>35621</v>
      </c>
      <c r="F4096" t="s">
        <v>35348</v>
      </c>
      <c r="G4096">
        <v>2000</v>
      </c>
      <c r="H4096" t="s">
        <v>36405</v>
      </c>
      <c r="I4096" t="s">
        <v>10743</v>
      </c>
      <c r="J4096" s="2" t="s">
        <v>10746</v>
      </c>
      <c r="K4096" s="5" t="s">
        <v>547</v>
      </c>
    </row>
    <row r="4097" spans="1:19" hidden="1" x14ac:dyDescent="0.25">
      <c r="A4097">
        <v>84371</v>
      </c>
      <c r="B4097" t="s">
        <v>10747</v>
      </c>
      <c r="C4097" t="s">
        <v>10742</v>
      </c>
      <c r="D4097" t="s">
        <v>10737</v>
      </c>
      <c r="E4097" t="s">
        <v>35621</v>
      </c>
      <c r="F4097" t="s">
        <v>35348</v>
      </c>
      <c r="G4097">
        <v>2000</v>
      </c>
      <c r="H4097" t="s">
        <v>36405</v>
      </c>
      <c r="I4097" t="s">
        <v>10743</v>
      </c>
      <c r="J4097" s="2" t="s">
        <v>10748</v>
      </c>
      <c r="K4097" s="5" t="s">
        <v>55</v>
      </c>
    </row>
    <row r="4098" spans="1:19" hidden="1" x14ac:dyDescent="0.25">
      <c r="A4098">
        <v>84395</v>
      </c>
      <c r="B4098" t="s">
        <v>10749</v>
      </c>
      <c r="C4098" t="s">
        <v>10742</v>
      </c>
      <c r="D4098" t="s">
        <v>10737</v>
      </c>
      <c r="E4098" t="s">
        <v>35621</v>
      </c>
      <c r="F4098" t="s">
        <v>35348</v>
      </c>
      <c r="G4098">
        <v>2000</v>
      </c>
      <c r="H4098" t="s">
        <v>36405</v>
      </c>
      <c r="I4098" t="s">
        <v>10743</v>
      </c>
      <c r="J4098" s="2" t="s">
        <v>10750</v>
      </c>
      <c r="K4098" s="5" t="s">
        <v>202</v>
      </c>
      <c r="L4098" t="s">
        <v>27</v>
      </c>
    </row>
    <row r="4099" spans="1:19" x14ac:dyDescent="0.25">
      <c r="A4099">
        <v>84403</v>
      </c>
      <c r="B4099" t="s">
        <v>10751</v>
      </c>
      <c r="C4099" t="s">
        <v>10752</v>
      </c>
      <c r="D4099" t="s">
        <v>10737</v>
      </c>
      <c r="E4099" t="s">
        <v>35621</v>
      </c>
      <c r="F4099" t="s">
        <v>35348</v>
      </c>
      <c r="G4099">
        <v>2000</v>
      </c>
      <c r="H4099" t="s">
        <v>36405</v>
      </c>
      <c r="I4099" t="s">
        <v>10753</v>
      </c>
      <c r="J4099" s="2" t="s">
        <v>10754</v>
      </c>
      <c r="K4099" s="5" t="s">
        <v>502</v>
      </c>
      <c r="M4099" s="4" t="s">
        <v>7</v>
      </c>
      <c r="N4099" s="4" t="s">
        <v>167</v>
      </c>
      <c r="O4099" t="s">
        <v>33</v>
      </c>
      <c r="P4099" t="s">
        <v>35342</v>
      </c>
      <c r="R4099" t="s">
        <v>7</v>
      </c>
      <c r="S4099" t="s">
        <v>8</v>
      </c>
    </row>
    <row r="4100" spans="1:19" hidden="1" x14ac:dyDescent="0.25">
      <c r="A4100">
        <v>84420</v>
      </c>
      <c r="B4100" t="s">
        <v>10755</v>
      </c>
      <c r="C4100" t="s">
        <v>10752</v>
      </c>
      <c r="D4100" t="s">
        <v>10737</v>
      </c>
      <c r="E4100" t="s">
        <v>35621</v>
      </c>
      <c r="F4100" t="s">
        <v>35348</v>
      </c>
      <c r="G4100">
        <v>2000</v>
      </c>
      <c r="H4100" t="s">
        <v>36405</v>
      </c>
      <c r="I4100" t="s">
        <v>10753</v>
      </c>
      <c r="J4100" s="2" t="s">
        <v>10756</v>
      </c>
      <c r="K4100" s="5" t="s">
        <v>502</v>
      </c>
    </row>
    <row r="4101" spans="1:19" hidden="1" x14ac:dyDescent="0.25">
      <c r="A4101">
        <v>84434</v>
      </c>
      <c r="B4101" t="s">
        <v>10757</v>
      </c>
      <c r="C4101" t="s">
        <v>10752</v>
      </c>
      <c r="D4101" t="s">
        <v>10737</v>
      </c>
      <c r="E4101" t="s">
        <v>35621</v>
      </c>
      <c r="F4101" t="s">
        <v>35348</v>
      </c>
      <c r="G4101">
        <v>2000</v>
      </c>
      <c r="H4101" t="s">
        <v>36405</v>
      </c>
      <c r="I4101" t="s">
        <v>10753</v>
      </c>
      <c r="J4101" s="2" t="s">
        <v>10758</v>
      </c>
      <c r="K4101" s="5" t="s">
        <v>128</v>
      </c>
      <c r="L4101" t="s">
        <v>926</v>
      </c>
    </row>
    <row r="4102" spans="1:19" hidden="1" x14ac:dyDescent="0.25">
      <c r="A4102">
        <v>84444</v>
      </c>
      <c r="B4102" t="s">
        <v>10759</v>
      </c>
      <c r="C4102" t="s">
        <v>10752</v>
      </c>
      <c r="D4102" t="s">
        <v>10737</v>
      </c>
      <c r="E4102" t="s">
        <v>35621</v>
      </c>
      <c r="F4102" t="s">
        <v>35348</v>
      </c>
      <c r="G4102">
        <v>2000</v>
      </c>
      <c r="H4102" t="s">
        <v>36405</v>
      </c>
      <c r="I4102" t="s">
        <v>10753</v>
      </c>
      <c r="J4102" s="2" t="s">
        <v>10760</v>
      </c>
      <c r="K4102" s="5" t="s">
        <v>55</v>
      </c>
    </row>
    <row r="4103" spans="1:19" hidden="1" x14ac:dyDescent="0.25">
      <c r="A4103">
        <v>84539</v>
      </c>
      <c r="B4103" t="s">
        <v>10761</v>
      </c>
      <c r="C4103" t="s">
        <v>10736</v>
      </c>
      <c r="D4103" t="s">
        <v>10737</v>
      </c>
      <c r="E4103" t="s">
        <v>35621</v>
      </c>
      <c r="F4103" t="s">
        <v>35348</v>
      </c>
      <c r="G4103">
        <v>2000</v>
      </c>
      <c r="H4103" t="s">
        <v>36405</v>
      </c>
      <c r="I4103" t="s">
        <v>10002</v>
      </c>
      <c r="J4103" s="2" t="s">
        <v>10762</v>
      </c>
      <c r="K4103" s="5" t="s">
        <v>38</v>
      </c>
    </row>
    <row r="4104" spans="1:19" hidden="1" x14ac:dyDescent="0.25">
      <c r="A4104">
        <v>84545</v>
      </c>
      <c r="B4104" t="s">
        <v>10763</v>
      </c>
      <c r="C4104" t="s">
        <v>10742</v>
      </c>
      <c r="D4104" t="s">
        <v>10737</v>
      </c>
      <c r="E4104" t="s">
        <v>35621</v>
      </c>
      <c r="F4104" t="s">
        <v>35348</v>
      </c>
      <c r="G4104">
        <v>2000</v>
      </c>
      <c r="H4104" t="s">
        <v>36405</v>
      </c>
      <c r="I4104" t="s">
        <v>10743</v>
      </c>
      <c r="J4104" s="2" t="s">
        <v>10764</v>
      </c>
      <c r="K4104" s="5" t="s">
        <v>38</v>
      </c>
      <c r="L4104" t="s">
        <v>16</v>
      </c>
    </row>
    <row r="4105" spans="1:19" hidden="1" x14ac:dyDescent="0.25">
      <c r="A4105">
        <v>84547</v>
      </c>
      <c r="B4105" t="s">
        <v>10765</v>
      </c>
      <c r="C4105" t="s">
        <v>10742</v>
      </c>
      <c r="D4105" t="s">
        <v>10737</v>
      </c>
      <c r="E4105" t="s">
        <v>35621</v>
      </c>
      <c r="F4105" t="s">
        <v>35348</v>
      </c>
      <c r="G4105">
        <v>2000</v>
      </c>
      <c r="H4105" t="s">
        <v>36405</v>
      </c>
      <c r="I4105" t="s">
        <v>10743</v>
      </c>
      <c r="J4105" s="2" t="s">
        <v>10766</v>
      </c>
      <c r="K4105" s="5" t="s">
        <v>38</v>
      </c>
      <c r="L4105" t="s">
        <v>232</v>
      </c>
    </row>
    <row r="4106" spans="1:19" hidden="1" x14ac:dyDescent="0.25">
      <c r="A4106">
        <v>84552</v>
      </c>
      <c r="B4106" t="s">
        <v>10767</v>
      </c>
      <c r="C4106" t="s">
        <v>10736</v>
      </c>
      <c r="D4106" t="s">
        <v>10737</v>
      </c>
      <c r="E4106" t="s">
        <v>35621</v>
      </c>
      <c r="F4106" t="s">
        <v>35348</v>
      </c>
      <c r="G4106">
        <v>2000</v>
      </c>
      <c r="H4106" t="s">
        <v>36405</v>
      </c>
      <c r="I4106" t="s">
        <v>10002</v>
      </c>
      <c r="J4106" s="2" t="s">
        <v>10768</v>
      </c>
      <c r="K4106" s="5" t="s">
        <v>21</v>
      </c>
    </row>
    <row r="4107" spans="1:19" hidden="1" x14ac:dyDescent="0.25">
      <c r="A4107">
        <v>84559</v>
      </c>
      <c r="B4107" t="s">
        <v>10769</v>
      </c>
      <c r="C4107" t="s">
        <v>10742</v>
      </c>
      <c r="D4107" t="s">
        <v>10737</v>
      </c>
      <c r="E4107" t="s">
        <v>35621</v>
      </c>
      <c r="F4107" t="s">
        <v>35348</v>
      </c>
      <c r="G4107">
        <v>2000</v>
      </c>
      <c r="H4107" t="s">
        <v>36405</v>
      </c>
      <c r="I4107" t="s">
        <v>10743</v>
      </c>
      <c r="J4107" s="2" t="s">
        <v>10770</v>
      </c>
      <c r="K4107" s="5" t="s">
        <v>55</v>
      </c>
    </row>
    <row r="4108" spans="1:19" hidden="1" x14ac:dyDescent="0.25">
      <c r="A4108">
        <v>84690</v>
      </c>
      <c r="B4108" t="s">
        <v>10771</v>
      </c>
      <c r="C4108" t="s">
        <v>10772</v>
      </c>
      <c r="D4108" t="s">
        <v>10737</v>
      </c>
      <c r="E4108" t="s">
        <v>35621</v>
      </c>
      <c r="F4108" t="s">
        <v>35348</v>
      </c>
      <c r="G4108">
        <v>2000</v>
      </c>
      <c r="H4108" t="s">
        <v>36405</v>
      </c>
      <c r="I4108" t="s">
        <v>10773</v>
      </c>
      <c r="J4108" s="2" t="s">
        <v>10774</v>
      </c>
      <c r="K4108" s="5" t="s">
        <v>502</v>
      </c>
      <c r="L4108" t="s">
        <v>27</v>
      </c>
    </row>
    <row r="4109" spans="1:19" hidden="1" x14ac:dyDescent="0.25">
      <c r="A4109">
        <v>84707</v>
      </c>
      <c r="B4109" t="s">
        <v>10775</v>
      </c>
      <c r="C4109" t="s">
        <v>10742</v>
      </c>
      <c r="D4109" t="s">
        <v>10737</v>
      </c>
      <c r="E4109" t="s">
        <v>35621</v>
      </c>
      <c r="F4109" t="s">
        <v>35348</v>
      </c>
      <c r="G4109">
        <v>2000</v>
      </c>
      <c r="H4109" t="s">
        <v>36405</v>
      </c>
      <c r="I4109" t="s">
        <v>10743</v>
      </c>
      <c r="J4109" s="2" t="s">
        <v>10776</v>
      </c>
      <c r="K4109" s="5" t="s">
        <v>21</v>
      </c>
    </row>
    <row r="4110" spans="1:19" hidden="1" x14ac:dyDescent="0.25">
      <c r="A4110">
        <v>84735</v>
      </c>
      <c r="B4110" t="s">
        <v>10777</v>
      </c>
      <c r="C4110" t="s">
        <v>10778</v>
      </c>
      <c r="D4110" t="s">
        <v>10737</v>
      </c>
      <c r="E4110" t="s">
        <v>35621</v>
      </c>
      <c r="F4110" t="s">
        <v>35348</v>
      </c>
      <c r="G4110">
        <v>2000</v>
      </c>
      <c r="H4110" t="s">
        <v>36405</v>
      </c>
      <c r="I4110" t="s">
        <v>2162</v>
      </c>
      <c r="J4110" s="2" t="s">
        <v>10779</v>
      </c>
      <c r="K4110" s="5" t="s">
        <v>21</v>
      </c>
    </row>
    <row r="4111" spans="1:19" hidden="1" x14ac:dyDescent="0.25">
      <c r="A4111">
        <v>84737</v>
      </c>
      <c r="B4111" t="s">
        <v>10780</v>
      </c>
      <c r="C4111" t="s">
        <v>10778</v>
      </c>
      <c r="D4111" t="s">
        <v>10737</v>
      </c>
      <c r="E4111" t="s">
        <v>35621</v>
      </c>
      <c r="F4111" t="s">
        <v>35348</v>
      </c>
      <c r="G4111">
        <v>2000</v>
      </c>
      <c r="H4111" t="s">
        <v>36405</v>
      </c>
      <c r="I4111" t="s">
        <v>2162</v>
      </c>
      <c r="J4111" s="2" t="s">
        <v>10781</v>
      </c>
      <c r="K4111" s="5" t="s">
        <v>38</v>
      </c>
    </row>
    <row r="4112" spans="1:19" hidden="1" x14ac:dyDescent="0.25">
      <c r="A4112">
        <v>84763</v>
      </c>
      <c r="B4112" t="s">
        <v>10782</v>
      </c>
      <c r="C4112" t="s">
        <v>10778</v>
      </c>
      <c r="D4112" t="s">
        <v>10737</v>
      </c>
      <c r="E4112" t="s">
        <v>35621</v>
      </c>
      <c r="F4112" t="s">
        <v>35348</v>
      </c>
      <c r="G4112">
        <v>2000</v>
      </c>
      <c r="H4112" t="s">
        <v>36405</v>
      </c>
      <c r="I4112" t="s">
        <v>2162</v>
      </c>
      <c r="J4112" s="2" t="s">
        <v>10783</v>
      </c>
      <c r="K4112" s="5" t="s">
        <v>38</v>
      </c>
      <c r="L4112" t="s">
        <v>16</v>
      </c>
    </row>
    <row r="4113" spans="1:19" hidden="1" x14ac:dyDescent="0.25">
      <c r="A4113">
        <v>84767</v>
      </c>
      <c r="B4113" t="s">
        <v>10784</v>
      </c>
      <c r="C4113" t="s">
        <v>10778</v>
      </c>
      <c r="D4113" t="s">
        <v>10737</v>
      </c>
      <c r="E4113" t="s">
        <v>35621</v>
      </c>
      <c r="F4113" t="s">
        <v>35348</v>
      </c>
      <c r="G4113">
        <v>2000</v>
      </c>
      <c r="H4113" t="s">
        <v>36405</v>
      </c>
      <c r="I4113" t="s">
        <v>2162</v>
      </c>
      <c r="J4113" s="2" t="s">
        <v>10785</v>
      </c>
      <c r="K4113" s="5" t="s">
        <v>128</v>
      </c>
      <c r="L4113" t="s">
        <v>1277</v>
      </c>
    </row>
    <row r="4114" spans="1:19" hidden="1" x14ac:dyDescent="0.25">
      <c r="A4114">
        <v>84769</v>
      </c>
      <c r="B4114" t="s">
        <v>10786</v>
      </c>
      <c r="C4114" t="s">
        <v>10742</v>
      </c>
      <c r="D4114" t="s">
        <v>10737</v>
      </c>
      <c r="E4114" t="s">
        <v>35621</v>
      </c>
      <c r="F4114" t="s">
        <v>35348</v>
      </c>
      <c r="G4114">
        <v>2000</v>
      </c>
      <c r="H4114" t="s">
        <v>36405</v>
      </c>
      <c r="I4114" t="s">
        <v>10743</v>
      </c>
      <c r="J4114" s="2" t="s">
        <v>10787</v>
      </c>
      <c r="K4114" s="5" t="s">
        <v>502</v>
      </c>
      <c r="L4114" t="s">
        <v>1674</v>
      </c>
    </row>
    <row r="4115" spans="1:19" hidden="1" x14ac:dyDescent="0.25">
      <c r="A4115">
        <v>84792</v>
      </c>
      <c r="B4115" t="s">
        <v>10788</v>
      </c>
      <c r="C4115" t="s">
        <v>10778</v>
      </c>
      <c r="D4115" t="s">
        <v>10737</v>
      </c>
      <c r="E4115" t="s">
        <v>35621</v>
      </c>
      <c r="F4115" t="s">
        <v>35348</v>
      </c>
      <c r="G4115">
        <v>2000</v>
      </c>
      <c r="H4115" t="s">
        <v>36405</v>
      </c>
      <c r="I4115" t="s">
        <v>2162</v>
      </c>
      <c r="J4115" s="2" t="s">
        <v>10789</v>
      </c>
      <c r="K4115" s="5" t="s">
        <v>21</v>
      </c>
    </row>
    <row r="4116" spans="1:19" hidden="1" x14ac:dyDescent="0.25">
      <c r="A4116">
        <v>84829</v>
      </c>
      <c r="B4116" t="s">
        <v>10790</v>
      </c>
      <c r="C4116" t="s">
        <v>10742</v>
      </c>
      <c r="D4116" t="s">
        <v>10737</v>
      </c>
      <c r="E4116" t="s">
        <v>35621</v>
      </c>
      <c r="F4116" t="s">
        <v>35348</v>
      </c>
      <c r="G4116">
        <v>2000</v>
      </c>
      <c r="H4116" t="s">
        <v>36405</v>
      </c>
      <c r="I4116" t="s">
        <v>10743</v>
      </c>
      <c r="J4116" s="2" t="s">
        <v>10791</v>
      </c>
      <c r="K4116" s="5" t="s">
        <v>502</v>
      </c>
      <c r="L4116" t="s">
        <v>27</v>
      </c>
    </row>
    <row r="4117" spans="1:19" hidden="1" x14ac:dyDescent="0.25">
      <c r="A4117">
        <v>84853</v>
      </c>
      <c r="B4117" t="s">
        <v>10792</v>
      </c>
      <c r="C4117" t="s">
        <v>10793</v>
      </c>
      <c r="D4117" t="s">
        <v>10794</v>
      </c>
      <c r="E4117" t="s">
        <v>35622</v>
      </c>
      <c r="F4117" t="s">
        <v>35356</v>
      </c>
      <c r="G4117">
        <v>1992</v>
      </c>
      <c r="H4117" t="s">
        <v>36406</v>
      </c>
      <c r="I4117" t="s">
        <v>160</v>
      </c>
      <c r="J4117" s="2" t="s">
        <v>10795</v>
      </c>
      <c r="K4117" s="5" t="s">
        <v>21</v>
      </c>
    </row>
    <row r="4118" spans="1:19" hidden="1" x14ac:dyDescent="0.25">
      <c r="A4118">
        <v>84890</v>
      </c>
      <c r="B4118" t="s">
        <v>10796</v>
      </c>
      <c r="C4118" t="s">
        <v>10793</v>
      </c>
      <c r="D4118" t="s">
        <v>10794</v>
      </c>
      <c r="E4118" t="s">
        <v>35622</v>
      </c>
      <c r="F4118" t="s">
        <v>35356</v>
      </c>
      <c r="G4118">
        <v>1992</v>
      </c>
      <c r="H4118" t="s">
        <v>36406</v>
      </c>
      <c r="I4118" t="s">
        <v>160</v>
      </c>
      <c r="J4118" s="2" t="s">
        <v>10797</v>
      </c>
      <c r="K4118" s="5" t="s">
        <v>38</v>
      </c>
      <c r="L4118" t="s">
        <v>16</v>
      </c>
    </row>
    <row r="4119" spans="1:19" hidden="1" x14ac:dyDescent="0.25">
      <c r="A4119">
        <v>84897</v>
      </c>
      <c r="B4119" t="s">
        <v>10798</v>
      </c>
      <c r="C4119" t="s">
        <v>10793</v>
      </c>
      <c r="D4119" t="s">
        <v>10794</v>
      </c>
      <c r="E4119" t="s">
        <v>35622</v>
      </c>
      <c r="F4119" t="s">
        <v>35356</v>
      </c>
      <c r="G4119">
        <v>1992</v>
      </c>
      <c r="H4119" t="s">
        <v>36406</v>
      </c>
      <c r="I4119" t="s">
        <v>160</v>
      </c>
      <c r="J4119" s="2" t="s">
        <v>10799</v>
      </c>
      <c r="K4119" s="5" t="s">
        <v>21</v>
      </c>
    </row>
    <row r="4120" spans="1:19" hidden="1" x14ac:dyDescent="0.25">
      <c r="A4120">
        <v>84903</v>
      </c>
      <c r="B4120" t="s">
        <v>10800</v>
      </c>
      <c r="C4120" t="s">
        <v>10801</v>
      </c>
      <c r="D4120" t="s">
        <v>10794</v>
      </c>
      <c r="E4120" t="s">
        <v>35622</v>
      </c>
      <c r="F4120" t="s">
        <v>35356</v>
      </c>
      <c r="G4120">
        <v>1992</v>
      </c>
      <c r="H4120" t="s">
        <v>36406</v>
      </c>
      <c r="I4120" t="s">
        <v>10802</v>
      </c>
      <c r="J4120" s="2" t="s">
        <v>10803</v>
      </c>
      <c r="K4120" s="5" t="s">
        <v>21</v>
      </c>
    </row>
    <row r="4121" spans="1:19" hidden="1" x14ac:dyDescent="0.25">
      <c r="A4121">
        <v>84908</v>
      </c>
      <c r="B4121" t="s">
        <v>10804</v>
      </c>
      <c r="C4121" t="s">
        <v>10793</v>
      </c>
      <c r="D4121" t="s">
        <v>10794</v>
      </c>
      <c r="E4121" t="s">
        <v>35622</v>
      </c>
      <c r="F4121" t="s">
        <v>35356</v>
      </c>
      <c r="G4121">
        <v>1992</v>
      </c>
      <c r="H4121" t="s">
        <v>36406</v>
      </c>
      <c r="I4121" t="s">
        <v>160</v>
      </c>
      <c r="J4121" s="2" t="s">
        <v>10805</v>
      </c>
      <c r="K4121" s="5" t="s">
        <v>38</v>
      </c>
    </row>
    <row r="4122" spans="1:19" hidden="1" x14ac:dyDescent="0.25">
      <c r="A4122">
        <v>84910</v>
      </c>
      <c r="B4122" t="s">
        <v>10806</v>
      </c>
      <c r="C4122" t="s">
        <v>10793</v>
      </c>
      <c r="D4122" t="s">
        <v>10794</v>
      </c>
      <c r="E4122" t="s">
        <v>35622</v>
      </c>
      <c r="F4122" t="s">
        <v>35356</v>
      </c>
      <c r="G4122">
        <v>1992</v>
      </c>
      <c r="H4122" t="s">
        <v>36406</v>
      </c>
      <c r="I4122" t="s">
        <v>160</v>
      </c>
      <c r="J4122" s="2" t="s">
        <v>10807</v>
      </c>
      <c r="K4122" s="5" t="s">
        <v>128</v>
      </c>
      <c r="L4122" t="s">
        <v>27</v>
      </c>
    </row>
    <row r="4123" spans="1:19" hidden="1" x14ac:dyDescent="0.25">
      <c r="A4123">
        <v>84930</v>
      </c>
      <c r="B4123" t="s">
        <v>10808</v>
      </c>
      <c r="C4123" t="s">
        <v>10809</v>
      </c>
      <c r="D4123" t="s">
        <v>10794</v>
      </c>
      <c r="E4123" t="s">
        <v>35622</v>
      </c>
      <c r="F4123" t="s">
        <v>35356</v>
      </c>
      <c r="G4123">
        <v>1992</v>
      </c>
      <c r="H4123" t="s">
        <v>36406</v>
      </c>
      <c r="I4123" t="s">
        <v>10810</v>
      </c>
      <c r="J4123" s="2" t="s">
        <v>10811</v>
      </c>
      <c r="K4123" s="5" t="s">
        <v>21</v>
      </c>
    </row>
    <row r="4124" spans="1:19" hidden="1" x14ac:dyDescent="0.25">
      <c r="A4124">
        <v>84938</v>
      </c>
      <c r="B4124" t="s">
        <v>10812</v>
      </c>
      <c r="C4124" t="s">
        <v>10809</v>
      </c>
      <c r="D4124" t="s">
        <v>10794</v>
      </c>
      <c r="E4124" t="s">
        <v>35622</v>
      </c>
      <c r="F4124" t="s">
        <v>35356</v>
      </c>
      <c r="G4124">
        <v>1992</v>
      </c>
      <c r="H4124" t="s">
        <v>36406</v>
      </c>
      <c r="I4124" t="s">
        <v>10810</v>
      </c>
      <c r="J4124" s="2" t="s">
        <v>10813</v>
      </c>
      <c r="K4124" s="5" t="s">
        <v>38</v>
      </c>
    </row>
    <row r="4125" spans="1:19" hidden="1" x14ac:dyDescent="0.25">
      <c r="A4125">
        <v>84961</v>
      </c>
      <c r="B4125" t="s">
        <v>10814</v>
      </c>
      <c r="C4125" t="s">
        <v>10815</v>
      </c>
      <c r="D4125" t="s">
        <v>10794</v>
      </c>
      <c r="E4125" t="s">
        <v>35622</v>
      </c>
      <c r="F4125" t="s">
        <v>35356</v>
      </c>
      <c r="G4125">
        <v>1992</v>
      </c>
      <c r="H4125" t="s">
        <v>36406</v>
      </c>
      <c r="I4125" t="s">
        <v>10816</v>
      </c>
      <c r="J4125" s="2" t="s">
        <v>10817</v>
      </c>
      <c r="K4125" s="5" t="s">
        <v>55</v>
      </c>
    </row>
    <row r="4126" spans="1:19" hidden="1" x14ac:dyDescent="0.25">
      <c r="A4126">
        <v>84963</v>
      </c>
      <c r="B4126" t="s">
        <v>10818</v>
      </c>
      <c r="C4126" t="s">
        <v>10815</v>
      </c>
      <c r="D4126" t="s">
        <v>10794</v>
      </c>
      <c r="E4126" t="s">
        <v>35622</v>
      </c>
      <c r="F4126" t="s">
        <v>35356</v>
      </c>
      <c r="G4126">
        <v>1992</v>
      </c>
      <c r="H4126" t="s">
        <v>36406</v>
      </c>
      <c r="I4126" t="s">
        <v>10816</v>
      </c>
      <c r="J4126" s="2" t="s">
        <v>10819</v>
      </c>
      <c r="K4126" s="5" t="s">
        <v>55</v>
      </c>
    </row>
    <row r="4127" spans="1:19" hidden="1" x14ac:dyDescent="0.25">
      <c r="A4127">
        <v>84970</v>
      </c>
      <c r="B4127" t="s">
        <v>10820</v>
      </c>
      <c r="C4127" t="s">
        <v>10821</v>
      </c>
      <c r="D4127" t="s">
        <v>10794</v>
      </c>
      <c r="E4127" t="s">
        <v>35622</v>
      </c>
      <c r="F4127" t="s">
        <v>35356</v>
      </c>
      <c r="G4127">
        <v>1992</v>
      </c>
      <c r="H4127" t="s">
        <v>36406</v>
      </c>
      <c r="I4127" t="s">
        <v>10822</v>
      </c>
      <c r="J4127" s="2" t="s">
        <v>10823</v>
      </c>
      <c r="K4127" s="5" t="s">
        <v>10824</v>
      </c>
      <c r="L4127" t="s">
        <v>374</v>
      </c>
    </row>
    <row r="4128" spans="1:19" x14ac:dyDescent="0.25">
      <c r="A4128">
        <v>84971</v>
      </c>
      <c r="B4128" t="s">
        <v>10825</v>
      </c>
      <c r="C4128" t="s">
        <v>10815</v>
      </c>
      <c r="D4128" t="s">
        <v>10794</v>
      </c>
      <c r="E4128" t="s">
        <v>35622</v>
      </c>
      <c r="F4128" t="s">
        <v>35356</v>
      </c>
      <c r="G4128">
        <v>1992</v>
      </c>
      <c r="H4128" t="s">
        <v>36406</v>
      </c>
      <c r="I4128" t="s">
        <v>10816</v>
      </c>
      <c r="J4128" s="2" t="s">
        <v>10826</v>
      </c>
      <c r="K4128" s="5" t="s">
        <v>502</v>
      </c>
      <c r="M4128" s="4" t="s">
        <v>35209</v>
      </c>
      <c r="N4128" s="4" t="s">
        <v>8</v>
      </c>
      <c r="O4128" t="s">
        <v>33</v>
      </c>
      <c r="P4128" t="s">
        <v>35342</v>
      </c>
      <c r="R4128" t="s">
        <v>35209</v>
      </c>
      <c r="S4128" t="s">
        <v>8</v>
      </c>
    </row>
    <row r="4129" spans="1:19" hidden="1" x14ac:dyDescent="0.25">
      <c r="A4129">
        <v>84985</v>
      </c>
      <c r="B4129" t="s">
        <v>10827</v>
      </c>
      <c r="C4129" t="s">
        <v>10828</v>
      </c>
      <c r="D4129" t="s">
        <v>10794</v>
      </c>
      <c r="E4129" t="s">
        <v>35622</v>
      </c>
      <c r="F4129" t="s">
        <v>35356</v>
      </c>
      <c r="G4129">
        <v>1992</v>
      </c>
      <c r="H4129" t="s">
        <v>36406</v>
      </c>
      <c r="I4129" t="s">
        <v>10829</v>
      </c>
      <c r="J4129" s="2" t="s">
        <v>10830</v>
      </c>
      <c r="K4129" s="5" t="s">
        <v>55</v>
      </c>
    </row>
    <row r="4130" spans="1:19" hidden="1" x14ac:dyDescent="0.25">
      <c r="A4130">
        <v>84991</v>
      </c>
      <c r="B4130" t="s">
        <v>10831</v>
      </c>
      <c r="C4130" t="s">
        <v>10832</v>
      </c>
      <c r="D4130" t="s">
        <v>10794</v>
      </c>
      <c r="E4130" t="s">
        <v>35622</v>
      </c>
      <c r="F4130" t="s">
        <v>35356</v>
      </c>
      <c r="G4130">
        <v>1992</v>
      </c>
      <c r="H4130" t="s">
        <v>36406</v>
      </c>
      <c r="I4130" t="s">
        <v>6213</v>
      </c>
      <c r="J4130" s="2" t="s">
        <v>10833</v>
      </c>
      <c r="K4130" s="5" t="s">
        <v>38</v>
      </c>
      <c r="L4130" t="s">
        <v>16</v>
      </c>
    </row>
    <row r="4131" spans="1:19" hidden="1" x14ac:dyDescent="0.25">
      <c r="A4131">
        <v>85011</v>
      </c>
      <c r="B4131" t="s">
        <v>10834</v>
      </c>
      <c r="C4131" t="s">
        <v>10832</v>
      </c>
      <c r="D4131" t="s">
        <v>10794</v>
      </c>
      <c r="E4131" t="s">
        <v>35622</v>
      </c>
      <c r="F4131" t="s">
        <v>35356</v>
      </c>
      <c r="G4131">
        <v>1992</v>
      </c>
      <c r="H4131" t="s">
        <v>36406</v>
      </c>
      <c r="I4131" t="s">
        <v>6213</v>
      </c>
      <c r="J4131" s="2" t="s">
        <v>10835</v>
      </c>
      <c r="K4131" s="5" t="s">
        <v>38</v>
      </c>
    </row>
    <row r="4132" spans="1:19" x14ac:dyDescent="0.25">
      <c r="A4132">
        <v>85017</v>
      </c>
      <c r="B4132" t="s">
        <v>10836</v>
      </c>
      <c r="C4132" t="s">
        <v>10832</v>
      </c>
      <c r="D4132" t="s">
        <v>10794</v>
      </c>
      <c r="E4132" t="s">
        <v>35622</v>
      </c>
      <c r="F4132" t="s">
        <v>35356</v>
      </c>
      <c r="G4132">
        <v>1992</v>
      </c>
      <c r="H4132" t="s">
        <v>36406</v>
      </c>
      <c r="I4132" t="s">
        <v>6213</v>
      </c>
      <c r="J4132" s="2" t="s">
        <v>10837</v>
      </c>
      <c r="K4132" s="5" t="s">
        <v>502</v>
      </c>
      <c r="M4132" s="4" t="s">
        <v>35209</v>
      </c>
      <c r="N4132" s="4" t="s">
        <v>8</v>
      </c>
      <c r="O4132" t="s">
        <v>33</v>
      </c>
      <c r="P4132" t="s">
        <v>35342</v>
      </c>
      <c r="R4132" t="s">
        <v>35209</v>
      </c>
      <c r="S4132" t="s">
        <v>8</v>
      </c>
    </row>
    <row r="4133" spans="1:19" hidden="1" x14ac:dyDescent="0.25">
      <c r="A4133">
        <v>85031</v>
      </c>
      <c r="B4133" t="s">
        <v>10838</v>
      </c>
      <c r="C4133" t="s">
        <v>10832</v>
      </c>
      <c r="D4133" t="s">
        <v>10794</v>
      </c>
      <c r="E4133" t="s">
        <v>35622</v>
      </c>
      <c r="F4133" t="s">
        <v>35356</v>
      </c>
      <c r="G4133">
        <v>1992</v>
      </c>
      <c r="H4133" t="s">
        <v>36406</v>
      </c>
      <c r="I4133" t="s">
        <v>6213</v>
      </c>
      <c r="J4133" s="2" t="s">
        <v>10839</v>
      </c>
      <c r="K4133" s="5" t="s">
        <v>21</v>
      </c>
    </row>
    <row r="4134" spans="1:19" hidden="1" x14ac:dyDescent="0.25">
      <c r="A4134">
        <v>85033</v>
      </c>
      <c r="B4134" t="s">
        <v>10840</v>
      </c>
      <c r="C4134" t="s">
        <v>10832</v>
      </c>
      <c r="D4134" t="s">
        <v>10794</v>
      </c>
      <c r="E4134" t="s">
        <v>35622</v>
      </c>
      <c r="F4134" t="s">
        <v>35356</v>
      </c>
      <c r="G4134">
        <v>1992</v>
      </c>
      <c r="H4134" t="s">
        <v>36406</v>
      </c>
      <c r="I4134" t="s">
        <v>6213</v>
      </c>
      <c r="J4134" s="2" t="s">
        <v>10841</v>
      </c>
      <c r="K4134" s="5" t="s">
        <v>21</v>
      </c>
      <c r="L4134" t="s">
        <v>143</v>
      </c>
    </row>
    <row r="4135" spans="1:19" hidden="1" x14ac:dyDescent="0.25">
      <c r="A4135">
        <v>85056</v>
      </c>
      <c r="B4135" t="s">
        <v>10842</v>
      </c>
      <c r="C4135" t="s">
        <v>10832</v>
      </c>
      <c r="D4135" t="s">
        <v>10794</v>
      </c>
      <c r="E4135" t="s">
        <v>35622</v>
      </c>
      <c r="F4135" t="s">
        <v>35356</v>
      </c>
      <c r="G4135">
        <v>1992</v>
      </c>
      <c r="H4135" t="s">
        <v>36406</v>
      </c>
      <c r="I4135" t="s">
        <v>6213</v>
      </c>
      <c r="J4135" s="2" t="s">
        <v>10843</v>
      </c>
      <c r="K4135" s="5" t="s">
        <v>21</v>
      </c>
    </row>
    <row r="4136" spans="1:19" hidden="1" x14ac:dyDescent="0.25">
      <c r="A4136">
        <v>85063</v>
      </c>
      <c r="B4136" t="s">
        <v>10844</v>
      </c>
      <c r="C4136" t="s">
        <v>10821</v>
      </c>
      <c r="D4136" t="s">
        <v>10794</v>
      </c>
      <c r="E4136" t="s">
        <v>35622</v>
      </c>
      <c r="F4136" t="s">
        <v>35356</v>
      </c>
      <c r="G4136">
        <v>1992</v>
      </c>
      <c r="H4136" t="s">
        <v>36406</v>
      </c>
      <c r="I4136" t="s">
        <v>10822</v>
      </c>
      <c r="J4136" s="2" t="s">
        <v>10845</v>
      </c>
      <c r="K4136" s="5" t="s">
        <v>1493</v>
      </c>
    </row>
    <row r="4137" spans="1:19" hidden="1" x14ac:dyDescent="0.25">
      <c r="A4137">
        <v>85066</v>
      </c>
      <c r="B4137" t="s">
        <v>10846</v>
      </c>
      <c r="C4137" t="s">
        <v>10832</v>
      </c>
      <c r="D4137" t="s">
        <v>10794</v>
      </c>
      <c r="E4137" t="s">
        <v>35622</v>
      </c>
      <c r="F4137" t="s">
        <v>35356</v>
      </c>
      <c r="G4137">
        <v>1992</v>
      </c>
      <c r="H4137" t="s">
        <v>36406</v>
      </c>
      <c r="I4137" t="s">
        <v>6213</v>
      </c>
      <c r="J4137" s="2" t="s">
        <v>10847</v>
      </c>
      <c r="K4137" s="5" t="s">
        <v>21</v>
      </c>
    </row>
    <row r="4138" spans="1:19" hidden="1" x14ac:dyDescent="0.25">
      <c r="A4138">
        <v>85067</v>
      </c>
      <c r="B4138" t="s">
        <v>10848</v>
      </c>
      <c r="C4138" t="s">
        <v>10821</v>
      </c>
      <c r="D4138" t="s">
        <v>10794</v>
      </c>
      <c r="E4138" t="s">
        <v>35622</v>
      </c>
      <c r="F4138" t="s">
        <v>35356</v>
      </c>
      <c r="G4138">
        <v>1992</v>
      </c>
      <c r="H4138" t="s">
        <v>36406</v>
      </c>
      <c r="I4138" t="s">
        <v>10822</v>
      </c>
      <c r="J4138" s="2" t="s">
        <v>10849</v>
      </c>
      <c r="K4138" s="5" t="s">
        <v>21</v>
      </c>
    </row>
    <row r="4139" spans="1:19" hidden="1" x14ac:dyDescent="0.25">
      <c r="A4139">
        <v>85099</v>
      </c>
      <c r="B4139" t="s">
        <v>10850</v>
      </c>
      <c r="C4139" t="s">
        <v>10821</v>
      </c>
      <c r="D4139" t="s">
        <v>10794</v>
      </c>
      <c r="E4139" t="s">
        <v>35622</v>
      </c>
      <c r="F4139" t="s">
        <v>35356</v>
      </c>
      <c r="G4139">
        <v>1992</v>
      </c>
      <c r="H4139" t="s">
        <v>36406</v>
      </c>
      <c r="I4139" t="s">
        <v>10822</v>
      </c>
      <c r="J4139" s="2" t="s">
        <v>10851</v>
      </c>
      <c r="K4139" s="5" t="s">
        <v>38</v>
      </c>
    </row>
    <row r="4140" spans="1:19" hidden="1" x14ac:dyDescent="0.25">
      <c r="A4140">
        <v>85123</v>
      </c>
      <c r="B4140" t="s">
        <v>10852</v>
      </c>
      <c r="C4140" t="s">
        <v>10853</v>
      </c>
      <c r="D4140" t="s">
        <v>10794</v>
      </c>
      <c r="E4140" t="s">
        <v>35622</v>
      </c>
      <c r="F4140" t="s">
        <v>35356</v>
      </c>
      <c r="G4140">
        <v>1992</v>
      </c>
      <c r="H4140" t="s">
        <v>36406</v>
      </c>
      <c r="I4140" t="s">
        <v>10854</v>
      </c>
      <c r="J4140" s="2" t="s">
        <v>10855</v>
      </c>
      <c r="K4140" s="5" t="s">
        <v>21</v>
      </c>
    </row>
    <row r="4141" spans="1:19" hidden="1" x14ac:dyDescent="0.25">
      <c r="A4141">
        <v>85140</v>
      </c>
      <c r="B4141" t="s">
        <v>10856</v>
      </c>
      <c r="C4141" t="s">
        <v>10821</v>
      </c>
      <c r="D4141" t="s">
        <v>10794</v>
      </c>
      <c r="E4141" t="s">
        <v>35622</v>
      </c>
      <c r="F4141" t="s">
        <v>35356</v>
      </c>
      <c r="G4141">
        <v>1992</v>
      </c>
      <c r="H4141" t="s">
        <v>36406</v>
      </c>
      <c r="I4141" t="s">
        <v>10822</v>
      </c>
      <c r="J4141" s="2" t="s">
        <v>10857</v>
      </c>
      <c r="K4141" s="5" t="s">
        <v>21</v>
      </c>
    </row>
    <row r="4142" spans="1:19" hidden="1" x14ac:dyDescent="0.25">
      <c r="A4142">
        <v>85149</v>
      </c>
      <c r="B4142" t="s">
        <v>10858</v>
      </c>
      <c r="C4142" t="s">
        <v>10801</v>
      </c>
      <c r="D4142" t="s">
        <v>10794</v>
      </c>
      <c r="E4142" t="s">
        <v>35622</v>
      </c>
      <c r="F4142" t="s">
        <v>35356</v>
      </c>
      <c r="G4142">
        <v>1992</v>
      </c>
      <c r="H4142" t="s">
        <v>36406</v>
      </c>
      <c r="I4142" t="s">
        <v>10802</v>
      </c>
      <c r="J4142" s="2" t="s">
        <v>10859</v>
      </c>
      <c r="K4142" s="5" t="s">
        <v>55</v>
      </c>
    </row>
    <row r="4143" spans="1:19" hidden="1" x14ac:dyDescent="0.25">
      <c r="A4143">
        <v>85150</v>
      </c>
      <c r="B4143" t="s">
        <v>10860</v>
      </c>
      <c r="C4143" t="s">
        <v>10801</v>
      </c>
      <c r="D4143" t="s">
        <v>10794</v>
      </c>
      <c r="E4143" t="s">
        <v>35622</v>
      </c>
      <c r="F4143" t="s">
        <v>35356</v>
      </c>
      <c r="G4143">
        <v>1992</v>
      </c>
      <c r="H4143" t="s">
        <v>36406</v>
      </c>
      <c r="I4143" t="s">
        <v>10802</v>
      </c>
      <c r="J4143" s="2" t="s">
        <v>10861</v>
      </c>
      <c r="K4143" s="5" t="s">
        <v>55</v>
      </c>
    </row>
    <row r="4144" spans="1:19" hidden="1" x14ac:dyDescent="0.25">
      <c r="A4144">
        <v>85152</v>
      </c>
      <c r="B4144" t="s">
        <v>10862</v>
      </c>
      <c r="C4144" t="s">
        <v>10801</v>
      </c>
      <c r="D4144" t="s">
        <v>10794</v>
      </c>
      <c r="E4144" t="s">
        <v>35622</v>
      </c>
      <c r="F4144" t="s">
        <v>35356</v>
      </c>
      <c r="G4144">
        <v>1992</v>
      </c>
      <c r="H4144" t="s">
        <v>36406</v>
      </c>
      <c r="I4144" t="s">
        <v>10802</v>
      </c>
      <c r="J4144" s="2" t="s">
        <v>10863</v>
      </c>
      <c r="K4144" s="5" t="s">
        <v>10864</v>
      </c>
      <c r="L4144" t="s">
        <v>97</v>
      </c>
    </row>
    <row r="4145" spans="1:16" hidden="1" x14ac:dyDescent="0.25">
      <c r="A4145">
        <v>85164</v>
      </c>
      <c r="B4145" t="s">
        <v>10865</v>
      </c>
      <c r="C4145" t="s">
        <v>10801</v>
      </c>
      <c r="D4145" t="s">
        <v>10794</v>
      </c>
      <c r="E4145" t="s">
        <v>35622</v>
      </c>
      <c r="F4145" t="s">
        <v>35356</v>
      </c>
      <c r="G4145">
        <v>1992</v>
      </c>
      <c r="H4145" t="s">
        <v>36406</v>
      </c>
      <c r="I4145" t="s">
        <v>10802</v>
      </c>
      <c r="J4145" s="2" t="s">
        <v>10866</v>
      </c>
      <c r="K4145" s="5" t="s">
        <v>21</v>
      </c>
    </row>
    <row r="4146" spans="1:16" hidden="1" x14ac:dyDescent="0.25">
      <c r="A4146">
        <v>85167</v>
      </c>
      <c r="B4146" t="s">
        <v>10867</v>
      </c>
      <c r="C4146" t="s">
        <v>10801</v>
      </c>
      <c r="D4146" t="s">
        <v>10794</v>
      </c>
      <c r="E4146" t="s">
        <v>35622</v>
      </c>
      <c r="F4146" t="s">
        <v>35356</v>
      </c>
      <c r="G4146">
        <v>1992</v>
      </c>
      <c r="H4146" t="s">
        <v>36406</v>
      </c>
      <c r="I4146" t="s">
        <v>10802</v>
      </c>
      <c r="J4146" s="2" t="s">
        <v>10868</v>
      </c>
      <c r="K4146" s="5" t="s">
        <v>38</v>
      </c>
    </row>
    <row r="4147" spans="1:16" hidden="1" x14ac:dyDescent="0.25">
      <c r="A4147">
        <v>85198</v>
      </c>
      <c r="B4147" t="s">
        <v>10869</v>
      </c>
      <c r="C4147" t="s">
        <v>10801</v>
      </c>
      <c r="D4147" t="s">
        <v>10794</v>
      </c>
      <c r="E4147" t="s">
        <v>35622</v>
      </c>
      <c r="F4147" t="s">
        <v>35356</v>
      </c>
      <c r="G4147">
        <v>1992</v>
      </c>
      <c r="H4147" t="s">
        <v>36406</v>
      </c>
      <c r="I4147" t="s">
        <v>10802</v>
      </c>
      <c r="J4147" s="2" t="s">
        <v>10870</v>
      </c>
      <c r="K4147" s="5" t="s">
        <v>21</v>
      </c>
    </row>
    <row r="4148" spans="1:16" x14ac:dyDescent="0.25">
      <c r="A4148">
        <v>85204</v>
      </c>
      <c r="B4148" t="s">
        <v>10871</v>
      </c>
      <c r="C4148" t="s">
        <v>10801</v>
      </c>
      <c r="D4148" t="s">
        <v>10794</v>
      </c>
      <c r="E4148" t="s">
        <v>35622</v>
      </c>
      <c r="F4148" t="s">
        <v>35356</v>
      </c>
      <c r="G4148">
        <v>1992</v>
      </c>
      <c r="H4148" t="s">
        <v>36406</v>
      </c>
      <c r="I4148" t="s">
        <v>10802</v>
      </c>
      <c r="J4148" s="2" t="s">
        <v>10872</v>
      </c>
      <c r="K4148" s="5" t="s">
        <v>502</v>
      </c>
      <c r="M4148" s="4" t="s">
        <v>35209</v>
      </c>
      <c r="N4148" s="4" t="s">
        <v>8</v>
      </c>
      <c r="O4148" t="s">
        <v>33</v>
      </c>
      <c r="P4148" t="s">
        <v>35342</v>
      </c>
    </row>
    <row r="4149" spans="1:16" hidden="1" x14ac:dyDescent="0.25">
      <c r="A4149">
        <v>85208</v>
      </c>
      <c r="B4149" t="s">
        <v>10873</v>
      </c>
      <c r="C4149" t="s">
        <v>10801</v>
      </c>
      <c r="D4149" t="s">
        <v>10794</v>
      </c>
      <c r="E4149" t="s">
        <v>35622</v>
      </c>
      <c r="F4149" t="s">
        <v>35356</v>
      </c>
      <c r="G4149">
        <v>1992</v>
      </c>
      <c r="H4149" t="s">
        <v>36406</v>
      </c>
      <c r="I4149" t="s">
        <v>10802</v>
      </c>
      <c r="J4149" s="2" t="s">
        <v>10874</v>
      </c>
      <c r="K4149" s="5" t="s">
        <v>38</v>
      </c>
      <c r="L4149" t="s">
        <v>132</v>
      </c>
    </row>
    <row r="4150" spans="1:16" hidden="1" x14ac:dyDescent="0.25">
      <c r="A4150">
        <v>85211</v>
      </c>
      <c r="B4150" t="s">
        <v>10875</v>
      </c>
      <c r="C4150" t="s">
        <v>10821</v>
      </c>
      <c r="D4150" t="s">
        <v>10794</v>
      </c>
      <c r="E4150" t="s">
        <v>35622</v>
      </c>
      <c r="F4150" t="s">
        <v>35356</v>
      </c>
      <c r="G4150">
        <v>1992</v>
      </c>
      <c r="H4150" t="s">
        <v>36406</v>
      </c>
      <c r="I4150" t="s">
        <v>10822</v>
      </c>
      <c r="J4150" s="2" t="s">
        <v>10876</v>
      </c>
      <c r="K4150" s="5" t="s">
        <v>21</v>
      </c>
    </row>
    <row r="4151" spans="1:16" hidden="1" x14ac:dyDescent="0.25">
      <c r="A4151">
        <v>85227</v>
      </c>
      <c r="B4151" t="s">
        <v>10877</v>
      </c>
      <c r="C4151" t="s">
        <v>10801</v>
      </c>
      <c r="D4151" t="s">
        <v>10794</v>
      </c>
      <c r="E4151" t="s">
        <v>35622</v>
      </c>
      <c r="F4151" t="s">
        <v>35356</v>
      </c>
      <c r="G4151">
        <v>1992</v>
      </c>
      <c r="H4151" t="s">
        <v>36406</v>
      </c>
      <c r="I4151" t="s">
        <v>10802</v>
      </c>
      <c r="J4151" s="2" t="s">
        <v>10878</v>
      </c>
      <c r="K4151" s="5" t="s">
        <v>32</v>
      </c>
      <c r="L4151" t="s">
        <v>1674</v>
      </c>
    </row>
    <row r="4152" spans="1:16" hidden="1" x14ac:dyDescent="0.25">
      <c r="A4152">
        <v>85235</v>
      </c>
      <c r="B4152" t="s">
        <v>10879</v>
      </c>
      <c r="C4152" t="s">
        <v>10801</v>
      </c>
      <c r="D4152" t="s">
        <v>10794</v>
      </c>
      <c r="E4152" t="s">
        <v>35622</v>
      </c>
      <c r="F4152" t="s">
        <v>35356</v>
      </c>
      <c r="G4152">
        <v>1992</v>
      </c>
      <c r="H4152" t="s">
        <v>36406</v>
      </c>
      <c r="I4152" t="s">
        <v>10802</v>
      </c>
      <c r="J4152" s="2" t="s">
        <v>10880</v>
      </c>
      <c r="K4152" s="5" t="s">
        <v>15</v>
      </c>
    </row>
    <row r="4153" spans="1:16" hidden="1" x14ac:dyDescent="0.25">
      <c r="A4153">
        <v>85249</v>
      </c>
      <c r="B4153" t="s">
        <v>10881</v>
      </c>
      <c r="C4153" t="s">
        <v>10801</v>
      </c>
      <c r="D4153" t="s">
        <v>10794</v>
      </c>
      <c r="E4153" t="s">
        <v>35622</v>
      </c>
      <c r="F4153" t="s">
        <v>35356</v>
      </c>
      <c r="G4153">
        <v>1992</v>
      </c>
      <c r="H4153" t="s">
        <v>36406</v>
      </c>
      <c r="I4153" t="s">
        <v>10802</v>
      </c>
      <c r="J4153" s="2" t="s">
        <v>10882</v>
      </c>
      <c r="K4153" s="5" t="s">
        <v>173</v>
      </c>
      <c r="L4153" t="s">
        <v>97</v>
      </c>
    </row>
    <row r="4154" spans="1:16" hidden="1" x14ac:dyDescent="0.25">
      <c r="A4154">
        <v>85250</v>
      </c>
      <c r="B4154" t="s">
        <v>10883</v>
      </c>
      <c r="C4154" t="s">
        <v>10821</v>
      </c>
      <c r="D4154" t="s">
        <v>10794</v>
      </c>
      <c r="E4154" t="s">
        <v>35622</v>
      </c>
      <c r="F4154" t="s">
        <v>35356</v>
      </c>
      <c r="G4154">
        <v>1992</v>
      </c>
      <c r="H4154" t="s">
        <v>36406</v>
      </c>
      <c r="I4154" t="s">
        <v>10822</v>
      </c>
      <c r="J4154" s="2" t="s">
        <v>10884</v>
      </c>
      <c r="K4154" s="5" t="s">
        <v>202</v>
      </c>
      <c r="L4154" t="s">
        <v>374</v>
      </c>
    </row>
    <row r="4155" spans="1:16" hidden="1" x14ac:dyDescent="0.25">
      <c r="A4155">
        <v>85253</v>
      </c>
      <c r="B4155" t="s">
        <v>10885</v>
      </c>
      <c r="C4155" t="s">
        <v>10801</v>
      </c>
      <c r="D4155" t="s">
        <v>10794</v>
      </c>
      <c r="E4155" t="s">
        <v>35622</v>
      </c>
      <c r="F4155" t="s">
        <v>35356</v>
      </c>
      <c r="G4155">
        <v>1992</v>
      </c>
      <c r="H4155" t="s">
        <v>36406</v>
      </c>
      <c r="I4155" t="s">
        <v>10802</v>
      </c>
      <c r="J4155" s="2" t="s">
        <v>10886</v>
      </c>
      <c r="K4155" s="5" t="s">
        <v>475</v>
      </c>
    </row>
    <row r="4156" spans="1:16" hidden="1" x14ac:dyDescent="0.25">
      <c r="A4156">
        <v>85264</v>
      </c>
      <c r="B4156" t="s">
        <v>10887</v>
      </c>
      <c r="C4156" t="s">
        <v>10801</v>
      </c>
      <c r="D4156" t="s">
        <v>10794</v>
      </c>
      <c r="E4156" t="s">
        <v>35622</v>
      </c>
      <c r="F4156" t="s">
        <v>35356</v>
      </c>
      <c r="G4156">
        <v>1992</v>
      </c>
      <c r="H4156" t="s">
        <v>36406</v>
      </c>
      <c r="I4156" t="s">
        <v>10802</v>
      </c>
      <c r="J4156" s="2" t="s">
        <v>10888</v>
      </c>
      <c r="K4156" s="5" t="s">
        <v>38</v>
      </c>
      <c r="L4156" t="s">
        <v>35266</v>
      </c>
    </row>
    <row r="4157" spans="1:16" hidden="1" x14ac:dyDescent="0.25">
      <c r="A4157">
        <v>85266</v>
      </c>
      <c r="B4157" t="s">
        <v>10889</v>
      </c>
      <c r="C4157" t="s">
        <v>10801</v>
      </c>
      <c r="D4157" t="s">
        <v>10794</v>
      </c>
      <c r="E4157" t="s">
        <v>35622</v>
      </c>
      <c r="F4157" t="s">
        <v>35356</v>
      </c>
      <c r="G4157">
        <v>1992</v>
      </c>
      <c r="H4157" t="s">
        <v>36406</v>
      </c>
      <c r="I4157" t="s">
        <v>10802</v>
      </c>
      <c r="J4157" s="2" t="s">
        <v>10890</v>
      </c>
      <c r="K4157" s="5" t="s">
        <v>128</v>
      </c>
      <c r="L4157" t="s">
        <v>926</v>
      </c>
    </row>
    <row r="4158" spans="1:16" hidden="1" x14ac:dyDescent="0.25">
      <c r="A4158">
        <v>85267</v>
      </c>
      <c r="B4158" t="s">
        <v>10891</v>
      </c>
      <c r="C4158" t="s">
        <v>10821</v>
      </c>
      <c r="D4158" t="s">
        <v>10794</v>
      </c>
      <c r="E4158" t="s">
        <v>35622</v>
      </c>
      <c r="F4158" t="s">
        <v>35356</v>
      </c>
      <c r="G4158">
        <v>1992</v>
      </c>
      <c r="H4158" t="s">
        <v>36406</v>
      </c>
      <c r="I4158" t="s">
        <v>10822</v>
      </c>
      <c r="J4158" s="2" t="s">
        <v>10892</v>
      </c>
      <c r="K4158" s="5" t="s">
        <v>173</v>
      </c>
      <c r="L4158" t="s">
        <v>174</v>
      </c>
    </row>
    <row r="4159" spans="1:16" x14ac:dyDescent="0.25">
      <c r="A4159">
        <v>85268</v>
      </c>
      <c r="B4159" t="s">
        <v>10893</v>
      </c>
      <c r="C4159" t="s">
        <v>10801</v>
      </c>
      <c r="D4159" t="s">
        <v>10794</v>
      </c>
      <c r="E4159" t="s">
        <v>35622</v>
      </c>
      <c r="F4159" t="s">
        <v>35356</v>
      </c>
      <c r="G4159">
        <v>1992</v>
      </c>
      <c r="H4159" t="s">
        <v>36406</v>
      </c>
      <c r="I4159" t="s">
        <v>10802</v>
      </c>
      <c r="J4159" s="2" t="s">
        <v>10894</v>
      </c>
      <c r="K4159" s="5" t="s">
        <v>128</v>
      </c>
      <c r="M4159" s="4" t="s">
        <v>7</v>
      </c>
      <c r="N4159" s="4" t="s">
        <v>36852</v>
      </c>
      <c r="O4159" t="s">
        <v>33</v>
      </c>
      <c r="P4159" t="s">
        <v>35340</v>
      </c>
    </row>
    <row r="4160" spans="1:16" hidden="1" x14ac:dyDescent="0.25">
      <c r="A4160">
        <v>85279</v>
      </c>
      <c r="B4160" t="s">
        <v>10895</v>
      </c>
      <c r="C4160" t="s">
        <v>10801</v>
      </c>
      <c r="D4160" t="s">
        <v>10794</v>
      </c>
      <c r="E4160" t="s">
        <v>35622</v>
      </c>
      <c r="F4160" t="s">
        <v>35356</v>
      </c>
      <c r="G4160">
        <v>1992</v>
      </c>
      <c r="H4160" t="s">
        <v>36406</v>
      </c>
      <c r="I4160" t="s">
        <v>10802</v>
      </c>
      <c r="J4160" s="2" t="s">
        <v>10896</v>
      </c>
      <c r="K4160" s="5" t="s">
        <v>38</v>
      </c>
      <c r="L4160" t="s">
        <v>35266</v>
      </c>
    </row>
    <row r="4161" spans="1:17" x14ac:dyDescent="0.25">
      <c r="A4161">
        <v>85280</v>
      </c>
      <c r="B4161" t="s">
        <v>10897</v>
      </c>
      <c r="C4161" t="s">
        <v>10821</v>
      </c>
      <c r="D4161" t="s">
        <v>10794</v>
      </c>
      <c r="E4161" t="s">
        <v>35622</v>
      </c>
      <c r="F4161" t="s">
        <v>35356</v>
      </c>
      <c r="G4161">
        <v>1992</v>
      </c>
      <c r="H4161" t="s">
        <v>36406</v>
      </c>
      <c r="I4161" t="s">
        <v>10822</v>
      </c>
      <c r="J4161" s="2" t="s">
        <v>10898</v>
      </c>
      <c r="K4161" s="5" t="s">
        <v>128</v>
      </c>
      <c r="M4161" s="4" t="s">
        <v>7</v>
      </c>
      <c r="N4161" s="4" t="s">
        <v>167</v>
      </c>
      <c r="O4161" t="s">
        <v>33</v>
      </c>
      <c r="P4161" t="s">
        <v>35340</v>
      </c>
      <c r="Q4161" s="3" t="s">
        <v>36851</v>
      </c>
    </row>
    <row r="4162" spans="1:17" hidden="1" x14ac:dyDescent="0.25">
      <c r="A4162">
        <v>85281</v>
      </c>
      <c r="B4162" t="s">
        <v>10899</v>
      </c>
      <c r="C4162" t="s">
        <v>10801</v>
      </c>
      <c r="D4162" t="s">
        <v>10794</v>
      </c>
      <c r="E4162" t="s">
        <v>35622</v>
      </c>
      <c r="F4162" t="s">
        <v>35356</v>
      </c>
      <c r="G4162">
        <v>1992</v>
      </c>
      <c r="H4162" t="s">
        <v>36406</v>
      </c>
      <c r="I4162" t="s">
        <v>10802</v>
      </c>
      <c r="J4162" s="2" t="s">
        <v>10900</v>
      </c>
      <c r="K4162" s="5" t="s">
        <v>21</v>
      </c>
    </row>
    <row r="4163" spans="1:17" hidden="1" x14ac:dyDescent="0.25">
      <c r="A4163">
        <v>85284</v>
      </c>
      <c r="B4163" t="s">
        <v>10901</v>
      </c>
      <c r="C4163" t="s">
        <v>10821</v>
      </c>
      <c r="D4163" t="s">
        <v>10794</v>
      </c>
      <c r="E4163" t="s">
        <v>35622</v>
      </c>
      <c r="F4163" t="s">
        <v>35356</v>
      </c>
      <c r="G4163">
        <v>1992</v>
      </c>
      <c r="H4163" t="s">
        <v>36406</v>
      </c>
      <c r="I4163" t="s">
        <v>10822</v>
      </c>
      <c r="J4163" s="2" t="s">
        <v>10902</v>
      </c>
      <c r="K4163" s="5" t="s">
        <v>15</v>
      </c>
    </row>
    <row r="4164" spans="1:17" x14ac:dyDescent="0.25">
      <c r="A4164">
        <v>85316</v>
      </c>
      <c r="B4164" t="s">
        <v>10903</v>
      </c>
      <c r="C4164" t="s">
        <v>10904</v>
      </c>
      <c r="D4164" t="s">
        <v>10905</v>
      </c>
      <c r="E4164" t="s">
        <v>35623</v>
      </c>
      <c r="F4164" t="s">
        <v>35624</v>
      </c>
      <c r="G4164">
        <v>1949</v>
      </c>
      <c r="H4164" t="s">
        <v>36407</v>
      </c>
      <c r="I4164" t="s">
        <v>5406</v>
      </c>
      <c r="J4164" s="2" t="s">
        <v>10906</v>
      </c>
      <c r="K4164" s="5" t="s">
        <v>128</v>
      </c>
      <c r="M4164" s="4" t="s">
        <v>7</v>
      </c>
      <c r="N4164" s="4" t="s">
        <v>8</v>
      </c>
      <c r="O4164" t="s">
        <v>33</v>
      </c>
      <c r="P4164" t="s">
        <v>35340</v>
      </c>
    </row>
    <row r="4165" spans="1:17" hidden="1" x14ac:dyDescent="0.25">
      <c r="A4165">
        <v>85331</v>
      </c>
      <c r="B4165" t="s">
        <v>10907</v>
      </c>
      <c r="C4165" t="s">
        <v>10908</v>
      </c>
      <c r="D4165" t="s">
        <v>10905</v>
      </c>
      <c r="E4165" t="s">
        <v>35623</v>
      </c>
      <c r="F4165" t="s">
        <v>35624</v>
      </c>
      <c r="G4165">
        <v>1949</v>
      </c>
      <c r="H4165" t="s">
        <v>36407</v>
      </c>
      <c r="I4165" t="s">
        <v>768</v>
      </c>
      <c r="J4165" s="2" t="s">
        <v>10909</v>
      </c>
      <c r="K4165" s="5" t="s">
        <v>38</v>
      </c>
    </row>
    <row r="4166" spans="1:17" hidden="1" x14ac:dyDescent="0.25">
      <c r="A4166">
        <v>85334</v>
      </c>
      <c r="B4166" t="s">
        <v>10910</v>
      </c>
      <c r="C4166" t="s">
        <v>10904</v>
      </c>
      <c r="D4166" t="s">
        <v>10905</v>
      </c>
      <c r="E4166" t="s">
        <v>35623</v>
      </c>
      <c r="F4166" t="s">
        <v>35624</v>
      </c>
      <c r="G4166">
        <v>1949</v>
      </c>
      <c r="H4166" t="s">
        <v>36407</v>
      </c>
      <c r="I4166" t="s">
        <v>5406</v>
      </c>
      <c r="J4166" s="2" t="s">
        <v>10911</v>
      </c>
      <c r="K4166" s="5" t="s">
        <v>21</v>
      </c>
    </row>
    <row r="4167" spans="1:17" hidden="1" x14ac:dyDescent="0.25">
      <c r="A4167">
        <v>85344</v>
      </c>
      <c r="B4167" t="s">
        <v>10912</v>
      </c>
      <c r="C4167" t="s">
        <v>10904</v>
      </c>
      <c r="D4167" t="s">
        <v>10905</v>
      </c>
      <c r="E4167" t="s">
        <v>35623</v>
      </c>
      <c r="F4167" t="s">
        <v>35624</v>
      </c>
      <c r="G4167">
        <v>1949</v>
      </c>
      <c r="H4167" t="s">
        <v>36407</v>
      </c>
      <c r="I4167" t="s">
        <v>5406</v>
      </c>
      <c r="J4167" s="2" t="s">
        <v>10913</v>
      </c>
      <c r="K4167" s="5" t="s">
        <v>21</v>
      </c>
    </row>
    <row r="4168" spans="1:17" hidden="1" x14ac:dyDescent="0.25">
      <c r="A4168">
        <v>85353</v>
      </c>
      <c r="B4168" t="s">
        <v>10914</v>
      </c>
      <c r="C4168" t="s">
        <v>10904</v>
      </c>
      <c r="D4168" t="s">
        <v>10905</v>
      </c>
      <c r="E4168" t="s">
        <v>35623</v>
      </c>
      <c r="F4168" t="s">
        <v>35624</v>
      </c>
      <c r="G4168">
        <v>1949</v>
      </c>
      <c r="H4168" t="s">
        <v>36407</v>
      </c>
      <c r="I4168" t="s">
        <v>5406</v>
      </c>
      <c r="J4168" s="2" t="s">
        <v>10915</v>
      </c>
      <c r="K4168" s="5" t="s">
        <v>21</v>
      </c>
    </row>
    <row r="4169" spans="1:17" hidden="1" x14ac:dyDescent="0.25">
      <c r="A4169">
        <v>85380</v>
      </c>
      <c r="B4169" t="s">
        <v>10916</v>
      </c>
      <c r="C4169" t="s">
        <v>10908</v>
      </c>
      <c r="D4169" t="s">
        <v>10905</v>
      </c>
      <c r="E4169" t="s">
        <v>35623</v>
      </c>
      <c r="F4169" t="s">
        <v>35624</v>
      </c>
      <c r="G4169">
        <v>1949</v>
      </c>
      <c r="H4169" t="s">
        <v>36407</v>
      </c>
      <c r="I4169" t="s">
        <v>768</v>
      </c>
      <c r="J4169" s="2" t="s">
        <v>10917</v>
      </c>
      <c r="K4169" s="5" t="s">
        <v>38</v>
      </c>
      <c r="L4169" t="s">
        <v>16</v>
      </c>
    </row>
    <row r="4170" spans="1:17" hidden="1" x14ac:dyDescent="0.25">
      <c r="A4170">
        <v>85386</v>
      </c>
      <c r="B4170" t="s">
        <v>10918</v>
      </c>
      <c r="C4170" t="s">
        <v>10908</v>
      </c>
      <c r="D4170" t="s">
        <v>10905</v>
      </c>
      <c r="E4170" t="s">
        <v>35623</v>
      </c>
      <c r="F4170" t="s">
        <v>35624</v>
      </c>
      <c r="G4170">
        <v>1949</v>
      </c>
      <c r="H4170" t="s">
        <v>36407</v>
      </c>
      <c r="I4170" t="s">
        <v>768</v>
      </c>
      <c r="J4170" s="2" t="s">
        <v>10919</v>
      </c>
      <c r="K4170" s="5" t="s">
        <v>10920</v>
      </c>
    </row>
    <row r="4171" spans="1:17" hidden="1" x14ac:dyDescent="0.25">
      <c r="A4171">
        <v>85452</v>
      </c>
      <c r="B4171" t="s">
        <v>10921</v>
      </c>
      <c r="C4171" t="s">
        <v>10908</v>
      </c>
      <c r="D4171" t="s">
        <v>10905</v>
      </c>
      <c r="E4171" t="s">
        <v>35623</v>
      </c>
      <c r="F4171" t="s">
        <v>35624</v>
      </c>
      <c r="G4171">
        <v>1949</v>
      </c>
      <c r="H4171" t="s">
        <v>36407</v>
      </c>
      <c r="I4171" t="s">
        <v>768</v>
      </c>
      <c r="J4171" s="2" t="s">
        <v>10922</v>
      </c>
      <c r="K4171" s="5" t="s">
        <v>173</v>
      </c>
      <c r="L4171" t="s">
        <v>97</v>
      </c>
    </row>
    <row r="4172" spans="1:17" hidden="1" x14ac:dyDescent="0.25">
      <c r="A4172">
        <v>85478</v>
      </c>
      <c r="B4172" t="s">
        <v>10923</v>
      </c>
      <c r="C4172" t="s">
        <v>10924</v>
      </c>
      <c r="D4172" t="s">
        <v>10905</v>
      </c>
      <c r="E4172" t="s">
        <v>35623</v>
      </c>
      <c r="F4172" t="s">
        <v>35624</v>
      </c>
      <c r="G4172">
        <v>1949</v>
      </c>
      <c r="H4172" t="s">
        <v>36407</v>
      </c>
      <c r="I4172" t="s">
        <v>5448</v>
      </c>
      <c r="J4172" s="2" t="s">
        <v>10925</v>
      </c>
      <c r="K4172" s="5" t="s">
        <v>21</v>
      </c>
    </row>
    <row r="4173" spans="1:17" hidden="1" x14ac:dyDescent="0.25">
      <c r="A4173">
        <v>85494</v>
      </c>
      <c r="B4173" t="s">
        <v>10926</v>
      </c>
      <c r="C4173" t="s">
        <v>10924</v>
      </c>
      <c r="D4173" t="s">
        <v>10905</v>
      </c>
      <c r="E4173" t="s">
        <v>35623</v>
      </c>
      <c r="F4173" t="s">
        <v>35624</v>
      </c>
      <c r="G4173">
        <v>1949</v>
      </c>
      <c r="H4173" t="s">
        <v>36407</v>
      </c>
      <c r="I4173" t="s">
        <v>5448</v>
      </c>
      <c r="J4173" s="2" t="s">
        <v>10927</v>
      </c>
      <c r="K4173" s="5" t="s">
        <v>21</v>
      </c>
    </row>
    <row r="4174" spans="1:17" hidden="1" x14ac:dyDescent="0.25">
      <c r="A4174">
        <v>85500</v>
      </c>
      <c r="B4174" t="s">
        <v>10928</v>
      </c>
      <c r="C4174" t="s">
        <v>10924</v>
      </c>
      <c r="D4174" t="s">
        <v>10905</v>
      </c>
      <c r="E4174" t="s">
        <v>35623</v>
      </c>
      <c r="F4174" t="s">
        <v>35624</v>
      </c>
      <c r="G4174">
        <v>1949</v>
      </c>
      <c r="H4174" t="s">
        <v>36407</v>
      </c>
      <c r="I4174" t="s">
        <v>5448</v>
      </c>
      <c r="J4174" s="2" t="s">
        <v>10929</v>
      </c>
      <c r="K4174" s="5" t="s">
        <v>38</v>
      </c>
      <c r="L4174" t="s">
        <v>187</v>
      </c>
    </row>
    <row r="4175" spans="1:17" hidden="1" x14ac:dyDescent="0.25">
      <c r="A4175">
        <v>85505</v>
      </c>
      <c r="B4175" t="s">
        <v>10930</v>
      </c>
      <c r="C4175" t="s">
        <v>10924</v>
      </c>
      <c r="D4175" t="s">
        <v>10905</v>
      </c>
      <c r="E4175" t="s">
        <v>35623</v>
      </c>
      <c r="F4175" t="s">
        <v>35624</v>
      </c>
      <c r="G4175">
        <v>1949</v>
      </c>
      <c r="H4175" t="s">
        <v>36407</v>
      </c>
      <c r="I4175" t="s">
        <v>5448</v>
      </c>
      <c r="J4175" s="2" t="s">
        <v>10931</v>
      </c>
      <c r="K4175" s="5" t="s">
        <v>21</v>
      </c>
    </row>
    <row r="4176" spans="1:17" hidden="1" x14ac:dyDescent="0.25">
      <c r="A4176">
        <v>85507</v>
      </c>
      <c r="B4176" t="s">
        <v>10932</v>
      </c>
      <c r="C4176" t="s">
        <v>10924</v>
      </c>
      <c r="D4176" t="s">
        <v>10905</v>
      </c>
      <c r="E4176" t="s">
        <v>35623</v>
      </c>
      <c r="F4176" t="s">
        <v>35624</v>
      </c>
      <c r="G4176">
        <v>1949</v>
      </c>
      <c r="H4176" t="s">
        <v>36407</v>
      </c>
      <c r="I4176" t="s">
        <v>5448</v>
      </c>
      <c r="J4176" s="2" t="s">
        <v>10933</v>
      </c>
      <c r="K4176" s="5" t="s">
        <v>21</v>
      </c>
    </row>
    <row r="4177" spans="1:12" hidden="1" x14ac:dyDescent="0.25">
      <c r="A4177">
        <v>85520</v>
      </c>
      <c r="B4177" t="s">
        <v>10934</v>
      </c>
      <c r="C4177" t="s">
        <v>10924</v>
      </c>
      <c r="D4177" t="s">
        <v>10905</v>
      </c>
      <c r="E4177" t="s">
        <v>35623</v>
      </c>
      <c r="F4177" t="s">
        <v>35624</v>
      </c>
      <c r="G4177">
        <v>1949</v>
      </c>
      <c r="H4177" t="s">
        <v>36407</v>
      </c>
      <c r="I4177" t="s">
        <v>5448</v>
      </c>
      <c r="J4177" s="2" t="s">
        <v>10935</v>
      </c>
      <c r="K4177" s="5" t="s">
        <v>345</v>
      </c>
      <c r="L4177" t="s">
        <v>232</v>
      </c>
    </row>
    <row r="4178" spans="1:12" hidden="1" x14ac:dyDescent="0.25">
      <c r="A4178">
        <v>85529</v>
      </c>
      <c r="B4178" t="s">
        <v>10936</v>
      </c>
      <c r="C4178" t="s">
        <v>10904</v>
      </c>
      <c r="D4178" t="s">
        <v>10905</v>
      </c>
      <c r="E4178" t="s">
        <v>35623</v>
      </c>
      <c r="F4178" t="s">
        <v>35624</v>
      </c>
      <c r="G4178">
        <v>1949</v>
      </c>
      <c r="H4178" t="s">
        <v>36407</v>
      </c>
      <c r="I4178" t="s">
        <v>5406</v>
      </c>
      <c r="J4178" s="2" t="s">
        <v>10937</v>
      </c>
      <c r="K4178" s="5" t="s">
        <v>21</v>
      </c>
    </row>
    <row r="4179" spans="1:12" hidden="1" x14ac:dyDescent="0.25">
      <c r="A4179">
        <v>85531</v>
      </c>
      <c r="B4179" t="s">
        <v>10938</v>
      </c>
      <c r="C4179" t="s">
        <v>10904</v>
      </c>
      <c r="D4179" t="s">
        <v>10905</v>
      </c>
      <c r="E4179" t="s">
        <v>35623</v>
      </c>
      <c r="F4179" t="s">
        <v>35624</v>
      </c>
      <c r="G4179">
        <v>1949</v>
      </c>
      <c r="H4179" t="s">
        <v>36407</v>
      </c>
      <c r="I4179" t="s">
        <v>5406</v>
      </c>
      <c r="J4179" s="2" t="s">
        <v>10939</v>
      </c>
      <c r="K4179" s="5" t="s">
        <v>21</v>
      </c>
    </row>
    <row r="4180" spans="1:12" hidden="1" x14ac:dyDescent="0.25">
      <c r="A4180">
        <v>85563</v>
      </c>
      <c r="B4180" t="s">
        <v>10940</v>
      </c>
      <c r="C4180" t="s">
        <v>10924</v>
      </c>
      <c r="D4180" t="s">
        <v>10905</v>
      </c>
      <c r="E4180" t="s">
        <v>35623</v>
      </c>
      <c r="F4180" t="s">
        <v>35624</v>
      </c>
      <c r="G4180">
        <v>1949</v>
      </c>
      <c r="H4180" t="s">
        <v>36407</v>
      </c>
      <c r="I4180" t="s">
        <v>5448</v>
      </c>
      <c r="J4180" s="2" t="s">
        <v>10941</v>
      </c>
      <c r="K4180" s="5" t="s">
        <v>21</v>
      </c>
    </row>
    <row r="4181" spans="1:12" hidden="1" x14ac:dyDescent="0.25">
      <c r="A4181">
        <v>85612</v>
      </c>
      <c r="B4181" t="s">
        <v>10942</v>
      </c>
      <c r="C4181" t="s">
        <v>10943</v>
      </c>
      <c r="D4181" t="s">
        <v>10905</v>
      </c>
      <c r="E4181" t="s">
        <v>35623</v>
      </c>
      <c r="F4181" t="s">
        <v>35624</v>
      </c>
      <c r="G4181">
        <v>1949</v>
      </c>
      <c r="H4181" t="s">
        <v>36407</v>
      </c>
      <c r="I4181" t="s">
        <v>1635</v>
      </c>
      <c r="J4181" s="2" t="s">
        <v>10944</v>
      </c>
      <c r="K4181" s="5" t="s">
        <v>21</v>
      </c>
    </row>
    <row r="4182" spans="1:12" hidden="1" x14ac:dyDescent="0.25">
      <c r="A4182">
        <v>85616</v>
      </c>
      <c r="B4182" t="s">
        <v>10945</v>
      </c>
      <c r="C4182" t="s">
        <v>10943</v>
      </c>
      <c r="D4182" t="s">
        <v>10905</v>
      </c>
      <c r="E4182" t="s">
        <v>35623</v>
      </c>
      <c r="F4182" t="s">
        <v>35624</v>
      </c>
      <c r="G4182">
        <v>1949</v>
      </c>
      <c r="H4182" t="s">
        <v>36407</v>
      </c>
      <c r="I4182" t="s">
        <v>1635</v>
      </c>
      <c r="J4182" s="2" t="s">
        <v>10946</v>
      </c>
      <c r="K4182" s="5" t="s">
        <v>10947</v>
      </c>
      <c r="L4182" t="s">
        <v>187</v>
      </c>
    </row>
    <row r="4183" spans="1:12" hidden="1" x14ac:dyDescent="0.25">
      <c r="A4183">
        <v>85618</v>
      </c>
      <c r="B4183" t="s">
        <v>10948</v>
      </c>
      <c r="C4183" t="s">
        <v>10943</v>
      </c>
      <c r="D4183" t="s">
        <v>10905</v>
      </c>
      <c r="E4183" t="s">
        <v>35623</v>
      </c>
      <c r="F4183" t="s">
        <v>35624</v>
      </c>
      <c r="G4183">
        <v>1949</v>
      </c>
      <c r="H4183" t="s">
        <v>36407</v>
      </c>
      <c r="I4183" t="s">
        <v>1635</v>
      </c>
      <c r="J4183" s="2" t="s">
        <v>10949</v>
      </c>
      <c r="K4183" s="5" t="s">
        <v>38</v>
      </c>
      <c r="L4183" t="s">
        <v>232</v>
      </c>
    </row>
    <row r="4184" spans="1:12" hidden="1" x14ac:dyDescent="0.25">
      <c r="A4184">
        <v>85620</v>
      </c>
      <c r="B4184" t="s">
        <v>10950</v>
      </c>
      <c r="C4184" t="s">
        <v>10943</v>
      </c>
      <c r="D4184" t="s">
        <v>10905</v>
      </c>
      <c r="E4184" t="s">
        <v>35623</v>
      </c>
      <c r="F4184" t="s">
        <v>35624</v>
      </c>
      <c r="G4184">
        <v>1949</v>
      </c>
      <c r="H4184" t="s">
        <v>36407</v>
      </c>
      <c r="I4184" t="s">
        <v>1635</v>
      </c>
      <c r="J4184" s="2" t="s">
        <v>10951</v>
      </c>
      <c r="K4184" s="5" t="s">
        <v>38</v>
      </c>
    </row>
    <row r="4185" spans="1:12" hidden="1" x14ac:dyDescent="0.25">
      <c r="A4185">
        <v>85644</v>
      </c>
      <c r="B4185" t="s">
        <v>10952</v>
      </c>
      <c r="C4185" t="s">
        <v>10953</v>
      </c>
      <c r="D4185" t="s">
        <v>10905</v>
      </c>
      <c r="E4185" t="s">
        <v>35623</v>
      </c>
      <c r="F4185" t="s">
        <v>35624</v>
      </c>
      <c r="G4185">
        <v>1949</v>
      </c>
      <c r="H4185" t="s">
        <v>36407</v>
      </c>
      <c r="I4185" t="s">
        <v>10954</v>
      </c>
      <c r="J4185" s="2" t="s">
        <v>10955</v>
      </c>
      <c r="K4185" s="5" t="s">
        <v>55</v>
      </c>
    </row>
    <row r="4186" spans="1:12" hidden="1" x14ac:dyDescent="0.25">
      <c r="A4186">
        <v>85659</v>
      </c>
      <c r="B4186" t="s">
        <v>10956</v>
      </c>
      <c r="C4186" t="s">
        <v>10957</v>
      </c>
      <c r="D4186" t="s">
        <v>10905</v>
      </c>
      <c r="E4186" t="s">
        <v>35623</v>
      </c>
      <c r="F4186" t="s">
        <v>35624</v>
      </c>
      <c r="G4186">
        <v>1949</v>
      </c>
      <c r="H4186" t="s">
        <v>36407</v>
      </c>
      <c r="I4186" t="s">
        <v>10958</v>
      </c>
      <c r="J4186" s="2" t="s">
        <v>10959</v>
      </c>
      <c r="K4186" s="5" t="s">
        <v>21</v>
      </c>
    </row>
    <row r="4187" spans="1:12" hidden="1" x14ac:dyDescent="0.25">
      <c r="A4187">
        <v>85678</v>
      </c>
      <c r="B4187" t="s">
        <v>10960</v>
      </c>
      <c r="C4187" t="s">
        <v>10908</v>
      </c>
      <c r="D4187" t="s">
        <v>10905</v>
      </c>
      <c r="E4187" t="s">
        <v>35623</v>
      </c>
      <c r="F4187" t="s">
        <v>35624</v>
      </c>
      <c r="G4187">
        <v>1949</v>
      </c>
      <c r="H4187" t="s">
        <v>36407</v>
      </c>
      <c r="I4187" t="s">
        <v>768</v>
      </c>
      <c r="J4187" s="2" t="s">
        <v>10961</v>
      </c>
      <c r="K4187" s="5" t="s">
        <v>38</v>
      </c>
      <c r="L4187" t="s">
        <v>232</v>
      </c>
    </row>
    <row r="4188" spans="1:12" hidden="1" x14ac:dyDescent="0.25">
      <c r="A4188">
        <v>85744</v>
      </c>
      <c r="B4188" t="s">
        <v>10962</v>
      </c>
      <c r="C4188" t="s">
        <v>10924</v>
      </c>
      <c r="D4188" t="s">
        <v>10905</v>
      </c>
      <c r="E4188" t="s">
        <v>35623</v>
      </c>
      <c r="F4188" t="s">
        <v>35624</v>
      </c>
      <c r="G4188">
        <v>1949</v>
      </c>
      <c r="H4188" t="s">
        <v>36407</v>
      </c>
      <c r="I4188" t="s">
        <v>5448</v>
      </c>
      <c r="J4188" s="2" t="s">
        <v>10963</v>
      </c>
      <c r="K4188" s="5" t="s">
        <v>38</v>
      </c>
    </row>
    <row r="4189" spans="1:12" hidden="1" x14ac:dyDescent="0.25">
      <c r="A4189">
        <v>85749</v>
      </c>
      <c r="B4189" t="s">
        <v>10964</v>
      </c>
      <c r="C4189" t="s">
        <v>10924</v>
      </c>
      <c r="D4189" t="s">
        <v>10905</v>
      </c>
      <c r="E4189" t="s">
        <v>35623</v>
      </c>
      <c r="F4189" t="s">
        <v>35624</v>
      </c>
      <c r="G4189">
        <v>1949</v>
      </c>
      <c r="H4189" t="s">
        <v>36407</v>
      </c>
      <c r="I4189" t="s">
        <v>5448</v>
      </c>
      <c r="J4189" s="2" t="s">
        <v>10965</v>
      </c>
      <c r="K4189" s="5" t="s">
        <v>580</v>
      </c>
    </row>
    <row r="4190" spans="1:12" hidden="1" x14ac:dyDescent="0.25">
      <c r="A4190">
        <v>85758</v>
      </c>
      <c r="B4190" t="s">
        <v>10966</v>
      </c>
      <c r="C4190" t="s">
        <v>10908</v>
      </c>
      <c r="D4190" t="s">
        <v>10905</v>
      </c>
      <c r="E4190" t="s">
        <v>35623</v>
      </c>
      <c r="F4190" t="s">
        <v>35624</v>
      </c>
      <c r="G4190">
        <v>1949</v>
      </c>
      <c r="H4190" t="s">
        <v>36407</v>
      </c>
      <c r="I4190" t="s">
        <v>768</v>
      </c>
      <c r="J4190" s="2" t="s">
        <v>10967</v>
      </c>
      <c r="K4190" s="5" t="s">
        <v>38</v>
      </c>
      <c r="L4190" t="s">
        <v>132</v>
      </c>
    </row>
    <row r="4191" spans="1:12" hidden="1" x14ac:dyDescent="0.25">
      <c r="A4191">
        <v>85777</v>
      </c>
      <c r="B4191" t="s">
        <v>10968</v>
      </c>
      <c r="C4191" t="s">
        <v>10924</v>
      </c>
      <c r="D4191" t="s">
        <v>10905</v>
      </c>
      <c r="E4191" t="s">
        <v>35623</v>
      </c>
      <c r="F4191" t="s">
        <v>35624</v>
      </c>
      <c r="G4191">
        <v>1949</v>
      </c>
      <c r="H4191" t="s">
        <v>36407</v>
      </c>
      <c r="I4191" t="s">
        <v>5448</v>
      </c>
      <c r="J4191" s="2" t="s">
        <v>10969</v>
      </c>
      <c r="K4191" s="5" t="s">
        <v>128</v>
      </c>
      <c r="L4191" t="s">
        <v>35191</v>
      </c>
    </row>
    <row r="4192" spans="1:12" hidden="1" x14ac:dyDescent="0.25">
      <c r="A4192">
        <v>85795</v>
      </c>
      <c r="B4192" t="s">
        <v>10970</v>
      </c>
      <c r="C4192" t="s">
        <v>10924</v>
      </c>
      <c r="D4192" t="s">
        <v>10905</v>
      </c>
      <c r="E4192" t="s">
        <v>35623</v>
      </c>
      <c r="F4192" t="s">
        <v>35624</v>
      </c>
      <c r="G4192">
        <v>1949</v>
      </c>
      <c r="H4192" t="s">
        <v>36407</v>
      </c>
      <c r="I4192" t="s">
        <v>5448</v>
      </c>
      <c r="J4192" s="2" t="s">
        <v>10971</v>
      </c>
      <c r="K4192" s="5" t="s">
        <v>21</v>
      </c>
    </row>
    <row r="4193" spans="1:16" hidden="1" x14ac:dyDescent="0.25">
      <c r="A4193">
        <v>85797</v>
      </c>
      <c r="B4193" t="s">
        <v>10972</v>
      </c>
      <c r="C4193" t="s">
        <v>10924</v>
      </c>
      <c r="D4193" t="s">
        <v>10905</v>
      </c>
      <c r="E4193" t="s">
        <v>35623</v>
      </c>
      <c r="F4193" t="s">
        <v>35624</v>
      </c>
      <c r="G4193">
        <v>1949</v>
      </c>
      <c r="H4193" t="s">
        <v>36407</v>
      </c>
      <c r="I4193" t="s">
        <v>5448</v>
      </c>
      <c r="J4193" s="2" t="s">
        <v>10973</v>
      </c>
      <c r="K4193" s="5" t="s">
        <v>502</v>
      </c>
      <c r="L4193" t="s">
        <v>27</v>
      </c>
    </row>
    <row r="4194" spans="1:16" hidden="1" x14ac:dyDescent="0.25">
      <c r="A4194">
        <v>85798</v>
      </c>
      <c r="B4194" t="s">
        <v>10974</v>
      </c>
      <c r="C4194" t="s">
        <v>10908</v>
      </c>
      <c r="D4194" t="s">
        <v>10905</v>
      </c>
      <c r="E4194" t="s">
        <v>35623</v>
      </c>
      <c r="F4194" t="s">
        <v>35624</v>
      </c>
      <c r="G4194">
        <v>1949</v>
      </c>
      <c r="H4194" t="s">
        <v>36407</v>
      </c>
      <c r="I4194" t="s">
        <v>768</v>
      </c>
      <c r="J4194" s="2" t="s">
        <v>10975</v>
      </c>
      <c r="K4194" s="5" t="s">
        <v>128</v>
      </c>
      <c r="L4194" t="s">
        <v>162</v>
      </c>
    </row>
    <row r="4195" spans="1:16" hidden="1" x14ac:dyDescent="0.25">
      <c r="A4195">
        <v>85814</v>
      </c>
      <c r="B4195" t="s">
        <v>10976</v>
      </c>
      <c r="C4195" t="s">
        <v>10977</v>
      </c>
      <c r="D4195" t="s">
        <v>10978</v>
      </c>
      <c r="E4195" t="s">
        <v>35625</v>
      </c>
      <c r="F4195" t="s">
        <v>35543</v>
      </c>
      <c r="G4195">
        <v>2001</v>
      </c>
      <c r="H4195" t="s">
        <v>36408</v>
      </c>
      <c r="I4195" t="s">
        <v>1046</v>
      </c>
      <c r="J4195" s="2" t="s">
        <v>10979</v>
      </c>
      <c r="K4195" s="5" t="s">
        <v>21</v>
      </c>
    </row>
    <row r="4196" spans="1:16" hidden="1" x14ac:dyDescent="0.25">
      <c r="A4196">
        <v>85826</v>
      </c>
      <c r="B4196" t="s">
        <v>10980</v>
      </c>
      <c r="C4196" t="s">
        <v>10977</v>
      </c>
      <c r="D4196" t="s">
        <v>10978</v>
      </c>
      <c r="E4196" t="s">
        <v>35625</v>
      </c>
      <c r="F4196" t="s">
        <v>35543</v>
      </c>
      <c r="G4196">
        <v>2001</v>
      </c>
      <c r="H4196" t="s">
        <v>36408</v>
      </c>
      <c r="I4196" t="s">
        <v>1046</v>
      </c>
      <c r="J4196" s="2" t="s">
        <v>10981</v>
      </c>
      <c r="K4196" s="5" t="s">
        <v>21</v>
      </c>
    </row>
    <row r="4197" spans="1:16" x14ac:dyDescent="0.25">
      <c r="A4197">
        <v>85859</v>
      </c>
      <c r="B4197" t="s">
        <v>10982</v>
      </c>
      <c r="C4197" t="s">
        <v>10983</v>
      </c>
      <c r="D4197" t="s">
        <v>10978</v>
      </c>
      <c r="E4197" t="s">
        <v>35625</v>
      </c>
      <c r="F4197" t="s">
        <v>35543</v>
      </c>
      <c r="G4197">
        <v>2001</v>
      </c>
      <c r="H4197" t="s">
        <v>36408</v>
      </c>
      <c r="I4197" t="s">
        <v>10984</v>
      </c>
      <c r="J4197" s="2" t="s">
        <v>10985</v>
      </c>
      <c r="K4197" s="5" t="s">
        <v>128</v>
      </c>
      <c r="M4197" s="4" t="s">
        <v>7</v>
      </c>
      <c r="N4197" s="4" t="s">
        <v>8</v>
      </c>
      <c r="O4197" t="s">
        <v>33</v>
      </c>
      <c r="P4197" t="s">
        <v>35340</v>
      </c>
    </row>
    <row r="4198" spans="1:16" hidden="1" x14ac:dyDescent="0.25">
      <c r="A4198">
        <v>85863</v>
      </c>
      <c r="B4198" t="s">
        <v>10986</v>
      </c>
      <c r="C4198" t="s">
        <v>10983</v>
      </c>
      <c r="D4198" t="s">
        <v>10978</v>
      </c>
      <c r="E4198" t="s">
        <v>35625</v>
      </c>
      <c r="F4198" t="s">
        <v>35543</v>
      </c>
      <c r="G4198">
        <v>2001</v>
      </c>
      <c r="H4198" t="s">
        <v>36408</v>
      </c>
      <c r="I4198" t="s">
        <v>10984</v>
      </c>
      <c r="J4198" s="2" t="s">
        <v>10987</v>
      </c>
      <c r="K4198" s="5" t="s">
        <v>38</v>
      </c>
      <c r="L4198" t="s">
        <v>16</v>
      </c>
    </row>
    <row r="4199" spans="1:16" x14ac:dyDescent="0.25">
      <c r="A4199">
        <v>85893</v>
      </c>
      <c r="B4199" t="s">
        <v>10988</v>
      </c>
      <c r="C4199" t="s">
        <v>10989</v>
      </c>
      <c r="D4199" t="s">
        <v>10978</v>
      </c>
      <c r="E4199" t="s">
        <v>35625</v>
      </c>
      <c r="F4199" t="s">
        <v>35543</v>
      </c>
      <c r="G4199">
        <v>2001</v>
      </c>
      <c r="H4199" t="s">
        <v>36408</v>
      </c>
      <c r="I4199" t="s">
        <v>10990</v>
      </c>
      <c r="J4199" s="2" t="s">
        <v>10991</v>
      </c>
      <c r="K4199" s="5" t="s">
        <v>32</v>
      </c>
      <c r="M4199" s="4" t="s">
        <v>35209</v>
      </c>
      <c r="N4199" s="4" t="s">
        <v>8</v>
      </c>
      <c r="O4199" t="s">
        <v>33</v>
      </c>
      <c r="P4199" t="s">
        <v>35342</v>
      </c>
    </row>
    <row r="4200" spans="1:16" hidden="1" x14ac:dyDescent="0.25">
      <c r="A4200">
        <v>85912</v>
      </c>
      <c r="B4200" t="s">
        <v>10992</v>
      </c>
      <c r="C4200" t="s">
        <v>10989</v>
      </c>
      <c r="D4200" t="s">
        <v>10978</v>
      </c>
      <c r="E4200" t="s">
        <v>35625</v>
      </c>
      <c r="F4200" t="s">
        <v>35543</v>
      </c>
      <c r="G4200">
        <v>2001</v>
      </c>
      <c r="H4200" t="s">
        <v>36408</v>
      </c>
      <c r="I4200" t="s">
        <v>10990</v>
      </c>
      <c r="J4200" s="2" t="s">
        <v>10993</v>
      </c>
      <c r="K4200" s="5" t="s">
        <v>38</v>
      </c>
      <c r="L4200" t="s">
        <v>16</v>
      </c>
    </row>
    <row r="4201" spans="1:16" hidden="1" x14ac:dyDescent="0.25">
      <c r="A4201">
        <v>85944</v>
      </c>
      <c r="B4201" t="s">
        <v>10994</v>
      </c>
      <c r="C4201" t="s">
        <v>10995</v>
      </c>
      <c r="D4201" t="s">
        <v>10978</v>
      </c>
      <c r="E4201" t="s">
        <v>35625</v>
      </c>
      <c r="F4201" t="s">
        <v>35543</v>
      </c>
      <c r="G4201">
        <v>2001</v>
      </c>
      <c r="H4201" t="s">
        <v>36408</v>
      </c>
      <c r="I4201" t="s">
        <v>10996</v>
      </c>
      <c r="J4201" s="2" t="s">
        <v>10997</v>
      </c>
      <c r="K4201" s="5" t="s">
        <v>38</v>
      </c>
    </row>
    <row r="4202" spans="1:16" hidden="1" x14ac:dyDescent="0.25">
      <c r="A4202">
        <v>85954</v>
      </c>
      <c r="B4202" t="s">
        <v>10998</v>
      </c>
      <c r="C4202" t="s">
        <v>10995</v>
      </c>
      <c r="D4202" t="s">
        <v>10978</v>
      </c>
      <c r="E4202" t="s">
        <v>35625</v>
      </c>
      <c r="F4202" t="s">
        <v>35543</v>
      </c>
      <c r="G4202">
        <v>2001</v>
      </c>
      <c r="H4202" t="s">
        <v>36408</v>
      </c>
      <c r="I4202" t="s">
        <v>10996</v>
      </c>
      <c r="J4202" s="2" t="s">
        <v>10999</v>
      </c>
      <c r="K4202" s="5" t="s">
        <v>32</v>
      </c>
    </row>
    <row r="4203" spans="1:16" hidden="1" x14ac:dyDescent="0.25">
      <c r="A4203">
        <v>85958</v>
      </c>
      <c r="B4203" t="s">
        <v>11000</v>
      </c>
      <c r="C4203" t="s">
        <v>10995</v>
      </c>
      <c r="D4203" t="s">
        <v>10978</v>
      </c>
      <c r="E4203" t="s">
        <v>35625</v>
      </c>
      <c r="F4203" t="s">
        <v>35543</v>
      </c>
      <c r="G4203">
        <v>2001</v>
      </c>
      <c r="H4203" t="s">
        <v>36408</v>
      </c>
      <c r="I4203" t="s">
        <v>10996</v>
      </c>
      <c r="J4203" s="2" t="s">
        <v>11001</v>
      </c>
      <c r="K4203" s="5" t="s">
        <v>38</v>
      </c>
      <c r="L4203" t="s">
        <v>16</v>
      </c>
    </row>
    <row r="4204" spans="1:16" hidden="1" x14ac:dyDescent="0.25">
      <c r="A4204">
        <v>85984</v>
      </c>
      <c r="B4204" t="s">
        <v>11002</v>
      </c>
      <c r="C4204" t="s">
        <v>11003</v>
      </c>
      <c r="D4204" t="s">
        <v>10978</v>
      </c>
      <c r="E4204" t="s">
        <v>35625</v>
      </c>
      <c r="F4204" t="s">
        <v>35543</v>
      </c>
      <c r="G4204">
        <v>2001</v>
      </c>
      <c r="H4204" t="s">
        <v>36408</v>
      </c>
      <c r="I4204" t="s">
        <v>11004</v>
      </c>
      <c r="J4204" s="2" t="s">
        <v>11005</v>
      </c>
      <c r="K4204" s="5" t="s">
        <v>21</v>
      </c>
    </row>
    <row r="4205" spans="1:16" hidden="1" x14ac:dyDescent="0.25">
      <c r="A4205">
        <v>86031</v>
      </c>
      <c r="B4205" t="s">
        <v>11006</v>
      </c>
      <c r="C4205" t="s">
        <v>11007</v>
      </c>
      <c r="D4205" t="s">
        <v>10978</v>
      </c>
      <c r="E4205" t="s">
        <v>35625</v>
      </c>
      <c r="F4205" t="s">
        <v>35543</v>
      </c>
      <c r="G4205">
        <v>2001</v>
      </c>
      <c r="H4205" t="s">
        <v>36408</v>
      </c>
      <c r="I4205" t="s">
        <v>11008</v>
      </c>
      <c r="J4205" s="2" t="s">
        <v>11009</v>
      </c>
      <c r="K4205" s="5" t="s">
        <v>38</v>
      </c>
      <c r="L4205" t="s">
        <v>174</v>
      </c>
    </row>
    <row r="4206" spans="1:16" hidden="1" x14ac:dyDescent="0.25">
      <c r="A4206">
        <v>86117</v>
      </c>
      <c r="B4206" t="s">
        <v>11010</v>
      </c>
      <c r="C4206" t="s">
        <v>10983</v>
      </c>
      <c r="D4206" t="s">
        <v>10978</v>
      </c>
      <c r="E4206" t="s">
        <v>35625</v>
      </c>
      <c r="F4206" t="s">
        <v>35543</v>
      </c>
      <c r="G4206">
        <v>2001</v>
      </c>
      <c r="H4206" t="s">
        <v>36408</v>
      </c>
      <c r="I4206" t="s">
        <v>10984</v>
      </c>
      <c r="J4206" s="2" t="s">
        <v>11011</v>
      </c>
      <c r="K4206" s="5" t="s">
        <v>21</v>
      </c>
    </row>
    <row r="4207" spans="1:16" hidden="1" x14ac:dyDescent="0.25">
      <c r="A4207">
        <v>86128</v>
      </c>
      <c r="B4207" t="s">
        <v>11012</v>
      </c>
      <c r="C4207" t="s">
        <v>11007</v>
      </c>
      <c r="D4207" t="s">
        <v>10978</v>
      </c>
      <c r="E4207" t="s">
        <v>35625</v>
      </c>
      <c r="F4207" t="s">
        <v>35543</v>
      </c>
      <c r="G4207">
        <v>2001</v>
      </c>
      <c r="H4207" t="s">
        <v>36408</v>
      </c>
      <c r="I4207" t="s">
        <v>11008</v>
      </c>
      <c r="J4207" s="2" t="s">
        <v>11013</v>
      </c>
      <c r="K4207" s="5" t="s">
        <v>21</v>
      </c>
    </row>
    <row r="4208" spans="1:16" hidden="1" x14ac:dyDescent="0.25">
      <c r="A4208">
        <v>86141</v>
      </c>
      <c r="B4208" t="s">
        <v>11014</v>
      </c>
      <c r="C4208" t="s">
        <v>10983</v>
      </c>
      <c r="D4208" t="s">
        <v>10978</v>
      </c>
      <c r="E4208" t="s">
        <v>35625</v>
      </c>
      <c r="F4208" t="s">
        <v>35543</v>
      </c>
      <c r="G4208">
        <v>2001</v>
      </c>
      <c r="H4208" t="s">
        <v>36408</v>
      </c>
      <c r="I4208" t="s">
        <v>10984</v>
      </c>
      <c r="J4208" s="2" t="s">
        <v>11015</v>
      </c>
      <c r="K4208" s="5" t="s">
        <v>202</v>
      </c>
    </row>
    <row r="4209" spans="1:12" hidden="1" x14ac:dyDescent="0.25">
      <c r="A4209">
        <v>86156</v>
      </c>
      <c r="B4209" t="s">
        <v>11016</v>
      </c>
      <c r="C4209" t="s">
        <v>10983</v>
      </c>
      <c r="D4209" t="s">
        <v>10978</v>
      </c>
      <c r="E4209" t="s">
        <v>35625</v>
      </c>
      <c r="F4209" t="s">
        <v>35543</v>
      </c>
      <c r="G4209">
        <v>2001</v>
      </c>
      <c r="H4209" t="s">
        <v>36408</v>
      </c>
      <c r="I4209" t="s">
        <v>10984</v>
      </c>
      <c r="J4209" s="2" t="s">
        <v>11017</v>
      </c>
      <c r="K4209" s="5" t="s">
        <v>128</v>
      </c>
    </row>
    <row r="4210" spans="1:12" hidden="1" x14ac:dyDescent="0.25">
      <c r="A4210">
        <v>86157</v>
      </c>
      <c r="B4210" t="s">
        <v>11018</v>
      </c>
      <c r="C4210" t="s">
        <v>11007</v>
      </c>
      <c r="D4210" t="s">
        <v>10978</v>
      </c>
      <c r="E4210" t="s">
        <v>35625</v>
      </c>
      <c r="F4210" t="s">
        <v>35543</v>
      </c>
      <c r="G4210">
        <v>2001</v>
      </c>
      <c r="H4210" t="s">
        <v>36408</v>
      </c>
      <c r="I4210" t="s">
        <v>11008</v>
      </c>
      <c r="J4210" s="2" t="s">
        <v>11019</v>
      </c>
      <c r="K4210" s="5" t="s">
        <v>21</v>
      </c>
    </row>
    <row r="4211" spans="1:12" hidden="1" x14ac:dyDescent="0.25">
      <c r="A4211">
        <v>86164</v>
      </c>
      <c r="B4211" t="s">
        <v>11020</v>
      </c>
      <c r="C4211" t="s">
        <v>11007</v>
      </c>
      <c r="D4211" t="s">
        <v>10978</v>
      </c>
      <c r="E4211" t="s">
        <v>35625</v>
      </c>
      <c r="F4211" t="s">
        <v>35543</v>
      </c>
      <c r="G4211">
        <v>2001</v>
      </c>
      <c r="H4211" t="s">
        <v>36408</v>
      </c>
      <c r="I4211" t="s">
        <v>11008</v>
      </c>
      <c r="J4211" s="2" t="s">
        <v>11021</v>
      </c>
      <c r="K4211" s="5" t="s">
        <v>21</v>
      </c>
    </row>
    <row r="4212" spans="1:12" hidden="1" x14ac:dyDescent="0.25">
      <c r="A4212">
        <v>86168</v>
      </c>
      <c r="B4212" t="s">
        <v>11022</v>
      </c>
      <c r="C4212" t="s">
        <v>11007</v>
      </c>
      <c r="D4212" t="s">
        <v>10978</v>
      </c>
      <c r="E4212" t="s">
        <v>35625</v>
      </c>
      <c r="F4212" t="s">
        <v>35543</v>
      </c>
      <c r="G4212">
        <v>2001</v>
      </c>
      <c r="H4212" t="s">
        <v>36408</v>
      </c>
      <c r="I4212" t="s">
        <v>11008</v>
      </c>
      <c r="J4212" s="2" t="s">
        <v>11023</v>
      </c>
      <c r="K4212" s="5" t="s">
        <v>15</v>
      </c>
    </row>
    <row r="4213" spans="1:12" hidden="1" x14ac:dyDescent="0.25">
      <c r="A4213">
        <v>86223</v>
      </c>
      <c r="B4213" t="s">
        <v>11024</v>
      </c>
      <c r="C4213" t="s">
        <v>11025</v>
      </c>
      <c r="D4213" t="s">
        <v>10978</v>
      </c>
      <c r="E4213" t="s">
        <v>35625</v>
      </c>
      <c r="F4213" t="s">
        <v>35543</v>
      </c>
      <c r="G4213">
        <v>2001</v>
      </c>
      <c r="H4213" t="s">
        <v>36408</v>
      </c>
      <c r="I4213" t="s">
        <v>11026</v>
      </c>
      <c r="J4213" s="2" t="s">
        <v>11027</v>
      </c>
      <c r="K4213" s="5" t="s">
        <v>38</v>
      </c>
    </row>
    <row r="4214" spans="1:12" hidden="1" x14ac:dyDescent="0.25">
      <c r="A4214">
        <v>86257</v>
      </c>
      <c r="B4214" t="s">
        <v>11028</v>
      </c>
      <c r="C4214" t="s">
        <v>11029</v>
      </c>
      <c r="D4214" t="s">
        <v>10978</v>
      </c>
      <c r="E4214" t="s">
        <v>35625</v>
      </c>
      <c r="F4214" t="s">
        <v>35543</v>
      </c>
      <c r="G4214">
        <v>2001</v>
      </c>
      <c r="H4214" t="s">
        <v>36408</v>
      </c>
      <c r="I4214" t="s">
        <v>2660</v>
      </c>
      <c r="J4214" s="2" t="s">
        <v>11030</v>
      </c>
      <c r="K4214" s="5" t="s">
        <v>128</v>
      </c>
      <c r="L4214" t="s">
        <v>162</v>
      </c>
    </row>
    <row r="4215" spans="1:12" hidden="1" x14ac:dyDescent="0.25">
      <c r="A4215">
        <v>86469</v>
      </c>
      <c r="B4215" t="s">
        <v>11031</v>
      </c>
      <c r="C4215" t="s">
        <v>11032</v>
      </c>
      <c r="D4215" t="s">
        <v>11033</v>
      </c>
      <c r="E4215" t="s">
        <v>35626</v>
      </c>
      <c r="F4215" t="s">
        <v>35627</v>
      </c>
      <c r="G4215">
        <v>1994</v>
      </c>
      <c r="H4215" t="s">
        <v>36409</v>
      </c>
      <c r="I4215" t="s">
        <v>2381</v>
      </c>
      <c r="J4215" s="2" t="s">
        <v>11034</v>
      </c>
      <c r="K4215" s="5" t="s">
        <v>21</v>
      </c>
    </row>
    <row r="4216" spans="1:12" hidden="1" x14ac:dyDescent="0.25">
      <c r="A4216">
        <v>86547</v>
      </c>
      <c r="B4216" t="s">
        <v>11035</v>
      </c>
      <c r="C4216" t="s">
        <v>11032</v>
      </c>
      <c r="D4216" t="s">
        <v>11033</v>
      </c>
      <c r="E4216" t="s">
        <v>35626</v>
      </c>
      <c r="F4216" t="s">
        <v>35627</v>
      </c>
      <c r="G4216">
        <v>1994</v>
      </c>
      <c r="H4216" t="s">
        <v>36409</v>
      </c>
      <c r="I4216" t="s">
        <v>2381</v>
      </c>
      <c r="J4216" s="2" t="s">
        <v>11036</v>
      </c>
      <c r="K4216" s="5" t="s">
        <v>21</v>
      </c>
    </row>
    <row r="4217" spans="1:12" hidden="1" x14ac:dyDescent="0.25">
      <c r="A4217">
        <v>86564</v>
      </c>
      <c r="B4217" t="s">
        <v>11037</v>
      </c>
      <c r="C4217" t="s">
        <v>11038</v>
      </c>
      <c r="D4217" t="s">
        <v>11033</v>
      </c>
      <c r="E4217" t="s">
        <v>35626</v>
      </c>
      <c r="F4217" t="s">
        <v>35627</v>
      </c>
      <c r="G4217">
        <v>1994</v>
      </c>
      <c r="H4217" t="s">
        <v>36409</v>
      </c>
      <c r="I4217" t="s">
        <v>11039</v>
      </c>
      <c r="J4217" s="2" t="s">
        <v>11040</v>
      </c>
      <c r="K4217" s="5" t="s">
        <v>21</v>
      </c>
      <c r="L4217" t="s">
        <v>2049</v>
      </c>
    </row>
    <row r="4218" spans="1:12" hidden="1" x14ac:dyDescent="0.25">
      <c r="A4218">
        <v>86629</v>
      </c>
      <c r="B4218" t="s">
        <v>11041</v>
      </c>
      <c r="C4218" t="s">
        <v>11042</v>
      </c>
      <c r="D4218" t="s">
        <v>11043</v>
      </c>
      <c r="E4218" t="s">
        <v>35628</v>
      </c>
      <c r="F4218" t="s">
        <v>35491</v>
      </c>
      <c r="G4218">
        <v>1943</v>
      </c>
      <c r="H4218" t="s">
        <v>36410</v>
      </c>
      <c r="I4218" t="s">
        <v>11044</v>
      </c>
      <c r="J4218" s="2" t="s">
        <v>11045</v>
      </c>
      <c r="K4218" s="5" t="s">
        <v>38</v>
      </c>
    </row>
    <row r="4219" spans="1:12" hidden="1" x14ac:dyDescent="0.25">
      <c r="A4219">
        <v>86640</v>
      </c>
      <c r="B4219" t="s">
        <v>11046</v>
      </c>
      <c r="C4219" t="s">
        <v>11047</v>
      </c>
      <c r="D4219" t="s">
        <v>11043</v>
      </c>
      <c r="E4219" t="s">
        <v>35628</v>
      </c>
      <c r="F4219" t="s">
        <v>35491</v>
      </c>
      <c r="G4219">
        <v>1943</v>
      </c>
      <c r="H4219" t="s">
        <v>36410</v>
      </c>
      <c r="I4219" t="s">
        <v>11048</v>
      </c>
      <c r="J4219" s="2" t="s">
        <v>11049</v>
      </c>
      <c r="K4219" s="5" t="s">
        <v>38</v>
      </c>
      <c r="L4219" t="s">
        <v>232</v>
      </c>
    </row>
    <row r="4220" spans="1:12" hidden="1" x14ac:dyDescent="0.25">
      <c r="A4220">
        <v>86645</v>
      </c>
      <c r="B4220" t="s">
        <v>11050</v>
      </c>
      <c r="C4220" t="s">
        <v>11051</v>
      </c>
      <c r="D4220" t="s">
        <v>11043</v>
      </c>
      <c r="E4220" t="s">
        <v>35628</v>
      </c>
      <c r="F4220" t="s">
        <v>35491</v>
      </c>
      <c r="G4220">
        <v>1943</v>
      </c>
      <c r="H4220" t="s">
        <v>36410</v>
      </c>
      <c r="I4220" t="s">
        <v>11052</v>
      </c>
      <c r="J4220" s="2" t="s">
        <v>11053</v>
      </c>
      <c r="K4220" s="5" t="s">
        <v>55</v>
      </c>
    </row>
    <row r="4221" spans="1:12" hidden="1" x14ac:dyDescent="0.25">
      <c r="A4221">
        <v>86660</v>
      </c>
      <c r="B4221" t="s">
        <v>11054</v>
      </c>
      <c r="C4221" t="s">
        <v>11055</v>
      </c>
      <c r="D4221" t="s">
        <v>11043</v>
      </c>
      <c r="E4221" t="s">
        <v>35628</v>
      </c>
      <c r="F4221" t="s">
        <v>35491</v>
      </c>
      <c r="G4221">
        <v>1943</v>
      </c>
      <c r="H4221" t="s">
        <v>36410</v>
      </c>
      <c r="I4221" t="s">
        <v>11056</v>
      </c>
      <c r="J4221" s="2" t="s">
        <v>11057</v>
      </c>
      <c r="K4221" s="5" t="s">
        <v>38</v>
      </c>
    </row>
    <row r="4222" spans="1:12" hidden="1" x14ac:dyDescent="0.25">
      <c r="A4222">
        <v>86672</v>
      </c>
      <c r="B4222" t="s">
        <v>11058</v>
      </c>
      <c r="C4222" t="s">
        <v>11055</v>
      </c>
      <c r="D4222" t="s">
        <v>11043</v>
      </c>
      <c r="E4222" t="s">
        <v>35628</v>
      </c>
      <c r="F4222" t="s">
        <v>35491</v>
      </c>
      <c r="G4222">
        <v>1943</v>
      </c>
      <c r="H4222" t="s">
        <v>36410</v>
      </c>
      <c r="I4222" t="s">
        <v>11056</v>
      </c>
      <c r="J4222" s="2" t="s">
        <v>11059</v>
      </c>
      <c r="K4222" s="5" t="s">
        <v>173</v>
      </c>
      <c r="L4222" t="s">
        <v>16</v>
      </c>
    </row>
    <row r="4223" spans="1:12" hidden="1" x14ac:dyDescent="0.25">
      <c r="A4223">
        <v>86689</v>
      </c>
      <c r="B4223" t="s">
        <v>11060</v>
      </c>
      <c r="C4223" t="s">
        <v>11061</v>
      </c>
      <c r="D4223" t="s">
        <v>11043</v>
      </c>
      <c r="E4223" t="s">
        <v>35628</v>
      </c>
      <c r="F4223" t="s">
        <v>35491</v>
      </c>
      <c r="G4223">
        <v>1943</v>
      </c>
      <c r="H4223" t="s">
        <v>36410</v>
      </c>
      <c r="I4223" t="s">
        <v>768</v>
      </c>
      <c r="J4223" s="2" t="s">
        <v>11062</v>
      </c>
      <c r="K4223" s="5" t="s">
        <v>128</v>
      </c>
      <c r="L4223" t="s">
        <v>35214</v>
      </c>
    </row>
    <row r="4224" spans="1:12" hidden="1" x14ac:dyDescent="0.25">
      <c r="A4224">
        <v>86694</v>
      </c>
      <c r="B4224" t="s">
        <v>11063</v>
      </c>
      <c r="C4224" t="s">
        <v>11064</v>
      </c>
      <c r="D4224" t="s">
        <v>11043</v>
      </c>
      <c r="E4224" t="s">
        <v>35628</v>
      </c>
      <c r="F4224" t="s">
        <v>35491</v>
      </c>
      <c r="G4224">
        <v>1943</v>
      </c>
      <c r="H4224" t="s">
        <v>36410</v>
      </c>
      <c r="I4224" t="s">
        <v>3772</v>
      </c>
      <c r="J4224" s="2" t="s">
        <v>11065</v>
      </c>
      <c r="K4224" s="5" t="s">
        <v>21</v>
      </c>
    </row>
    <row r="4225" spans="1:12" hidden="1" x14ac:dyDescent="0.25">
      <c r="A4225">
        <v>86703</v>
      </c>
      <c r="B4225" t="s">
        <v>11066</v>
      </c>
      <c r="C4225" t="s">
        <v>11061</v>
      </c>
      <c r="D4225" t="s">
        <v>11043</v>
      </c>
      <c r="E4225" t="s">
        <v>35628</v>
      </c>
      <c r="F4225" t="s">
        <v>35491</v>
      </c>
      <c r="G4225">
        <v>1943</v>
      </c>
      <c r="H4225" t="s">
        <v>36410</v>
      </c>
      <c r="I4225" t="s">
        <v>768</v>
      </c>
      <c r="J4225" s="2" t="s">
        <v>11067</v>
      </c>
      <c r="K4225" s="5" t="s">
        <v>38</v>
      </c>
      <c r="L4225" t="s">
        <v>35297</v>
      </c>
    </row>
    <row r="4226" spans="1:12" hidden="1" x14ac:dyDescent="0.25">
      <c r="A4226">
        <v>86725</v>
      </c>
      <c r="B4226" t="s">
        <v>11068</v>
      </c>
      <c r="C4226" t="s">
        <v>11069</v>
      </c>
      <c r="D4226" t="s">
        <v>11043</v>
      </c>
      <c r="E4226" t="s">
        <v>35628</v>
      </c>
      <c r="F4226" t="s">
        <v>35491</v>
      </c>
      <c r="G4226">
        <v>1943</v>
      </c>
      <c r="H4226" t="s">
        <v>36410</v>
      </c>
      <c r="I4226" t="s">
        <v>11070</v>
      </c>
      <c r="J4226" s="2" t="s">
        <v>11071</v>
      </c>
      <c r="K4226" s="5" t="s">
        <v>21</v>
      </c>
    </row>
    <row r="4227" spans="1:12" hidden="1" x14ac:dyDescent="0.25">
      <c r="A4227">
        <v>86784</v>
      </c>
      <c r="B4227" t="s">
        <v>11072</v>
      </c>
      <c r="C4227" t="s">
        <v>11061</v>
      </c>
      <c r="D4227" t="s">
        <v>11043</v>
      </c>
      <c r="E4227" t="s">
        <v>35628</v>
      </c>
      <c r="F4227" t="s">
        <v>35491</v>
      </c>
      <c r="G4227">
        <v>1943</v>
      </c>
      <c r="H4227" t="s">
        <v>36410</v>
      </c>
      <c r="I4227" t="s">
        <v>768</v>
      </c>
      <c r="J4227" s="2" t="s">
        <v>11073</v>
      </c>
      <c r="K4227" s="5" t="s">
        <v>38</v>
      </c>
      <c r="L4227" t="s">
        <v>35297</v>
      </c>
    </row>
    <row r="4228" spans="1:12" hidden="1" x14ac:dyDescent="0.25">
      <c r="A4228">
        <v>86785</v>
      </c>
      <c r="B4228" t="s">
        <v>11074</v>
      </c>
      <c r="C4228" t="s">
        <v>11069</v>
      </c>
      <c r="D4228" t="s">
        <v>11043</v>
      </c>
      <c r="E4228" t="s">
        <v>35628</v>
      </c>
      <c r="F4228" t="s">
        <v>35491</v>
      </c>
      <c r="G4228">
        <v>1943</v>
      </c>
      <c r="H4228" t="s">
        <v>36410</v>
      </c>
      <c r="I4228" t="s">
        <v>11070</v>
      </c>
      <c r="J4228" s="2" t="s">
        <v>11075</v>
      </c>
      <c r="K4228" s="5" t="s">
        <v>128</v>
      </c>
      <c r="L4228" t="s">
        <v>35234</v>
      </c>
    </row>
    <row r="4229" spans="1:12" hidden="1" x14ac:dyDescent="0.25">
      <c r="A4229">
        <v>86811</v>
      </c>
      <c r="B4229" t="s">
        <v>11076</v>
      </c>
      <c r="C4229" t="s">
        <v>11077</v>
      </c>
      <c r="D4229" t="s">
        <v>11043</v>
      </c>
      <c r="E4229" t="s">
        <v>35628</v>
      </c>
      <c r="F4229" t="s">
        <v>35491</v>
      </c>
      <c r="G4229">
        <v>1943</v>
      </c>
      <c r="H4229" t="s">
        <v>36410</v>
      </c>
      <c r="I4229" t="s">
        <v>4180</v>
      </c>
      <c r="J4229" s="2" t="s">
        <v>11078</v>
      </c>
      <c r="K4229" s="5" t="s">
        <v>21</v>
      </c>
    </row>
    <row r="4230" spans="1:12" hidden="1" x14ac:dyDescent="0.25">
      <c r="A4230">
        <v>86858</v>
      </c>
      <c r="B4230" t="s">
        <v>11079</v>
      </c>
      <c r="C4230" t="s">
        <v>11077</v>
      </c>
      <c r="D4230" t="s">
        <v>11043</v>
      </c>
      <c r="E4230" t="s">
        <v>35628</v>
      </c>
      <c r="F4230" t="s">
        <v>35491</v>
      </c>
      <c r="G4230">
        <v>1943</v>
      </c>
      <c r="H4230" t="s">
        <v>36410</v>
      </c>
      <c r="I4230" t="s">
        <v>4180</v>
      </c>
      <c r="J4230" s="2" t="s">
        <v>11080</v>
      </c>
      <c r="K4230" s="5" t="s">
        <v>21</v>
      </c>
    </row>
    <row r="4231" spans="1:12" hidden="1" x14ac:dyDescent="0.25">
      <c r="A4231">
        <v>86884</v>
      </c>
      <c r="B4231" t="s">
        <v>11081</v>
      </c>
      <c r="C4231" t="s">
        <v>11077</v>
      </c>
      <c r="D4231" t="s">
        <v>11043</v>
      </c>
      <c r="E4231" t="s">
        <v>35628</v>
      </c>
      <c r="F4231" t="s">
        <v>35491</v>
      </c>
      <c r="G4231">
        <v>1943</v>
      </c>
      <c r="H4231" t="s">
        <v>36410</v>
      </c>
      <c r="I4231" t="s">
        <v>4180</v>
      </c>
      <c r="J4231" s="2" t="s">
        <v>11082</v>
      </c>
      <c r="K4231" s="5" t="s">
        <v>38</v>
      </c>
      <c r="L4231" t="s">
        <v>16</v>
      </c>
    </row>
    <row r="4232" spans="1:12" hidden="1" x14ac:dyDescent="0.25">
      <c r="A4232">
        <v>86906</v>
      </c>
      <c r="B4232" t="s">
        <v>11083</v>
      </c>
      <c r="C4232" t="s">
        <v>11084</v>
      </c>
      <c r="D4232" t="s">
        <v>11043</v>
      </c>
      <c r="E4232" t="s">
        <v>35628</v>
      </c>
      <c r="F4232" t="s">
        <v>35491</v>
      </c>
      <c r="G4232">
        <v>1943</v>
      </c>
      <c r="H4232" t="s">
        <v>36410</v>
      </c>
      <c r="I4232" t="s">
        <v>11085</v>
      </c>
      <c r="J4232" s="2" t="s">
        <v>11086</v>
      </c>
      <c r="K4232" s="5" t="s">
        <v>32</v>
      </c>
    </row>
    <row r="4233" spans="1:12" hidden="1" x14ac:dyDescent="0.25">
      <c r="A4233">
        <v>86915</v>
      </c>
      <c r="B4233" t="s">
        <v>11087</v>
      </c>
      <c r="C4233" t="s">
        <v>11077</v>
      </c>
      <c r="D4233" t="s">
        <v>11043</v>
      </c>
      <c r="E4233" t="s">
        <v>35628</v>
      </c>
      <c r="F4233" t="s">
        <v>35491</v>
      </c>
      <c r="G4233">
        <v>1943</v>
      </c>
      <c r="H4233" t="s">
        <v>36410</v>
      </c>
      <c r="I4233" t="s">
        <v>4180</v>
      </c>
      <c r="J4233" s="2" t="s">
        <v>11088</v>
      </c>
      <c r="K4233" s="5" t="s">
        <v>38</v>
      </c>
    </row>
    <row r="4234" spans="1:12" hidden="1" x14ac:dyDescent="0.25">
      <c r="A4234">
        <v>86916</v>
      </c>
      <c r="B4234" t="s">
        <v>11089</v>
      </c>
      <c r="C4234" t="s">
        <v>11084</v>
      </c>
      <c r="D4234" t="s">
        <v>11043</v>
      </c>
      <c r="E4234" t="s">
        <v>35628</v>
      </c>
      <c r="F4234" t="s">
        <v>35491</v>
      </c>
      <c r="G4234">
        <v>1943</v>
      </c>
      <c r="H4234" t="s">
        <v>36410</v>
      </c>
      <c r="I4234" t="s">
        <v>11085</v>
      </c>
      <c r="J4234" s="2" t="s">
        <v>11090</v>
      </c>
      <c r="K4234" s="5" t="s">
        <v>55</v>
      </c>
    </row>
    <row r="4235" spans="1:12" hidden="1" x14ac:dyDescent="0.25">
      <c r="A4235">
        <v>86934</v>
      </c>
      <c r="B4235" t="s">
        <v>11091</v>
      </c>
      <c r="C4235" t="s">
        <v>11077</v>
      </c>
      <c r="D4235" t="s">
        <v>11043</v>
      </c>
      <c r="E4235" t="s">
        <v>35628</v>
      </c>
      <c r="F4235" t="s">
        <v>35491</v>
      </c>
      <c r="G4235">
        <v>1943</v>
      </c>
      <c r="H4235" t="s">
        <v>36410</v>
      </c>
      <c r="I4235" t="s">
        <v>4180</v>
      </c>
      <c r="J4235" s="2" t="s">
        <v>11092</v>
      </c>
      <c r="K4235" s="5" t="s">
        <v>21</v>
      </c>
    </row>
    <row r="4236" spans="1:12" hidden="1" x14ac:dyDescent="0.25">
      <c r="A4236">
        <v>86936</v>
      </c>
      <c r="B4236" t="s">
        <v>11093</v>
      </c>
      <c r="C4236" t="s">
        <v>11077</v>
      </c>
      <c r="D4236" t="s">
        <v>11043</v>
      </c>
      <c r="E4236" t="s">
        <v>35628</v>
      </c>
      <c r="F4236" t="s">
        <v>35491</v>
      </c>
      <c r="G4236">
        <v>1943</v>
      </c>
      <c r="H4236" t="s">
        <v>36410</v>
      </c>
      <c r="I4236" t="s">
        <v>4180</v>
      </c>
      <c r="J4236" s="2" t="s">
        <v>11094</v>
      </c>
      <c r="K4236" s="5" t="s">
        <v>55</v>
      </c>
    </row>
    <row r="4237" spans="1:12" hidden="1" x14ac:dyDescent="0.25">
      <c r="A4237">
        <v>86942</v>
      </c>
      <c r="B4237" t="s">
        <v>11095</v>
      </c>
      <c r="C4237" t="s">
        <v>11096</v>
      </c>
      <c r="D4237" t="s">
        <v>11043</v>
      </c>
      <c r="E4237" t="s">
        <v>35628</v>
      </c>
      <c r="F4237" t="s">
        <v>35491</v>
      </c>
      <c r="G4237">
        <v>1943</v>
      </c>
      <c r="H4237" t="s">
        <v>36410</v>
      </c>
      <c r="I4237" t="s">
        <v>11097</v>
      </c>
      <c r="J4237" s="2" t="s">
        <v>11098</v>
      </c>
      <c r="K4237" s="5" t="s">
        <v>38</v>
      </c>
      <c r="L4237" t="s">
        <v>132</v>
      </c>
    </row>
    <row r="4238" spans="1:12" hidden="1" x14ac:dyDescent="0.25">
      <c r="A4238">
        <v>86946</v>
      </c>
      <c r="B4238" t="s">
        <v>11099</v>
      </c>
      <c r="C4238" t="s">
        <v>11096</v>
      </c>
      <c r="D4238" t="s">
        <v>11043</v>
      </c>
      <c r="E4238" t="s">
        <v>35628</v>
      </c>
      <c r="F4238" t="s">
        <v>35491</v>
      </c>
      <c r="G4238">
        <v>1943</v>
      </c>
      <c r="H4238" t="s">
        <v>36410</v>
      </c>
      <c r="I4238" t="s">
        <v>11097</v>
      </c>
      <c r="J4238" s="2" t="s">
        <v>11100</v>
      </c>
      <c r="K4238" s="5" t="s">
        <v>38</v>
      </c>
      <c r="L4238" t="s">
        <v>35297</v>
      </c>
    </row>
    <row r="4239" spans="1:12" hidden="1" x14ac:dyDescent="0.25">
      <c r="A4239">
        <v>86951</v>
      </c>
      <c r="B4239" t="s">
        <v>11101</v>
      </c>
      <c r="C4239" t="s">
        <v>11096</v>
      </c>
      <c r="D4239" t="s">
        <v>11043</v>
      </c>
      <c r="E4239" t="s">
        <v>35628</v>
      </c>
      <c r="F4239" t="s">
        <v>35491</v>
      </c>
      <c r="G4239">
        <v>1943</v>
      </c>
      <c r="H4239" t="s">
        <v>36410</v>
      </c>
      <c r="I4239" t="s">
        <v>11097</v>
      </c>
      <c r="J4239" s="2" t="s">
        <v>11102</v>
      </c>
      <c r="K4239" s="5" t="s">
        <v>2793</v>
      </c>
      <c r="L4239" t="s">
        <v>374</v>
      </c>
    </row>
    <row r="4240" spans="1:12" hidden="1" x14ac:dyDescent="0.25">
      <c r="A4240">
        <v>86991</v>
      </c>
      <c r="B4240" t="s">
        <v>11103</v>
      </c>
      <c r="C4240" t="s">
        <v>11096</v>
      </c>
      <c r="D4240" t="s">
        <v>11043</v>
      </c>
      <c r="E4240" t="s">
        <v>35628</v>
      </c>
      <c r="F4240" t="s">
        <v>35491</v>
      </c>
      <c r="G4240">
        <v>1943</v>
      </c>
      <c r="H4240" t="s">
        <v>36410</v>
      </c>
      <c r="I4240" t="s">
        <v>11097</v>
      </c>
      <c r="J4240" s="2" t="s">
        <v>11104</v>
      </c>
      <c r="K4240" s="5" t="s">
        <v>38</v>
      </c>
    </row>
    <row r="4241" spans="1:16" hidden="1" x14ac:dyDescent="0.25">
      <c r="A4241">
        <v>86992</v>
      </c>
      <c r="B4241" t="s">
        <v>11105</v>
      </c>
      <c r="C4241" t="s">
        <v>11106</v>
      </c>
      <c r="D4241" t="s">
        <v>11043</v>
      </c>
      <c r="E4241" t="s">
        <v>35628</v>
      </c>
      <c r="F4241" t="s">
        <v>35491</v>
      </c>
      <c r="G4241">
        <v>1943</v>
      </c>
      <c r="H4241" t="s">
        <v>36410</v>
      </c>
      <c r="I4241" t="s">
        <v>11107</v>
      </c>
      <c r="J4241" s="2" t="s">
        <v>11108</v>
      </c>
      <c r="K4241" s="5" t="s">
        <v>38</v>
      </c>
    </row>
    <row r="4242" spans="1:16" hidden="1" x14ac:dyDescent="0.25">
      <c r="A4242">
        <v>86999</v>
      </c>
      <c r="B4242" t="s">
        <v>11109</v>
      </c>
      <c r="C4242" t="s">
        <v>11096</v>
      </c>
      <c r="D4242" t="s">
        <v>11043</v>
      </c>
      <c r="E4242" t="s">
        <v>35628</v>
      </c>
      <c r="F4242" t="s">
        <v>35491</v>
      </c>
      <c r="G4242">
        <v>1943</v>
      </c>
      <c r="H4242" t="s">
        <v>36410</v>
      </c>
      <c r="I4242" t="s">
        <v>11097</v>
      </c>
      <c r="J4242" s="2" t="s">
        <v>11110</v>
      </c>
      <c r="K4242" s="5" t="s">
        <v>38</v>
      </c>
    </row>
    <row r="4243" spans="1:16" hidden="1" x14ac:dyDescent="0.25">
      <c r="A4243">
        <v>87014</v>
      </c>
      <c r="B4243" t="s">
        <v>11111</v>
      </c>
      <c r="C4243" t="s">
        <v>11112</v>
      </c>
      <c r="D4243" t="s">
        <v>11043</v>
      </c>
      <c r="E4243" t="s">
        <v>35628</v>
      </c>
      <c r="F4243" t="s">
        <v>35491</v>
      </c>
      <c r="G4243">
        <v>1943</v>
      </c>
      <c r="H4243" t="s">
        <v>36410</v>
      </c>
      <c r="I4243" t="s">
        <v>11113</v>
      </c>
      <c r="J4243" s="2" t="s">
        <v>11114</v>
      </c>
      <c r="K4243" s="5" t="s">
        <v>21</v>
      </c>
    </row>
    <row r="4244" spans="1:16" hidden="1" x14ac:dyDescent="0.25">
      <c r="A4244">
        <v>87029</v>
      </c>
      <c r="B4244" t="s">
        <v>11115</v>
      </c>
      <c r="C4244" t="s">
        <v>11061</v>
      </c>
      <c r="D4244" t="s">
        <v>11043</v>
      </c>
      <c r="E4244" t="s">
        <v>35628</v>
      </c>
      <c r="F4244" t="s">
        <v>35491</v>
      </c>
      <c r="G4244">
        <v>1943</v>
      </c>
      <c r="H4244" t="s">
        <v>36410</v>
      </c>
      <c r="I4244" t="s">
        <v>768</v>
      </c>
      <c r="J4244" s="2" t="s">
        <v>11116</v>
      </c>
      <c r="K4244" s="5" t="s">
        <v>38</v>
      </c>
      <c r="L4244" t="s">
        <v>272</v>
      </c>
    </row>
    <row r="4245" spans="1:16" hidden="1" x14ac:dyDescent="0.25">
      <c r="A4245">
        <v>87048</v>
      </c>
      <c r="B4245" t="s">
        <v>11117</v>
      </c>
      <c r="C4245" t="s">
        <v>11118</v>
      </c>
      <c r="D4245" t="s">
        <v>11043</v>
      </c>
      <c r="E4245" t="s">
        <v>35628</v>
      </c>
      <c r="F4245" t="s">
        <v>35491</v>
      </c>
      <c r="G4245">
        <v>1943</v>
      </c>
      <c r="H4245" t="s">
        <v>36410</v>
      </c>
      <c r="I4245" t="s">
        <v>11119</v>
      </c>
      <c r="J4245" s="2" t="s">
        <v>11120</v>
      </c>
      <c r="K4245" s="5" t="s">
        <v>447</v>
      </c>
      <c r="L4245" t="s">
        <v>16</v>
      </c>
    </row>
    <row r="4246" spans="1:16" hidden="1" x14ac:dyDescent="0.25">
      <c r="A4246">
        <v>87086</v>
      </c>
      <c r="B4246" t="s">
        <v>11121</v>
      </c>
      <c r="C4246" t="s">
        <v>11112</v>
      </c>
      <c r="D4246" t="s">
        <v>11043</v>
      </c>
      <c r="E4246" t="s">
        <v>35628</v>
      </c>
      <c r="F4246" t="s">
        <v>35491</v>
      </c>
      <c r="G4246">
        <v>1943</v>
      </c>
      <c r="H4246" t="s">
        <v>36410</v>
      </c>
      <c r="I4246" t="s">
        <v>11113</v>
      </c>
      <c r="J4246" s="2" t="s">
        <v>11122</v>
      </c>
      <c r="K4246" s="5" t="s">
        <v>21</v>
      </c>
    </row>
    <row r="4247" spans="1:16" hidden="1" x14ac:dyDescent="0.25">
      <c r="A4247">
        <v>87097</v>
      </c>
      <c r="B4247" t="s">
        <v>11123</v>
      </c>
      <c r="C4247" t="s">
        <v>11124</v>
      </c>
      <c r="D4247" t="s">
        <v>11125</v>
      </c>
      <c r="E4247" t="s">
        <v>35629</v>
      </c>
      <c r="F4247" t="s">
        <v>35378</v>
      </c>
      <c r="G4247">
        <v>1989</v>
      </c>
      <c r="H4247" t="s">
        <v>36411</v>
      </c>
      <c r="I4247" t="s">
        <v>10958</v>
      </c>
      <c r="J4247" s="2" t="s">
        <v>11126</v>
      </c>
      <c r="K4247" s="5" t="s">
        <v>21</v>
      </c>
    </row>
    <row r="4248" spans="1:16" hidden="1" x14ac:dyDescent="0.25">
      <c r="A4248">
        <v>87118</v>
      </c>
      <c r="B4248" t="s">
        <v>11127</v>
      </c>
      <c r="C4248" t="s">
        <v>11124</v>
      </c>
      <c r="D4248" t="s">
        <v>11125</v>
      </c>
      <c r="E4248" t="s">
        <v>35629</v>
      </c>
      <c r="F4248" t="s">
        <v>35378</v>
      </c>
      <c r="G4248">
        <v>1989</v>
      </c>
      <c r="H4248" t="s">
        <v>36411</v>
      </c>
      <c r="I4248" t="s">
        <v>10958</v>
      </c>
      <c r="J4248" s="2" t="s">
        <v>11128</v>
      </c>
      <c r="K4248" s="5" t="s">
        <v>15</v>
      </c>
    </row>
    <row r="4249" spans="1:16" x14ac:dyDescent="0.25">
      <c r="A4249">
        <v>87119</v>
      </c>
      <c r="B4249" t="s">
        <v>11129</v>
      </c>
      <c r="C4249" t="s">
        <v>11130</v>
      </c>
      <c r="D4249" t="s">
        <v>11125</v>
      </c>
      <c r="E4249" t="s">
        <v>35629</v>
      </c>
      <c r="F4249" t="s">
        <v>35378</v>
      </c>
      <c r="G4249">
        <v>1989</v>
      </c>
      <c r="H4249" t="s">
        <v>36411</v>
      </c>
      <c r="I4249" t="s">
        <v>8444</v>
      </c>
      <c r="J4249" s="2" t="s">
        <v>11131</v>
      </c>
      <c r="K4249" s="5" t="s">
        <v>32</v>
      </c>
      <c r="M4249" s="4" t="s">
        <v>7</v>
      </c>
      <c r="N4249" s="4" t="s">
        <v>8</v>
      </c>
      <c r="O4249" t="s">
        <v>33</v>
      </c>
      <c r="P4249" t="s">
        <v>35342</v>
      </c>
    </row>
    <row r="4250" spans="1:16" hidden="1" x14ac:dyDescent="0.25">
      <c r="A4250">
        <v>87197</v>
      </c>
      <c r="B4250" t="s">
        <v>11132</v>
      </c>
      <c r="C4250" t="s">
        <v>11124</v>
      </c>
      <c r="D4250" t="s">
        <v>11125</v>
      </c>
      <c r="E4250" t="s">
        <v>35629</v>
      </c>
      <c r="F4250" t="s">
        <v>35378</v>
      </c>
      <c r="G4250">
        <v>1989</v>
      </c>
      <c r="H4250" t="s">
        <v>36411</v>
      </c>
      <c r="I4250" t="s">
        <v>10958</v>
      </c>
      <c r="J4250" s="2" t="s">
        <v>11133</v>
      </c>
      <c r="K4250" s="5" t="s">
        <v>21</v>
      </c>
    </row>
    <row r="4251" spans="1:16" hidden="1" x14ac:dyDescent="0.25">
      <c r="A4251">
        <v>87205</v>
      </c>
      <c r="B4251" t="s">
        <v>11134</v>
      </c>
      <c r="C4251" t="s">
        <v>11130</v>
      </c>
      <c r="D4251" t="s">
        <v>11125</v>
      </c>
      <c r="E4251" t="s">
        <v>35629</v>
      </c>
      <c r="F4251" t="s">
        <v>35378</v>
      </c>
      <c r="G4251">
        <v>1989</v>
      </c>
      <c r="H4251" t="s">
        <v>36411</v>
      </c>
      <c r="I4251" t="s">
        <v>8444</v>
      </c>
      <c r="J4251" s="2" t="s">
        <v>11135</v>
      </c>
      <c r="K4251" s="5" t="s">
        <v>21</v>
      </c>
    </row>
    <row r="4252" spans="1:16" hidden="1" x14ac:dyDescent="0.25">
      <c r="A4252">
        <v>87214</v>
      </c>
      <c r="B4252" t="s">
        <v>11136</v>
      </c>
      <c r="C4252" t="s">
        <v>11124</v>
      </c>
      <c r="D4252" t="s">
        <v>11125</v>
      </c>
      <c r="E4252" t="s">
        <v>35629</v>
      </c>
      <c r="F4252" t="s">
        <v>35378</v>
      </c>
      <c r="G4252">
        <v>1989</v>
      </c>
      <c r="H4252" t="s">
        <v>36411</v>
      </c>
      <c r="I4252" t="s">
        <v>10958</v>
      </c>
      <c r="J4252" s="2" t="s">
        <v>11137</v>
      </c>
      <c r="K4252" s="5" t="s">
        <v>38</v>
      </c>
      <c r="L4252" t="s">
        <v>97</v>
      </c>
    </row>
    <row r="4253" spans="1:16" hidden="1" x14ac:dyDescent="0.25">
      <c r="A4253">
        <v>87228</v>
      </c>
      <c r="B4253" t="s">
        <v>11138</v>
      </c>
      <c r="C4253" t="s">
        <v>11130</v>
      </c>
      <c r="D4253" t="s">
        <v>11125</v>
      </c>
      <c r="E4253" t="s">
        <v>35629</v>
      </c>
      <c r="F4253" t="s">
        <v>35378</v>
      </c>
      <c r="G4253">
        <v>1989</v>
      </c>
      <c r="H4253" t="s">
        <v>36411</v>
      </c>
      <c r="I4253" t="s">
        <v>8444</v>
      </c>
      <c r="J4253" s="2" t="s">
        <v>11139</v>
      </c>
      <c r="K4253" s="5" t="s">
        <v>55</v>
      </c>
    </row>
    <row r="4254" spans="1:16" hidden="1" x14ac:dyDescent="0.25">
      <c r="A4254">
        <v>87237</v>
      </c>
      <c r="B4254" t="s">
        <v>11140</v>
      </c>
      <c r="C4254" t="s">
        <v>11130</v>
      </c>
      <c r="D4254" t="s">
        <v>11125</v>
      </c>
      <c r="E4254" t="s">
        <v>35629</v>
      </c>
      <c r="F4254" t="s">
        <v>35378</v>
      </c>
      <c r="G4254">
        <v>1989</v>
      </c>
      <c r="H4254" t="s">
        <v>36411</v>
      </c>
      <c r="I4254" t="s">
        <v>8444</v>
      </c>
      <c r="J4254" s="2" t="s">
        <v>11141</v>
      </c>
      <c r="K4254" s="5" t="s">
        <v>21</v>
      </c>
    </row>
    <row r="4255" spans="1:16" hidden="1" x14ac:dyDescent="0.25">
      <c r="A4255">
        <v>87253</v>
      </c>
      <c r="B4255" t="s">
        <v>11142</v>
      </c>
      <c r="C4255" t="s">
        <v>11124</v>
      </c>
      <c r="D4255" t="s">
        <v>11125</v>
      </c>
      <c r="E4255" t="s">
        <v>35629</v>
      </c>
      <c r="F4255" t="s">
        <v>35378</v>
      </c>
      <c r="G4255">
        <v>1989</v>
      </c>
      <c r="H4255" t="s">
        <v>36411</v>
      </c>
      <c r="I4255" t="s">
        <v>10958</v>
      </c>
      <c r="J4255" s="2" t="s">
        <v>11143</v>
      </c>
      <c r="K4255" s="5" t="s">
        <v>21</v>
      </c>
    </row>
    <row r="4256" spans="1:16" x14ac:dyDescent="0.25">
      <c r="A4256">
        <v>87309</v>
      </c>
      <c r="B4256" t="s">
        <v>11144</v>
      </c>
      <c r="C4256" t="s">
        <v>11130</v>
      </c>
      <c r="D4256" t="s">
        <v>11125</v>
      </c>
      <c r="E4256" t="s">
        <v>35629</v>
      </c>
      <c r="F4256" t="s">
        <v>35378</v>
      </c>
      <c r="G4256">
        <v>1989</v>
      </c>
      <c r="H4256" t="s">
        <v>36411</v>
      </c>
      <c r="I4256" t="s">
        <v>8444</v>
      </c>
      <c r="J4256" s="2" t="s">
        <v>11145</v>
      </c>
      <c r="K4256" s="5" t="s">
        <v>32</v>
      </c>
      <c r="M4256" s="4" t="s">
        <v>35209</v>
      </c>
      <c r="N4256" s="4" t="s">
        <v>8</v>
      </c>
      <c r="O4256" t="s">
        <v>33</v>
      </c>
      <c r="P4256" t="s">
        <v>35342</v>
      </c>
    </row>
    <row r="4257" spans="1:12" hidden="1" x14ac:dyDescent="0.25">
      <c r="A4257">
        <v>87330</v>
      </c>
      <c r="B4257" t="s">
        <v>11146</v>
      </c>
      <c r="C4257" t="s">
        <v>11124</v>
      </c>
      <c r="D4257" t="s">
        <v>11125</v>
      </c>
      <c r="E4257" t="s">
        <v>35629</v>
      </c>
      <c r="F4257" t="s">
        <v>35378</v>
      </c>
      <c r="G4257">
        <v>1989</v>
      </c>
      <c r="H4257" t="s">
        <v>36411</v>
      </c>
      <c r="I4257" t="s">
        <v>10958</v>
      </c>
      <c r="J4257" s="2" t="s">
        <v>11147</v>
      </c>
      <c r="K4257" s="5" t="s">
        <v>38</v>
      </c>
      <c r="L4257" t="s">
        <v>97</v>
      </c>
    </row>
    <row r="4258" spans="1:12" hidden="1" x14ac:dyDescent="0.25">
      <c r="A4258">
        <v>87337</v>
      </c>
      <c r="B4258" t="s">
        <v>11148</v>
      </c>
      <c r="C4258" t="s">
        <v>11130</v>
      </c>
      <c r="D4258" t="s">
        <v>11125</v>
      </c>
      <c r="E4258" t="s">
        <v>35629</v>
      </c>
      <c r="F4258" t="s">
        <v>35378</v>
      </c>
      <c r="G4258">
        <v>1989</v>
      </c>
      <c r="H4258" t="s">
        <v>36411</v>
      </c>
      <c r="I4258" t="s">
        <v>8444</v>
      </c>
      <c r="J4258" s="2" t="s">
        <v>11149</v>
      </c>
      <c r="K4258" s="5" t="s">
        <v>173</v>
      </c>
      <c r="L4258" t="s">
        <v>187</v>
      </c>
    </row>
    <row r="4259" spans="1:12" hidden="1" x14ac:dyDescent="0.25">
      <c r="A4259">
        <v>87349</v>
      </c>
      <c r="B4259" t="s">
        <v>11150</v>
      </c>
      <c r="C4259" t="s">
        <v>11130</v>
      </c>
      <c r="D4259" t="s">
        <v>11125</v>
      </c>
      <c r="E4259" t="s">
        <v>35629</v>
      </c>
      <c r="F4259" t="s">
        <v>35378</v>
      </c>
      <c r="G4259">
        <v>1989</v>
      </c>
      <c r="H4259" t="s">
        <v>36411</v>
      </c>
      <c r="I4259" t="s">
        <v>8444</v>
      </c>
      <c r="J4259" s="2" t="s">
        <v>11151</v>
      </c>
      <c r="K4259" s="5" t="s">
        <v>38</v>
      </c>
    </row>
    <row r="4260" spans="1:12" hidden="1" x14ac:dyDescent="0.25">
      <c r="A4260">
        <v>87378</v>
      </c>
      <c r="B4260" t="s">
        <v>11152</v>
      </c>
      <c r="C4260" t="s">
        <v>11124</v>
      </c>
      <c r="D4260" t="s">
        <v>11125</v>
      </c>
      <c r="E4260" t="s">
        <v>35629</v>
      </c>
      <c r="F4260" t="s">
        <v>35378</v>
      </c>
      <c r="G4260">
        <v>1989</v>
      </c>
      <c r="H4260" t="s">
        <v>36411</v>
      </c>
      <c r="I4260" t="s">
        <v>10958</v>
      </c>
      <c r="J4260" s="2" t="s">
        <v>11153</v>
      </c>
      <c r="K4260" s="5" t="s">
        <v>21</v>
      </c>
    </row>
    <row r="4261" spans="1:12" hidden="1" x14ac:dyDescent="0.25">
      <c r="A4261">
        <v>87381</v>
      </c>
      <c r="B4261" t="s">
        <v>11154</v>
      </c>
      <c r="C4261" t="s">
        <v>11130</v>
      </c>
      <c r="D4261" t="s">
        <v>11125</v>
      </c>
      <c r="E4261" t="s">
        <v>35629</v>
      </c>
      <c r="F4261" t="s">
        <v>35378</v>
      </c>
      <c r="G4261">
        <v>1989</v>
      </c>
      <c r="H4261" t="s">
        <v>36411</v>
      </c>
      <c r="I4261" t="s">
        <v>8444</v>
      </c>
      <c r="J4261" s="2" t="s">
        <v>11155</v>
      </c>
      <c r="K4261" s="5" t="s">
        <v>32</v>
      </c>
    </row>
    <row r="4262" spans="1:12" hidden="1" x14ac:dyDescent="0.25">
      <c r="A4262">
        <v>87384</v>
      </c>
      <c r="B4262" t="s">
        <v>11156</v>
      </c>
      <c r="C4262" t="s">
        <v>11124</v>
      </c>
      <c r="D4262" t="s">
        <v>11125</v>
      </c>
      <c r="E4262" t="s">
        <v>35629</v>
      </c>
      <c r="F4262" t="s">
        <v>35378</v>
      </c>
      <c r="G4262">
        <v>1989</v>
      </c>
      <c r="H4262" t="s">
        <v>36411</v>
      </c>
      <c r="I4262" t="s">
        <v>10958</v>
      </c>
      <c r="J4262" s="2" t="s">
        <v>11157</v>
      </c>
      <c r="K4262" s="5" t="s">
        <v>38</v>
      </c>
      <c r="L4262" t="s">
        <v>97</v>
      </c>
    </row>
    <row r="4263" spans="1:12" hidden="1" x14ac:dyDescent="0.25">
      <c r="A4263">
        <v>87386</v>
      </c>
      <c r="B4263" t="s">
        <v>11158</v>
      </c>
      <c r="C4263" t="s">
        <v>11124</v>
      </c>
      <c r="D4263" t="s">
        <v>11125</v>
      </c>
      <c r="E4263" t="s">
        <v>35629</v>
      </c>
      <c r="F4263" t="s">
        <v>35378</v>
      </c>
      <c r="G4263">
        <v>1989</v>
      </c>
      <c r="H4263" t="s">
        <v>36411</v>
      </c>
      <c r="I4263" t="s">
        <v>10958</v>
      </c>
      <c r="J4263" s="2" t="s">
        <v>11159</v>
      </c>
      <c r="K4263" s="5" t="s">
        <v>21</v>
      </c>
      <c r="L4263" t="s">
        <v>143</v>
      </c>
    </row>
    <row r="4264" spans="1:12" hidden="1" x14ac:dyDescent="0.25">
      <c r="A4264">
        <v>87395</v>
      </c>
      <c r="B4264" t="s">
        <v>11160</v>
      </c>
      <c r="C4264" t="s">
        <v>11124</v>
      </c>
      <c r="D4264" t="s">
        <v>11125</v>
      </c>
      <c r="E4264" t="s">
        <v>35629</v>
      </c>
      <c r="F4264" t="s">
        <v>35378</v>
      </c>
      <c r="G4264">
        <v>1989</v>
      </c>
      <c r="H4264" t="s">
        <v>36411</v>
      </c>
      <c r="I4264" t="s">
        <v>10958</v>
      </c>
      <c r="J4264" s="2" t="s">
        <v>11161</v>
      </c>
      <c r="K4264" s="5" t="s">
        <v>38</v>
      </c>
    </row>
    <row r="4265" spans="1:12" hidden="1" x14ac:dyDescent="0.25">
      <c r="A4265">
        <v>87397</v>
      </c>
      <c r="B4265" t="s">
        <v>11162</v>
      </c>
      <c r="C4265" t="s">
        <v>11124</v>
      </c>
      <c r="D4265" t="s">
        <v>11125</v>
      </c>
      <c r="E4265" t="s">
        <v>35629</v>
      </c>
      <c r="F4265" t="s">
        <v>35378</v>
      </c>
      <c r="G4265">
        <v>1989</v>
      </c>
      <c r="H4265" t="s">
        <v>36411</v>
      </c>
      <c r="I4265" t="s">
        <v>10958</v>
      </c>
      <c r="J4265" s="2" t="s">
        <v>11163</v>
      </c>
      <c r="K4265" s="5" t="s">
        <v>21</v>
      </c>
    </row>
    <row r="4266" spans="1:12" hidden="1" x14ac:dyDescent="0.25">
      <c r="A4266">
        <v>87438</v>
      </c>
      <c r="B4266" t="s">
        <v>11164</v>
      </c>
      <c r="C4266" t="s">
        <v>11165</v>
      </c>
      <c r="D4266" t="s">
        <v>11125</v>
      </c>
      <c r="E4266" t="s">
        <v>35629</v>
      </c>
      <c r="F4266" t="s">
        <v>35378</v>
      </c>
      <c r="G4266">
        <v>1989</v>
      </c>
      <c r="H4266" t="s">
        <v>36411</v>
      </c>
      <c r="I4266" t="s">
        <v>2077</v>
      </c>
      <c r="J4266" s="2" t="s">
        <v>11166</v>
      </c>
      <c r="K4266" s="5" t="s">
        <v>21</v>
      </c>
    </row>
    <row r="4267" spans="1:12" hidden="1" x14ac:dyDescent="0.25">
      <c r="A4267">
        <v>87444</v>
      </c>
      <c r="B4267" t="s">
        <v>11167</v>
      </c>
      <c r="C4267" t="s">
        <v>11165</v>
      </c>
      <c r="D4267" t="s">
        <v>11125</v>
      </c>
      <c r="E4267" t="s">
        <v>35629</v>
      </c>
      <c r="F4267" t="s">
        <v>35378</v>
      </c>
      <c r="G4267">
        <v>1989</v>
      </c>
      <c r="H4267" t="s">
        <v>36411</v>
      </c>
      <c r="I4267" t="s">
        <v>2077</v>
      </c>
      <c r="J4267" s="2" t="s">
        <v>11168</v>
      </c>
      <c r="K4267" s="5" t="s">
        <v>21</v>
      </c>
    </row>
    <row r="4268" spans="1:12" hidden="1" x14ac:dyDescent="0.25">
      <c r="A4268">
        <v>87454</v>
      </c>
      <c r="B4268" t="s">
        <v>11169</v>
      </c>
      <c r="C4268" t="s">
        <v>11165</v>
      </c>
      <c r="D4268" t="s">
        <v>11125</v>
      </c>
      <c r="E4268" t="s">
        <v>35629</v>
      </c>
      <c r="F4268" t="s">
        <v>35378</v>
      </c>
      <c r="G4268">
        <v>1989</v>
      </c>
      <c r="H4268" t="s">
        <v>36411</v>
      </c>
      <c r="I4268" t="s">
        <v>2077</v>
      </c>
      <c r="J4268" s="2" t="s">
        <v>11170</v>
      </c>
      <c r="K4268" s="5" t="s">
        <v>38</v>
      </c>
    </row>
    <row r="4269" spans="1:12" hidden="1" x14ac:dyDescent="0.25">
      <c r="A4269">
        <v>87458</v>
      </c>
      <c r="B4269" t="s">
        <v>11171</v>
      </c>
      <c r="C4269" t="s">
        <v>11165</v>
      </c>
      <c r="D4269" t="s">
        <v>11125</v>
      </c>
      <c r="E4269" t="s">
        <v>35629</v>
      </c>
      <c r="F4269" t="s">
        <v>35378</v>
      </c>
      <c r="G4269">
        <v>1989</v>
      </c>
      <c r="H4269" t="s">
        <v>36411</v>
      </c>
      <c r="I4269" t="s">
        <v>2077</v>
      </c>
      <c r="J4269" s="2" t="s">
        <v>11172</v>
      </c>
      <c r="K4269" s="5" t="s">
        <v>21</v>
      </c>
    </row>
    <row r="4270" spans="1:12" hidden="1" x14ac:dyDescent="0.25">
      <c r="A4270">
        <v>87462</v>
      </c>
      <c r="B4270" t="s">
        <v>11173</v>
      </c>
      <c r="C4270" t="s">
        <v>11165</v>
      </c>
      <c r="D4270" t="s">
        <v>11125</v>
      </c>
      <c r="E4270" t="s">
        <v>35629</v>
      </c>
      <c r="F4270" t="s">
        <v>35378</v>
      </c>
      <c r="G4270">
        <v>1989</v>
      </c>
      <c r="H4270" t="s">
        <v>36411</v>
      </c>
      <c r="I4270" t="s">
        <v>2077</v>
      </c>
      <c r="J4270" s="2" t="s">
        <v>11174</v>
      </c>
      <c r="K4270" s="5" t="s">
        <v>21</v>
      </c>
    </row>
    <row r="4271" spans="1:12" hidden="1" x14ac:dyDescent="0.25">
      <c r="A4271">
        <v>87469</v>
      </c>
      <c r="B4271" t="s">
        <v>11175</v>
      </c>
      <c r="C4271" t="s">
        <v>11130</v>
      </c>
      <c r="D4271" t="s">
        <v>11125</v>
      </c>
      <c r="E4271" t="s">
        <v>35629</v>
      </c>
      <c r="F4271" t="s">
        <v>35378</v>
      </c>
      <c r="G4271">
        <v>1989</v>
      </c>
      <c r="H4271" t="s">
        <v>36411</v>
      </c>
      <c r="I4271" t="s">
        <v>8444</v>
      </c>
      <c r="J4271" s="2" t="s">
        <v>11176</v>
      </c>
      <c r="K4271" s="5" t="s">
        <v>38</v>
      </c>
      <c r="L4271" t="s">
        <v>35297</v>
      </c>
    </row>
    <row r="4272" spans="1:12" hidden="1" x14ac:dyDescent="0.25">
      <c r="A4272">
        <v>87480</v>
      </c>
      <c r="B4272" t="s">
        <v>11177</v>
      </c>
      <c r="C4272" t="s">
        <v>11130</v>
      </c>
      <c r="D4272" t="s">
        <v>11125</v>
      </c>
      <c r="E4272" t="s">
        <v>35629</v>
      </c>
      <c r="F4272" t="s">
        <v>35378</v>
      </c>
      <c r="G4272">
        <v>1989</v>
      </c>
      <c r="H4272" t="s">
        <v>36411</v>
      </c>
      <c r="I4272" t="s">
        <v>8444</v>
      </c>
      <c r="J4272" s="2" t="s">
        <v>11178</v>
      </c>
      <c r="K4272" s="5" t="s">
        <v>21</v>
      </c>
    </row>
    <row r="4273" spans="1:17" hidden="1" x14ac:dyDescent="0.25">
      <c r="A4273">
        <v>87490</v>
      </c>
      <c r="B4273" t="s">
        <v>11179</v>
      </c>
      <c r="C4273" t="s">
        <v>11165</v>
      </c>
      <c r="D4273" t="s">
        <v>11125</v>
      </c>
      <c r="E4273" t="s">
        <v>35629</v>
      </c>
      <c r="F4273" t="s">
        <v>35378</v>
      </c>
      <c r="G4273">
        <v>1989</v>
      </c>
      <c r="H4273" t="s">
        <v>36411</v>
      </c>
      <c r="I4273" t="s">
        <v>2077</v>
      </c>
      <c r="J4273" s="2" t="s">
        <v>11180</v>
      </c>
      <c r="K4273" s="5" t="s">
        <v>21</v>
      </c>
    </row>
    <row r="4274" spans="1:17" hidden="1" x14ac:dyDescent="0.25">
      <c r="A4274">
        <v>87493</v>
      </c>
      <c r="B4274" t="s">
        <v>11181</v>
      </c>
      <c r="C4274" t="s">
        <v>11130</v>
      </c>
      <c r="D4274" t="s">
        <v>11125</v>
      </c>
      <c r="E4274" t="s">
        <v>35629</v>
      </c>
      <c r="F4274" t="s">
        <v>35378</v>
      </c>
      <c r="G4274">
        <v>1989</v>
      </c>
      <c r="H4274" t="s">
        <v>36411</v>
      </c>
      <c r="I4274" t="s">
        <v>8444</v>
      </c>
      <c r="J4274" s="2" t="s">
        <v>11182</v>
      </c>
      <c r="K4274" s="5" t="s">
        <v>580</v>
      </c>
      <c r="L4274" t="s">
        <v>314</v>
      </c>
    </row>
    <row r="4275" spans="1:17" hidden="1" x14ac:dyDescent="0.25">
      <c r="A4275">
        <v>87507</v>
      </c>
      <c r="B4275" t="s">
        <v>11183</v>
      </c>
      <c r="C4275" t="s">
        <v>11184</v>
      </c>
      <c r="D4275" t="s">
        <v>11125</v>
      </c>
      <c r="E4275" t="s">
        <v>35629</v>
      </c>
      <c r="F4275" t="s">
        <v>35378</v>
      </c>
      <c r="G4275">
        <v>1989</v>
      </c>
      <c r="H4275" t="s">
        <v>36411</v>
      </c>
      <c r="I4275" t="s">
        <v>2783</v>
      </c>
      <c r="J4275" s="2" t="s">
        <v>11185</v>
      </c>
      <c r="K4275" s="5" t="s">
        <v>38</v>
      </c>
    </row>
    <row r="4276" spans="1:17" x14ac:dyDescent="0.25">
      <c r="A4276">
        <v>87514</v>
      </c>
      <c r="B4276" t="s">
        <v>11186</v>
      </c>
      <c r="C4276" t="s">
        <v>11130</v>
      </c>
      <c r="D4276" t="s">
        <v>11125</v>
      </c>
      <c r="E4276" t="s">
        <v>35629</v>
      </c>
      <c r="F4276" t="s">
        <v>35378</v>
      </c>
      <c r="G4276">
        <v>1989</v>
      </c>
      <c r="H4276" t="s">
        <v>36411</v>
      </c>
      <c r="I4276" t="s">
        <v>8444</v>
      </c>
      <c r="J4276" s="2" t="s">
        <v>11187</v>
      </c>
      <c r="K4276" s="5" t="s">
        <v>202</v>
      </c>
      <c r="M4276" s="4" t="s">
        <v>7</v>
      </c>
      <c r="N4276" s="4" t="s">
        <v>8</v>
      </c>
      <c r="O4276" t="s">
        <v>33</v>
      </c>
      <c r="P4276" t="s">
        <v>35340</v>
      </c>
      <c r="Q4276" s="3" t="s">
        <v>36850</v>
      </c>
    </row>
    <row r="4277" spans="1:17" hidden="1" x14ac:dyDescent="0.25">
      <c r="A4277">
        <v>87531</v>
      </c>
      <c r="B4277" t="s">
        <v>11188</v>
      </c>
      <c r="C4277" t="s">
        <v>11130</v>
      </c>
      <c r="D4277" t="s">
        <v>11125</v>
      </c>
      <c r="E4277" t="s">
        <v>35629</v>
      </c>
      <c r="F4277" t="s">
        <v>35378</v>
      </c>
      <c r="G4277">
        <v>1989</v>
      </c>
      <c r="H4277" t="s">
        <v>36411</v>
      </c>
      <c r="I4277" t="s">
        <v>8444</v>
      </c>
      <c r="J4277" s="2" t="s">
        <v>11189</v>
      </c>
      <c r="K4277" s="5" t="s">
        <v>21</v>
      </c>
    </row>
    <row r="4278" spans="1:17" hidden="1" x14ac:dyDescent="0.25">
      <c r="A4278">
        <v>87542</v>
      </c>
      <c r="B4278" t="s">
        <v>11190</v>
      </c>
      <c r="C4278" t="s">
        <v>11184</v>
      </c>
      <c r="D4278" t="s">
        <v>11125</v>
      </c>
      <c r="E4278" t="s">
        <v>35629</v>
      </c>
      <c r="F4278" t="s">
        <v>35378</v>
      </c>
      <c r="G4278">
        <v>1989</v>
      </c>
      <c r="H4278" t="s">
        <v>36411</v>
      </c>
      <c r="I4278" t="s">
        <v>2783</v>
      </c>
      <c r="J4278" s="2" t="s">
        <v>11191</v>
      </c>
      <c r="K4278" s="5" t="s">
        <v>55</v>
      </c>
    </row>
    <row r="4279" spans="1:17" hidden="1" x14ac:dyDescent="0.25">
      <c r="A4279">
        <v>87551</v>
      </c>
      <c r="B4279" t="s">
        <v>11192</v>
      </c>
      <c r="C4279" t="s">
        <v>11130</v>
      </c>
      <c r="D4279" t="s">
        <v>11125</v>
      </c>
      <c r="E4279" t="s">
        <v>35629</v>
      </c>
      <c r="F4279" t="s">
        <v>35378</v>
      </c>
      <c r="G4279">
        <v>1989</v>
      </c>
      <c r="H4279" t="s">
        <v>36411</v>
      </c>
      <c r="I4279" t="s">
        <v>8444</v>
      </c>
      <c r="J4279" s="2" t="s">
        <v>11193</v>
      </c>
      <c r="K4279" s="5" t="s">
        <v>21</v>
      </c>
    </row>
    <row r="4280" spans="1:17" hidden="1" x14ac:dyDescent="0.25">
      <c r="A4280">
        <v>87562</v>
      </c>
      <c r="B4280" t="s">
        <v>11194</v>
      </c>
      <c r="C4280" t="s">
        <v>11184</v>
      </c>
      <c r="D4280" t="s">
        <v>11125</v>
      </c>
      <c r="E4280" t="s">
        <v>35629</v>
      </c>
      <c r="F4280" t="s">
        <v>35378</v>
      </c>
      <c r="G4280">
        <v>1989</v>
      </c>
      <c r="H4280" t="s">
        <v>36411</v>
      </c>
      <c r="I4280" t="s">
        <v>2783</v>
      </c>
      <c r="J4280" s="2" t="s">
        <v>11195</v>
      </c>
      <c r="K4280" s="5" t="s">
        <v>21</v>
      </c>
    </row>
    <row r="4281" spans="1:17" hidden="1" x14ac:dyDescent="0.25">
      <c r="A4281">
        <v>87658</v>
      </c>
      <c r="B4281" t="s">
        <v>11196</v>
      </c>
      <c r="C4281" t="s">
        <v>11197</v>
      </c>
      <c r="D4281" t="s">
        <v>11125</v>
      </c>
      <c r="E4281" t="s">
        <v>35629</v>
      </c>
      <c r="F4281" t="s">
        <v>35378</v>
      </c>
      <c r="G4281">
        <v>1989</v>
      </c>
      <c r="H4281" t="s">
        <v>36411</v>
      </c>
      <c r="I4281" t="s">
        <v>8069</v>
      </c>
      <c r="J4281" s="2" t="s">
        <v>11198</v>
      </c>
      <c r="K4281" s="5" t="s">
        <v>21</v>
      </c>
    </row>
    <row r="4282" spans="1:17" hidden="1" x14ac:dyDescent="0.25">
      <c r="A4282">
        <v>87667</v>
      </c>
      <c r="B4282" t="s">
        <v>11199</v>
      </c>
      <c r="C4282" t="s">
        <v>11130</v>
      </c>
      <c r="D4282" t="s">
        <v>11125</v>
      </c>
      <c r="E4282" t="s">
        <v>35629</v>
      </c>
      <c r="F4282" t="s">
        <v>35378</v>
      </c>
      <c r="G4282">
        <v>1989</v>
      </c>
      <c r="H4282" t="s">
        <v>36411</v>
      </c>
      <c r="I4282" t="s">
        <v>8444</v>
      </c>
      <c r="J4282" s="2" t="s">
        <v>11200</v>
      </c>
      <c r="K4282" s="5" t="s">
        <v>38</v>
      </c>
    </row>
    <row r="4283" spans="1:17" hidden="1" x14ac:dyDescent="0.25">
      <c r="A4283">
        <v>87674</v>
      </c>
      <c r="B4283" t="s">
        <v>11201</v>
      </c>
      <c r="C4283" t="s">
        <v>11130</v>
      </c>
      <c r="D4283" t="s">
        <v>11125</v>
      </c>
      <c r="E4283" t="s">
        <v>35629</v>
      </c>
      <c r="F4283" t="s">
        <v>35378</v>
      </c>
      <c r="G4283">
        <v>1989</v>
      </c>
      <c r="H4283" t="s">
        <v>36411</v>
      </c>
      <c r="I4283" t="s">
        <v>8444</v>
      </c>
      <c r="J4283" s="2" t="s">
        <v>11202</v>
      </c>
      <c r="K4283" s="5" t="s">
        <v>128</v>
      </c>
      <c r="L4283" t="s">
        <v>522</v>
      </c>
    </row>
    <row r="4284" spans="1:17" hidden="1" x14ac:dyDescent="0.25">
      <c r="A4284">
        <v>87678</v>
      </c>
      <c r="B4284" t="s">
        <v>11203</v>
      </c>
      <c r="C4284" t="s">
        <v>11130</v>
      </c>
      <c r="D4284" t="s">
        <v>11125</v>
      </c>
      <c r="E4284" t="s">
        <v>35629</v>
      </c>
      <c r="F4284" t="s">
        <v>35378</v>
      </c>
      <c r="G4284">
        <v>1989</v>
      </c>
      <c r="H4284" t="s">
        <v>36411</v>
      </c>
      <c r="I4284" t="s">
        <v>8444</v>
      </c>
      <c r="J4284" s="2" t="s">
        <v>11204</v>
      </c>
      <c r="K4284" s="5" t="s">
        <v>128</v>
      </c>
    </row>
    <row r="4285" spans="1:17" x14ac:dyDescent="0.25">
      <c r="A4285">
        <v>87695</v>
      </c>
      <c r="B4285" t="s">
        <v>11205</v>
      </c>
      <c r="C4285" t="s">
        <v>11197</v>
      </c>
      <c r="D4285" t="s">
        <v>11125</v>
      </c>
      <c r="E4285" t="s">
        <v>35629</v>
      </c>
      <c r="F4285" t="s">
        <v>35378</v>
      </c>
      <c r="G4285">
        <v>1989</v>
      </c>
      <c r="H4285" t="s">
        <v>36411</v>
      </c>
      <c r="I4285" t="s">
        <v>8069</v>
      </c>
      <c r="J4285" s="2" t="s">
        <v>11206</v>
      </c>
      <c r="K4285" s="5" t="s">
        <v>128</v>
      </c>
      <c r="M4285" s="4" t="s">
        <v>7</v>
      </c>
      <c r="N4285" s="4" t="s">
        <v>8</v>
      </c>
      <c r="O4285" t="s">
        <v>33</v>
      </c>
      <c r="P4285" t="s">
        <v>35340</v>
      </c>
    </row>
    <row r="4286" spans="1:17" hidden="1" x14ac:dyDescent="0.25">
      <c r="A4286">
        <v>87702</v>
      </c>
      <c r="B4286" t="s">
        <v>11207</v>
      </c>
      <c r="C4286" t="s">
        <v>11124</v>
      </c>
      <c r="D4286" t="s">
        <v>11125</v>
      </c>
      <c r="E4286" t="s">
        <v>35629</v>
      </c>
      <c r="F4286" t="s">
        <v>35378</v>
      </c>
      <c r="G4286">
        <v>1989</v>
      </c>
      <c r="H4286" t="s">
        <v>36411</v>
      </c>
      <c r="I4286" t="s">
        <v>10958</v>
      </c>
      <c r="J4286" s="2" t="s">
        <v>11208</v>
      </c>
      <c r="K4286" s="5" t="s">
        <v>202</v>
      </c>
      <c r="L4286" t="s">
        <v>1277</v>
      </c>
    </row>
    <row r="4287" spans="1:17" hidden="1" x14ac:dyDescent="0.25">
      <c r="A4287">
        <v>87731</v>
      </c>
      <c r="B4287" t="s">
        <v>11209</v>
      </c>
      <c r="C4287" t="s">
        <v>11197</v>
      </c>
      <c r="D4287" t="s">
        <v>11125</v>
      </c>
      <c r="E4287" t="s">
        <v>35629</v>
      </c>
      <c r="F4287" t="s">
        <v>35378</v>
      </c>
      <c r="G4287">
        <v>1989</v>
      </c>
      <c r="H4287" t="s">
        <v>36411</v>
      </c>
      <c r="I4287" t="s">
        <v>8069</v>
      </c>
      <c r="J4287" s="2" t="s">
        <v>11210</v>
      </c>
      <c r="K4287" s="5" t="s">
        <v>580</v>
      </c>
    </row>
    <row r="4288" spans="1:17" hidden="1" x14ac:dyDescent="0.25">
      <c r="A4288">
        <v>87732</v>
      </c>
      <c r="B4288" t="s">
        <v>11211</v>
      </c>
      <c r="C4288" t="s">
        <v>11124</v>
      </c>
      <c r="D4288" t="s">
        <v>11125</v>
      </c>
      <c r="E4288" t="s">
        <v>35629</v>
      </c>
      <c r="F4288" t="s">
        <v>35378</v>
      </c>
      <c r="G4288">
        <v>1989</v>
      </c>
      <c r="H4288" t="s">
        <v>36411</v>
      </c>
      <c r="I4288" t="s">
        <v>10958</v>
      </c>
      <c r="J4288" s="2" t="s">
        <v>11212</v>
      </c>
      <c r="K4288" s="5" t="s">
        <v>21</v>
      </c>
    </row>
    <row r="4289" spans="1:12" hidden="1" x14ac:dyDescent="0.25">
      <c r="A4289">
        <v>87733</v>
      </c>
      <c r="B4289" t="s">
        <v>11213</v>
      </c>
      <c r="C4289" t="s">
        <v>11197</v>
      </c>
      <c r="D4289" t="s">
        <v>11125</v>
      </c>
      <c r="E4289" t="s">
        <v>35629</v>
      </c>
      <c r="F4289" t="s">
        <v>35378</v>
      </c>
      <c r="G4289">
        <v>1989</v>
      </c>
      <c r="H4289" t="s">
        <v>36411</v>
      </c>
      <c r="I4289" t="s">
        <v>8069</v>
      </c>
      <c r="J4289" s="2" t="s">
        <v>11214</v>
      </c>
      <c r="K4289" s="5" t="s">
        <v>128</v>
      </c>
      <c r="L4289" t="s">
        <v>162</v>
      </c>
    </row>
    <row r="4290" spans="1:12" hidden="1" x14ac:dyDescent="0.25">
      <c r="A4290">
        <v>87739</v>
      </c>
      <c r="B4290" t="s">
        <v>11215</v>
      </c>
      <c r="C4290" t="s">
        <v>11197</v>
      </c>
      <c r="D4290" t="s">
        <v>11125</v>
      </c>
      <c r="E4290" t="s">
        <v>35629</v>
      </c>
      <c r="F4290" t="s">
        <v>35378</v>
      </c>
      <c r="G4290">
        <v>1989</v>
      </c>
      <c r="H4290" t="s">
        <v>36411</v>
      </c>
      <c r="I4290" t="s">
        <v>8069</v>
      </c>
      <c r="J4290" s="2" t="s">
        <v>11216</v>
      </c>
      <c r="K4290" s="5" t="s">
        <v>55</v>
      </c>
      <c r="L4290" t="s">
        <v>143</v>
      </c>
    </row>
    <row r="4291" spans="1:12" hidden="1" x14ac:dyDescent="0.25">
      <c r="A4291">
        <v>87740</v>
      </c>
      <c r="B4291" t="s">
        <v>11217</v>
      </c>
      <c r="C4291" t="s">
        <v>11124</v>
      </c>
      <c r="D4291" t="s">
        <v>11125</v>
      </c>
      <c r="E4291" t="s">
        <v>35629</v>
      </c>
      <c r="F4291" t="s">
        <v>35378</v>
      </c>
      <c r="G4291">
        <v>1989</v>
      </c>
      <c r="H4291" t="s">
        <v>36411</v>
      </c>
      <c r="I4291" t="s">
        <v>10958</v>
      </c>
      <c r="J4291" s="2" t="s">
        <v>11218</v>
      </c>
      <c r="K4291" s="5" t="s">
        <v>21</v>
      </c>
    </row>
    <row r="4292" spans="1:12" hidden="1" x14ac:dyDescent="0.25">
      <c r="A4292">
        <v>87784</v>
      </c>
      <c r="B4292" t="s">
        <v>11219</v>
      </c>
      <c r="C4292" t="s">
        <v>11197</v>
      </c>
      <c r="D4292" t="s">
        <v>11125</v>
      </c>
      <c r="E4292" t="s">
        <v>35629</v>
      </c>
      <c r="F4292" t="s">
        <v>35378</v>
      </c>
      <c r="G4292">
        <v>1989</v>
      </c>
      <c r="H4292" t="s">
        <v>36411</v>
      </c>
      <c r="I4292" t="s">
        <v>8069</v>
      </c>
      <c r="J4292" s="2" t="s">
        <v>11220</v>
      </c>
      <c r="K4292" s="5" t="s">
        <v>21</v>
      </c>
    </row>
    <row r="4293" spans="1:12" hidden="1" x14ac:dyDescent="0.25">
      <c r="A4293">
        <v>87800</v>
      </c>
      <c r="B4293" t="s">
        <v>11221</v>
      </c>
      <c r="C4293" t="s">
        <v>11197</v>
      </c>
      <c r="D4293" t="s">
        <v>11125</v>
      </c>
      <c r="E4293" t="s">
        <v>35629</v>
      </c>
      <c r="F4293" t="s">
        <v>35378</v>
      </c>
      <c r="G4293">
        <v>1989</v>
      </c>
      <c r="H4293" t="s">
        <v>36411</v>
      </c>
      <c r="I4293" t="s">
        <v>8069</v>
      </c>
      <c r="J4293" s="2" t="s">
        <v>11222</v>
      </c>
      <c r="K4293" s="5" t="s">
        <v>21</v>
      </c>
    </row>
    <row r="4294" spans="1:12" hidden="1" x14ac:dyDescent="0.25">
      <c r="A4294">
        <v>87852</v>
      </c>
      <c r="B4294" t="s">
        <v>11223</v>
      </c>
      <c r="C4294" t="s">
        <v>11165</v>
      </c>
      <c r="D4294" t="s">
        <v>11125</v>
      </c>
      <c r="E4294" t="s">
        <v>35629</v>
      </c>
      <c r="F4294" t="s">
        <v>35378</v>
      </c>
      <c r="G4294">
        <v>1989</v>
      </c>
      <c r="H4294" t="s">
        <v>36411</v>
      </c>
      <c r="I4294" t="s">
        <v>2077</v>
      </c>
      <c r="J4294" s="2" t="s">
        <v>11224</v>
      </c>
      <c r="K4294" s="5" t="s">
        <v>580</v>
      </c>
    </row>
    <row r="4295" spans="1:12" hidden="1" x14ac:dyDescent="0.25">
      <c r="A4295">
        <v>87875</v>
      </c>
      <c r="B4295" t="s">
        <v>11225</v>
      </c>
      <c r="C4295" t="s">
        <v>11165</v>
      </c>
      <c r="D4295" t="s">
        <v>11125</v>
      </c>
      <c r="E4295" t="s">
        <v>35629</v>
      </c>
      <c r="F4295" t="s">
        <v>35378</v>
      </c>
      <c r="G4295">
        <v>1989</v>
      </c>
      <c r="H4295" t="s">
        <v>36411</v>
      </c>
      <c r="I4295" t="s">
        <v>2077</v>
      </c>
      <c r="J4295" s="2" t="s">
        <v>11226</v>
      </c>
      <c r="K4295" s="5" t="s">
        <v>21</v>
      </c>
    </row>
    <row r="4296" spans="1:12" hidden="1" x14ac:dyDescent="0.25">
      <c r="A4296">
        <v>87904</v>
      </c>
      <c r="B4296" t="s">
        <v>11227</v>
      </c>
      <c r="C4296" t="s">
        <v>11197</v>
      </c>
      <c r="D4296" t="s">
        <v>11125</v>
      </c>
      <c r="E4296" t="s">
        <v>35629</v>
      </c>
      <c r="F4296" t="s">
        <v>35378</v>
      </c>
      <c r="G4296">
        <v>1989</v>
      </c>
      <c r="H4296" t="s">
        <v>36411</v>
      </c>
      <c r="I4296" t="s">
        <v>8069</v>
      </c>
      <c r="J4296" s="2" t="s">
        <v>11228</v>
      </c>
      <c r="K4296" s="5" t="s">
        <v>21</v>
      </c>
    </row>
    <row r="4297" spans="1:12" hidden="1" x14ac:dyDescent="0.25">
      <c r="A4297">
        <v>87935</v>
      </c>
      <c r="B4297" t="s">
        <v>11229</v>
      </c>
      <c r="C4297" t="s">
        <v>11124</v>
      </c>
      <c r="D4297" t="s">
        <v>11125</v>
      </c>
      <c r="E4297" t="s">
        <v>35629</v>
      </c>
      <c r="F4297" t="s">
        <v>35378</v>
      </c>
      <c r="G4297">
        <v>1989</v>
      </c>
      <c r="H4297" t="s">
        <v>36411</v>
      </c>
      <c r="I4297" t="s">
        <v>10958</v>
      </c>
      <c r="J4297" s="2" t="s">
        <v>11230</v>
      </c>
      <c r="K4297" s="5" t="s">
        <v>38</v>
      </c>
      <c r="L4297" t="s">
        <v>16</v>
      </c>
    </row>
    <row r="4298" spans="1:12" hidden="1" x14ac:dyDescent="0.25">
      <c r="A4298">
        <v>87943</v>
      </c>
      <c r="B4298" t="s">
        <v>11231</v>
      </c>
      <c r="C4298" t="s">
        <v>11165</v>
      </c>
      <c r="D4298" t="s">
        <v>11125</v>
      </c>
      <c r="E4298" t="s">
        <v>35629</v>
      </c>
      <c r="F4298" t="s">
        <v>35378</v>
      </c>
      <c r="G4298">
        <v>1989</v>
      </c>
      <c r="H4298" t="s">
        <v>36411</v>
      </c>
      <c r="I4298" t="s">
        <v>2077</v>
      </c>
      <c r="J4298" s="2" t="s">
        <v>11232</v>
      </c>
      <c r="K4298" s="5" t="s">
        <v>21</v>
      </c>
    </row>
    <row r="4299" spans="1:12" hidden="1" x14ac:dyDescent="0.25">
      <c r="A4299">
        <v>87979</v>
      </c>
      <c r="B4299" t="s">
        <v>11233</v>
      </c>
      <c r="C4299" t="s">
        <v>11234</v>
      </c>
      <c r="D4299" t="s">
        <v>11235</v>
      </c>
      <c r="E4299" t="s">
        <v>35630</v>
      </c>
      <c r="F4299" t="s">
        <v>35512</v>
      </c>
      <c r="G4299">
        <v>1975</v>
      </c>
      <c r="H4299" t="s">
        <v>36412</v>
      </c>
      <c r="I4299" t="s">
        <v>11236</v>
      </c>
      <c r="J4299" s="2" t="s">
        <v>11237</v>
      </c>
      <c r="K4299" s="5" t="s">
        <v>21</v>
      </c>
    </row>
    <row r="4300" spans="1:12" hidden="1" x14ac:dyDescent="0.25">
      <c r="A4300">
        <v>87993</v>
      </c>
      <c r="B4300" t="s">
        <v>11238</v>
      </c>
      <c r="C4300" t="s">
        <v>11239</v>
      </c>
      <c r="D4300" t="s">
        <v>11235</v>
      </c>
      <c r="E4300" t="s">
        <v>35630</v>
      </c>
      <c r="F4300" t="s">
        <v>35512</v>
      </c>
      <c r="G4300">
        <v>1975</v>
      </c>
      <c r="H4300" t="s">
        <v>36412</v>
      </c>
      <c r="I4300" t="s">
        <v>11240</v>
      </c>
      <c r="J4300" s="2" t="s">
        <v>11241</v>
      </c>
      <c r="K4300" s="5" t="s">
        <v>32</v>
      </c>
      <c r="L4300" t="s">
        <v>1674</v>
      </c>
    </row>
    <row r="4301" spans="1:12" hidden="1" x14ac:dyDescent="0.25">
      <c r="A4301">
        <v>88008</v>
      </c>
      <c r="B4301" t="s">
        <v>11242</v>
      </c>
      <c r="C4301" t="s">
        <v>11243</v>
      </c>
      <c r="D4301" t="s">
        <v>11235</v>
      </c>
      <c r="E4301" t="s">
        <v>35630</v>
      </c>
      <c r="F4301" t="s">
        <v>35512</v>
      </c>
      <c r="G4301">
        <v>1975</v>
      </c>
      <c r="H4301" t="s">
        <v>36412</v>
      </c>
      <c r="I4301" t="s">
        <v>11244</v>
      </c>
      <c r="J4301" s="2" t="s">
        <v>11245</v>
      </c>
      <c r="K4301" s="5" t="s">
        <v>38</v>
      </c>
    </row>
    <row r="4302" spans="1:12" hidden="1" x14ac:dyDescent="0.25">
      <c r="A4302">
        <v>88033</v>
      </c>
      <c r="B4302" t="s">
        <v>11246</v>
      </c>
      <c r="C4302" t="s">
        <v>11247</v>
      </c>
      <c r="D4302" t="s">
        <v>11235</v>
      </c>
      <c r="E4302" t="s">
        <v>35630</v>
      </c>
      <c r="F4302" t="s">
        <v>35512</v>
      </c>
      <c r="G4302">
        <v>1975</v>
      </c>
      <c r="H4302" t="s">
        <v>36412</v>
      </c>
      <c r="I4302" t="s">
        <v>11248</v>
      </c>
      <c r="J4302" s="2" t="s">
        <v>11249</v>
      </c>
      <c r="K4302" s="5" t="s">
        <v>38</v>
      </c>
    </row>
    <row r="4303" spans="1:12" hidden="1" x14ac:dyDescent="0.25">
      <c r="A4303">
        <v>88036</v>
      </c>
      <c r="B4303" t="s">
        <v>11250</v>
      </c>
      <c r="C4303" t="s">
        <v>11251</v>
      </c>
      <c r="D4303" t="s">
        <v>11235</v>
      </c>
      <c r="E4303" t="s">
        <v>35630</v>
      </c>
      <c r="F4303" t="s">
        <v>35512</v>
      </c>
      <c r="G4303">
        <v>1975</v>
      </c>
      <c r="H4303" t="s">
        <v>36412</v>
      </c>
      <c r="I4303" t="s">
        <v>11252</v>
      </c>
      <c r="J4303" s="2" t="s">
        <v>11253</v>
      </c>
      <c r="K4303" s="5" t="s">
        <v>21</v>
      </c>
    </row>
    <row r="4304" spans="1:12" hidden="1" x14ac:dyDescent="0.25">
      <c r="A4304">
        <v>88045</v>
      </c>
      <c r="B4304" t="s">
        <v>11254</v>
      </c>
      <c r="C4304" t="s">
        <v>11255</v>
      </c>
      <c r="D4304" t="s">
        <v>11235</v>
      </c>
      <c r="E4304" t="s">
        <v>35630</v>
      </c>
      <c r="F4304" t="s">
        <v>35512</v>
      </c>
      <c r="G4304">
        <v>1975</v>
      </c>
      <c r="H4304" t="s">
        <v>36412</v>
      </c>
      <c r="I4304" t="s">
        <v>11256</v>
      </c>
      <c r="J4304" s="2" t="s">
        <v>11257</v>
      </c>
      <c r="K4304" s="5" t="s">
        <v>128</v>
      </c>
      <c r="L4304" t="s">
        <v>35200</v>
      </c>
    </row>
    <row r="4305" spans="1:12" hidden="1" x14ac:dyDescent="0.25">
      <c r="A4305">
        <v>88065</v>
      </c>
      <c r="B4305" t="s">
        <v>11258</v>
      </c>
      <c r="C4305" t="s">
        <v>11259</v>
      </c>
      <c r="D4305" t="s">
        <v>11235</v>
      </c>
      <c r="E4305" t="s">
        <v>35630</v>
      </c>
      <c r="F4305" t="s">
        <v>35512</v>
      </c>
      <c r="G4305">
        <v>1975</v>
      </c>
      <c r="H4305" t="s">
        <v>36412</v>
      </c>
      <c r="I4305" t="s">
        <v>11260</v>
      </c>
      <c r="J4305" s="2" t="s">
        <v>11261</v>
      </c>
      <c r="K4305" s="5" t="s">
        <v>21</v>
      </c>
    </row>
    <row r="4306" spans="1:12" hidden="1" x14ac:dyDescent="0.25">
      <c r="A4306">
        <v>88075</v>
      </c>
      <c r="B4306" t="s">
        <v>11262</v>
      </c>
      <c r="C4306" t="s">
        <v>11239</v>
      </c>
      <c r="D4306" t="s">
        <v>11235</v>
      </c>
      <c r="E4306" t="s">
        <v>35630</v>
      </c>
      <c r="F4306" t="s">
        <v>35512</v>
      </c>
      <c r="G4306">
        <v>1975</v>
      </c>
      <c r="H4306" t="s">
        <v>36412</v>
      </c>
      <c r="I4306" t="s">
        <v>11240</v>
      </c>
      <c r="J4306" s="2" t="s">
        <v>11263</v>
      </c>
      <c r="K4306" s="5" t="s">
        <v>38</v>
      </c>
      <c r="L4306" t="s">
        <v>232</v>
      </c>
    </row>
    <row r="4307" spans="1:12" hidden="1" x14ac:dyDescent="0.25">
      <c r="A4307">
        <v>88088</v>
      </c>
      <c r="B4307" t="s">
        <v>11264</v>
      </c>
      <c r="C4307" t="s">
        <v>11265</v>
      </c>
      <c r="D4307" t="s">
        <v>11235</v>
      </c>
      <c r="E4307" t="s">
        <v>35630</v>
      </c>
      <c r="F4307" t="s">
        <v>35512</v>
      </c>
      <c r="G4307">
        <v>1975</v>
      </c>
      <c r="H4307" t="s">
        <v>36412</v>
      </c>
      <c r="I4307" t="s">
        <v>6993</v>
      </c>
      <c r="J4307" s="2" t="s">
        <v>11266</v>
      </c>
      <c r="K4307" s="5" t="s">
        <v>21</v>
      </c>
    </row>
    <row r="4308" spans="1:12" hidden="1" x14ac:dyDescent="0.25">
      <c r="A4308">
        <v>88098</v>
      </c>
      <c r="B4308" t="s">
        <v>11267</v>
      </c>
      <c r="C4308" t="s">
        <v>11265</v>
      </c>
      <c r="D4308" t="s">
        <v>11235</v>
      </c>
      <c r="E4308" t="s">
        <v>35630</v>
      </c>
      <c r="F4308" t="s">
        <v>35512</v>
      </c>
      <c r="G4308">
        <v>1975</v>
      </c>
      <c r="H4308" t="s">
        <v>36412</v>
      </c>
      <c r="I4308" t="s">
        <v>6993</v>
      </c>
      <c r="J4308" s="2" t="s">
        <v>11268</v>
      </c>
      <c r="K4308" s="5" t="s">
        <v>21</v>
      </c>
    </row>
    <row r="4309" spans="1:12" hidden="1" x14ac:dyDescent="0.25">
      <c r="A4309">
        <v>88155</v>
      </c>
      <c r="B4309" t="s">
        <v>11269</v>
      </c>
      <c r="C4309" t="s">
        <v>11270</v>
      </c>
      <c r="D4309" t="s">
        <v>11271</v>
      </c>
      <c r="E4309" t="s">
        <v>35631</v>
      </c>
      <c r="F4309" t="s">
        <v>35439</v>
      </c>
      <c r="G4309">
        <v>1981</v>
      </c>
      <c r="H4309" t="s">
        <v>36413</v>
      </c>
      <c r="I4309" t="s">
        <v>5958</v>
      </c>
      <c r="J4309" s="2" t="s">
        <v>11272</v>
      </c>
      <c r="K4309" s="5" t="s">
        <v>15</v>
      </c>
    </row>
    <row r="4310" spans="1:12" hidden="1" x14ac:dyDescent="0.25">
      <c r="A4310">
        <v>88161</v>
      </c>
      <c r="B4310" t="s">
        <v>11273</v>
      </c>
      <c r="C4310" t="s">
        <v>11270</v>
      </c>
      <c r="D4310" t="s">
        <v>11271</v>
      </c>
      <c r="E4310" t="s">
        <v>35631</v>
      </c>
      <c r="F4310" t="s">
        <v>35439</v>
      </c>
      <c r="G4310">
        <v>1981</v>
      </c>
      <c r="H4310" t="s">
        <v>36413</v>
      </c>
      <c r="I4310" t="s">
        <v>5958</v>
      </c>
      <c r="J4310" s="2" t="s">
        <v>11274</v>
      </c>
      <c r="K4310" s="5" t="s">
        <v>202</v>
      </c>
      <c r="L4310" t="s">
        <v>27</v>
      </c>
    </row>
    <row r="4311" spans="1:12" hidden="1" x14ac:dyDescent="0.25">
      <c r="A4311">
        <v>88162</v>
      </c>
      <c r="B4311" t="s">
        <v>11275</v>
      </c>
      <c r="C4311" t="s">
        <v>11276</v>
      </c>
      <c r="D4311" t="s">
        <v>11271</v>
      </c>
      <c r="E4311" t="s">
        <v>35631</v>
      </c>
      <c r="F4311" t="s">
        <v>35439</v>
      </c>
      <c r="G4311">
        <v>1981</v>
      </c>
      <c r="H4311" t="s">
        <v>36413</v>
      </c>
      <c r="I4311" t="s">
        <v>11277</v>
      </c>
      <c r="J4311" s="2" t="s">
        <v>11278</v>
      </c>
      <c r="K4311" s="5" t="s">
        <v>55</v>
      </c>
    </row>
    <row r="4312" spans="1:12" hidden="1" x14ac:dyDescent="0.25">
      <c r="A4312">
        <v>88192</v>
      </c>
      <c r="B4312" t="s">
        <v>11279</v>
      </c>
      <c r="C4312" t="s">
        <v>11270</v>
      </c>
      <c r="D4312" t="s">
        <v>11271</v>
      </c>
      <c r="E4312" t="s">
        <v>35631</v>
      </c>
      <c r="F4312" t="s">
        <v>35439</v>
      </c>
      <c r="G4312">
        <v>1981</v>
      </c>
      <c r="H4312" t="s">
        <v>36413</v>
      </c>
      <c r="I4312" t="s">
        <v>5958</v>
      </c>
      <c r="J4312" s="2" t="s">
        <v>11280</v>
      </c>
      <c r="K4312" s="5" t="s">
        <v>38</v>
      </c>
    </row>
    <row r="4313" spans="1:12" hidden="1" x14ac:dyDescent="0.25">
      <c r="A4313">
        <v>88213</v>
      </c>
      <c r="B4313" t="s">
        <v>11281</v>
      </c>
      <c r="C4313" t="s">
        <v>11282</v>
      </c>
      <c r="D4313" t="s">
        <v>11271</v>
      </c>
      <c r="E4313" t="s">
        <v>35631</v>
      </c>
      <c r="F4313" t="s">
        <v>35439</v>
      </c>
      <c r="G4313">
        <v>1981</v>
      </c>
      <c r="H4313" t="s">
        <v>36413</v>
      </c>
      <c r="I4313" t="s">
        <v>8171</v>
      </c>
      <c r="J4313" s="2" t="s">
        <v>11283</v>
      </c>
      <c r="K4313" s="5" t="s">
        <v>15</v>
      </c>
      <c r="L4313" t="s">
        <v>239</v>
      </c>
    </row>
    <row r="4314" spans="1:12" hidden="1" x14ac:dyDescent="0.25">
      <c r="A4314">
        <v>88225</v>
      </c>
      <c r="B4314" t="s">
        <v>11284</v>
      </c>
      <c r="C4314" t="s">
        <v>11282</v>
      </c>
      <c r="D4314" t="s">
        <v>11271</v>
      </c>
      <c r="E4314" t="s">
        <v>35631</v>
      </c>
      <c r="F4314" t="s">
        <v>35439</v>
      </c>
      <c r="G4314">
        <v>1981</v>
      </c>
      <c r="H4314" t="s">
        <v>36413</v>
      </c>
      <c r="I4314" t="s">
        <v>8171</v>
      </c>
      <c r="J4314" s="2" t="s">
        <v>11285</v>
      </c>
      <c r="K4314" s="5" t="s">
        <v>128</v>
      </c>
    </row>
    <row r="4315" spans="1:12" hidden="1" x14ac:dyDescent="0.25">
      <c r="A4315">
        <v>88234</v>
      </c>
      <c r="B4315" t="s">
        <v>11286</v>
      </c>
      <c r="C4315" t="s">
        <v>11282</v>
      </c>
      <c r="D4315" t="s">
        <v>11271</v>
      </c>
      <c r="E4315" t="s">
        <v>35631</v>
      </c>
      <c r="F4315" t="s">
        <v>35439</v>
      </c>
      <c r="G4315">
        <v>1981</v>
      </c>
      <c r="H4315" t="s">
        <v>36413</v>
      </c>
      <c r="I4315" t="s">
        <v>8171</v>
      </c>
      <c r="J4315" s="2" t="s">
        <v>11287</v>
      </c>
      <c r="K4315" s="5" t="s">
        <v>32</v>
      </c>
    </row>
    <row r="4316" spans="1:12" hidden="1" x14ac:dyDescent="0.25">
      <c r="A4316">
        <v>88281</v>
      </c>
      <c r="B4316" t="s">
        <v>11288</v>
      </c>
      <c r="C4316" t="s">
        <v>11289</v>
      </c>
      <c r="D4316" t="s">
        <v>11271</v>
      </c>
      <c r="E4316" t="s">
        <v>35631</v>
      </c>
      <c r="F4316" t="s">
        <v>35439</v>
      </c>
      <c r="G4316">
        <v>1981</v>
      </c>
      <c r="H4316" t="s">
        <v>36413</v>
      </c>
      <c r="I4316" t="s">
        <v>2381</v>
      </c>
      <c r="J4316" s="2" t="s">
        <v>11290</v>
      </c>
      <c r="K4316" s="5" t="s">
        <v>55</v>
      </c>
    </row>
    <row r="4317" spans="1:12" hidden="1" x14ac:dyDescent="0.25">
      <c r="A4317">
        <v>88283</v>
      </c>
      <c r="B4317" t="s">
        <v>11291</v>
      </c>
      <c r="C4317" t="s">
        <v>11289</v>
      </c>
      <c r="D4317" t="s">
        <v>11271</v>
      </c>
      <c r="E4317" t="s">
        <v>35631</v>
      </c>
      <c r="F4317" t="s">
        <v>35439</v>
      </c>
      <c r="G4317">
        <v>1981</v>
      </c>
      <c r="H4317" t="s">
        <v>36413</v>
      </c>
      <c r="I4317" t="s">
        <v>2381</v>
      </c>
      <c r="J4317" s="2" t="s">
        <v>11292</v>
      </c>
      <c r="K4317" s="5" t="s">
        <v>21</v>
      </c>
    </row>
    <row r="4318" spans="1:12" hidden="1" x14ac:dyDescent="0.25">
      <c r="A4318">
        <v>88396</v>
      </c>
      <c r="B4318" t="s">
        <v>11293</v>
      </c>
      <c r="C4318" t="s">
        <v>11294</v>
      </c>
      <c r="D4318" t="s">
        <v>11271</v>
      </c>
      <c r="E4318" t="s">
        <v>35631</v>
      </c>
      <c r="F4318" t="s">
        <v>35439</v>
      </c>
      <c r="G4318">
        <v>1981</v>
      </c>
      <c r="H4318" t="s">
        <v>36413</v>
      </c>
      <c r="I4318" t="s">
        <v>11295</v>
      </c>
      <c r="J4318" s="2" t="s">
        <v>11296</v>
      </c>
      <c r="K4318" s="5" t="s">
        <v>21</v>
      </c>
    </row>
    <row r="4319" spans="1:12" hidden="1" x14ac:dyDescent="0.25">
      <c r="A4319">
        <v>88434</v>
      </c>
      <c r="B4319" t="s">
        <v>11297</v>
      </c>
      <c r="C4319" t="s">
        <v>11298</v>
      </c>
      <c r="D4319" t="s">
        <v>11299</v>
      </c>
      <c r="E4319" t="s">
        <v>35632</v>
      </c>
      <c r="F4319" t="s">
        <v>35409</v>
      </c>
      <c r="G4319">
        <v>2004</v>
      </c>
      <c r="H4319" t="s">
        <v>36414</v>
      </c>
      <c r="I4319" t="s">
        <v>11300</v>
      </c>
      <c r="J4319" s="2" t="s">
        <v>11301</v>
      </c>
      <c r="K4319" s="5" t="s">
        <v>21</v>
      </c>
    </row>
    <row r="4320" spans="1:12" hidden="1" x14ac:dyDescent="0.25">
      <c r="A4320">
        <v>88443</v>
      </c>
      <c r="B4320" t="s">
        <v>11302</v>
      </c>
      <c r="C4320" t="s">
        <v>11303</v>
      </c>
      <c r="D4320" t="s">
        <v>11299</v>
      </c>
      <c r="E4320" t="s">
        <v>35632</v>
      </c>
      <c r="F4320" t="s">
        <v>35409</v>
      </c>
      <c r="G4320">
        <v>2004</v>
      </c>
      <c r="H4320" t="s">
        <v>36414</v>
      </c>
      <c r="I4320" t="s">
        <v>648</v>
      </c>
      <c r="J4320" s="2" t="s">
        <v>11304</v>
      </c>
      <c r="K4320" s="5" t="s">
        <v>21</v>
      </c>
    </row>
    <row r="4321" spans="1:16" hidden="1" x14ac:dyDescent="0.25">
      <c r="A4321">
        <v>88488</v>
      </c>
      <c r="B4321" t="s">
        <v>11305</v>
      </c>
      <c r="C4321" t="s">
        <v>11306</v>
      </c>
      <c r="D4321" t="s">
        <v>11299</v>
      </c>
      <c r="E4321" t="s">
        <v>35632</v>
      </c>
      <c r="F4321" t="s">
        <v>35409</v>
      </c>
      <c r="G4321">
        <v>2004</v>
      </c>
      <c r="H4321" t="s">
        <v>36414</v>
      </c>
      <c r="I4321" t="s">
        <v>6339</v>
      </c>
      <c r="J4321" s="2" t="s">
        <v>11307</v>
      </c>
      <c r="K4321" s="5" t="s">
        <v>38</v>
      </c>
      <c r="L4321" t="s">
        <v>16</v>
      </c>
    </row>
    <row r="4322" spans="1:16" x14ac:dyDescent="0.25">
      <c r="A4322">
        <v>88591</v>
      </c>
      <c r="B4322" t="s">
        <v>11308</v>
      </c>
      <c r="C4322" t="s">
        <v>11306</v>
      </c>
      <c r="D4322" t="s">
        <v>11299</v>
      </c>
      <c r="E4322" t="s">
        <v>35632</v>
      </c>
      <c r="F4322" t="s">
        <v>35409</v>
      </c>
      <c r="G4322">
        <v>2004</v>
      </c>
      <c r="H4322" t="s">
        <v>36414</v>
      </c>
      <c r="I4322" t="s">
        <v>6339</v>
      </c>
      <c r="J4322" s="2" t="s">
        <v>11309</v>
      </c>
      <c r="K4322" s="5" t="s">
        <v>128</v>
      </c>
      <c r="M4322" s="4" t="s">
        <v>7</v>
      </c>
      <c r="N4322" s="4" t="s">
        <v>8</v>
      </c>
      <c r="O4322" t="s">
        <v>33</v>
      </c>
      <c r="P4322" t="s">
        <v>35340</v>
      </c>
    </row>
    <row r="4323" spans="1:16" hidden="1" x14ac:dyDescent="0.25">
      <c r="A4323">
        <v>88608</v>
      </c>
      <c r="B4323" t="s">
        <v>11310</v>
      </c>
      <c r="C4323" t="s">
        <v>11303</v>
      </c>
      <c r="D4323" t="s">
        <v>11299</v>
      </c>
      <c r="E4323" t="s">
        <v>35632</v>
      </c>
      <c r="F4323" t="s">
        <v>35409</v>
      </c>
      <c r="G4323">
        <v>2004</v>
      </c>
      <c r="H4323" t="s">
        <v>36414</v>
      </c>
      <c r="I4323" t="s">
        <v>648</v>
      </c>
      <c r="J4323" s="2" t="s">
        <v>11311</v>
      </c>
      <c r="K4323" s="5" t="s">
        <v>38</v>
      </c>
    </row>
    <row r="4324" spans="1:16" hidden="1" x14ac:dyDescent="0.25">
      <c r="A4324">
        <v>88738</v>
      </c>
      <c r="B4324" t="s">
        <v>11312</v>
      </c>
      <c r="C4324" t="s">
        <v>11303</v>
      </c>
      <c r="D4324" t="s">
        <v>11299</v>
      </c>
      <c r="E4324" t="s">
        <v>35632</v>
      </c>
      <c r="F4324" t="s">
        <v>35409</v>
      </c>
      <c r="G4324">
        <v>2004</v>
      </c>
      <c r="H4324" t="s">
        <v>36414</v>
      </c>
      <c r="I4324" t="s">
        <v>648</v>
      </c>
      <c r="J4324" s="2" t="s">
        <v>11313</v>
      </c>
      <c r="K4324" s="5" t="s">
        <v>21</v>
      </c>
    </row>
    <row r="4325" spans="1:16" hidden="1" x14ac:dyDescent="0.25">
      <c r="A4325">
        <v>88751</v>
      </c>
      <c r="B4325" t="s">
        <v>11314</v>
      </c>
      <c r="C4325" t="s">
        <v>11306</v>
      </c>
      <c r="D4325" t="s">
        <v>11299</v>
      </c>
      <c r="E4325" t="s">
        <v>35632</v>
      </c>
      <c r="F4325" t="s">
        <v>35409</v>
      </c>
      <c r="G4325">
        <v>2004</v>
      </c>
      <c r="H4325" t="s">
        <v>36414</v>
      </c>
      <c r="I4325" t="s">
        <v>6339</v>
      </c>
      <c r="J4325" s="2" t="s">
        <v>11315</v>
      </c>
      <c r="K4325" s="5" t="s">
        <v>128</v>
      </c>
      <c r="L4325" t="s">
        <v>374</v>
      </c>
    </row>
    <row r="4326" spans="1:16" hidden="1" x14ac:dyDescent="0.25">
      <c r="A4326">
        <v>88756</v>
      </c>
      <c r="B4326" t="s">
        <v>11316</v>
      </c>
      <c r="C4326" t="s">
        <v>11303</v>
      </c>
      <c r="D4326" t="s">
        <v>11299</v>
      </c>
      <c r="E4326" t="s">
        <v>35632</v>
      </c>
      <c r="F4326" t="s">
        <v>35409</v>
      </c>
      <c r="G4326">
        <v>2004</v>
      </c>
      <c r="H4326" t="s">
        <v>36414</v>
      </c>
      <c r="I4326" t="s">
        <v>648</v>
      </c>
      <c r="J4326" s="2" t="s">
        <v>11317</v>
      </c>
      <c r="K4326" s="5" t="s">
        <v>15</v>
      </c>
    </row>
    <row r="4327" spans="1:16" hidden="1" x14ac:dyDescent="0.25">
      <c r="A4327">
        <v>88874</v>
      </c>
      <c r="B4327" t="s">
        <v>11318</v>
      </c>
      <c r="C4327" t="s">
        <v>11303</v>
      </c>
      <c r="D4327" t="s">
        <v>11299</v>
      </c>
      <c r="E4327" t="s">
        <v>35632</v>
      </c>
      <c r="F4327" t="s">
        <v>35409</v>
      </c>
      <c r="G4327">
        <v>2004</v>
      </c>
      <c r="H4327" t="s">
        <v>36414</v>
      </c>
      <c r="I4327" t="s">
        <v>648</v>
      </c>
      <c r="J4327" s="2" t="s">
        <v>11319</v>
      </c>
      <c r="K4327" s="5" t="s">
        <v>55</v>
      </c>
    </row>
    <row r="4328" spans="1:16" hidden="1" x14ac:dyDescent="0.25">
      <c r="A4328">
        <v>88880</v>
      </c>
      <c r="B4328" t="s">
        <v>11320</v>
      </c>
      <c r="C4328" t="s">
        <v>11303</v>
      </c>
      <c r="D4328" t="s">
        <v>11299</v>
      </c>
      <c r="E4328" t="s">
        <v>35632</v>
      </c>
      <c r="F4328" t="s">
        <v>35409</v>
      </c>
      <c r="G4328">
        <v>2004</v>
      </c>
      <c r="H4328" t="s">
        <v>36414</v>
      </c>
      <c r="I4328" t="s">
        <v>648</v>
      </c>
      <c r="J4328" s="2" t="s">
        <v>11321</v>
      </c>
      <c r="K4328" s="5" t="s">
        <v>21</v>
      </c>
    </row>
    <row r="4329" spans="1:16" hidden="1" x14ac:dyDescent="0.25">
      <c r="A4329">
        <v>88895</v>
      </c>
      <c r="B4329" t="s">
        <v>11322</v>
      </c>
      <c r="C4329" t="s">
        <v>11303</v>
      </c>
      <c r="D4329" t="s">
        <v>11299</v>
      </c>
      <c r="E4329" t="s">
        <v>35632</v>
      </c>
      <c r="F4329" t="s">
        <v>35409</v>
      </c>
      <c r="G4329">
        <v>2004</v>
      </c>
      <c r="H4329" t="s">
        <v>36414</v>
      </c>
      <c r="I4329" t="s">
        <v>648</v>
      </c>
      <c r="J4329" s="2" t="s">
        <v>11323</v>
      </c>
      <c r="K4329" s="5" t="s">
        <v>55</v>
      </c>
    </row>
    <row r="4330" spans="1:16" hidden="1" x14ac:dyDescent="0.25">
      <c r="A4330">
        <v>88898</v>
      </c>
      <c r="B4330" t="s">
        <v>11324</v>
      </c>
      <c r="C4330" t="s">
        <v>11306</v>
      </c>
      <c r="D4330" t="s">
        <v>11299</v>
      </c>
      <c r="E4330" t="s">
        <v>35632</v>
      </c>
      <c r="F4330" t="s">
        <v>35409</v>
      </c>
      <c r="G4330">
        <v>2004</v>
      </c>
      <c r="H4330" t="s">
        <v>36414</v>
      </c>
      <c r="I4330" t="s">
        <v>6339</v>
      </c>
      <c r="J4330" s="2" t="s">
        <v>11325</v>
      </c>
      <c r="K4330" s="5" t="s">
        <v>21</v>
      </c>
    </row>
    <row r="4331" spans="1:16" hidden="1" x14ac:dyDescent="0.25">
      <c r="A4331">
        <v>88933</v>
      </c>
      <c r="B4331" t="s">
        <v>11326</v>
      </c>
      <c r="C4331" t="s">
        <v>11303</v>
      </c>
      <c r="D4331" t="s">
        <v>11299</v>
      </c>
      <c r="E4331" t="s">
        <v>35632</v>
      </c>
      <c r="F4331" t="s">
        <v>35409</v>
      </c>
      <c r="G4331">
        <v>2004</v>
      </c>
      <c r="H4331" t="s">
        <v>36414</v>
      </c>
      <c r="I4331" t="s">
        <v>648</v>
      </c>
      <c r="J4331" s="2" t="s">
        <v>11327</v>
      </c>
      <c r="K4331" s="5" t="s">
        <v>55</v>
      </c>
    </row>
    <row r="4332" spans="1:16" hidden="1" x14ac:dyDescent="0.25">
      <c r="A4332">
        <v>88939</v>
      </c>
      <c r="B4332" t="s">
        <v>11328</v>
      </c>
      <c r="C4332" t="s">
        <v>11306</v>
      </c>
      <c r="D4332" t="s">
        <v>11299</v>
      </c>
      <c r="E4332" t="s">
        <v>35632</v>
      </c>
      <c r="F4332" t="s">
        <v>35409</v>
      </c>
      <c r="G4332">
        <v>2004</v>
      </c>
      <c r="H4332" t="s">
        <v>36414</v>
      </c>
      <c r="I4332" t="s">
        <v>6339</v>
      </c>
      <c r="J4332" s="2" t="s">
        <v>11329</v>
      </c>
      <c r="K4332" s="5" t="s">
        <v>38</v>
      </c>
    </row>
    <row r="4333" spans="1:16" hidden="1" x14ac:dyDescent="0.25">
      <c r="A4333">
        <v>88972</v>
      </c>
      <c r="B4333" t="s">
        <v>11330</v>
      </c>
      <c r="C4333" t="s">
        <v>11303</v>
      </c>
      <c r="D4333" t="s">
        <v>11299</v>
      </c>
      <c r="E4333" t="s">
        <v>35632</v>
      </c>
      <c r="F4333" t="s">
        <v>35409</v>
      </c>
      <c r="G4333">
        <v>2004</v>
      </c>
      <c r="H4333" t="s">
        <v>36414</v>
      </c>
      <c r="I4333" t="s">
        <v>648</v>
      </c>
      <c r="J4333" s="2" t="s">
        <v>11331</v>
      </c>
      <c r="K4333" s="5" t="s">
        <v>21</v>
      </c>
    </row>
    <row r="4334" spans="1:16" hidden="1" x14ac:dyDescent="0.25">
      <c r="A4334">
        <v>88977</v>
      </c>
      <c r="B4334" t="s">
        <v>11332</v>
      </c>
      <c r="C4334" t="s">
        <v>11306</v>
      </c>
      <c r="D4334" t="s">
        <v>11299</v>
      </c>
      <c r="E4334" t="s">
        <v>35632</v>
      </c>
      <c r="F4334" t="s">
        <v>35409</v>
      </c>
      <c r="G4334">
        <v>2004</v>
      </c>
      <c r="H4334" t="s">
        <v>36414</v>
      </c>
      <c r="I4334" t="s">
        <v>6339</v>
      </c>
      <c r="J4334" s="2" t="s">
        <v>11333</v>
      </c>
      <c r="K4334" s="5" t="s">
        <v>15</v>
      </c>
    </row>
    <row r="4335" spans="1:16" x14ac:dyDescent="0.25">
      <c r="A4335">
        <v>89029</v>
      </c>
      <c r="B4335" t="s">
        <v>11334</v>
      </c>
      <c r="C4335" t="s">
        <v>11306</v>
      </c>
      <c r="D4335" t="s">
        <v>11299</v>
      </c>
      <c r="E4335" t="s">
        <v>35632</v>
      </c>
      <c r="F4335" t="s">
        <v>35409</v>
      </c>
      <c r="G4335">
        <v>2004</v>
      </c>
      <c r="H4335" t="s">
        <v>36414</v>
      </c>
      <c r="I4335" t="s">
        <v>6339</v>
      </c>
      <c r="J4335" s="2" t="s">
        <v>11335</v>
      </c>
      <c r="K4335" s="5" t="s">
        <v>32</v>
      </c>
      <c r="M4335" s="4" t="s">
        <v>7</v>
      </c>
      <c r="N4335" s="4" t="s">
        <v>167</v>
      </c>
      <c r="O4335" t="s">
        <v>33</v>
      </c>
      <c r="P4335" t="s">
        <v>35342</v>
      </c>
    </row>
    <row r="4336" spans="1:16" hidden="1" x14ac:dyDescent="0.25">
      <c r="A4336">
        <v>89036</v>
      </c>
      <c r="B4336" t="s">
        <v>11336</v>
      </c>
      <c r="C4336" t="s">
        <v>11337</v>
      </c>
      <c r="D4336" t="s">
        <v>11299</v>
      </c>
      <c r="E4336" t="s">
        <v>35632</v>
      </c>
      <c r="F4336" t="s">
        <v>35409</v>
      </c>
      <c r="G4336">
        <v>2004</v>
      </c>
      <c r="H4336" t="s">
        <v>36414</v>
      </c>
      <c r="I4336" t="s">
        <v>11338</v>
      </c>
      <c r="J4336" s="2" t="s">
        <v>11339</v>
      </c>
      <c r="K4336" s="5" t="s">
        <v>21</v>
      </c>
    </row>
    <row r="4337" spans="1:12" hidden="1" x14ac:dyDescent="0.25">
      <c r="A4337">
        <v>89085</v>
      </c>
      <c r="B4337" t="s">
        <v>11340</v>
      </c>
      <c r="C4337" t="s">
        <v>11337</v>
      </c>
      <c r="D4337" t="s">
        <v>11299</v>
      </c>
      <c r="E4337" t="s">
        <v>35632</v>
      </c>
      <c r="F4337" t="s">
        <v>35409</v>
      </c>
      <c r="G4337">
        <v>2004</v>
      </c>
      <c r="H4337" t="s">
        <v>36414</v>
      </c>
      <c r="I4337" t="s">
        <v>11338</v>
      </c>
      <c r="J4337" s="2" t="s">
        <v>11341</v>
      </c>
      <c r="K4337" s="5" t="s">
        <v>38</v>
      </c>
      <c r="L4337" t="s">
        <v>35248</v>
      </c>
    </row>
    <row r="4338" spans="1:12" hidden="1" x14ac:dyDescent="0.25">
      <c r="A4338">
        <v>89094</v>
      </c>
      <c r="B4338" t="s">
        <v>11342</v>
      </c>
      <c r="C4338" t="s">
        <v>11306</v>
      </c>
      <c r="D4338" t="s">
        <v>11299</v>
      </c>
      <c r="E4338" t="s">
        <v>35632</v>
      </c>
      <c r="F4338" t="s">
        <v>35409</v>
      </c>
      <c r="G4338">
        <v>2004</v>
      </c>
      <c r="H4338" t="s">
        <v>36414</v>
      </c>
      <c r="I4338" t="s">
        <v>6339</v>
      </c>
      <c r="J4338" s="2" t="s">
        <v>11343</v>
      </c>
      <c r="K4338" s="5" t="s">
        <v>1052</v>
      </c>
      <c r="L4338" t="s">
        <v>16</v>
      </c>
    </row>
    <row r="4339" spans="1:12" hidden="1" x14ac:dyDescent="0.25">
      <c r="A4339">
        <v>89169</v>
      </c>
      <c r="B4339" t="s">
        <v>11344</v>
      </c>
      <c r="C4339" t="s">
        <v>11306</v>
      </c>
      <c r="D4339" t="s">
        <v>11299</v>
      </c>
      <c r="E4339" t="s">
        <v>35632</v>
      </c>
      <c r="F4339" t="s">
        <v>35409</v>
      </c>
      <c r="G4339">
        <v>2004</v>
      </c>
      <c r="H4339" t="s">
        <v>36414</v>
      </c>
      <c r="I4339" t="s">
        <v>6339</v>
      </c>
      <c r="J4339" s="2" t="s">
        <v>11345</v>
      </c>
      <c r="K4339" s="5" t="s">
        <v>502</v>
      </c>
    </row>
    <row r="4340" spans="1:12" hidden="1" x14ac:dyDescent="0.25">
      <c r="A4340">
        <v>89185</v>
      </c>
      <c r="B4340" t="s">
        <v>11346</v>
      </c>
      <c r="C4340" t="s">
        <v>11347</v>
      </c>
      <c r="D4340" t="s">
        <v>11299</v>
      </c>
      <c r="E4340" t="s">
        <v>35632</v>
      </c>
      <c r="F4340" t="s">
        <v>35409</v>
      </c>
      <c r="G4340">
        <v>2004</v>
      </c>
      <c r="H4340" t="s">
        <v>36414</v>
      </c>
      <c r="I4340" t="s">
        <v>11348</v>
      </c>
      <c r="J4340" s="2" t="s">
        <v>11349</v>
      </c>
      <c r="K4340" s="5" t="s">
        <v>21</v>
      </c>
    </row>
    <row r="4341" spans="1:12" hidden="1" x14ac:dyDescent="0.25">
      <c r="A4341">
        <v>89239</v>
      </c>
      <c r="B4341" t="s">
        <v>11350</v>
      </c>
      <c r="C4341" t="s">
        <v>11351</v>
      </c>
      <c r="D4341" t="s">
        <v>11299</v>
      </c>
      <c r="E4341" t="s">
        <v>35632</v>
      </c>
      <c r="F4341" t="s">
        <v>35409</v>
      </c>
      <c r="G4341">
        <v>2004</v>
      </c>
      <c r="H4341" t="s">
        <v>36414</v>
      </c>
      <c r="I4341" t="s">
        <v>11352</v>
      </c>
      <c r="J4341" s="2" t="s">
        <v>11353</v>
      </c>
      <c r="K4341" s="5" t="s">
        <v>21</v>
      </c>
    </row>
    <row r="4342" spans="1:12" hidden="1" x14ac:dyDescent="0.25">
      <c r="A4342">
        <v>89241</v>
      </c>
      <c r="B4342" t="s">
        <v>11354</v>
      </c>
      <c r="C4342" t="s">
        <v>11351</v>
      </c>
      <c r="D4342" t="s">
        <v>11299</v>
      </c>
      <c r="E4342" t="s">
        <v>35632</v>
      </c>
      <c r="F4342" t="s">
        <v>35409</v>
      </c>
      <c r="G4342">
        <v>2004</v>
      </c>
      <c r="H4342" t="s">
        <v>36414</v>
      </c>
      <c r="I4342" t="s">
        <v>11352</v>
      </c>
      <c r="J4342" s="2" t="s">
        <v>11355</v>
      </c>
      <c r="K4342" s="5" t="s">
        <v>38</v>
      </c>
      <c r="L4342" t="s">
        <v>16</v>
      </c>
    </row>
    <row r="4343" spans="1:12" hidden="1" x14ac:dyDescent="0.25">
      <c r="A4343">
        <v>89262</v>
      </c>
      <c r="B4343" t="s">
        <v>11356</v>
      </c>
      <c r="C4343" t="s">
        <v>11357</v>
      </c>
      <c r="D4343" t="s">
        <v>11358</v>
      </c>
      <c r="E4343" t="s">
        <v>35633</v>
      </c>
      <c r="F4343" t="s">
        <v>35419</v>
      </c>
      <c r="G4343">
        <v>2002</v>
      </c>
      <c r="H4343" t="s">
        <v>36415</v>
      </c>
      <c r="I4343" t="s">
        <v>11359</v>
      </c>
      <c r="J4343" s="2" t="s">
        <v>11360</v>
      </c>
      <c r="K4343" s="5" t="s">
        <v>21</v>
      </c>
    </row>
    <row r="4344" spans="1:12" hidden="1" x14ac:dyDescent="0.25">
      <c r="A4344">
        <v>89325</v>
      </c>
      <c r="B4344" t="s">
        <v>11361</v>
      </c>
      <c r="C4344" t="s">
        <v>11362</v>
      </c>
      <c r="D4344" t="s">
        <v>11358</v>
      </c>
      <c r="E4344" t="s">
        <v>35633</v>
      </c>
      <c r="F4344" t="s">
        <v>35419</v>
      </c>
      <c r="G4344">
        <v>2002</v>
      </c>
      <c r="H4344" t="s">
        <v>36415</v>
      </c>
      <c r="I4344" t="s">
        <v>11363</v>
      </c>
      <c r="J4344" s="2" t="s">
        <v>11364</v>
      </c>
      <c r="K4344" s="5" t="s">
        <v>21</v>
      </c>
    </row>
    <row r="4345" spans="1:12" hidden="1" x14ac:dyDescent="0.25">
      <c r="A4345">
        <v>89363</v>
      </c>
      <c r="B4345" t="s">
        <v>11365</v>
      </c>
      <c r="C4345" t="s">
        <v>11362</v>
      </c>
      <c r="D4345" t="s">
        <v>11358</v>
      </c>
      <c r="E4345" t="s">
        <v>35633</v>
      </c>
      <c r="F4345" t="s">
        <v>35419</v>
      </c>
      <c r="G4345">
        <v>2002</v>
      </c>
      <c r="H4345" t="s">
        <v>36415</v>
      </c>
      <c r="I4345" t="s">
        <v>11363</v>
      </c>
      <c r="J4345" s="2" t="s">
        <v>11366</v>
      </c>
      <c r="K4345" s="5" t="s">
        <v>38</v>
      </c>
    </row>
    <row r="4346" spans="1:12" hidden="1" x14ac:dyDescent="0.25">
      <c r="A4346">
        <v>89364</v>
      </c>
      <c r="B4346" t="s">
        <v>11367</v>
      </c>
      <c r="C4346" t="s">
        <v>11368</v>
      </c>
      <c r="D4346" t="s">
        <v>11358</v>
      </c>
      <c r="E4346" t="s">
        <v>35633</v>
      </c>
      <c r="F4346" t="s">
        <v>35419</v>
      </c>
      <c r="G4346">
        <v>2002</v>
      </c>
      <c r="H4346" t="s">
        <v>36415</v>
      </c>
      <c r="I4346" t="s">
        <v>10958</v>
      </c>
      <c r="J4346" s="2" t="s">
        <v>11369</v>
      </c>
      <c r="K4346" s="5" t="s">
        <v>21</v>
      </c>
    </row>
    <row r="4347" spans="1:12" hidden="1" x14ac:dyDescent="0.25">
      <c r="A4347">
        <v>89365</v>
      </c>
      <c r="B4347" t="s">
        <v>11370</v>
      </c>
      <c r="C4347" t="s">
        <v>11362</v>
      </c>
      <c r="D4347" t="s">
        <v>11358</v>
      </c>
      <c r="E4347" t="s">
        <v>35633</v>
      </c>
      <c r="F4347" t="s">
        <v>35419</v>
      </c>
      <c r="G4347">
        <v>2002</v>
      </c>
      <c r="H4347" t="s">
        <v>36415</v>
      </c>
      <c r="I4347" t="s">
        <v>11363</v>
      </c>
      <c r="J4347" s="2" t="s">
        <v>11371</v>
      </c>
      <c r="K4347" s="5" t="s">
        <v>55</v>
      </c>
    </row>
    <row r="4348" spans="1:12" hidden="1" x14ac:dyDescent="0.25">
      <c r="A4348">
        <v>89402</v>
      </c>
      <c r="B4348" t="s">
        <v>11372</v>
      </c>
      <c r="C4348" t="s">
        <v>11368</v>
      </c>
      <c r="D4348" t="s">
        <v>11358</v>
      </c>
      <c r="E4348" t="s">
        <v>35633</v>
      </c>
      <c r="F4348" t="s">
        <v>35419</v>
      </c>
      <c r="G4348">
        <v>2002</v>
      </c>
      <c r="H4348" t="s">
        <v>36415</v>
      </c>
      <c r="I4348" t="s">
        <v>10958</v>
      </c>
      <c r="J4348" s="2" t="s">
        <v>11373</v>
      </c>
      <c r="K4348" s="5" t="s">
        <v>21</v>
      </c>
    </row>
    <row r="4349" spans="1:12" hidden="1" x14ac:dyDescent="0.25">
      <c r="A4349">
        <v>89419</v>
      </c>
      <c r="B4349" t="s">
        <v>11374</v>
      </c>
      <c r="C4349" t="s">
        <v>11368</v>
      </c>
      <c r="D4349" t="s">
        <v>11358</v>
      </c>
      <c r="E4349" t="s">
        <v>35633</v>
      </c>
      <c r="F4349" t="s">
        <v>35419</v>
      </c>
      <c r="G4349">
        <v>2002</v>
      </c>
      <c r="H4349" t="s">
        <v>36415</v>
      </c>
      <c r="I4349" t="s">
        <v>10958</v>
      </c>
      <c r="J4349" s="2" t="s">
        <v>11375</v>
      </c>
      <c r="K4349" s="5" t="s">
        <v>128</v>
      </c>
    </row>
    <row r="4350" spans="1:12" hidden="1" x14ac:dyDescent="0.25">
      <c r="A4350">
        <v>89438</v>
      </c>
      <c r="B4350" t="s">
        <v>11376</v>
      </c>
      <c r="C4350" t="s">
        <v>11377</v>
      </c>
      <c r="D4350" t="s">
        <v>11358</v>
      </c>
      <c r="E4350" t="s">
        <v>35633</v>
      </c>
      <c r="F4350" t="s">
        <v>35419</v>
      </c>
      <c r="G4350">
        <v>2002</v>
      </c>
      <c r="H4350" t="s">
        <v>36415</v>
      </c>
      <c r="I4350" t="s">
        <v>11378</v>
      </c>
      <c r="J4350" s="2" t="s">
        <v>11379</v>
      </c>
      <c r="K4350" s="5" t="s">
        <v>38</v>
      </c>
    </row>
    <row r="4351" spans="1:12" hidden="1" x14ac:dyDescent="0.25">
      <c r="A4351">
        <v>89455</v>
      </c>
      <c r="B4351" t="s">
        <v>11380</v>
      </c>
      <c r="C4351" t="s">
        <v>11377</v>
      </c>
      <c r="D4351" t="s">
        <v>11358</v>
      </c>
      <c r="E4351" t="s">
        <v>35633</v>
      </c>
      <c r="F4351" t="s">
        <v>35419</v>
      </c>
      <c r="G4351">
        <v>2002</v>
      </c>
      <c r="H4351" t="s">
        <v>36415</v>
      </c>
      <c r="I4351" t="s">
        <v>11378</v>
      </c>
      <c r="J4351" s="2" t="s">
        <v>11381</v>
      </c>
      <c r="K4351" s="5" t="s">
        <v>38</v>
      </c>
      <c r="L4351" t="s">
        <v>16</v>
      </c>
    </row>
    <row r="4352" spans="1:12" hidden="1" x14ac:dyDescent="0.25">
      <c r="A4352">
        <v>89477</v>
      </c>
      <c r="B4352" t="s">
        <v>11382</v>
      </c>
      <c r="C4352" t="s">
        <v>11368</v>
      </c>
      <c r="D4352" t="s">
        <v>11358</v>
      </c>
      <c r="E4352" t="s">
        <v>35633</v>
      </c>
      <c r="F4352" t="s">
        <v>35419</v>
      </c>
      <c r="G4352">
        <v>2002</v>
      </c>
      <c r="H4352" t="s">
        <v>36415</v>
      </c>
      <c r="I4352" t="s">
        <v>10958</v>
      </c>
      <c r="J4352" s="2" t="s">
        <v>11383</v>
      </c>
      <c r="K4352" s="5" t="s">
        <v>38</v>
      </c>
    </row>
    <row r="4353" spans="1:12" hidden="1" x14ac:dyDescent="0.25">
      <c r="A4353">
        <v>89485</v>
      </c>
      <c r="B4353" t="s">
        <v>11384</v>
      </c>
      <c r="C4353" t="s">
        <v>11385</v>
      </c>
      <c r="D4353" t="s">
        <v>11358</v>
      </c>
      <c r="E4353" t="s">
        <v>35633</v>
      </c>
      <c r="F4353" t="s">
        <v>35419</v>
      </c>
      <c r="G4353">
        <v>2002</v>
      </c>
      <c r="H4353" t="s">
        <v>36415</v>
      </c>
      <c r="I4353" t="s">
        <v>11386</v>
      </c>
      <c r="J4353" s="2" t="s">
        <v>11387</v>
      </c>
      <c r="K4353" s="5" t="s">
        <v>21</v>
      </c>
    </row>
    <row r="4354" spans="1:12" hidden="1" x14ac:dyDescent="0.25">
      <c r="A4354">
        <v>89522</v>
      </c>
      <c r="B4354" t="s">
        <v>11388</v>
      </c>
      <c r="C4354" t="s">
        <v>11389</v>
      </c>
      <c r="D4354" t="s">
        <v>11390</v>
      </c>
      <c r="E4354" t="s">
        <v>35634</v>
      </c>
      <c r="F4354" t="s">
        <v>35380</v>
      </c>
      <c r="G4354">
        <v>1985</v>
      </c>
      <c r="H4354" t="s">
        <v>36416</v>
      </c>
      <c r="I4354" t="s">
        <v>7333</v>
      </c>
      <c r="J4354" s="2" t="s">
        <v>11391</v>
      </c>
      <c r="K4354" s="5" t="s">
        <v>21</v>
      </c>
    </row>
    <row r="4355" spans="1:12" hidden="1" x14ac:dyDescent="0.25">
      <c r="A4355">
        <v>89548</v>
      </c>
      <c r="B4355" t="s">
        <v>11392</v>
      </c>
      <c r="C4355" t="s">
        <v>11393</v>
      </c>
      <c r="D4355" t="s">
        <v>11390</v>
      </c>
      <c r="E4355" t="s">
        <v>35634</v>
      </c>
      <c r="F4355" t="s">
        <v>35380</v>
      </c>
      <c r="G4355">
        <v>1985</v>
      </c>
      <c r="H4355" t="s">
        <v>36416</v>
      </c>
      <c r="I4355" t="s">
        <v>11394</v>
      </c>
      <c r="J4355" s="2" t="s">
        <v>11395</v>
      </c>
      <c r="K4355" s="5" t="s">
        <v>38</v>
      </c>
      <c r="L4355" t="s">
        <v>97</v>
      </c>
    </row>
    <row r="4356" spans="1:12" hidden="1" x14ac:dyDescent="0.25">
      <c r="A4356">
        <v>89566</v>
      </c>
      <c r="B4356" t="s">
        <v>11396</v>
      </c>
      <c r="C4356" t="s">
        <v>11389</v>
      </c>
      <c r="D4356" t="s">
        <v>11390</v>
      </c>
      <c r="E4356" t="s">
        <v>35634</v>
      </c>
      <c r="F4356" t="s">
        <v>35380</v>
      </c>
      <c r="G4356">
        <v>1985</v>
      </c>
      <c r="H4356" t="s">
        <v>36416</v>
      </c>
      <c r="I4356" t="s">
        <v>7333</v>
      </c>
      <c r="J4356" s="2" t="s">
        <v>11397</v>
      </c>
      <c r="K4356" s="5" t="s">
        <v>128</v>
      </c>
      <c r="L4356" t="s">
        <v>35191</v>
      </c>
    </row>
    <row r="4357" spans="1:12" hidden="1" x14ac:dyDescent="0.25">
      <c r="A4357">
        <v>89580</v>
      </c>
      <c r="B4357" t="s">
        <v>11398</v>
      </c>
      <c r="C4357" t="s">
        <v>11399</v>
      </c>
      <c r="D4357" t="s">
        <v>11390</v>
      </c>
      <c r="E4357" t="s">
        <v>35634</v>
      </c>
      <c r="F4357" t="s">
        <v>35380</v>
      </c>
      <c r="G4357">
        <v>1985</v>
      </c>
      <c r="H4357" t="s">
        <v>36416</v>
      </c>
      <c r="I4357" t="s">
        <v>11400</v>
      </c>
      <c r="J4357" s="2" t="s">
        <v>11401</v>
      </c>
      <c r="K4357" s="5" t="s">
        <v>373</v>
      </c>
    </row>
    <row r="4358" spans="1:12" hidden="1" x14ac:dyDescent="0.25">
      <c r="A4358">
        <v>89626</v>
      </c>
      <c r="B4358" t="s">
        <v>11402</v>
      </c>
      <c r="C4358" t="s">
        <v>11403</v>
      </c>
      <c r="D4358" t="s">
        <v>11390</v>
      </c>
      <c r="E4358" t="s">
        <v>35634</v>
      </c>
      <c r="F4358" t="s">
        <v>35380</v>
      </c>
      <c r="G4358">
        <v>1985</v>
      </c>
      <c r="H4358" t="s">
        <v>36416</v>
      </c>
      <c r="I4358" t="s">
        <v>11404</v>
      </c>
      <c r="J4358" s="2" t="s">
        <v>11405</v>
      </c>
      <c r="K4358" s="5" t="s">
        <v>21</v>
      </c>
    </row>
    <row r="4359" spans="1:12" hidden="1" x14ac:dyDescent="0.25">
      <c r="A4359">
        <v>89671</v>
      </c>
      <c r="B4359" t="s">
        <v>11406</v>
      </c>
      <c r="C4359" t="s">
        <v>11407</v>
      </c>
      <c r="D4359" t="s">
        <v>11390</v>
      </c>
      <c r="E4359" t="s">
        <v>35634</v>
      </c>
      <c r="F4359" t="s">
        <v>35380</v>
      </c>
      <c r="G4359">
        <v>1985</v>
      </c>
      <c r="H4359" t="s">
        <v>36416</v>
      </c>
      <c r="I4359" t="s">
        <v>11408</v>
      </c>
      <c r="J4359" s="2" t="s">
        <v>11409</v>
      </c>
      <c r="K4359" s="5" t="s">
        <v>38</v>
      </c>
      <c r="L4359" t="s">
        <v>97</v>
      </c>
    </row>
    <row r="4360" spans="1:12" hidden="1" x14ac:dyDescent="0.25">
      <c r="A4360">
        <v>89677</v>
      </c>
      <c r="B4360" t="s">
        <v>11410</v>
      </c>
      <c r="C4360" t="s">
        <v>11407</v>
      </c>
      <c r="D4360" t="s">
        <v>11390</v>
      </c>
      <c r="E4360" t="s">
        <v>35634</v>
      </c>
      <c r="F4360" t="s">
        <v>35380</v>
      </c>
      <c r="G4360">
        <v>1985</v>
      </c>
      <c r="H4360" t="s">
        <v>36416</v>
      </c>
      <c r="I4360" t="s">
        <v>11408</v>
      </c>
      <c r="J4360" s="2" t="s">
        <v>11411</v>
      </c>
      <c r="K4360" s="5" t="s">
        <v>21</v>
      </c>
    </row>
    <row r="4361" spans="1:12" hidden="1" x14ac:dyDescent="0.25">
      <c r="A4361">
        <v>89679</v>
      </c>
      <c r="B4361" t="s">
        <v>11412</v>
      </c>
      <c r="C4361" t="s">
        <v>11407</v>
      </c>
      <c r="D4361" t="s">
        <v>11390</v>
      </c>
      <c r="E4361" t="s">
        <v>35634</v>
      </c>
      <c r="F4361" t="s">
        <v>35380</v>
      </c>
      <c r="G4361">
        <v>1985</v>
      </c>
      <c r="H4361" t="s">
        <v>36416</v>
      </c>
      <c r="I4361" t="s">
        <v>11408</v>
      </c>
      <c r="J4361" s="2" t="s">
        <v>11413</v>
      </c>
      <c r="K4361" s="5" t="s">
        <v>38</v>
      </c>
      <c r="L4361" t="s">
        <v>232</v>
      </c>
    </row>
    <row r="4362" spans="1:12" hidden="1" x14ac:dyDescent="0.25">
      <c r="A4362">
        <v>89715</v>
      </c>
      <c r="B4362" t="s">
        <v>11414</v>
      </c>
      <c r="C4362" t="s">
        <v>11415</v>
      </c>
      <c r="D4362" t="s">
        <v>11390</v>
      </c>
      <c r="E4362" t="s">
        <v>35634</v>
      </c>
      <c r="F4362" t="s">
        <v>35380</v>
      </c>
      <c r="G4362">
        <v>1985</v>
      </c>
      <c r="H4362" t="s">
        <v>36416</v>
      </c>
      <c r="I4362" t="s">
        <v>4002</v>
      </c>
      <c r="J4362" s="2" t="s">
        <v>11416</v>
      </c>
      <c r="K4362" s="5" t="s">
        <v>21</v>
      </c>
    </row>
    <row r="4363" spans="1:12" hidden="1" x14ac:dyDescent="0.25">
      <c r="A4363">
        <v>89753</v>
      </c>
      <c r="B4363" t="s">
        <v>11417</v>
      </c>
      <c r="C4363" t="s">
        <v>11418</v>
      </c>
      <c r="D4363" t="s">
        <v>11390</v>
      </c>
      <c r="E4363" t="s">
        <v>35634</v>
      </c>
      <c r="F4363" t="s">
        <v>35380</v>
      </c>
      <c r="G4363">
        <v>1985</v>
      </c>
      <c r="H4363" t="s">
        <v>36416</v>
      </c>
      <c r="I4363" t="s">
        <v>11419</v>
      </c>
      <c r="J4363" s="2" t="s">
        <v>11420</v>
      </c>
      <c r="K4363" s="5" t="s">
        <v>21</v>
      </c>
    </row>
    <row r="4364" spans="1:12" hidden="1" x14ac:dyDescent="0.25">
      <c r="A4364">
        <v>89776</v>
      </c>
      <c r="B4364" t="s">
        <v>11421</v>
      </c>
      <c r="C4364" t="s">
        <v>11403</v>
      </c>
      <c r="D4364" t="s">
        <v>11390</v>
      </c>
      <c r="E4364" t="s">
        <v>35634</v>
      </c>
      <c r="F4364" t="s">
        <v>35380</v>
      </c>
      <c r="G4364">
        <v>1985</v>
      </c>
      <c r="H4364" t="s">
        <v>36416</v>
      </c>
      <c r="I4364" t="s">
        <v>11404</v>
      </c>
      <c r="J4364" s="2" t="s">
        <v>11422</v>
      </c>
      <c r="K4364" s="5" t="s">
        <v>21</v>
      </c>
    </row>
    <row r="4365" spans="1:12" hidden="1" x14ac:dyDescent="0.25">
      <c r="A4365">
        <v>89778</v>
      </c>
      <c r="B4365" t="s">
        <v>11423</v>
      </c>
      <c r="C4365" t="s">
        <v>11403</v>
      </c>
      <c r="D4365" t="s">
        <v>11390</v>
      </c>
      <c r="E4365" t="s">
        <v>35634</v>
      </c>
      <c r="F4365" t="s">
        <v>35380</v>
      </c>
      <c r="G4365">
        <v>1985</v>
      </c>
      <c r="H4365" t="s">
        <v>36416</v>
      </c>
      <c r="I4365" t="s">
        <v>11404</v>
      </c>
      <c r="J4365" s="2" t="s">
        <v>11424</v>
      </c>
      <c r="K4365" s="5" t="s">
        <v>15</v>
      </c>
    </row>
    <row r="4366" spans="1:12" hidden="1" x14ac:dyDescent="0.25">
      <c r="A4366">
        <v>89788</v>
      </c>
      <c r="B4366" t="s">
        <v>11425</v>
      </c>
      <c r="C4366" t="s">
        <v>11399</v>
      </c>
      <c r="D4366" t="s">
        <v>11390</v>
      </c>
      <c r="E4366" t="s">
        <v>35634</v>
      </c>
      <c r="F4366" t="s">
        <v>35380</v>
      </c>
      <c r="G4366">
        <v>1985</v>
      </c>
      <c r="H4366" t="s">
        <v>36416</v>
      </c>
      <c r="I4366" t="s">
        <v>11400</v>
      </c>
      <c r="J4366" s="2" t="s">
        <v>11426</v>
      </c>
      <c r="K4366" s="5" t="s">
        <v>128</v>
      </c>
      <c r="L4366" t="s">
        <v>314</v>
      </c>
    </row>
    <row r="4367" spans="1:12" hidden="1" x14ac:dyDescent="0.25">
      <c r="A4367">
        <v>89796</v>
      </c>
      <c r="B4367" t="s">
        <v>11427</v>
      </c>
      <c r="C4367" t="s">
        <v>11428</v>
      </c>
      <c r="D4367" t="s">
        <v>11390</v>
      </c>
      <c r="E4367" t="s">
        <v>35634</v>
      </c>
      <c r="F4367" t="s">
        <v>35380</v>
      </c>
      <c r="G4367">
        <v>1985</v>
      </c>
      <c r="H4367" t="s">
        <v>36416</v>
      </c>
      <c r="I4367" t="s">
        <v>2117</v>
      </c>
      <c r="J4367" s="2" t="s">
        <v>11429</v>
      </c>
      <c r="K4367" s="5" t="s">
        <v>21</v>
      </c>
    </row>
    <row r="4368" spans="1:12" hidden="1" x14ac:dyDescent="0.25">
      <c r="A4368">
        <v>89797</v>
      </c>
      <c r="B4368" t="s">
        <v>11430</v>
      </c>
      <c r="C4368" t="s">
        <v>11399</v>
      </c>
      <c r="D4368" t="s">
        <v>11390</v>
      </c>
      <c r="E4368" t="s">
        <v>35634</v>
      </c>
      <c r="F4368" t="s">
        <v>35380</v>
      </c>
      <c r="G4368">
        <v>1985</v>
      </c>
      <c r="H4368" t="s">
        <v>36416</v>
      </c>
      <c r="I4368" t="s">
        <v>11400</v>
      </c>
      <c r="J4368" s="2" t="s">
        <v>11431</v>
      </c>
      <c r="K4368" s="5" t="s">
        <v>21</v>
      </c>
    </row>
    <row r="4369" spans="1:12" hidden="1" x14ac:dyDescent="0.25">
      <c r="A4369">
        <v>89967</v>
      </c>
      <c r="B4369" t="s">
        <v>11432</v>
      </c>
      <c r="C4369" t="s">
        <v>11433</v>
      </c>
      <c r="D4369" t="s">
        <v>11434</v>
      </c>
      <c r="E4369" t="s">
        <v>35635</v>
      </c>
      <c r="F4369" t="s">
        <v>35636</v>
      </c>
      <c r="G4369">
        <v>2010</v>
      </c>
      <c r="H4369" t="s">
        <v>36417</v>
      </c>
      <c r="I4369" t="s">
        <v>11435</v>
      </c>
      <c r="J4369" s="2" t="s">
        <v>11436</v>
      </c>
      <c r="K4369" s="5" t="s">
        <v>21</v>
      </c>
    </row>
    <row r="4370" spans="1:12" hidden="1" x14ac:dyDescent="0.25">
      <c r="A4370">
        <v>89972</v>
      </c>
      <c r="B4370" t="s">
        <v>11437</v>
      </c>
      <c r="C4370" t="s">
        <v>11433</v>
      </c>
      <c r="D4370" t="s">
        <v>11434</v>
      </c>
      <c r="E4370" t="s">
        <v>35635</v>
      </c>
      <c r="F4370" t="s">
        <v>35636</v>
      </c>
      <c r="G4370">
        <v>2010</v>
      </c>
      <c r="H4370" t="s">
        <v>36417</v>
      </c>
      <c r="I4370" t="s">
        <v>11435</v>
      </c>
      <c r="J4370" s="2" t="s">
        <v>11438</v>
      </c>
      <c r="K4370" s="5" t="s">
        <v>38</v>
      </c>
    </row>
    <row r="4371" spans="1:12" hidden="1" x14ac:dyDescent="0.25">
      <c r="A4371">
        <v>90003</v>
      </c>
      <c r="B4371" t="s">
        <v>11439</v>
      </c>
      <c r="C4371" t="s">
        <v>11440</v>
      </c>
      <c r="D4371" t="s">
        <v>11434</v>
      </c>
      <c r="E4371" t="s">
        <v>35635</v>
      </c>
      <c r="F4371" t="s">
        <v>35636</v>
      </c>
      <c r="G4371">
        <v>2010</v>
      </c>
      <c r="H4371" t="s">
        <v>36417</v>
      </c>
      <c r="I4371" t="s">
        <v>352</v>
      </c>
      <c r="J4371" s="2" t="s">
        <v>11441</v>
      </c>
      <c r="K4371" s="5" t="s">
        <v>55</v>
      </c>
    </row>
    <row r="4372" spans="1:12" hidden="1" x14ac:dyDescent="0.25">
      <c r="A4372">
        <v>90004</v>
      </c>
      <c r="B4372" t="s">
        <v>11442</v>
      </c>
      <c r="C4372" t="s">
        <v>11433</v>
      </c>
      <c r="D4372" t="s">
        <v>11434</v>
      </c>
      <c r="E4372" t="s">
        <v>35635</v>
      </c>
      <c r="F4372" t="s">
        <v>35636</v>
      </c>
      <c r="G4372">
        <v>2010</v>
      </c>
      <c r="H4372" t="s">
        <v>36417</v>
      </c>
      <c r="I4372" t="s">
        <v>11435</v>
      </c>
      <c r="J4372" s="2" t="s">
        <v>11443</v>
      </c>
      <c r="K4372" s="5" t="s">
        <v>15</v>
      </c>
    </row>
    <row r="4373" spans="1:12" hidden="1" x14ac:dyDescent="0.25">
      <c r="A4373">
        <v>90049</v>
      </c>
      <c r="B4373" t="s">
        <v>11444</v>
      </c>
      <c r="C4373" t="s">
        <v>11440</v>
      </c>
      <c r="D4373" t="s">
        <v>11434</v>
      </c>
      <c r="E4373" t="s">
        <v>35635</v>
      </c>
      <c r="F4373" t="s">
        <v>35636</v>
      </c>
      <c r="G4373">
        <v>2010</v>
      </c>
      <c r="H4373" t="s">
        <v>36417</v>
      </c>
      <c r="I4373" t="s">
        <v>352</v>
      </c>
      <c r="J4373" s="2" t="s">
        <v>11445</v>
      </c>
      <c r="K4373" s="5" t="s">
        <v>55</v>
      </c>
    </row>
    <row r="4374" spans="1:12" hidden="1" x14ac:dyDescent="0.25">
      <c r="A4374">
        <v>90055</v>
      </c>
      <c r="B4374" t="s">
        <v>11446</v>
      </c>
      <c r="C4374" t="s">
        <v>11440</v>
      </c>
      <c r="D4374" t="s">
        <v>11434</v>
      </c>
      <c r="E4374" t="s">
        <v>35635</v>
      </c>
      <c r="F4374" t="s">
        <v>35636</v>
      </c>
      <c r="G4374">
        <v>2010</v>
      </c>
      <c r="H4374" t="s">
        <v>36417</v>
      </c>
      <c r="I4374" t="s">
        <v>352</v>
      </c>
      <c r="J4374" s="2" t="s">
        <v>11447</v>
      </c>
      <c r="K4374" s="5" t="s">
        <v>128</v>
      </c>
      <c r="L4374" t="s">
        <v>336</v>
      </c>
    </row>
    <row r="4375" spans="1:12" hidden="1" x14ac:dyDescent="0.25">
      <c r="A4375">
        <v>90064</v>
      </c>
      <c r="B4375" t="s">
        <v>11448</v>
      </c>
      <c r="C4375" t="s">
        <v>11433</v>
      </c>
      <c r="D4375" t="s">
        <v>11434</v>
      </c>
      <c r="E4375" t="s">
        <v>35635</v>
      </c>
      <c r="F4375" t="s">
        <v>35636</v>
      </c>
      <c r="G4375">
        <v>2010</v>
      </c>
      <c r="H4375" t="s">
        <v>36417</v>
      </c>
      <c r="I4375" t="s">
        <v>11435</v>
      </c>
      <c r="J4375" s="2" t="s">
        <v>11449</v>
      </c>
      <c r="K4375" s="5" t="s">
        <v>38</v>
      </c>
    </row>
    <row r="4376" spans="1:12" hidden="1" x14ac:dyDescent="0.25">
      <c r="A4376">
        <v>90065</v>
      </c>
      <c r="B4376" t="s">
        <v>11450</v>
      </c>
      <c r="C4376" t="s">
        <v>11440</v>
      </c>
      <c r="D4376" t="s">
        <v>11434</v>
      </c>
      <c r="E4376" t="s">
        <v>35635</v>
      </c>
      <c r="F4376" t="s">
        <v>35636</v>
      </c>
      <c r="G4376">
        <v>2010</v>
      </c>
      <c r="H4376" t="s">
        <v>36417</v>
      </c>
      <c r="I4376" t="s">
        <v>352</v>
      </c>
      <c r="J4376" s="2" t="s">
        <v>11451</v>
      </c>
      <c r="K4376" s="5" t="s">
        <v>38</v>
      </c>
    </row>
    <row r="4377" spans="1:12" hidden="1" x14ac:dyDescent="0.25">
      <c r="A4377">
        <v>90068</v>
      </c>
      <c r="B4377" t="s">
        <v>11452</v>
      </c>
      <c r="C4377" t="s">
        <v>11440</v>
      </c>
      <c r="D4377" t="s">
        <v>11434</v>
      </c>
      <c r="E4377" t="s">
        <v>35635</v>
      </c>
      <c r="F4377" t="s">
        <v>35636</v>
      </c>
      <c r="G4377">
        <v>2010</v>
      </c>
      <c r="H4377" t="s">
        <v>36417</v>
      </c>
      <c r="I4377" t="s">
        <v>352</v>
      </c>
      <c r="J4377" s="2" t="s">
        <v>11453</v>
      </c>
      <c r="K4377" s="5" t="s">
        <v>55</v>
      </c>
    </row>
    <row r="4378" spans="1:12" hidden="1" x14ac:dyDescent="0.25">
      <c r="A4378">
        <v>90069</v>
      </c>
      <c r="B4378" t="s">
        <v>11454</v>
      </c>
      <c r="C4378" t="s">
        <v>11433</v>
      </c>
      <c r="D4378" t="s">
        <v>11434</v>
      </c>
      <c r="E4378" t="s">
        <v>35635</v>
      </c>
      <c r="F4378" t="s">
        <v>35636</v>
      </c>
      <c r="G4378">
        <v>2010</v>
      </c>
      <c r="H4378" t="s">
        <v>36417</v>
      </c>
      <c r="I4378" t="s">
        <v>11435</v>
      </c>
      <c r="J4378" s="2" t="s">
        <v>11455</v>
      </c>
      <c r="K4378" s="5" t="s">
        <v>15</v>
      </c>
    </row>
    <row r="4379" spans="1:12" hidden="1" x14ac:dyDescent="0.25">
      <c r="A4379">
        <v>90098</v>
      </c>
      <c r="B4379" t="s">
        <v>11456</v>
      </c>
      <c r="C4379" t="s">
        <v>11433</v>
      </c>
      <c r="D4379" t="s">
        <v>11434</v>
      </c>
      <c r="E4379" t="s">
        <v>35635</v>
      </c>
      <c r="F4379" t="s">
        <v>35636</v>
      </c>
      <c r="G4379">
        <v>2010</v>
      </c>
      <c r="H4379" t="s">
        <v>36417</v>
      </c>
      <c r="I4379" t="s">
        <v>11435</v>
      </c>
      <c r="J4379" s="2" t="s">
        <v>11457</v>
      </c>
      <c r="K4379" s="5" t="s">
        <v>15</v>
      </c>
    </row>
    <row r="4380" spans="1:12" hidden="1" x14ac:dyDescent="0.25">
      <c r="A4380">
        <v>90116</v>
      </c>
      <c r="B4380" t="s">
        <v>11458</v>
      </c>
      <c r="C4380" t="s">
        <v>11440</v>
      </c>
      <c r="D4380" t="s">
        <v>11434</v>
      </c>
      <c r="E4380" t="s">
        <v>35635</v>
      </c>
      <c r="F4380" t="s">
        <v>35636</v>
      </c>
      <c r="G4380">
        <v>2010</v>
      </c>
      <c r="H4380" t="s">
        <v>36417</v>
      </c>
      <c r="I4380" t="s">
        <v>352</v>
      </c>
      <c r="J4380" s="2" t="s">
        <v>11459</v>
      </c>
      <c r="K4380" s="5" t="s">
        <v>128</v>
      </c>
    </row>
    <row r="4381" spans="1:12" hidden="1" x14ac:dyDescent="0.25">
      <c r="A4381">
        <v>90117</v>
      </c>
      <c r="B4381" t="s">
        <v>11460</v>
      </c>
      <c r="C4381" t="s">
        <v>11440</v>
      </c>
      <c r="D4381" t="s">
        <v>11434</v>
      </c>
      <c r="E4381" t="s">
        <v>35635</v>
      </c>
      <c r="F4381" t="s">
        <v>35636</v>
      </c>
      <c r="G4381">
        <v>2010</v>
      </c>
      <c r="H4381" t="s">
        <v>36417</v>
      </c>
      <c r="I4381" t="s">
        <v>352</v>
      </c>
      <c r="J4381" s="2" t="s">
        <v>11461</v>
      </c>
      <c r="K4381" s="5" t="s">
        <v>128</v>
      </c>
      <c r="L4381" t="s">
        <v>1320</v>
      </c>
    </row>
    <row r="4382" spans="1:12" hidden="1" x14ac:dyDescent="0.25">
      <c r="A4382">
        <v>90126</v>
      </c>
      <c r="B4382" t="s">
        <v>11462</v>
      </c>
      <c r="C4382" t="s">
        <v>11433</v>
      </c>
      <c r="D4382" t="s">
        <v>11434</v>
      </c>
      <c r="E4382" t="s">
        <v>35635</v>
      </c>
      <c r="F4382" t="s">
        <v>35636</v>
      </c>
      <c r="G4382">
        <v>2010</v>
      </c>
      <c r="H4382" t="s">
        <v>36417</v>
      </c>
      <c r="I4382" t="s">
        <v>11435</v>
      </c>
      <c r="J4382" s="2" t="s">
        <v>11463</v>
      </c>
      <c r="K4382" s="5" t="s">
        <v>55</v>
      </c>
    </row>
    <row r="4383" spans="1:12" hidden="1" x14ac:dyDescent="0.25">
      <c r="A4383">
        <v>90155</v>
      </c>
      <c r="B4383" t="s">
        <v>11464</v>
      </c>
      <c r="C4383" t="s">
        <v>11465</v>
      </c>
      <c r="D4383" t="s">
        <v>11434</v>
      </c>
      <c r="E4383" t="s">
        <v>35635</v>
      </c>
      <c r="F4383" t="s">
        <v>35636</v>
      </c>
      <c r="G4383">
        <v>2010</v>
      </c>
      <c r="H4383" t="s">
        <v>36417</v>
      </c>
      <c r="I4383" t="s">
        <v>11466</v>
      </c>
      <c r="J4383" s="2" t="s">
        <v>11467</v>
      </c>
      <c r="K4383" s="5" t="s">
        <v>21</v>
      </c>
    </row>
    <row r="4384" spans="1:12" hidden="1" x14ac:dyDescent="0.25">
      <c r="A4384">
        <v>90159</v>
      </c>
      <c r="B4384" t="s">
        <v>11468</v>
      </c>
      <c r="C4384" t="s">
        <v>11440</v>
      </c>
      <c r="D4384" t="s">
        <v>11434</v>
      </c>
      <c r="E4384" t="s">
        <v>35635</v>
      </c>
      <c r="F4384" t="s">
        <v>35636</v>
      </c>
      <c r="G4384">
        <v>2010</v>
      </c>
      <c r="H4384" t="s">
        <v>36417</v>
      </c>
      <c r="I4384" t="s">
        <v>352</v>
      </c>
      <c r="J4384" s="2" t="s">
        <v>11469</v>
      </c>
      <c r="K4384" s="5" t="s">
        <v>38</v>
      </c>
    </row>
    <row r="4385" spans="1:12" hidden="1" x14ac:dyDescent="0.25">
      <c r="A4385">
        <v>90166</v>
      </c>
      <c r="B4385" t="s">
        <v>11470</v>
      </c>
      <c r="C4385" t="s">
        <v>11440</v>
      </c>
      <c r="D4385" t="s">
        <v>11434</v>
      </c>
      <c r="E4385" t="s">
        <v>35635</v>
      </c>
      <c r="F4385" t="s">
        <v>35636</v>
      </c>
      <c r="G4385">
        <v>2010</v>
      </c>
      <c r="H4385" t="s">
        <v>36417</v>
      </c>
      <c r="I4385" t="s">
        <v>352</v>
      </c>
      <c r="J4385" s="2" t="s">
        <v>11471</v>
      </c>
      <c r="K4385" s="5" t="s">
        <v>345</v>
      </c>
    </row>
    <row r="4386" spans="1:12" hidden="1" x14ac:dyDescent="0.25">
      <c r="A4386">
        <v>90197</v>
      </c>
      <c r="B4386" t="s">
        <v>11472</v>
      </c>
      <c r="C4386" t="s">
        <v>11473</v>
      </c>
      <c r="D4386" t="s">
        <v>11434</v>
      </c>
      <c r="E4386" t="s">
        <v>35635</v>
      </c>
      <c r="F4386" t="s">
        <v>35636</v>
      </c>
      <c r="G4386">
        <v>2010</v>
      </c>
      <c r="H4386" t="s">
        <v>36417</v>
      </c>
      <c r="I4386" t="s">
        <v>11474</v>
      </c>
      <c r="J4386" s="2" t="s">
        <v>11475</v>
      </c>
      <c r="K4386" s="5" t="s">
        <v>38</v>
      </c>
      <c r="L4386" t="s">
        <v>232</v>
      </c>
    </row>
    <row r="4387" spans="1:12" hidden="1" x14ac:dyDescent="0.25">
      <c r="A4387">
        <v>90209</v>
      </c>
      <c r="B4387" t="s">
        <v>11476</v>
      </c>
      <c r="C4387" t="s">
        <v>11473</v>
      </c>
      <c r="D4387" t="s">
        <v>11434</v>
      </c>
      <c r="E4387" t="s">
        <v>35635</v>
      </c>
      <c r="F4387" t="s">
        <v>35636</v>
      </c>
      <c r="G4387">
        <v>2010</v>
      </c>
      <c r="H4387" t="s">
        <v>36417</v>
      </c>
      <c r="I4387" t="s">
        <v>11474</v>
      </c>
      <c r="J4387" s="2" t="s">
        <v>11477</v>
      </c>
      <c r="K4387" s="5" t="s">
        <v>1764</v>
      </c>
      <c r="L4387" t="s">
        <v>132</v>
      </c>
    </row>
    <row r="4388" spans="1:12" hidden="1" x14ac:dyDescent="0.25">
      <c r="A4388">
        <v>90223</v>
      </c>
      <c r="B4388" t="s">
        <v>11478</v>
      </c>
      <c r="C4388" t="s">
        <v>11433</v>
      </c>
      <c r="D4388" t="s">
        <v>11434</v>
      </c>
      <c r="E4388" t="s">
        <v>35635</v>
      </c>
      <c r="F4388" t="s">
        <v>35636</v>
      </c>
      <c r="G4388">
        <v>2010</v>
      </c>
      <c r="H4388" t="s">
        <v>36417</v>
      </c>
      <c r="I4388" t="s">
        <v>11435</v>
      </c>
      <c r="J4388" s="2" t="s">
        <v>11479</v>
      </c>
      <c r="K4388" s="5" t="s">
        <v>21</v>
      </c>
    </row>
    <row r="4389" spans="1:12" hidden="1" x14ac:dyDescent="0.25">
      <c r="A4389">
        <v>90241</v>
      </c>
      <c r="B4389" t="s">
        <v>11480</v>
      </c>
      <c r="C4389" t="s">
        <v>11481</v>
      </c>
      <c r="D4389" t="s">
        <v>11434</v>
      </c>
      <c r="E4389" t="s">
        <v>35635</v>
      </c>
      <c r="F4389" t="s">
        <v>35636</v>
      </c>
      <c r="G4389">
        <v>2010</v>
      </c>
      <c r="H4389" t="s">
        <v>36417</v>
      </c>
      <c r="I4389" t="s">
        <v>244</v>
      </c>
      <c r="J4389" s="2" t="s">
        <v>11482</v>
      </c>
      <c r="K4389" s="5" t="s">
        <v>38</v>
      </c>
    </row>
    <row r="4390" spans="1:12" hidden="1" x14ac:dyDescent="0.25">
      <c r="A4390">
        <v>90243</v>
      </c>
      <c r="B4390" t="s">
        <v>11483</v>
      </c>
      <c r="C4390" t="s">
        <v>11481</v>
      </c>
      <c r="D4390" t="s">
        <v>11434</v>
      </c>
      <c r="E4390" t="s">
        <v>35635</v>
      </c>
      <c r="F4390" t="s">
        <v>35636</v>
      </c>
      <c r="G4390">
        <v>2010</v>
      </c>
      <c r="H4390" t="s">
        <v>36417</v>
      </c>
      <c r="I4390" t="s">
        <v>244</v>
      </c>
      <c r="J4390" s="2" t="s">
        <v>11484</v>
      </c>
      <c r="K4390" s="5" t="s">
        <v>15</v>
      </c>
      <c r="L4390" t="s">
        <v>239</v>
      </c>
    </row>
    <row r="4391" spans="1:12" hidden="1" x14ac:dyDescent="0.25">
      <c r="A4391">
        <v>90259</v>
      </c>
      <c r="B4391" t="s">
        <v>11485</v>
      </c>
      <c r="C4391" t="s">
        <v>11486</v>
      </c>
      <c r="D4391" t="s">
        <v>11434</v>
      </c>
      <c r="E4391" t="s">
        <v>35635</v>
      </c>
      <c r="F4391" t="s">
        <v>35636</v>
      </c>
      <c r="G4391">
        <v>2010</v>
      </c>
      <c r="H4391" t="s">
        <v>36417</v>
      </c>
      <c r="I4391" t="s">
        <v>11487</v>
      </c>
      <c r="J4391" s="2" t="s">
        <v>11488</v>
      </c>
      <c r="K4391" s="5" t="s">
        <v>21</v>
      </c>
    </row>
    <row r="4392" spans="1:12" hidden="1" x14ac:dyDescent="0.25">
      <c r="A4392">
        <v>90294</v>
      </c>
      <c r="B4392" t="s">
        <v>11489</v>
      </c>
      <c r="C4392" t="s">
        <v>11465</v>
      </c>
      <c r="D4392" t="s">
        <v>11434</v>
      </c>
      <c r="E4392" t="s">
        <v>35635</v>
      </c>
      <c r="F4392" t="s">
        <v>35636</v>
      </c>
      <c r="G4392">
        <v>2010</v>
      </c>
      <c r="H4392" t="s">
        <v>36417</v>
      </c>
      <c r="I4392" t="s">
        <v>11466</v>
      </c>
      <c r="J4392" s="2" t="s">
        <v>11490</v>
      </c>
      <c r="K4392" s="5" t="s">
        <v>38</v>
      </c>
      <c r="L4392" t="s">
        <v>187</v>
      </c>
    </row>
    <row r="4393" spans="1:12" hidden="1" x14ac:dyDescent="0.25">
      <c r="A4393">
        <v>90329</v>
      </c>
      <c r="B4393" t="s">
        <v>11491</v>
      </c>
      <c r="C4393" t="s">
        <v>11465</v>
      </c>
      <c r="D4393" t="s">
        <v>11434</v>
      </c>
      <c r="E4393" t="s">
        <v>35635</v>
      </c>
      <c r="F4393" t="s">
        <v>35636</v>
      </c>
      <c r="G4393">
        <v>2010</v>
      </c>
      <c r="H4393" t="s">
        <v>36417</v>
      </c>
      <c r="I4393" t="s">
        <v>11466</v>
      </c>
      <c r="J4393" s="2" t="s">
        <v>11492</v>
      </c>
      <c r="K4393" s="5" t="s">
        <v>21</v>
      </c>
    </row>
    <row r="4394" spans="1:12" hidden="1" x14ac:dyDescent="0.25">
      <c r="A4394">
        <v>90330</v>
      </c>
      <c r="B4394" t="s">
        <v>11493</v>
      </c>
      <c r="C4394" t="s">
        <v>11433</v>
      </c>
      <c r="D4394" t="s">
        <v>11434</v>
      </c>
      <c r="E4394" t="s">
        <v>35635</v>
      </c>
      <c r="F4394" t="s">
        <v>35636</v>
      </c>
      <c r="G4394">
        <v>2010</v>
      </c>
      <c r="H4394" t="s">
        <v>36417</v>
      </c>
      <c r="I4394" t="s">
        <v>11435</v>
      </c>
      <c r="J4394" s="2" t="s">
        <v>11494</v>
      </c>
      <c r="K4394" s="5" t="s">
        <v>38</v>
      </c>
    </row>
    <row r="4395" spans="1:12" hidden="1" x14ac:dyDescent="0.25">
      <c r="A4395">
        <v>90338</v>
      </c>
      <c r="B4395" t="s">
        <v>11495</v>
      </c>
      <c r="C4395" t="s">
        <v>11465</v>
      </c>
      <c r="D4395" t="s">
        <v>11434</v>
      </c>
      <c r="E4395" t="s">
        <v>35635</v>
      </c>
      <c r="F4395" t="s">
        <v>35636</v>
      </c>
      <c r="G4395">
        <v>2010</v>
      </c>
      <c r="H4395" t="s">
        <v>36417</v>
      </c>
      <c r="I4395" t="s">
        <v>11466</v>
      </c>
      <c r="J4395" s="2" t="s">
        <v>11496</v>
      </c>
      <c r="K4395" s="5" t="s">
        <v>21</v>
      </c>
      <c r="L4395" t="s">
        <v>143</v>
      </c>
    </row>
    <row r="4396" spans="1:12" hidden="1" x14ac:dyDescent="0.25">
      <c r="A4396">
        <v>90419</v>
      </c>
      <c r="B4396" t="s">
        <v>11497</v>
      </c>
      <c r="C4396" t="s">
        <v>11498</v>
      </c>
      <c r="D4396" t="s">
        <v>11434</v>
      </c>
      <c r="E4396" t="s">
        <v>35635</v>
      </c>
      <c r="F4396" t="s">
        <v>35636</v>
      </c>
      <c r="G4396">
        <v>2010</v>
      </c>
      <c r="H4396" t="s">
        <v>36417</v>
      </c>
      <c r="I4396" t="s">
        <v>456</v>
      </c>
      <c r="J4396" s="2" t="s">
        <v>11499</v>
      </c>
      <c r="K4396" s="5" t="s">
        <v>128</v>
      </c>
      <c r="L4396" t="s">
        <v>35192</v>
      </c>
    </row>
    <row r="4397" spans="1:12" hidden="1" x14ac:dyDescent="0.25">
      <c r="A4397">
        <v>90426</v>
      </c>
      <c r="B4397" t="s">
        <v>11500</v>
      </c>
      <c r="C4397" t="s">
        <v>11433</v>
      </c>
      <c r="D4397" t="s">
        <v>11434</v>
      </c>
      <c r="E4397" t="s">
        <v>35635</v>
      </c>
      <c r="F4397" t="s">
        <v>35636</v>
      </c>
      <c r="G4397">
        <v>2010</v>
      </c>
      <c r="H4397" t="s">
        <v>36417</v>
      </c>
      <c r="I4397" t="s">
        <v>11435</v>
      </c>
      <c r="J4397" s="2" t="s">
        <v>11501</v>
      </c>
      <c r="K4397" s="5" t="s">
        <v>21</v>
      </c>
    </row>
    <row r="4398" spans="1:12" hidden="1" x14ac:dyDescent="0.25">
      <c r="A4398">
        <v>90431</v>
      </c>
      <c r="B4398" t="s">
        <v>11502</v>
      </c>
      <c r="C4398" t="s">
        <v>11503</v>
      </c>
      <c r="D4398" t="s">
        <v>11434</v>
      </c>
      <c r="E4398" t="s">
        <v>35635</v>
      </c>
      <c r="F4398" t="s">
        <v>35636</v>
      </c>
      <c r="G4398">
        <v>2010</v>
      </c>
      <c r="H4398" t="s">
        <v>36417</v>
      </c>
      <c r="I4398" t="s">
        <v>820</v>
      </c>
      <c r="J4398" s="2" t="s">
        <v>11504</v>
      </c>
      <c r="K4398" s="5" t="s">
        <v>32</v>
      </c>
      <c r="L4398" t="s">
        <v>1277</v>
      </c>
    </row>
    <row r="4399" spans="1:12" hidden="1" x14ac:dyDescent="0.25">
      <c r="A4399">
        <v>90441</v>
      </c>
      <c r="B4399" t="s">
        <v>11505</v>
      </c>
      <c r="C4399" t="s">
        <v>11498</v>
      </c>
      <c r="D4399" t="s">
        <v>11434</v>
      </c>
      <c r="E4399" t="s">
        <v>35635</v>
      </c>
      <c r="F4399" t="s">
        <v>35636</v>
      </c>
      <c r="G4399">
        <v>2010</v>
      </c>
      <c r="H4399" t="s">
        <v>36417</v>
      </c>
      <c r="I4399" t="s">
        <v>456</v>
      </c>
      <c r="J4399" s="2" t="s">
        <v>11506</v>
      </c>
      <c r="K4399" s="5" t="s">
        <v>15</v>
      </c>
    </row>
    <row r="4400" spans="1:12" hidden="1" x14ac:dyDescent="0.25">
      <c r="A4400">
        <v>90443</v>
      </c>
      <c r="B4400" t="s">
        <v>11507</v>
      </c>
      <c r="C4400" t="s">
        <v>11498</v>
      </c>
      <c r="D4400" t="s">
        <v>11434</v>
      </c>
      <c r="E4400" t="s">
        <v>35635</v>
      </c>
      <c r="F4400" t="s">
        <v>35636</v>
      </c>
      <c r="G4400">
        <v>2010</v>
      </c>
      <c r="H4400" t="s">
        <v>36417</v>
      </c>
      <c r="I4400" t="s">
        <v>456</v>
      </c>
      <c r="J4400" s="2" t="s">
        <v>11508</v>
      </c>
      <c r="K4400" s="5" t="s">
        <v>55</v>
      </c>
    </row>
    <row r="4401" spans="1:16" hidden="1" x14ac:dyDescent="0.25">
      <c r="A4401">
        <v>90444</v>
      </c>
      <c r="B4401" t="s">
        <v>11509</v>
      </c>
      <c r="C4401" t="s">
        <v>11498</v>
      </c>
      <c r="D4401" t="s">
        <v>11434</v>
      </c>
      <c r="E4401" t="s">
        <v>35635</v>
      </c>
      <c r="F4401" t="s">
        <v>35636</v>
      </c>
      <c r="G4401">
        <v>2010</v>
      </c>
      <c r="H4401" t="s">
        <v>36417</v>
      </c>
      <c r="I4401" t="s">
        <v>456</v>
      </c>
      <c r="J4401" s="2" t="s">
        <v>11510</v>
      </c>
      <c r="K4401" s="5" t="s">
        <v>21</v>
      </c>
    </row>
    <row r="4402" spans="1:16" hidden="1" x14ac:dyDescent="0.25">
      <c r="A4402">
        <v>90449</v>
      </c>
      <c r="B4402" t="s">
        <v>11511</v>
      </c>
      <c r="C4402" t="s">
        <v>11498</v>
      </c>
      <c r="D4402" t="s">
        <v>11434</v>
      </c>
      <c r="E4402" t="s">
        <v>35635</v>
      </c>
      <c r="F4402" t="s">
        <v>35636</v>
      </c>
      <c r="G4402">
        <v>2010</v>
      </c>
      <c r="H4402" t="s">
        <v>36417</v>
      </c>
      <c r="I4402" t="s">
        <v>456</v>
      </c>
      <c r="J4402" s="2" t="s">
        <v>11512</v>
      </c>
      <c r="K4402" s="5" t="s">
        <v>21</v>
      </c>
    </row>
    <row r="4403" spans="1:16" x14ac:dyDescent="0.25">
      <c r="A4403">
        <v>90469</v>
      </c>
      <c r="B4403" t="s">
        <v>11513</v>
      </c>
      <c r="C4403" t="s">
        <v>11514</v>
      </c>
      <c r="D4403" t="s">
        <v>11434</v>
      </c>
      <c r="E4403" t="s">
        <v>35635</v>
      </c>
      <c r="F4403" t="s">
        <v>35636</v>
      </c>
      <c r="G4403">
        <v>2010</v>
      </c>
      <c r="H4403" t="s">
        <v>36417</v>
      </c>
      <c r="I4403" t="s">
        <v>11515</v>
      </c>
      <c r="J4403" s="2" t="s">
        <v>11516</v>
      </c>
      <c r="K4403" s="5" t="s">
        <v>202</v>
      </c>
      <c r="M4403" s="4" t="s">
        <v>7</v>
      </c>
      <c r="N4403" s="4" t="s">
        <v>8</v>
      </c>
      <c r="O4403" t="s">
        <v>33</v>
      </c>
      <c r="P4403" t="s">
        <v>35340</v>
      </c>
    </row>
    <row r="4404" spans="1:16" x14ac:dyDescent="0.25">
      <c r="A4404">
        <v>90473</v>
      </c>
      <c r="B4404" t="s">
        <v>11517</v>
      </c>
      <c r="C4404" t="s">
        <v>11514</v>
      </c>
      <c r="D4404" t="s">
        <v>11434</v>
      </c>
      <c r="E4404" t="s">
        <v>35635</v>
      </c>
      <c r="F4404" t="s">
        <v>35636</v>
      </c>
      <c r="G4404">
        <v>2010</v>
      </c>
      <c r="H4404" t="s">
        <v>36417</v>
      </c>
      <c r="I4404" t="s">
        <v>11515</v>
      </c>
      <c r="J4404" s="2" t="s">
        <v>11518</v>
      </c>
      <c r="K4404" s="5" t="s">
        <v>32</v>
      </c>
      <c r="M4404" s="4" t="s">
        <v>7</v>
      </c>
      <c r="N4404" s="4" t="s">
        <v>167</v>
      </c>
      <c r="O4404" t="s">
        <v>33</v>
      </c>
      <c r="P4404" t="s">
        <v>35342</v>
      </c>
    </row>
    <row r="4405" spans="1:16" hidden="1" x14ac:dyDescent="0.25">
      <c r="A4405">
        <v>90487</v>
      </c>
      <c r="B4405" t="s">
        <v>11519</v>
      </c>
      <c r="C4405" t="s">
        <v>11433</v>
      </c>
      <c r="D4405" t="s">
        <v>11434</v>
      </c>
      <c r="E4405" t="s">
        <v>35635</v>
      </c>
      <c r="F4405" t="s">
        <v>35636</v>
      </c>
      <c r="G4405">
        <v>2010</v>
      </c>
      <c r="H4405" t="s">
        <v>36417</v>
      </c>
      <c r="I4405" t="s">
        <v>11435</v>
      </c>
      <c r="J4405" s="2" t="s">
        <v>11520</v>
      </c>
      <c r="K4405" s="5" t="s">
        <v>128</v>
      </c>
      <c r="L4405" t="s">
        <v>35235</v>
      </c>
    </row>
    <row r="4406" spans="1:16" hidden="1" x14ac:dyDescent="0.25">
      <c r="A4406">
        <v>90505</v>
      </c>
      <c r="B4406" t="s">
        <v>11521</v>
      </c>
      <c r="C4406" t="s">
        <v>11433</v>
      </c>
      <c r="D4406" t="s">
        <v>11434</v>
      </c>
      <c r="E4406" t="s">
        <v>35635</v>
      </c>
      <c r="F4406" t="s">
        <v>35636</v>
      </c>
      <c r="G4406">
        <v>2010</v>
      </c>
      <c r="H4406" t="s">
        <v>36417</v>
      </c>
      <c r="I4406" t="s">
        <v>11435</v>
      </c>
      <c r="J4406" s="2" t="s">
        <v>11522</v>
      </c>
      <c r="K4406" s="5" t="s">
        <v>128</v>
      </c>
    </row>
    <row r="4407" spans="1:16" hidden="1" x14ac:dyDescent="0.25">
      <c r="A4407">
        <v>90573</v>
      </c>
      <c r="B4407" t="s">
        <v>11523</v>
      </c>
      <c r="C4407" t="s">
        <v>11524</v>
      </c>
      <c r="D4407" t="s">
        <v>11525</v>
      </c>
      <c r="E4407" t="s">
        <v>35637</v>
      </c>
      <c r="F4407" t="s">
        <v>35363</v>
      </c>
      <c r="G4407">
        <v>1999</v>
      </c>
      <c r="H4407" t="s">
        <v>36418</v>
      </c>
      <c r="I4407" t="s">
        <v>8151</v>
      </c>
      <c r="J4407" s="2" t="s">
        <v>11526</v>
      </c>
      <c r="K4407" s="5" t="s">
        <v>21</v>
      </c>
    </row>
    <row r="4408" spans="1:16" hidden="1" x14ac:dyDescent="0.25">
      <c r="A4408">
        <v>90609</v>
      </c>
      <c r="B4408" t="s">
        <v>11527</v>
      </c>
      <c r="C4408" t="s">
        <v>11528</v>
      </c>
      <c r="D4408" t="s">
        <v>11525</v>
      </c>
      <c r="E4408" t="s">
        <v>35637</v>
      </c>
      <c r="F4408" t="s">
        <v>35363</v>
      </c>
      <c r="G4408">
        <v>1999</v>
      </c>
      <c r="H4408" t="s">
        <v>36418</v>
      </c>
      <c r="I4408" t="s">
        <v>1177</v>
      </c>
      <c r="J4408" s="2" t="s">
        <v>11529</v>
      </c>
      <c r="K4408" s="5" t="s">
        <v>55</v>
      </c>
    </row>
    <row r="4409" spans="1:16" hidden="1" x14ac:dyDescent="0.25">
      <c r="A4409">
        <v>90635</v>
      </c>
      <c r="B4409" t="s">
        <v>11530</v>
      </c>
      <c r="C4409" t="s">
        <v>11524</v>
      </c>
      <c r="D4409" t="s">
        <v>11525</v>
      </c>
      <c r="E4409" t="s">
        <v>35637</v>
      </c>
      <c r="F4409" t="s">
        <v>35363</v>
      </c>
      <c r="G4409">
        <v>1999</v>
      </c>
      <c r="H4409" t="s">
        <v>36418</v>
      </c>
      <c r="I4409" t="s">
        <v>8151</v>
      </c>
      <c r="J4409" s="2" t="s">
        <v>11531</v>
      </c>
      <c r="K4409" s="5" t="s">
        <v>55</v>
      </c>
    </row>
    <row r="4410" spans="1:16" hidden="1" x14ac:dyDescent="0.25">
      <c r="A4410">
        <v>90652</v>
      </c>
      <c r="B4410" t="s">
        <v>11532</v>
      </c>
      <c r="C4410" t="s">
        <v>11528</v>
      </c>
      <c r="D4410" t="s">
        <v>11525</v>
      </c>
      <c r="E4410" t="s">
        <v>35637</v>
      </c>
      <c r="F4410" t="s">
        <v>35363</v>
      </c>
      <c r="G4410">
        <v>1999</v>
      </c>
      <c r="H4410" t="s">
        <v>36418</v>
      </c>
      <c r="I4410" t="s">
        <v>1177</v>
      </c>
      <c r="J4410" s="2" t="s">
        <v>11533</v>
      </c>
      <c r="K4410" s="5" t="s">
        <v>21</v>
      </c>
    </row>
    <row r="4411" spans="1:16" hidden="1" x14ac:dyDescent="0.25">
      <c r="A4411">
        <v>90748</v>
      </c>
      <c r="B4411" t="s">
        <v>11534</v>
      </c>
      <c r="C4411" t="s">
        <v>11535</v>
      </c>
      <c r="D4411" t="s">
        <v>11525</v>
      </c>
      <c r="E4411" t="s">
        <v>35637</v>
      </c>
      <c r="F4411" t="s">
        <v>35363</v>
      </c>
      <c r="G4411">
        <v>1999</v>
      </c>
      <c r="H4411" t="s">
        <v>36418</v>
      </c>
      <c r="I4411" t="s">
        <v>11536</v>
      </c>
      <c r="J4411" s="2" t="s">
        <v>11537</v>
      </c>
      <c r="K4411" s="5" t="s">
        <v>128</v>
      </c>
      <c r="L4411" t="s">
        <v>374</v>
      </c>
    </row>
    <row r="4412" spans="1:16" hidden="1" x14ac:dyDescent="0.25">
      <c r="A4412">
        <v>90771</v>
      </c>
      <c r="B4412" t="s">
        <v>11538</v>
      </c>
      <c r="C4412" t="s">
        <v>11528</v>
      </c>
      <c r="D4412" t="s">
        <v>11525</v>
      </c>
      <c r="E4412" t="s">
        <v>35637</v>
      </c>
      <c r="F4412" t="s">
        <v>35363</v>
      </c>
      <c r="G4412">
        <v>1999</v>
      </c>
      <c r="H4412" t="s">
        <v>36418</v>
      </c>
      <c r="I4412" t="s">
        <v>1177</v>
      </c>
      <c r="J4412" s="2" t="s">
        <v>11539</v>
      </c>
      <c r="K4412" s="5" t="s">
        <v>21</v>
      </c>
    </row>
    <row r="4413" spans="1:16" hidden="1" x14ac:dyDescent="0.25">
      <c r="A4413">
        <v>90873</v>
      </c>
      <c r="B4413" t="s">
        <v>11540</v>
      </c>
      <c r="C4413" t="s">
        <v>11541</v>
      </c>
      <c r="D4413" t="s">
        <v>11542</v>
      </c>
      <c r="E4413" t="s">
        <v>35638</v>
      </c>
      <c r="F4413" t="s">
        <v>35639</v>
      </c>
      <c r="G4413">
        <v>2002</v>
      </c>
      <c r="H4413" t="s">
        <v>36419</v>
      </c>
      <c r="I4413" t="s">
        <v>11543</v>
      </c>
      <c r="J4413" s="2" t="s">
        <v>11544</v>
      </c>
      <c r="K4413" s="5" t="s">
        <v>38</v>
      </c>
    </row>
    <row r="4414" spans="1:16" hidden="1" x14ac:dyDescent="0.25">
      <c r="A4414">
        <v>90891</v>
      </c>
      <c r="B4414" t="s">
        <v>11545</v>
      </c>
      <c r="C4414" t="s">
        <v>11546</v>
      </c>
      <c r="D4414" t="s">
        <v>11542</v>
      </c>
      <c r="E4414" t="s">
        <v>35638</v>
      </c>
      <c r="F4414" t="s">
        <v>35639</v>
      </c>
      <c r="G4414">
        <v>2002</v>
      </c>
      <c r="H4414" t="s">
        <v>36419</v>
      </c>
      <c r="I4414" t="s">
        <v>11547</v>
      </c>
      <c r="J4414" s="2" t="s">
        <v>11548</v>
      </c>
      <c r="K4414" s="5" t="s">
        <v>21</v>
      </c>
    </row>
    <row r="4415" spans="1:16" hidden="1" x14ac:dyDescent="0.25">
      <c r="A4415">
        <v>90893</v>
      </c>
      <c r="B4415" t="s">
        <v>11549</v>
      </c>
      <c r="C4415" t="s">
        <v>11546</v>
      </c>
      <c r="D4415" t="s">
        <v>11542</v>
      </c>
      <c r="E4415" t="s">
        <v>35638</v>
      </c>
      <c r="F4415" t="s">
        <v>35639</v>
      </c>
      <c r="G4415">
        <v>2002</v>
      </c>
      <c r="H4415" t="s">
        <v>36419</v>
      </c>
      <c r="I4415" t="s">
        <v>11547</v>
      </c>
      <c r="J4415" s="2" t="s">
        <v>11550</v>
      </c>
      <c r="K4415" s="5" t="s">
        <v>21</v>
      </c>
    </row>
    <row r="4416" spans="1:16" x14ac:dyDescent="0.25">
      <c r="A4416">
        <v>90950</v>
      </c>
      <c r="B4416" t="s">
        <v>11551</v>
      </c>
      <c r="C4416" t="s">
        <v>11541</v>
      </c>
      <c r="D4416" t="s">
        <v>11542</v>
      </c>
      <c r="E4416" t="s">
        <v>35638</v>
      </c>
      <c r="F4416" t="s">
        <v>35639</v>
      </c>
      <c r="G4416">
        <v>2002</v>
      </c>
      <c r="H4416" t="s">
        <v>36419</v>
      </c>
      <c r="I4416" t="s">
        <v>11543</v>
      </c>
      <c r="J4416" s="2" t="s">
        <v>11552</v>
      </c>
      <c r="K4416" s="5" t="s">
        <v>32</v>
      </c>
      <c r="M4416" s="4" t="s">
        <v>7</v>
      </c>
      <c r="N4416" s="4" t="s">
        <v>8</v>
      </c>
      <c r="O4416" t="s">
        <v>33</v>
      </c>
      <c r="P4416" t="s">
        <v>35342</v>
      </c>
    </row>
    <row r="4417" spans="1:16" x14ac:dyDescent="0.25">
      <c r="A4417">
        <v>90956</v>
      </c>
      <c r="B4417" t="s">
        <v>11553</v>
      </c>
      <c r="C4417" t="s">
        <v>11541</v>
      </c>
      <c r="D4417" t="s">
        <v>11542</v>
      </c>
      <c r="E4417" t="s">
        <v>35638</v>
      </c>
      <c r="F4417" t="s">
        <v>35639</v>
      </c>
      <c r="G4417">
        <v>2002</v>
      </c>
      <c r="H4417" t="s">
        <v>36419</v>
      </c>
      <c r="I4417" t="s">
        <v>11543</v>
      </c>
      <c r="J4417" s="2" t="s">
        <v>11554</v>
      </c>
      <c r="K4417" s="5" t="s">
        <v>202</v>
      </c>
      <c r="M4417" s="4" t="s">
        <v>7</v>
      </c>
      <c r="N4417" s="4" t="s">
        <v>8</v>
      </c>
      <c r="O4417" t="s">
        <v>33</v>
      </c>
      <c r="P4417" t="s">
        <v>35340</v>
      </c>
    </row>
    <row r="4418" spans="1:16" hidden="1" x14ac:dyDescent="0.25">
      <c r="A4418">
        <v>90960</v>
      </c>
      <c r="B4418" t="s">
        <v>11555</v>
      </c>
      <c r="C4418" t="s">
        <v>11541</v>
      </c>
      <c r="D4418" t="s">
        <v>11542</v>
      </c>
      <c r="E4418" t="s">
        <v>35638</v>
      </c>
      <c r="F4418" t="s">
        <v>35639</v>
      </c>
      <c r="G4418">
        <v>2002</v>
      </c>
      <c r="H4418" t="s">
        <v>36419</v>
      </c>
      <c r="I4418" t="s">
        <v>11543</v>
      </c>
      <c r="J4418" s="2" t="s">
        <v>11556</v>
      </c>
      <c r="K4418" s="5" t="s">
        <v>21</v>
      </c>
    </row>
    <row r="4419" spans="1:16" hidden="1" x14ac:dyDescent="0.25">
      <c r="A4419">
        <v>90966</v>
      </c>
      <c r="B4419" t="s">
        <v>11557</v>
      </c>
      <c r="C4419" t="s">
        <v>11541</v>
      </c>
      <c r="D4419" t="s">
        <v>11542</v>
      </c>
      <c r="E4419" t="s">
        <v>35638</v>
      </c>
      <c r="F4419" t="s">
        <v>35639</v>
      </c>
      <c r="G4419">
        <v>2002</v>
      </c>
      <c r="H4419" t="s">
        <v>36419</v>
      </c>
      <c r="I4419" t="s">
        <v>11543</v>
      </c>
      <c r="J4419" s="2" t="s">
        <v>11558</v>
      </c>
      <c r="K4419" s="5" t="s">
        <v>38</v>
      </c>
    </row>
    <row r="4420" spans="1:16" x14ac:dyDescent="0.25">
      <c r="A4420">
        <v>91007</v>
      </c>
      <c r="B4420" t="s">
        <v>11559</v>
      </c>
      <c r="C4420" t="s">
        <v>11560</v>
      </c>
      <c r="D4420" t="s">
        <v>11542</v>
      </c>
      <c r="E4420" t="s">
        <v>35638</v>
      </c>
      <c r="F4420" t="s">
        <v>35639</v>
      </c>
      <c r="G4420">
        <v>2002</v>
      </c>
      <c r="H4420" t="s">
        <v>36419</v>
      </c>
      <c r="I4420" t="s">
        <v>9408</v>
      </c>
      <c r="J4420" s="2" t="s">
        <v>11561</v>
      </c>
      <c r="K4420" s="5" t="s">
        <v>32</v>
      </c>
      <c r="M4420" s="4" t="s">
        <v>7</v>
      </c>
      <c r="N4420" s="4" t="s">
        <v>167</v>
      </c>
      <c r="O4420" t="s">
        <v>33</v>
      </c>
      <c r="P4420" t="s">
        <v>35342</v>
      </c>
    </row>
    <row r="4421" spans="1:16" hidden="1" x14ac:dyDescent="0.25">
      <c r="A4421">
        <v>91023</v>
      </c>
      <c r="B4421" t="s">
        <v>11562</v>
      </c>
      <c r="C4421" t="s">
        <v>11563</v>
      </c>
      <c r="D4421" t="s">
        <v>11542</v>
      </c>
      <c r="E4421" t="s">
        <v>35638</v>
      </c>
      <c r="F4421" t="s">
        <v>35639</v>
      </c>
      <c r="G4421">
        <v>2002</v>
      </c>
      <c r="H4421" t="s">
        <v>36419</v>
      </c>
      <c r="I4421" t="s">
        <v>5802</v>
      </c>
      <c r="J4421" s="2" t="s">
        <v>11564</v>
      </c>
      <c r="K4421" s="5" t="s">
        <v>128</v>
      </c>
    </row>
    <row r="4422" spans="1:16" hidden="1" x14ac:dyDescent="0.25">
      <c r="A4422">
        <v>91072</v>
      </c>
      <c r="B4422" t="s">
        <v>11565</v>
      </c>
      <c r="C4422" t="s">
        <v>11563</v>
      </c>
      <c r="D4422" t="s">
        <v>11542</v>
      </c>
      <c r="E4422" t="s">
        <v>35638</v>
      </c>
      <c r="F4422" t="s">
        <v>35639</v>
      </c>
      <c r="G4422">
        <v>2002</v>
      </c>
      <c r="H4422" t="s">
        <v>36419</v>
      </c>
      <c r="I4422" t="s">
        <v>5802</v>
      </c>
      <c r="J4422" s="2" t="s">
        <v>11566</v>
      </c>
      <c r="K4422" s="5" t="s">
        <v>55</v>
      </c>
      <c r="L4422" t="s">
        <v>143</v>
      </c>
    </row>
    <row r="4423" spans="1:16" hidden="1" x14ac:dyDescent="0.25">
      <c r="A4423">
        <v>91095</v>
      </c>
      <c r="B4423" t="s">
        <v>11567</v>
      </c>
      <c r="C4423" t="s">
        <v>11568</v>
      </c>
      <c r="D4423" t="s">
        <v>11542</v>
      </c>
      <c r="E4423" t="s">
        <v>35638</v>
      </c>
      <c r="F4423" t="s">
        <v>35639</v>
      </c>
      <c r="G4423">
        <v>2002</v>
      </c>
      <c r="H4423" t="s">
        <v>36419</v>
      </c>
      <c r="I4423" t="s">
        <v>11569</v>
      </c>
      <c r="J4423" s="2" t="s">
        <v>11570</v>
      </c>
      <c r="K4423" s="5" t="s">
        <v>21</v>
      </c>
    </row>
    <row r="4424" spans="1:16" hidden="1" x14ac:dyDescent="0.25">
      <c r="A4424">
        <v>91101</v>
      </c>
      <c r="B4424" t="s">
        <v>11571</v>
      </c>
      <c r="C4424" t="s">
        <v>11560</v>
      </c>
      <c r="D4424" t="s">
        <v>11542</v>
      </c>
      <c r="E4424" t="s">
        <v>35638</v>
      </c>
      <c r="F4424" t="s">
        <v>35639</v>
      </c>
      <c r="G4424">
        <v>2002</v>
      </c>
      <c r="H4424" t="s">
        <v>36419</v>
      </c>
      <c r="I4424" t="s">
        <v>9408</v>
      </c>
      <c r="J4424" s="2" t="s">
        <v>11572</v>
      </c>
      <c r="K4424" s="5" t="s">
        <v>202</v>
      </c>
      <c r="L4424" t="s">
        <v>27</v>
      </c>
    </row>
    <row r="4425" spans="1:16" hidden="1" x14ac:dyDescent="0.25">
      <c r="A4425">
        <v>91121</v>
      </c>
      <c r="B4425" t="s">
        <v>11573</v>
      </c>
      <c r="C4425" t="s">
        <v>11574</v>
      </c>
      <c r="D4425" t="s">
        <v>11575</v>
      </c>
      <c r="E4425" t="s">
        <v>35640</v>
      </c>
      <c r="F4425" t="s">
        <v>35641</v>
      </c>
      <c r="G4425">
        <v>2006</v>
      </c>
      <c r="H4425" t="s">
        <v>36420</v>
      </c>
      <c r="I4425" t="s">
        <v>648</v>
      </c>
      <c r="J4425" s="2" t="s">
        <v>11576</v>
      </c>
      <c r="K4425" s="5" t="s">
        <v>38</v>
      </c>
    </row>
    <row r="4426" spans="1:16" hidden="1" x14ac:dyDescent="0.25">
      <c r="A4426">
        <v>91135</v>
      </c>
      <c r="B4426" t="s">
        <v>11577</v>
      </c>
      <c r="C4426" t="s">
        <v>11578</v>
      </c>
      <c r="D4426" t="s">
        <v>11575</v>
      </c>
      <c r="E4426" t="s">
        <v>35640</v>
      </c>
      <c r="F4426" t="s">
        <v>35641</v>
      </c>
      <c r="G4426">
        <v>2006</v>
      </c>
      <c r="H4426" t="s">
        <v>36420</v>
      </c>
      <c r="I4426" t="s">
        <v>1089</v>
      </c>
      <c r="J4426" s="2" t="s">
        <v>11579</v>
      </c>
      <c r="K4426" s="5" t="s">
        <v>128</v>
      </c>
      <c r="L4426" t="s">
        <v>129</v>
      </c>
    </row>
    <row r="4427" spans="1:16" hidden="1" x14ac:dyDescent="0.25">
      <c r="A4427">
        <v>91143</v>
      </c>
      <c r="B4427" t="s">
        <v>11580</v>
      </c>
      <c r="C4427" t="s">
        <v>11581</v>
      </c>
      <c r="D4427" t="s">
        <v>11575</v>
      </c>
      <c r="E4427" t="s">
        <v>35640</v>
      </c>
      <c r="F4427" t="s">
        <v>35641</v>
      </c>
      <c r="G4427">
        <v>2006</v>
      </c>
      <c r="H4427" t="s">
        <v>36420</v>
      </c>
      <c r="I4427" t="s">
        <v>11582</v>
      </c>
      <c r="J4427" s="2" t="s">
        <v>11583</v>
      </c>
      <c r="K4427" s="5" t="s">
        <v>21</v>
      </c>
    </row>
    <row r="4428" spans="1:16" hidden="1" x14ac:dyDescent="0.25">
      <c r="A4428">
        <v>91146</v>
      </c>
      <c r="B4428" t="s">
        <v>11584</v>
      </c>
      <c r="C4428" t="s">
        <v>11581</v>
      </c>
      <c r="D4428" t="s">
        <v>11575</v>
      </c>
      <c r="E4428" t="s">
        <v>35640</v>
      </c>
      <c r="F4428" t="s">
        <v>35641</v>
      </c>
      <c r="G4428">
        <v>2006</v>
      </c>
      <c r="H4428" t="s">
        <v>36420</v>
      </c>
      <c r="I4428" t="s">
        <v>11582</v>
      </c>
      <c r="J4428" s="2" t="s">
        <v>11585</v>
      </c>
      <c r="K4428" s="5" t="s">
        <v>202</v>
      </c>
      <c r="L4428" t="s">
        <v>129</v>
      </c>
    </row>
    <row r="4429" spans="1:16" hidden="1" x14ac:dyDescent="0.25">
      <c r="A4429">
        <v>91149</v>
      </c>
      <c r="B4429" t="s">
        <v>11586</v>
      </c>
      <c r="C4429" t="s">
        <v>11578</v>
      </c>
      <c r="D4429" t="s">
        <v>11575</v>
      </c>
      <c r="E4429" t="s">
        <v>35640</v>
      </c>
      <c r="F4429" t="s">
        <v>35641</v>
      </c>
      <c r="G4429">
        <v>2006</v>
      </c>
      <c r="H4429" t="s">
        <v>36420</v>
      </c>
      <c r="I4429" t="s">
        <v>1089</v>
      </c>
      <c r="J4429" s="2" t="s">
        <v>11587</v>
      </c>
      <c r="K4429" s="5" t="s">
        <v>55</v>
      </c>
    </row>
    <row r="4430" spans="1:16" hidden="1" x14ac:dyDescent="0.25">
      <c r="A4430">
        <v>91150</v>
      </c>
      <c r="B4430" t="s">
        <v>11588</v>
      </c>
      <c r="C4430" t="s">
        <v>11581</v>
      </c>
      <c r="D4430" t="s">
        <v>11575</v>
      </c>
      <c r="E4430" t="s">
        <v>35640</v>
      </c>
      <c r="F4430" t="s">
        <v>35641</v>
      </c>
      <c r="G4430">
        <v>2006</v>
      </c>
      <c r="H4430" t="s">
        <v>36420</v>
      </c>
      <c r="I4430" t="s">
        <v>11582</v>
      </c>
      <c r="J4430" s="2" t="s">
        <v>11589</v>
      </c>
      <c r="K4430" s="5" t="s">
        <v>21</v>
      </c>
    </row>
    <row r="4431" spans="1:16" hidden="1" x14ac:dyDescent="0.25">
      <c r="A4431">
        <v>91175</v>
      </c>
      <c r="B4431" t="s">
        <v>11590</v>
      </c>
      <c r="C4431" t="s">
        <v>11578</v>
      </c>
      <c r="D4431" t="s">
        <v>11575</v>
      </c>
      <c r="E4431" t="s">
        <v>35640</v>
      </c>
      <c r="F4431" t="s">
        <v>35641</v>
      </c>
      <c r="G4431">
        <v>2006</v>
      </c>
      <c r="H4431" t="s">
        <v>36420</v>
      </c>
      <c r="I4431" t="s">
        <v>1089</v>
      </c>
      <c r="J4431" s="2" t="s">
        <v>11591</v>
      </c>
      <c r="K4431" s="5" t="s">
        <v>55</v>
      </c>
    </row>
    <row r="4432" spans="1:16" hidden="1" x14ac:dyDescent="0.25">
      <c r="A4432">
        <v>91177</v>
      </c>
      <c r="B4432" t="s">
        <v>11592</v>
      </c>
      <c r="C4432" t="s">
        <v>11581</v>
      </c>
      <c r="D4432" t="s">
        <v>11575</v>
      </c>
      <c r="E4432" t="s">
        <v>35640</v>
      </c>
      <c r="F4432" t="s">
        <v>35641</v>
      </c>
      <c r="G4432">
        <v>2006</v>
      </c>
      <c r="H4432" t="s">
        <v>36420</v>
      </c>
      <c r="I4432" t="s">
        <v>11582</v>
      </c>
      <c r="J4432" s="2" t="s">
        <v>11593</v>
      </c>
      <c r="K4432" s="5" t="s">
        <v>128</v>
      </c>
      <c r="L4432" t="s">
        <v>35236</v>
      </c>
    </row>
    <row r="4433" spans="1:16" hidden="1" x14ac:dyDescent="0.25">
      <c r="A4433">
        <v>91189</v>
      </c>
      <c r="B4433" t="s">
        <v>11594</v>
      </c>
      <c r="C4433" t="s">
        <v>11595</v>
      </c>
      <c r="D4433" t="s">
        <v>11575</v>
      </c>
      <c r="E4433" t="s">
        <v>35640</v>
      </c>
      <c r="F4433" t="s">
        <v>35641</v>
      </c>
      <c r="G4433">
        <v>2006</v>
      </c>
      <c r="H4433" t="s">
        <v>36420</v>
      </c>
      <c r="I4433" t="s">
        <v>11596</v>
      </c>
      <c r="J4433" s="2" t="s">
        <v>11597</v>
      </c>
      <c r="K4433" s="5" t="s">
        <v>55</v>
      </c>
    </row>
    <row r="4434" spans="1:16" hidden="1" x14ac:dyDescent="0.25">
      <c r="A4434">
        <v>91194</v>
      </c>
      <c r="B4434" t="s">
        <v>11598</v>
      </c>
      <c r="C4434" t="s">
        <v>11595</v>
      </c>
      <c r="D4434" t="s">
        <v>11575</v>
      </c>
      <c r="E4434" t="s">
        <v>35640</v>
      </c>
      <c r="F4434" t="s">
        <v>35641</v>
      </c>
      <c r="G4434">
        <v>2006</v>
      </c>
      <c r="H4434" t="s">
        <v>36420</v>
      </c>
      <c r="I4434" t="s">
        <v>11596</v>
      </c>
      <c r="J4434" s="2" t="s">
        <v>11599</v>
      </c>
      <c r="K4434" s="5" t="s">
        <v>38</v>
      </c>
      <c r="L4434" t="s">
        <v>35297</v>
      </c>
    </row>
    <row r="4435" spans="1:16" hidden="1" x14ac:dyDescent="0.25">
      <c r="A4435">
        <v>91198</v>
      </c>
      <c r="B4435" t="s">
        <v>11600</v>
      </c>
      <c r="C4435" t="s">
        <v>11578</v>
      </c>
      <c r="D4435" t="s">
        <v>11575</v>
      </c>
      <c r="E4435" t="s">
        <v>35640</v>
      </c>
      <c r="F4435" t="s">
        <v>35641</v>
      </c>
      <c r="G4435">
        <v>2006</v>
      </c>
      <c r="H4435" t="s">
        <v>36420</v>
      </c>
      <c r="I4435" t="s">
        <v>1089</v>
      </c>
      <c r="J4435" s="2" t="s">
        <v>11601</v>
      </c>
      <c r="K4435" s="5" t="s">
        <v>21</v>
      </c>
    </row>
    <row r="4436" spans="1:16" hidden="1" x14ac:dyDescent="0.25">
      <c r="A4436">
        <v>91202</v>
      </c>
      <c r="B4436" t="s">
        <v>11602</v>
      </c>
      <c r="C4436" t="s">
        <v>11578</v>
      </c>
      <c r="D4436" t="s">
        <v>11575</v>
      </c>
      <c r="E4436" t="s">
        <v>35640</v>
      </c>
      <c r="F4436" t="s">
        <v>35641</v>
      </c>
      <c r="G4436">
        <v>2006</v>
      </c>
      <c r="H4436" t="s">
        <v>36420</v>
      </c>
      <c r="I4436" t="s">
        <v>1089</v>
      </c>
      <c r="J4436" s="2" t="s">
        <v>11603</v>
      </c>
      <c r="K4436" s="5" t="s">
        <v>21</v>
      </c>
    </row>
    <row r="4437" spans="1:16" hidden="1" x14ac:dyDescent="0.25">
      <c r="A4437">
        <v>91207</v>
      </c>
      <c r="B4437" t="s">
        <v>11604</v>
      </c>
      <c r="C4437" t="s">
        <v>11605</v>
      </c>
      <c r="D4437" t="s">
        <v>11575</v>
      </c>
      <c r="E4437" t="s">
        <v>35640</v>
      </c>
      <c r="F4437" t="s">
        <v>35641</v>
      </c>
      <c r="G4437">
        <v>2006</v>
      </c>
      <c r="H4437" t="s">
        <v>36420</v>
      </c>
      <c r="I4437" t="s">
        <v>2835</v>
      </c>
      <c r="J4437" s="2" t="s">
        <v>11606</v>
      </c>
      <c r="K4437" s="5" t="s">
        <v>38</v>
      </c>
      <c r="L4437" t="s">
        <v>232</v>
      </c>
    </row>
    <row r="4438" spans="1:16" x14ac:dyDescent="0.25">
      <c r="A4438">
        <v>91211</v>
      </c>
      <c r="B4438" t="s">
        <v>11607</v>
      </c>
      <c r="C4438" t="s">
        <v>11605</v>
      </c>
      <c r="D4438" t="s">
        <v>11575</v>
      </c>
      <c r="E4438" t="s">
        <v>35640</v>
      </c>
      <c r="F4438" t="s">
        <v>35641</v>
      </c>
      <c r="G4438">
        <v>2006</v>
      </c>
      <c r="H4438" t="s">
        <v>36420</v>
      </c>
      <c r="I4438" t="s">
        <v>2835</v>
      </c>
      <c r="J4438" s="2" t="s">
        <v>11608</v>
      </c>
      <c r="K4438" s="5" t="s">
        <v>128</v>
      </c>
      <c r="M4438" s="4" t="s">
        <v>7</v>
      </c>
      <c r="N4438" s="4" t="s">
        <v>8</v>
      </c>
      <c r="O4438" t="s">
        <v>33</v>
      </c>
      <c r="P4438" t="s">
        <v>35340</v>
      </c>
    </row>
    <row r="4439" spans="1:16" hidden="1" x14ac:dyDescent="0.25">
      <c r="A4439">
        <v>91220</v>
      </c>
      <c r="B4439" t="s">
        <v>11609</v>
      </c>
      <c r="C4439" t="s">
        <v>11578</v>
      </c>
      <c r="D4439" t="s">
        <v>11575</v>
      </c>
      <c r="E4439" t="s">
        <v>35640</v>
      </c>
      <c r="F4439" t="s">
        <v>35641</v>
      </c>
      <c r="G4439">
        <v>2006</v>
      </c>
      <c r="H4439" t="s">
        <v>36420</v>
      </c>
      <c r="I4439" t="s">
        <v>1089</v>
      </c>
      <c r="J4439" s="2" t="s">
        <v>11610</v>
      </c>
      <c r="K4439" s="5" t="s">
        <v>21</v>
      </c>
    </row>
    <row r="4440" spans="1:16" hidden="1" x14ac:dyDescent="0.25">
      <c r="A4440">
        <v>91262</v>
      </c>
      <c r="B4440" t="s">
        <v>11611</v>
      </c>
      <c r="C4440" t="s">
        <v>11612</v>
      </c>
      <c r="D4440" t="s">
        <v>11575</v>
      </c>
      <c r="E4440" t="s">
        <v>35640</v>
      </c>
      <c r="F4440" t="s">
        <v>35641</v>
      </c>
      <c r="G4440">
        <v>2006</v>
      </c>
      <c r="H4440" t="s">
        <v>36420</v>
      </c>
      <c r="I4440" t="s">
        <v>11613</v>
      </c>
      <c r="J4440" s="2" t="s">
        <v>11614</v>
      </c>
      <c r="K4440" s="5" t="s">
        <v>38</v>
      </c>
    </row>
    <row r="4441" spans="1:16" hidden="1" x14ac:dyDescent="0.25">
      <c r="A4441">
        <v>91291</v>
      </c>
      <c r="B4441" t="s">
        <v>11615</v>
      </c>
      <c r="C4441" t="s">
        <v>11616</v>
      </c>
      <c r="D4441" t="s">
        <v>11575</v>
      </c>
      <c r="E4441" t="s">
        <v>35640</v>
      </c>
      <c r="F4441" t="s">
        <v>35641</v>
      </c>
      <c r="G4441">
        <v>2006</v>
      </c>
      <c r="H4441" t="s">
        <v>36420</v>
      </c>
      <c r="I4441" t="s">
        <v>11617</v>
      </c>
      <c r="J4441" s="2" t="s">
        <v>11618</v>
      </c>
      <c r="K4441" s="5" t="s">
        <v>55</v>
      </c>
    </row>
    <row r="4442" spans="1:16" hidden="1" x14ac:dyDescent="0.25">
      <c r="A4442">
        <v>91310</v>
      </c>
      <c r="B4442" t="s">
        <v>11619</v>
      </c>
      <c r="C4442" t="s">
        <v>11620</v>
      </c>
      <c r="D4442" t="s">
        <v>11621</v>
      </c>
      <c r="E4442" t="s">
        <v>35642</v>
      </c>
      <c r="F4442" t="s">
        <v>35643</v>
      </c>
      <c r="G4442">
        <v>1977</v>
      </c>
      <c r="H4442" t="s">
        <v>36421</v>
      </c>
      <c r="I4442" t="s">
        <v>11622</v>
      </c>
      <c r="J4442" s="2" t="s">
        <v>11623</v>
      </c>
      <c r="K4442" s="5" t="s">
        <v>38</v>
      </c>
    </row>
    <row r="4443" spans="1:16" hidden="1" x14ac:dyDescent="0.25">
      <c r="A4443">
        <v>91321</v>
      </c>
      <c r="B4443" t="s">
        <v>11624</v>
      </c>
      <c r="C4443" t="s">
        <v>11625</v>
      </c>
      <c r="D4443" t="s">
        <v>11621</v>
      </c>
      <c r="E4443" t="s">
        <v>35642</v>
      </c>
      <c r="F4443" t="s">
        <v>35643</v>
      </c>
      <c r="G4443">
        <v>1977</v>
      </c>
      <c r="H4443" t="s">
        <v>36421</v>
      </c>
      <c r="I4443" t="s">
        <v>11626</v>
      </c>
      <c r="J4443" s="2" t="s">
        <v>11627</v>
      </c>
      <c r="K4443" s="5" t="s">
        <v>21</v>
      </c>
    </row>
    <row r="4444" spans="1:16" hidden="1" x14ac:dyDescent="0.25">
      <c r="A4444">
        <v>91356</v>
      </c>
      <c r="B4444" t="s">
        <v>11628</v>
      </c>
      <c r="C4444" t="s">
        <v>11629</v>
      </c>
      <c r="D4444" t="s">
        <v>11621</v>
      </c>
      <c r="E4444" t="s">
        <v>35642</v>
      </c>
      <c r="F4444" t="s">
        <v>35643</v>
      </c>
      <c r="G4444">
        <v>1977</v>
      </c>
      <c r="H4444" t="s">
        <v>36421</v>
      </c>
      <c r="I4444" t="s">
        <v>4002</v>
      </c>
      <c r="J4444" s="2" t="s">
        <v>11630</v>
      </c>
      <c r="K4444" s="5" t="s">
        <v>21</v>
      </c>
    </row>
    <row r="4445" spans="1:16" hidden="1" x14ac:dyDescent="0.25">
      <c r="A4445">
        <v>91367</v>
      </c>
      <c r="B4445" t="s">
        <v>11631</v>
      </c>
      <c r="C4445" t="s">
        <v>11629</v>
      </c>
      <c r="D4445" t="s">
        <v>11621</v>
      </c>
      <c r="E4445" t="s">
        <v>35642</v>
      </c>
      <c r="F4445" t="s">
        <v>35643</v>
      </c>
      <c r="G4445">
        <v>1977</v>
      </c>
      <c r="H4445" t="s">
        <v>36421</v>
      </c>
      <c r="I4445" t="s">
        <v>4002</v>
      </c>
      <c r="J4445" s="2" t="s">
        <v>11632</v>
      </c>
      <c r="K4445" s="5" t="s">
        <v>55</v>
      </c>
    </row>
    <row r="4446" spans="1:16" hidden="1" x14ac:dyDescent="0.25">
      <c r="A4446">
        <v>91385</v>
      </c>
      <c r="B4446" t="s">
        <v>11633</v>
      </c>
      <c r="C4446" t="s">
        <v>11620</v>
      </c>
      <c r="D4446" t="s">
        <v>11621</v>
      </c>
      <c r="E4446" t="s">
        <v>35642</v>
      </c>
      <c r="F4446" t="s">
        <v>35643</v>
      </c>
      <c r="G4446">
        <v>1977</v>
      </c>
      <c r="H4446" t="s">
        <v>36421</v>
      </c>
      <c r="I4446" t="s">
        <v>11622</v>
      </c>
      <c r="J4446" s="2" t="s">
        <v>11634</v>
      </c>
      <c r="K4446" s="5" t="s">
        <v>345</v>
      </c>
      <c r="L4446" t="s">
        <v>35266</v>
      </c>
    </row>
    <row r="4447" spans="1:16" hidden="1" x14ac:dyDescent="0.25">
      <c r="A4447">
        <v>91391</v>
      </c>
      <c r="B4447" t="s">
        <v>11635</v>
      </c>
      <c r="C4447" t="s">
        <v>11620</v>
      </c>
      <c r="D4447" t="s">
        <v>11621</v>
      </c>
      <c r="E4447" t="s">
        <v>35642</v>
      </c>
      <c r="F4447" t="s">
        <v>35643</v>
      </c>
      <c r="G4447">
        <v>1977</v>
      </c>
      <c r="H4447" t="s">
        <v>36421</v>
      </c>
      <c r="I4447" t="s">
        <v>11622</v>
      </c>
      <c r="J4447" s="2" t="s">
        <v>11636</v>
      </c>
      <c r="K4447" s="5" t="s">
        <v>21</v>
      </c>
    </row>
    <row r="4448" spans="1:16" hidden="1" x14ac:dyDescent="0.25">
      <c r="A4448">
        <v>91406</v>
      </c>
      <c r="B4448" t="s">
        <v>11637</v>
      </c>
      <c r="C4448" t="s">
        <v>11629</v>
      </c>
      <c r="D4448" t="s">
        <v>11621</v>
      </c>
      <c r="E4448" t="s">
        <v>35642</v>
      </c>
      <c r="F4448" t="s">
        <v>35643</v>
      </c>
      <c r="G4448">
        <v>1977</v>
      </c>
      <c r="H4448" t="s">
        <v>36421</v>
      </c>
      <c r="I4448" t="s">
        <v>4002</v>
      </c>
      <c r="J4448" s="2" t="s">
        <v>11638</v>
      </c>
      <c r="K4448" s="5" t="s">
        <v>128</v>
      </c>
      <c r="L4448" t="s">
        <v>314</v>
      </c>
    </row>
    <row r="4449" spans="1:12" hidden="1" x14ac:dyDescent="0.25">
      <c r="A4449">
        <v>91423</v>
      </c>
      <c r="B4449" t="s">
        <v>11639</v>
      </c>
      <c r="C4449" t="s">
        <v>11629</v>
      </c>
      <c r="D4449" t="s">
        <v>11621</v>
      </c>
      <c r="E4449" t="s">
        <v>35642</v>
      </c>
      <c r="F4449" t="s">
        <v>35643</v>
      </c>
      <c r="G4449">
        <v>1977</v>
      </c>
      <c r="H4449" t="s">
        <v>36421</v>
      </c>
      <c r="I4449" t="s">
        <v>4002</v>
      </c>
      <c r="J4449" s="2" t="s">
        <v>11640</v>
      </c>
      <c r="K4449" s="5" t="s">
        <v>21</v>
      </c>
    </row>
    <row r="4450" spans="1:12" hidden="1" x14ac:dyDescent="0.25">
      <c r="A4450">
        <v>91425</v>
      </c>
      <c r="B4450" t="s">
        <v>11641</v>
      </c>
      <c r="C4450" t="s">
        <v>11629</v>
      </c>
      <c r="D4450" t="s">
        <v>11621</v>
      </c>
      <c r="E4450" t="s">
        <v>35642</v>
      </c>
      <c r="F4450" t="s">
        <v>35643</v>
      </c>
      <c r="G4450">
        <v>1977</v>
      </c>
      <c r="H4450" t="s">
        <v>36421</v>
      </c>
      <c r="I4450" t="s">
        <v>4002</v>
      </c>
      <c r="J4450" s="2" t="s">
        <v>11642</v>
      </c>
      <c r="K4450" s="5" t="s">
        <v>128</v>
      </c>
      <c r="L4450" t="s">
        <v>35237</v>
      </c>
    </row>
    <row r="4451" spans="1:12" hidden="1" x14ac:dyDescent="0.25">
      <c r="A4451">
        <v>91429</v>
      </c>
      <c r="B4451" t="s">
        <v>11643</v>
      </c>
      <c r="C4451" t="s">
        <v>11629</v>
      </c>
      <c r="D4451" t="s">
        <v>11621</v>
      </c>
      <c r="E4451" t="s">
        <v>35642</v>
      </c>
      <c r="F4451" t="s">
        <v>35643</v>
      </c>
      <c r="G4451">
        <v>1977</v>
      </c>
      <c r="H4451" t="s">
        <v>36421</v>
      </c>
      <c r="I4451" t="s">
        <v>4002</v>
      </c>
      <c r="J4451" s="2" t="s">
        <v>3949</v>
      </c>
      <c r="K4451" s="5" t="s">
        <v>21</v>
      </c>
    </row>
    <row r="4452" spans="1:12" hidden="1" x14ac:dyDescent="0.25">
      <c r="A4452">
        <v>91473</v>
      </c>
      <c r="B4452" t="s">
        <v>11644</v>
      </c>
      <c r="C4452" t="s">
        <v>11629</v>
      </c>
      <c r="D4452" t="s">
        <v>11621</v>
      </c>
      <c r="E4452" t="s">
        <v>35642</v>
      </c>
      <c r="F4452" t="s">
        <v>35643</v>
      </c>
      <c r="G4452">
        <v>1977</v>
      </c>
      <c r="H4452" t="s">
        <v>36421</v>
      </c>
      <c r="I4452" t="s">
        <v>4002</v>
      </c>
      <c r="J4452" s="2" t="s">
        <v>11645</v>
      </c>
      <c r="K4452" s="5" t="s">
        <v>38</v>
      </c>
    </row>
    <row r="4453" spans="1:12" hidden="1" x14ac:dyDescent="0.25">
      <c r="A4453">
        <v>91475</v>
      </c>
      <c r="B4453" t="s">
        <v>11646</v>
      </c>
      <c r="C4453" t="s">
        <v>11629</v>
      </c>
      <c r="D4453" t="s">
        <v>11621</v>
      </c>
      <c r="E4453" t="s">
        <v>35642</v>
      </c>
      <c r="F4453" t="s">
        <v>35643</v>
      </c>
      <c r="G4453">
        <v>1977</v>
      </c>
      <c r="H4453" t="s">
        <v>36421</v>
      </c>
      <c r="I4453" t="s">
        <v>4002</v>
      </c>
      <c r="J4453" s="2" t="s">
        <v>11647</v>
      </c>
      <c r="K4453" s="5" t="s">
        <v>128</v>
      </c>
    </row>
    <row r="4454" spans="1:12" hidden="1" x14ac:dyDescent="0.25">
      <c r="A4454">
        <v>91498</v>
      </c>
      <c r="B4454" t="s">
        <v>11648</v>
      </c>
      <c r="C4454" t="s">
        <v>11649</v>
      </c>
      <c r="D4454" t="s">
        <v>11621</v>
      </c>
      <c r="E4454" t="s">
        <v>35642</v>
      </c>
      <c r="F4454" t="s">
        <v>35643</v>
      </c>
      <c r="G4454">
        <v>1977</v>
      </c>
      <c r="H4454" t="s">
        <v>36421</v>
      </c>
      <c r="I4454" t="s">
        <v>11650</v>
      </c>
      <c r="J4454" s="2" t="s">
        <v>11651</v>
      </c>
      <c r="K4454" s="5" t="s">
        <v>55</v>
      </c>
    </row>
    <row r="4455" spans="1:12" hidden="1" x14ac:dyDescent="0.25">
      <c r="A4455">
        <v>91524</v>
      </c>
      <c r="B4455" t="s">
        <v>11652</v>
      </c>
      <c r="C4455" t="s">
        <v>11620</v>
      </c>
      <c r="D4455" t="s">
        <v>11621</v>
      </c>
      <c r="E4455" t="s">
        <v>35642</v>
      </c>
      <c r="F4455" t="s">
        <v>35643</v>
      </c>
      <c r="G4455">
        <v>1977</v>
      </c>
      <c r="H4455" t="s">
        <v>36421</v>
      </c>
      <c r="I4455" t="s">
        <v>11622</v>
      </c>
      <c r="J4455" s="2" t="s">
        <v>11653</v>
      </c>
      <c r="K4455" s="5" t="s">
        <v>21</v>
      </c>
    </row>
    <row r="4456" spans="1:12" hidden="1" x14ac:dyDescent="0.25">
      <c r="A4456">
        <v>91526</v>
      </c>
      <c r="B4456" t="s">
        <v>11654</v>
      </c>
      <c r="C4456" t="s">
        <v>11649</v>
      </c>
      <c r="D4456" t="s">
        <v>11621</v>
      </c>
      <c r="E4456" t="s">
        <v>35642</v>
      </c>
      <c r="F4456" t="s">
        <v>35643</v>
      </c>
      <c r="G4456">
        <v>1977</v>
      </c>
      <c r="H4456" t="s">
        <v>36421</v>
      </c>
      <c r="I4456" t="s">
        <v>11650</v>
      </c>
      <c r="J4456" s="2" t="s">
        <v>11655</v>
      </c>
      <c r="K4456" s="5" t="s">
        <v>21</v>
      </c>
    </row>
    <row r="4457" spans="1:12" hidden="1" x14ac:dyDescent="0.25">
      <c r="A4457">
        <v>91548</v>
      </c>
      <c r="B4457" t="s">
        <v>11656</v>
      </c>
      <c r="C4457" t="s">
        <v>11620</v>
      </c>
      <c r="D4457" t="s">
        <v>11621</v>
      </c>
      <c r="E4457" t="s">
        <v>35642</v>
      </c>
      <c r="F4457" t="s">
        <v>35643</v>
      </c>
      <c r="G4457">
        <v>1977</v>
      </c>
      <c r="H4457" t="s">
        <v>36421</v>
      </c>
      <c r="I4457" t="s">
        <v>11622</v>
      </c>
      <c r="J4457" s="2" t="s">
        <v>11657</v>
      </c>
      <c r="K4457" s="5" t="s">
        <v>173</v>
      </c>
      <c r="L4457" t="s">
        <v>97</v>
      </c>
    </row>
    <row r="4458" spans="1:12" hidden="1" x14ac:dyDescent="0.25">
      <c r="A4458">
        <v>91610</v>
      </c>
      <c r="B4458" t="s">
        <v>11658</v>
      </c>
      <c r="C4458" t="s">
        <v>11649</v>
      </c>
      <c r="D4458" t="s">
        <v>11621</v>
      </c>
      <c r="E4458" t="s">
        <v>35642</v>
      </c>
      <c r="F4458" t="s">
        <v>35643</v>
      </c>
      <c r="G4458">
        <v>1977</v>
      </c>
      <c r="H4458" t="s">
        <v>36421</v>
      </c>
      <c r="I4458" t="s">
        <v>11650</v>
      </c>
      <c r="J4458" s="2" t="s">
        <v>11659</v>
      </c>
      <c r="K4458" s="5" t="s">
        <v>38</v>
      </c>
      <c r="L4458" t="s">
        <v>272</v>
      </c>
    </row>
    <row r="4459" spans="1:12" hidden="1" x14ac:dyDescent="0.25">
      <c r="A4459">
        <v>91707</v>
      </c>
      <c r="B4459" t="s">
        <v>11660</v>
      </c>
      <c r="C4459" t="s">
        <v>11661</v>
      </c>
      <c r="D4459" t="s">
        <v>11621</v>
      </c>
      <c r="E4459" t="s">
        <v>35642</v>
      </c>
      <c r="F4459" t="s">
        <v>35643</v>
      </c>
      <c r="G4459">
        <v>1977</v>
      </c>
      <c r="H4459" t="s">
        <v>36421</v>
      </c>
      <c r="I4459" t="s">
        <v>11662</v>
      </c>
      <c r="J4459" s="2" t="s">
        <v>11663</v>
      </c>
      <c r="K4459" s="5" t="s">
        <v>38</v>
      </c>
      <c r="L4459" t="s">
        <v>16</v>
      </c>
    </row>
    <row r="4460" spans="1:12" hidden="1" x14ac:dyDescent="0.25">
      <c r="A4460">
        <v>91724</v>
      </c>
      <c r="B4460" t="s">
        <v>11664</v>
      </c>
      <c r="C4460" t="s">
        <v>11665</v>
      </c>
      <c r="D4460" t="s">
        <v>11666</v>
      </c>
      <c r="E4460" t="s">
        <v>35644</v>
      </c>
      <c r="F4460" t="s">
        <v>35348</v>
      </c>
      <c r="G4460">
        <v>2006</v>
      </c>
      <c r="H4460" t="s">
        <v>36422</v>
      </c>
      <c r="I4460" t="s">
        <v>11667</v>
      </c>
      <c r="J4460" s="2" t="s">
        <v>11668</v>
      </c>
      <c r="K4460" s="5" t="s">
        <v>38</v>
      </c>
    </row>
    <row r="4461" spans="1:12" hidden="1" x14ac:dyDescent="0.25">
      <c r="A4461">
        <v>91746</v>
      </c>
      <c r="B4461" t="s">
        <v>11669</v>
      </c>
      <c r="C4461" t="s">
        <v>11670</v>
      </c>
      <c r="D4461" t="s">
        <v>11666</v>
      </c>
      <c r="E4461" t="s">
        <v>35644</v>
      </c>
      <c r="F4461" t="s">
        <v>35348</v>
      </c>
      <c r="G4461">
        <v>2006</v>
      </c>
      <c r="H4461" t="s">
        <v>36422</v>
      </c>
      <c r="I4461" t="s">
        <v>1267</v>
      </c>
      <c r="J4461" s="2" t="s">
        <v>11671</v>
      </c>
      <c r="K4461" s="5" t="s">
        <v>128</v>
      </c>
    </row>
    <row r="4462" spans="1:12" hidden="1" x14ac:dyDescent="0.25">
      <c r="A4462">
        <v>91750</v>
      </c>
      <c r="B4462" t="s">
        <v>11672</v>
      </c>
      <c r="C4462" t="s">
        <v>11673</v>
      </c>
      <c r="D4462" t="s">
        <v>11666</v>
      </c>
      <c r="E4462" t="s">
        <v>35644</v>
      </c>
      <c r="F4462" t="s">
        <v>35348</v>
      </c>
      <c r="G4462">
        <v>2006</v>
      </c>
      <c r="H4462" t="s">
        <v>36422</v>
      </c>
      <c r="I4462" t="s">
        <v>11674</v>
      </c>
      <c r="J4462" s="2" t="s">
        <v>11675</v>
      </c>
      <c r="K4462" s="5" t="s">
        <v>128</v>
      </c>
      <c r="L4462" t="s">
        <v>522</v>
      </c>
    </row>
    <row r="4463" spans="1:12" hidden="1" x14ac:dyDescent="0.25">
      <c r="A4463">
        <v>91754</v>
      </c>
      <c r="B4463" t="s">
        <v>11676</v>
      </c>
      <c r="C4463" t="s">
        <v>11673</v>
      </c>
      <c r="D4463" t="s">
        <v>11666</v>
      </c>
      <c r="E4463" t="s">
        <v>35644</v>
      </c>
      <c r="F4463" t="s">
        <v>35348</v>
      </c>
      <c r="G4463">
        <v>2006</v>
      </c>
      <c r="H4463" t="s">
        <v>36422</v>
      </c>
      <c r="I4463" t="s">
        <v>11674</v>
      </c>
      <c r="J4463" s="2" t="s">
        <v>11677</v>
      </c>
      <c r="K4463" s="5" t="s">
        <v>32</v>
      </c>
      <c r="L4463" t="s">
        <v>1277</v>
      </c>
    </row>
    <row r="4464" spans="1:12" hidden="1" x14ac:dyDescent="0.25">
      <c r="A4464">
        <v>91756</v>
      </c>
      <c r="B4464" t="s">
        <v>11678</v>
      </c>
      <c r="C4464" t="s">
        <v>11673</v>
      </c>
      <c r="D4464" t="s">
        <v>11666</v>
      </c>
      <c r="E4464" t="s">
        <v>35644</v>
      </c>
      <c r="F4464" t="s">
        <v>35348</v>
      </c>
      <c r="G4464">
        <v>2006</v>
      </c>
      <c r="H4464" t="s">
        <v>36422</v>
      </c>
      <c r="I4464" t="s">
        <v>11674</v>
      </c>
      <c r="J4464" s="2" t="s">
        <v>11679</v>
      </c>
      <c r="K4464" s="5" t="s">
        <v>38</v>
      </c>
    </row>
    <row r="4465" spans="1:16" hidden="1" x14ac:dyDescent="0.25">
      <c r="A4465">
        <v>91765</v>
      </c>
      <c r="B4465" t="s">
        <v>11680</v>
      </c>
      <c r="C4465" t="s">
        <v>11673</v>
      </c>
      <c r="D4465" t="s">
        <v>11666</v>
      </c>
      <c r="E4465" t="s">
        <v>35644</v>
      </c>
      <c r="F4465" t="s">
        <v>35348</v>
      </c>
      <c r="G4465">
        <v>2006</v>
      </c>
      <c r="H4465" t="s">
        <v>36422</v>
      </c>
      <c r="I4465" t="s">
        <v>11674</v>
      </c>
      <c r="J4465" s="2" t="s">
        <v>11681</v>
      </c>
      <c r="K4465" s="5" t="s">
        <v>21</v>
      </c>
    </row>
    <row r="4466" spans="1:16" hidden="1" x14ac:dyDescent="0.25">
      <c r="A4466">
        <v>91769</v>
      </c>
      <c r="B4466" t="s">
        <v>11682</v>
      </c>
      <c r="C4466" t="s">
        <v>11673</v>
      </c>
      <c r="D4466" t="s">
        <v>11666</v>
      </c>
      <c r="E4466" t="s">
        <v>35644</v>
      </c>
      <c r="F4466" t="s">
        <v>35348</v>
      </c>
      <c r="G4466">
        <v>2006</v>
      </c>
      <c r="H4466" t="s">
        <v>36422</v>
      </c>
      <c r="I4466" t="s">
        <v>11674</v>
      </c>
      <c r="J4466" s="2" t="s">
        <v>11683</v>
      </c>
      <c r="K4466" s="5" t="s">
        <v>38</v>
      </c>
    </row>
    <row r="4467" spans="1:16" hidden="1" x14ac:dyDescent="0.25">
      <c r="A4467">
        <v>91770</v>
      </c>
      <c r="B4467" t="s">
        <v>11684</v>
      </c>
      <c r="C4467" t="s">
        <v>11685</v>
      </c>
      <c r="D4467" t="s">
        <v>11666</v>
      </c>
      <c r="E4467" t="s">
        <v>35644</v>
      </c>
      <c r="F4467" t="s">
        <v>35348</v>
      </c>
      <c r="G4467">
        <v>2006</v>
      </c>
      <c r="H4467" t="s">
        <v>36422</v>
      </c>
      <c r="I4467" t="s">
        <v>11686</v>
      </c>
      <c r="J4467" s="2" t="s">
        <v>11687</v>
      </c>
      <c r="K4467" s="5" t="s">
        <v>21</v>
      </c>
    </row>
    <row r="4468" spans="1:16" hidden="1" x14ac:dyDescent="0.25">
      <c r="A4468">
        <v>91810</v>
      </c>
      <c r="B4468" t="s">
        <v>11688</v>
      </c>
      <c r="C4468" t="s">
        <v>11689</v>
      </c>
      <c r="D4468" t="s">
        <v>11666</v>
      </c>
      <c r="E4468" t="s">
        <v>35644</v>
      </c>
      <c r="F4468" t="s">
        <v>35348</v>
      </c>
      <c r="G4468">
        <v>2006</v>
      </c>
      <c r="H4468" t="s">
        <v>36422</v>
      </c>
      <c r="I4468" t="s">
        <v>11690</v>
      </c>
      <c r="J4468" s="2" t="s">
        <v>11691</v>
      </c>
      <c r="K4468" s="5" t="s">
        <v>21</v>
      </c>
    </row>
    <row r="4469" spans="1:16" hidden="1" x14ac:dyDescent="0.25">
      <c r="A4469">
        <v>91831</v>
      </c>
      <c r="B4469" t="s">
        <v>11692</v>
      </c>
      <c r="C4469" t="s">
        <v>11693</v>
      </c>
      <c r="D4469" t="s">
        <v>11666</v>
      </c>
      <c r="E4469" t="s">
        <v>35644</v>
      </c>
      <c r="F4469" t="s">
        <v>35348</v>
      </c>
      <c r="G4469">
        <v>2006</v>
      </c>
      <c r="H4469" t="s">
        <v>36422</v>
      </c>
      <c r="I4469" t="s">
        <v>11694</v>
      </c>
      <c r="J4469" s="2" t="s">
        <v>11695</v>
      </c>
      <c r="K4469" s="5" t="s">
        <v>128</v>
      </c>
    </row>
    <row r="4470" spans="1:16" hidden="1" x14ac:dyDescent="0.25">
      <c r="A4470">
        <v>91833</v>
      </c>
      <c r="B4470" t="s">
        <v>11696</v>
      </c>
      <c r="C4470" t="s">
        <v>11693</v>
      </c>
      <c r="D4470" t="s">
        <v>11666</v>
      </c>
      <c r="E4470" t="s">
        <v>35644</v>
      </c>
      <c r="F4470" t="s">
        <v>35348</v>
      </c>
      <c r="G4470">
        <v>2006</v>
      </c>
      <c r="H4470" t="s">
        <v>36422</v>
      </c>
      <c r="I4470" t="s">
        <v>11694</v>
      </c>
      <c r="J4470" s="2" t="s">
        <v>11697</v>
      </c>
      <c r="K4470" s="5" t="s">
        <v>345</v>
      </c>
      <c r="L4470" t="s">
        <v>16</v>
      </c>
    </row>
    <row r="4471" spans="1:16" x14ac:dyDescent="0.25">
      <c r="A4471">
        <v>91834</v>
      </c>
      <c r="B4471" t="s">
        <v>11698</v>
      </c>
      <c r="C4471" t="s">
        <v>11699</v>
      </c>
      <c r="D4471" t="s">
        <v>11666</v>
      </c>
      <c r="E4471" t="s">
        <v>35644</v>
      </c>
      <c r="F4471" t="s">
        <v>35348</v>
      </c>
      <c r="G4471">
        <v>2006</v>
      </c>
      <c r="H4471" t="s">
        <v>36422</v>
      </c>
      <c r="I4471" t="s">
        <v>11700</v>
      </c>
      <c r="J4471" s="2" t="s">
        <v>11701</v>
      </c>
      <c r="K4471" s="5" t="s">
        <v>128</v>
      </c>
      <c r="M4471" s="4" t="s">
        <v>7</v>
      </c>
      <c r="N4471" s="4" t="s">
        <v>8</v>
      </c>
      <c r="O4471" t="s">
        <v>33</v>
      </c>
      <c r="P4471" t="s">
        <v>35340</v>
      </c>
    </row>
    <row r="4472" spans="1:16" hidden="1" x14ac:dyDescent="0.25">
      <c r="A4472">
        <v>91854</v>
      </c>
      <c r="B4472" t="s">
        <v>11702</v>
      </c>
      <c r="C4472" t="s">
        <v>11703</v>
      </c>
      <c r="D4472" t="s">
        <v>11666</v>
      </c>
      <c r="E4472" t="s">
        <v>35644</v>
      </c>
      <c r="F4472" t="s">
        <v>35348</v>
      </c>
      <c r="G4472">
        <v>2006</v>
      </c>
      <c r="H4472" t="s">
        <v>36422</v>
      </c>
      <c r="I4472" t="s">
        <v>11704</v>
      </c>
      <c r="J4472" s="2" t="s">
        <v>11705</v>
      </c>
      <c r="K4472" s="5" t="s">
        <v>128</v>
      </c>
      <c r="L4472" t="s">
        <v>129</v>
      </c>
    </row>
    <row r="4473" spans="1:16" hidden="1" x14ac:dyDescent="0.25">
      <c r="A4473">
        <v>91869</v>
      </c>
      <c r="B4473" t="s">
        <v>11706</v>
      </c>
      <c r="C4473" t="s">
        <v>11707</v>
      </c>
      <c r="D4473" t="s">
        <v>11666</v>
      </c>
      <c r="E4473" t="s">
        <v>35644</v>
      </c>
      <c r="F4473" t="s">
        <v>35348</v>
      </c>
      <c r="G4473">
        <v>2006</v>
      </c>
      <c r="H4473" t="s">
        <v>36422</v>
      </c>
      <c r="I4473" t="s">
        <v>11708</v>
      </c>
      <c r="J4473" s="2" t="s">
        <v>11709</v>
      </c>
      <c r="K4473" s="5" t="s">
        <v>38</v>
      </c>
    </row>
    <row r="4474" spans="1:16" hidden="1" x14ac:dyDescent="0.25">
      <c r="A4474">
        <v>91870</v>
      </c>
      <c r="B4474" t="s">
        <v>11710</v>
      </c>
      <c r="C4474" t="s">
        <v>11707</v>
      </c>
      <c r="D4474" t="s">
        <v>11666</v>
      </c>
      <c r="E4474" t="s">
        <v>35644</v>
      </c>
      <c r="F4474" t="s">
        <v>35348</v>
      </c>
      <c r="G4474">
        <v>2006</v>
      </c>
      <c r="H4474" t="s">
        <v>36422</v>
      </c>
      <c r="I4474" t="s">
        <v>11708</v>
      </c>
      <c r="J4474" s="2" t="s">
        <v>11711</v>
      </c>
      <c r="K4474" s="5" t="s">
        <v>21</v>
      </c>
    </row>
    <row r="4475" spans="1:16" hidden="1" x14ac:dyDescent="0.25">
      <c r="A4475">
        <v>91904</v>
      </c>
      <c r="B4475" t="s">
        <v>11712</v>
      </c>
      <c r="C4475" t="s">
        <v>11673</v>
      </c>
      <c r="D4475" t="s">
        <v>11666</v>
      </c>
      <c r="E4475" t="s">
        <v>35644</v>
      </c>
      <c r="F4475" t="s">
        <v>35348</v>
      </c>
      <c r="G4475">
        <v>2006</v>
      </c>
      <c r="H4475" t="s">
        <v>36422</v>
      </c>
      <c r="I4475" t="s">
        <v>11674</v>
      </c>
      <c r="J4475" s="2" t="s">
        <v>11713</v>
      </c>
      <c r="K4475" s="5" t="s">
        <v>32</v>
      </c>
      <c r="L4475" t="s">
        <v>1277</v>
      </c>
    </row>
    <row r="4476" spans="1:16" hidden="1" x14ac:dyDescent="0.25">
      <c r="A4476">
        <v>91907</v>
      </c>
      <c r="B4476" t="s">
        <v>11714</v>
      </c>
      <c r="C4476" t="s">
        <v>11715</v>
      </c>
      <c r="D4476" t="s">
        <v>11666</v>
      </c>
      <c r="E4476" t="s">
        <v>35644</v>
      </c>
      <c r="F4476" t="s">
        <v>35348</v>
      </c>
      <c r="G4476">
        <v>2006</v>
      </c>
      <c r="H4476" t="s">
        <v>36422</v>
      </c>
      <c r="I4476" t="s">
        <v>11716</v>
      </c>
      <c r="J4476" s="2" t="s">
        <v>11717</v>
      </c>
      <c r="K4476" s="5" t="s">
        <v>55</v>
      </c>
    </row>
    <row r="4477" spans="1:16" hidden="1" x14ac:dyDescent="0.25">
      <c r="A4477">
        <v>91908</v>
      </c>
      <c r="B4477" t="s">
        <v>11718</v>
      </c>
      <c r="C4477" t="s">
        <v>11673</v>
      </c>
      <c r="D4477" t="s">
        <v>11666</v>
      </c>
      <c r="E4477" t="s">
        <v>35644</v>
      </c>
      <c r="F4477" t="s">
        <v>35348</v>
      </c>
      <c r="G4477">
        <v>2006</v>
      </c>
      <c r="H4477" t="s">
        <v>36422</v>
      </c>
      <c r="I4477" t="s">
        <v>11674</v>
      </c>
      <c r="J4477" s="2" t="s">
        <v>11719</v>
      </c>
      <c r="K4477" s="5" t="s">
        <v>55</v>
      </c>
    </row>
    <row r="4478" spans="1:16" hidden="1" x14ac:dyDescent="0.25">
      <c r="A4478">
        <v>91930</v>
      </c>
      <c r="B4478" t="s">
        <v>11720</v>
      </c>
      <c r="C4478" t="s">
        <v>11715</v>
      </c>
      <c r="D4478" t="s">
        <v>11666</v>
      </c>
      <c r="E4478" t="s">
        <v>35644</v>
      </c>
      <c r="F4478" t="s">
        <v>35348</v>
      </c>
      <c r="G4478">
        <v>2006</v>
      </c>
      <c r="H4478" t="s">
        <v>36422</v>
      </c>
      <c r="I4478" t="s">
        <v>11716</v>
      </c>
      <c r="J4478" s="2" t="s">
        <v>11721</v>
      </c>
      <c r="K4478" s="5" t="s">
        <v>1052</v>
      </c>
    </row>
    <row r="4479" spans="1:16" hidden="1" x14ac:dyDescent="0.25">
      <c r="A4479">
        <v>91947</v>
      </c>
      <c r="B4479" t="s">
        <v>11722</v>
      </c>
      <c r="C4479" t="s">
        <v>11723</v>
      </c>
      <c r="D4479" t="s">
        <v>11666</v>
      </c>
      <c r="E4479" t="s">
        <v>35644</v>
      </c>
      <c r="F4479" t="s">
        <v>35348</v>
      </c>
      <c r="G4479">
        <v>2006</v>
      </c>
      <c r="H4479" t="s">
        <v>36422</v>
      </c>
      <c r="I4479" t="s">
        <v>11724</v>
      </c>
      <c r="J4479" s="2" t="s">
        <v>11725</v>
      </c>
      <c r="K4479" s="5" t="s">
        <v>21</v>
      </c>
    </row>
    <row r="4480" spans="1:16" hidden="1" x14ac:dyDescent="0.25">
      <c r="A4480">
        <v>91981</v>
      </c>
      <c r="B4480" t="s">
        <v>11726</v>
      </c>
      <c r="C4480" t="s">
        <v>11727</v>
      </c>
      <c r="D4480" t="s">
        <v>11666</v>
      </c>
      <c r="E4480" t="s">
        <v>35644</v>
      </c>
      <c r="F4480" t="s">
        <v>35348</v>
      </c>
      <c r="G4480">
        <v>2006</v>
      </c>
      <c r="H4480" t="s">
        <v>36422</v>
      </c>
      <c r="I4480" t="s">
        <v>11728</v>
      </c>
      <c r="J4480" s="2" t="s">
        <v>11729</v>
      </c>
      <c r="K4480" s="5" t="s">
        <v>32</v>
      </c>
    </row>
    <row r="4481" spans="1:12" hidden="1" x14ac:dyDescent="0.25">
      <c r="A4481">
        <v>92035</v>
      </c>
      <c r="B4481" t="s">
        <v>11730</v>
      </c>
      <c r="C4481" t="s">
        <v>11731</v>
      </c>
      <c r="D4481" t="s">
        <v>11666</v>
      </c>
      <c r="E4481" t="s">
        <v>35644</v>
      </c>
      <c r="F4481" t="s">
        <v>35348</v>
      </c>
      <c r="G4481">
        <v>2006</v>
      </c>
      <c r="H4481" t="s">
        <v>36422</v>
      </c>
      <c r="I4481" t="s">
        <v>878</v>
      </c>
      <c r="J4481" s="2" t="s">
        <v>11732</v>
      </c>
      <c r="K4481" s="5" t="s">
        <v>32</v>
      </c>
    </row>
    <row r="4482" spans="1:12" hidden="1" x14ac:dyDescent="0.25">
      <c r="A4482">
        <v>92047</v>
      </c>
      <c r="B4482" t="s">
        <v>11733</v>
      </c>
      <c r="C4482" t="s">
        <v>11731</v>
      </c>
      <c r="D4482" t="s">
        <v>11666</v>
      </c>
      <c r="E4482" t="s">
        <v>35644</v>
      </c>
      <c r="F4482" t="s">
        <v>35348</v>
      </c>
      <c r="G4482">
        <v>2006</v>
      </c>
      <c r="H4482" t="s">
        <v>36422</v>
      </c>
      <c r="I4482" t="s">
        <v>878</v>
      </c>
      <c r="J4482" s="2" t="s">
        <v>11734</v>
      </c>
      <c r="K4482" s="5" t="s">
        <v>55</v>
      </c>
    </row>
    <row r="4483" spans="1:12" hidden="1" x14ac:dyDescent="0.25">
      <c r="A4483">
        <v>92056</v>
      </c>
      <c r="B4483" t="s">
        <v>11735</v>
      </c>
      <c r="C4483" t="s">
        <v>11736</v>
      </c>
      <c r="D4483" t="s">
        <v>11666</v>
      </c>
      <c r="E4483" t="s">
        <v>35644</v>
      </c>
      <c r="F4483" t="s">
        <v>35348</v>
      </c>
      <c r="G4483">
        <v>2006</v>
      </c>
      <c r="H4483" t="s">
        <v>36422</v>
      </c>
      <c r="I4483" t="s">
        <v>11737</v>
      </c>
      <c r="J4483" s="2" t="s">
        <v>11738</v>
      </c>
      <c r="K4483" s="5" t="s">
        <v>38</v>
      </c>
    </row>
    <row r="4484" spans="1:12" hidden="1" x14ac:dyDescent="0.25">
      <c r="A4484">
        <v>92098</v>
      </c>
      <c r="B4484" t="s">
        <v>11739</v>
      </c>
      <c r="C4484" t="s">
        <v>11740</v>
      </c>
      <c r="D4484" t="s">
        <v>11741</v>
      </c>
      <c r="E4484" t="s">
        <v>35645</v>
      </c>
      <c r="F4484" t="s">
        <v>35646</v>
      </c>
      <c r="G4484">
        <v>2002</v>
      </c>
      <c r="H4484" t="s">
        <v>36423</v>
      </c>
      <c r="I4484" t="s">
        <v>11742</v>
      </c>
      <c r="J4484" s="2" t="s">
        <v>11743</v>
      </c>
      <c r="K4484" s="5" t="s">
        <v>38</v>
      </c>
    </row>
    <row r="4485" spans="1:12" hidden="1" x14ac:dyDescent="0.25">
      <c r="A4485">
        <v>92119</v>
      </c>
      <c r="B4485" t="s">
        <v>11744</v>
      </c>
      <c r="C4485" t="s">
        <v>11745</v>
      </c>
      <c r="D4485" t="s">
        <v>11741</v>
      </c>
      <c r="E4485" t="s">
        <v>35645</v>
      </c>
      <c r="F4485" t="s">
        <v>35646</v>
      </c>
      <c r="G4485">
        <v>2002</v>
      </c>
      <c r="H4485" t="s">
        <v>36423</v>
      </c>
      <c r="I4485" t="s">
        <v>11746</v>
      </c>
      <c r="J4485" s="2" t="s">
        <v>9848</v>
      </c>
      <c r="K4485" s="5" t="s">
        <v>55</v>
      </c>
    </row>
    <row r="4486" spans="1:12" hidden="1" x14ac:dyDescent="0.25">
      <c r="A4486">
        <v>92145</v>
      </c>
      <c r="B4486" t="s">
        <v>11747</v>
      </c>
      <c r="C4486" t="s">
        <v>11745</v>
      </c>
      <c r="D4486" t="s">
        <v>11741</v>
      </c>
      <c r="E4486" t="s">
        <v>35645</v>
      </c>
      <c r="F4486" t="s">
        <v>35646</v>
      </c>
      <c r="G4486">
        <v>2002</v>
      </c>
      <c r="H4486" t="s">
        <v>36423</v>
      </c>
      <c r="I4486" t="s">
        <v>11746</v>
      </c>
      <c r="J4486" s="2" t="s">
        <v>11748</v>
      </c>
      <c r="K4486" s="5" t="s">
        <v>21</v>
      </c>
    </row>
    <row r="4487" spans="1:12" hidden="1" x14ac:dyDescent="0.25">
      <c r="A4487">
        <v>92152</v>
      </c>
      <c r="B4487" t="s">
        <v>11749</v>
      </c>
      <c r="C4487" t="s">
        <v>11750</v>
      </c>
      <c r="D4487" t="s">
        <v>11741</v>
      </c>
      <c r="E4487" t="s">
        <v>35645</v>
      </c>
      <c r="F4487" t="s">
        <v>35646</v>
      </c>
      <c r="G4487">
        <v>2002</v>
      </c>
      <c r="H4487" t="s">
        <v>36423</v>
      </c>
      <c r="I4487" t="s">
        <v>11751</v>
      </c>
      <c r="J4487" s="2" t="s">
        <v>11752</v>
      </c>
      <c r="K4487" s="5" t="s">
        <v>345</v>
      </c>
    </row>
    <row r="4488" spans="1:12" hidden="1" x14ac:dyDescent="0.25">
      <c r="A4488">
        <v>92162</v>
      </c>
      <c r="B4488" t="s">
        <v>11753</v>
      </c>
      <c r="C4488" t="s">
        <v>11745</v>
      </c>
      <c r="D4488" t="s">
        <v>11741</v>
      </c>
      <c r="E4488" t="s">
        <v>35645</v>
      </c>
      <c r="F4488" t="s">
        <v>35646</v>
      </c>
      <c r="G4488">
        <v>2002</v>
      </c>
      <c r="H4488" t="s">
        <v>36423</v>
      </c>
      <c r="I4488" t="s">
        <v>11746</v>
      </c>
      <c r="J4488" s="2" t="s">
        <v>11754</v>
      </c>
      <c r="K4488" s="5" t="s">
        <v>55</v>
      </c>
    </row>
    <row r="4489" spans="1:12" hidden="1" x14ac:dyDescent="0.25">
      <c r="A4489">
        <v>92181</v>
      </c>
      <c r="B4489" t="s">
        <v>11755</v>
      </c>
      <c r="C4489" t="s">
        <v>11750</v>
      </c>
      <c r="D4489" t="s">
        <v>11741</v>
      </c>
      <c r="E4489" t="s">
        <v>35645</v>
      </c>
      <c r="F4489" t="s">
        <v>35646</v>
      </c>
      <c r="G4489">
        <v>2002</v>
      </c>
      <c r="H4489" t="s">
        <v>36423</v>
      </c>
      <c r="I4489" t="s">
        <v>11751</v>
      </c>
      <c r="J4489" s="2" t="s">
        <v>11756</v>
      </c>
      <c r="K4489" s="5" t="s">
        <v>128</v>
      </c>
      <c r="L4489" t="s">
        <v>35200</v>
      </c>
    </row>
    <row r="4490" spans="1:12" hidden="1" x14ac:dyDescent="0.25">
      <c r="A4490">
        <v>92193</v>
      </c>
      <c r="B4490" t="s">
        <v>11757</v>
      </c>
      <c r="C4490" t="s">
        <v>11750</v>
      </c>
      <c r="D4490" t="s">
        <v>11741</v>
      </c>
      <c r="E4490" t="s">
        <v>35645</v>
      </c>
      <c r="F4490" t="s">
        <v>35646</v>
      </c>
      <c r="G4490">
        <v>2002</v>
      </c>
      <c r="H4490" t="s">
        <v>36423</v>
      </c>
      <c r="I4490" t="s">
        <v>11751</v>
      </c>
      <c r="J4490" s="2" t="s">
        <v>11758</v>
      </c>
      <c r="K4490" s="5" t="s">
        <v>21</v>
      </c>
    </row>
    <row r="4491" spans="1:12" hidden="1" x14ac:dyDescent="0.25">
      <c r="A4491">
        <v>92241</v>
      </c>
      <c r="B4491" t="s">
        <v>11759</v>
      </c>
      <c r="C4491" t="s">
        <v>11760</v>
      </c>
      <c r="D4491" t="s">
        <v>11741</v>
      </c>
      <c r="E4491" t="s">
        <v>35645</v>
      </c>
      <c r="F4491" t="s">
        <v>35646</v>
      </c>
      <c r="G4491">
        <v>2002</v>
      </c>
      <c r="H4491" t="s">
        <v>36423</v>
      </c>
      <c r="I4491" t="s">
        <v>11761</v>
      </c>
      <c r="J4491" s="2" t="s">
        <v>11762</v>
      </c>
      <c r="K4491" s="5" t="s">
        <v>21</v>
      </c>
    </row>
    <row r="4492" spans="1:12" hidden="1" x14ac:dyDescent="0.25">
      <c r="A4492">
        <v>92296</v>
      </c>
      <c r="B4492" t="s">
        <v>11763</v>
      </c>
      <c r="C4492" t="s">
        <v>11760</v>
      </c>
      <c r="D4492" t="s">
        <v>11741</v>
      </c>
      <c r="E4492" t="s">
        <v>35645</v>
      </c>
      <c r="F4492" t="s">
        <v>35646</v>
      </c>
      <c r="G4492">
        <v>2002</v>
      </c>
      <c r="H4492" t="s">
        <v>36423</v>
      </c>
      <c r="I4492" t="s">
        <v>11761</v>
      </c>
      <c r="J4492" s="2" t="s">
        <v>11764</v>
      </c>
      <c r="K4492" s="5" t="s">
        <v>38</v>
      </c>
    </row>
    <row r="4493" spans="1:12" hidden="1" x14ac:dyDescent="0.25">
      <c r="A4493">
        <v>92311</v>
      </c>
      <c r="B4493" t="s">
        <v>11765</v>
      </c>
      <c r="C4493" t="s">
        <v>11745</v>
      </c>
      <c r="D4493" t="s">
        <v>11741</v>
      </c>
      <c r="E4493" t="s">
        <v>35645</v>
      </c>
      <c r="F4493" t="s">
        <v>35646</v>
      </c>
      <c r="G4493">
        <v>2002</v>
      </c>
      <c r="H4493" t="s">
        <v>36423</v>
      </c>
      <c r="I4493" t="s">
        <v>11746</v>
      </c>
      <c r="J4493" s="2" t="s">
        <v>11766</v>
      </c>
      <c r="K4493" s="5" t="s">
        <v>55</v>
      </c>
    </row>
    <row r="4494" spans="1:12" hidden="1" x14ac:dyDescent="0.25">
      <c r="A4494">
        <v>92340</v>
      </c>
      <c r="B4494" t="s">
        <v>11767</v>
      </c>
      <c r="C4494" t="s">
        <v>11760</v>
      </c>
      <c r="D4494" t="s">
        <v>11741</v>
      </c>
      <c r="E4494" t="s">
        <v>35645</v>
      </c>
      <c r="F4494" t="s">
        <v>35646</v>
      </c>
      <c r="G4494">
        <v>2002</v>
      </c>
      <c r="H4494" t="s">
        <v>36423</v>
      </c>
      <c r="I4494" t="s">
        <v>11761</v>
      </c>
      <c r="J4494" s="2" t="s">
        <v>11768</v>
      </c>
      <c r="K4494" s="5" t="s">
        <v>21</v>
      </c>
    </row>
    <row r="4495" spans="1:12" hidden="1" x14ac:dyDescent="0.25">
      <c r="A4495">
        <v>92352</v>
      </c>
      <c r="B4495" t="s">
        <v>11769</v>
      </c>
      <c r="C4495" t="s">
        <v>11760</v>
      </c>
      <c r="D4495" t="s">
        <v>11741</v>
      </c>
      <c r="E4495" t="s">
        <v>35645</v>
      </c>
      <c r="F4495" t="s">
        <v>35646</v>
      </c>
      <c r="G4495">
        <v>2002</v>
      </c>
      <c r="H4495" t="s">
        <v>36423</v>
      </c>
      <c r="I4495" t="s">
        <v>11761</v>
      </c>
      <c r="J4495" s="2" t="s">
        <v>11770</v>
      </c>
      <c r="K4495" s="5" t="s">
        <v>21</v>
      </c>
      <c r="L4495" t="s">
        <v>143</v>
      </c>
    </row>
    <row r="4496" spans="1:12" hidden="1" x14ac:dyDescent="0.25">
      <c r="A4496">
        <v>92355</v>
      </c>
      <c r="B4496" t="s">
        <v>11771</v>
      </c>
      <c r="C4496" t="s">
        <v>11760</v>
      </c>
      <c r="D4496" t="s">
        <v>11741</v>
      </c>
      <c r="E4496" t="s">
        <v>35645</v>
      </c>
      <c r="F4496" t="s">
        <v>35646</v>
      </c>
      <c r="G4496">
        <v>2002</v>
      </c>
      <c r="H4496" t="s">
        <v>36423</v>
      </c>
      <c r="I4496" t="s">
        <v>11761</v>
      </c>
      <c r="J4496" s="2" t="s">
        <v>11772</v>
      </c>
      <c r="K4496" s="5" t="s">
        <v>55</v>
      </c>
    </row>
    <row r="4497" spans="1:17" hidden="1" x14ac:dyDescent="0.25">
      <c r="A4497">
        <v>92358</v>
      </c>
      <c r="B4497" t="s">
        <v>11773</v>
      </c>
      <c r="C4497" t="s">
        <v>11760</v>
      </c>
      <c r="D4497" t="s">
        <v>11741</v>
      </c>
      <c r="E4497" t="s">
        <v>35645</v>
      </c>
      <c r="F4497" t="s">
        <v>35646</v>
      </c>
      <c r="G4497">
        <v>2002</v>
      </c>
      <c r="H4497" t="s">
        <v>36423</v>
      </c>
      <c r="I4497" t="s">
        <v>11761</v>
      </c>
      <c r="J4497" s="2" t="s">
        <v>11774</v>
      </c>
      <c r="K4497" s="5" t="s">
        <v>15</v>
      </c>
    </row>
    <row r="4498" spans="1:17" hidden="1" x14ac:dyDescent="0.25">
      <c r="A4498">
        <v>92359</v>
      </c>
      <c r="B4498" t="s">
        <v>11775</v>
      </c>
      <c r="C4498" t="s">
        <v>11745</v>
      </c>
      <c r="D4498" t="s">
        <v>11741</v>
      </c>
      <c r="E4498" t="s">
        <v>35645</v>
      </c>
      <c r="F4498" t="s">
        <v>35646</v>
      </c>
      <c r="G4498">
        <v>2002</v>
      </c>
      <c r="H4498" t="s">
        <v>36423</v>
      </c>
      <c r="I4498" t="s">
        <v>11746</v>
      </c>
      <c r="J4498" s="2" t="s">
        <v>11776</v>
      </c>
      <c r="K4498" s="5" t="s">
        <v>15</v>
      </c>
    </row>
    <row r="4499" spans="1:17" hidden="1" x14ac:dyDescent="0.25">
      <c r="A4499">
        <v>92371</v>
      </c>
      <c r="B4499" t="s">
        <v>11777</v>
      </c>
      <c r="C4499" t="s">
        <v>11760</v>
      </c>
      <c r="D4499" t="s">
        <v>11741</v>
      </c>
      <c r="E4499" t="s">
        <v>35645</v>
      </c>
      <c r="F4499" t="s">
        <v>35646</v>
      </c>
      <c r="G4499">
        <v>2002</v>
      </c>
      <c r="H4499" t="s">
        <v>36423</v>
      </c>
      <c r="I4499" t="s">
        <v>11761</v>
      </c>
      <c r="J4499" s="2" t="s">
        <v>11778</v>
      </c>
      <c r="K4499" s="5" t="s">
        <v>173</v>
      </c>
      <c r="L4499" t="s">
        <v>174</v>
      </c>
    </row>
    <row r="4500" spans="1:17" hidden="1" x14ac:dyDescent="0.25">
      <c r="A4500">
        <v>92375</v>
      </c>
      <c r="B4500" t="s">
        <v>11779</v>
      </c>
      <c r="C4500" t="s">
        <v>11745</v>
      </c>
      <c r="D4500" t="s">
        <v>11741</v>
      </c>
      <c r="E4500" t="s">
        <v>35645</v>
      </c>
      <c r="F4500" t="s">
        <v>35646</v>
      </c>
      <c r="G4500">
        <v>2002</v>
      </c>
      <c r="H4500" t="s">
        <v>36423</v>
      </c>
      <c r="I4500" t="s">
        <v>11746</v>
      </c>
      <c r="J4500" s="2" t="s">
        <v>11780</v>
      </c>
      <c r="K4500" s="5" t="s">
        <v>21</v>
      </c>
    </row>
    <row r="4501" spans="1:17" hidden="1" x14ac:dyDescent="0.25">
      <c r="A4501">
        <v>92377</v>
      </c>
      <c r="B4501" t="s">
        <v>11781</v>
      </c>
      <c r="C4501" t="s">
        <v>11745</v>
      </c>
      <c r="D4501" t="s">
        <v>11741</v>
      </c>
      <c r="E4501" t="s">
        <v>35645</v>
      </c>
      <c r="F4501" t="s">
        <v>35646</v>
      </c>
      <c r="G4501">
        <v>2002</v>
      </c>
      <c r="H4501" t="s">
        <v>36423</v>
      </c>
      <c r="I4501" t="s">
        <v>11746</v>
      </c>
      <c r="J4501" s="2" t="s">
        <v>11782</v>
      </c>
      <c r="K4501" s="5" t="s">
        <v>21</v>
      </c>
    </row>
    <row r="4502" spans="1:17" hidden="1" x14ac:dyDescent="0.25">
      <c r="A4502">
        <v>92384</v>
      </c>
      <c r="B4502" t="s">
        <v>11783</v>
      </c>
      <c r="C4502" t="s">
        <v>11760</v>
      </c>
      <c r="D4502" t="s">
        <v>11741</v>
      </c>
      <c r="E4502" t="s">
        <v>35645</v>
      </c>
      <c r="F4502" t="s">
        <v>35646</v>
      </c>
      <c r="G4502">
        <v>2002</v>
      </c>
      <c r="H4502" t="s">
        <v>36423</v>
      </c>
      <c r="I4502" t="s">
        <v>11761</v>
      </c>
      <c r="J4502" s="2" t="s">
        <v>11784</v>
      </c>
      <c r="K4502" s="5" t="s">
        <v>38</v>
      </c>
      <c r="L4502" t="s">
        <v>35281</v>
      </c>
    </row>
    <row r="4503" spans="1:17" hidden="1" x14ac:dyDescent="0.25">
      <c r="A4503">
        <v>92393</v>
      </c>
      <c r="B4503" t="s">
        <v>11785</v>
      </c>
      <c r="C4503" t="s">
        <v>11745</v>
      </c>
      <c r="D4503" t="s">
        <v>11741</v>
      </c>
      <c r="E4503" t="s">
        <v>35645</v>
      </c>
      <c r="F4503" t="s">
        <v>35646</v>
      </c>
      <c r="G4503">
        <v>2002</v>
      </c>
      <c r="H4503" t="s">
        <v>36423</v>
      </c>
      <c r="I4503" t="s">
        <v>11746</v>
      </c>
      <c r="J4503" s="2" t="s">
        <v>11786</v>
      </c>
      <c r="K4503" s="5" t="s">
        <v>21</v>
      </c>
    </row>
    <row r="4504" spans="1:17" hidden="1" x14ac:dyDescent="0.25">
      <c r="A4504">
        <v>92422</v>
      </c>
      <c r="B4504" t="s">
        <v>11787</v>
      </c>
      <c r="C4504" t="s">
        <v>11750</v>
      </c>
      <c r="D4504" t="s">
        <v>11741</v>
      </c>
      <c r="E4504" t="s">
        <v>35645</v>
      </c>
      <c r="F4504" t="s">
        <v>35646</v>
      </c>
      <c r="G4504">
        <v>2002</v>
      </c>
      <c r="H4504" t="s">
        <v>36423</v>
      </c>
      <c r="I4504" t="s">
        <v>11751</v>
      </c>
      <c r="J4504" s="2" t="s">
        <v>11788</v>
      </c>
      <c r="K4504" s="5" t="s">
        <v>21</v>
      </c>
    </row>
    <row r="4505" spans="1:17" x14ac:dyDescent="0.25">
      <c r="A4505">
        <v>92440</v>
      </c>
      <c r="B4505" t="s">
        <v>11789</v>
      </c>
      <c r="C4505" t="s">
        <v>11790</v>
      </c>
      <c r="D4505" t="s">
        <v>11791</v>
      </c>
      <c r="E4505" t="s">
        <v>35647</v>
      </c>
      <c r="F4505" t="s">
        <v>35648</v>
      </c>
      <c r="G4505">
        <v>1987</v>
      </c>
      <c r="H4505" t="s">
        <v>36424</v>
      </c>
      <c r="I4505" t="s">
        <v>11792</v>
      </c>
      <c r="J4505" s="2" t="s">
        <v>11793</v>
      </c>
      <c r="K4505" s="5" t="s">
        <v>32</v>
      </c>
      <c r="M4505" s="4" t="s">
        <v>7</v>
      </c>
      <c r="N4505" s="4" t="s">
        <v>167</v>
      </c>
      <c r="O4505" t="s">
        <v>33</v>
      </c>
      <c r="P4505" t="s">
        <v>35342</v>
      </c>
    </row>
    <row r="4506" spans="1:17" hidden="1" x14ac:dyDescent="0.25">
      <c r="A4506">
        <v>92487</v>
      </c>
      <c r="B4506" t="s">
        <v>11794</v>
      </c>
      <c r="C4506" t="s">
        <v>11795</v>
      </c>
      <c r="D4506" t="s">
        <v>11791</v>
      </c>
      <c r="E4506" t="s">
        <v>35647</v>
      </c>
      <c r="F4506" t="s">
        <v>35648</v>
      </c>
      <c r="G4506">
        <v>1987</v>
      </c>
      <c r="H4506" t="s">
        <v>36424</v>
      </c>
      <c r="I4506" t="s">
        <v>8491</v>
      </c>
      <c r="J4506" s="2" t="s">
        <v>11796</v>
      </c>
      <c r="K4506" s="5" t="s">
        <v>55</v>
      </c>
    </row>
    <row r="4507" spans="1:17" hidden="1" x14ac:dyDescent="0.25">
      <c r="A4507">
        <v>92489</v>
      </c>
      <c r="B4507" t="s">
        <v>11797</v>
      </c>
      <c r="C4507" t="s">
        <v>11795</v>
      </c>
      <c r="D4507" t="s">
        <v>11791</v>
      </c>
      <c r="E4507" t="s">
        <v>35647</v>
      </c>
      <c r="F4507" t="s">
        <v>35648</v>
      </c>
      <c r="G4507">
        <v>1987</v>
      </c>
      <c r="H4507" t="s">
        <v>36424</v>
      </c>
      <c r="I4507" t="s">
        <v>8491</v>
      </c>
      <c r="J4507" s="2" t="s">
        <v>11798</v>
      </c>
      <c r="K4507" s="5" t="s">
        <v>55</v>
      </c>
    </row>
    <row r="4508" spans="1:17" hidden="1" x14ac:dyDescent="0.25">
      <c r="A4508">
        <v>92492</v>
      </c>
      <c r="B4508" t="s">
        <v>11799</v>
      </c>
      <c r="C4508" t="s">
        <v>11800</v>
      </c>
      <c r="D4508" t="s">
        <v>11791</v>
      </c>
      <c r="E4508" t="s">
        <v>35647</v>
      </c>
      <c r="F4508" t="s">
        <v>35648</v>
      </c>
      <c r="G4508">
        <v>1987</v>
      </c>
      <c r="H4508" t="s">
        <v>36424</v>
      </c>
      <c r="I4508" t="s">
        <v>7766</v>
      </c>
      <c r="J4508" s="2" t="s">
        <v>11801</v>
      </c>
      <c r="K4508" s="5" t="s">
        <v>128</v>
      </c>
      <c r="L4508" t="s">
        <v>374</v>
      </c>
    </row>
    <row r="4509" spans="1:17" hidden="1" x14ac:dyDescent="0.25">
      <c r="A4509">
        <v>92494</v>
      </c>
      <c r="B4509" t="s">
        <v>11802</v>
      </c>
      <c r="C4509" t="s">
        <v>11800</v>
      </c>
      <c r="D4509" t="s">
        <v>11791</v>
      </c>
      <c r="E4509" t="s">
        <v>35647</v>
      </c>
      <c r="F4509" t="s">
        <v>35648</v>
      </c>
      <c r="G4509">
        <v>1987</v>
      </c>
      <c r="H4509" t="s">
        <v>36424</v>
      </c>
      <c r="I4509" t="s">
        <v>7766</v>
      </c>
      <c r="J4509" s="2" t="s">
        <v>11803</v>
      </c>
      <c r="K4509" s="5" t="s">
        <v>38</v>
      </c>
      <c r="L4509" t="s">
        <v>239</v>
      </c>
    </row>
    <row r="4510" spans="1:17" x14ac:dyDescent="0.25">
      <c r="A4510">
        <v>92510</v>
      </c>
      <c r="B4510" t="s">
        <v>11804</v>
      </c>
      <c r="C4510" t="s">
        <v>11800</v>
      </c>
      <c r="D4510" t="s">
        <v>11791</v>
      </c>
      <c r="E4510" t="s">
        <v>35647</v>
      </c>
      <c r="F4510" t="s">
        <v>35648</v>
      </c>
      <c r="G4510">
        <v>1987</v>
      </c>
      <c r="H4510" t="s">
        <v>36424</v>
      </c>
      <c r="I4510" t="s">
        <v>7766</v>
      </c>
      <c r="J4510" s="2" t="s">
        <v>11805</v>
      </c>
      <c r="K4510" s="5" t="s">
        <v>128</v>
      </c>
      <c r="M4510" s="4" t="s">
        <v>7</v>
      </c>
      <c r="N4510" s="4" t="s">
        <v>8</v>
      </c>
      <c r="O4510" t="s">
        <v>33</v>
      </c>
      <c r="P4510" t="s">
        <v>35340</v>
      </c>
      <c r="Q4510" s="3" t="s">
        <v>36850</v>
      </c>
    </row>
    <row r="4511" spans="1:17" x14ac:dyDescent="0.25">
      <c r="A4511">
        <v>92601</v>
      </c>
      <c r="B4511" t="s">
        <v>11806</v>
      </c>
      <c r="C4511" t="s">
        <v>11800</v>
      </c>
      <c r="D4511" t="s">
        <v>11791</v>
      </c>
      <c r="E4511" t="s">
        <v>35647</v>
      </c>
      <c r="F4511" t="s">
        <v>35648</v>
      </c>
      <c r="G4511">
        <v>1987</v>
      </c>
      <c r="H4511" t="s">
        <v>36424</v>
      </c>
      <c r="I4511" t="s">
        <v>7766</v>
      </c>
      <c r="J4511" s="2" t="s">
        <v>11807</v>
      </c>
      <c r="K4511" s="5" t="s">
        <v>502</v>
      </c>
      <c r="M4511" s="4" t="s">
        <v>35209</v>
      </c>
      <c r="N4511" s="4" t="s">
        <v>8</v>
      </c>
      <c r="O4511" t="s">
        <v>33</v>
      </c>
      <c r="P4511" t="s">
        <v>35342</v>
      </c>
    </row>
    <row r="4512" spans="1:17" hidden="1" x14ac:dyDescent="0.25">
      <c r="A4512">
        <v>92774</v>
      </c>
      <c r="B4512" t="s">
        <v>11808</v>
      </c>
      <c r="C4512" t="s">
        <v>11795</v>
      </c>
      <c r="D4512" t="s">
        <v>11791</v>
      </c>
      <c r="E4512" t="s">
        <v>35647</v>
      </c>
      <c r="F4512" t="s">
        <v>35648</v>
      </c>
      <c r="G4512">
        <v>1987</v>
      </c>
      <c r="H4512" t="s">
        <v>36424</v>
      </c>
      <c r="I4512" t="s">
        <v>8491</v>
      </c>
      <c r="J4512" s="2" t="s">
        <v>11809</v>
      </c>
      <c r="K4512" s="5" t="s">
        <v>21</v>
      </c>
    </row>
    <row r="4513" spans="1:19" x14ac:dyDescent="0.25">
      <c r="A4513">
        <v>92779</v>
      </c>
      <c r="B4513" t="s">
        <v>11810</v>
      </c>
      <c r="C4513" t="s">
        <v>11811</v>
      </c>
      <c r="D4513" t="s">
        <v>11791</v>
      </c>
      <c r="E4513" t="s">
        <v>35647</v>
      </c>
      <c r="F4513" t="s">
        <v>35648</v>
      </c>
      <c r="G4513">
        <v>1987</v>
      </c>
      <c r="H4513" t="s">
        <v>36424</v>
      </c>
      <c r="I4513" t="s">
        <v>11812</v>
      </c>
      <c r="J4513" s="2" t="s">
        <v>11813</v>
      </c>
      <c r="K4513" s="5" t="s">
        <v>128</v>
      </c>
      <c r="M4513" s="4" t="s">
        <v>7</v>
      </c>
      <c r="N4513" s="4" t="s">
        <v>167</v>
      </c>
      <c r="O4513" t="s">
        <v>33</v>
      </c>
      <c r="P4513" t="s">
        <v>35341</v>
      </c>
      <c r="R4513" t="s">
        <v>7</v>
      </c>
      <c r="S4513" t="s">
        <v>167</v>
      </c>
    </row>
    <row r="4514" spans="1:19" hidden="1" x14ac:dyDescent="0.25">
      <c r="A4514">
        <v>92782</v>
      </c>
      <c r="B4514" t="s">
        <v>11814</v>
      </c>
      <c r="C4514" t="s">
        <v>11795</v>
      </c>
      <c r="D4514" t="s">
        <v>11791</v>
      </c>
      <c r="E4514" t="s">
        <v>35647</v>
      </c>
      <c r="F4514" t="s">
        <v>35648</v>
      </c>
      <c r="G4514">
        <v>1987</v>
      </c>
      <c r="H4514" t="s">
        <v>36424</v>
      </c>
      <c r="I4514" t="s">
        <v>8491</v>
      </c>
      <c r="J4514" s="2" t="s">
        <v>11815</v>
      </c>
      <c r="K4514" s="5" t="s">
        <v>21</v>
      </c>
    </row>
    <row r="4515" spans="1:19" hidden="1" x14ac:dyDescent="0.25">
      <c r="A4515">
        <v>92783</v>
      </c>
      <c r="B4515" t="s">
        <v>11816</v>
      </c>
      <c r="C4515" t="s">
        <v>11811</v>
      </c>
      <c r="D4515" t="s">
        <v>11791</v>
      </c>
      <c r="E4515" t="s">
        <v>35647</v>
      </c>
      <c r="F4515" t="s">
        <v>35648</v>
      </c>
      <c r="G4515">
        <v>1987</v>
      </c>
      <c r="H4515" t="s">
        <v>36424</v>
      </c>
      <c r="I4515" t="s">
        <v>11812</v>
      </c>
      <c r="J4515" s="2" t="s">
        <v>11817</v>
      </c>
      <c r="K4515" s="5" t="s">
        <v>55</v>
      </c>
    </row>
    <row r="4516" spans="1:19" hidden="1" x14ac:dyDescent="0.25">
      <c r="A4516">
        <v>92784</v>
      </c>
      <c r="B4516" t="s">
        <v>11818</v>
      </c>
      <c r="C4516" t="s">
        <v>11795</v>
      </c>
      <c r="D4516" t="s">
        <v>11791</v>
      </c>
      <c r="E4516" t="s">
        <v>35647</v>
      </c>
      <c r="F4516" t="s">
        <v>35648</v>
      </c>
      <c r="G4516">
        <v>1987</v>
      </c>
      <c r="H4516" t="s">
        <v>36424</v>
      </c>
      <c r="I4516" t="s">
        <v>8491</v>
      </c>
      <c r="J4516" s="2" t="s">
        <v>11819</v>
      </c>
      <c r="K4516" s="5" t="s">
        <v>38</v>
      </c>
    </row>
    <row r="4517" spans="1:19" hidden="1" x14ac:dyDescent="0.25">
      <c r="A4517">
        <v>92806</v>
      </c>
      <c r="B4517" t="s">
        <v>11820</v>
      </c>
      <c r="C4517" t="s">
        <v>11821</v>
      </c>
      <c r="D4517" t="s">
        <v>11791</v>
      </c>
      <c r="E4517" t="s">
        <v>35647</v>
      </c>
      <c r="F4517" t="s">
        <v>35648</v>
      </c>
      <c r="G4517">
        <v>1987</v>
      </c>
      <c r="H4517" t="s">
        <v>36424</v>
      </c>
      <c r="I4517" t="s">
        <v>11822</v>
      </c>
      <c r="J4517" s="2" t="s">
        <v>11823</v>
      </c>
      <c r="K4517" s="5" t="s">
        <v>21</v>
      </c>
    </row>
    <row r="4518" spans="1:19" hidden="1" x14ac:dyDescent="0.25">
      <c r="A4518">
        <v>92839</v>
      </c>
      <c r="B4518" t="s">
        <v>11824</v>
      </c>
      <c r="C4518" t="s">
        <v>11795</v>
      </c>
      <c r="D4518" t="s">
        <v>11791</v>
      </c>
      <c r="E4518" t="s">
        <v>35647</v>
      </c>
      <c r="F4518" t="s">
        <v>35648</v>
      </c>
      <c r="G4518">
        <v>1987</v>
      </c>
      <c r="H4518" t="s">
        <v>36424</v>
      </c>
      <c r="I4518" t="s">
        <v>8491</v>
      </c>
      <c r="J4518" s="2" t="s">
        <v>11825</v>
      </c>
      <c r="K4518" s="5" t="s">
        <v>21</v>
      </c>
    </row>
    <row r="4519" spans="1:19" hidden="1" x14ac:dyDescent="0.25">
      <c r="A4519">
        <v>92896</v>
      </c>
      <c r="B4519" t="s">
        <v>11826</v>
      </c>
      <c r="C4519" t="s">
        <v>11827</v>
      </c>
      <c r="D4519" t="s">
        <v>11828</v>
      </c>
      <c r="E4519" t="s">
        <v>35649</v>
      </c>
      <c r="F4519" t="s">
        <v>35650</v>
      </c>
      <c r="G4519">
        <v>2002</v>
      </c>
      <c r="H4519" t="s">
        <v>36425</v>
      </c>
      <c r="I4519" t="s">
        <v>3600</v>
      </c>
      <c r="J4519" s="2" t="s">
        <v>11829</v>
      </c>
      <c r="K4519" s="5" t="s">
        <v>55</v>
      </c>
    </row>
    <row r="4520" spans="1:19" hidden="1" x14ac:dyDescent="0.25">
      <c r="A4520">
        <v>92906</v>
      </c>
      <c r="B4520" t="s">
        <v>11830</v>
      </c>
      <c r="C4520" t="s">
        <v>11827</v>
      </c>
      <c r="D4520" t="s">
        <v>11828</v>
      </c>
      <c r="E4520" t="s">
        <v>35649</v>
      </c>
      <c r="F4520" t="s">
        <v>35650</v>
      </c>
      <c r="G4520">
        <v>2002</v>
      </c>
      <c r="H4520" t="s">
        <v>36425</v>
      </c>
      <c r="I4520" t="s">
        <v>3600</v>
      </c>
      <c r="J4520" s="2" t="s">
        <v>11831</v>
      </c>
      <c r="K4520" s="5" t="s">
        <v>55</v>
      </c>
    </row>
    <row r="4521" spans="1:19" hidden="1" x14ac:dyDescent="0.25">
      <c r="A4521">
        <v>92980</v>
      </c>
      <c r="B4521" t="s">
        <v>11832</v>
      </c>
      <c r="C4521" t="s">
        <v>11833</v>
      </c>
      <c r="D4521" t="s">
        <v>11828</v>
      </c>
      <c r="E4521" t="s">
        <v>35649</v>
      </c>
      <c r="F4521" t="s">
        <v>35650</v>
      </c>
      <c r="G4521">
        <v>2002</v>
      </c>
      <c r="H4521" t="s">
        <v>36425</v>
      </c>
      <c r="I4521" t="s">
        <v>11834</v>
      </c>
      <c r="J4521" s="2" t="s">
        <v>11835</v>
      </c>
      <c r="K4521" s="5" t="s">
        <v>55</v>
      </c>
    </row>
    <row r="4522" spans="1:19" hidden="1" x14ac:dyDescent="0.25">
      <c r="A4522">
        <v>92983</v>
      </c>
      <c r="B4522" t="s">
        <v>11836</v>
      </c>
      <c r="C4522" t="s">
        <v>11837</v>
      </c>
      <c r="D4522" t="s">
        <v>11828</v>
      </c>
      <c r="E4522" t="s">
        <v>35649</v>
      </c>
      <c r="F4522" t="s">
        <v>35650</v>
      </c>
      <c r="G4522">
        <v>2002</v>
      </c>
      <c r="H4522" t="s">
        <v>36425</v>
      </c>
      <c r="I4522" t="s">
        <v>6429</v>
      </c>
      <c r="J4522" s="2" t="s">
        <v>11838</v>
      </c>
      <c r="K4522" s="5" t="s">
        <v>128</v>
      </c>
      <c r="L4522" t="s">
        <v>35200</v>
      </c>
    </row>
    <row r="4523" spans="1:19" hidden="1" x14ac:dyDescent="0.25">
      <c r="A4523">
        <v>93001</v>
      </c>
      <c r="B4523" t="s">
        <v>11839</v>
      </c>
      <c r="C4523" t="s">
        <v>11840</v>
      </c>
      <c r="D4523" t="s">
        <v>11828</v>
      </c>
      <c r="E4523" t="s">
        <v>35649</v>
      </c>
      <c r="F4523" t="s">
        <v>35650</v>
      </c>
      <c r="G4523">
        <v>2002</v>
      </c>
      <c r="H4523" t="s">
        <v>36425</v>
      </c>
      <c r="I4523" t="s">
        <v>11841</v>
      </c>
      <c r="J4523" s="2" t="s">
        <v>11842</v>
      </c>
      <c r="K4523" s="5" t="s">
        <v>128</v>
      </c>
      <c r="L4523" t="s">
        <v>35238</v>
      </c>
    </row>
    <row r="4524" spans="1:19" hidden="1" x14ac:dyDescent="0.25">
      <c r="A4524">
        <v>93004</v>
      </c>
      <c r="B4524" t="s">
        <v>11843</v>
      </c>
      <c r="C4524" t="s">
        <v>11833</v>
      </c>
      <c r="D4524" t="s">
        <v>11828</v>
      </c>
      <c r="E4524" t="s">
        <v>35649</v>
      </c>
      <c r="F4524" t="s">
        <v>35650</v>
      </c>
      <c r="G4524">
        <v>2002</v>
      </c>
      <c r="H4524" t="s">
        <v>36425</v>
      </c>
      <c r="I4524" t="s">
        <v>11834</v>
      </c>
      <c r="J4524" s="2" t="s">
        <v>11844</v>
      </c>
      <c r="K4524" s="5" t="s">
        <v>38</v>
      </c>
    </row>
    <row r="4525" spans="1:19" hidden="1" x14ac:dyDescent="0.25">
      <c r="A4525">
        <v>93036</v>
      </c>
      <c r="B4525" t="s">
        <v>11845</v>
      </c>
      <c r="C4525" t="s">
        <v>11846</v>
      </c>
      <c r="D4525" t="s">
        <v>11828</v>
      </c>
      <c r="E4525" t="s">
        <v>35649</v>
      </c>
      <c r="F4525" t="s">
        <v>35650</v>
      </c>
      <c r="G4525">
        <v>2002</v>
      </c>
      <c r="H4525" t="s">
        <v>36425</v>
      </c>
      <c r="I4525" t="s">
        <v>11847</v>
      </c>
      <c r="J4525" s="2" t="s">
        <v>11848</v>
      </c>
      <c r="K4525" s="5" t="s">
        <v>475</v>
      </c>
    </row>
    <row r="4526" spans="1:19" hidden="1" x14ac:dyDescent="0.25">
      <c r="A4526">
        <v>93037</v>
      </c>
      <c r="B4526" t="s">
        <v>11849</v>
      </c>
      <c r="C4526" t="s">
        <v>11850</v>
      </c>
      <c r="D4526" t="s">
        <v>11828</v>
      </c>
      <c r="E4526" t="s">
        <v>35649</v>
      </c>
      <c r="F4526" t="s">
        <v>35650</v>
      </c>
      <c r="G4526">
        <v>2002</v>
      </c>
      <c r="H4526" t="s">
        <v>36425</v>
      </c>
      <c r="I4526" t="s">
        <v>5418</v>
      </c>
      <c r="J4526" s="2" t="s">
        <v>11851</v>
      </c>
      <c r="K4526" s="5" t="s">
        <v>38</v>
      </c>
      <c r="L4526" t="s">
        <v>35297</v>
      </c>
    </row>
    <row r="4527" spans="1:19" x14ac:dyDescent="0.25">
      <c r="A4527">
        <v>93073</v>
      </c>
      <c r="B4527" t="s">
        <v>11852</v>
      </c>
      <c r="C4527" t="s">
        <v>11850</v>
      </c>
      <c r="D4527" t="s">
        <v>11828</v>
      </c>
      <c r="E4527" t="s">
        <v>35649</v>
      </c>
      <c r="F4527" t="s">
        <v>35650</v>
      </c>
      <c r="G4527">
        <v>2002</v>
      </c>
      <c r="H4527" t="s">
        <v>36425</v>
      </c>
      <c r="I4527" t="s">
        <v>5418</v>
      </c>
      <c r="J4527" s="2" t="s">
        <v>11853</v>
      </c>
      <c r="K4527" s="5" t="s">
        <v>502</v>
      </c>
      <c r="M4527" s="4" t="s">
        <v>35209</v>
      </c>
      <c r="N4527" s="4" t="s">
        <v>8</v>
      </c>
      <c r="O4527" t="s">
        <v>33</v>
      </c>
      <c r="P4527" t="s">
        <v>35342</v>
      </c>
    </row>
    <row r="4528" spans="1:19" hidden="1" x14ac:dyDescent="0.25">
      <c r="A4528">
        <v>93095</v>
      </c>
      <c r="B4528" t="s">
        <v>11854</v>
      </c>
      <c r="C4528" t="s">
        <v>11855</v>
      </c>
      <c r="D4528" t="s">
        <v>11828</v>
      </c>
      <c r="E4528" t="s">
        <v>35649</v>
      </c>
      <c r="F4528" t="s">
        <v>35650</v>
      </c>
      <c r="G4528">
        <v>2002</v>
      </c>
      <c r="H4528" t="s">
        <v>36425</v>
      </c>
      <c r="I4528" t="s">
        <v>2411</v>
      </c>
      <c r="J4528" s="2" t="s">
        <v>11856</v>
      </c>
      <c r="K4528" s="5" t="s">
        <v>38</v>
      </c>
      <c r="L4528" t="s">
        <v>103</v>
      </c>
    </row>
    <row r="4529" spans="1:12" hidden="1" x14ac:dyDescent="0.25">
      <c r="A4529">
        <v>93114</v>
      </c>
      <c r="B4529" t="s">
        <v>11857</v>
      </c>
      <c r="C4529" t="s">
        <v>11858</v>
      </c>
      <c r="D4529" t="s">
        <v>11828</v>
      </c>
      <c r="E4529" t="s">
        <v>35649</v>
      </c>
      <c r="F4529" t="s">
        <v>35650</v>
      </c>
      <c r="G4529">
        <v>2002</v>
      </c>
      <c r="H4529" t="s">
        <v>36425</v>
      </c>
      <c r="I4529" t="s">
        <v>11859</v>
      </c>
      <c r="J4529" s="2" t="s">
        <v>11860</v>
      </c>
      <c r="K4529" s="5" t="s">
        <v>580</v>
      </c>
    </row>
    <row r="4530" spans="1:12" hidden="1" x14ac:dyDescent="0.25">
      <c r="A4530">
        <v>93129</v>
      </c>
      <c r="B4530" t="s">
        <v>11861</v>
      </c>
      <c r="C4530" t="s">
        <v>11837</v>
      </c>
      <c r="D4530" t="s">
        <v>11828</v>
      </c>
      <c r="E4530" t="s">
        <v>35649</v>
      </c>
      <c r="F4530" t="s">
        <v>35650</v>
      </c>
      <c r="G4530">
        <v>2002</v>
      </c>
      <c r="H4530" t="s">
        <v>36425</v>
      </c>
      <c r="I4530" t="s">
        <v>6429</v>
      </c>
      <c r="J4530" s="2" t="s">
        <v>11862</v>
      </c>
      <c r="K4530" s="5" t="s">
        <v>128</v>
      </c>
    </row>
    <row r="4531" spans="1:12" hidden="1" x14ac:dyDescent="0.25">
      <c r="A4531">
        <v>93147</v>
      </c>
      <c r="B4531" t="s">
        <v>11863</v>
      </c>
      <c r="C4531" t="s">
        <v>11837</v>
      </c>
      <c r="D4531" t="s">
        <v>11828</v>
      </c>
      <c r="E4531" t="s">
        <v>35649</v>
      </c>
      <c r="F4531" t="s">
        <v>35650</v>
      </c>
      <c r="G4531">
        <v>2002</v>
      </c>
      <c r="H4531" t="s">
        <v>36425</v>
      </c>
      <c r="I4531" t="s">
        <v>6429</v>
      </c>
      <c r="J4531" s="2" t="s">
        <v>11864</v>
      </c>
      <c r="K4531" s="5" t="s">
        <v>55</v>
      </c>
    </row>
    <row r="4532" spans="1:12" hidden="1" x14ac:dyDescent="0.25">
      <c r="A4532">
        <v>93262</v>
      </c>
      <c r="B4532" t="s">
        <v>11865</v>
      </c>
      <c r="C4532" t="s">
        <v>11840</v>
      </c>
      <c r="D4532" t="s">
        <v>11828</v>
      </c>
      <c r="E4532" t="s">
        <v>35649</v>
      </c>
      <c r="F4532" t="s">
        <v>35650</v>
      </c>
      <c r="G4532">
        <v>2002</v>
      </c>
      <c r="H4532" t="s">
        <v>36425</v>
      </c>
      <c r="I4532" t="s">
        <v>11841</v>
      </c>
      <c r="J4532" s="2" t="s">
        <v>11866</v>
      </c>
      <c r="K4532" s="5" t="s">
        <v>21</v>
      </c>
    </row>
    <row r="4533" spans="1:12" hidden="1" x14ac:dyDescent="0.25">
      <c r="A4533">
        <v>93275</v>
      </c>
      <c r="B4533" t="s">
        <v>11867</v>
      </c>
      <c r="C4533" t="s">
        <v>11868</v>
      </c>
      <c r="D4533" t="s">
        <v>11869</v>
      </c>
      <c r="E4533" t="s">
        <v>35651</v>
      </c>
      <c r="F4533" t="s">
        <v>35505</v>
      </c>
      <c r="G4533">
        <v>1953</v>
      </c>
      <c r="H4533" t="s">
        <v>36426</v>
      </c>
      <c r="I4533" t="s">
        <v>11870</v>
      </c>
      <c r="J4533" s="2" t="s">
        <v>11871</v>
      </c>
      <c r="K4533" s="5" t="s">
        <v>38</v>
      </c>
    </row>
    <row r="4534" spans="1:12" hidden="1" x14ac:dyDescent="0.25">
      <c r="A4534">
        <v>93379</v>
      </c>
      <c r="B4534" t="s">
        <v>11872</v>
      </c>
      <c r="C4534" t="s">
        <v>11873</v>
      </c>
      <c r="D4534" t="s">
        <v>11869</v>
      </c>
      <c r="E4534" t="s">
        <v>35651</v>
      </c>
      <c r="F4534" t="s">
        <v>35505</v>
      </c>
      <c r="G4534">
        <v>1953</v>
      </c>
      <c r="H4534" t="s">
        <v>36426</v>
      </c>
      <c r="I4534" t="s">
        <v>3708</v>
      </c>
      <c r="J4534" s="2" t="s">
        <v>11874</v>
      </c>
      <c r="K4534" s="5" t="s">
        <v>38</v>
      </c>
      <c r="L4534" t="s">
        <v>97</v>
      </c>
    </row>
    <row r="4535" spans="1:12" hidden="1" x14ac:dyDescent="0.25">
      <c r="A4535">
        <v>93410</v>
      </c>
      <c r="B4535" t="s">
        <v>11875</v>
      </c>
      <c r="C4535" t="s">
        <v>11876</v>
      </c>
      <c r="D4535" t="s">
        <v>11869</v>
      </c>
      <c r="E4535" t="s">
        <v>35651</v>
      </c>
      <c r="F4535" t="s">
        <v>35505</v>
      </c>
      <c r="G4535">
        <v>1953</v>
      </c>
      <c r="H4535" t="s">
        <v>36426</v>
      </c>
      <c r="I4535" t="s">
        <v>1931</v>
      </c>
      <c r="J4535" s="2" t="s">
        <v>11877</v>
      </c>
      <c r="K4535" s="5" t="s">
        <v>21</v>
      </c>
    </row>
    <row r="4536" spans="1:12" hidden="1" x14ac:dyDescent="0.25">
      <c r="A4536">
        <v>93412</v>
      </c>
      <c r="B4536" t="s">
        <v>11878</v>
      </c>
      <c r="C4536" t="s">
        <v>11876</v>
      </c>
      <c r="D4536" t="s">
        <v>11869</v>
      </c>
      <c r="E4536" t="s">
        <v>35651</v>
      </c>
      <c r="F4536" t="s">
        <v>35505</v>
      </c>
      <c r="G4536">
        <v>1953</v>
      </c>
      <c r="H4536" t="s">
        <v>36426</v>
      </c>
      <c r="I4536" t="s">
        <v>1931</v>
      </c>
      <c r="J4536" s="2" t="s">
        <v>11879</v>
      </c>
      <c r="K4536" s="5" t="s">
        <v>21</v>
      </c>
    </row>
    <row r="4537" spans="1:12" hidden="1" x14ac:dyDescent="0.25">
      <c r="A4537">
        <v>93415</v>
      </c>
      <c r="B4537" t="s">
        <v>11880</v>
      </c>
      <c r="C4537" t="s">
        <v>11881</v>
      </c>
      <c r="D4537" t="s">
        <v>11869</v>
      </c>
      <c r="E4537" t="s">
        <v>35651</v>
      </c>
      <c r="F4537" t="s">
        <v>35505</v>
      </c>
      <c r="G4537">
        <v>1953</v>
      </c>
      <c r="H4537" t="s">
        <v>36426</v>
      </c>
      <c r="I4537" t="s">
        <v>11882</v>
      </c>
      <c r="J4537" s="2" t="s">
        <v>11883</v>
      </c>
      <c r="K4537" s="5" t="s">
        <v>55</v>
      </c>
    </row>
    <row r="4538" spans="1:12" hidden="1" x14ac:dyDescent="0.25">
      <c r="A4538">
        <v>93438</v>
      </c>
      <c r="B4538" t="s">
        <v>11884</v>
      </c>
      <c r="C4538" t="s">
        <v>11885</v>
      </c>
      <c r="D4538" t="s">
        <v>11869</v>
      </c>
      <c r="E4538" t="s">
        <v>35651</v>
      </c>
      <c r="F4538" t="s">
        <v>35505</v>
      </c>
      <c r="G4538">
        <v>1953</v>
      </c>
      <c r="H4538" t="s">
        <v>36426</v>
      </c>
      <c r="I4538" t="s">
        <v>11886</v>
      </c>
      <c r="J4538" s="2" t="s">
        <v>11887</v>
      </c>
      <c r="K4538" s="5" t="s">
        <v>55</v>
      </c>
    </row>
    <row r="4539" spans="1:12" hidden="1" x14ac:dyDescent="0.25">
      <c r="A4539">
        <v>93439</v>
      </c>
      <c r="B4539" t="s">
        <v>11888</v>
      </c>
      <c r="C4539" t="s">
        <v>11889</v>
      </c>
      <c r="D4539" t="s">
        <v>11869</v>
      </c>
      <c r="E4539" t="s">
        <v>35651</v>
      </c>
      <c r="F4539" t="s">
        <v>35505</v>
      </c>
      <c r="G4539">
        <v>1953</v>
      </c>
      <c r="H4539" t="s">
        <v>36426</v>
      </c>
      <c r="I4539" t="s">
        <v>11890</v>
      </c>
      <c r="J4539" s="2" t="s">
        <v>11891</v>
      </c>
      <c r="K4539" s="5" t="s">
        <v>15</v>
      </c>
    </row>
    <row r="4540" spans="1:12" hidden="1" x14ac:dyDescent="0.25">
      <c r="A4540">
        <v>93446</v>
      </c>
      <c r="B4540" t="s">
        <v>11892</v>
      </c>
      <c r="C4540" t="s">
        <v>11885</v>
      </c>
      <c r="D4540" t="s">
        <v>11869</v>
      </c>
      <c r="E4540" t="s">
        <v>35651</v>
      </c>
      <c r="F4540" t="s">
        <v>35505</v>
      </c>
      <c r="G4540">
        <v>1953</v>
      </c>
      <c r="H4540" t="s">
        <v>36426</v>
      </c>
      <c r="I4540" t="s">
        <v>11886</v>
      </c>
      <c r="J4540" s="2" t="s">
        <v>11893</v>
      </c>
      <c r="K4540" s="5" t="s">
        <v>1764</v>
      </c>
      <c r="L4540" t="s">
        <v>16</v>
      </c>
    </row>
    <row r="4541" spans="1:12" hidden="1" x14ac:dyDescent="0.25">
      <c r="A4541">
        <v>93487</v>
      </c>
      <c r="B4541" t="s">
        <v>11894</v>
      </c>
      <c r="C4541" t="s">
        <v>11895</v>
      </c>
      <c r="D4541" t="s">
        <v>11869</v>
      </c>
      <c r="E4541" t="s">
        <v>35651</v>
      </c>
      <c r="F4541" t="s">
        <v>35505</v>
      </c>
      <c r="G4541">
        <v>1953</v>
      </c>
      <c r="H4541" t="s">
        <v>36426</v>
      </c>
      <c r="I4541" t="s">
        <v>11896</v>
      </c>
      <c r="J4541" s="2" t="s">
        <v>11897</v>
      </c>
      <c r="K4541" s="5" t="s">
        <v>21</v>
      </c>
    </row>
    <row r="4542" spans="1:12" hidden="1" x14ac:dyDescent="0.25">
      <c r="A4542">
        <v>93554</v>
      </c>
      <c r="B4542" t="s">
        <v>11898</v>
      </c>
      <c r="C4542" t="s">
        <v>11899</v>
      </c>
      <c r="D4542" t="s">
        <v>11869</v>
      </c>
      <c r="E4542" t="s">
        <v>35651</v>
      </c>
      <c r="F4542" t="s">
        <v>35505</v>
      </c>
      <c r="G4542">
        <v>1953</v>
      </c>
      <c r="H4542" t="s">
        <v>36426</v>
      </c>
      <c r="I4542" t="s">
        <v>1774</v>
      </c>
      <c r="J4542" s="2" t="s">
        <v>11900</v>
      </c>
      <c r="K4542" s="5" t="s">
        <v>55</v>
      </c>
    </row>
    <row r="4543" spans="1:12" hidden="1" x14ac:dyDescent="0.25">
      <c r="A4543">
        <v>93584</v>
      </c>
      <c r="B4543" t="s">
        <v>11901</v>
      </c>
      <c r="C4543" t="s">
        <v>11895</v>
      </c>
      <c r="D4543" t="s">
        <v>11869</v>
      </c>
      <c r="E4543" t="s">
        <v>35651</v>
      </c>
      <c r="F4543" t="s">
        <v>35505</v>
      </c>
      <c r="G4543">
        <v>1953</v>
      </c>
      <c r="H4543" t="s">
        <v>36426</v>
      </c>
      <c r="I4543" t="s">
        <v>11896</v>
      </c>
      <c r="J4543" s="2" t="s">
        <v>11902</v>
      </c>
      <c r="K4543" s="5" t="s">
        <v>55</v>
      </c>
    </row>
    <row r="4544" spans="1:12" hidden="1" x14ac:dyDescent="0.25">
      <c r="A4544">
        <v>93595</v>
      </c>
      <c r="B4544" t="s">
        <v>11903</v>
      </c>
      <c r="C4544" t="s">
        <v>11904</v>
      </c>
      <c r="D4544" t="s">
        <v>11869</v>
      </c>
      <c r="E4544" t="s">
        <v>35651</v>
      </c>
      <c r="F4544" t="s">
        <v>35505</v>
      </c>
      <c r="G4544">
        <v>1953</v>
      </c>
      <c r="H4544" t="s">
        <v>36426</v>
      </c>
      <c r="I4544" t="s">
        <v>11905</v>
      </c>
      <c r="J4544" s="2" t="s">
        <v>11906</v>
      </c>
      <c r="K4544" s="5" t="s">
        <v>15</v>
      </c>
    </row>
    <row r="4545" spans="1:12" hidden="1" x14ac:dyDescent="0.25">
      <c r="A4545">
        <v>93610</v>
      </c>
      <c r="B4545" t="s">
        <v>11907</v>
      </c>
      <c r="C4545" t="s">
        <v>11908</v>
      </c>
      <c r="D4545" t="s">
        <v>11869</v>
      </c>
      <c r="E4545" t="s">
        <v>35651</v>
      </c>
      <c r="F4545" t="s">
        <v>35505</v>
      </c>
      <c r="G4545">
        <v>1953</v>
      </c>
      <c r="H4545" t="s">
        <v>36426</v>
      </c>
      <c r="I4545" t="s">
        <v>11909</v>
      </c>
      <c r="J4545" s="2" t="s">
        <v>11910</v>
      </c>
      <c r="K4545" s="5" t="s">
        <v>38</v>
      </c>
    </row>
    <row r="4546" spans="1:12" hidden="1" x14ac:dyDescent="0.25">
      <c r="A4546">
        <v>93632</v>
      </c>
      <c r="B4546" t="s">
        <v>11911</v>
      </c>
      <c r="C4546" t="s">
        <v>11904</v>
      </c>
      <c r="D4546" t="s">
        <v>11869</v>
      </c>
      <c r="E4546" t="s">
        <v>35651</v>
      </c>
      <c r="F4546" t="s">
        <v>35505</v>
      </c>
      <c r="G4546">
        <v>1953</v>
      </c>
      <c r="H4546" t="s">
        <v>36426</v>
      </c>
      <c r="I4546" t="s">
        <v>11905</v>
      </c>
      <c r="J4546" s="2" t="s">
        <v>11912</v>
      </c>
      <c r="K4546" s="5" t="s">
        <v>128</v>
      </c>
      <c r="L4546" t="s">
        <v>35225</v>
      </c>
    </row>
    <row r="4547" spans="1:12" hidden="1" x14ac:dyDescent="0.25">
      <c r="A4547">
        <v>93641</v>
      </c>
      <c r="B4547" t="s">
        <v>11913</v>
      </c>
      <c r="C4547" t="s">
        <v>11914</v>
      </c>
      <c r="D4547" t="s">
        <v>11869</v>
      </c>
      <c r="E4547" t="s">
        <v>35651</v>
      </c>
      <c r="F4547" t="s">
        <v>35505</v>
      </c>
      <c r="G4547">
        <v>1953</v>
      </c>
      <c r="H4547" t="s">
        <v>36426</v>
      </c>
      <c r="I4547" t="s">
        <v>11915</v>
      </c>
      <c r="J4547" s="2" t="s">
        <v>11916</v>
      </c>
      <c r="K4547" s="5" t="s">
        <v>55</v>
      </c>
    </row>
    <row r="4548" spans="1:12" hidden="1" x14ac:dyDescent="0.25">
      <c r="A4548">
        <v>93648</v>
      </c>
      <c r="B4548" t="s">
        <v>11917</v>
      </c>
      <c r="C4548" t="s">
        <v>11914</v>
      </c>
      <c r="D4548" t="s">
        <v>11869</v>
      </c>
      <c r="E4548" t="s">
        <v>35651</v>
      </c>
      <c r="F4548" t="s">
        <v>35505</v>
      </c>
      <c r="G4548">
        <v>1953</v>
      </c>
      <c r="H4548" t="s">
        <v>36426</v>
      </c>
      <c r="I4548" t="s">
        <v>11915</v>
      </c>
      <c r="J4548" s="2" t="s">
        <v>11918</v>
      </c>
      <c r="K4548" s="5" t="s">
        <v>21</v>
      </c>
    </row>
    <row r="4549" spans="1:12" hidden="1" x14ac:dyDescent="0.25">
      <c r="A4549">
        <v>93670</v>
      </c>
      <c r="B4549" t="s">
        <v>11919</v>
      </c>
      <c r="C4549" t="s">
        <v>11914</v>
      </c>
      <c r="D4549" t="s">
        <v>11869</v>
      </c>
      <c r="E4549" t="s">
        <v>35651</v>
      </c>
      <c r="F4549" t="s">
        <v>35505</v>
      </c>
      <c r="G4549">
        <v>1953</v>
      </c>
      <c r="H4549" t="s">
        <v>36426</v>
      </c>
      <c r="I4549" t="s">
        <v>11915</v>
      </c>
      <c r="J4549" s="2" t="s">
        <v>11920</v>
      </c>
      <c r="K4549" s="5" t="s">
        <v>21</v>
      </c>
    </row>
    <row r="4550" spans="1:12" hidden="1" x14ac:dyDescent="0.25">
      <c r="A4550">
        <v>93710</v>
      </c>
      <c r="B4550" t="s">
        <v>11921</v>
      </c>
      <c r="C4550" t="s">
        <v>11914</v>
      </c>
      <c r="D4550" t="s">
        <v>11869</v>
      </c>
      <c r="E4550" t="s">
        <v>35651</v>
      </c>
      <c r="F4550" t="s">
        <v>35505</v>
      </c>
      <c r="G4550">
        <v>1953</v>
      </c>
      <c r="H4550" t="s">
        <v>36426</v>
      </c>
      <c r="I4550" t="s">
        <v>11915</v>
      </c>
      <c r="J4550" s="2" t="s">
        <v>11922</v>
      </c>
      <c r="K4550" s="5" t="s">
        <v>1783</v>
      </c>
      <c r="L4550" t="s">
        <v>35200</v>
      </c>
    </row>
    <row r="4551" spans="1:12" hidden="1" x14ac:dyDescent="0.25">
      <c r="A4551">
        <v>93733</v>
      </c>
      <c r="B4551" t="s">
        <v>11923</v>
      </c>
      <c r="C4551" t="s">
        <v>11914</v>
      </c>
      <c r="D4551" t="s">
        <v>11869</v>
      </c>
      <c r="E4551" t="s">
        <v>35651</v>
      </c>
      <c r="F4551" t="s">
        <v>35505</v>
      </c>
      <c r="G4551">
        <v>1953</v>
      </c>
      <c r="H4551" t="s">
        <v>36426</v>
      </c>
      <c r="I4551" t="s">
        <v>11915</v>
      </c>
      <c r="J4551" s="2" t="s">
        <v>11924</v>
      </c>
      <c r="K4551" s="5" t="s">
        <v>32</v>
      </c>
      <c r="L4551" t="s">
        <v>1674</v>
      </c>
    </row>
    <row r="4552" spans="1:12" hidden="1" x14ac:dyDescent="0.25">
      <c r="A4552">
        <v>93737</v>
      </c>
      <c r="B4552" t="s">
        <v>11925</v>
      </c>
      <c r="C4552" t="s">
        <v>11908</v>
      </c>
      <c r="D4552" t="s">
        <v>11869</v>
      </c>
      <c r="E4552" t="s">
        <v>35651</v>
      </c>
      <c r="F4552" t="s">
        <v>35505</v>
      </c>
      <c r="G4552">
        <v>1953</v>
      </c>
      <c r="H4552" t="s">
        <v>36426</v>
      </c>
      <c r="I4552" t="s">
        <v>11909</v>
      </c>
      <c r="J4552" s="2" t="s">
        <v>11926</v>
      </c>
      <c r="K4552" s="5" t="s">
        <v>55</v>
      </c>
    </row>
    <row r="4553" spans="1:12" hidden="1" x14ac:dyDescent="0.25">
      <c r="A4553">
        <v>93779</v>
      </c>
      <c r="B4553" t="s">
        <v>11927</v>
      </c>
      <c r="C4553" t="s">
        <v>11914</v>
      </c>
      <c r="D4553" t="s">
        <v>11869</v>
      </c>
      <c r="E4553" t="s">
        <v>35651</v>
      </c>
      <c r="F4553" t="s">
        <v>35505</v>
      </c>
      <c r="G4553">
        <v>1953</v>
      </c>
      <c r="H4553" t="s">
        <v>36426</v>
      </c>
      <c r="I4553" t="s">
        <v>11915</v>
      </c>
      <c r="J4553" s="2" t="s">
        <v>11928</v>
      </c>
      <c r="K4553" s="5" t="s">
        <v>1052</v>
      </c>
      <c r="L4553" t="s">
        <v>232</v>
      </c>
    </row>
    <row r="4554" spans="1:12" hidden="1" x14ac:dyDescent="0.25">
      <c r="A4554">
        <v>93802</v>
      </c>
      <c r="B4554" t="s">
        <v>11929</v>
      </c>
      <c r="C4554" t="s">
        <v>11895</v>
      </c>
      <c r="D4554" t="s">
        <v>11869</v>
      </c>
      <c r="E4554" t="s">
        <v>35651</v>
      </c>
      <c r="F4554" t="s">
        <v>35505</v>
      </c>
      <c r="G4554">
        <v>1953</v>
      </c>
      <c r="H4554" t="s">
        <v>36426</v>
      </c>
      <c r="I4554" t="s">
        <v>11896</v>
      </c>
      <c r="J4554" s="2" t="s">
        <v>11930</v>
      </c>
      <c r="K4554" s="5" t="s">
        <v>38</v>
      </c>
      <c r="L4554" t="s">
        <v>187</v>
      </c>
    </row>
    <row r="4555" spans="1:12" hidden="1" x14ac:dyDescent="0.25">
      <c r="A4555">
        <v>93823</v>
      </c>
      <c r="B4555" t="s">
        <v>11931</v>
      </c>
      <c r="C4555" t="s">
        <v>11932</v>
      </c>
      <c r="D4555" t="s">
        <v>11933</v>
      </c>
      <c r="E4555" t="s">
        <v>35652</v>
      </c>
      <c r="F4555" t="s">
        <v>35653</v>
      </c>
      <c r="G4555">
        <v>1994</v>
      </c>
      <c r="H4555" t="s">
        <v>36427</v>
      </c>
      <c r="I4555" t="s">
        <v>11934</v>
      </c>
      <c r="J4555" s="2" t="s">
        <v>11935</v>
      </c>
      <c r="K4555" s="5" t="s">
        <v>21</v>
      </c>
    </row>
    <row r="4556" spans="1:12" hidden="1" x14ac:dyDescent="0.25">
      <c r="A4556">
        <v>93878</v>
      </c>
      <c r="B4556" t="s">
        <v>11936</v>
      </c>
      <c r="C4556" t="s">
        <v>11937</v>
      </c>
      <c r="D4556" t="s">
        <v>11933</v>
      </c>
      <c r="E4556" t="s">
        <v>35652</v>
      </c>
      <c r="F4556" t="s">
        <v>35653</v>
      </c>
      <c r="G4556">
        <v>1994</v>
      </c>
      <c r="H4556" t="s">
        <v>36427</v>
      </c>
      <c r="I4556" t="s">
        <v>11938</v>
      </c>
      <c r="J4556" s="2" t="s">
        <v>11939</v>
      </c>
      <c r="K4556" s="5" t="s">
        <v>55</v>
      </c>
    </row>
    <row r="4557" spans="1:12" hidden="1" x14ac:dyDescent="0.25">
      <c r="A4557">
        <v>93946</v>
      </c>
      <c r="B4557" t="s">
        <v>11940</v>
      </c>
      <c r="C4557" t="s">
        <v>11941</v>
      </c>
      <c r="D4557" t="s">
        <v>11933</v>
      </c>
      <c r="E4557" t="s">
        <v>35652</v>
      </c>
      <c r="F4557" t="s">
        <v>35653</v>
      </c>
      <c r="G4557">
        <v>1994</v>
      </c>
      <c r="H4557" t="s">
        <v>36427</v>
      </c>
      <c r="I4557" t="s">
        <v>11942</v>
      </c>
      <c r="J4557" s="2" t="s">
        <v>11943</v>
      </c>
      <c r="K4557" s="5" t="s">
        <v>55</v>
      </c>
    </row>
    <row r="4558" spans="1:12" hidden="1" x14ac:dyDescent="0.25">
      <c r="A4558">
        <v>94000</v>
      </c>
      <c r="B4558" t="s">
        <v>11944</v>
      </c>
      <c r="C4558" t="s">
        <v>11945</v>
      </c>
      <c r="D4558" t="s">
        <v>11933</v>
      </c>
      <c r="E4558" t="s">
        <v>35652</v>
      </c>
      <c r="F4558" t="s">
        <v>35653</v>
      </c>
      <c r="G4558">
        <v>1994</v>
      </c>
      <c r="H4558" t="s">
        <v>36427</v>
      </c>
      <c r="I4558" t="s">
        <v>11946</v>
      </c>
      <c r="J4558" s="2" t="s">
        <v>11947</v>
      </c>
      <c r="K4558" s="5" t="s">
        <v>21</v>
      </c>
    </row>
    <row r="4559" spans="1:12" hidden="1" x14ac:dyDescent="0.25">
      <c r="A4559">
        <v>94004</v>
      </c>
      <c r="B4559" t="s">
        <v>11948</v>
      </c>
      <c r="C4559" t="s">
        <v>11937</v>
      </c>
      <c r="D4559" t="s">
        <v>11933</v>
      </c>
      <c r="E4559" t="s">
        <v>35652</v>
      </c>
      <c r="F4559" t="s">
        <v>35653</v>
      </c>
      <c r="G4559">
        <v>1994</v>
      </c>
      <c r="H4559" t="s">
        <v>36427</v>
      </c>
      <c r="I4559" t="s">
        <v>11938</v>
      </c>
      <c r="J4559" s="2" t="s">
        <v>11949</v>
      </c>
      <c r="K4559" s="5" t="s">
        <v>15</v>
      </c>
      <c r="L4559" t="s">
        <v>112</v>
      </c>
    </row>
    <row r="4560" spans="1:12" hidden="1" x14ac:dyDescent="0.25">
      <c r="A4560">
        <v>94023</v>
      </c>
      <c r="B4560" t="s">
        <v>11950</v>
      </c>
      <c r="C4560" t="s">
        <v>11945</v>
      </c>
      <c r="D4560" t="s">
        <v>11933</v>
      </c>
      <c r="E4560" t="s">
        <v>35652</v>
      </c>
      <c r="F4560" t="s">
        <v>35653</v>
      </c>
      <c r="G4560">
        <v>1994</v>
      </c>
      <c r="H4560" t="s">
        <v>36427</v>
      </c>
      <c r="I4560" t="s">
        <v>11946</v>
      </c>
      <c r="J4560" s="2" t="s">
        <v>11951</v>
      </c>
      <c r="K4560" s="5" t="s">
        <v>38</v>
      </c>
    </row>
    <row r="4561" spans="1:12" hidden="1" x14ac:dyDescent="0.25">
      <c r="A4561">
        <v>94027</v>
      </c>
      <c r="B4561" t="s">
        <v>11952</v>
      </c>
      <c r="C4561" t="s">
        <v>11945</v>
      </c>
      <c r="D4561" t="s">
        <v>11933</v>
      </c>
      <c r="E4561" t="s">
        <v>35652</v>
      </c>
      <c r="F4561" t="s">
        <v>35653</v>
      </c>
      <c r="G4561">
        <v>1994</v>
      </c>
      <c r="H4561" t="s">
        <v>36427</v>
      </c>
      <c r="I4561" t="s">
        <v>11946</v>
      </c>
      <c r="J4561" s="2" t="s">
        <v>11953</v>
      </c>
      <c r="K4561" s="5" t="s">
        <v>55</v>
      </c>
    </row>
    <row r="4562" spans="1:12" hidden="1" x14ac:dyDescent="0.25">
      <c r="A4562">
        <v>94030</v>
      </c>
      <c r="B4562" t="s">
        <v>11954</v>
      </c>
      <c r="C4562" t="s">
        <v>11945</v>
      </c>
      <c r="D4562" t="s">
        <v>11933</v>
      </c>
      <c r="E4562" t="s">
        <v>35652</v>
      </c>
      <c r="F4562" t="s">
        <v>35653</v>
      </c>
      <c r="G4562">
        <v>1994</v>
      </c>
      <c r="H4562" t="s">
        <v>36427</v>
      </c>
      <c r="I4562" t="s">
        <v>11946</v>
      </c>
      <c r="J4562" s="2" t="s">
        <v>11955</v>
      </c>
      <c r="K4562" s="5" t="s">
        <v>55</v>
      </c>
    </row>
    <row r="4563" spans="1:12" hidden="1" x14ac:dyDescent="0.25">
      <c r="A4563">
        <v>94035</v>
      </c>
      <c r="B4563" t="s">
        <v>11956</v>
      </c>
      <c r="C4563" t="s">
        <v>11957</v>
      </c>
      <c r="D4563" t="s">
        <v>11933</v>
      </c>
      <c r="E4563" t="s">
        <v>35652</v>
      </c>
      <c r="F4563" t="s">
        <v>35653</v>
      </c>
      <c r="G4563">
        <v>1994</v>
      </c>
      <c r="H4563" t="s">
        <v>36427</v>
      </c>
      <c r="I4563" t="s">
        <v>11958</v>
      </c>
      <c r="J4563" s="2" t="s">
        <v>11959</v>
      </c>
      <c r="K4563" s="5" t="s">
        <v>38</v>
      </c>
      <c r="L4563" t="s">
        <v>232</v>
      </c>
    </row>
    <row r="4564" spans="1:12" hidden="1" x14ac:dyDescent="0.25">
      <c r="A4564">
        <v>94077</v>
      </c>
      <c r="B4564" t="s">
        <v>11960</v>
      </c>
      <c r="C4564" t="s">
        <v>11961</v>
      </c>
      <c r="D4564" t="s">
        <v>11933</v>
      </c>
      <c r="E4564" t="s">
        <v>35652</v>
      </c>
      <c r="F4564" t="s">
        <v>35653</v>
      </c>
      <c r="G4564">
        <v>1994</v>
      </c>
      <c r="H4564" t="s">
        <v>36427</v>
      </c>
      <c r="I4564" t="s">
        <v>11962</v>
      </c>
      <c r="J4564" s="2" t="s">
        <v>11963</v>
      </c>
      <c r="K4564" s="5" t="s">
        <v>55</v>
      </c>
    </row>
    <row r="4565" spans="1:12" hidden="1" x14ac:dyDescent="0.25">
      <c r="A4565">
        <v>94084</v>
      </c>
      <c r="B4565" t="s">
        <v>11964</v>
      </c>
      <c r="C4565" t="s">
        <v>11937</v>
      </c>
      <c r="D4565" t="s">
        <v>11933</v>
      </c>
      <c r="E4565" t="s">
        <v>35652</v>
      </c>
      <c r="F4565" t="s">
        <v>35653</v>
      </c>
      <c r="G4565">
        <v>1994</v>
      </c>
      <c r="H4565" t="s">
        <v>36427</v>
      </c>
      <c r="I4565" t="s">
        <v>11938</v>
      </c>
      <c r="J4565" s="2" t="s">
        <v>11965</v>
      </c>
      <c r="K4565" s="5" t="s">
        <v>248</v>
      </c>
      <c r="L4565" t="s">
        <v>1674</v>
      </c>
    </row>
    <row r="4566" spans="1:12" hidden="1" x14ac:dyDescent="0.25">
      <c r="A4566">
        <v>94086</v>
      </c>
      <c r="B4566" t="s">
        <v>11966</v>
      </c>
      <c r="C4566" t="s">
        <v>11937</v>
      </c>
      <c r="D4566" t="s">
        <v>11933</v>
      </c>
      <c r="E4566" t="s">
        <v>35652</v>
      </c>
      <c r="F4566" t="s">
        <v>35653</v>
      </c>
      <c r="G4566">
        <v>1994</v>
      </c>
      <c r="H4566" t="s">
        <v>36427</v>
      </c>
      <c r="I4566" t="s">
        <v>11938</v>
      </c>
      <c r="J4566" s="2" t="s">
        <v>11967</v>
      </c>
      <c r="K4566" s="5" t="s">
        <v>38</v>
      </c>
    </row>
    <row r="4567" spans="1:12" hidden="1" x14ac:dyDescent="0.25">
      <c r="A4567">
        <v>94087</v>
      </c>
      <c r="B4567" t="s">
        <v>11968</v>
      </c>
      <c r="C4567" t="s">
        <v>11969</v>
      </c>
      <c r="D4567" t="s">
        <v>11933</v>
      </c>
      <c r="E4567" t="s">
        <v>35652</v>
      </c>
      <c r="F4567" t="s">
        <v>35653</v>
      </c>
      <c r="G4567">
        <v>1994</v>
      </c>
      <c r="H4567" t="s">
        <v>36427</v>
      </c>
      <c r="I4567" t="s">
        <v>11970</v>
      </c>
      <c r="J4567" s="2" t="s">
        <v>11971</v>
      </c>
      <c r="K4567" s="5" t="s">
        <v>21</v>
      </c>
    </row>
    <row r="4568" spans="1:12" hidden="1" x14ac:dyDescent="0.25">
      <c r="A4568">
        <v>94093</v>
      </c>
      <c r="B4568" t="s">
        <v>11972</v>
      </c>
      <c r="C4568" t="s">
        <v>11969</v>
      </c>
      <c r="D4568" t="s">
        <v>11933</v>
      </c>
      <c r="E4568" t="s">
        <v>35652</v>
      </c>
      <c r="F4568" t="s">
        <v>35653</v>
      </c>
      <c r="G4568">
        <v>1994</v>
      </c>
      <c r="H4568" t="s">
        <v>36427</v>
      </c>
      <c r="I4568" t="s">
        <v>11970</v>
      </c>
      <c r="J4568" s="2" t="s">
        <v>11973</v>
      </c>
      <c r="K4568" s="5" t="s">
        <v>21</v>
      </c>
    </row>
    <row r="4569" spans="1:12" hidden="1" x14ac:dyDescent="0.25">
      <c r="A4569">
        <v>94094</v>
      </c>
      <c r="B4569" t="s">
        <v>11974</v>
      </c>
      <c r="C4569" t="s">
        <v>11937</v>
      </c>
      <c r="D4569" t="s">
        <v>11933</v>
      </c>
      <c r="E4569" t="s">
        <v>35652</v>
      </c>
      <c r="F4569" t="s">
        <v>35653</v>
      </c>
      <c r="G4569">
        <v>1994</v>
      </c>
      <c r="H4569" t="s">
        <v>36427</v>
      </c>
      <c r="I4569" t="s">
        <v>11938</v>
      </c>
      <c r="J4569" s="2" t="s">
        <v>11975</v>
      </c>
      <c r="K4569" s="5" t="s">
        <v>2552</v>
      </c>
    </row>
    <row r="4570" spans="1:12" hidden="1" x14ac:dyDescent="0.25">
      <c r="A4570">
        <v>94095</v>
      </c>
      <c r="B4570" t="s">
        <v>11976</v>
      </c>
      <c r="C4570" t="s">
        <v>11969</v>
      </c>
      <c r="D4570" t="s">
        <v>11933</v>
      </c>
      <c r="E4570" t="s">
        <v>35652</v>
      </c>
      <c r="F4570" t="s">
        <v>35653</v>
      </c>
      <c r="G4570">
        <v>1994</v>
      </c>
      <c r="H4570" t="s">
        <v>36427</v>
      </c>
      <c r="I4570" t="s">
        <v>11970</v>
      </c>
      <c r="J4570" s="2" t="s">
        <v>11977</v>
      </c>
      <c r="K4570" s="5" t="s">
        <v>15</v>
      </c>
    </row>
    <row r="4571" spans="1:12" hidden="1" x14ac:dyDescent="0.25">
      <c r="A4571">
        <v>94109</v>
      </c>
      <c r="B4571" t="s">
        <v>11978</v>
      </c>
      <c r="C4571" t="s">
        <v>11979</v>
      </c>
      <c r="D4571" t="s">
        <v>11933</v>
      </c>
      <c r="E4571" t="s">
        <v>35652</v>
      </c>
      <c r="F4571" t="s">
        <v>35653</v>
      </c>
      <c r="G4571">
        <v>1994</v>
      </c>
      <c r="H4571" t="s">
        <v>36427</v>
      </c>
      <c r="I4571" t="s">
        <v>11980</v>
      </c>
      <c r="J4571" s="2" t="s">
        <v>11981</v>
      </c>
      <c r="K4571" s="5" t="s">
        <v>128</v>
      </c>
      <c r="L4571" t="s">
        <v>129</v>
      </c>
    </row>
    <row r="4572" spans="1:12" hidden="1" x14ac:dyDescent="0.25">
      <c r="A4572">
        <v>94123</v>
      </c>
      <c r="B4572" t="s">
        <v>11982</v>
      </c>
      <c r="C4572" t="s">
        <v>11983</v>
      </c>
      <c r="D4572" t="s">
        <v>11933</v>
      </c>
      <c r="E4572" t="s">
        <v>35652</v>
      </c>
      <c r="F4572" t="s">
        <v>35653</v>
      </c>
      <c r="G4572">
        <v>1994</v>
      </c>
      <c r="H4572" t="s">
        <v>36427</v>
      </c>
      <c r="I4572" t="s">
        <v>11984</v>
      </c>
      <c r="J4572" s="2" t="s">
        <v>11985</v>
      </c>
      <c r="K4572" s="5" t="s">
        <v>15</v>
      </c>
    </row>
    <row r="4573" spans="1:12" hidden="1" x14ac:dyDescent="0.25">
      <c r="A4573">
        <v>94130</v>
      </c>
      <c r="B4573" t="s">
        <v>11986</v>
      </c>
      <c r="C4573" t="s">
        <v>11983</v>
      </c>
      <c r="D4573" t="s">
        <v>11933</v>
      </c>
      <c r="E4573" t="s">
        <v>35652</v>
      </c>
      <c r="F4573" t="s">
        <v>35653</v>
      </c>
      <c r="G4573">
        <v>1994</v>
      </c>
      <c r="H4573" t="s">
        <v>36427</v>
      </c>
      <c r="I4573" t="s">
        <v>11984</v>
      </c>
      <c r="J4573" s="2" t="s">
        <v>11987</v>
      </c>
      <c r="K4573" s="5" t="s">
        <v>38</v>
      </c>
    </row>
    <row r="4574" spans="1:12" hidden="1" x14ac:dyDescent="0.25">
      <c r="A4574">
        <v>94155</v>
      </c>
      <c r="B4574" t="s">
        <v>11988</v>
      </c>
      <c r="C4574" t="s">
        <v>11989</v>
      </c>
      <c r="D4574" t="s">
        <v>11990</v>
      </c>
      <c r="E4574" t="s">
        <v>35654</v>
      </c>
      <c r="F4574" t="s">
        <v>35514</v>
      </c>
      <c r="G4574">
        <v>1984</v>
      </c>
      <c r="H4574" t="s">
        <v>36428</v>
      </c>
      <c r="I4574" t="s">
        <v>11991</v>
      </c>
      <c r="J4574" s="2" t="s">
        <v>11992</v>
      </c>
      <c r="K4574" s="5" t="s">
        <v>55</v>
      </c>
    </row>
    <row r="4575" spans="1:12" hidden="1" x14ac:dyDescent="0.25">
      <c r="A4575">
        <v>94175</v>
      </c>
      <c r="B4575" t="s">
        <v>11993</v>
      </c>
      <c r="C4575" t="s">
        <v>11994</v>
      </c>
      <c r="D4575" t="s">
        <v>11990</v>
      </c>
      <c r="E4575" t="s">
        <v>35654</v>
      </c>
      <c r="F4575" t="s">
        <v>35514</v>
      </c>
      <c r="G4575">
        <v>1984</v>
      </c>
      <c r="H4575" t="s">
        <v>36428</v>
      </c>
      <c r="I4575" t="s">
        <v>11995</v>
      </c>
      <c r="J4575" s="2" t="s">
        <v>11996</v>
      </c>
      <c r="K4575" s="5" t="s">
        <v>15</v>
      </c>
    </row>
    <row r="4576" spans="1:12" hidden="1" x14ac:dyDescent="0.25">
      <c r="A4576">
        <v>94237</v>
      </c>
      <c r="B4576" t="s">
        <v>11997</v>
      </c>
      <c r="C4576" t="s">
        <v>11998</v>
      </c>
      <c r="D4576" t="s">
        <v>11990</v>
      </c>
      <c r="E4576" t="s">
        <v>35654</v>
      </c>
      <c r="F4576" t="s">
        <v>35514</v>
      </c>
      <c r="G4576">
        <v>1984</v>
      </c>
      <c r="H4576" t="s">
        <v>36428</v>
      </c>
      <c r="I4576" t="s">
        <v>11999</v>
      </c>
      <c r="J4576" s="2" t="s">
        <v>12000</v>
      </c>
      <c r="K4576" s="5" t="s">
        <v>38</v>
      </c>
    </row>
    <row r="4577" spans="1:19" hidden="1" x14ac:dyDescent="0.25">
      <c r="A4577">
        <v>94268</v>
      </c>
      <c r="B4577" t="s">
        <v>12001</v>
      </c>
      <c r="C4577" t="s">
        <v>11998</v>
      </c>
      <c r="D4577" t="s">
        <v>11990</v>
      </c>
      <c r="E4577" t="s">
        <v>35654</v>
      </c>
      <c r="F4577" t="s">
        <v>35514</v>
      </c>
      <c r="G4577">
        <v>1984</v>
      </c>
      <c r="H4577" t="s">
        <v>36428</v>
      </c>
      <c r="I4577" t="s">
        <v>11999</v>
      </c>
      <c r="J4577" s="2" t="s">
        <v>12002</v>
      </c>
      <c r="K4577" s="5" t="s">
        <v>15</v>
      </c>
    </row>
    <row r="4578" spans="1:19" hidden="1" x14ac:dyDescent="0.25">
      <c r="A4578">
        <v>94331</v>
      </c>
      <c r="B4578" t="s">
        <v>12003</v>
      </c>
      <c r="C4578" t="s">
        <v>12004</v>
      </c>
      <c r="D4578" t="s">
        <v>11990</v>
      </c>
      <c r="E4578" t="s">
        <v>35654</v>
      </c>
      <c r="F4578" t="s">
        <v>35514</v>
      </c>
      <c r="G4578">
        <v>1984</v>
      </c>
      <c r="H4578" t="s">
        <v>36428</v>
      </c>
      <c r="I4578" t="s">
        <v>12005</v>
      </c>
      <c r="J4578" s="2" t="s">
        <v>12006</v>
      </c>
      <c r="K4578" s="5" t="s">
        <v>15</v>
      </c>
    </row>
    <row r="4579" spans="1:19" hidden="1" x14ac:dyDescent="0.25">
      <c r="A4579">
        <v>94333</v>
      </c>
      <c r="B4579" t="s">
        <v>12007</v>
      </c>
      <c r="C4579" t="s">
        <v>12004</v>
      </c>
      <c r="D4579" t="s">
        <v>11990</v>
      </c>
      <c r="E4579" t="s">
        <v>35654</v>
      </c>
      <c r="F4579" t="s">
        <v>35514</v>
      </c>
      <c r="G4579">
        <v>1984</v>
      </c>
      <c r="H4579" t="s">
        <v>36428</v>
      </c>
      <c r="I4579" t="s">
        <v>12005</v>
      </c>
      <c r="J4579" s="2" t="s">
        <v>12008</v>
      </c>
      <c r="K4579" s="5" t="s">
        <v>38</v>
      </c>
      <c r="L4579" t="s">
        <v>97</v>
      </c>
    </row>
    <row r="4580" spans="1:19" hidden="1" x14ac:dyDescent="0.25">
      <c r="A4580">
        <v>94336</v>
      </c>
      <c r="B4580" t="s">
        <v>12009</v>
      </c>
      <c r="C4580" t="s">
        <v>12004</v>
      </c>
      <c r="D4580" t="s">
        <v>11990</v>
      </c>
      <c r="E4580" t="s">
        <v>35654</v>
      </c>
      <c r="F4580" t="s">
        <v>35514</v>
      </c>
      <c r="G4580">
        <v>1984</v>
      </c>
      <c r="H4580" t="s">
        <v>36428</v>
      </c>
      <c r="I4580" t="s">
        <v>12005</v>
      </c>
      <c r="J4580" s="2" t="s">
        <v>12010</v>
      </c>
      <c r="K4580" s="5" t="s">
        <v>38</v>
      </c>
      <c r="L4580" t="s">
        <v>16</v>
      </c>
    </row>
    <row r="4581" spans="1:19" x14ac:dyDescent="0.25">
      <c r="A4581">
        <v>94339</v>
      </c>
      <c r="B4581" t="s">
        <v>12011</v>
      </c>
      <c r="C4581" t="s">
        <v>12012</v>
      </c>
      <c r="D4581" t="s">
        <v>11990</v>
      </c>
      <c r="E4581" t="s">
        <v>35654</v>
      </c>
      <c r="F4581" t="s">
        <v>35514</v>
      </c>
      <c r="G4581">
        <v>1984</v>
      </c>
      <c r="H4581" t="s">
        <v>36428</v>
      </c>
      <c r="I4581" t="s">
        <v>11946</v>
      </c>
      <c r="J4581" s="2" t="s">
        <v>12013</v>
      </c>
      <c r="K4581" s="5" t="s">
        <v>128</v>
      </c>
      <c r="M4581" s="4" t="s">
        <v>7</v>
      </c>
      <c r="N4581" s="4" t="s">
        <v>8</v>
      </c>
      <c r="O4581" t="s">
        <v>33</v>
      </c>
      <c r="P4581" t="s">
        <v>35341</v>
      </c>
      <c r="R4581" t="s">
        <v>7</v>
      </c>
      <c r="S4581" t="s">
        <v>167</v>
      </c>
    </row>
    <row r="4582" spans="1:19" hidden="1" x14ac:dyDescent="0.25">
      <c r="A4582">
        <v>94343</v>
      </c>
      <c r="B4582" t="s">
        <v>12014</v>
      </c>
      <c r="C4582" t="s">
        <v>11998</v>
      </c>
      <c r="D4582" t="s">
        <v>11990</v>
      </c>
      <c r="E4582" t="s">
        <v>35654</v>
      </c>
      <c r="F4582" t="s">
        <v>35514</v>
      </c>
      <c r="G4582">
        <v>1984</v>
      </c>
      <c r="H4582" t="s">
        <v>36428</v>
      </c>
      <c r="I4582" t="s">
        <v>11999</v>
      </c>
      <c r="J4582" s="2" t="s">
        <v>12015</v>
      </c>
      <c r="K4582" s="5" t="s">
        <v>38</v>
      </c>
    </row>
    <row r="4583" spans="1:19" hidden="1" x14ac:dyDescent="0.25">
      <c r="A4583">
        <v>94392</v>
      </c>
      <c r="B4583" t="s">
        <v>12016</v>
      </c>
      <c r="C4583" t="s">
        <v>12017</v>
      </c>
      <c r="D4583" t="s">
        <v>11990</v>
      </c>
      <c r="E4583" t="s">
        <v>35654</v>
      </c>
      <c r="F4583" t="s">
        <v>35514</v>
      </c>
      <c r="G4583">
        <v>1984</v>
      </c>
      <c r="H4583" t="s">
        <v>36428</v>
      </c>
      <c r="I4583" t="s">
        <v>12018</v>
      </c>
      <c r="J4583" s="2" t="s">
        <v>12019</v>
      </c>
      <c r="K4583" s="5" t="s">
        <v>38</v>
      </c>
    </row>
    <row r="4584" spans="1:19" hidden="1" x14ac:dyDescent="0.25">
      <c r="A4584">
        <v>94398</v>
      </c>
      <c r="B4584" t="s">
        <v>12020</v>
      </c>
      <c r="C4584" t="s">
        <v>12012</v>
      </c>
      <c r="D4584" t="s">
        <v>11990</v>
      </c>
      <c r="E4584" t="s">
        <v>35654</v>
      </c>
      <c r="F4584" t="s">
        <v>35514</v>
      </c>
      <c r="G4584">
        <v>1984</v>
      </c>
      <c r="H4584" t="s">
        <v>36428</v>
      </c>
      <c r="I4584" t="s">
        <v>11946</v>
      </c>
      <c r="J4584" s="2" t="s">
        <v>12021</v>
      </c>
      <c r="K4584" s="5" t="s">
        <v>38</v>
      </c>
    </row>
    <row r="4585" spans="1:19" hidden="1" x14ac:dyDescent="0.25">
      <c r="A4585">
        <v>94434</v>
      </c>
      <c r="B4585" t="s">
        <v>12022</v>
      </c>
      <c r="C4585" t="s">
        <v>12012</v>
      </c>
      <c r="D4585" t="s">
        <v>11990</v>
      </c>
      <c r="E4585" t="s">
        <v>35654</v>
      </c>
      <c r="F4585" t="s">
        <v>35514</v>
      </c>
      <c r="G4585">
        <v>1984</v>
      </c>
      <c r="H4585" t="s">
        <v>36428</v>
      </c>
      <c r="I4585" t="s">
        <v>11946</v>
      </c>
      <c r="J4585" s="2" t="s">
        <v>12023</v>
      </c>
      <c r="K4585" s="5" t="s">
        <v>173</v>
      </c>
      <c r="L4585" t="s">
        <v>35297</v>
      </c>
    </row>
    <row r="4586" spans="1:19" hidden="1" x14ac:dyDescent="0.25">
      <c r="A4586">
        <v>94479</v>
      </c>
      <c r="B4586" t="s">
        <v>12024</v>
      </c>
      <c r="C4586" t="s">
        <v>12025</v>
      </c>
      <c r="D4586" t="s">
        <v>11990</v>
      </c>
      <c r="E4586" t="s">
        <v>35654</v>
      </c>
      <c r="F4586" t="s">
        <v>35514</v>
      </c>
      <c r="G4586">
        <v>1984</v>
      </c>
      <c r="H4586" t="s">
        <v>36428</v>
      </c>
      <c r="I4586" t="s">
        <v>12026</v>
      </c>
      <c r="J4586" s="2" t="s">
        <v>12027</v>
      </c>
      <c r="K4586" s="5" t="s">
        <v>38</v>
      </c>
    </row>
    <row r="4587" spans="1:19" hidden="1" x14ac:dyDescent="0.25">
      <c r="A4587">
        <v>94498</v>
      </c>
      <c r="B4587" t="s">
        <v>12028</v>
      </c>
      <c r="C4587" t="s">
        <v>12029</v>
      </c>
      <c r="D4587" t="s">
        <v>11990</v>
      </c>
      <c r="E4587" t="s">
        <v>35654</v>
      </c>
      <c r="F4587" t="s">
        <v>35514</v>
      </c>
      <c r="G4587">
        <v>1984</v>
      </c>
      <c r="H4587" t="s">
        <v>36428</v>
      </c>
      <c r="I4587" t="s">
        <v>12030</v>
      </c>
      <c r="J4587" s="2" t="s">
        <v>12031</v>
      </c>
      <c r="K4587" s="5" t="s">
        <v>21</v>
      </c>
    </row>
    <row r="4588" spans="1:19" hidden="1" x14ac:dyDescent="0.25">
      <c r="A4588">
        <v>94500</v>
      </c>
      <c r="B4588" t="s">
        <v>12032</v>
      </c>
      <c r="C4588" t="s">
        <v>12029</v>
      </c>
      <c r="D4588" t="s">
        <v>11990</v>
      </c>
      <c r="E4588" t="s">
        <v>35654</v>
      </c>
      <c r="F4588" t="s">
        <v>35514</v>
      </c>
      <c r="G4588">
        <v>1984</v>
      </c>
      <c r="H4588" t="s">
        <v>36428</v>
      </c>
      <c r="I4588" t="s">
        <v>12030</v>
      </c>
      <c r="J4588" s="2" t="s">
        <v>12033</v>
      </c>
      <c r="K4588" s="5" t="s">
        <v>21</v>
      </c>
    </row>
    <row r="4589" spans="1:19" hidden="1" x14ac:dyDescent="0.25">
      <c r="A4589">
        <v>94501</v>
      </c>
      <c r="B4589" t="s">
        <v>12034</v>
      </c>
      <c r="C4589" t="s">
        <v>12012</v>
      </c>
      <c r="D4589" t="s">
        <v>11990</v>
      </c>
      <c r="E4589" t="s">
        <v>35654</v>
      </c>
      <c r="F4589" t="s">
        <v>35514</v>
      </c>
      <c r="G4589">
        <v>1984</v>
      </c>
      <c r="H4589" t="s">
        <v>36428</v>
      </c>
      <c r="I4589" t="s">
        <v>11946</v>
      </c>
      <c r="J4589" s="2" t="s">
        <v>12035</v>
      </c>
      <c r="K4589" s="5" t="s">
        <v>38</v>
      </c>
    </row>
    <row r="4590" spans="1:19" hidden="1" x14ac:dyDescent="0.25">
      <c r="A4590">
        <v>94515</v>
      </c>
      <c r="B4590" t="s">
        <v>12036</v>
      </c>
      <c r="C4590" t="s">
        <v>12012</v>
      </c>
      <c r="D4590" t="s">
        <v>11990</v>
      </c>
      <c r="E4590" t="s">
        <v>35654</v>
      </c>
      <c r="F4590" t="s">
        <v>35514</v>
      </c>
      <c r="G4590">
        <v>1984</v>
      </c>
      <c r="H4590" t="s">
        <v>36428</v>
      </c>
      <c r="I4590" t="s">
        <v>11946</v>
      </c>
      <c r="J4590" s="2" t="s">
        <v>12037</v>
      </c>
      <c r="K4590" s="5" t="s">
        <v>21</v>
      </c>
    </row>
    <row r="4591" spans="1:19" hidden="1" x14ac:dyDescent="0.25">
      <c r="A4591">
        <v>94584</v>
      </c>
      <c r="B4591" t="s">
        <v>12038</v>
      </c>
      <c r="C4591" t="s">
        <v>12039</v>
      </c>
      <c r="D4591" t="s">
        <v>12040</v>
      </c>
      <c r="E4591" t="s">
        <v>35655</v>
      </c>
      <c r="F4591" t="s">
        <v>35514</v>
      </c>
      <c r="G4591">
        <v>1982</v>
      </c>
      <c r="H4591" t="s">
        <v>36429</v>
      </c>
      <c r="I4591" t="s">
        <v>12041</v>
      </c>
      <c r="J4591" s="2" t="s">
        <v>12042</v>
      </c>
      <c r="K4591" s="5" t="s">
        <v>38</v>
      </c>
    </row>
    <row r="4592" spans="1:19" hidden="1" x14ac:dyDescent="0.25">
      <c r="A4592">
        <v>94589</v>
      </c>
      <c r="B4592" t="s">
        <v>12043</v>
      </c>
      <c r="C4592" t="s">
        <v>12039</v>
      </c>
      <c r="D4592" t="s">
        <v>12040</v>
      </c>
      <c r="E4592" t="s">
        <v>35655</v>
      </c>
      <c r="F4592" t="s">
        <v>35514</v>
      </c>
      <c r="G4592">
        <v>1982</v>
      </c>
      <c r="H4592" t="s">
        <v>36429</v>
      </c>
      <c r="I4592" t="s">
        <v>12041</v>
      </c>
      <c r="J4592" s="2" t="s">
        <v>12044</v>
      </c>
      <c r="K4592" s="5" t="s">
        <v>15</v>
      </c>
      <c r="L4592" t="s">
        <v>16</v>
      </c>
    </row>
    <row r="4593" spans="1:12" hidden="1" x14ac:dyDescent="0.25">
      <c r="A4593">
        <v>94616</v>
      </c>
      <c r="B4593" t="s">
        <v>12045</v>
      </c>
      <c r="C4593" t="s">
        <v>12046</v>
      </c>
      <c r="D4593" t="s">
        <v>12040</v>
      </c>
      <c r="E4593" t="s">
        <v>35655</v>
      </c>
      <c r="F4593" t="s">
        <v>35514</v>
      </c>
      <c r="G4593">
        <v>1982</v>
      </c>
      <c r="H4593" t="s">
        <v>36429</v>
      </c>
      <c r="I4593" t="s">
        <v>12047</v>
      </c>
      <c r="J4593" s="2" t="s">
        <v>12048</v>
      </c>
      <c r="K4593" s="5" t="s">
        <v>38</v>
      </c>
    </row>
    <row r="4594" spans="1:12" hidden="1" x14ac:dyDescent="0.25">
      <c r="A4594">
        <v>94621</v>
      </c>
      <c r="B4594" t="s">
        <v>12049</v>
      </c>
      <c r="C4594" t="s">
        <v>12050</v>
      </c>
      <c r="D4594" t="s">
        <v>12040</v>
      </c>
      <c r="E4594" t="s">
        <v>35655</v>
      </c>
      <c r="F4594" t="s">
        <v>35514</v>
      </c>
      <c r="G4594">
        <v>1982</v>
      </c>
      <c r="H4594" t="s">
        <v>36429</v>
      </c>
      <c r="I4594" t="s">
        <v>11946</v>
      </c>
      <c r="J4594" s="2" t="s">
        <v>12051</v>
      </c>
      <c r="K4594" s="5" t="s">
        <v>15</v>
      </c>
    </row>
    <row r="4595" spans="1:12" hidden="1" x14ac:dyDescent="0.25">
      <c r="A4595">
        <v>94622</v>
      </c>
      <c r="B4595" t="s">
        <v>12052</v>
      </c>
      <c r="C4595" t="s">
        <v>12046</v>
      </c>
      <c r="D4595" t="s">
        <v>12040</v>
      </c>
      <c r="E4595" t="s">
        <v>35655</v>
      </c>
      <c r="F4595" t="s">
        <v>35514</v>
      </c>
      <c r="G4595">
        <v>1982</v>
      </c>
      <c r="H4595" t="s">
        <v>36429</v>
      </c>
      <c r="I4595" t="s">
        <v>12047</v>
      </c>
      <c r="J4595" s="2" t="s">
        <v>12053</v>
      </c>
      <c r="K4595" s="5" t="s">
        <v>21</v>
      </c>
    </row>
    <row r="4596" spans="1:12" hidden="1" x14ac:dyDescent="0.25">
      <c r="A4596">
        <v>94633</v>
      </c>
      <c r="B4596" t="s">
        <v>12054</v>
      </c>
      <c r="C4596" t="s">
        <v>12046</v>
      </c>
      <c r="D4596" t="s">
        <v>12040</v>
      </c>
      <c r="E4596" t="s">
        <v>35655</v>
      </c>
      <c r="F4596" t="s">
        <v>35514</v>
      </c>
      <c r="G4596">
        <v>1982</v>
      </c>
      <c r="H4596" t="s">
        <v>36429</v>
      </c>
      <c r="I4596" t="s">
        <v>12047</v>
      </c>
      <c r="J4596" s="2" t="s">
        <v>12055</v>
      </c>
      <c r="K4596" s="5" t="s">
        <v>21</v>
      </c>
    </row>
    <row r="4597" spans="1:12" hidden="1" x14ac:dyDescent="0.25">
      <c r="A4597">
        <v>94713</v>
      </c>
      <c r="B4597" t="s">
        <v>12056</v>
      </c>
      <c r="C4597" t="s">
        <v>12057</v>
      </c>
      <c r="D4597" t="s">
        <v>12040</v>
      </c>
      <c r="E4597" t="s">
        <v>35655</v>
      </c>
      <c r="F4597" t="s">
        <v>35514</v>
      </c>
      <c r="G4597">
        <v>1982</v>
      </c>
      <c r="H4597" t="s">
        <v>36429</v>
      </c>
      <c r="I4597" t="s">
        <v>1061</v>
      </c>
      <c r="J4597" s="2" t="s">
        <v>12058</v>
      </c>
      <c r="K4597" s="5" t="s">
        <v>128</v>
      </c>
    </row>
    <row r="4598" spans="1:12" hidden="1" x14ac:dyDescent="0.25">
      <c r="A4598">
        <v>94752</v>
      </c>
      <c r="B4598" t="s">
        <v>12059</v>
      </c>
      <c r="C4598" t="s">
        <v>12060</v>
      </c>
      <c r="D4598" t="s">
        <v>12040</v>
      </c>
      <c r="E4598" t="s">
        <v>35655</v>
      </c>
      <c r="F4598" t="s">
        <v>35514</v>
      </c>
      <c r="G4598">
        <v>1982</v>
      </c>
      <c r="H4598" t="s">
        <v>36429</v>
      </c>
      <c r="I4598" t="s">
        <v>12061</v>
      </c>
      <c r="J4598" s="2" t="s">
        <v>12062</v>
      </c>
      <c r="K4598" s="5" t="s">
        <v>38</v>
      </c>
    </row>
    <row r="4599" spans="1:12" hidden="1" x14ac:dyDescent="0.25">
      <c r="A4599">
        <v>94754</v>
      </c>
      <c r="B4599" t="s">
        <v>12063</v>
      </c>
      <c r="C4599" t="s">
        <v>12060</v>
      </c>
      <c r="D4599" t="s">
        <v>12040</v>
      </c>
      <c r="E4599" t="s">
        <v>35655</v>
      </c>
      <c r="F4599" t="s">
        <v>35514</v>
      </c>
      <c r="G4599">
        <v>1982</v>
      </c>
      <c r="H4599" t="s">
        <v>36429</v>
      </c>
      <c r="I4599" t="s">
        <v>12061</v>
      </c>
      <c r="J4599" s="2" t="s">
        <v>12064</v>
      </c>
      <c r="K4599" s="5" t="s">
        <v>128</v>
      </c>
      <c r="L4599" t="s">
        <v>35203</v>
      </c>
    </row>
    <row r="4600" spans="1:12" hidden="1" x14ac:dyDescent="0.25">
      <c r="A4600">
        <v>94764</v>
      </c>
      <c r="B4600" t="s">
        <v>12065</v>
      </c>
      <c r="C4600" t="s">
        <v>12057</v>
      </c>
      <c r="D4600" t="s">
        <v>12040</v>
      </c>
      <c r="E4600" t="s">
        <v>35655</v>
      </c>
      <c r="F4600" t="s">
        <v>35514</v>
      </c>
      <c r="G4600">
        <v>1982</v>
      </c>
      <c r="H4600" t="s">
        <v>36429</v>
      </c>
      <c r="I4600" t="s">
        <v>1061</v>
      </c>
      <c r="J4600" s="2" t="s">
        <v>12066</v>
      </c>
      <c r="K4600" s="5" t="s">
        <v>38</v>
      </c>
    </row>
    <row r="4601" spans="1:12" hidden="1" x14ac:dyDescent="0.25">
      <c r="A4601">
        <v>94823</v>
      </c>
      <c r="B4601" t="s">
        <v>12067</v>
      </c>
      <c r="C4601" t="s">
        <v>12060</v>
      </c>
      <c r="D4601" t="s">
        <v>12040</v>
      </c>
      <c r="E4601" t="s">
        <v>35655</v>
      </c>
      <c r="F4601" t="s">
        <v>35514</v>
      </c>
      <c r="G4601">
        <v>1982</v>
      </c>
      <c r="H4601" t="s">
        <v>36429</v>
      </c>
      <c r="I4601" t="s">
        <v>12061</v>
      </c>
      <c r="J4601" s="2" t="s">
        <v>12068</v>
      </c>
      <c r="K4601" s="5" t="s">
        <v>55</v>
      </c>
      <c r="L4601" t="s">
        <v>143</v>
      </c>
    </row>
    <row r="4602" spans="1:12" hidden="1" x14ac:dyDescent="0.25">
      <c r="A4602">
        <v>94844</v>
      </c>
      <c r="B4602" t="s">
        <v>12069</v>
      </c>
      <c r="C4602" t="s">
        <v>12060</v>
      </c>
      <c r="D4602" t="s">
        <v>12040</v>
      </c>
      <c r="E4602" t="s">
        <v>35655</v>
      </c>
      <c r="F4602" t="s">
        <v>35514</v>
      </c>
      <c r="G4602">
        <v>1982</v>
      </c>
      <c r="H4602" t="s">
        <v>36429</v>
      </c>
      <c r="I4602" t="s">
        <v>12061</v>
      </c>
      <c r="J4602" s="2" t="s">
        <v>12070</v>
      </c>
      <c r="K4602" s="5" t="s">
        <v>21</v>
      </c>
    </row>
    <row r="4603" spans="1:12" hidden="1" x14ac:dyDescent="0.25">
      <c r="A4603">
        <v>94868</v>
      </c>
      <c r="B4603" t="s">
        <v>12071</v>
      </c>
      <c r="C4603" t="s">
        <v>12050</v>
      </c>
      <c r="D4603" t="s">
        <v>12040</v>
      </c>
      <c r="E4603" t="s">
        <v>35655</v>
      </c>
      <c r="F4603" t="s">
        <v>35514</v>
      </c>
      <c r="G4603">
        <v>1982</v>
      </c>
      <c r="H4603" t="s">
        <v>36429</v>
      </c>
      <c r="I4603" t="s">
        <v>11946</v>
      </c>
      <c r="J4603" s="2" t="s">
        <v>12072</v>
      </c>
      <c r="K4603" s="5" t="s">
        <v>38</v>
      </c>
    </row>
    <row r="4604" spans="1:12" hidden="1" x14ac:dyDescent="0.25">
      <c r="A4604">
        <v>94941</v>
      </c>
      <c r="B4604" t="s">
        <v>12073</v>
      </c>
      <c r="C4604" t="s">
        <v>12050</v>
      </c>
      <c r="D4604" t="s">
        <v>12040</v>
      </c>
      <c r="E4604" t="s">
        <v>35655</v>
      </c>
      <c r="F4604" t="s">
        <v>35514</v>
      </c>
      <c r="G4604">
        <v>1982</v>
      </c>
      <c r="H4604" t="s">
        <v>36429</v>
      </c>
      <c r="I4604" t="s">
        <v>11946</v>
      </c>
      <c r="J4604" s="2" t="s">
        <v>12074</v>
      </c>
      <c r="K4604" s="5" t="s">
        <v>38</v>
      </c>
    </row>
    <row r="4605" spans="1:12" hidden="1" x14ac:dyDescent="0.25">
      <c r="A4605">
        <v>94953</v>
      </c>
      <c r="B4605" t="s">
        <v>12075</v>
      </c>
      <c r="C4605" t="s">
        <v>12050</v>
      </c>
      <c r="D4605" t="s">
        <v>12040</v>
      </c>
      <c r="E4605" t="s">
        <v>35655</v>
      </c>
      <c r="F4605" t="s">
        <v>35514</v>
      </c>
      <c r="G4605">
        <v>1982</v>
      </c>
      <c r="H4605" t="s">
        <v>36429</v>
      </c>
      <c r="I4605" t="s">
        <v>11946</v>
      </c>
      <c r="J4605" s="2" t="s">
        <v>12076</v>
      </c>
      <c r="K4605" s="5" t="s">
        <v>21</v>
      </c>
    </row>
    <row r="4606" spans="1:12" hidden="1" x14ac:dyDescent="0.25">
      <c r="A4606">
        <v>94960</v>
      </c>
      <c r="B4606" t="s">
        <v>12077</v>
      </c>
      <c r="C4606" t="s">
        <v>12050</v>
      </c>
      <c r="D4606" t="s">
        <v>12040</v>
      </c>
      <c r="E4606" t="s">
        <v>35655</v>
      </c>
      <c r="F4606" t="s">
        <v>35514</v>
      </c>
      <c r="G4606">
        <v>1982</v>
      </c>
      <c r="H4606" t="s">
        <v>36429</v>
      </c>
      <c r="I4606" t="s">
        <v>11946</v>
      </c>
      <c r="J4606" s="2" t="s">
        <v>12078</v>
      </c>
      <c r="K4606" s="5" t="s">
        <v>38</v>
      </c>
      <c r="L4606" t="s">
        <v>16</v>
      </c>
    </row>
    <row r="4607" spans="1:12" hidden="1" x14ac:dyDescent="0.25">
      <c r="A4607">
        <v>94970</v>
      </c>
      <c r="B4607" t="s">
        <v>12079</v>
      </c>
      <c r="C4607" t="s">
        <v>12050</v>
      </c>
      <c r="D4607" t="s">
        <v>12040</v>
      </c>
      <c r="E4607" t="s">
        <v>35655</v>
      </c>
      <c r="F4607" t="s">
        <v>35514</v>
      </c>
      <c r="G4607">
        <v>1982</v>
      </c>
      <c r="H4607" t="s">
        <v>36429</v>
      </c>
      <c r="I4607" t="s">
        <v>11946</v>
      </c>
      <c r="J4607" s="2" t="s">
        <v>12080</v>
      </c>
      <c r="K4607" s="5" t="s">
        <v>38</v>
      </c>
      <c r="L4607" t="s">
        <v>35281</v>
      </c>
    </row>
    <row r="4608" spans="1:12" hidden="1" x14ac:dyDescent="0.25">
      <c r="A4608">
        <v>95007</v>
      </c>
      <c r="B4608" t="s">
        <v>12081</v>
      </c>
      <c r="C4608" t="s">
        <v>12039</v>
      </c>
      <c r="D4608" t="s">
        <v>12040</v>
      </c>
      <c r="E4608" t="s">
        <v>35655</v>
      </c>
      <c r="F4608" t="s">
        <v>35514</v>
      </c>
      <c r="G4608">
        <v>1982</v>
      </c>
      <c r="H4608" t="s">
        <v>36429</v>
      </c>
      <c r="I4608" t="s">
        <v>12041</v>
      </c>
      <c r="J4608" s="2" t="s">
        <v>12082</v>
      </c>
      <c r="K4608" s="5" t="s">
        <v>15</v>
      </c>
      <c r="L4608" t="s">
        <v>16</v>
      </c>
    </row>
    <row r="4609" spans="1:19" hidden="1" x14ac:dyDescent="0.25">
      <c r="A4609">
        <v>95029</v>
      </c>
      <c r="B4609" t="s">
        <v>12083</v>
      </c>
      <c r="C4609" t="s">
        <v>12039</v>
      </c>
      <c r="D4609" t="s">
        <v>12040</v>
      </c>
      <c r="E4609" t="s">
        <v>35655</v>
      </c>
      <c r="F4609" t="s">
        <v>35514</v>
      </c>
      <c r="G4609">
        <v>1982</v>
      </c>
      <c r="H4609" t="s">
        <v>36429</v>
      </c>
      <c r="I4609" t="s">
        <v>12041</v>
      </c>
      <c r="J4609" s="2" t="s">
        <v>12084</v>
      </c>
      <c r="K4609" s="5" t="s">
        <v>15</v>
      </c>
    </row>
    <row r="4610" spans="1:19" hidden="1" x14ac:dyDescent="0.25">
      <c r="A4610">
        <v>95035</v>
      </c>
      <c r="B4610" t="s">
        <v>12085</v>
      </c>
      <c r="C4610" t="s">
        <v>12050</v>
      </c>
      <c r="D4610" t="s">
        <v>12040</v>
      </c>
      <c r="E4610" t="s">
        <v>35655</v>
      </c>
      <c r="F4610" t="s">
        <v>35514</v>
      </c>
      <c r="G4610">
        <v>1982</v>
      </c>
      <c r="H4610" t="s">
        <v>36429</v>
      </c>
      <c r="I4610" t="s">
        <v>11946</v>
      </c>
      <c r="J4610" s="2" t="s">
        <v>12086</v>
      </c>
      <c r="K4610" s="5" t="s">
        <v>21</v>
      </c>
    </row>
    <row r="4611" spans="1:19" hidden="1" x14ac:dyDescent="0.25">
      <c r="A4611">
        <v>95047</v>
      </c>
      <c r="B4611" t="s">
        <v>12087</v>
      </c>
      <c r="C4611" t="s">
        <v>12050</v>
      </c>
      <c r="D4611" t="s">
        <v>12040</v>
      </c>
      <c r="E4611" t="s">
        <v>35655</v>
      </c>
      <c r="F4611" t="s">
        <v>35514</v>
      </c>
      <c r="G4611">
        <v>1982</v>
      </c>
      <c r="H4611" t="s">
        <v>36429</v>
      </c>
      <c r="I4611" t="s">
        <v>11946</v>
      </c>
      <c r="J4611" s="2" t="s">
        <v>12088</v>
      </c>
      <c r="K4611" s="5" t="s">
        <v>15</v>
      </c>
    </row>
    <row r="4612" spans="1:19" x14ac:dyDescent="0.25">
      <c r="A4612">
        <v>95053</v>
      </c>
      <c r="B4612" t="s">
        <v>12089</v>
      </c>
      <c r="C4612" t="s">
        <v>12050</v>
      </c>
      <c r="D4612" t="s">
        <v>12040</v>
      </c>
      <c r="E4612" t="s">
        <v>35655</v>
      </c>
      <c r="F4612" t="s">
        <v>35514</v>
      </c>
      <c r="G4612">
        <v>1982</v>
      </c>
      <c r="H4612" t="s">
        <v>36429</v>
      </c>
      <c r="I4612" t="s">
        <v>11946</v>
      </c>
      <c r="J4612" s="2" t="s">
        <v>12090</v>
      </c>
      <c r="K4612" s="5" t="s">
        <v>202</v>
      </c>
      <c r="M4612" s="4" t="s">
        <v>7</v>
      </c>
      <c r="N4612" s="4" t="s">
        <v>8</v>
      </c>
      <c r="O4612" t="s">
        <v>33</v>
      </c>
      <c r="P4612" t="s">
        <v>35341</v>
      </c>
      <c r="R4612" t="s">
        <v>7</v>
      </c>
      <c r="S4612" t="s">
        <v>167</v>
      </c>
    </row>
    <row r="4613" spans="1:19" hidden="1" x14ac:dyDescent="0.25">
      <c r="A4613">
        <v>95085</v>
      </c>
      <c r="B4613" t="s">
        <v>12091</v>
      </c>
      <c r="C4613" t="s">
        <v>12050</v>
      </c>
      <c r="D4613" t="s">
        <v>12040</v>
      </c>
      <c r="E4613" t="s">
        <v>35655</v>
      </c>
      <c r="F4613" t="s">
        <v>35514</v>
      </c>
      <c r="G4613">
        <v>1982</v>
      </c>
      <c r="H4613" t="s">
        <v>36429</v>
      </c>
      <c r="I4613" t="s">
        <v>11946</v>
      </c>
      <c r="J4613" s="2" t="s">
        <v>12092</v>
      </c>
      <c r="K4613" s="5" t="s">
        <v>15</v>
      </c>
    </row>
    <row r="4614" spans="1:19" hidden="1" x14ac:dyDescent="0.25">
      <c r="A4614">
        <v>95122</v>
      </c>
      <c r="B4614" t="s">
        <v>12093</v>
      </c>
      <c r="C4614" t="s">
        <v>12094</v>
      </c>
      <c r="D4614" t="s">
        <v>12040</v>
      </c>
      <c r="E4614" t="s">
        <v>35655</v>
      </c>
      <c r="F4614" t="s">
        <v>35514</v>
      </c>
      <c r="G4614">
        <v>1982</v>
      </c>
      <c r="H4614" t="s">
        <v>36429</v>
      </c>
      <c r="I4614" t="s">
        <v>11999</v>
      </c>
      <c r="J4614" s="2" t="s">
        <v>12095</v>
      </c>
      <c r="K4614" s="5" t="s">
        <v>15</v>
      </c>
    </row>
    <row r="4615" spans="1:19" hidden="1" x14ac:dyDescent="0.25">
      <c r="A4615">
        <v>95123</v>
      </c>
      <c r="B4615" t="s">
        <v>12096</v>
      </c>
      <c r="C4615" t="s">
        <v>12050</v>
      </c>
      <c r="D4615" t="s">
        <v>12040</v>
      </c>
      <c r="E4615" t="s">
        <v>35655</v>
      </c>
      <c r="F4615" t="s">
        <v>35514</v>
      </c>
      <c r="G4615">
        <v>1982</v>
      </c>
      <c r="H4615" t="s">
        <v>36429</v>
      </c>
      <c r="I4615" t="s">
        <v>11946</v>
      </c>
      <c r="J4615" s="2" t="s">
        <v>12097</v>
      </c>
      <c r="K4615" s="5" t="s">
        <v>38</v>
      </c>
    </row>
    <row r="4616" spans="1:19" hidden="1" x14ac:dyDescent="0.25">
      <c r="A4616">
        <v>95134</v>
      </c>
      <c r="B4616" t="s">
        <v>12098</v>
      </c>
      <c r="C4616" t="s">
        <v>12050</v>
      </c>
      <c r="D4616" t="s">
        <v>12040</v>
      </c>
      <c r="E4616" t="s">
        <v>35655</v>
      </c>
      <c r="F4616" t="s">
        <v>35514</v>
      </c>
      <c r="G4616">
        <v>1982</v>
      </c>
      <c r="H4616" t="s">
        <v>36429</v>
      </c>
      <c r="I4616" t="s">
        <v>11946</v>
      </c>
      <c r="J4616" s="2" t="s">
        <v>12099</v>
      </c>
      <c r="K4616" s="5" t="s">
        <v>21</v>
      </c>
    </row>
    <row r="4617" spans="1:19" hidden="1" x14ac:dyDescent="0.25">
      <c r="A4617">
        <v>95183</v>
      </c>
      <c r="B4617" t="s">
        <v>12100</v>
      </c>
      <c r="C4617" t="s">
        <v>12094</v>
      </c>
      <c r="D4617" t="s">
        <v>12040</v>
      </c>
      <c r="E4617" t="s">
        <v>35655</v>
      </c>
      <c r="F4617" t="s">
        <v>35514</v>
      </c>
      <c r="G4617">
        <v>1982</v>
      </c>
      <c r="H4617" t="s">
        <v>36429</v>
      </c>
      <c r="I4617" t="s">
        <v>11999</v>
      </c>
      <c r="J4617" s="2" t="s">
        <v>12101</v>
      </c>
      <c r="K4617" s="5" t="s">
        <v>21</v>
      </c>
    </row>
    <row r="4618" spans="1:19" hidden="1" x14ac:dyDescent="0.25">
      <c r="A4618">
        <v>95192</v>
      </c>
      <c r="B4618" t="s">
        <v>12102</v>
      </c>
      <c r="C4618" t="s">
        <v>12039</v>
      </c>
      <c r="D4618" t="s">
        <v>12040</v>
      </c>
      <c r="E4618" t="s">
        <v>35655</v>
      </c>
      <c r="F4618" t="s">
        <v>35514</v>
      </c>
      <c r="G4618">
        <v>1982</v>
      </c>
      <c r="H4618" t="s">
        <v>36429</v>
      </c>
      <c r="I4618" t="s">
        <v>12041</v>
      </c>
      <c r="J4618" s="2" t="s">
        <v>12103</v>
      </c>
      <c r="K4618" s="5" t="s">
        <v>38</v>
      </c>
      <c r="L4618" t="s">
        <v>232</v>
      </c>
    </row>
    <row r="4619" spans="1:19" hidden="1" x14ac:dyDescent="0.25">
      <c r="A4619">
        <v>95201</v>
      </c>
      <c r="B4619" t="s">
        <v>12104</v>
      </c>
      <c r="C4619" t="s">
        <v>12105</v>
      </c>
      <c r="D4619" t="s">
        <v>12106</v>
      </c>
      <c r="E4619" t="s">
        <v>35656</v>
      </c>
      <c r="F4619" t="s">
        <v>35657</v>
      </c>
      <c r="G4619">
        <v>1986</v>
      </c>
      <c r="H4619" t="s">
        <v>36430</v>
      </c>
      <c r="I4619" t="s">
        <v>12041</v>
      </c>
      <c r="J4619" s="2" t="s">
        <v>12107</v>
      </c>
      <c r="K4619" s="5" t="s">
        <v>38</v>
      </c>
    </row>
    <row r="4620" spans="1:19" hidden="1" x14ac:dyDescent="0.25">
      <c r="A4620">
        <v>95207</v>
      </c>
      <c r="B4620" t="s">
        <v>12108</v>
      </c>
      <c r="C4620" t="s">
        <v>12105</v>
      </c>
      <c r="D4620" t="s">
        <v>12106</v>
      </c>
      <c r="E4620" t="s">
        <v>35656</v>
      </c>
      <c r="F4620" t="s">
        <v>35657</v>
      </c>
      <c r="G4620">
        <v>1986</v>
      </c>
      <c r="H4620" t="s">
        <v>36430</v>
      </c>
      <c r="I4620" t="s">
        <v>12041</v>
      </c>
      <c r="J4620" s="2" t="s">
        <v>12109</v>
      </c>
      <c r="K4620" s="5" t="s">
        <v>1684</v>
      </c>
    </row>
    <row r="4621" spans="1:19" hidden="1" x14ac:dyDescent="0.25">
      <c r="A4621">
        <v>95208</v>
      </c>
      <c r="B4621" t="s">
        <v>12110</v>
      </c>
      <c r="C4621" t="s">
        <v>12111</v>
      </c>
      <c r="D4621" t="s">
        <v>12106</v>
      </c>
      <c r="E4621" t="s">
        <v>35656</v>
      </c>
      <c r="F4621" t="s">
        <v>35657</v>
      </c>
      <c r="G4621">
        <v>1986</v>
      </c>
      <c r="H4621" t="s">
        <v>36430</v>
      </c>
      <c r="I4621" t="s">
        <v>3118</v>
      </c>
      <c r="J4621" s="2" t="s">
        <v>12112</v>
      </c>
      <c r="K4621" s="5" t="s">
        <v>38</v>
      </c>
    </row>
    <row r="4622" spans="1:19" hidden="1" x14ac:dyDescent="0.25">
      <c r="A4622">
        <v>95286</v>
      </c>
      <c r="B4622" t="s">
        <v>12113</v>
      </c>
      <c r="C4622" t="s">
        <v>12105</v>
      </c>
      <c r="D4622" t="s">
        <v>12106</v>
      </c>
      <c r="E4622" t="s">
        <v>35656</v>
      </c>
      <c r="F4622" t="s">
        <v>35657</v>
      </c>
      <c r="G4622">
        <v>1986</v>
      </c>
      <c r="H4622" t="s">
        <v>36430</v>
      </c>
      <c r="I4622" t="s">
        <v>12041</v>
      </c>
      <c r="J4622" s="2" t="s">
        <v>12114</v>
      </c>
      <c r="K4622" s="5" t="s">
        <v>38</v>
      </c>
      <c r="L4622" t="s">
        <v>16</v>
      </c>
    </row>
    <row r="4623" spans="1:19" hidden="1" x14ac:dyDescent="0.25">
      <c r="A4623">
        <v>95294</v>
      </c>
      <c r="B4623" t="s">
        <v>12115</v>
      </c>
      <c r="C4623" t="s">
        <v>12105</v>
      </c>
      <c r="D4623" t="s">
        <v>12106</v>
      </c>
      <c r="E4623" t="s">
        <v>35656</v>
      </c>
      <c r="F4623" t="s">
        <v>35657</v>
      </c>
      <c r="G4623">
        <v>1986</v>
      </c>
      <c r="H4623" t="s">
        <v>36430</v>
      </c>
      <c r="I4623" t="s">
        <v>12041</v>
      </c>
      <c r="J4623" s="2" t="s">
        <v>12116</v>
      </c>
      <c r="K4623" s="5" t="s">
        <v>32</v>
      </c>
      <c r="L4623" t="s">
        <v>1277</v>
      </c>
    </row>
    <row r="4624" spans="1:19" hidden="1" x14ac:dyDescent="0.25">
      <c r="A4624">
        <v>95395</v>
      </c>
      <c r="B4624" t="s">
        <v>12117</v>
      </c>
      <c r="C4624" t="s">
        <v>12118</v>
      </c>
      <c r="D4624" t="s">
        <v>12106</v>
      </c>
      <c r="E4624" t="s">
        <v>35656</v>
      </c>
      <c r="F4624" t="s">
        <v>35657</v>
      </c>
      <c r="G4624">
        <v>1986</v>
      </c>
      <c r="H4624" t="s">
        <v>36430</v>
      </c>
      <c r="I4624" t="s">
        <v>11946</v>
      </c>
      <c r="J4624" s="2" t="s">
        <v>12119</v>
      </c>
      <c r="K4624" s="5" t="s">
        <v>15</v>
      </c>
    </row>
    <row r="4625" spans="1:12" hidden="1" x14ac:dyDescent="0.25">
      <c r="A4625">
        <v>95436</v>
      </c>
      <c r="B4625" t="s">
        <v>12120</v>
      </c>
      <c r="C4625" t="s">
        <v>12118</v>
      </c>
      <c r="D4625" t="s">
        <v>12106</v>
      </c>
      <c r="E4625" t="s">
        <v>35656</v>
      </c>
      <c r="F4625" t="s">
        <v>35657</v>
      </c>
      <c r="G4625">
        <v>1986</v>
      </c>
      <c r="H4625" t="s">
        <v>36430</v>
      </c>
      <c r="I4625" t="s">
        <v>11946</v>
      </c>
      <c r="J4625" s="2" t="s">
        <v>12121</v>
      </c>
      <c r="K4625" s="5" t="s">
        <v>38</v>
      </c>
    </row>
    <row r="4626" spans="1:12" hidden="1" x14ac:dyDescent="0.25">
      <c r="A4626">
        <v>95445</v>
      </c>
      <c r="B4626" t="s">
        <v>12122</v>
      </c>
      <c r="C4626" t="s">
        <v>12105</v>
      </c>
      <c r="D4626" t="s">
        <v>12106</v>
      </c>
      <c r="E4626" t="s">
        <v>35656</v>
      </c>
      <c r="F4626" t="s">
        <v>35657</v>
      </c>
      <c r="G4626">
        <v>1986</v>
      </c>
      <c r="H4626" t="s">
        <v>36430</v>
      </c>
      <c r="I4626" t="s">
        <v>12041</v>
      </c>
      <c r="J4626" s="2" t="s">
        <v>12123</v>
      </c>
      <c r="K4626" s="5" t="s">
        <v>15</v>
      </c>
    </row>
    <row r="4627" spans="1:12" hidden="1" x14ac:dyDescent="0.25">
      <c r="A4627">
        <v>95487</v>
      </c>
      <c r="B4627" t="s">
        <v>12124</v>
      </c>
      <c r="C4627" t="s">
        <v>12105</v>
      </c>
      <c r="D4627" t="s">
        <v>12106</v>
      </c>
      <c r="E4627" t="s">
        <v>35656</v>
      </c>
      <c r="F4627" t="s">
        <v>35657</v>
      </c>
      <c r="G4627">
        <v>1986</v>
      </c>
      <c r="H4627" t="s">
        <v>36430</v>
      </c>
      <c r="I4627" t="s">
        <v>12041</v>
      </c>
      <c r="J4627" s="2" t="s">
        <v>12125</v>
      </c>
      <c r="K4627" s="5" t="s">
        <v>15</v>
      </c>
    </row>
    <row r="4628" spans="1:12" hidden="1" x14ac:dyDescent="0.25">
      <c r="A4628">
        <v>95495</v>
      </c>
      <c r="B4628" t="s">
        <v>12126</v>
      </c>
      <c r="C4628" t="s">
        <v>12105</v>
      </c>
      <c r="D4628" t="s">
        <v>12106</v>
      </c>
      <c r="E4628" t="s">
        <v>35656</v>
      </c>
      <c r="F4628" t="s">
        <v>35657</v>
      </c>
      <c r="G4628">
        <v>1986</v>
      </c>
      <c r="H4628" t="s">
        <v>36430</v>
      </c>
      <c r="I4628" t="s">
        <v>12041</v>
      </c>
      <c r="J4628" s="2" t="s">
        <v>12127</v>
      </c>
      <c r="K4628" s="5" t="s">
        <v>38</v>
      </c>
    </row>
    <row r="4629" spans="1:12" hidden="1" x14ac:dyDescent="0.25">
      <c r="A4629">
        <v>95528</v>
      </c>
      <c r="B4629" t="s">
        <v>12128</v>
      </c>
      <c r="C4629" t="s">
        <v>12118</v>
      </c>
      <c r="D4629" t="s">
        <v>12106</v>
      </c>
      <c r="E4629" t="s">
        <v>35656</v>
      </c>
      <c r="F4629" t="s">
        <v>35657</v>
      </c>
      <c r="G4629">
        <v>1986</v>
      </c>
      <c r="H4629" t="s">
        <v>36430</v>
      </c>
      <c r="I4629" t="s">
        <v>11946</v>
      </c>
      <c r="J4629" s="2" t="s">
        <v>12129</v>
      </c>
      <c r="K4629" s="5" t="s">
        <v>38</v>
      </c>
    </row>
    <row r="4630" spans="1:12" hidden="1" x14ac:dyDescent="0.25">
      <c r="A4630">
        <v>95534</v>
      </c>
      <c r="B4630" t="s">
        <v>12130</v>
      </c>
      <c r="C4630" t="s">
        <v>12118</v>
      </c>
      <c r="D4630" t="s">
        <v>12106</v>
      </c>
      <c r="E4630" t="s">
        <v>35656</v>
      </c>
      <c r="F4630" t="s">
        <v>35657</v>
      </c>
      <c r="G4630">
        <v>1986</v>
      </c>
      <c r="H4630" t="s">
        <v>36430</v>
      </c>
      <c r="I4630" t="s">
        <v>11946</v>
      </c>
      <c r="J4630" s="2" t="s">
        <v>12131</v>
      </c>
      <c r="K4630" s="5" t="s">
        <v>38</v>
      </c>
      <c r="L4630" t="s">
        <v>16</v>
      </c>
    </row>
    <row r="4631" spans="1:12" hidden="1" x14ac:dyDescent="0.25">
      <c r="A4631">
        <v>95566</v>
      </c>
      <c r="B4631" t="s">
        <v>12132</v>
      </c>
      <c r="C4631" t="s">
        <v>12133</v>
      </c>
      <c r="D4631" t="s">
        <v>12106</v>
      </c>
      <c r="E4631" t="s">
        <v>35656</v>
      </c>
      <c r="F4631" t="s">
        <v>35657</v>
      </c>
      <c r="G4631">
        <v>1986</v>
      </c>
      <c r="H4631" t="s">
        <v>36430</v>
      </c>
      <c r="I4631" t="s">
        <v>12134</v>
      </c>
      <c r="J4631" s="2" t="s">
        <v>12135</v>
      </c>
      <c r="K4631" s="5" t="s">
        <v>38</v>
      </c>
    </row>
    <row r="4632" spans="1:12" hidden="1" x14ac:dyDescent="0.25">
      <c r="A4632">
        <v>95579</v>
      </c>
      <c r="B4632" t="s">
        <v>12136</v>
      </c>
      <c r="C4632" t="s">
        <v>12118</v>
      </c>
      <c r="D4632" t="s">
        <v>12106</v>
      </c>
      <c r="E4632" t="s">
        <v>35656</v>
      </c>
      <c r="F4632" t="s">
        <v>35657</v>
      </c>
      <c r="G4632">
        <v>1986</v>
      </c>
      <c r="H4632" t="s">
        <v>36430</v>
      </c>
      <c r="I4632" t="s">
        <v>11946</v>
      </c>
      <c r="J4632" s="2" t="s">
        <v>12137</v>
      </c>
      <c r="K4632" s="5" t="s">
        <v>55</v>
      </c>
    </row>
    <row r="4633" spans="1:12" hidden="1" x14ac:dyDescent="0.25">
      <c r="A4633">
        <v>95603</v>
      </c>
      <c r="B4633" t="s">
        <v>12138</v>
      </c>
      <c r="C4633" t="s">
        <v>12139</v>
      </c>
      <c r="D4633" t="s">
        <v>12106</v>
      </c>
      <c r="E4633" t="s">
        <v>35656</v>
      </c>
      <c r="F4633" t="s">
        <v>35657</v>
      </c>
      <c r="G4633">
        <v>1986</v>
      </c>
      <c r="H4633" t="s">
        <v>36430</v>
      </c>
      <c r="I4633" t="s">
        <v>12005</v>
      </c>
      <c r="J4633" s="2" t="s">
        <v>12140</v>
      </c>
      <c r="K4633" s="5" t="s">
        <v>202</v>
      </c>
      <c r="L4633" t="s">
        <v>374</v>
      </c>
    </row>
    <row r="4634" spans="1:12" hidden="1" x14ac:dyDescent="0.25">
      <c r="A4634">
        <v>95632</v>
      </c>
      <c r="B4634" t="s">
        <v>12141</v>
      </c>
      <c r="C4634" t="s">
        <v>12142</v>
      </c>
      <c r="D4634" t="s">
        <v>12106</v>
      </c>
      <c r="E4634" t="s">
        <v>35656</v>
      </c>
      <c r="F4634" t="s">
        <v>35657</v>
      </c>
      <c r="G4634">
        <v>1986</v>
      </c>
      <c r="H4634" t="s">
        <v>36430</v>
      </c>
      <c r="I4634" t="s">
        <v>12143</v>
      </c>
      <c r="J4634" s="2" t="s">
        <v>12144</v>
      </c>
      <c r="K4634" s="5" t="s">
        <v>38</v>
      </c>
    </row>
    <row r="4635" spans="1:12" hidden="1" x14ac:dyDescent="0.25">
      <c r="A4635">
        <v>95668</v>
      </c>
      <c r="B4635" t="s">
        <v>12145</v>
      </c>
      <c r="C4635" t="s">
        <v>12146</v>
      </c>
      <c r="D4635" t="s">
        <v>12106</v>
      </c>
      <c r="E4635" t="s">
        <v>35656</v>
      </c>
      <c r="F4635" t="s">
        <v>35657</v>
      </c>
      <c r="G4635">
        <v>1986</v>
      </c>
      <c r="H4635" t="s">
        <v>36430</v>
      </c>
      <c r="I4635" t="s">
        <v>12030</v>
      </c>
      <c r="J4635" s="2" t="s">
        <v>12147</v>
      </c>
      <c r="K4635" s="5" t="s">
        <v>15</v>
      </c>
    </row>
    <row r="4636" spans="1:12" hidden="1" x14ac:dyDescent="0.25">
      <c r="A4636">
        <v>95687</v>
      </c>
      <c r="B4636" t="s">
        <v>12148</v>
      </c>
      <c r="C4636" t="s">
        <v>12149</v>
      </c>
      <c r="D4636" t="s">
        <v>12150</v>
      </c>
      <c r="E4636" t="s">
        <v>35658</v>
      </c>
      <c r="F4636" t="s">
        <v>35514</v>
      </c>
      <c r="G4636">
        <v>1998</v>
      </c>
      <c r="H4636" t="s">
        <v>36431</v>
      </c>
      <c r="I4636" t="s">
        <v>11938</v>
      </c>
      <c r="J4636" s="2" t="s">
        <v>12151</v>
      </c>
      <c r="K4636" s="5" t="s">
        <v>38</v>
      </c>
    </row>
    <row r="4637" spans="1:12" hidden="1" x14ac:dyDescent="0.25">
      <c r="A4637">
        <v>95688</v>
      </c>
      <c r="B4637" t="s">
        <v>12152</v>
      </c>
      <c r="C4637" t="s">
        <v>12153</v>
      </c>
      <c r="D4637" t="s">
        <v>12150</v>
      </c>
      <c r="E4637" t="s">
        <v>35658</v>
      </c>
      <c r="F4637" t="s">
        <v>35514</v>
      </c>
      <c r="G4637">
        <v>1998</v>
      </c>
      <c r="H4637" t="s">
        <v>36431</v>
      </c>
      <c r="I4637" t="s">
        <v>12154</v>
      </c>
      <c r="J4637" s="2" t="s">
        <v>12155</v>
      </c>
      <c r="K4637" s="5" t="s">
        <v>21</v>
      </c>
    </row>
    <row r="4638" spans="1:12" hidden="1" x14ac:dyDescent="0.25">
      <c r="A4638">
        <v>95694</v>
      </c>
      <c r="B4638" t="s">
        <v>12156</v>
      </c>
      <c r="C4638" t="s">
        <v>12149</v>
      </c>
      <c r="D4638" t="s">
        <v>12150</v>
      </c>
      <c r="E4638" t="s">
        <v>35658</v>
      </c>
      <c r="F4638" t="s">
        <v>35514</v>
      </c>
      <c r="G4638">
        <v>1998</v>
      </c>
      <c r="H4638" t="s">
        <v>36431</v>
      </c>
      <c r="I4638" t="s">
        <v>11938</v>
      </c>
      <c r="J4638" s="2" t="s">
        <v>12157</v>
      </c>
      <c r="K4638" s="5" t="s">
        <v>38</v>
      </c>
      <c r="L4638" t="s">
        <v>232</v>
      </c>
    </row>
    <row r="4639" spans="1:12" hidden="1" x14ac:dyDescent="0.25">
      <c r="A4639">
        <v>95700</v>
      </c>
      <c r="B4639" t="s">
        <v>12158</v>
      </c>
      <c r="C4639" t="s">
        <v>12149</v>
      </c>
      <c r="D4639" t="s">
        <v>12150</v>
      </c>
      <c r="E4639" t="s">
        <v>35658</v>
      </c>
      <c r="F4639" t="s">
        <v>35514</v>
      </c>
      <c r="G4639">
        <v>1998</v>
      </c>
      <c r="H4639" t="s">
        <v>36431</v>
      </c>
      <c r="I4639" t="s">
        <v>11938</v>
      </c>
      <c r="J4639" s="2" t="s">
        <v>12159</v>
      </c>
      <c r="K4639" s="5" t="s">
        <v>55</v>
      </c>
    </row>
    <row r="4640" spans="1:12" hidden="1" x14ac:dyDescent="0.25">
      <c r="A4640">
        <v>95710</v>
      </c>
      <c r="B4640" t="s">
        <v>12160</v>
      </c>
      <c r="C4640" t="s">
        <v>12153</v>
      </c>
      <c r="D4640" t="s">
        <v>12150</v>
      </c>
      <c r="E4640" t="s">
        <v>35658</v>
      </c>
      <c r="F4640" t="s">
        <v>35514</v>
      </c>
      <c r="G4640">
        <v>1998</v>
      </c>
      <c r="H4640" t="s">
        <v>36431</v>
      </c>
      <c r="I4640" t="s">
        <v>12154</v>
      </c>
      <c r="J4640" s="2" t="s">
        <v>12161</v>
      </c>
      <c r="K4640" s="5" t="s">
        <v>55</v>
      </c>
    </row>
    <row r="4641" spans="1:19" hidden="1" x14ac:dyDescent="0.25">
      <c r="A4641">
        <v>95721</v>
      </c>
      <c r="B4641" t="s">
        <v>12162</v>
      </c>
      <c r="C4641" t="s">
        <v>12153</v>
      </c>
      <c r="D4641" t="s">
        <v>12150</v>
      </c>
      <c r="E4641" t="s">
        <v>35658</v>
      </c>
      <c r="F4641" t="s">
        <v>35514</v>
      </c>
      <c r="G4641">
        <v>1998</v>
      </c>
      <c r="H4641" t="s">
        <v>36431</v>
      </c>
      <c r="I4641" t="s">
        <v>12154</v>
      </c>
      <c r="J4641" s="2" t="s">
        <v>12163</v>
      </c>
      <c r="K4641" s="5" t="s">
        <v>38</v>
      </c>
    </row>
    <row r="4642" spans="1:19" hidden="1" x14ac:dyDescent="0.25">
      <c r="A4642">
        <v>95726</v>
      </c>
      <c r="B4642" t="s">
        <v>12164</v>
      </c>
      <c r="C4642" t="s">
        <v>12149</v>
      </c>
      <c r="D4642" t="s">
        <v>12150</v>
      </c>
      <c r="E4642" t="s">
        <v>35658</v>
      </c>
      <c r="F4642" t="s">
        <v>35514</v>
      </c>
      <c r="G4642">
        <v>1998</v>
      </c>
      <c r="H4642" t="s">
        <v>36431</v>
      </c>
      <c r="I4642" t="s">
        <v>11938</v>
      </c>
      <c r="J4642" s="2" t="s">
        <v>12165</v>
      </c>
      <c r="K4642" s="5" t="s">
        <v>38</v>
      </c>
      <c r="L4642" t="s">
        <v>232</v>
      </c>
    </row>
    <row r="4643" spans="1:19" hidden="1" x14ac:dyDescent="0.25">
      <c r="A4643">
        <v>95741</v>
      </c>
      <c r="B4643" t="s">
        <v>12166</v>
      </c>
      <c r="C4643" t="s">
        <v>12149</v>
      </c>
      <c r="D4643" t="s">
        <v>12150</v>
      </c>
      <c r="E4643" t="s">
        <v>35658</v>
      </c>
      <c r="F4643" t="s">
        <v>35514</v>
      </c>
      <c r="G4643">
        <v>1998</v>
      </c>
      <c r="H4643" t="s">
        <v>36431</v>
      </c>
      <c r="I4643" t="s">
        <v>11938</v>
      </c>
      <c r="J4643" s="2" t="s">
        <v>12167</v>
      </c>
      <c r="K4643" s="5" t="s">
        <v>128</v>
      </c>
    </row>
    <row r="4644" spans="1:19" hidden="1" x14ac:dyDescent="0.25">
      <c r="A4644">
        <v>95809</v>
      </c>
      <c r="B4644" t="s">
        <v>12168</v>
      </c>
      <c r="C4644" t="s">
        <v>12149</v>
      </c>
      <c r="D4644" t="s">
        <v>12150</v>
      </c>
      <c r="E4644" t="s">
        <v>35658</v>
      </c>
      <c r="F4644" t="s">
        <v>35514</v>
      </c>
      <c r="G4644">
        <v>1998</v>
      </c>
      <c r="H4644" t="s">
        <v>36431</v>
      </c>
      <c r="I4644" t="s">
        <v>11938</v>
      </c>
      <c r="J4644" s="2" t="s">
        <v>12169</v>
      </c>
      <c r="K4644" s="5" t="s">
        <v>38</v>
      </c>
    </row>
    <row r="4645" spans="1:19" hidden="1" x14ac:dyDescent="0.25">
      <c r="A4645">
        <v>95865</v>
      </c>
      <c r="B4645" t="s">
        <v>12170</v>
      </c>
      <c r="C4645" t="s">
        <v>12171</v>
      </c>
      <c r="D4645" t="s">
        <v>12150</v>
      </c>
      <c r="E4645" t="s">
        <v>35658</v>
      </c>
      <c r="F4645" t="s">
        <v>35514</v>
      </c>
      <c r="G4645">
        <v>1998</v>
      </c>
      <c r="H4645" t="s">
        <v>36431</v>
      </c>
      <c r="I4645" t="s">
        <v>12172</v>
      </c>
      <c r="J4645" s="2" t="s">
        <v>12173</v>
      </c>
      <c r="K4645" s="5" t="s">
        <v>38</v>
      </c>
    </row>
    <row r="4646" spans="1:19" hidden="1" x14ac:dyDescent="0.25">
      <c r="A4646">
        <v>95872</v>
      </c>
      <c r="B4646" t="s">
        <v>12174</v>
      </c>
      <c r="C4646" t="s">
        <v>12149</v>
      </c>
      <c r="D4646" t="s">
        <v>12150</v>
      </c>
      <c r="E4646" t="s">
        <v>35658</v>
      </c>
      <c r="F4646" t="s">
        <v>35514</v>
      </c>
      <c r="G4646">
        <v>1998</v>
      </c>
      <c r="H4646" t="s">
        <v>36431</v>
      </c>
      <c r="I4646" t="s">
        <v>11938</v>
      </c>
      <c r="J4646" s="2" t="s">
        <v>12175</v>
      </c>
      <c r="K4646" s="5" t="s">
        <v>38</v>
      </c>
    </row>
    <row r="4647" spans="1:19" x14ac:dyDescent="0.25">
      <c r="A4647">
        <v>95878</v>
      </c>
      <c r="B4647" t="s">
        <v>12176</v>
      </c>
      <c r="C4647" t="s">
        <v>12177</v>
      </c>
      <c r="D4647" t="s">
        <v>12150</v>
      </c>
      <c r="E4647" t="s">
        <v>35658</v>
      </c>
      <c r="F4647" t="s">
        <v>35514</v>
      </c>
      <c r="G4647">
        <v>1998</v>
      </c>
      <c r="H4647" t="s">
        <v>36431</v>
      </c>
      <c r="I4647" t="s">
        <v>12178</v>
      </c>
      <c r="J4647" s="2" t="s">
        <v>12179</v>
      </c>
      <c r="K4647" s="5" t="s">
        <v>202</v>
      </c>
      <c r="M4647" s="4" t="s">
        <v>7</v>
      </c>
      <c r="N4647" s="4" t="s">
        <v>8</v>
      </c>
      <c r="O4647" t="s">
        <v>33</v>
      </c>
      <c r="P4647" t="s">
        <v>35341</v>
      </c>
      <c r="R4647" t="s">
        <v>7</v>
      </c>
      <c r="S4647" t="s">
        <v>167</v>
      </c>
    </row>
    <row r="4648" spans="1:19" hidden="1" x14ac:dyDescent="0.25">
      <c r="A4648">
        <v>95917</v>
      </c>
      <c r="B4648" t="s">
        <v>12180</v>
      </c>
      <c r="C4648" t="s">
        <v>12181</v>
      </c>
      <c r="D4648" t="s">
        <v>12150</v>
      </c>
      <c r="E4648" t="s">
        <v>35658</v>
      </c>
      <c r="F4648" t="s">
        <v>35514</v>
      </c>
      <c r="G4648">
        <v>1998</v>
      </c>
      <c r="H4648" t="s">
        <v>36431</v>
      </c>
      <c r="I4648" t="s">
        <v>12182</v>
      </c>
      <c r="J4648" s="2" t="s">
        <v>12183</v>
      </c>
      <c r="K4648" s="5" t="s">
        <v>173</v>
      </c>
      <c r="L4648" t="s">
        <v>174</v>
      </c>
    </row>
    <row r="4649" spans="1:19" hidden="1" x14ac:dyDescent="0.25">
      <c r="A4649">
        <v>95938</v>
      </c>
      <c r="B4649" t="s">
        <v>12184</v>
      </c>
      <c r="C4649" t="s">
        <v>12181</v>
      </c>
      <c r="D4649" t="s">
        <v>12150</v>
      </c>
      <c r="E4649" t="s">
        <v>35658</v>
      </c>
      <c r="F4649" t="s">
        <v>35514</v>
      </c>
      <c r="G4649">
        <v>1998</v>
      </c>
      <c r="H4649" t="s">
        <v>36431</v>
      </c>
      <c r="I4649" t="s">
        <v>12182</v>
      </c>
      <c r="J4649" s="2" t="s">
        <v>12185</v>
      </c>
      <c r="K4649" s="5" t="s">
        <v>38</v>
      </c>
    </row>
    <row r="4650" spans="1:19" x14ac:dyDescent="0.25">
      <c r="A4650">
        <v>95943</v>
      </c>
      <c r="B4650" t="s">
        <v>12186</v>
      </c>
      <c r="C4650" t="s">
        <v>12187</v>
      </c>
      <c r="D4650" t="s">
        <v>12150</v>
      </c>
      <c r="E4650" t="s">
        <v>35658</v>
      </c>
      <c r="F4650" t="s">
        <v>35514</v>
      </c>
      <c r="G4650">
        <v>1998</v>
      </c>
      <c r="H4650" t="s">
        <v>36431</v>
      </c>
      <c r="I4650" t="s">
        <v>11958</v>
      </c>
      <c r="J4650" s="2" t="s">
        <v>12188</v>
      </c>
      <c r="K4650" s="5" t="s">
        <v>128</v>
      </c>
      <c r="M4650" s="4" t="s">
        <v>7</v>
      </c>
      <c r="N4650" s="4" t="s">
        <v>8</v>
      </c>
      <c r="O4650" t="s">
        <v>33</v>
      </c>
      <c r="P4650" t="s">
        <v>35341</v>
      </c>
      <c r="R4650" t="s">
        <v>7</v>
      </c>
      <c r="S4650" t="s">
        <v>167</v>
      </c>
    </row>
    <row r="4651" spans="1:19" hidden="1" x14ac:dyDescent="0.25">
      <c r="A4651">
        <v>95945</v>
      </c>
      <c r="B4651" t="s">
        <v>12189</v>
      </c>
      <c r="C4651" t="s">
        <v>12187</v>
      </c>
      <c r="D4651" t="s">
        <v>12150</v>
      </c>
      <c r="E4651" t="s">
        <v>35658</v>
      </c>
      <c r="F4651" t="s">
        <v>35514</v>
      </c>
      <c r="G4651">
        <v>1998</v>
      </c>
      <c r="H4651" t="s">
        <v>36431</v>
      </c>
      <c r="I4651" t="s">
        <v>11958</v>
      </c>
      <c r="J4651" s="2" t="s">
        <v>12190</v>
      </c>
      <c r="K4651" s="5" t="s">
        <v>55</v>
      </c>
    </row>
    <row r="4652" spans="1:19" hidden="1" x14ac:dyDescent="0.25">
      <c r="A4652">
        <v>95956</v>
      </c>
      <c r="B4652" t="s">
        <v>12191</v>
      </c>
      <c r="C4652" t="s">
        <v>12149</v>
      </c>
      <c r="D4652" t="s">
        <v>12150</v>
      </c>
      <c r="E4652" t="s">
        <v>35658</v>
      </c>
      <c r="F4652" t="s">
        <v>35514</v>
      </c>
      <c r="G4652">
        <v>1998</v>
      </c>
      <c r="H4652" t="s">
        <v>36431</v>
      </c>
      <c r="I4652" t="s">
        <v>11938</v>
      </c>
      <c r="J4652" s="2" t="s">
        <v>12192</v>
      </c>
      <c r="K4652" s="5" t="s">
        <v>128</v>
      </c>
      <c r="L4652" t="s">
        <v>926</v>
      </c>
    </row>
    <row r="4653" spans="1:19" hidden="1" x14ac:dyDescent="0.25">
      <c r="A4653">
        <v>95960</v>
      </c>
      <c r="B4653" t="s">
        <v>12193</v>
      </c>
      <c r="C4653" t="s">
        <v>12149</v>
      </c>
      <c r="D4653" t="s">
        <v>12150</v>
      </c>
      <c r="E4653" t="s">
        <v>35658</v>
      </c>
      <c r="F4653" t="s">
        <v>35514</v>
      </c>
      <c r="G4653">
        <v>1998</v>
      </c>
      <c r="H4653" t="s">
        <v>36431</v>
      </c>
      <c r="I4653" t="s">
        <v>11938</v>
      </c>
      <c r="J4653" s="2" t="s">
        <v>12194</v>
      </c>
      <c r="K4653" s="5" t="s">
        <v>55</v>
      </c>
      <c r="L4653" t="s">
        <v>143</v>
      </c>
    </row>
    <row r="4654" spans="1:19" hidden="1" x14ac:dyDescent="0.25">
      <c r="A4654">
        <v>95966</v>
      </c>
      <c r="B4654" t="s">
        <v>12195</v>
      </c>
      <c r="C4654" t="s">
        <v>12149</v>
      </c>
      <c r="D4654" t="s">
        <v>12150</v>
      </c>
      <c r="E4654" t="s">
        <v>35658</v>
      </c>
      <c r="F4654" t="s">
        <v>35514</v>
      </c>
      <c r="G4654">
        <v>1998</v>
      </c>
      <c r="H4654" t="s">
        <v>36431</v>
      </c>
      <c r="I4654" t="s">
        <v>11938</v>
      </c>
      <c r="J4654" s="2" t="s">
        <v>12196</v>
      </c>
      <c r="K4654" s="5" t="s">
        <v>38</v>
      </c>
    </row>
    <row r="4655" spans="1:19" hidden="1" x14ac:dyDescent="0.25">
      <c r="A4655">
        <v>95975</v>
      </c>
      <c r="B4655" t="s">
        <v>12197</v>
      </c>
      <c r="C4655" t="s">
        <v>12187</v>
      </c>
      <c r="D4655" t="s">
        <v>12150</v>
      </c>
      <c r="E4655" t="s">
        <v>35658</v>
      </c>
      <c r="F4655" t="s">
        <v>35514</v>
      </c>
      <c r="G4655">
        <v>1998</v>
      </c>
      <c r="H4655" t="s">
        <v>36431</v>
      </c>
      <c r="I4655" t="s">
        <v>11958</v>
      </c>
      <c r="J4655" s="2" t="s">
        <v>12198</v>
      </c>
      <c r="K4655" s="5" t="s">
        <v>21</v>
      </c>
    </row>
    <row r="4656" spans="1:19" hidden="1" x14ac:dyDescent="0.25">
      <c r="A4656">
        <v>95976</v>
      </c>
      <c r="B4656" t="s">
        <v>12199</v>
      </c>
      <c r="C4656" t="s">
        <v>12200</v>
      </c>
      <c r="D4656" t="s">
        <v>12150</v>
      </c>
      <c r="E4656" t="s">
        <v>35658</v>
      </c>
      <c r="F4656" t="s">
        <v>35514</v>
      </c>
      <c r="G4656">
        <v>1998</v>
      </c>
      <c r="H4656" t="s">
        <v>36431</v>
      </c>
      <c r="I4656" t="s">
        <v>11962</v>
      </c>
      <c r="J4656" s="2" t="s">
        <v>12201</v>
      </c>
      <c r="K4656" s="5" t="s">
        <v>21</v>
      </c>
    </row>
    <row r="4657" spans="1:19" hidden="1" x14ac:dyDescent="0.25">
      <c r="A4657">
        <v>95977</v>
      </c>
      <c r="B4657" t="s">
        <v>12202</v>
      </c>
      <c r="C4657" t="s">
        <v>12187</v>
      </c>
      <c r="D4657" t="s">
        <v>12150</v>
      </c>
      <c r="E4657" t="s">
        <v>35658</v>
      </c>
      <c r="F4657" t="s">
        <v>35514</v>
      </c>
      <c r="G4657">
        <v>1998</v>
      </c>
      <c r="H4657" t="s">
        <v>36431</v>
      </c>
      <c r="I4657" t="s">
        <v>11958</v>
      </c>
      <c r="J4657" s="2" t="s">
        <v>12203</v>
      </c>
      <c r="K4657" s="5" t="s">
        <v>38</v>
      </c>
    </row>
    <row r="4658" spans="1:19" hidden="1" x14ac:dyDescent="0.25">
      <c r="A4658">
        <v>95979</v>
      </c>
      <c r="B4658" t="s">
        <v>12204</v>
      </c>
      <c r="C4658" t="s">
        <v>12187</v>
      </c>
      <c r="D4658" t="s">
        <v>12150</v>
      </c>
      <c r="E4658" t="s">
        <v>35658</v>
      </c>
      <c r="F4658" t="s">
        <v>35514</v>
      </c>
      <c r="G4658">
        <v>1998</v>
      </c>
      <c r="H4658" t="s">
        <v>36431</v>
      </c>
      <c r="I4658" t="s">
        <v>11958</v>
      </c>
      <c r="J4658" s="2" t="s">
        <v>12205</v>
      </c>
      <c r="K4658" s="5" t="s">
        <v>38</v>
      </c>
    </row>
    <row r="4659" spans="1:19" hidden="1" x14ac:dyDescent="0.25">
      <c r="A4659">
        <v>95981</v>
      </c>
      <c r="B4659" t="s">
        <v>12206</v>
      </c>
      <c r="C4659" t="s">
        <v>12207</v>
      </c>
      <c r="D4659" t="s">
        <v>12150</v>
      </c>
      <c r="E4659" t="s">
        <v>35658</v>
      </c>
      <c r="F4659" t="s">
        <v>35514</v>
      </c>
      <c r="G4659">
        <v>1998</v>
      </c>
      <c r="H4659" t="s">
        <v>36431</v>
      </c>
      <c r="I4659" t="s">
        <v>12208</v>
      </c>
      <c r="J4659" s="2" t="s">
        <v>12209</v>
      </c>
      <c r="K4659" s="5" t="s">
        <v>38</v>
      </c>
      <c r="L4659" t="s">
        <v>132</v>
      </c>
    </row>
    <row r="4660" spans="1:19" hidden="1" x14ac:dyDescent="0.25">
      <c r="A4660">
        <v>96007</v>
      </c>
      <c r="B4660" t="s">
        <v>12210</v>
      </c>
      <c r="C4660" t="s">
        <v>12149</v>
      </c>
      <c r="D4660" t="s">
        <v>12150</v>
      </c>
      <c r="E4660" t="s">
        <v>35658</v>
      </c>
      <c r="F4660" t="s">
        <v>35514</v>
      </c>
      <c r="G4660">
        <v>1998</v>
      </c>
      <c r="H4660" t="s">
        <v>36431</v>
      </c>
      <c r="I4660" t="s">
        <v>11938</v>
      </c>
      <c r="J4660" s="2" t="s">
        <v>12211</v>
      </c>
      <c r="K4660" s="5" t="s">
        <v>128</v>
      </c>
      <c r="L4660" t="s">
        <v>27</v>
      </c>
    </row>
    <row r="4661" spans="1:19" hidden="1" x14ac:dyDescent="0.25">
      <c r="A4661">
        <v>96010</v>
      </c>
      <c r="B4661" t="s">
        <v>12212</v>
      </c>
      <c r="C4661" t="s">
        <v>12149</v>
      </c>
      <c r="D4661" t="s">
        <v>12150</v>
      </c>
      <c r="E4661" t="s">
        <v>35658</v>
      </c>
      <c r="F4661" t="s">
        <v>35514</v>
      </c>
      <c r="G4661">
        <v>1998</v>
      </c>
      <c r="H4661" t="s">
        <v>36431</v>
      </c>
      <c r="I4661" t="s">
        <v>11938</v>
      </c>
      <c r="J4661" s="2" t="s">
        <v>12213</v>
      </c>
      <c r="K4661" s="5" t="s">
        <v>38</v>
      </c>
    </row>
    <row r="4662" spans="1:19" hidden="1" x14ac:dyDescent="0.25">
      <c r="A4662">
        <v>96028</v>
      </c>
      <c r="B4662" t="s">
        <v>12214</v>
      </c>
      <c r="C4662" t="s">
        <v>12149</v>
      </c>
      <c r="D4662" t="s">
        <v>12150</v>
      </c>
      <c r="E4662" t="s">
        <v>35658</v>
      </c>
      <c r="F4662" t="s">
        <v>35514</v>
      </c>
      <c r="G4662">
        <v>1998</v>
      </c>
      <c r="H4662" t="s">
        <v>36431</v>
      </c>
      <c r="I4662" t="s">
        <v>11938</v>
      </c>
      <c r="J4662" s="2" t="s">
        <v>12215</v>
      </c>
      <c r="K4662" s="5" t="s">
        <v>21</v>
      </c>
    </row>
    <row r="4663" spans="1:19" hidden="1" x14ac:dyDescent="0.25">
      <c r="A4663">
        <v>96035</v>
      </c>
      <c r="B4663" t="s">
        <v>12216</v>
      </c>
      <c r="C4663" t="s">
        <v>12217</v>
      </c>
      <c r="D4663" t="s">
        <v>12150</v>
      </c>
      <c r="E4663" t="s">
        <v>35658</v>
      </c>
      <c r="F4663" t="s">
        <v>35514</v>
      </c>
      <c r="G4663">
        <v>1998</v>
      </c>
      <c r="H4663" t="s">
        <v>36431</v>
      </c>
      <c r="I4663" t="s">
        <v>12218</v>
      </c>
      <c r="J4663" s="2" t="s">
        <v>12219</v>
      </c>
      <c r="K4663" s="5" t="s">
        <v>21</v>
      </c>
    </row>
    <row r="4664" spans="1:19" hidden="1" x14ac:dyDescent="0.25">
      <c r="A4664">
        <v>96036</v>
      </c>
      <c r="B4664" t="s">
        <v>12220</v>
      </c>
      <c r="C4664" t="s">
        <v>12149</v>
      </c>
      <c r="D4664" t="s">
        <v>12150</v>
      </c>
      <c r="E4664" t="s">
        <v>35658</v>
      </c>
      <c r="F4664" t="s">
        <v>35514</v>
      </c>
      <c r="G4664">
        <v>1998</v>
      </c>
      <c r="H4664" t="s">
        <v>36431</v>
      </c>
      <c r="I4664" t="s">
        <v>11938</v>
      </c>
      <c r="J4664" s="2" t="s">
        <v>12221</v>
      </c>
      <c r="K4664" s="5" t="s">
        <v>32</v>
      </c>
      <c r="L4664" t="s">
        <v>35244</v>
      </c>
    </row>
    <row r="4665" spans="1:19" hidden="1" x14ac:dyDescent="0.25">
      <c r="A4665">
        <v>96038</v>
      </c>
      <c r="B4665" t="s">
        <v>12222</v>
      </c>
      <c r="C4665" t="s">
        <v>12217</v>
      </c>
      <c r="D4665" t="s">
        <v>12150</v>
      </c>
      <c r="E4665" t="s">
        <v>35658</v>
      </c>
      <c r="F4665" t="s">
        <v>35514</v>
      </c>
      <c r="G4665">
        <v>1998</v>
      </c>
      <c r="H4665" t="s">
        <v>36431</v>
      </c>
      <c r="I4665" t="s">
        <v>12218</v>
      </c>
      <c r="J4665" s="2" t="s">
        <v>12223</v>
      </c>
      <c r="K4665" s="5" t="s">
        <v>15</v>
      </c>
    </row>
    <row r="4666" spans="1:19" hidden="1" x14ac:dyDescent="0.25">
      <c r="A4666">
        <v>96044</v>
      </c>
      <c r="B4666" t="s">
        <v>12224</v>
      </c>
      <c r="C4666" t="s">
        <v>12225</v>
      </c>
      <c r="D4666" t="s">
        <v>12150</v>
      </c>
      <c r="E4666" t="s">
        <v>35658</v>
      </c>
      <c r="F4666" t="s">
        <v>35514</v>
      </c>
      <c r="G4666">
        <v>1998</v>
      </c>
      <c r="H4666" t="s">
        <v>36431</v>
      </c>
      <c r="I4666" t="s">
        <v>12226</v>
      </c>
      <c r="J4666" s="2" t="s">
        <v>12227</v>
      </c>
      <c r="K4666" s="5" t="s">
        <v>38</v>
      </c>
    </row>
    <row r="4667" spans="1:19" hidden="1" x14ac:dyDescent="0.25">
      <c r="A4667">
        <v>96068</v>
      </c>
      <c r="B4667" t="s">
        <v>12228</v>
      </c>
      <c r="C4667" t="s">
        <v>12229</v>
      </c>
      <c r="D4667" t="s">
        <v>12150</v>
      </c>
      <c r="E4667" t="s">
        <v>35658</v>
      </c>
      <c r="F4667" t="s">
        <v>35514</v>
      </c>
      <c r="G4667">
        <v>1998</v>
      </c>
      <c r="H4667" t="s">
        <v>36431</v>
      </c>
      <c r="I4667" t="s">
        <v>11984</v>
      </c>
      <c r="J4667" s="2" t="s">
        <v>12230</v>
      </c>
      <c r="K4667" s="5" t="s">
        <v>21</v>
      </c>
    </row>
    <row r="4668" spans="1:19" x14ac:dyDescent="0.25">
      <c r="A4668">
        <v>96079</v>
      </c>
      <c r="B4668" t="s">
        <v>12231</v>
      </c>
      <c r="C4668" t="s">
        <v>12229</v>
      </c>
      <c r="D4668" t="s">
        <v>12150</v>
      </c>
      <c r="E4668" t="s">
        <v>35658</v>
      </c>
      <c r="F4668" t="s">
        <v>35514</v>
      </c>
      <c r="G4668">
        <v>1998</v>
      </c>
      <c r="H4668" t="s">
        <v>36431</v>
      </c>
      <c r="I4668" t="s">
        <v>11984</v>
      </c>
      <c r="J4668" s="2" t="s">
        <v>12232</v>
      </c>
      <c r="K4668" s="5" t="s">
        <v>32</v>
      </c>
      <c r="M4668" s="4" t="s">
        <v>7</v>
      </c>
      <c r="N4668" s="4" t="s">
        <v>167</v>
      </c>
      <c r="O4668" t="s">
        <v>33</v>
      </c>
      <c r="P4668" t="s">
        <v>35342</v>
      </c>
    </row>
    <row r="4669" spans="1:19" hidden="1" x14ac:dyDescent="0.25">
      <c r="A4669">
        <v>96088</v>
      </c>
      <c r="B4669" t="s">
        <v>12233</v>
      </c>
      <c r="C4669" t="s">
        <v>12229</v>
      </c>
      <c r="D4669" t="s">
        <v>12150</v>
      </c>
      <c r="E4669" t="s">
        <v>35658</v>
      </c>
      <c r="F4669" t="s">
        <v>35514</v>
      </c>
      <c r="G4669">
        <v>1998</v>
      </c>
      <c r="H4669" t="s">
        <v>36431</v>
      </c>
      <c r="I4669" t="s">
        <v>11984</v>
      </c>
      <c r="J4669" s="2" t="s">
        <v>12234</v>
      </c>
      <c r="K4669" s="5" t="s">
        <v>55</v>
      </c>
    </row>
    <row r="4670" spans="1:19" hidden="1" x14ac:dyDescent="0.25">
      <c r="A4670">
        <v>96103</v>
      </c>
      <c r="B4670" t="s">
        <v>12235</v>
      </c>
      <c r="C4670" t="s">
        <v>12236</v>
      </c>
      <c r="D4670" t="s">
        <v>12150</v>
      </c>
      <c r="E4670" t="s">
        <v>35658</v>
      </c>
      <c r="F4670" t="s">
        <v>35514</v>
      </c>
      <c r="G4670">
        <v>1998</v>
      </c>
      <c r="H4670" t="s">
        <v>36431</v>
      </c>
      <c r="I4670" t="s">
        <v>11970</v>
      </c>
      <c r="J4670" s="2" t="s">
        <v>12237</v>
      </c>
      <c r="K4670" s="5" t="s">
        <v>38</v>
      </c>
      <c r="L4670" t="s">
        <v>232</v>
      </c>
    </row>
    <row r="4671" spans="1:19" hidden="1" x14ac:dyDescent="0.25">
      <c r="A4671">
        <v>96137</v>
      </c>
      <c r="B4671" t="s">
        <v>12238</v>
      </c>
      <c r="C4671" t="s">
        <v>12200</v>
      </c>
      <c r="D4671" t="s">
        <v>12150</v>
      </c>
      <c r="E4671" t="s">
        <v>35658</v>
      </c>
      <c r="F4671" t="s">
        <v>35514</v>
      </c>
      <c r="G4671">
        <v>1998</v>
      </c>
      <c r="H4671" t="s">
        <v>36431</v>
      </c>
      <c r="I4671" t="s">
        <v>11962</v>
      </c>
      <c r="J4671" s="2" t="s">
        <v>12239</v>
      </c>
      <c r="K4671" s="5" t="s">
        <v>38</v>
      </c>
    </row>
    <row r="4672" spans="1:19" x14ac:dyDescent="0.25">
      <c r="A4672">
        <v>96148</v>
      </c>
      <c r="B4672" t="s">
        <v>12240</v>
      </c>
      <c r="C4672" t="s">
        <v>12241</v>
      </c>
      <c r="D4672" t="s">
        <v>12150</v>
      </c>
      <c r="E4672" t="s">
        <v>35658</v>
      </c>
      <c r="F4672" t="s">
        <v>35514</v>
      </c>
      <c r="G4672">
        <v>1998</v>
      </c>
      <c r="H4672" t="s">
        <v>36431</v>
      </c>
      <c r="I4672" t="s">
        <v>12242</v>
      </c>
      <c r="J4672" s="2" t="s">
        <v>12243</v>
      </c>
      <c r="K4672" s="5" t="s">
        <v>128</v>
      </c>
      <c r="M4672" s="4" t="s">
        <v>7</v>
      </c>
      <c r="N4672" s="4" t="s">
        <v>8</v>
      </c>
      <c r="O4672" t="s">
        <v>33</v>
      </c>
      <c r="P4672" t="s">
        <v>35341</v>
      </c>
      <c r="R4672" t="s">
        <v>7</v>
      </c>
      <c r="S4672" t="s">
        <v>167</v>
      </c>
    </row>
    <row r="4673" spans="1:12" hidden="1" x14ac:dyDescent="0.25">
      <c r="A4673">
        <v>96153</v>
      </c>
      <c r="B4673" t="s">
        <v>12244</v>
      </c>
      <c r="C4673" t="s">
        <v>12171</v>
      </c>
      <c r="D4673" t="s">
        <v>12150</v>
      </c>
      <c r="E4673" t="s">
        <v>35658</v>
      </c>
      <c r="F4673" t="s">
        <v>35514</v>
      </c>
      <c r="G4673">
        <v>1998</v>
      </c>
      <c r="H4673" t="s">
        <v>36431</v>
      </c>
      <c r="I4673" t="s">
        <v>12172</v>
      </c>
      <c r="J4673" s="2" t="s">
        <v>12245</v>
      </c>
      <c r="K4673" s="5" t="s">
        <v>38</v>
      </c>
    </row>
    <row r="4674" spans="1:12" hidden="1" x14ac:dyDescent="0.25">
      <c r="A4674">
        <v>96188</v>
      </c>
      <c r="B4674" t="s">
        <v>12246</v>
      </c>
      <c r="C4674" t="s">
        <v>12247</v>
      </c>
      <c r="D4674" t="s">
        <v>12248</v>
      </c>
      <c r="E4674" t="s">
        <v>35659</v>
      </c>
      <c r="F4674" t="s">
        <v>35514</v>
      </c>
      <c r="G4674">
        <v>1996</v>
      </c>
      <c r="H4674" t="s">
        <v>36432</v>
      </c>
      <c r="I4674" t="s">
        <v>11938</v>
      </c>
      <c r="J4674" s="2" t="s">
        <v>12249</v>
      </c>
      <c r="K4674" s="5" t="s">
        <v>15</v>
      </c>
    </row>
    <row r="4675" spans="1:12" hidden="1" x14ac:dyDescent="0.25">
      <c r="A4675">
        <v>96194</v>
      </c>
      <c r="B4675" t="s">
        <v>12250</v>
      </c>
      <c r="C4675" t="s">
        <v>12247</v>
      </c>
      <c r="D4675" t="s">
        <v>12248</v>
      </c>
      <c r="E4675" t="s">
        <v>35659</v>
      </c>
      <c r="F4675" t="s">
        <v>35514</v>
      </c>
      <c r="G4675">
        <v>1996</v>
      </c>
      <c r="H4675" t="s">
        <v>36432</v>
      </c>
      <c r="I4675" t="s">
        <v>11938</v>
      </c>
      <c r="J4675" s="2" t="s">
        <v>12251</v>
      </c>
      <c r="K4675" s="5" t="s">
        <v>21</v>
      </c>
    </row>
    <row r="4676" spans="1:12" hidden="1" x14ac:dyDescent="0.25">
      <c r="A4676">
        <v>96268</v>
      </c>
      <c r="B4676" t="s">
        <v>12252</v>
      </c>
      <c r="C4676" t="s">
        <v>12253</v>
      </c>
      <c r="D4676" t="s">
        <v>12248</v>
      </c>
      <c r="E4676" t="s">
        <v>35659</v>
      </c>
      <c r="F4676" t="s">
        <v>35514</v>
      </c>
      <c r="G4676">
        <v>1996</v>
      </c>
      <c r="H4676" t="s">
        <v>36432</v>
      </c>
      <c r="I4676" t="s">
        <v>12254</v>
      </c>
      <c r="J4676" s="2" t="s">
        <v>12255</v>
      </c>
      <c r="K4676" s="5" t="s">
        <v>38</v>
      </c>
      <c r="L4676" t="s">
        <v>16</v>
      </c>
    </row>
    <row r="4677" spans="1:12" hidden="1" x14ac:dyDescent="0.25">
      <c r="A4677">
        <v>96272</v>
      </c>
      <c r="B4677" t="s">
        <v>12256</v>
      </c>
      <c r="C4677" t="s">
        <v>12253</v>
      </c>
      <c r="D4677" t="s">
        <v>12248</v>
      </c>
      <c r="E4677" t="s">
        <v>35659</v>
      </c>
      <c r="F4677" t="s">
        <v>35514</v>
      </c>
      <c r="G4677">
        <v>1996</v>
      </c>
      <c r="H4677" t="s">
        <v>36432</v>
      </c>
      <c r="I4677" t="s">
        <v>12254</v>
      </c>
      <c r="J4677" s="2" t="s">
        <v>12257</v>
      </c>
      <c r="K4677" s="5" t="s">
        <v>15</v>
      </c>
    </row>
    <row r="4678" spans="1:12" hidden="1" x14ac:dyDescent="0.25">
      <c r="A4678">
        <v>96274</v>
      </c>
      <c r="B4678" t="s">
        <v>12258</v>
      </c>
      <c r="C4678" t="s">
        <v>12259</v>
      </c>
      <c r="D4678" t="s">
        <v>12248</v>
      </c>
      <c r="E4678" t="s">
        <v>35659</v>
      </c>
      <c r="F4678" t="s">
        <v>35514</v>
      </c>
      <c r="G4678">
        <v>1996</v>
      </c>
      <c r="H4678" t="s">
        <v>36432</v>
      </c>
      <c r="I4678" t="s">
        <v>11970</v>
      </c>
      <c r="J4678" s="2" t="s">
        <v>12260</v>
      </c>
      <c r="K4678" s="5" t="s">
        <v>21</v>
      </c>
    </row>
    <row r="4679" spans="1:12" hidden="1" x14ac:dyDescent="0.25">
      <c r="A4679">
        <v>96279</v>
      </c>
      <c r="B4679" t="s">
        <v>12261</v>
      </c>
      <c r="C4679" t="s">
        <v>12253</v>
      </c>
      <c r="D4679" t="s">
        <v>12248</v>
      </c>
      <c r="E4679" t="s">
        <v>35659</v>
      </c>
      <c r="F4679" t="s">
        <v>35514</v>
      </c>
      <c r="G4679">
        <v>1996</v>
      </c>
      <c r="H4679" t="s">
        <v>36432</v>
      </c>
      <c r="I4679" t="s">
        <v>12254</v>
      </c>
      <c r="J4679" s="2" t="s">
        <v>12262</v>
      </c>
      <c r="K4679" s="5" t="s">
        <v>128</v>
      </c>
      <c r="L4679" t="s">
        <v>35224</v>
      </c>
    </row>
    <row r="4680" spans="1:12" hidden="1" x14ac:dyDescent="0.25">
      <c r="A4680">
        <v>96309</v>
      </c>
      <c r="B4680" t="s">
        <v>12263</v>
      </c>
      <c r="C4680" t="s">
        <v>12247</v>
      </c>
      <c r="D4680" t="s">
        <v>12248</v>
      </c>
      <c r="E4680" t="s">
        <v>35659</v>
      </c>
      <c r="F4680" t="s">
        <v>35514</v>
      </c>
      <c r="G4680">
        <v>1996</v>
      </c>
      <c r="H4680" t="s">
        <v>36432</v>
      </c>
      <c r="I4680" t="s">
        <v>11938</v>
      </c>
      <c r="J4680" s="2" t="s">
        <v>12264</v>
      </c>
      <c r="K4680" s="5" t="s">
        <v>15</v>
      </c>
    </row>
    <row r="4681" spans="1:12" hidden="1" x14ac:dyDescent="0.25">
      <c r="A4681">
        <v>96326</v>
      </c>
      <c r="B4681" t="s">
        <v>12265</v>
      </c>
      <c r="C4681" t="s">
        <v>12247</v>
      </c>
      <c r="D4681" t="s">
        <v>12248</v>
      </c>
      <c r="E4681" t="s">
        <v>35659</v>
      </c>
      <c r="F4681" t="s">
        <v>35514</v>
      </c>
      <c r="G4681">
        <v>1996</v>
      </c>
      <c r="H4681" t="s">
        <v>36432</v>
      </c>
      <c r="I4681" t="s">
        <v>11938</v>
      </c>
      <c r="J4681" s="2" t="s">
        <v>12266</v>
      </c>
      <c r="K4681" s="5" t="s">
        <v>55</v>
      </c>
    </row>
    <row r="4682" spans="1:12" hidden="1" x14ac:dyDescent="0.25">
      <c r="A4682">
        <v>96333</v>
      </c>
      <c r="B4682" t="s">
        <v>12267</v>
      </c>
      <c r="C4682" t="s">
        <v>12268</v>
      </c>
      <c r="D4682" t="s">
        <v>12248</v>
      </c>
      <c r="E4682" t="s">
        <v>35659</v>
      </c>
      <c r="F4682" t="s">
        <v>35514</v>
      </c>
      <c r="G4682">
        <v>1996</v>
      </c>
      <c r="H4682" t="s">
        <v>36432</v>
      </c>
      <c r="I4682" t="s">
        <v>12269</v>
      </c>
      <c r="J4682" s="2" t="s">
        <v>12270</v>
      </c>
      <c r="K4682" s="5" t="s">
        <v>173</v>
      </c>
      <c r="L4682" t="s">
        <v>187</v>
      </c>
    </row>
    <row r="4683" spans="1:12" hidden="1" x14ac:dyDescent="0.25">
      <c r="A4683">
        <v>96342</v>
      </c>
      <c r="B4683" t="s">
        <v>12271</v>
      </c>
      <c r="C4683" t="s">
        <v>12268</v>
      </c>
      <c r="D4683" t="s">
        <v>12248</v>
      </c>
      <c r="E4683" t="s">
        <v>35659</v>
      </c>
      <c r="F4683" t="s">
        <v>35514</v>
      </c>
      <c r="G4683">
        <v>1996</v>
      </c>
      <c r="H4683" t="s">
        <v>36432</v>
      </c>
      <c r="I4683" t="s">
        <v>12269</v>
      </c>
      <c r="J4683" s="2" t="s">
        <v>12272</v>
      </c>
      <c r="K4683" s="5" t="s">
        <v>21</v>
      </c>
    </row>
    <row r="4684" spans="1:12" hidden="1" x14ac:dyDescent="0.25">
      <c r="A4684">
        <v>96380</v>
      </c>
      <c r="B4684" t="s">
        <v>12273</v>
      </c>
      <c r="C4684" t="s">
        <v>12274</v>
      </c>
      <c r="D4684" t="s">
        <v>12248</v>
      </c>
      <c r="E4684" t="s">
        <v>35659</v>
      </c>
      <c r="F4684" t="s">
        <v>35514</v>
      </c>
      <c r="G4684">
        <v>1996</v>
      </c>
      <c r="H4684" t="s">
        <v>36432</v>
      </c>
      <c r="I4684" t="s">
        <v>12275</v>
      </c>
      <c r="J4684" s="2" t="s">
        <v>12276</v>
      </c>
      <c r="K4684" s="5" t="s">
        <v>21</v>
      </c>
    </row>
    <row r="4685" spans="1:12" hidden="1" x14ac:dyDescent="0.25">
      <c r="A4685">
        <v>96399</v>
      </c>
      <c r="B4685" t="s">
        <v>12277</v>
      </c>
      <c r="C4685" t="s">
        <v>12278</v>
      </c>
      <c r="D4685" t="s">
        <v>12248</v>
      </c>
      <c r="E4685" t="s">
        <v>35659</v>
      </c>
      <c r="F4685" t="s">
        <v>35514</v>
      </c>
      <c r="G4685">
        <v>1996</v>
      </c>
      <c r="H4685" t="s">
        <v>36432</v>
      </c>
      <c r="I4685" t="s">
        <v>6740</v>
      </c>
      <c r="J4685" s="2" t="s">
        <v>12279</v>
      </c>
      <c r="K4685" s="5" t="s">
        <v>32</v>
      </c>
      <c r="L4685" t="s">
        <v>35242</v>
      </c>
    </row>
    <row r="4686" spans="1:12" hidden="1" x14ac:dyDescent="0.25">
      <c r="A4686">
        <v>96434</v>
      </c>
      <c r="B4686" t="s">
        <v>12280</v>
      </c>
      <c r="C4686" t="s">
        <v>12278</v>
      </c>
      <c r="D4686" t="s">
        <v>12248</v>
      </c>
      <c r="E4686" t="s">
        <v>35659</v>
      </c>
      <c r="F4686" t="s">
        <v>35514</v>
      </c>
      <c r="G4686">
        <v>1996</v>
      </c>
      <c r="H4686" t="s">
        <v>36432</v>
      </c>
      <c r="I4686" t="s">
        <v>6740</v>
      </c>
      <c r="J4686" s="2" t="s">
        <v>12281</v>
      </c>
      <c r="K4686" s="5" t="s">
        <v>21</v>
      </c>
    </row>
    <row r="4687" spans="1:12" hidden="1" x14ac:dyDescent="0.25">
      <c r="A4687">
        <v>96439</v>
      </c>
      <c r="B4687" t="s">
        <v>12282</v>
      </c>
      <c r="C4687" t="s">
        <v>12247</v>
      </c>
      <c r="D4687" t="s">
        <v>12248</v>
      </c>
      <c r="E4687" t="s">
        <v>35659</v>
      </c>
      <c r="F4687" t="s">
        <v>35514</v>
      </c>
      <c r="G4687">
        <v>1996</v>
      </c>
      <c r="H4687" t="s">
        <v>36432</v>
      </c>
      <c r="I4687" t="s">
        <v>11938</v>
      </c>
      <c r="J4687" s="2" t="s">
        <v>12283</v>
      </c>
      <c r="K4687" s="5" t="s">
        <v>21</v>
      </c>
    </row>
    <row r="4688" spans="1:12" hidden="1" x14ac:dyDescent="0.25">
      <c r="A4688">
        <v>96477</v>
      </c>
      <c r="B4688" t="s">
        <v>12284</v>
      </c>
      <c r="C4688" t="s">
        <v>12247</v>
      </c>
      <c r="D4688" t="s">
        <v>12248</v>
      </c>
      <c r="E4688" t="s">
        <v>35659</v>
      </c>
      <c r="F4688" t="s">
        <v>35514</v>
      </c>
      <c r="G4688">
        <v>1996</v>
      </c>
      <c r="H4688" t="s">
        <v>36432</v>
      </c>
      <c r="I4688" t="s">
        <v>11938</v>
      </c>
      <c r="J4688" s="2" t="s">
        <v>12285</v>
      </c>
      <c r="K4688" s="5" t="s">
        <v>38</v>
      </c>
    </row>
    <row r="4689" spans="1:12" hidden="1" x14ac:dyDescent="0.25">
      <c r="A4689">
        <v>96494</v>
      </c>
      <c r="B4689" t="s">
        <v>12286</v>
      </c>
      <c r="C4689" t="s">
        <v>12287</v>
      </c>
      <c r="D4689" t="s">
        <v>12248</v>
      </c>
      <c r="E4689" t="s">
        <v>35659</v>
      </c>
      <c r="F4689" t="s">
        <v>35514</v>
      </c>
      <c r="G4689">
        <v>1996</v>
      </c>
      <c r="H4689" t="s">
        <v>36432</v>
      </c>
      <c r="I4689" t="s">
        <v>11962</v>
      </c>
      <c r="J4689" s="2" t="s">
        <v>12288</v>
      </c>
      <c r="K4689" s="5" t="s">
        <v>15</v>
      </c>
    </row>
    <row r="4690" spans="1:12" hidden="1" x14ac:dyDescent="0.25">
      <c r="A4690">
        <v>96539</v>
      </c>
      <c r="B4690" t="s">
        <v>12289</v>
      </c>
      <c r="C4690" t="s">
        <v>12287</v>
      </c>
      <c r="D4690" t="s">
        <v>12248</v>
      </c>
      <c r="E4690" t="s">
        <v>35659</v>
      </c>
      <c r="F4690" t="s">
        <v>35514</v>
      </c>
      <c r="G4690">
        <v>1996</v>
      </c>
      <c r="H4690" t="s">
        <v>36432</v>
      </c>
      <c r="I4690" t="s">
        <v>11962</v>
      </c>
      <c r="J4690" s="2" t="s">
        <v>12290</v>
      </c>
      <c r="K4690" s="5" t="s">
        <v>38</v>
      </c>
      <c r="L4690" t="s">
        <v>174</v>
      </c>
    </row>
    <row r="4691" spans="1:12" hidden="1" x14ac:dyDescent="0.25">
      <c r="A4691">
        <v>96544</v>
      </c>
      <c r="B4691" t="s">
        <v>12291</v>
      </c>
      <c r="C4691" t="s">
        <v>12259</v>
      </c>
      <c r="D4691" t="s">
        <v>12248</v>
      </c>
      <c r="E4691" t="s">
        <v>35659</v>
      </c>
      <c r="F4691" t="s">
        <v>35514</v>
      </c>
      <c r="G4691">
        <v>1996</v>
      </c>
      <c r="H4691" t="s">
        <v>36432</v>
      </c>
      <c r="I4691" t="s">
        <v>11970</v>
      </c>
      <c r="J4691" s="2" t="s">
        <v>12292</v>
      </c>
      <c r="K4691" s="5" t="s">
        <v>21</v>
      </c>
    </row>
    <row r="4692" spans="1:12" hidden="1" x14ac:dyDescent="0.25">
      <c r="A4692">
        <v>96577</v>
      </c>
      <c r="B4692" t="s">
        <v>12293</v>
      </c>
      <c r="C4692" t="s">
        <v>12259</v>
      </c>
      <c r="D4692" t="s">
        <v>12248</v>
      </c>
      <c r="E4692" t="s">
        <v>35659</v>
      </c>
      <c r="F4692" t="s">
        <v>35514</v>
      </c>
      <c r="G4692">
        <v>1996</v>
      </c>
      <c r="H4692" t="s">
        <v>36432</v>
      </c>
      <c r="I4692" t="s">
        <v>11970</v>
      </c>
      <c r="J4692" s="2" t="s">
        <v>12294</v>
      </c>
      <c r="K4692" s="5" t="s">
        <v>38</v>
      </c>
      <c r="L4692" t="s">
        <v>232</v>
      </c>
    </row>
    <row r="4693" spans="1:12" hidden="1" x14ac:dyDescent="0.25">
      <c r="A4693">
        <v>96589</v>
      </c>
      <c r="B4693" t="s">
        <v>12295</v>
      </c>
      <c r="C4693" t="s">
        <v>12296</v>
      </c>
      <c r="D4693" t="s">
        <v>12297</v>
      </c>
      <c r="E4693" t="s">
        <v>35660</v>
      </c>
      <c r="F4693" t="s">
        <v>35653</v>
      </c>
      <c r="G4693">
        <v>1991</v>
      </c>
      <c r="H4693" t="s">
        <v>36433</v>
      </c>
      <c r="I4693" t="s">
        <v>12047</v>
      </c>
      <c r="J4693" s="2" t="s">
        <v>12298</v>
      </c>
      <c r="K4693" s="5" t="s">
        <v>38</v>
      </c>
    </row>
    <row r="4694" spans="1:12" hidden="1" x14ac:dyDescent="0.25">
      <c r="A4694">
        <v>96605</v>
      </c>
      <c r="B4694" t="s">
        <v>12299</v>
      </c>
      <c r="C4694" t="s">
        <v>12300</v>
      </c>
      <c r="D4694" t="s">
        <v>12297</v>
      </c>
      <c r="E4694" t="s">
        <v>35660</v>
      </c>
      <c r="F4694" t="s">
        <v>35653</v>
      </c>
      <c r="G4694">
        <v>1991</v>
      </c>
      <c r="H4694" t="s">
        <v>36433</v>
      </c>
      <c r="I4694" t="s">
        <v>11946</v>
      </c>
      <c r="J4694" s="2" t="s">
        <v>12301</v>
      </c>
      <c r="K4694" s="5" t="s">
        <v>38</v>
      </c>
    </row>
    <row r="4695" spans="1:12" hidden="1" x14ac:dyDescent="0.25">
      <c r="A4695">
        <v>96660</v>
      </c>
      <c r="B4695" t="s">
        <v>12302</v>
      </c>
      <c r="C4695" t="s">
        <v>12303</v>
      </c>
      <c r="D4695" t="s">
        <v>12297</v>
      </c>
      <c r="E4695" t="s">
        <v>35660</v>
      </c>
      <c r="F4695" t="s">
        <v>35653</v>
      </c>
      <c r="G4695">
        <v>1991</v>
      </c>
      <c r="H4695" t="s">
        <v>36433</v>
      </c>
      <c r="I4695" t="s">
        <v>11995</v>
      </c>
      <c r="J4695" s="2" t="s">
        <v>12304</v>
      </c>
      <c r="K4695" s="5" t="s">
        <v>21</v>
      </c>
    </row>
    <row r="4696" spans="1:12" hidden="1" x14ac:dyDescent="0.25">
      <c r="A4696">
        <v>96667</v>
      </c>
      <c r="B4696" t="s">
        <v>12305</v>
      </c>
      <c r="C4696" t="s">
        <v>12306</v>
      </c>
      <c r="D4696" t="s">
        <v>12297</v>
      </c>
      <c r="E4696" t="s">
        <v>35660</v>
      </c>
      <c r="F4696" t="s">
        <v>35653</v>
      </c>
      <c r="G4696">
        <v>1991</v>
      </c>
      <c r="H4696" t="s">
        <v>36433</v>
      </c>
      <c r="I4696" t="s">
        <v>7831</v>
      </c>
      <c r="J4696" s="2" t="s">
        <v>12307</v>
      </c>
      <c r="K4696" s="5" t="s">
        <v>38</v>
      </c>
      <c r="L4696" t="s">
        <v>16</v>
      </c>
    </row>
    <row r="4697" spans="1:12" hidden="1" x14ac:dyDescent="0.25">
      <c r="A4697">
        <v>96673</v>
      </c>
      <c r="B4697" t="s">
        <v>12308</v>
      </c>
      <c r="C4697" t="s">
        <v>12306</v>
      </c>
      <c r="D4697" t="s">
        <v>12297</v>
      </c>
      <c r="E4697" t="s">
        <v>35660</v>
      </c>
      <c r="F4697" t="s">
        <v>35653</v>
      </c>
      <c r="G4697">
        <v>1991</v>
      </c>
      <c r="H4697" t="s">
        <v>36433</v>
      </c>
      <c r="I4697" t="s">
        <v>7831</v>
      </c>
      <c r="J4697" s="2" t="s">
        <v>12309</v>
      </c>
      <c r="K4697" s="5" t="s">
        <v>21</v>
      </c>
    </row>
    <row r="4698" spans="1:12" hidden="1" x14ac:dyDescent="0.25">
      <c r="A4698">
        <v>96693</v>
      </c>
      <c r="B4698" t="s">
        <v>12310</v>
      </c>
      <c r="C4698" t="s">
        <v>12300</v>
      </c>
      <c r="D4698" t="s">
        <v>12297</v>
      </c>
      <c r="E4698" t="s">
        <v>35660</v>
      </c>
      <c r="F4698" t="s">
        <v>35653</v>
      </c>
      <c r="G4698">
        <v>1991</v>
      </c>
      <c r="H4698" t="s">
        <v>36433</v>
      </c>
      <c r="I4698" t="s">
        <v>11946</v>
      </c>
      <c r="J4698" s="2" t="s">
        <v>12311</v>
      </c>
      <c r="K4698" s="5" t="s">
        <v>15</v>
      </c>
    </row>
    <row r="4699" spans="1:12" hidden="1" x14ac:dyDescent="0.25">
      <c r="A4699">
        <v>96712</v>
      </c>
      <c r="B4699" t="s">
        <v>12312</v>
      </c>
      <c r="C4699" t="s">
        <v>12306</v>
      </c>
      <c r="D4699" t="s">
        <v>12297</v>
      </c>
      <c r="E4699" t="s">
        <v>35660</v>
      </c>
      <c r="F4699" t="s">
        <v>35653</v>
      </c>
      <c r="G4699">
        <v>1991</v>
      </c>
      <c r="H4699" t="s">
        <v>36433</v>
      </c>
      <c r="I4699" t="s">
        <v>7831</v>
      </c>
      <c r="J4699" s="2" t="s">
        <v>12313</v>
      </c>
      <c r="K4699" s="5" t="s">
        <v>38</v>
      </c>
    </row>
    <row r="4700" spans="1:12" hidden="1" x14ac:dyDescent="0.25">
      <c r="A4700">
        <v>96774</v>
      </c>
      <c r="B4700" t="s">
        <v>12314</v>
      </c>
      <c r="C4700" t="s">
        <v>12303</v>
      </c>
      <c r="D4700" t="s">
        <v>12297</v>
      </c>
      <c r="E4700" t="s">
        <v>35660</v>
      </c>
      <c r="F4700" t="s">
        <v>35653</v>
      </c>
      <c r="G4700">
        <v>1991</v>
      </c>
      <c r="H4700" t="s">
        <v>36433</v>
      </c>
      <c r="I4700" t="s">
        <v>11995</v>
      </c>
      <c r="J4700" s="2" t="s">
        <v>12315</v>
      </c>
      <c r="K4700" s="5" t="s">
        <v>21</v>
      </c>
    </row>
    <row r="4701" spans="1:12" hidden="1" x14ac:dyDescent="0.25">
      <c r="A4701">
        <v>96800</v>
      </c>
      <c r="B4701" t="s">
        <v>12316</v>
      </c>
      <c r="C4701" t="s">
        <v>12300</v>
      </c>
      <c r="D4701" t="s">
        <v>12297</v>
      </c>
      <c r="E4701" t="s">
        <v>35660</v>
      </c>
      <c r="F4701" t="s">
        <v>35653</v>
      </c>
      <c r="G4701">
        <v>1991</v>
      </c>
      <c r="H4701" t="s">
        <v>36433</v>
      </c>
      <c r="I4701" t="s">
        <v>11946</v>
      </c>
      <c r="J4701" s="2" t="s">
        <v>12317</v>
      </c>
      <c r="K4701" s="5" t="s">
        <v>38</v>
      </c>
    </row>
    <row r="4702" spans="1:12" hidden="1" x14ac:dyDescent="0.25">
      <c r="A4702">
        <v>96818</v>
      </c>
      <c r="B4702" t="s">
        <v>12318</v>
      </c>
      <c r="C4702" t="s">
        <v>12319</v>
      </c>
      <c r="D4702" t="s">
        <v>12297</v>
      </c>
      <c r="E4702" t="s">
        <v>35660</v>
      </c>
      <c r="F4702" t="s">
        <v>35653</v>
      </c>
      <c r="G4702">
        <v>1991</v>
      </c>
      <c r="H4702" t="s">
        <v>36433</v>
      </c>
      <c r="I4702" t="s">
        <v>12320</v>
      </c>
      <c r="J4702" s="2" t="s">
        <v>12321</v>
      </c>
      <c r="K4702" s="5" t="s">
        <v>202</v>
      </c>
      <c r="L4702" t="s">
        <v>374</v>
      </c>
    </row>
    <row r="4703" spans="1:12" hidden="1" x14ac:dyDescent="0.25">
      <c r="A4703">
        <v>96825</v>
      </c>
      <c r="B4703" t="s">
        <v>12322</v>
      </c>
      <c r="C4703" t="s">
        <v>12319</v>
      </c>
      <c r="D4703" t="s">
        <v>12297</v>
      </c>
      <c r="E4703" t="s">
        <v>35660</v>
      </c>
      <c r="F4703" t="s">
        <v>35653</v>
      </c>
      <c r="G4703">
        <v>1991</v>
      </c>
      <c r="H4703" t="s">
        <v>36433</v>
      </c>
      <c r="I4703" t="s">
        <v>12320</v>
      </c>
      <c r="J4703" s="2" t="s">
        <v>12323</v>
      </c>
      <c r="K4703" s="5" t="s">
        <v>55</v>
      </c>
    </row>
    <row r="4704" spans="1:12" hidden="1" x14ac:dyDescent="0.25">
      <c r="A4704">
        <v>96879</v>
      </c>
      <c r="B4704" t="s">
        <v>12324</v>
      </c>
      <c r="C4704" t="s">
        <v>12300</v>
      </c>
      <c r="D4704" t="s">
        <v>12297</v>
      </c>
      <c r="E4704" t="s">
        <v>35660</v>
      </c>
      <c r="F4704" t="s">
        <v>35653</v>
      </c>
      <c r="G4704">
        <v>1991</v>
      </c>
      <c r="H4704" t="s">
        <v>36433</v>
      </c>
      <c r="I4704" t="s">
        <v>11946</v>
      </c>
      <c r="J4704" s="2" t="s">
        <v>12325</v>
      </c>
      <c r="K4704" s="5" t="s">
        <v>15</v>
      </c>
    </row>
    <row r="4705" spans="1:12" hidden="1" x14ac:dyDescent="0.25">
      <c r="A4705">
        <v>96883</v>
      </c>
      <c r="B4705" t="s">
        <v>12326</v>
      </c>
      <c r="C4705" t="s">
        <v>12300</v>
      </c>
      <c r="D4705" t="s">
        <v>12297</v>
      </c>
      <c r="E4705" t="s">
        <v>35660</v>
      </c>
      <c r="F4705" t="s">
        <v>35653</v>
      </c>
      <c r="G4705">
        <v>1991</v>
      </c>
      <c r="H4705" t="s">
        <v>36433</v>
      </c>
      <c r="I4705" t="s">
        <v>11946</v>
      </c>
      <c r="J4705" s="2" t="s">
        <v>12327</v>
      </c>
      <c r="K4705" s="5" t="s">
        <v>55</v>
      </c>
    </row>
    <row r="4706" spans="1:12" hidden="1" x14ac:dyDescent="0.25">
      <c r="A4706">
        <v>96914</v>
      </c>
      <c r="B4706" t="s">
        <v>12328</v>
      </c>
      <c r="C4706" t="s">
        <v>12300</v>
      </c>
      <c r="D4706" t="s">
        <v>12297</v>
      </c>
      <c r="E4706" t="s">
        <v>35660</v>
      </c>
      <c r="F4706" t="s">
        <v>35653</v>
      </c>
      <c r="G4706">
        <v>1991</v>
      </c>
      <c r="H4706" t="s">
        <v>36433</v>
      </c>
      <c r="I4706" t="s">
        <v>11946</v>
      </c>
      <c r="J4706" s="2" t="s">
        <v>12329</v>
      </c>
      <c r="K4706" s="5" t="s">
        <v>38</v>
      </c>
      <c r="L4706" t="s">
        <v>16</v>
      </c>
    </row>
    <row r="4707" spans="1:12" hidden="1" x14ac:dyDescent="0.25">
      <c r="A4707">
        <v>96951</v>
      </c>
      <c r="B4707" t="s">
        <v>12330</v>
      </c>
      <c r="C4707" t="s">
        <v>12331</v>
      </c>
      <c r="D4707" t="s">
        <v>12297</v>
      </c>
      <c r="E4707" t="s">
        <v>35660</v>
      </c>
      <c r="F4707" t="s">
        <v>35653</v>
      </c>
      <c r="G4707">
        <v>1991</v>
      </c>
      <c r="H4707" t="s">
        <v>36433</v>
      </c>
      <c r="I4707" t="s">
        <v>12041</v>
      </c>
      <c r="J4707" s="2" t="s">
        <v>12332</v>
      </c>
      <c r="K4707" s="5" t="s">
        <v>38</v>
      </c>
    </row>
    <row r="4708" spans="1:12" hidden="1" x14ac:dyDescent="0.25">
      <c r="A4708">
        <v>96983</v>
      </c>
      <c r="B4708" t="s">
        <v>12333</v>
      </c>
      <c r="C4708" t="s">
        <v>12331</v>
      </c>
      <c r="D4708" t="s">
        <v>12297</v>
      </c>
      <c r="E4708" t="s">
        <v>35660</v>
      </c>
      <c r="F4708" t="s">
        <v>35653</v>
      </c>
      <c r="G4708">
        <v>1991</v>
      </c>
      <c r="H4708" t="s">
        <v>36433</v>
      </c>
      <c r="I4708" t="s">
        <v>12041</v>
      </c>
      <c r="J4708" s="2" t="s">
        <v>12334</v>
      </c>
      <c r="K4708" s="5" t="s">
        <v>21</v>
      </c>
    </row>
    <row r="4709" spans="1:12" hidden="1" x14ac:dyDescent="0.25">
      <c r="A4709">
        <v>96990</v>
      </c>
      <c r="B4709" t="s">
        <v>12335</v>
      </c>
      <c r="C4709" t="s">
        <v>12336</v>
      </c>
      <c r="D4709" t="s">
        <v>12297</v>
      </c>
      <c r="E4709" t="s">
        <v>35660</v>
      </c>
      <c r="F4709" t="s">
        <v>35653</v>
      </c>
      <c r="G4709">
        <v>1991</v>
      </c>
      <c r="H4709" t="s">
        <v>36433</v>
      </c>
      <c r="I4709" t="s">
        <v>12337</v>
      </c>
      <c r="J4709" s="2" t="s">
        <v>12338</v>
      </c>
      <c r="K4709" s="5" t="s">
        <v>21</v>
      </c>
    </row>
    <row r="4710" spans="1:12" hidden="1" x14ac:dyDescent="0.25">
      <c r="A4710">
        <v>96994</v>
      </c>
      <c r="B4710" t="s">
        <v>12339</v>
      </c>
      <c r="C4710" t="s">
        <v>12331</v>
      </c>
      <c r="D4710" t="s">
        <v>12297</v>
      </c>
      <c r="E4710" t="s">
        <v>35660</v>
      </c>
      <c r="F4710" t="s">
        <v>35653</v>
      </c>
      <c r="G4710">
        <v>1991</v>
      </c>
      <c r="H4710" t="s">
        <v>36433</v>
      </c>
      <c r="I4710" t="s">
        <v>12041</v>
      </c>
      <c r="J4710" s="2" t="s">
        <v>12340</v>
      </c>
      <c r="K4710" s="5" t="s">
        <v>202</v>
      </c>
      <c r="L4710" t="s">
        <v>374</v>
      </c>
    </row>
    <row r="4711" spans="1:12" hidden="1" x14ac:dyDescent="0.25">
      <c r="A4711">
        <v>96999</v>
      </c>
      <c r="B4711" t="s">
        <v>12341</v>
      </c>
      <c r="C4711" t="s">
        <v>12336</v>
      </c>
      <c r="D4711" t="s">
        <v>12297</v>
      </c>
      <c r="E4711" t="s">
        <v>35660</v>
      </c>
      <c r="F4711" t="s">
        <v>35653</v>
      </c>
      <c r="G4711">
        <v>1991</v>
      </c>
      <c r="H4711" t="s">
        <v>36433</v>
      </c>
      <c r="I4711" t="s">
        <v>12337</v>
      </c>
      <c r="J4711" s="2" t="s">
        <v>12342</v>
      </c>
      <c r="K4711" s="5" t="s">
        <v>38</v>
      </c>
    </row>
    <row r="4712" spans="1:12" hidden="1" x14ac:dyDescent="0.25">
      <c r="A4712">
        <v>97006</v>
      </c>
      <c r="B4712" t="s">
        <v>12343</v>
      </c>
      <c r="C4712" t="s">
        <v>12336</v>
      </c>
      <c r="D4712" t="s">
        <v>12297</v>
      </c>
      <c r="E4712" t="s">
        <v>35660</v>
      </c>
      <c r="F4712" t="s">
        <v>35653</v>
      </c>
      <c r="G4712">
        <v>1991</v>
      </c>
      <c r="H4712" t="s">
        <v>36433</v>
      </c>
      <c r="I4712" t="s">
        <v>12337</v>
      </c>
      <c r="J4712" s="2" t="s">
        <v>12344</v>
      </c>
      <c r="K4712" s="5" t="s">
        <v>38</v>
      </c>
    </row>
    <row r="4713" spans="1:12" hidden="1" x14ac:dyDescent="0.25">
      <c r="A4713">
        <v>97007</v>
      </c>
      <c r="B4713" t="s">
        <v>12345</v>
      </c>
      <c r="C4713" t="s">
        <v>12331</v>
      </c>
      <c r="D4713" t="s">
        <v>12297</v>
      </c>
      <c r="E4713" t="s">
        <v>35660</v>
      </c>
      <c r="F4713" t="s">
        <v>35653</v>
      </c>
      <c r="G4713">
        <v>1991</v>
      </c>
      <c r="H4713" t="s">
        <v>36433</v>
      </c>
      <c r="I4713" t="s">
        <v>12041</v>
      </c>
      <c r="J4713" s="2" t="s">
        <v>12346</v>
      </c>
      <c r="K4713" s="5" t="s">
        <v>38</v>
      </c>
    </row>
    <row r="4714" spans="1:12" hidden="1" x14ac:dyDescent="0.25">
      <c r="A4714">
        <v>97011</v>
      </c>
      <c r="B4714" t="s">
        <v>12347</v>
      </c>
      <c r="C4714" t="s">
        <v>12336</v>
      </c>
      <c r="D4714" t="s">
        <v>12297</v>
      </c>
      <c r="E4714" t="s">
        <v>35660</v>
      </c>
      <c r="F4714" t="s">
        <v>35653</v>
      </c>
      <c r="G4714">
        <v>1991</v>
      </c>
      <c r="H4714" t="s">
        <v>36433</v>
      </c>
      <c r="I4714" t="s">
        <v>12337</v>
      </c>
      <c r="J4714" s="2" t="s">
        <v>12348</v>
      </c>
      <c r="K4714" s="5" t="s">
        <v>38</v>
      </c>
      <c r="L4714" t="s">
        <v>16</v>
      </c>
    </row>
    <row r="4715" spans="1:12" hidden="1" x14ac:dyDescent="0.25">
      <c r="A4715">
        <v>97012</v>
      </c>
      <c r="B4715" t="s">
        <v>12349</v>
      </c>
      <c r="C4715" t="s">
        <v>12331</v>
      </c>
      <c r="D4715" t="s">
        <v>12297</v>
      </c>
      <c r="E4715" t="s">
        <v>35660</v>
      </c>
      <c r="F4715" t="s">
        <v>35653</v>
      </c>
      <c r="G4715">
        <v>1991</v>
      </c>
      <c r="H4715" t="s">
        <v>36433</v>
      </c>
      <c r="I4715" t="s">
        <v>12041</v>
      </c>
      <c r="J4715" s="2" t="s">
        <v>12350</v>
      </c>
      <c r="K4715" s="5" t="s">
        <v>173</v>
      </c>
      <c r="L4715" t="s">
        <v>16</v>
      </c>
    </row>
    <row r="4716" spans="1:12" hidden="1" x14ac:dyDescent="0.25">
      <c r="A4716">
        <v>97048</v>
      </c>
      <c r="B4716" t="s">
        <v>12351</v>
      </c>
      <c r="C4716" t="s">
        <v>12352</v>
      </c>
      <c r="D4716" t="s">
        <v>12297</v>
      </c>
      <c r="E4716" t="s">
        <v>35660</v>
      </c>
      <c r="F4716" t="s">
        <v>35653</v>
      </c>
      <c r="G4716">
        <v>1991</v>
      </c>
      <c r="H4716" t="s">
        <v>36433</v>
      </c>
      <c r="I4716" t="s">
        <v>12005</v>
      </c>
      <c r="J4716" s="2" t="s">
        <v>12353</v>
      </c>
      <c r="K4716" s="5" t="s">
        <v>21</v>
      </c>
    </row>
    <row r="4717" spans="1:12" hidden="1" x14ac:dyDescent="0.25">
      <c r="A4717">
        <v>97057</v>
      </c>
      <c r="B4717" t="s">
        <v>12354</v>
      </c>
      <c r="C4717" t="s">
        <v>12331</v>
      </c>
      <c r="D4717" t="s">
        <v>12297</v>
      </c>
      <c r="E4717" t="s">
        <v>35660</v>
      </c>
      <c r="F4717" t="s">
        <v>35653</v>
      </c>
      <c r="G4717">
        <v>1991</v>
      </c>
      <c r="H4717" t="s">
        <v>36433</v>
      </c>
      <c r="I4717" t="s">
        <v>12041</v>
      </c>
      <c r="J4717" s="2" t="s">
        <v>12355</v>
      </c>
      <c r="K4717" s="5" t="s">
        <v>38</v>
      </c>
    </row>
    <row r="4718" spans="1:12" hidden="1" x14ac:dyDescent="0.25">
      <c r="A4718">
        <v>97068</v>
      </c>
      <c r="B4718" t="s">
        <v>12356</v>
      </c>
      <c r="C4718" t="s">
        <v>12352</v>
      </c>
      <c r="D4718" t="s">
        <v>12297</v>
      </c>
      <c r="E4718" t="s">
        <v>35660</v>
      </c>
      <c r="F4718" t="s">
        <v>35653</v>
      </c>
      <c r="G4718">
        <v>1991</v>
      </c>
      <c r="H4718" t="s">
        <v>36433</v>
      </c>
      <c r="I4718" t="s">
        <v>12005</v>
      </c>
      <c r="J4718" s="2" t="s">
        <v>12357</v>
      </c>
      <c r="K4718" s="5" t="s">
        <v>38</v>
      </c>
      <c r="L4718" t="s">
        <v>112</v>
      </c>
    </row>
    <row r="4719" spans="1:12" hidden="1" x14ac:dyDescent="0.25">
      <c r="A4719">
        <v>97074</v>
      </c>
      <c r="B4719" t="s">
        <v>12358</v>
      </c>
      <c r="C4719" t="s">
        <v>12359</v>
      </c>
      <c r="D4719" t="s">
        <v>12297</v>
      </c>
      <c r="E4719" t="s">
        <v>35660</v>
      </c>
      <c r="F4719" t="s">
        <v>35653</v>
      </c>
      <c r="G4719">
        <v>1991</v>
      </c>
      <c r="H4719" t="s">
        <v>36433</v>
      </c>
      <c r="I4719" t="s">
        <v>12134</v>
      </c>
      <c r="J4719" s="2" t="s">
        <v>12360</v>
      </c>
      <c r="K4719" s="5" t="s">
        <v>38</v>
      </c>
      <c r="L4719" t="s">
        <v>232</v>
      </c>
    </row>
    <row r="4720" spans="1:12" hidden="1" x14ac:dyDescent="0.25">
      <c r="A4720">
        <v>97092</v>
      </c>
      <c r="B4720" t="s">
        <v>12361</v>
      </c>
      <c r="C4720" t="s">
        <v>12331</v>
      </c>
      <c r="D4720" t="s">
        <v>12297</v>
      </c>
      <c r="E4720" t="s">
        <v>35660</v>
      </c>
      <c r="F4720" t="s">
        <v>35653</v>
      </c>
      <c r="G4720">
        <v>1991</v>
      </c>
      <c r="H4720" t="s">
        <v>36433</v>
      </c>
      <c r="I4720" t="s">
        <v>12041</v>
      </c>
      <c r="J4720" s="2" t="s">
        <v>12362</v>
      </c>
      <c r="K4720" s="5" t="s">
        <v>38</v>
      </c>
    </row>
    <row r="4721" spans="1:12" hidden="1" x14ac:dyDescent="0.25">
      <c r="A4721">
        <v>97133</v>
      </c>
      <c r="B4721" t="s">
        <v>12363</v>
      </c>
      <c r="C4721" t="s">
        <v>12364</v>
      </c>
      <c r="D4721" t="s">
        <v>12365</v>
      </c>
      <c r="E4721" t="s">
        <v>35661</v>
      </c>
      <c r="F4721" t="s">
        <v>35372</v>
      </c>
      <c r="G4721">
        <v>2002</v>
      </c>
      <c r="H4721" t="s">
        <v>36434</v>
      </c>
      <c r="I4721" t="s">
        <v>11938</v>
      </c>
      <c r="J4721" s="2" t="s">
        <v>12366</v>
      </c>
      <c r="K4721" s="5" t="s">
        <v>55</v>
      </c>
    </row>
    <row r="4722" spans="1:12" hidden="1" x14ac:dyDescent="0.25">
      <c r="A4722">
        <v>97135</v>
      </c>
      <c r="B4722" t="s">
        <v>12367</v>
      </c>
      <c r="C4722" t="s">
        <v>12368</v>
      </c>
      <c r="D4722" t="s">
        <v>12365</v>
      </c>
      <c r="E4722" t="s">
        <v>35661</v>
      </c>
      <c r="F4722" t="s">
        <v>35372</v>
      </c>
      <c r="G4722">
        <v>2002</v>
      </c>
      <c r="H4722" t="s">
        <v>36434</v>
      </c>
      <c r="I4722" t="s">
        <v>12369</v>
      </c>
      <c r="J4722" s="2" t="s">
        <v>12370</v>
      </c>
      <c r="K4722" s="5" t="s">
        <v>128</v>
      </c>
      <c r="L4722" t="s">
        <v>35191</v>
      </c>
    </row>
    <row r="4723" spans="1:12" hidden="1" x14ac:dyDescent="0.25">
      <c r="A4723">
        <v>97139</v>
      </c>
      <c r="B4723" t="s">
        <v>12371</v>
      </c>
      <c r="C4723" t="s">
        <v>12368</v>
      </c>
      <c r="D4723" t="s">
        <v>12365</v>
      </c>
      <c r="E4723" t="s">
        <v>35661</v>
      </c>
      <c r="F4723" t="s">
        <v>35372</v>
      </c>
      <c r="G4723">
        <v>2002</v>
      </c>
      <c r="H4723" t="s">
        <v>36434</v>
      </c>
      <c r="I4723" t="s">
        <v>12369</v>
      </c>
      <c r="J4723" s="2" t="s">
        <v>12372</v>
      </c>
      <c r="K4723" s="5" t="s">
        <v>1684</v>
      </c>
    </row>
    <row r="4724" spans="1:12" hidden="1" x14ac:dyDescent="0.25">
      <c r="A4724">
        <v>97148</v>
      </c>
      <c r="B4724" t="s">
        <v>12373</v>
      </c>
      <c r="C4724" t="s">
        <v>12364</v>
      </c>
      <c r="D4724" t="s">
        <v>12365</v>
      </c>
      <c r="E4724" t="s">
        <v>35661</v>
      </c>
      <c r="F4724" t="s">
        <v>35372</v>
      </c>
      <c r="G4724">
        <v>2002</v>
      </c>
      <c r="H4724" t="s">
        <v>36434</v>
      </c>
      <c r="I4724" t="s">
        <v>11938</v>
      </c>
      <c r="J4724" s="2" t="s">
        <v>12374</v>
      </c>
      <c r="K4724" s="5" t="s">
        <v>128</v>
      </c>
      <c r="L4724" t="s">
        <v>314</v>
      </c>
    </row>
    <row r="4725" spans="1:12" hidden="1" x14ac:dyDescent="0.25">
      <c r="A4725">
        <v>97151</v>
      </c>
      <c r="B4725" t="s">
        <v>12375</v>
      </c>
      <c r="C4725" t="s">
        <v>12368</v>
      </c>
      <c r="D4725" t="s">
        <v>12365</v>
      </c>
      <c r="E4725" t="s">
        <v>35661</v>
      </c>
      <c r="F4725" t="s">
        <v>35372</v>
      </c>
      <c r="G4725">
        <v>2002</v>
      </c>
      <c r="H4725" t="s">
        <v>36434</v>
      </c>
      <c r="I4725" t="s">
        <v>12369</v>
      </c>
      <c r="J4725" s="2" t="s">
        <v>12376</v>
      </c>
      <c r="K4725" s="5" t="s">
        <v>38</v>
      </c>
    </row>
    <row r="4726" spans="1:12" hidden="1" x14ac:dyDescent="0.25">
      <c r="A4726">
        <v>97159</v>
      </c>
      <c r="B4726" t="s">
        <v>12377</v>
      </c>
      <c r="C4726" t="s">
        <v>12364</v>
      </c>
      <c r="D4726" t="s">
        <v>12365</v>
      </c>
      <c r="E4726" t="s">
        <v>35661</v>
      </c>
      <c r="F4726" t="s">
        <v>35372</v>
      </c>
      <c r="G4726">
        <v>2002</v>
      </c>
      <c r="H4726" t="s">
        <v>36434</v>
      </c>
      <c r="I4726" t="s">
        <v>11938</v>
      </c>
      <c r="J4726" s="2" t="s">
        <v>12378</v>
      </c>
      <c r="K4726" s="5" t="s">
        <v>55</v>
      </c>
    </row>
    <row r="4727" spans="1:12" hidden="1" x14ac:dyDescent="0.25">
      <c r="A4727">
        <v>97164</v>
      </c>
      <c r="B4727" t="s">
        <v>12379</v>
      </c>
      <c r="C4727" t="s">
        <v>12364</v>
      </c>
      <c r="D4727" t="s">
        <v>12365</v>
      </c>
      <c r="E4727" t="s">
        <v>35661</v>
      </c>
      <c r="F4727" t="s">
        <v>35372</v>
      </c>
      <c r="G4727">
        <v>2002</v>
      </c>
      <c r="H4727" t="s">
        <v>36434</v>
      </c>
      <c r="I4727" t="s">
        <v>11938</v>
      </c>
      <c r="J4727" s="2" t="s">
        <v>12380</v>
      </c>
      <c r="K4727" s="5" t="s">
        <v>15</v>
      </c>
    </row>
    <row r="4728" spans="1:12" hidden="1" x14ac:dyDescent="0.25">
      <c r="A4728">
        <v>97177</v>
      </c>
      <c r="B4728" t="s">
        <v>12381</v>
      </c>
      <c r="C4728" t="s">
        <v>12382</v>
      </c>
      <c r="D4728" t="s">
        <v>12365</v>
      </c>
      <c r="E4728" t="s">
        <v>35661</v>
      </c>
      <c r="F4728" t="s">
        <v>35372</v>
      </c>
      <c r="G4728">
        <v>2002</v>
      </c>
      <c r="H4728" t="s">
        <v>36434</v>
      </c>
      <c r="I4728" t="s">
        <v>12254</v>
      </c>
      <c r="J4728" s="2" t="s">
        <v>12383</v>
      </c>
      <c r="K4728" s="5" t="s">
        <v>21</v>
      </c>
    </row>
    <row r="4729" spans="1:12" hidden="1" x14ac:dyDescent="0.25">
      <c r="A4729">
        <v>97180</v>
      </c>
      <c r="B4729" t="s">
        <v>12384</v>
      </c>
      <c r="C4729" t="s">
        <v>12382</v>
      </c>
      <c r="D4729" t="s">
        <v>12365</v>
      </c>
      <c r="E4729" t="s">
        <v>35661</v>
      </c>
      <c r="F4729" t="s">
        <v>35372</v>
      </c>
      <c r="G4729">
        <v>2002</v>
      </c>
      <c r="H4729" t="s">
        <v>36434</v>
      </c>
      <c r="I4729" t="s">
        <v>12254</v>
      </c>
      <c r="J4729" s="2" t="s">
        <v>12385</v>
      </c>
      <c r="K4729" s="5" t="s">
        <v>38</v>
      </c>
    </row>
    <row r="4730" spans="1:12" hidden="1" x14ac:dyDescent="0.25">
      <c r="A4730">
        <v>97231</v>
      </c>
      <c r="B4730" t="s">
        <v>12386</v>
      </c>
      <c r="C4730" t="s">
        <v>12382</v>
      </c>
      <c r="D4730" t="s">
        <v>12365</v>
      </c>
      <c r="E4730" t="s">
        <v>35661</v>
      </c>
      <c r="F4730" t="s">
        <v>35372</v>
      </c>
      <c r="G4730">
        <v>2002</v>
      </c>
      <c r="H4730" t="s">
        <v>36434</v>
      </c>
      <c r="I4730" t="s">
        <v>12254</v>
      </c>
      <c r="J4730" s="2" t="s">
        <v>12387</v>
      </c>
      <c r="K4730" s="5" t="s">
        <v>38</v>
      </c>
      <c r="L4730" t="s">
        <v>232</v>
      </c>
    </row>
    <row r="4731" spans="1:12" hidden="1" x14ac:dyDescent="0.25">
      <c r="A4731">
        <v>97232</v>
      </c>
      <c r="B4731" t="s">
        <v>12388</v>
      </c>
      <c r="C4731" t="s">
        <v>12364</v>
      </c>
      <c r="D4731" t="s">
        <v>12365</v>
      </c>
      <c r="E4731" t="s">
        <v>35661</v>
      </c>
      <c r="F4731" t="s">
        <v>35372</v>
      </c>
      <c r="G4731">
        <v>2002</v>
      </c>
      <c r="H4731" t="s">
        <v>36434</v>
      </c>
      <c r="I4731" t="s">
        <v>11938</v>
      </c>
      <c r="J4731" s="2" t="s">
        <v>12389</v>
      </c>
      <c r="K4731" s="5" t="s">
        <v>38</v>
      </c>
      <c r="L4731" t="s">
        <v>232</v>
      </c>
    </row>
    <row r="4732" spans="1:12" hidden="1" x14ac:dyDescent="0.25">
      <c r="A4732">
        <v>97265</v>
      </c>
      <c r="B4732" t="s">
        <v>12390</v>
      </c>
      <c r="C4732" t="s">
        <v>12382</v>
      </c>
      <c r="D4732" t="s">
        <v>12365</v>
      </c>
      <c r="E4732" t="s">
        <v>35661</v>
      </c>
      <c r="F4732" t="s">
        <v>35372</v>
      </c>
      <c r="G4732">
        <v>2002</v>
      </c>
      <c r="H4732" t="s">
        <v>36434</v>
      </c>
      <c r="I4732" t="s">
        <v>12254</v>
      </c>
      <c r="J4732" s="2" t="s">
        <v>12391</v>
      </c>
      <c r="K4732" s="5" t="s">
        <v>38</v>
      </c>
      <c r="L4732" t="s">
        <v>16</v>
      </c>
    </row>
    <row r="4733" spans="1:12" hidden="1" x14ac:dyDescent="0.25">
      <c r="A4733">
        <v>97267</v>
      </c>
      <c r="B4733" t="s">
        <v>12392</v>
      </c>
      <c r="C4733" t="s">
        <v>12382</v>
      </c>
      <c r="D4733" t="s">
        <v>12365</v>
      </c>
      <c r="E4733" t="s">
        <v>35661</v>
      </c>
      <c r="F4733" t="s">
        <v>35372</v>
      </c>
      <c r="G4733">
        <v>2002</v>
      </c>
      <c r="H4733" t="s">
        <v>36434</v>
      </c>
      <c r="I4733" t="s">
        <v>12254</v>
      </c>
      <c r="J4733" s="2" t="s">
        <v>12393</v>
      </c>
      <c r="K4733" s="5" t="s">
        <v>38</v>
      </c>
    </row>
    <row r="4734" spans="1:12" hidden="1" x14ac:dyDescent="0.25">
      <c r="A4734">
        <v>97271</v>
      </c>
      <c r="B4734" t="s">
        <v>12394</v>
      </c>
      <c r="C4734" t="s">
        <v>12395</v>
      </c>
      <c r="D4734" t="s">
        <v>12365</v>
      </c>
      <c r="E4734" t="s">
        <v>35661</v>
      </c>
      <c r="F4734" t="s">
        <v>35372</v>
      </c>
      <c r="G4734">
        <v>2002</v>
      </c>
      <c r="H4734" t="s">
        <v>36434</v>
      </c>
      <c r="I4734" t="s">
        <v>12269</v>
      </c>
      <c r="J4734" s="2" t="s">
        <v>12396</v>
      </c>
      <c r="K4734" s="5" t="s">
        <v>38</v>
      </c>
      <c r="L4734" t="s">
        <v>132</v>
      </c>
    </row>
    <row r="4735" spans="1:12" hidden="1" x14ac:dyDescent="0.25">
      <c r="A4735">
        <v>97276</v>
      </c>
      <c r="B4735" t="s">
        <v>12397</v>
      </c>
      <c r="C4735" t="s">
        <v>12382</v>
      </c>
      <c r="D4735" t="s">
        <v>12365</v>
      </c>
      <c r="E4735" t="s">
        <v>35661</v>
      </c>
      <c r="F4735" t="s">
        <v>35372</v>
      </c>
      <c r="G4735">
        <v>2002</v>
      </c>
      <c r="H4735" t="s">
        <v>36434</v>
      </c>
      <c r="I4735" t="s">
        <v>12254</v>
      </c>
      <c r="J4735" s="2" t="s">
        <v>12398</v>
      </c>
      <c r="K4735" s="5" t="s">
        <v>2719</v>
      </c>
      <c r="L4735" t="s">
        <v>103</v>
      </c>
    </row>
    <row r="4736" spans="1:12" hidden="1" x14ac:dyDescent="0.25">
      <c r="A4736">
        <v>97306</v>
      </c>
      <c r="B4736" t="s">
        <v>12399</v>
      </c>
      <c r="C4736" t="s">
        <v>12364</v>
      </c>
      <c r="D4736" t="s">
        <v>12365</v>
      </c>
      <c r="E4736" t="s">
        <v>35661</v>
      </c>
      <c r="F4736" t="s">
        <v>35372</v>
      </c>
      <c r="G4736">
        <v>2002</v>
      </c>
      <c r="H4736" t="s">
        <v>36434</v>
      </c>
      <c r="I4736" t="s">
        <v>11938</v>
      </c>
      <c r="J4736" s="2" t="s">
        <v>12400</v>
      </c>
      <c r="K4736" s="5" t="s">
        <v>173</v>
      </c>
    </row>
    <row r="4737" spans="1:12" hidden="1" x14ac:dyDescent="0.25">
      <c r="A4737">
        <v>97307</v>
      </c>
      <c r="B4737" t="s">
        <v>12401</v>
      </c>
      <c r="C4737" t="s">
        <v>12402</v>
      </c>
      <c r="D4737" t="s">
        <v>12365</v>
      </c>
      <c r="E4737" t="s">
        <v>35661</v>
      </c>
      <c r="F4737" t="s">
        <v>35372</v>
      </c>
      <c r="G4737">
        <v>2002</v>
      </c>
      <c r="H4737" t="s">
        <v>36434</v>
      </c>
      <c r="I4737" t="s">
        <v>12403</v>
      </c>
      <c r="J4737" s="2" t="s">
        <v>12404</v>
      </c>
      <c r="K4737" s="5" t="s">
        <v>21</v>
      </c>
    </row>
    <row r="4738" spans="1:12" hidden="1" x14ac:dyDescent="0.25">
      <c r="A4738">
        <v>97315</v>
      </c>
      <c r="B4738" t="s">
        <v>12405</v>
      </c>
      <c r="C4738" t="s">
        <v>12364</v>
      </c>
      <c r="D4738" t="s">
        <v>12365</v>
      </c>
      <c r="E4738" t="s">
        <v>35661</v>
      </c>
      <c r="F4738" t="s">
        <v>35372</v>
      </c>
      <c r="G4738">
        <v>2002</v>
      </c>
      <c r="H4738" t="s">
        <v>36434</v>
      </c>
      <c r="I4738" t="s">
        <v>11938</v>
      </c>
      <c r="J4738" s="2" t="s">
        <v>12406</v>
      </c>
      <c r="K4738" s="5" t="s">
        <v>38</v>
      </c>
    </row>
    <row r="4739" spans="1:12" hidden="1" x14ac:dyDescent="0.25">
      <c r="A4739">
        <v>97327</v>
      </c>
      <c r="B4739" t="s">
        <v>12407</v>
      </c>
      <c r="C4739" t="s">
        <v>12408</v>
      </c>
      <c r="D4739" t="s">
        <v>12365</v>
      </c>
      <c r="E4739" t="s">
        <v>35661</v>
      </c>
      <c r="F4739" t="s">
        <v>35372</v>
      </c>
      <c r="G4739">
        <v>2002</v>
      </c>
      <c r="H4739" t="s">
        <v>36434</v>
      </c>
      <c r="I4739" t="s">
        <v>12409</v>
      </c>
      <c r="J4739" s="2" t="s">
        <v>12410</v>
      </c>
      <c r="K4739" s="5" t="s">
        <v>38</v>
      </c>
    </row>
    <row r="4740" spans="1:12" hidden="1" x14ac:dyDescent="0.25">
      <c r="A4740">
        <v>97339</v>
      </c>
      <c r="B4740" t="s">
        <v>12411</v>
      </c>
      <c r="C4740" t="s">
        <v>12364</v>
      </c>
      <c r="D4740" t="s">
        <v>12365</v>
      </c>
      <c r="E4740" t="s">
        <v>35661</v>
      </c>
      <c r="F4740" t="s">
        <v>35372</v>
      </c>
      <c r="G4740">
        <v>2002</v>
      </c>
      <c r="H4740" t="s">
        <v>36434</v>
      </c>
      <c r="I4740" t="s">
        <v>11938</v>
      </c>
      <c r="J4740" s="2" t="s">
        <v>12412</v>
      </c>
      <c r="K4740" s="5" t="s">
        <v>55</v>
      </c>
    </row>
    <row r="4741" spans="1:12" hidden="1" x14ac:dyDescent="0.25">
      <c r="A4741">
        <v>97368</v>
      </c>
      <c r="B4741" t="s">
        <v>12413</v>
      </c>
      <c r="C4741" t="s">
        <v>12364</v>
      </c>
      <c r="D4741" t="s">
        <v>12365</v>
      </c>
      <c r="E4741" t="s">
        <v>35661</v>
      </c>
      <c r="F4741" t="s">
        <v>35372</v>
      </c>
      <c r="G4741">
        <v>2002</v>
      </c>
      <c r="H4741" t="s">
        <v>36434</v>
      </c>
      <c r="I4741" t="s">
        <v>11938</v>
      </c>
      <c r="J4741" s="2" t="s">
        <v>12414</v>
      </c>
      <c r="K4741" s="5" t="s">
        <v>15</v>
      </c>
    </row>
    <row r="4742" spans="1:12" hidden="1" x14ac:dyDescent="0.25">
      <c r="A4742">
        <v>97391</v>
      </c>
      <c r="B4742" t="s">
        <v>12415</v>
      </c>
      <c r="C4742" t="s">
        <v>12416</v>
      </c>
      <c r="D4742" t="s">
        <v>12365</v>
      </c>
      <c r="E4742" t="s">
        <v>35661</v>
      </c>
      <c r="F4742" t="s">
        <v>35372</v>
      </c>
      <c r="G4742">
        <v>2002</v>
      </c>
      <c r="H4742" t="s">
        <v>36434</v>
      </c>
      <c r="I4742" t="s">
        <v>12417</v>
      </c>
      <c r="J4742" s="2" t="s">
        <v>12418</v>
      </c>
      <c r="K4742" s="5" t="s">
        <v>38</v>
      </c>
    </row>
    <row r="4743" spans="1:12" hidden="1" x14ac:dyDescent="0.25">
      <c r="A4743">
        <v>97398</v>
      </c>
      <c r="B4743" t="s">
        <v>12419</v>
      </c>
      <c r="C4743" t="s">
        <v>12364</v>
      </c>
      <c r="D4743" t="s">
        <v>12365</v>
      </c>
      <c r="E4743" t="s">
        <v>35661</v>
      </c>
      <c r="F4743" t="s">
        <v>35372</v>
      </c>
      <c r="G4743">
        <v>2002</v>
      </c>
      <c r="H4743" t="s">
        <v>36434</v>
      </c>
      <c r="I4743" t="s">
        <v>11938</v>
      </c>
      <c r="J4743" s="2" t="s">
        <v>12420</v>
      </c>
      <c r="K4743" s="5" t="s">
        <v>128</v>
      </c>
      <c r="L4743" t="s">
        <v>374</v>
      </c>
    </row>
    <row r="4744" spans="1:12" hidden="1" x14ac:dyDescent="0.25">
      <c r="A4744">
        <v>97402</v>
      </c>
      <c r="B4744" t="s">
        <v>12421</v>
      </c>
      <c r="C4744" t="s">
        <v>12422</v>
      </c>
      <c r="D4744" t="s">
        <v>12365</v>
      </c>
      <c r="E4744" t="s">
        <v>35661</v>
      </c>
      <c r="F4744" t="s">
        <v>35372</v>
      </c>
      <c r="G4744">
        <v>2002</v>
      </c>
      <c r="H4744" t="s">
        <v>36434</v>
      </c>
      <c r="I4744" t="s">
        <v>12423</v>
      </c>
      <c r="J4744" s="2" t="s">
        <v>12424</v>
      </c>
      <c r="K4744" s="5" t="s">
        <v>38</v>
      </c>
    </row>
    <row r="4745" spans="1:12" hidden="1" x14ac:dyDescent="0.25">
      <c r="A4745">
        <v>97439</v>
      </c>
      <c r="B4745" t="s">
        <v>12425</v>
      </c>
      <c r="C4745" t="s">
        <v>12364</v>
      </c>
      <c r="D4745" t="s">
        <v>12365</v>
      </c>
      <c r="E4745" t="s">
        <v>35661</v>
      </c>
      <c r="F4745" t="s">
        <v>35372</v>
      </c>
      <c r="G4745">
        <v>2002</v>
      </c>
      <c r="H4745" t="s">
        <v>36434</v>
      </c>
      <c r="I4745" t="s">
        <v>11938</v>
      </c>
      <c r="J4745" s="2" t="s">
        <v>12426</v>
      </c>
      <c r="K4745" s="5" t="s">
        <v>55</v>
      </c>
    </row>
    <row r="4746" spans="1:12" hidden="1" x14ac:dyDescent="0.25">
      <c r="A4746">
        <v>97454</v>
      </c>
      <c r="B4746" t="s">
        <v>12427</v>
      </c>
      <c r="C4746" t="s">
        <v>12364</v>
      </c>
      <c r="D4746" t="s">
        <v>12365</v>
      </c>
      <c r="E4746" t="s">
        <v>35661</v>
      </c>
      <c r="F4746" t="s">
        <v>35372</v>
      </c>
      <c r="G4746">
        <v>2002</v>
      </c>
      <c r="H4746" t="s">
        <v>36434</v>
      </c>
      <c r="I4746" t="s">
        <v>11938</v>
      </c>
      <c r="J4746" s="2" t="s">
        <v>12428</v>
      </c>
      <c r="K4746" s="5" t="s">
        <v>128</v>
      </c>
      <c r="L4746" t="s">
        <v>522</v>
      </c>
    </row>
    <row r="4747" spans="1:12" hidden="1" x14ac:dyDescent="0.25">
      <c r="A4747">
        <v>97492</v>
      </c>
      <c r="B4747" t="s">
        <v>12429</v>
      </c>
      <c r="C4747" t="s">
        <v>12364</v>
      </c>
      <c r="D4747" t="s">
        <v>12365</v>
      </c>
      <c r="E4747" t="s">
        <v>35661</v>
      </c>
      <c r="F4747" t="s">
        <v>35372</v>
      </c>
      <c r="G4747">
        <v>2002</v>
      </c>
      <c r="H4747" t="s">
        <v>36434</v>
      </c>
      <c r="I4747" t="s">
        <v>11938</v>
      </c>
      <c r="J4747" s="2" t="s">
        <v>12430</v>
      </c>
      <c r="K4747" s="5" t="s">
        <v>38</v>
      </c>
    </row>
    <row r="4748" spans="1:12" hidden="1" x14ac:dyDescent="0.25">
      <c r="A4748">
        <v>97500</v>
      </c>
      <c r="B4748" t="s">
        <v>12431</v>
      </c>
      <c r="C4748" t="s">
        <v>12364</v>
      </c>
      <c r="D4748" t="s">
        <v>12365</v>
      </c>
      <c r="E4748" t="s">
        <v>35661</v>
      </c>
      <c r="F4748" t="s">
        <v>35372</v>
      </c>
      <c r="G4748">
        <v>2002</v>
      </c>
      <c r="H4748" t="s">
        <v>36434</v>
      </c>
      <c r="I4748" t="s">
        <v>11938</v>
      </c>
      <c r="J4748" s="2" t="s">
        <v>12432</v>
      </c>
      <c r="K4748" s="5" t="s">
        <v>38</v>
      </c>
      <c r="L4748" t="s">
        <v>232</v>
      </c>
    </row>
    <row r="4749" spans="1:12" hidden="1" x14ac:dyDescent="0.25">
      <c r="A4749">
        <v>97501</v>
      </c>
      <c r="B4749" t="s">
        <v>12433</v>
      </c>
      <c r="C4749" t="s">
        <v>12364</v>
      </c>
      <c r="D4749" t="s">
        <v>12365</v>
      </c>
      <c r="E4749" t="s">
        <v>35661</v>
      </c>
      <c r="F4749" t="s">
        <v>35372</v>
      </c>
      <c r="G4749">
        <v>2002</v>
      </c>
      <c r="H4749" t="s">
        <v>36434</v>
      </c>
      <c r="I4749" t="s">
        <v>11938</v>
      </c>
      <c r="J4749" s="2" t="s">
        <v>12434</v>
      </c>
      <c r="K4749" s="5" t="s">
        <v>38</v>
      </c>
    </row>
    <row r="4750" spans="1:12" hidden="1" x14ac:dyDescent="0.25">
      <c r="A4750">
        <v>97508</v>
      </c>
      <c r="B4750" t="s">
        <v>12435</v>
      </c>
      <c r="C4750" t="s">
        <v>12408</v>
      </c>
      <c r="D4750" t="s">
        <v>12365</v>
      </c>
      <c r="E4750" t="s">
        <v>35661</v>
      </c>
      <c r="F4750" t="s">
        <v>35372</v>
      </c>
      <c r="G4750">
        <v>2002</v>
      </c>
      <c r="H4750" t="s">
        <v>36434</v>
      </c>
      <c r="I4750" t="s">
        <v>12409</v>
      </c>
      <c r="J4750" s="2" t="s">
        <v>12436</v>
      </c>
      <c r="K4750" s="5" t="s">
        <v>38</v>
      </c>
    </row>
    <row r="4751" spans="1:12" hidden="1" x14ac:dyDescent="0.25">
      <c r="A4751">
        <v>97511</v>
      </c>
      <c r="B4751" t="s">
        <v>12437</v>
      </c>
      <c r="C4751" t="s">
        <v>12408</v>
      </c>
      <c r="D4751" t="s">
        <v>12365</v>
      </c>
      <c r="E4751" t="s">
        <v>35661</v>
      </c>
      <c r="F4751" t="s">
        <v>35372</v>
      </c>
      <c r="G4751">
        <v>2002</v>
      </c>
      <c r="H4751" t="s">
        <v>36434</v>
      </c>
      <c r="I4751" t="s">
        <v>12409</v>
      </c>
      <c r="J4751" s="2" t="s">
        <v>12438</v>
      </c>
      <c r="K4751" s="5" t="s">
        <v>38</v>
      </c>
    </row>
    <row r="4752" spans="1:12" hidden="1" x14ac:dyDescent="0.25">
      <c r="A4752">
        <v>97517</v>
      </c>
      <c r="B4752" t="s">
        <v>12439</v>
      </c>
      <c r="C4752" t="s">
        <v>12408</v>
      </c>
      <c r="D4752" t="s">
        <v>12365</v>
      </c>
      <c r="E4752" t="s">
        <v>35661</v>
      </c>
      <c r="F4752" t="s">
        <v>35372</v>
      </c>
      <c r="G4752">
        <v>2002</v>
      </c>
      <c r="H4752" t="s">
        <v>36434</v>
      </c>
      <c r="I4752" t="s">
        <v>12409</v>
      </c>
      <c r="J4752" s="2" t="s">
        <v>12440</v>
      </c>
      <c r="K4752" s="5" t="s">
        <v>38</v>
      </c>
      <c r="L4752" t="s">
        <v>187</v>
      </c>
    </row>
    <row r="4753" spans="1:12" hidden="1" x14ac:dyDescent="0.25">
      <c r="A4753">
        <v>97526</v>
      </c>
      <c r="B4753" t="s">
        <v>12441</v>
      </c>
      <c r="C4753" t="s">
        <v>12408</v>
      </c>
      <c r="D4753" t="s">
        <v>12365</v>
      </c>
      <c r="E4753" t="s">
        <v>35661</v>
      </c>
      <c r="F4753" t="s">
        <v>35372</v>
      </c>
      <c r="G4753">
        <v>2002</v>
      </c>
      <c r="H4753" t="s">
        <v>36434</v>
      </c>
      <c r="I4753" t="s">
        <v>12409</v>
      </c>
      <c r="J4753" s="2" t="s">
        <v>12442</v>
      </c>
      <c r="K4753" s="5" t="s">
        <v>373</v>
      </c>
    </row>
    <row r="4754" spans="1:12" hidden="1" x14ac:dyDescent="0.25">
      <c r="A4754">
        <v>97536</v>
      </c>
      <c r="B4754" t="s">
        <v>12443</v>
      </c>
      <c r="C4754" t="s">
        <v>12364</v>
      </c>
      <c r="D4754" t="s">
        <v>12365</v>
      </c>
      <c r="E4754" t="s">
        <v>35661</v>
      </c>
      <c r="F4754" t="s">
        <v>35372</v>
      </c>
      <c r="G4754">
        <v>2002</v>
      </c>
      <c r="H4754" t="s">
        <v>36434</v>
      </c>
      <c r="I4754" t="s">
        <v>11938</v>
      </c>
      <c r="J4754" s="2" t="s">
        <v>12444</v>
      </c>
      <c r="K4754" s="5" t="s">
        <v>55</v>
      </c>
    </row>
    <row r="4755" spans="1:12" hidden="1" x14ac:dyDescent="0.25">
      <c r="A4755">
        <v>97542</v>
      </c>
      <c r="B4755" t="s">
        <v>12445</v>
      </c>
      <c r="C4755" t="s">
        <v>12364</v>
      </c>
      <c r="D4755" t="s">
        <v>12365</v>
      </c>
      <c r="E4755" t="s">
        <v>35661</v>
      </c>
      <c r="F4755" t="s">
        <v>35372</v>
      </c>
      <c r="G4755">
        <v>2002</v>
      </c>
      <c r="H4755" t="s">
        <v>36434</v>
      </c>
      <c r="I4755" t="s">
        <v>11938</v>
      </c>
      <c r="J4755" s="2" t="s">
        <v>12446</v>
      </c>
      <c r="K4755" s="5" t="s">
        <v>38</v>
      </c>
    </row>
    <row r="4756" spans="1:12" hidden="1" x14ac:dyDescent="0.25">
      <c r="A4756">
        <v>97544</v>
      </c>
      <c r="B4756" t="s">
        <v>12447</v>
      </c>
      <c r="C4756" t="s">
        <v>12364</v>
      </c>
      <c r="D4756" t="s">
        <v>12365</v>
      </c>
      <c r="E4756" t="s">
        <v>35661</v>
      </c>
      <c r="F4756" t="s">
        <v>35372</v>
      </c>
      <c r="G4756">
        <v>2002</v>
      </c>
      <c r="H4756" t="s">
        <v>36434</v>
      </c>
      <c r="I4756" t="s">
        <v>11938</v>
      </c>
      <c r="J4756" s="2" t="s">
        <v>12448</v>
      </c>
      <c r="K4756" s="5" t="s">
        <v>202</v>
      </c>
      <c r="L4756" t="s">
        <v>1484</v>
      </c>
    </row>
    <row r="4757" spans="1:12" hidden="1" x14ac:dyDescent="0.25">
      <c r="A4757">
        <v>97560</v>
      </c>
      <c r="B4757" t="s">
        <v>12449</v>
      </c>
      <c r="C4757" t="s">
        <v>12408</v>
      </c>
      <c r="D4757" t="s">
        <v>12365</v>
      </c>
      <c r="E4757" t="s">
        <v>35661</v>
      </c>
      <c r="F4757" t="s">
        <v>35372</v>
      </c>
      <c r="G4757">
        <v>2002</v>
      </c>
      <c r="H4757" t="s">
        <v>36434</v>
      </c>
      <c r="I4757" t="s">
        <v>12409</v>
      </c>
      <c r="J4757" s="2" t="s">
        <v>12450</v>
      </c>
      <c r="K4757" s="5" t="s">
        <v>38</v>
      </c>
    </row>
    <row r="4758" spans="1:12" hidden="1" x14ac:dyDescent="0.25">
      <c r="A4758">
        <v>97570</v>
      </c>
      <c r="B4758" t="s">
        <v>12451</v>
      </c>
      <c r="C4758" t="s">
        <v>12408</v>
      </c>
      <c r="D4758" t="s">
        <v>12365</v>
      </c>
      <c r="E4758" t="s">
        <v>35661</v>
      </c>
      <c r="F4758" t="s">
        <v>35372</v>
      </c>
      <c r="G4758">
        <v>2002</v>
      </c>
      <c r="H4758" t="s">
        <v>36434</v>
      </c>
      <c r="I4758" t="s">
        <v>12409</v>
      </c>
      <c r="J4758" s="2" t="s">
        <v>12452</v>
      </c>
      <c r="K4758" s="5" t="s">
        <v>15</v>
      </c>
    </row>
    <row r="4759" spans="1:12" hidden="1" x14ac:dyDescent="0.25">
      <c r="A4759">
        <v>97572</v>
      </c>
      <c r="B4759" t="s">
        <v>12453</v>
      </c>
      <c r="C4759" t="s">
        <v>12408</v>
      </c>
      <c r="D4759" t="s">
        <v>12365</v>
      </c>
      <c r="E4759" t="s">
        <v>35661</v>
      </c>
      <c r="F4759" t="s">
        <v>35372</v>
      </c>
      <c r="G4759">
        <v>2002</v>
      </c>
      <c r="H4759" t="s">
        <v>36434</v>
      </c>
      <c r="I4759" t="s">
        <v>12409</v>
      </c>
      <c r="J4759" s="2" t="s">
        <v>12454</v>
      </c>
      <c r="K4759" s="5" t="s">
        <v>21</v>
      </c>
      <c r="L4759" t="s">
        <v>143</v>
      </c>
    </row>
    <row r="4760" spans="1:12" hidden="1" x14ac:dyDescent="0.25">
      <c r="A4760">
        <v>97587</v>
      </c>
      <c r="B4760" t="s">
        <v>12455</v>
      </c>
      <c r="C4760" t="s">
        <v>12408</v>
      </c>
      <c r="D4760" t="s">
        <v>12365</v>
      </c>
      <c r="E4760" t="s">
        <v>35661</v>
      </c>
      <c r="F4760" t="s">
        <v>35372</v>
      </c>
      <c r="G4760">
        <v>2002</v>
      </c>
      <c r="H4760" t="s">
        <v>36434</v>
      </c>
      <c r="I4760" t="s">
        <v>12409</v>
      </c>
      <c r="J4760" s="2" t="s">
        <v>12456</v>
      </c>
      <c r="K4760" s="5" t="s">
        <v>15</v>
      </c>
      <c r="L4760" t="s">
        <v>16</v>
      </c>
    </row>
    <row r="4761" spans="1:12" hidden="1" x14ac:dyDescent="0.25">
      <c r="A4761">
        <v>97593</v>
      </c>
      <c r="B4761" t="s">
        <v>12457</v>
      </c>
      <c r="C4761" t="s">
        <v>12364</v>
      </c>
      <c r="D4761" t="s">
        <v>12365</v>
      </c>
      <c r="E4761" t="s">
        <v>35661</v>
      </c>
      <c r="F4761" t="s">
        <v>35372</v>
      </c>
      <c r="G4761">
        <v>2002</v>
      </c>
      <c r="H4761" t="s">
        <v>36434</v>
      </c>
      <c r="I4761" t="s">
        <v>11938</v>
      </c>
      <c r="J4761" s="2" t="s">
        <v>12458</v>
      </c>
      <c r="K4761" s="5" t="s">
        <v>38</v>
      </c>
    </row>
    <row r="4762" spans="1:12" hidden="1" x14ac:dyDescent="0.25">
      <c r="A4762">
        <v>97598</v>
      </c>
      <c r="B4762" t="s">
        <v>12459</v>
      </c>
      <c r="C4762" t="s">
        <v>12364</v>
      </c>
      <c r="D4762" t="s">
        <v>12365</v>
      </c>
      <c r="E4762" t="s">
        <v>35661</v>
      </c>
      <c r="F4762" t="s">
        <v>35372</v>
      </c>
      <c r="G4762">
        <v>2002</v>
      </c>
      <c r="H4762" t="s">
        <v>36434</v>
      </c>
      <c r="I4762" t="s">
        <v>11938</v>
      </c>
      <c r="J4762" s="2" t="s">
        <v>12460</v>
      </c>
      <c r="K4762" s="5" t="s">
        <v>38</v>
      </c>
    </row>
    <row r="4763" spans="1:12" hidden="1" x14ac:dyDescent="0.25">
      <c r="A4763">
        <v>97637</v>
      </c>
      <c r="B4763" t="s">
        <v>12461</v>
      </c>
      <c r="C4763" t="s">
        <v>12408</v>
      </c>
      <c r="D4763" t="s">
        <v>12365</v>
      </c>
      <c r="E4763" t="s">
        <v>35661</v>
      </c>
      <c r="F4763" t="s">
        <v>35372</v>
      </c>
      <c r="G4763">
        <v>2002</v>
      </c>
      <c r="H4763" t="s">
        <v>36434</v>
      </c>
      <c r="I4763" t="s">
        <v>12409</v>
      </c>
      <c r="J4763" s="2" t="s">
        <v>12462</v>
      </c>
      <c r="K4763" s="5" t="s">
        <v>38</v>
      </c>
    </row>
    <row r="4764" spans="1:12" hidden="1" x14ac:dyDescent="0.25">
      <c r="A4764">
        <v>97647</v>
      </c>
      <c r="B4764" t="s">
        <v>12463</v>
      </c>
      <c r="C4764" t="s">
        <v>12408</v>
      </c>
      <c r="D4764" t="s">
        <v>12365</v>
      </c>
      <c r="E4764" t="s">
        <v>35661</v>
      </c>
      <c r="F4764" t="s">
        <v>35372</v>
      </c>
      <c r="G4764">
        <v>2002</v>
      </c>
      <c r="H4764" t="s">
        <v>36434</v>
      </c>
      <c r="I4764" t="s">
        <v>12409</v>
      </c>
      <c r="J4764" s="2" t="s">
        <v>12464</v>
      </c>
      <c r="K4764" s="5" t="s">
        <v>21</v>
      </c>
    </row>
    <row r="4765" spans="1:12" hidden="1" x14ac:dyDescent="0.25">
      <c r="A4765">
        <v>97713</v>
      </c>
      <c r="B4765" t="s">
        <v>12465</v>
      </c>
      <c r="C4765" t="s">
        <v>12466</v>
      </c>
      <c r="D4765" t="s">
        <v>12467</v>
      </c>
      <c r="E4765" t="s">
        <v>35662</v>
      </c>
      <c r="F4765" t="s">
        <v>35663</v>
      </c>
      <c r="G4765">
        <v>1984</v>
      </c>
      <c r="H4765" t="s">
        <v>36435</v>
      </c>
      <c r="I4765" t="s">
        <v>8714</v>
      </c>
      <c r="J4765" s="2" t="s">
        <v>12468</v>
      </c>
      <c r="K4765" s="5" t="s">
        <v>38</v>
      </c>
      <c r="L4765" t="s">
        <v>16</v>
      </c>
    </row>
    <row r="4766" spans="1:12" hidden="1" x14ac:dyDescent="0.25">
      <c r="A4766">
        <v>97721</v>
      </c>
      <c r="B4766" t="s">
        <v>12469</v>
      </c>
      <c r="C4766" t="s">
        <v>12466</v>
      </c>
      <c r="D4766" t="s">
        <v>12467</v>
      </c>
      <c r="E4766" t="s">
        <v>35662</v>
      </c>
      <c r="F4766" t="s">
        <v>35663</v>
      </c>
      <c r="G4766">
        <v>1984</v>
      </c>
      <c r="H4766" t="s">
        <v>36435</v>
      </c>
      <c r="I4766" t="s">
        <v>8714</v>
      </c>
      <c r="J4766" s="2" t="s">
        <v>12470</v>
      </c>
      <c r="K4766" s="5" t="s">
        <v>38</v>
      </c>
      <c r="L4766" t="s">
        <v>16</v>
      </c>
    </row>
    <row r="4767" spans="1:12" hidden="1" x14ac:dyDescent="0.25">
      <c r="A4767">
        <v>97763</v>
      </c>
      <c r="B4767" t="s">
        <v>12471</v>
      </c>
      <c r="C4767" t="s">
        <v>12472</v>
      </c>
      <c r="D4767" t="s">
        <v>12467</v>
      </c>
      <c r="E4767" t="s">
        <v>35662</v>
      </c>
      <c r="F4767" t="s">
        <v>35663</v>
      </c>
      <c r="G4767">
        <v>1984</v>
      </c>
      <c r="H4767" t="s">
        <v>36435</v>
      </c>
      <c r="I4767" t="s">
        <v>12473</v>
      </c>
      <c r="J4767" s="2" t="s">
        <v>12474</v>
      </c>
      <c r="K4767" s="5" t="s">
        <v>38</v>
      </c>
    </row>
    <row r="4768" spans="1:12" hidden="1" x14ac:dyDescent="0.25">
      <c r="A4768">
        <v>97767</v>
      </c>
      <c r="B4768" t="s">
        <v>12475</v>
      </c>
      <c r="C4768" t="s">
        <v>12472</v>
      </c>
      <c r="D4768" t="s">
        <v>12467</v>
      </c>
      <c r="E4768" t="s">
        <v>35662</v>
      </c>
      <c r="F4768" t="s">
        <v>35663</v>
      </c>
      <c r="G4768">
        <v>1984</v>
      </c>
      <c r="H4768" t="s">
        <v>36435</v>
      </c>
      <c r="I4768" t="s">
        <v>12473</v>
      </c>
      <c r="J4768" s="2" t="s">
        <v>12476</v>
      </c>
      <c r="K4768" s="5" t="s">
        <v>38</v>
      </c>
    </row>
    <row r="4769" spans="1:12" hidden="1" x14ac:dyDescent="0.25">
      <c r="A4769">
        <v>97786</v>
      </c>
      <c r="B4769" t="s">
        <v>12477</v>
      </c>
      <c r="C4769" t="s">
        <v>12478</v>
      </c>
      <c r="D4769" t="s">
        <v>12467</v>
      </c>
      <c r="E4769" t="s">
        <v>35662</v>
      </c>
      <c r="F4769" t="s">
        <v>35663</v>
      </c>
      <c r="G4769">
        <v>1984</v>
      </c>
      <c r="H4769" t="s">
        <v>36435</v>
      </c>
      <c r="I4769" t="s">
        <v>12479</v>
      </c>
      <c r="J4769" s="2" t="s">
        <v>12480</v>
      </c>
      <c r="K4769" s="5" t="s">
        <v>55</v>
      </c>
    </row>
    <row r="4770" spans="1:12" hidden="1" x14ac:dyDescent="0.25">
      <c r="A4770">
        <v>97792</v>
      </c>
      <c r="B4770" t="s">
        <v>12481</v>
      </c>
      <c r="C4770" t="s">
        <v>12478</v>
      </c>
      <c r="D4770" t="s">
        <v>12467</v>
      </c>
      <c r="E4770" t="s">
        <v>35662</v>
      </c>
      <c r="F4770" t="s">
        <v>35663</v>
      </c>
      <c r="G4770">
        <v>1984</v>
      </c>
      <c r="H4770" t="s">
        <v>36435</v>
      </c>
      <c r="I4770" t="s">
        <v>12479</v>
      </c>
      <c r="J4770" s="2" t="s">
        <v>12482</v>
      </c>
      <c r="K4770" s="5" t="s">
        <v>21</v>
      </c>
    </row>
    <row r="4771" spans="1:12" hidden="1" x14ac:dyDescent="0.25">
      <c r="A4771">
        <v>97844</v>
      </c>
      <c r="B4771" t="s">
        <v>12483</v>
      </c>
      <c r="C4771" t="s">
        <v>12484</v>
      </c>
      <c r="D4771" t="s">
        <v>12467</v>
      </c>
      <c r="E4771" t="s">
        <v>35662</v>
      </c>
      <c r="F4771" t="s">
        <v>35663</v>
      </c>
      <c r="G4771">
        <v>1984</v>
      </c>
      <c r="H4771" t="s">
        <v>36435</v>
      </c>
      <c r="I4771" t="s">
        <v>2013</v>
      </c>
      <c r="J4771" s="2" t="s">
        <v>12485</v>
      </c>
      <c r="K4771" s="5" t="s">
        <v>55</v>
      </c>
    </row>
    <row r="4772" spans="1:12" hidden="1" x14ac:dyDescent="0.25">
      <c r="A4772">
        <v>97877</v>
      </c>
      <c r="B4772" t="s">
        <v>12486</v>
      </c>
      <c r="C4772" t="s">
        <v>12484</v>
      </c>
      <c r="D4772" t="s">
        <v>12467</v>
      </c>
      <c r="E4772" t="s">
        <v>35662</v>
      </c>
      <c r="F4772" t="s">
        <v>35663</v>
      </c>
      <c r="G4772">
        <v>1984</v>
      </c>
      <c r="H4772" t="s">
        <v>36435</v>
      </c>
      <c r="I4772" t="s">
        <v>2013</v>
      </c>
      <c r="J4772" s="2" t="s">
        <v>12487</v>
      </c>
      <c r="K4772" s="5" t="s">
        <v>55</v>
      </c>
    </row>
    <row r="4773" spans="1:12" hidden="1" x14ac:dyDescent="0.25">
      <c r="A4773">
        <v>97885</v>
      </c>
      <c r="B4773" t="s">
        <v>12488</v>
      </c>
      <c r="C4773" t="s">
        <v>12489</v>
      </c>
      <c r="D4773" t="s">
        <v>12467</v>
      </c>
      <c r="E4773" t="s">
        <v>35662</v>
      </c>
      <c r="F4773" t="s">
        <v>35663</v>
      </c>
      <c r="G4773">
        <v>1984</v>
      </c>
      <c r="H4773" t="s">
        <v>36435</v>
      </c>
      <c r="I4773" t="s">
        <v>12490</v>
      </c>
      <c r="J4773" s="2" t="s">
        <v>12491</v>
      </c>
      <c r="K4773" s="5" t="s">
        <v>21</v>
      </c>
    </row>
    <row r="4774" spans="1:12" hidden="1" x14ac:dyDescent="0.25">
      <c r="A4774">
        <v>97971</v>
      </c>
      <c r="B4774" t="s">
        <v>12492</v>
      </c>
      <c r="C4774" t="s">
        <v>12484</v>
      </c>
      <c r="D4774" t="s">
        <v>12467</v>
      </c>
      <c r="E4774" t="s">
        <v>35662</v>
      </c>
      <c r="F4774" t="s">
        <v>35663</v>
      </c>
      <c r="G4774">
        <v>1984</v>
      </c>
      <c r="H4774" t="s">
        <v>36435</v>
      </c>
      <c r="I4774" t="s">
        <v>2013</v>
      </c>
      <c r="J4774" s="2" t="s">
        <v>12493</v>
      </c>
      <c r="K4774" s="5" t="s">
        <v>21</v>
      </c>
    </row>
    <row r="4775" spans="1:12" hidden="1" x14ac:dyDescent="0.25">
      <c r="A4775">
        <v>97973</v>
      </c>
      <c r="B4775" t="s">
        <v>12494</v>
      </c>
      <c r="C4775" t="s">
        <v>12484</v>
      </c>
      <c r="D4775" t="s">
        <v>12467</v>
      </c>
      <c r="E4775" t="s">
        <v>35662</v>
      </c>
      <c r="F4775" t="s">
        <v>35663</v>
      </c>
      <c r="G4775">
        <v>1984</v>
      </c>
      <c r="H4775" t="s">
        <v>36435</v>
      </c>
      <c r="I4775" t="s">
        <v>2013</v>
      </c>
      <c r="J4775" s="2" t="s">
        <v>12495</v>
      </c>
      <c r="K4775" s="5" t="s">
        <v>55</v>
      </c>
    </row>
    <row r="4776" spans="1:12" hidden="1" x14ac:dyDescent="0.25">
      <c r="A4776">
        <v>97984</v>
      </c>
      <c r="B4776" t="s">
        <v>12496</v>
      </c>
      <c r="C4776" t="s">
        <v>12489</v>
      </c>
      <c r="D4776" t="s">
        <v>12467</v>
      </c>
      <c r="E4776" t="s">
        <v>35662</v>
      </c>
      <c r="F4776" t="s">
        <v>35663</v>
      </c>
      <c r="G4776">
        <v>1984</v>
      </c>
      <c r="H4776" t="s">
        <v>36435</v>
      </c>
      <c r="I4776" t="s">
        <v>12490</v>
      </c>
      <c r="J4776" s="2" t="s">
        <v>12497</v>
      </c>
      <c r="K4776" s="5" t="s">
        <v>21</v>
      </c>
    </row>
    <row r="4777" spans="1:12" hidden="1" x14ac:dyDescent="0.25">
      <c r="A4777">
        <v>97985</v>
      </c>
      <c r="B4777" t="s">
        <v>12498</v>
      </c>
      <c r="C4777" t="s">
        <v>12484</v>
      </c>
      <c r="D4777" t="s">
        <v>12467</v>
      </c>
      <c r="E4777" t="s">
        <v>35662</v>
      </c>
      <c r="F4777" t="s">
        <v>35663</v>
      </c>
      <c r="G4777">
        <v>1984</v>
      </c>
      <c r="H4777" t="s">
        <v>36435</v>
      </c>
      <c r="I4777" t="s">
        <v>2013</v>
      </c>
      <c r="J4777" s="2" t="s">
        <v>12499</v>
      </c>
      <c r="K4777" s="5" t="s">
        <v>55</v>
      </c>
    </row>
    <row r="4778" spans="1:12" hidden="1" x14ac:dyDescent="0.25">
      <c r="A4778">
        <v>98008</v>
      </c>
      <c r="B4778" t="s">
        <v>12500</v>
      </c>
      <c r="C4778" t="s">
        <v>12489</v>
      </c>
      <c r="D4778" t="s">
        <v>12467</v>
      </c>
      <c r="E4778" t="s">
        <v>35662</v>
      </c>
      <c r="F4778" t="s">
        <v>35663</v>
      </c>
      <c r="G4778">
        <v>1984</v>
      </c>
      <c r="H4778" t="s">
        <v>36435</v>
      </c>
      <c r="I4778" t="s">
        <v>12490</v>
      </c>
      <c r="J4778" s="2" t="s">
        <v>12501</v>
      </c>
      <c r="K4778" s="5" t="s">
        <v>55</v>
      </c>
    </row>
    <row r="4779" spans="1:12" hidden="1" x14ac:dyDescent="0.25">
      <c r="A4779">
        <v>98012</v>
      </c>
      <c r="B4779" t="s">
        <v>12502</v>
      </c>
      <c r="C4779" t="s">
        <v>12484</v>
      </c>
      <c r="D4779" t="s">
        <v>12467</v>
      </c>
      <c r="E4779" t="s">
        <v>35662</v>
      </c>
      <c r="F4779" t="s">
        <v>35663</v>
      </c>
      <c r="G4779">
        <v>1984</v>
      </c>
      <c r="H4779" t="s">
        <v>36435</v>
      </c>
      <c r="I4779" t="s">
        <v>2013</v>
      </c>
      <c r="J4779" s="2" t="s">
        <v>12503</v>
      </c>
      <c r="K4779" s="5" t="s">
        <v>55</v>
      </c>
    </row>
    <row r="4780" spans="1:12" hidden="1" x14ac:dyDescent="0.25">
      <c r="A4780">
        <v>98018</v>
      </c>
      <c r="B4780" t="s">
        <v>12504</v>
      </c>
      <c r="C4780" t="s">
        <v>12484</v>
      </c>
      <c r="D4780" t="s">
        <v>12467</v>
      </c>
      <c r="E4780" t="s">
        <v>35662</v>
      </c>
      <c r="F4780" t="s">
        <v>35663</v>
      </c>
      <c r="G4780">
        <v>1984</v>
      </c>
      <c r="H4780" t="s">
        <v>36435</v>
      </c>
      <c r="I4780" t="s">
        <v>2013</v>
      </c>
      <c r="J4780" s="2" t="s">
        <v>12505</v>
      </c>
      <c r="K4780" s="5" t="s">
        <v>55</v>
      </c>
    </row>
    <row r="4781" spans="1:12" hidden="1" x14ac:dyDescent="0.25">
      <c r="A4781">
        <v>98025</v>
      </c>
      <c r="B4781" t="s">
        <v>12506</v>
      </c>
      <c r="C4781" t="s">
        <v>12484</v>
      </c>
      <c r="D4781" t="s">
        <v>12467</v>
      </c>
      <c r="E4781" t="s">
        <v>35662</v>
      </c>
      <c r="F4781" t="s">
        <v>35663</v>
      </c>
      <c r="G4781">
        <v>1984</v>
      </c>
      <c r="H4781" t="s">
        <v>36435</v>
      </c>
      <c r="I4781" t="s">
        <v>2013</v>
      </c>
      <c r="J4781" s="2" t="s">
        <v>12507</v>
      </c>
      <c r="K4781" s="5" t="s">
        <v>55</v>
      </c>
    </row>
    <row r="4782" spans="1:12" hidden="1" x14ac:dyDescent="0.25">
      <c r="A4782">
        <v>98040</v>
      </c>
      <c r="B4782" t="s">
        <v>12508</v>
      </c>
      <c r="C4782" t="s">
        <v>12489</v>
      </c>
      <c r="D4782" t="s">
        <v>12467</v>
      </c>
      <c r="E4782" t="s">
        <v>35662</v>
      </c>
      <c r="F4782" t="s">
        <v>35663</v>
      </c>
      <c r="G4782">
        <v>1984</v>
      </c>
      <c r="H4782" t="s">
        <v>36435</v>
      </c>
      <c r="I4782" t="s">
        <v>12490</v>
      </c>
      <c r="J4782" s="2" t="s">
        <v>12509</v>
      </c>
      <c r="K4782" s="5" t="s">
        <v>55</v>
      </c>
    </row>
    <row r="4783" spans="1:12" hidden="1" x14ac:dyDescent="0.25">
      <c r="A4783">
        <v>98059</v>
      </c>
      <c r="B4783" t="s">
        <v>12510</v>
      </c>
      <c r="C4783" t="s">
        <v>12484</v>
      </c>
      <c r="D4783" t="s">
        <v>12467</v>
      </c>
      <c r="E4783" t="s">
        <v>35662</v>
      </c>
      <c r="F4783" t="s">
        <v>35663</v>
      </c>
      <c r="G4783">
        <v>1984</v>
      </c>
      <c r="H4783" t="s">
        <v>36435</v>
      </c>
      <c r="I4783" t="s">
        <v>2013</v>
      </c>
      <c r="J4783" s="2" t="s">
        <v>12511</v>
      </c>
      <c r="K4783" s="5" t="s">
        <v>55</v>
      </c>
    </row>
    <row r="4784" spans="1:12" hidden="1" x14ac:dyDescent="0.25">
      <c r="A4784">
        <v>98196</v>
      </c>
      <c r="B4784" t="s">
        <v>12512</v>
      </c>
      <c r="C4784" t="s">
        <v>12513</v>
      </c>
      <c r="D4784" t="s">
        <v>12467</v>
      </c>
      <c r="E4784" t="s">
        <v>35662</v>
      </c>
      <c r="F4784" t="s">
        <v>35663</v>
      </c>
      <c r="G4784">
        <v>1984</v>
      </c>
      <c r="H4784" t="s">
        <v>36435</v>
      </c>
      <c r="I4784" t="s">
        <v>12514</v>
      </c>
      <c r="J4784" s="2" t="s">
        <v>12515</v>
      </c>
      <c r="K4784" s="5" t="s">
        <v>128</v>
      </c>
      <c r="L4784" t="s">
        <v>35200</v>
      </c>
    </row>
    <row r="4785" spans="1:19" hidden="1" x14ac:dyDescent="0.25">
      <c r="A4785">
        <v>98199</v>
      </c>
      <c r="B4785" t="s">
        <v>12516</v>
      </c>
      <c r="C4785" t="s">
        <v>12513</v>
      </c>
      <c r="D4785" t="s">
        <v>12467</v>
      </c>
      <c r="E4785" t="s">
        <v>35662</v>
      </c>
      <c r="F4785" t="s">
        <v>35663</v>
      </c>
      <c r="G4785">
        <v>1984</v>
      </c>
      <c r="H4785" t="s">
        <v>36435</v>
      </c>
      <c r="I4785" t="s">
        <v>12514</v>
      </c>
      <c r="J4785" s="2" t="s">
        <v>12517</v>
      </c>
      <c r="K4785" s="5" t="s">
        <v>128</v>
      </c>
      <c r="L4785" t="s">
        <v>314</v>
      </c>
    </row>
    <row r="4786" spans="1:19" hidden="1" x14ac:dyDescent="0.25">
      <c r="A4786">
        <v>98238</v>
      </c>
      <c r="B4786" t="s">
        <v>12518</v>
      </c>
      <c r="C4786" t="s">
        <v>12472</v>
      </c>
      <c r="D4786" t="s">
        <v>12467</v>
      </c>
      <c r="E4786" t="s">
        <v>35662</v>
      </c>
      <c r="F4786" t="s">
        <v>35663</v>
      </c>
      <c r="G4786">
        <v>1984</v>
      </c>
      <c r="H4786" t="s">
        <v>36435</v>
      </c>
      <c r="I4786" t="s">
        <v>12473</v>
      </c>
      <c r="J4786" s="2" t="s">
        <v>12519</v>
      </c>
      <c r="K4786" s="5" t="s">
        <v>55</v>
      </c>
    </row>
    <row r="4787" spans="1:19" x14ac:dyDescent="0.25">
      <c r="A4787">
        <v>98253</v>
      </c>
      <c r="B4787" t="s">
        <v>12520</v>
      </c>
      <c r="C4787" t="s">
        <v>12521</v>
      </c>
      <c r="D4787" t="s">
        <v>12467</v>
      </c>
      <c r="E4787" t="s">
        <v>35662</v>
      </c>
      <c r="F4787" t="s">
        <v>35663</v>
      </c>
      <c r="G4787">
        <v>1984</v>
      </c>
      <c r="H4787" t="s">
        <v>36435</v>
      </c>
      <c r="I4787" t="s">
        <v>12522</v>
      </c>
      <c r="J4787" s="2" t="s">
        <v>12523</v>
      </c>
      <c r="K4787" s="5" t="s">
        <v>202</v>
      </c>
      <c r="M4787" s="4" t="s">
        <v>7</v>
      </c>
      <c r="N4787" s="4" t="s">
        <v>167</v>
      </c>
      <c r="O4787" t="s">
        <v>33</v>
      </c>
      <c r="P4787" t="s">
        <v>35341</v>
      </c>
      <c r="R4787" t="s">
        <v>7</v>
      </c>
      <c r="S4787" t="s">
        <v>8</v>
      </c>
    </row>
    <row r="4788" spans="1:19" hidden="1" x14ac:dyDescent="0.25">
      <c r="A4788">
        <v>98278</v>
      </c>
      <c r="B4788" t="s">
        <v>12524</v>
      </c>
      <c r="C4788" t="s">
        <v>12525</v>
      </c>
      <c r="D4788" t="s">
        <v>12467</v>
      </c>
      <c r="E4788" t="s">
        <v>35662</v>
      </c>
      <c r="F4788" t="s">
        <v>35663</v>
      </c>
      <c r="G4788">
        <v>1984</v>
      </c>
      <c r="H4788" t="s">
        <v>36435</v>
      </c>
      <c r="I4788" t="s">
        <v>5522</v>
      </c>
      <c r="J4788" s="2" t="s">
        <v>12526</v>
      </c>
      <c r="K4788" s="5" t="s">
        <v>21</v>
      </c>
    </row>
    <row r="4789" spans="1:19" hidden="1" x14ac:dyDescent="0.25">
      <c r="A4789">
        <v>98284</v>
      </c>
      <c r="B4789" t="s">
        <v>12527</v>
      </c>
      <c r="C4789" t="s">
        <v>12528</v>
      </c>
      <c r="D4789" t="s">
        <v>12467</v>
      </c>
      <c r="E4789" t="s">
        <v>35662</v>
      </c>
      <c r="F4789" t="s">
        <v>35663</v>
      </c>
      <c r="G4789">
        <v>1984</v>
      </c>
      <c r="H4789" t="s">
        <v>36435</v>
      </c>
      <c r="I4789" t="s">
        <v>12529</v>
      </c>
      <c r="J4789" s="2" t="s">
        <v>12530</v>
      </c>
      <c r="K4789" s="5" t="s">
        <v>21</v>
      </c>
    </row>
    <row r="4790" spans="1:19" hidden="1" x14ac:dyDescent="0.25">
      <c r="A4790">
        <v>98319</v>
      </c>
      <c r="B4790" t="s">
        <v>12531</v>
      </c>
      <c r="C4790" t="s">
        <v>12532</v>
      </c>
      <c r="D4790" t="s">
        <v>12533</v>
      </c>
      <c r="E4790" t="s">
        <v>35664</v>
      </c>
      <c r="F4790" t="s">
        <v>35665</v>
      </c>
      <c r="G4790">
        <v>1995</v>
      </c>
      <c r="H4790" t="s">
        <v>36436</v>
      </c>
      <c r="I4790" t="s">
        <v>12534</v>
      </c>
      <c r="J4790" s="2" t="s">
        <v>12535</v>
      </c>
      <c r="K4790" s="5" t="s">
        <v>38</v>
      </c>
      <c r="L4790" t="s">
        <v>187</v>
      </c>
    </row>
    <row r="4791" spans="1:19" hidden="1" x14ac:dyDescent="0.25">
      <c r="A4791">
        <v>98324</v>
      </c>
      <c r="B4791" t="s">
        <v>12536</v>
      </c>
      <c r="C4791" t="s">
        <v>12537</v>
      </c>
      <c r="D4791" t="s">
        <v>12533</v>
      </c>
      <c r="E4791" t="s">
        <v>35664</v>
      </c>
      <c r="F4791" t="s">
        <v>35665</v>
      </c>
      <c r="G4791">
        <v>1995</v>
      </c>
      <c r="H4791" t="s">
        <v>36436</v>
      </c>
      <c r="I4791" t="s">
        <v>12538</v>
      </c>
      <c r="J4791" s="2" t="s">
        <v>12539</v>
      </c>
      <c r="K4791" s="5" t="s">
        <v>38</v>
      </c>
      <c r="L4791" t="s">
        <v>232</v>
      </c>
    </row>
    <row r="4792" spans="1:19" hidden="1" x14ac:dyDescent="0.25">
      <c r="A4792">
        <v>98325</v>
      </c>
      <c r="B4792" t="s">
        <v>12540</v>
      </c>
      <c r="C4792" t="s">
        <v>12541</v>
      </c>
      <c r="D4792" t="s">
        <v>12533</v>
      </c>
      <c r="E4792" t="s">
        <v>35664</v>
      </c>
      <c r="F4792" t="s">
        <v>35665</v>
      </c>
      <c r="G4792">
        <v>1995</v>
      </c>
      <c r="H4792" t="s">
        <v>36436</v>
      </c>
      <c r="I4792" t="s">
        <v>456</v>
      </c>
      <c r="J4792" s="2" t="s">
        <v>12542</v>
      </c>
      <c r="K4792" s="5" t="s">
        <v>502</v>
      </c>
      <c r="L4792" t="s">
        <v>27</v>
      </c>
    </row>
    <row r="4793" spans="1:19" hidden="1" x14ac:dyDescent="0.25">
      <c r="A4793">
        <v>98355</v>
      </c>
      <c r="B4793" t="s">
        <v>12543</v>
      </c>
      <c r="C4793" t="s">
        <v>12544</v>
      </c>
      <c r="D4793" t="s">
        <v>12533</v>
      </c>
      <c r="E4793" t="s">
        <v>35664</v>
      </c>
      <c r="F4793" t="s">
        <v>35665</v>
      </c>
      <c r="G4793">
        <v>1995</v>
      </c>
      <c r="H4793" t="s">
        <v>36436</v>
      </c>
      <c r="I4793" t="s">
        <v>2656</v>
      </c>
      <c r="J4793" s="2" t="s">
        <v>12545</v>
      </c>
      <c r="K4793" s="5" t="s">
        <v>128</v>
      </c>
      <c r="L4793" t="s">
        <v>314</v>
      </c>
    </row>
    <row r="4794" spans="1:19" hidden="1" x14ac:dyDescent="0.25">
      <c r="A4794">
        <v>98367</v>
      </c>
      <c r="B4794" t="s">
        <v>12546</v>
      </c>
      <c r="C4794" t="s">
        <v>12544</v>
      </c>
      <c r="D4794" t="s">
        <v>12533</v>
      </c>
      <c r="E4794" t="s">
        <v>35664</v>
      </c>
      <c r="F4794" t="s">
        <v>35665</v>
      </c>
      <c r="G4794">
        <v>1995</v>
      </c>
      <c r="H4794" t="s">
        <v>36436</v>
      </c>
      <c r="I4794" t="s">
        <v>2656</v>
      </c>
      <c r="J4794" s="2" t="s">
        <v>12547</v>
      </c>
      <c r="K4794" s="5" t="s">
        <v>21</v>
      </c>
    </row>
    <row r="4795" spans="1:19" x14ac:dyDescent="0.25">
      <c r="A4795">
        <v>98409</v>
      </c>
      <c r="B4795" t="s">
        <v>12548</v>
      </c>
      <c r="C4795" t="s">
        <v>12544</v>
      </c>
      <c r="D4795" t="s">
        <v>12533</v>
      </c>
      <c r="E4795" t="s">
        <v>35664</v>
      </c>
      <c r="F4795" t="s">
        <v>35665</v>
      </c>
      <c r="G4795">
        <v>1995</v>
      </c>
      <c r="H4795" t="s">
        <v>36436</v>
      </c>
      <c r="I4795" t="s">
        <v>2656</v>
      </c>
      <c r="J4795" s="2" t="s">
        <v>12549</v>
      </c>
      <c r="K4795" s="5" t="s">
        <v>32</v>
      </c>
      <c r="M4795" s="4" t="s">
        <v>35209</v>
      </c>
      <c r="N4795" s="4" t="s">
        <v>8</v>
      </c>
      <c r="O4795" t="s">
        <v>33</v>
      </c>
      <c r="P4795" t="s">
        <v>35338</v>
      </c>
      <c r="R4795" t="s">
        <v>35209</v>
      </c>
      <c r="S4795" t="s">
        <v>8</v>
      </c>
    </row>
    <row r="4796" spans="1:19" hidden="1" x14ac:dyDescent="0.25">
      <c r="A4796">
        <v>98448</v>
      </c>
      <c r="B4796" t="s">
        <v>12550</v>
      </c>
      <c r="C4796" t="s">
        <v>12544</v>
      </c>
      <c r="D4796" t="s">
        <v>12533</v>
      </c>
      <c r="E4796" t="s">
        <v>35664</v>
      </c>
      <c r="F4796" t="s">
        <v>35665</v>
      </c>
      <c r="G4796">
        <v>1995</v>
      </c>
      <c r="H4796" t="s">
        <v>36436</v>
      </c>
      <c r="I4796" t="s">
        <v>2656</v>
      </c>
      <c r="J4796" s="2" t="s">
        <v>12551</v>
      </c>
      <c r="K4796" s="5" t="s">
        <v>38</v>
      </c>
      <c r="L4796" t="s">
        <v>16</v>
      </c>
    </row>
    <row r="4797" spans="1:19" hidden="1" x14ac:dyDescent="0.25">
      <c r="A4797">
        <v>98505</v>
      </c>
      <c r="B4797" t="s">
        <v>12552</v>
      </c>
      <c r="C4797" t="s">
        <v>12541</v>
      </c>
      <c r="D4797" t="s">
        <v>12533</v>
      </c>
      <c r="E4797" t="s">
        <v>35664</v>
      </c>
      <c r="F4797" t="s">
        <v>35665</v>
      </c>
      <c r="G4797">
        <v>1995</v>
      </c>
      <c r="H4797" t="s">
        <v>36436</v>
      </c>
      <c r="I4797" t="s">
        <v>456</v>
      </c>
      <c r="J4797" s="2" t="s">
        <v>12553</v>
      </c>
      <c r="K4797" s="5" t="s">
        <v>38</v>
      </c>
      <c r="L4797" t="s">
        <v>232</v>
      </c>
    </row>
    <row r="4798" spans="1:19" hidden="1" x14ac:dyDescent="0.25">
      <c r="A4798">
        <v>98542</v>
      </c>
      <c r="B4798" t="s">
        <v>12554</v>
      </c>
      <c r="C4798" t="s">
        <v>12555</v>
      </c>
      <c r="D4798" t="s">
        <v>12533</v>
      </c>
      <c r="E4798" t="s">
        <v>35664</v>
      </c>
      <c r="F4798" t="s">
        <v>35665</v>
      </c>
      <c r="G4798">
        <v>1995</v>
      </c>
      <c r="H4798" t="s">
        <v>36436</v>
      </c>
      <c r="I4798" t="s">
        <v>12556</v>
      </c>
      <c r="J4798" s="2" t="s">
        <v>12557</v>
      </c>
      <c r="K4798" s="5" t="s">
        <v>21</v>
      </c>
    </row>
    <row r="4799" spans="1:19" hidden="1" x14ac:dyDescent="0.25">
      <c r="A4799">
        <v>98551</v>
      </c>
      <c r="B4799" t="s">
        <v>12558</v>
      </c>
      <c r="C4799" t="s">
        <v>12544</v>
      </c>
      <c r="D4799" t="s">
        <v>12533</v>
      </c>
      <c r="E4799" t="s">
        <v>35664</v>
      </c>
      <c r="F4799" t="s">
        <v>35665</v>
      </c>
      <c r="G4799">
        <v>1995</v>
      </c>
      <c r="H4799" t="s">
        <v>36436</v>
      </c>
      <c r="I4799" t="s">
        <v>2656</v>
      </c>
      <c r="J4799" s="2" t="s">
        <v>12559</v>
      </c>
      <c r="K4799" s="5" t="s">
        <v>21</v>
      </c>
    </row>
    <row r="4800" spans="1:19" x14ac:dyDescent="0.25">
      <c r="A4800">
        <v>98571</v>
      </c>
      <c r="B4800" t="s">
        <v>12560</v>
      </c>
      <c r="C4800" t="s">
        <v>12544</v>
      </c>
      <c r="D4800" t="s">
        <v>12533</v>
      </c>
      <c r="E4800" t="s">
        <v>35664</v>
      </c>
      <c r="F4800" t="s">
        <v>35665</v>
      </c>
      <c r="G4800">
        <v>1995</v>
      </c>
      <c r="H4800" t="s">
        <v>36436</v>
      </c>
      <c r="I4800" t="s">
        <v>2656</v>
      </c>
      <c r="J4800" s="2" t="s">
        <v>12561</v>
      </c>
      <c r="K4800" s="5" t="s">
        <v>32</v>
      </c>
      <c r="M4800" s="4" t="s">
        <v>7</v>
      </c>
      <c r="N4800" s="4" t="s">
        <v>8</v>
      </c>
      <c r="O4800" t="s">
        <v>33</v>
      </c>
      <c r="P4800" t="s">
        <v>35338</v>
      </c>
      <c r="R4800" t="s">
        <v>7</v>
      </c>
      <c r="S4800" t="s">
        <v>8</v>
      </c>
    </row>
    <row r="4801" spans="1:19" hidden="1" x14ac:dyDescent="0.25">
      <c r="A4801">
        <v>98602</v>
      </c>
      <c r="B4801" t="s">
        <v>12562</v>
      </c>
      <c r="C4801" t="s">
        <v>12544</v>
      </c>
      <c r="D4801" t="s">
        <v>12533</v>
      </c>
      <c r="E4801" t="s">
        <v>35664</v>
      </c>
      <c r="F4801" t="s">
        <v>35665</v>
      </c>
      <c r="G4801">
        <v>1995</v>
      </c>
      <c r="H4801" t="s">
        <v>36436</v>
      </c>
      <c r="I4801" t="s">
        <v>2656</v>
      </c>
      <c r="J4801" s="2" t="s">
        <v>12563</v>
      </c>
      <c r="K4801" s="5" t="s">
        <v>55</v>
      </c>
    </row>
    <row r="4802" spans="1:19" hidden="1" x14ac:dyDescent="0.25">
      <c r="A4802">
        <v>98614</v>
      </c>
      <c r="B4802" t="s">
        <v>12564</v>
      </c>
      <c r="C4802" t="s">
        <v>12544</v>
      </c>
      <c r="D4802" t="s">
        <v>12533</v>
      </c>
      <c r="E4802" t="s">
        <v>35664</v>
      </c>
      <c r="F4802" t="s">
        <v>35665</v>
      </c>
      <c r="G4802">
        <v>1995</v>
      </c>
      <c r="H4802" t="s">
        <v>36436</v>
      </c>
      <c r="I4802" t="s">
        <v>2656</v>
      </c>
      <c r="J4802" s="2" t="s">
        <v>12565</v>
      </c>
      <c r="K4802" s="5" t="s">
        <v>21</v>
      </c>
    </row>
    <row r="4803" spans="1:19" hidden="1" x14ac:dyDescent="0.25">
      <c r="A4803">
        <v>98620</v>
      </c>
      <c r="B4803" t="s">
        <v>12566</v>
      </c>
      <c r="C4803" t="s">
        <v>12544</v>
      </c>
      <c r="D4803" t="s">
        <v>12533</v>
      </c>
      <c r="E4803" t="s">
        <v>35664</v>
      </c>
      <c r="F4803" t="s">
        <v>35665</v>
      </c>
      <c r="G4803">
        <v>1995</v>
      </c>
      <c r="H4803" t="s">
        <v>36436</v>
      </c>
      <c r="I4803" t="s">
        <v>2656</v>
      </c>
      <c r="J4803" s="2" t="s">
        <v>12567</v>
      </c>
      <c r="K4803" s="5" t="s">
        <v>1052</v>
      </c>
    </row>
    <row r="4804" spans="1:19" hidden="1" x14ac:dyDescent="0.25">
      <c r="A4804">
        <v>98675</v>
      </c>
      <c r="B4804" t="s">
        <v>12568</v>
      </c>
      <c r="C4804" t="s">
        <v>12569</v>
      </c>
      <c r="D4804" t="s">
        <v>12533</v>
      </c>
      <c r="E4804" t="s">
        <v>35664</v>
      </c>
      <c r="F4804" t="s">
        <v>35665</v>
      </c>
      <c r="G4804">
        <v>1995</v>
      </c>
      <c r="H4804" t="s">
        <v>36436</v>
      </c>
      <c r="I4804" t="s">
        <v>12570</v>
      </c>
      <c r="J4804" s="2" t="s">
        <v>12571</v>
      </c>
      <c r="K4804" s="5" t="s">
        <v>32</v>
      </c>
    </row>
    <row r="4805" spans="1:19" hidden="1" x14ac:dyDescent="0.25">
      <c r="A4805">
        <v>98687</v>
      </c>
      <c r="B4805" t="s">
        <v>12572</v>
      </c>
      <c r="C4805" t="s">
        <v>12569</v>
      </c>
      <c r="D4805" t="s">
        <v>12533</v>
      </c>
      <c r="E4805" t="s">
        <v>35664</v>
      </c>
      <c r="F4805" t="s">
        <v>35665</v>
      </c>
      <c r="G4805">
        <v>1995</v>
      </c>
      <c r="H4805" t="s">
        <v>36436</v>
      </c>
      <c r="I4805" t="s">
        <v>12570</v>
      </c>
      <c r="J4805" s="2" t="s">
        <v>12573</v>
      </c>
      <c r="K4805" s="5" t="s">
        <v>128</v>
      </c>
      <c r="L4805" t="s">
        <v>314</v>
      </c>
    </row>
    <row r="4806" spans="1:19" hidden="1" x14ac:dyDescent="0.25">
      <c r="A4806">
        <v>98725</v>
      </c>
      <c r="B4806" t="s">
        <v>12574</v>
      </c>
      <c r="C4806" t="s">
        <v>12569</v>
      </c>
      <c r="D4806" t="s">
        <v>12533</v>
      </c>
      <c r="E4806" t="s">
        <v>35664</v>
      </c>
      <c r="F4806" t="s">
        <v>35665</v>
      </c>
      <c r="G4806">
        <v>1995</v>
      </c>
      <c r="H4806" t="s">
        <v>36436</v>
      </c>
      <c r="I4806" t="s">
        <v>12570</v>
      </c>
      <c r="J4806" s="2" t="s">
        <v>12575</v>
      </c>
      <c r="K4806" s="5" t="s">
        <v>21</v>
      </c>
    </row>
    <row r="4807" spans="1:19" hidden="1" x14ac:dyDescent="0.25">
      <c r="A4807">
        <v>98760</v>
      </c>
      <c r="B4807" t="s">
        <v>12576</v>
      </c>
      <c r="C4807" t="s">
        <v>12544</v>
      </c>
      <c r="D4807" t="s">
        <v>12533</v>
      </c>
      <c r="E4807" t="s">
        <v>35664</v>
      </c>
      <c r="F4807" t="s">
        <v>35665</v>
      </c>
      <c r="G4807">
        <v>1995</v>
      </c>
      <c r="H4807" t="s">
        <v>36436</v>
      </c>
      <c r="I4807" t="s">
        <v>2656</v>
      </c>
      <c r="J4807" s="2" t="s">
        <v>12577</v>
      </c>
      <c r="K4807" s="5" t="s">
        <v>38</v>
      </c>
      <c r="L4807" t="s">
        <v>103</v>
      </c>
    </row>
    <row r="4808" spans="1:19" hidden="1" x14ac:dyDescent="0.25">
      <c r="A4808">
        <v>98800</v>
      </c>
      <c r="B4808" t="s">
        <v>12578</v>
      </c>
      <c r="C4808" t="s">
        <v>12541</v>
      </c>
      <c r="D4808" t="s">
        <v>12533</v>
      </c>
      <c r="E4808" t="s">
        <v>35664</v>
      </c>
      <c r="F4808" t="s">
        <v>35665</v>
      </c>
      <c r="G4808">
        <v>1995</v>
      </c>
      <c r="H4808" t="s">
        <v>36436</v>
      </c>
      <c r="I4808" t="s">
        <v>456</v>
      </c>
      <c r="J4808" s="2" t="s">
        <v>12579</v>
      </c>
      <c r="K4808" s="5" t="s">
        <v>21</v>
      </c>
    </row>
    <row r="4809" spans="1:19" hidden="1" x14ac:dyDescent="0.25">
      <c r="A4809">
        <v>98817</v>
      </c>
      <c r="B4809" t="s">
        <v>12580</v>
      </c>
      <c r="C4809" t="s">
        <v>12581</v>
      </c>
      <c r="D4809" t="s">
        <v>12582</v>
      </c>
      <c r="E4809" t="s">
        <v>35666</v>
      </c>
      <c r="F4809" t="s">
        <v>35667</v>
      </c>
      <c r="G4809">
        <v>2004</v>
      </c>
      <c r="H4809" t="s">
        <v>36437</v>
      </c>
      <c r="I4809" t="s">
        <v>2813</v>
      </c>
      <c r="J4809" s="2" t="s">
        <v>12583</v>
      </c>
      <c r="K4809" s="5" t="s">
        <v>21</v>
      </c>
    </row>
    <row r="4810" spans="1:19" hidden="1" x14ac:dyDescent="0.25">
      <c r="A4810">
        <v>98825</v>
      </c>
      <c r="B4810" t="s">
        <v>12584</v>
      </c>
      <c r="C4810" t="s">
        <v>12585</v>
      </c>
      <c r="D4810" t="s">
        <v>12582</v>
      </c>
      <c r="E4810" t="s">
        <v>35666</v>
      </c>
      <c r="F4810" t="s">
        <v>35667</v>
      </c>
      <c r="G4810">
        <v>2004</v>
      </c>
      <c r="H4810" t="s">
        <v>36437</v>
      </c>
      <c r="I4810" t="s">
        <v>12586</v>
      </c>
      <c r="J4810" s="2" t="s">
        <v>12587</v>
      </c>
      <c r="K4810" s="5" t="s">
        <v>21</v>
      </c>
    </row>
    <row r="4811" spans="1:19" hidden="1" x14ac:dyDescent="0.25">
      <c r="A4811">
        <v>98857</v>
      </c>
      <c r="B4811" t="s">
        <v>12588</v>
      </c>
      <c r="C4811" t="s">
        <v>12589</v>
      </c>
      <c r="D4811" t="s">
        <v>12582</v>
      </c>
      <c r="E4811" t="s">
        <v>35666</v>
      </c>
      <c r="F4811" t="s">
        <v>35667</v>
      </c>
      <c r="G4811">
        <v>2004</v>
      </c>
      <c r="H4811" t="s">
        <v>36437</v>
      </c>
      <c r="I4811" t="s">
        <v>12590</v>
      </c>
      <c r="J4811" s="2" t="s">
        <v>12591</v>
      </c>
      <c r="K4811" s="5" t="s">
        <v>32</v>
      </c>
      <c r="L4811" t="s">
        <v>35244</v>
      </c>
    </row>
    <row r="4812" spans="1:19" hidden="1" x14ac:dyDescent="0.25">
      <c r="A4812">
        <v>98898</v>
      </c>
      <c r="B4812" t="s">
        <v>12592</v>
      </c>
      <c r="C4812" t="s">
        <v>12593</v>
      </c>
      <c r="D4812" t="s">
        <v>12582</v>
      </c>
      <c r="E4812" t="s">
        <v>35666</v>
      </c>
      <c r="F4812" t="s">
        <v>35667</v>
      </c>
      <c r="G4812">
        <v>2004</v>
      </c>
      <c r="H4812" t="s">
        <v>36437</v>
      </c>
      <c r="I4812" t="s">
        <v>12594</v>
      </c>
      <c r="J4812" s="2" t="s">
        <v>12595</v>
      </c>
      <c r="K4812" s="5" t="s">
        <v>38</v>
      </c>
      <c r="L4812" t="s">
        <v>132</v>
      </c>
    </row>
    <row r="4813" spans="1:19" hidden="1" x14ac:dyDescent="0.25">
      <c r="A4813">
        <v>98939</v>
      </c>
      <c r="B4813" t="s">
        <v>12596</v>
      </c>
      <c r="C4813" t="s">
        <v>12597</v>
      </c>
      <c r="D4813" t="s">
        <v>12582</v>
      </c>
      <c r="E4813" t="s">
        <v>35666</v>
      </c>
      <c r="F4813" t="s">
        <v>35667</v>
      </c>
      <c r="G4813">
        <v>2004</v>
      </c>
      <c r="H4813" t="s">
        <v>36437</v>
      </c>
      <c r="I4813" t="s">
        <v>12598</v>
      </c>
      <c r="J4813" s="2" t="s">
        <v>12599</v>
      </c>
      <c r="K4813" s="5" t="s">
        <v>21</v>
      </c>
    </row>
    <row r="4814" spans="1:19" hidden="1" x14ac:dyDescent="0.25">
      <c r="A4814">
        <v>98940</v>
      </c>
      <c r="B4814" t="s">
        <v>12600</v>
      </c>
      <c r="C4814" t="s">
        <v>12597</v>
      </c>
      <c r="D4814" t="s">
        <v>12582</v>
      </c>
      <c r="E4814" t="s">
        <v>35666</v>
      </c>
      <c r="F4814" t="s">
        <v>35667</v>
      </c>
      <c r="G4814">
        <v>2004</v>
      </c>
      <c r="H4814" t="s">
        <v>36437</v>
      </c>
      <c r="I4814" t="s">
        <v>12598</v>
      </c>
      <c r="J4814" s="2" t="s">
        <v>12601</v>
      </c>
      <c r="K4814" s="5" t="s">
        <v>32</v>
      </c>
      <c r="L4814" t="s">
        <v>35244</v>
      </c>
    </row>
    <row r="4815" spans="1:19" x14ac:dyDescent="0.25">
      <c r="A4815">
        <v>98953</v>
      </c>
      <c r="B4815" t="s">
        <v>12602</v>
      </c>
      <c r="C4815" t="s">
        <v>12603</v>
      </c>
      <c r="D4815" t="s">
        <v>12582</v>
      </c>
      <c r="E4815" t="s">
        <v>35666</v>
      </c>
      <c r="F4815" t="s">
        <v>35667</v>
      </c>
      <c r="G4815">
        <v>2004</v>
      </c>
      <c r="H4815" t="s">
        <v>36437</v>
      </c>
      <c r="I4815" t="s">
        <v>12604</v>
      </c>
      <c r="J4815" s="2" t="s">
        <v>12605</v>
      </c>
      <c r="K4815" s="5" t="s">
        <v>128</v>
      </c>
      <c r="M4815" s="4" t="s">
        <v>7</v>
      </c>
      <c r="N4815" s="4" t="s">
        <v>167</v>
      </c>
      <c r="O4815" t="s">
        <v>33</v>
      </c>
      <c r="P4815" t="s">
        <v>35341</v>
      </c>
      <c r="R4815" t="s">
        <v>7</v>
      </c>
      <c r="S4815" t="s">
        <v>167</v>
      </c>
    </row>
    <row r="4816" spans="1:19" hidden="1" x14ac:dyDescent="0.25">
      <c r="A4816">
        <v>98975</v>
      </c>
      <c r="B4816" t="s">
        <v>12606</v>
      </c>
      <c r="C4816" t="s">
        <v>12607</v>
      </c>
      <c r="D4816" t="s">
        <v>12582</v>
      </c>
      <c r="E4816" t="s">
        <v>35666</v>
      </c>
      <c r="F4816" t="s">
        <v>35667</v>
      </c>
      <c r="G4816">
        <v>2004</v>
      </c>
      <c r="H4816" t="s">
        <v>36437</v>
      </c>
      <c r="I4816" t="s">
        <v>12608</v>
      </c>
      <c r="J4816" s="2" t="s">
        <v>12609</v>
      </c>
      <c r="K4816" s="5" t="s">
        <v>38</v>
      </c>
    </row>
    <row r="4817" spans="1:12" hidden="1" x14ac:dyDescent="0.25">
      <c r="A4817">
        <v>98985</v>
      </c>
      <c r="B4817" t="s">
        <v>12610</v>
      </c>
      <c r="C4817" t="s">
        <v>12603</v>
      </c>
      <c r="D4817" t="s">
        <v>12582</v>
      </c>
      <c r="E4817" t="s">
        <v>35666</v>
      </c>
      <c r="F4817" t="s">
        <v>35667</v>
      </c>
      <c r="G4817">
        <v>2004</v>
      </c>
      <c r="H4817" t="s">
        <v>36437</v>
      </c>
      <c r="I4817" t="s">
        <v>12604</v>
      </c>
      <c r="J4817" s="2" t="s">
        <v>12611</v>
      </c>
      <c r="K4817" s="5" t="s">
        <v>173</v>
      </c>
      <c r="L4817" t="s">
        <v>97</v>
      </c>
    </row>
    <row r="4818" spans="1:12" hidden="1" x14ac:dyDescent="0.25">
      <c r="A4818">
        <v>98998</v>
      </c>
      <c r="B4818" t="s">
        <v>12612</v>
      </c>
      <c r="C4818" t="s">
        <v>12603</v>
      </c>
      <c r="D4818" t="s">
        <v>12582</v>
      </c>
      <c r="E4818" t="s">
        <v>35666</v>
      </c>
      <c r="F4818" t="s">
        <v>35667</v>
      </c>
      <c r="G4818">
        <v>2004</v>
      </c>
      <c r="H4818" t="s">
        <v>36437</v>
      </c>
      <c r="I4818" t="s">
        <v>12604</v>
      </c>
      <c r="J4818" s="2" t="s">
        <v>12613</v>
      </c>
      <c r="K4818" s="5" t="s">
        <v>21</v>
      </c>
    </row>
    <row r="4819" spans="1:12" hidden="1" x14ac:dyDescent="0.25">
      <c r="A4819">
        <v>99009</v>
      </c>
      <c r="B4819" t="s">
        <v>12614</v>
      </c>
      <c r="C4819" t="s">
        <v>12603</v>
      </c>
      <c r="D4819" t="s">
        <v>12582</v>
      </c>
      <c r="E4819" t="s">
        <v>35666</v>
      </c>
      <c r="F4819" t="s">
        <v>35667</v>
      </c>
      <c r="G4819">
        <v>2004</v>
      </c>
      <c r="H4819" t="s">
        <v>36437</v>
      </c>
      <c r="I4819" t="s">
        <v>12604</v>
      </c>
      <c r="J4819" s="2" t="s">
        <v>12615</v>
      </c>
      <c r="K4819" s="5" t="s">
        <v>38</v>
      </c>
    </row>
    <row r="4820" spans="1:12" hidden="1" x14ac:dyDescent="0.25">
      <c r="A4820">
        <v>99038</v>
      </c>
      <c r="B4820" t="s">
        <v>12616</v>
      </c>
      <c r="C4820" t="s">
        <v>12603</v>
      </c>
      <c r="D4820" t="s">
        <v>12582</v>
      </c>
      <c r="E4820" t="s">
        <v>35666</v>
      </c>
      <c r="F4820" t="s">
        <v>35667</v>
      </c>
      <c r="G4820">
        <v>2004</v>
      </c>
      <c r="H4820" t="s">
        <v>36437</v>
      </c>
      <c r="I4820" t="s">
        <v>12604</v>
      </c>
      <c r="J4820" s="2" t="s">
        <v>12617</v>
      </c>
      <c r="K4820" s="5" t="s">
        <v>21</v>
      </c>
    </row>
    <row r="4821" spans="1:12" hidden="1" x14ac:dyDescent="0.25">
      <c r="A4821">
        <v>99060</v>
      </c>
      <c r="B4821" t="s">
        <v>12618</v>
      </c>
      <c r="C4821" t="s">
        <v>12619</v>
      </c>
      <c r="D4821" t="s">
        <v>12582</v>
      </c>
      <c r="E4821" t="s">
        <v>35666</v>
      </c>
      <c r="F4821" t="s">
        <v>35667</v>
      </c>
      <c r="G4821">
        <v>2004</v>
      </c>
      <c r="H4821" t="s">
        <v>36437</v>
      </c>
      <c r="I4821" t="s">
        <v>12620</v>
      </c>
      <c r="J4821" s="2" t="s">
        <v>12621</v>
      </c>
      <c r="K4821" s="5" t="s">
        <v>38</v>
      </c>
    </row>
    <row r="4822" spans="1:12" hidden="1" x14ac:dyDescent="0.25">
      <c r="A4822">
        <v>99062</v>
      </c>
      <c r="B4822" t="s">
        <v>12622</v>
      </c>
      <c r="C4822" t="s">
        <v>12619</v>
      </c>
      <c r="D4822" t="s">
        <v>12582</v>
      </c>
      <c r="E4822" t="s">
        <v>35666</v>
      </c>
      <c r="F4822" t="s">
        <v>35667</v>
      </c>
      <c r="G4822">
        <v>2004</v>
      </c>
      <c r="H4822" t="s">
        <v>36437</v>
      </c>
      <c r="I4822" t="s">
        <v>12620</v>
      </c>
      <c r="J4822" s="2" t="s">
        <v>12623</v>
      </c>
      <c r="K4822" s="5" t="s">
        <v>55</v>
      </c>
      <c r="L4822" t="s">
        <v>143</v>
      </c>
    </row>
    <row r="4823" spans="1:12" hidden="1" x14ac:dyDescent="0.25">
      <c r="A4823">
        <v>99065</v>
      </c>
      <c r="B4823" t="s">
        <v>12624</v>
      </c>
      <c r="C4823" t="s">
        <v>12619</v>
      </c>
      <c r="D4823" t="s">
        <v>12582</v>
      </c>
      <c r="E4823" t="s">
        <v>35666</v>
      </c>
      <c r="F4823" t="s">
        <v>35667</v>
      </c>
      <c r="G4823">
        <v>2004</v>
      </c>
      <c r="H4823" t="s">
        <v>36437</v>
      </c>
      <c r="I4823" t="s">
        <v>12620</v>
      </c>
      <c r="J4823" s="2" t="s">
        <v>12625</v>
      </c>
      <c r="K4823" s="5" t="s">
        <v>21</v>
      </c>
    </row>
    <row r="4824" spans="1:12" hidden="1" x14ac:dyDescent="0.25">
      <c r="A4824">
        <v>99075</v>
      </c>
      <c r="B4824" t="s">
        <v>12626</v>
      </c>
      <c r="C4824" t="s">
        <v>12607</v>
      </c>
      <c r="D4824" t="s">
        <v>12582</v>
      </c>
      <c r="E4824" t="s">
        <v>35666</v>
      </c>
      <c r="F4824" t="s">
        <v>35667</v>
      </c>
      <c r="G4824">
        <v>2004</v>
      </c>
      <c r="H4824" t="s">
        <v>36437</v>
      </c>
      <c r="I4824" t="s">
        <v>12608</v>
      </c>
      <c r="J4824" s="2" t="s">
        <v>12627</v>
      </c>
      <c r="K4824" s="5" t="s">
        <v>55</v>
      </c>
    </row>
    <row r="4825" spans="1:12" hidden="1" x14ac:dyDescent="0.25">
      <c r="A4825">
        <v>99091</v>
      </c>
      <c r="B4825" t="s">
        <v>12628</v>
      </c>
      <c r="C4825" t="s">
        <v>12607</v>
      </c>
      <c r="D4825" t="s">
        <v>12582</v>
      </c>
      <c r="E4825" t="s">
        <v>35666</v>
      </c>
      <c r="F4825" t="s">
        <v>35667</v>
      </c>
      <c r="G4825">
        <v>2004</v>
      </c>
      <c r="H4825" t="s">
        <v>36437</v>
      </c>
      <c r="I4825" t="s">
        <v>12608</v>
      </c>
      <c r="J4825" s="2" t="s">
        <v>12629</v>
      </c>
      <c r="K4825" s="5" t="s">
        <v>21</v>
      </c>
    </row>
    <row r="4826" spans="1:12" hidden="1" x14ac:dyDescent="0.25">
      <c r="A4826">
        <v>99096</v>
      </c>
      <c r="B4826" t="s">
        <v>12630</v>
      </c>
      <c r="C4826" t="s">
        <v>12607</v>
      </c>
      <c r="D4826" t="s">
        <v>12582</v>
      </c>
      <c r="E4826" t="s">
        <v>35666</v>
      </c>
      <c r="F4826" t="s">
        <v>35667</v>
      </c>
      <c r="G4826">
        <v>2004</v>
      </c>
      <c r="H4826" t="s">
        <v>36437</v>
      </c>
      <c r="I4826" t="s">
        <v>12608</v>
      </c>
      <c r="J4826" s="2" t="s">
        <v>12631</v>
      </c>
      <c r="K4826" s="5" t="s">
        <v>55</v>
      </c>
    </row>
    <row r="4827" spans="1:12" hidden="1" x14ac:dyDescent="0.25">
      <c r="A4827">
        <v>99131</v>
      </c>
      <c r="B4827" t="s">
        <v>12632</v>
      </c>
      <c r="C4827" t="s">
        <v>12633</v>
      </c>
      <c r="D4827" t="s">
        <v>12582</v>
      </c>
      <c r="E4827" t="s">
        <v>35666</v>
      </c>
      <c r="F4827" t="s">
        <v>35667</v>
      </c>
      <c r="G4827">
        <v>2004</v>
      </c>
      <c r="H4827" t="s">
        <v>36437</v>
      </c>
      <c r="I4827" t="s">
        <v>12634</v>
      </c>
      <c r="J4827" s="2" t="s">
        <v>12635</v>
      </c>
      <c r="K4827" s="5" t="s">
        <v>38</v>
      </c>
    </row>
    <row r="4828" spans="1:12" hidden="1" x14ac:dyDescent="0.25">
      <c r="A4828">
        <v>99152</v>
      </c>
      <c r="B4828" t="s">
        <v>12636</v>
      </c>
      <c r="C4828" t="s">
        <v>12633</v>
      </c>
      <c r="D4828" t="s">
        <v>12582</v>
      </c>
      <c r="E4828" t="s">
        <v>35666</v>
      </c>
      <c r="F4828" t="s">
        <v>35667</v>
      </c>
      <c r="G4828">
        <v>2004</v>
      </c>
      <c r="H4828" t="s">
        <v>36437</v>
      </c>
      <c r="I4828" t="s">
        <v>12634</v>
      </c>
      <c r="J4828" s="2" t="s">
        <v>12637</v>
      </c>
      <c r="K4828" s="5" t="s">
        <v>21</v>
      </c>
    </row>
    <row r="4829" spans="1:12" hidden="1" x14ac:dyDescent="0.25">
      <c r="A4829">
        <v>99167</v>
      </c>
      <c r="B4829" t="s">
        <v>12638</v>
      </c>
      <c r="C4829" t="s">
        <v>12607</v>
      </c>
      <c r="D4829" t="s">
        <v>12582</v>
      </c>
      <c r="E4829" t="s">
        <v>35666</v>
      </c>
      <c r="F4829" t="s">
        <v>35667</v>
      </c>
      <c r="G4829">
        <v>2004</v>
      </c>
      <c r="H4829" t="s">
        <v>36437</v>
      </c>
      <c r="I4829" t="s">
        <v>12608</v>
      </c>
      <c r="J4829" s="2" t="s">
        <v>12639</v>
      </c>
      <c r="K4829" s="5" t="s">
        <v>38</v>
      </c>
    </row>
    <row r="4830" spans="1:12" hidden="1" x14ac:dyDescent="0.25">
      <c r="A4830">
        <v>99171</v>
      </c>
      <c r="B4830" t="s">
        <v>12640</v>
      </c>
      <c r="C4830" t="s">
        <v>12607</v>
      </c>
      <c r="D4830" t="s">
        <v>12582</v>
      </c>
      <c r="E4830" t="s">
        <v>35666</v>
      </c>
      <c r="F4830" t="s">
        <v>35667</v>
      </c>
      <c r="G4830">
        <v>2004</v>
      </c>
      <c r="H4830" t="s">
        <v>36437</v>
      </c>
      <c r="I4830" t="s">
        <v>12608</v>
      </c>
      <c r="J4830" s="2" t="s">
        <v>12641</v>
      </c>
      <c r="K4830" s="5" t="s">
        <v>55</v>
      </c>
    </row>
    <row r="4831" spans="1:12" hidden="1" x14ac:dyDescent="0.25">
      <c r="A4831">
        <v>99199</v>
      </c>
      <c r="B4831" t="s">
        <v>12642</v>
      </c>
      <c r="C4831" t="s">
        <v>12607</v>
      </c>
      <c r="D4831" t="s">
        <v>12582</v>
      </c>
      <c r="E4831" t="s">
        <v>35666</v>
      </c>
      <c r="F4831" t="s">
        <v>35667</v>
      </c>
      <c r="G4831">
        <v>2004</v>
      </c>
      <c r="H4831" t="s">
        <v>36437</v>
      </c>
      <c r="I4831" t="s">
        <v>12608</v>
      </c>
      <c r="J4831" s="2" t="s">
        <v>12643</v>
      </c>
      <c r="K4831" s="5" t="s">
        <v>55</v>
      </c>
    </row>
    <row r="4832" spans="1:12" hidden="1" x14ac:dyDescent="0.25">
      <c r="A4832">
        <v>99216</v>
      </c>
      <c r="B4832" t="s">
        <v>12644</v>
      </c>
      <c r="C4832" t="s">
        <v>12619</v>
      </c>
      <c r="D4832" t="s">
        <v>12582</v>
      </c>
      <c r="E4832" t="s">
        <v>35666</v>
      </c>
      <c r="F4832" t="s">
        <v>35667</v>
      </c>
      <c r="G4832">
        <v>2004</v>
      </c>
      <c r="H4832" t="s">
        <v>36437</v>
      </c>
      <c r="I4832" t="s">
        <v>12620</v>
      </c>
      <c r="J4832" s="2" t="s">
        <v>12645</v>
      </c>
      <c r="K4832" s="5" t="s">
        <v>38</v>
      </c>
      <c r="L4832" t="s">
        <v>16</v>
      </c>
    </row>
    <row r="4833" spans="1:19" hidden="1" x14ac:dyDescent="0.25">
      <c r="A4833">
        <v>99223</v>
      </c>
      <c r="B4833" t="s">
        <v>12646</v>
      </c>
      <c r="C4833" t="s">
        <v>12619</v>
      </c>
      <c r="D4833" t="s">
        <v>12582</v>
      </c>
      <c r="E4833" t="s">
        <v>35666</v>
      </c>
      <c r="F4833" t="s">
        <v>35667</v>
      </c>
      <c r="G4833">
        <v>2004</v>
      </c>
      <c r="H4833" t="s">
        <v>36437</v>
      </c>
      <c r="I4833" t="s">
        <v>12620</v>
      </c>
      <c r="J4833" s="2" t="s">
        <v>12647</v>
      </c>
      <c r="K4833" s="5" t="s">
        <v>55</v>
      </c>
    </row>
    <row r="4834" spans="1:19" hidden="1" x14ac:dyDescent="0.25">
      <c r="A4834">
        <v>99241</v>
      </c>
      <c r="B4834" t="s">
        <v>12648</v>
      </c>
      <c r="C4834" t="s">
        <v>12607</v>
      </c>
      <c r="D4834" t="s">
        <v>12582</v>
      </c>
      <c r="E4834" t="s">
        <v>35666</v>
      </c>
      <c r="F4834" t="s">
        <v>35667</v>
      </c>
      <c r="G4834">
        <v>2004</v>
      </c>
      <c r="H4834" t="s">
        <v>36437</v>
      </c>
      <c r="I4834" t="s">
        <v>12608</v>
      </c>
      <c r="J4834" s="2" t="s">
        <v>12649</v>
      </c>
      <c r="K4834" s="5" t="s">
        <v>38</v>
      </c>
    </row>
    <row r="4835" spans="1:19" hidden="1" x14ac:dyDescent="0.25">
      <c r="A4835">
        <v>99270</v>
      </c>
      <c r="B4835" t="s">
        <v>12650</v>
      </c>
      <c r="C4835" t="s">
        <v>12607</v>
      </c>
      <c r="D4835" t="s">
        <v>12582</v>
      </c>
      <c r="E4835" t="s">
        <v>35666</v>
      </c>
      <c r="F4835" t="s">
        <v>35667</v>
      </c>
      <c r="G4835">
        <v>2004</v>
      </c>
      <c r="H4835" t="s">
        <v>36437</v>
      </c>
      <c r="I4835" t="s">
        <v>12608</v>
      </c>
      <c r="J4835" s="2" t="s">
        <v>12651</v>
      </c>
      <c r="K4835" s="5" t="s">
        <v>21</v>
      </c>
    </row>
    <row r="4836" spans="1:19" hidden="1" x14ac:dyDescent="0.25">
      <c r="A4836">
        <v>99279</v>
      </c>
      <c r="B4836" t="s">
        <v>12652</v>
      </c>
      <c r="C4836" t="s">
        <v>12607</v>
      </c>
      <c r="D4836" t="s">
        <v>12582</v>
      </c>
      <c r="E4836" t="s">
        <v>35666</v>
      </c>
      <c r="F4836" t="s">
        <v>35667</v>
      </c>
      <c r="G4836">
        <v>2004</v>
      </c>
      <c r="H4836" t="s">
        <v>36437</v>
      </c>
      <c r="I4836" t="s">
        <v>12608</v>
      </c>
      <c r="J4836" s="2" t="s">
        <v>12653</v>
      </c>
      <c r="K4836" s="5" t="s">
        <v>15</v>
      </c>
    </row>
    <row r="4837" spans="1:19" hidden="1" x14ac:dyDescent="0.25">
      <c r="A4837">
        <v>99287</v>
      </c>
      <c r="B4837" t="s">
        <v>12654</v>
      </c>
      <c r="C4837" t="s">
        <v>12655</v>
      </c>
      <c r="D4837" t="s">
        <v>12582</v>
      </c>
      <c r="E4837" t="s">
        <v>35666</v>
      </c>
      <c r="F4837" t="s">
        <v>35667</v>
      </c>
      <c r="G4837">
        <v>2004</v>
      </c>
      <c r="H4837" t="s">
        <v>36437</v>
      </c>
      <c r="I4837" t="s">
        <v>12656</v>
      </c>
      <c r="J4837" s="2" t="s">
        <v>12657</v>
      </c>
      <c r="K4837" s="5" t="s">
        <v>55</v>
      </c>
    </row>
    <row r="4838" spans="1:19" hidden="1" x14ac:dyDescent="0.25">
      <c r="A4838">
        <v>99312</v>
      </c>
      <c r="B4838" t="s">
        <v>12658</v>
      </c>
      <c r="C4838" t="s">
        <v>12593</v>
      </c>
      <c r="D4838" t="s">
        <v>12582</v>
      </c>
      <c r="E4838" t="s">
        <v>35666</v>
      </c>
      <c r="F4838" t="s">
        <v>35667</v>
      </c>
      <c r="G4838">
        <v>2004</v>
      </c>
      <c r="H4838" t="s">
        <v>36437</v>
      </c>
      <c r="I4838" t="s">
        <v>12594</v>
      </c>
      <c r="J4838" s="2" t="s">
        <v>12659</v>
      </c>
      <c r="K4838" s="5" t="s">
        <v>173</v>
      </c>
    </row>
    <row r="4839" spans="1:19" hidden="1" x14ac:dyDescent="0.25">
      <c r="A4839">
        <v>99325</v>
      </c>
      <c r="B4839" t="s">
        <v>12660</v>
      </c>
      <c r="C4839" t="s">
        <v>12661</v>
      </c>
      <c r="D4839" t="s">
        <v>12662</v>
      </c>
      <c r="E4839" t="s">
        <v>35668</v>
      </c>
      <c r="F4839" t="s">
        <v>35477</v>
      </c>
      <c r="G4839">
        <v>1996</v>
      </c>
      <c r="H4839" t="s">
        <v>36438</v>
      </c>
      <c r="I4839" t="s">
        <v>12663</v>
      </c>
      <c r="J4839" s="2" t="s">
        <v>12664</v>
      </c>
      <c r="K4839" s="5" t="s">
        <v>128</v>
      </c>
      <c r="L4839" t="s">
        <v>129</v>
      </c>
    </row>
    <row r="4840" spans="1:19" hidden="1" x14ac:dyDescent="0.25">
      <c r="A4840">
        <v>99331</v>
      </c>
      <c r="B4840" t="s">
        <v>12665</v>
      </c>
      <c r="C4840" t="s">
        <v>12661</v>
      </c>
      <c r="D4840" t="s">
        <v>12662</v>
      </c>
      <c r="E4840" t="s">
        <v>35668</v>
      </c>
      <c r="F4840" t="s">
        <v>35477</v>
      </c>
      <c r="G4840">
        <v>1996</v>
      </c>
      <c r="H4840" t="s">
        <v>36438</v>
      </c>
      <c r="I4840" t="s">
        <v>12663</v>
      </c>
      <c r="J4840" s="2" t="s">
        <v>12666</v>
      </c>
      <c r="K4840" s="5" t="s">
        <v>32</v>
      </c>
      <c r="L4840" t="s">
        <v>35242</v>
      </c>
    </row>
    <row r="4841" spans="1:19" x14ac:dyDescent="0.25">
      <c r="A4841">
        <v>99348</v>
      </c>
      <c r="B4841" t="s">
        <v>12667</v>
      </c>
      <c r="C4841" t="s">
        <v>12668</v>
      </c>
      <c r="D4841" t="s">
        <v>12662</v>
      </c>
      <c r="E4841" t="s">
        <v>35668</v>
      </c>
      <c r="F4841" t="s">
        <v>35477</v>
      </c>
      <c r="G4841">
        <v>1996</v>
      </c>
      <c r="H4841" t="s">
        <v>36438</v>
      </c>
      <c r="I4841" t="s">
        <v>8491</v>
      </c>
      <c r="J4841" s="2" t="s">
        <v>12669</v>
      </c>
      <c r="K4841" s="5" t="s">
        <v>128</v>
      </c>
      <c r="M4841" s="4" t="s">
        <v>7</v>
      </c>
      <c r="N4841" s="4" t="s">
        <v>167</v>
      </c>
      <c r="O4841" t="s">
        <v>33</v>
      </c>
      <c r="P4841" t="s">
        <v>35341</v>
      </c>
      <c r="R4841" t="s">
        <v>7</v>
      </c>
      <c r="S4841" t="s">
        <v>167</v>
      </c>
    </row>
    <row r="4842" spans="1:19" hidden="1" x14ac:dyDescent="0.25">
      <c r="A4842">
        <v>99415</v>
      </c>
      <c r="B4842" t="s">
        <v>12670</v>
      </c>
      <c r="C4842" t="s">
        <v>12668</v>
      </c>
      <c r="D4842" t="s">
        <v>12662</v>
      </c>
      <c r="E4842" t="s">
        <v>35668</v>
      </c>
      <c r="F4842" t="s">
        <v>35477</v>
      </c>
      <c r="G4842">
        <v>1996</v>
      </c>
      <c r="H4842" t="s">
        <v>36438</v>
      </c>
      <c r="I4842" t="s">
        <v>8491</v>
      </c>
      <c r="J4842" s="2" t="s">
        <v>12671</v>
      </c>
      <c r="K4842" s="5" t="s">
        <v>21</v>
      </c>
    </row>
    <row r="4843" spans="1:19" hidden="1" x14ac:dyDescent="0.25">
      <c r="A4843">
        <v>99439</v>
      </c>
      <c r="B4843" t="s">
        <v>12672</v>
      </c>
      <c r="C4843" t="s">
        <v>12673</v>
      </c>
      <c r="D4843" t="s">
        <v>12662</v>
      </c>
      <c r="E4843" t="s">
        <v>35668</v>
      </c>
      <c r="F4843" t="s">
        <v>35477</v>
      </c>
      <c r="G4843">
        <v>1996</v>
      </c>
      <c r="H4843" t="s">
        <v>36438</v>
      </c>
      <c r="I4843" t="s">
        <v>12674</v>
      </c>
      <c r="J4843" s="2" t="s">
        <v>12675</v>
      </c>
      <c r="K4843" s="5" t="s">
        <v>38</v>
      </c>
    </row>
    <row r="4844" spans="1:19" hidden="1" x14ac:dyDescent="0.25">
      <c r="A4844">
        <v>99440</v>
      </c>
      <c r="B4844" t="s">
        <v>12676</v>
      </c>
      <c r="C4844" t="s">
        <v>12677</v>
      </c>
      <c r="D4844" t="s">
        <v>12662</v>
      </c>
      <c r="E4844" t="s">
        <v>35668</v>
      </c>
      <c r="F4844" t="s">
        <v>35477</v>
      </c>
      <c r="G4844">
        <v>1996</v>
      </c>
      <c r="H4844" t="s">
        <v>36438</v>
      </c>
      <c r="I4844" t="s">
        <v>12678</v>
      </c>
      <c r="J4844" s="2" t="s">
        <v>12679</v>
      </c>
      <c r="K4844" s="5" t="s">
        <v>345</v>
      </c>
    </row>
    <row r="4845" spans="1:19" hidden="1" x14ac:dyDescent="0.25">
      <c r="A4845">
        <v>99486</v>
      </c>
      <c r="B4845" t="s">
        <v>12680</v>
      </c>
      <c r="C4845" t="s">
        <v>12681</v>
      </c>
      <c r="D4845" t="s">
        <v>12662</v>
      </c>
      <c r="E4845" t="s">
        <v>35668</v>
      </c>
      <c r="F4845" t="s">
        <v>35477</v>
      </c>
      <c r="G4845">
        <v>1996</v>
      </c>
      <c r="H4845" t="s">
        <v>36438</v>
      </c>
      <c r="I4845" t="s">
        <v>1351</v>
      </c>
      <c r="J4845" s="2" t="s">
        <v>12682</v>
      </c>
      <c r="K4845" s="5" t="s">
        <v>128</v>
      </c>
      <c r="L4845" t="s">
        <v>1277</v>
      </c>
    </row>
    <row r="4846" spans="1:19" hidden="1" x14ac:dyDescent="0.25">
      <c r="A4846">
        <v>99490</v>
      </c>
      <c r="B4846" t="s">
        <v>12683</v>
      </c>
      <c r="C4846" t="s">
        <v>12668</v>
      </c>
      <c r="D4846" t="s">
        <v>12662</v>
      </c>
      <c r="E4846" t="s">
        <v>35668</v>
      </c>
      <c r="F4846" t="s">
        <v>35477</v>
      </c>
      <c r="G4846">
        <v>1996</v>
      </c>
      <c r="H4846" t="s">
        <v>36438</v>
      </c>
      <c r="I4846" t="s">
        <v>8491</v>
      </c>
      <c r="J4846" s="2" t="s">
        <v>12684</v>
      </c>
      <c r="K4846" s="5" t="s">
        <v>38</v>
      </c>
      <c r="L4846" t="s">
        <v>35188</v>
      </c>
    </row>
    <row r="4847" spans="1:19" hidden="1" x14ac:dyDescent="0.25">
      <c r="A4847">
        <v>99526</v>
      </c>
      <c r="B4847" t="s">
        <v>12685</v>
      </c>
      <c r="C4847" t="s">
        <v>12668</v>
      </c>
      <c r="D4847" t="s">
        <v>12662</v>
      </c>
      <c r="E4847" t="s">
        <v>35668</v>
      </c>
      <c r="F4847" t="s">
        <v>35477</v>
      </c>
      <c r="G4847">
        <v>1996</v>
      </c>
      <c r="H4847" t="s">
        <v>36438</v>
      </c>
      <c r="I4847" t="s">
        <v>8491</v>
      </c>
      <c r="J4847" s="2" t="s">
        <v>12686</v>
      </c>
      <c r="K4847" s="5" t="s">
        <v>55</v>
      </c>
    </row>
    <row r="4848" spans="1:19" hidden="1" x14ac:dyDescent="0.25">
      <c r="A4848">
        <v>99528</v>
      </c>
      <c r="B4848" t="s">
        <v>12687</v>
      </c>
      <c r="C4848" t="s">
        <v>12668</v>
      </c>
      <c r="D4848" t="s">
        <v>12662</v>
      </c>
      <c r="E4848" t="s">
        <v>35668</v>
      </c>
      <c r="F4848" t="s">
        <v>35477</v>
      </c>
      <c r="G4848">
        <v>1996</v>
      </c>
      <c r="H4848" t="s">
        <v>36438</v>
      </c>
      <c r="I4848" t="s">
        <v>8491</v>
      </c>
      <c r="J4848" s="2" t="s">
        <v>12688</v>
      </c>
      <c r="K4848" s="5" t="s">
        <v>21</v>
      </c>
    </row>
    <row r="4849" spans="1:12" hidden="1" x14ac:dyDescent="0.25">
      <c r="A4849">
        <v>99542</v>
      </c>
      <c r="B4849" t="s">
        <v>12689</v>
      </c>
      <c r="C4849" t="s">
        <v>12668</v>
      </c>
      <c r="D4849" t="s">
        <v>12662</v>
      </c>
      <c r="E4849" t="s">
        <v>35668</v>
      </c>
      <c r="F4849" t="s">
        <v>35477</v>
      </c>
      <c r="G4849">
        <v>1996</v>
      </c>
      <c r="H4849" t="s">
        <v>36438</v>
      </c>
      <c r="I4849" t="s">
        <v>8491</v>
      </c>
      <c r="J4849" s="2" t="s">
        <v>12690</v>
      </c>
      <c r="K4849" s="5" t="s">
        <v>21</v>
      </c>
    </row>
    <row r="4850" spans="1:12" hidden="1" x14ac:dyDescent="0.25">
      <c r="A4850">
        <v>99641</v>
      </c>
      <c r="B4850" t="s">
        <v>12691</v>
      </c>
      <c r="C4850" t="s">
        <v>12668</v>
      </c>
      <c r="D4850" t="s">
        <v>12662</v>
      </c>
      <c r="E4850" t="s">
        <v>35668</v>
      </c>
      <c r="F4850" t="s">
        <v>35477</v>
      </c>
      <c r="G4850">
        <v>1996</v>
      </c>
      <c r="H4850" t="s">
        <v>36438</v>
      </c>
      <c r="I4850" t="s">
        <v>8491</v>
      </c>
      <c r="J4850" s="2" t="s">
        <v>12692</v>
      </c>
      <c r="K4850" s="5" t="s">
        <v>128</v>
      </c>
    </row>
    <row r="4851" spans="1:12" hidden="1" x14ac:dyDescent="0.25">
      <c r="A4851">
        <v>99647</v>
      </c>
      <c r="B4851" t="s">
        <v>12693</v>
      </c>
      <c r="C4851" t="s">
        <v>12694</v>
      </c>
      <c r="D4851" t="s">
        <v>12662</v>
      </c>
      <c r="E4851" t="s">
        <v>35668</v>
      </c>
      <c r="F4851" t="s">
        <v>35477</v>
      </c>
      <c r="G4851">
        <v>1996</v>
      </c>
      <c r="H4851" t="s">
        <v>36438</v>
      </c>
      <c r="I4851" t="s">
        <v>5459</v>
      </c>
      <c r="J4851" s="2" t="s">
        <v>12695</v>
      </c>
      <c r="K4851" s="5" t="s">
        <v>21</v>
      </c>
    </row>
    <row r="4852" spans="1:12" hidden="1" x14ac:dyDescent="0.25">
      <c r="A4852">
        <v>99688</v>
      </c>
      <c r="B4852" t="s">
        <v>12696</v>
      </c>
      <c r="C4852" t="s">
        <v>12668</v>
      </c>
      <c r="D4852" t="s">
        <v>12662</v>
      </c>
      <c r="E4852" t="s">
        <v>35668</v>
      </c>
      <c r="F4852" t="s">
        <v>35477</v>
      </c>
      <c r="G4852">
        <v>1996</v>
      </c>
      <c r="H4852" t="s">
        <v>36438</v>
      </c>
      <c r="I4852" t="s">
        <v>8491</v>
      </c>
      <c r="J4852" s="2" t="s">
        <v>12697</v>
      </c>
      <c r="K4852" s="5" t="s">
        <v>21</v>
      </c>
    </row>
    <row r="4853" spans="1:12" hidden="1" x14ac:dyDescent="0.25">
      <c r="A4853">
        <v>99693</v>
      </c>
      <c r="B4853" t="s">
        <v>12698</v>
      </c>
      <c r="C4853" t="s">
        <v>12694</v>
      </c>
      <c r="D4853" t="s">
        <v>12662</v>
      </c>
      <c r="E4853" t="s">
        <v>35668</v>
      </c>
      <c r="F4853" t="s">
        <v>35477</v>
      </c>
      <c r="G4853">
        <v>1996</v>
      </c>
      <c r="H4853" t="s">
        <v>36438</v>
      </c>
      <c r="I4853" t="s">
        <v>5459</v>
      </c>
      <c r="J4853" s="2" t="s">
        <v>12699</v>
      </c>
      <c r="K4853" s="5" t="s">
        <v>21</v>
      </c>
    </row>
    <row r="4854" spans="1:12" hidden="1" x14ac:dyDescent="0.25">
      <c r="A4854">
        <v>99750</v>
      </c>
      <c r="B4854" t="s">
        <v>12700</v>
      </c>
      <c r="C4854" t="s">
        <v>12668</v>
      </c>
      <c r="D4854" t="s">
        <v>12662</v>
      </c>
      <c r="E4854" t="s">
        <v>35668</v>
      </c>
      <c r="F4854" t="s">
        <v>35477</v>
      </c>
      <c r="G4854">
        <v>1996</v>
      </c>
      <c r="H4854" t="s">
        <v>36438</v>
      </c>
      <c r="I4854" t="s">
        <v>8491</v>
      </c>
      <c r="J4854" s="2" t="s">
        <v>12701</v>
      </c>
      <c r="K4854" s="5" t="s">
        <v>21</v>
      </c>
    </row>
    <row r="4855" spans="1:12" hidden="1" x14ac:dyDescent="0.25">
      <c r="A4855">
        <v>99756</v>
      </c>
      <c r="B4855" t="s">
        <v>12702</v>
      </c>
      <c r="C4855" t="s">
        <v>12668</v>
      </c>
      <c r="D4855" t="s">
        <v>12662</v>
      </c>
      <c r="E4855" t="s">
        <v>35668</v>
      </c>
      <c r="F4855" t="s">
        <v>35477</v>
      </c>
      <c r="G4855">
        <v>1996</v>
      </c>
      <c r="H4855" t="s">
        <v>36438</v>
      </c>
      <c r="I4855" t="s">
        <v>8491</v>
      </c>
      <c r="J4855" s="2" t="s">
        <v>12703</v>
      </c>
      <c r="K4855" s="5" t="s">
        <v>21</v>
      </c>
    </row>
    <row r="4856" spans="1:12" hidden="1" x14ac:dyDescent="0.25">
      <c r="A4856">
        <v>99836</v>
      </c>
      <c r="B4856" t="s">
        <v>12704</v>
      </c>
      <c r="C4856" t="s">
        <v>12677</v>
      </c>
      <c r="D4856" t="s">
        <v>12662</v>
      </c>
      <c r="E4856" t="s">
        <v>35668</v>
      </c>
      <c r="F4856" t="s">
        <v>35477</v>
      </c>
      <c r="G4856">
        <v>1996</v>
      </c>
      <c r="H4856" t="s">
        <v>36438</v>
      </c>
      <c r="I4856" t="s">
        <v>12678</v>
      </c>
      <c r="J4856" s="2" t="s">
        <v>12705</v>
      </c>
      <c r="K4856" s="5" t="s">
        <v>202</v>
      </c>
      <c r="L4856" t="s">
        <v>27</v>
      </c>
    </row>
    <row r="4857" spans="1:12" hidden="1" x14ac:dyDescent="0.25">
      <c r="A4857">
        <v>99887</v>
      </c>
      <c r="B4857" t="s">
        <v>12706</v>
      </c>
      <c r="C4857" t="s">
        <v>12668</v>
      </c>
      <c r="D4857" t="s">
        <v>12662</v>
      </c>
      <c r="E4857" t="s">
        <v>35668</v>
      </c>
      <c r="F4857" t="s">
        <v>35477</v>
      </c>
      <c r="G4857">
        <v>1996</v>
      </c>
      <c r="H4857" t="s">
        <v>36438</v>
      </c>
      <c r="I4857" t="s">
        <v>8491</v>
      </c>
      <c r="J4857" s="2" t="s">
        <v>12707</v>
      </c>
      <c r="K4857" s="5" t="s">
        <v>128</v>
      </c>
      <c r="L4857" t="s">
        <v>129</v>
      </c>
    </row>
    <row r="4858" spans="1:12" hidden="1" x14ac:dyDescent="0.25">
      <c r="A4858">
        <v>99897</v>
      </c>
      <c r="B4858" t="s">
        <v>12708</v>
      </c>
      <c r="C4858" t="s">
        <v>12677</v>
      </c>
      <c r="D4858" t="s">
        <v>12662</v>
      </c>
      <c r="E4858" t="s">
        <v>35668</v>
      </c>
      <c r="F4858" t="s">
        <v>35477</v>
      </c>
      <c r="G4858">
        <v>1996</v>
      </c>
      <c r="H4858" t="s">
        <v>36438</v>
      </c>
      <c r="I4858" t="s">
        <v>12678</v>
      </c>
      <c r="J4858" s="2" t="s">
        <v>12709</v>
      </c>
      <c r="K4858" s="5" t="s">
        <v>21</v>
      </c>
    </row>
    <row r="4859" spans="1:12" hidden="1" x14ac:dyDescent="0.25">
      <c r="A4859">
        <v>99904</v>
      </c>
      <c r="B4859" t="s">
        <v>12710</v>
      </c>
      <c r="C4859" t="s">
        <v>12668</v>
      </c>
      <c r="D4859" t="s">
        <v>12662</v>
      </c>
      <c r="E4859" t="s">
        <v>35668</v>
      </c>
      <c r="F4859" t="s">
        <v>35477</v>
      </c>
      <c r="G4859">
        <v>1996</v>
      </c>
      <c r="H4859" t="s">
        <v>36438</v>
      </c>
      <c r="I4859" t="s">
        <v>8491</v>
      </c>
      <c r="J4859" s="2" t="s">
        <v>12711</v>
      </c>
      <c r="K4859" s="5" t="s">
        <v>38</v>
      </c>
    </row>
    <row r="4860" spans="1:12" hidden="1" x14ac:dyDescent="0.25">
      <c r="A4860">
        <v>99906</v>
      </c>
      <c r="B4860" t="s">
        <v>12712</v>
      </c>
      <c r="C4860" t="s">
        <v>12668</v>
      </c>
      <c r="D4860" t="s">
        <v>12662</v>
      </c>
      <c r="E4860" t="s">
        <v>35668</v>
      </c>
      <c r="F4860" t="s">
        <v>35477</v>
      </c>
      <c r="G4860">
        <v>1996</v>
      </c>
      <c r="H4860" t="s">
        <v>36438</v>
      </c>
      <c r="I4860" t="s">
        <v>8491</v>
      </c>
      <c r="J4860" s="2" t="s">
        <v>12713</v>
      </c>
      <c r="K4860" s="5" t="s">
        <v>128</v>
      </c>
    </row>
    <row r="4861" spans="1:12" hidden="1" x14ac:dyDescent="0.25">
      <c r="A4861">
        <v>99955</v>
      </c>
      <c r="B4861" t="s">
        <v>12714</v>
      </c>
      <c r="C4861" t="s">
        <v>12677</v>
      </c>
      <c r="D4861" t="s">
        <v>12662</v>
      </c>
      <c r="E4861" t="s">
        <v>35668</v>
      </c>
      <c r="F4861" t="s">
        <v>35477</v>
      </c>
      <c r="G4861">
        <v>1996</v>
      </c>
      <c r="H4861" t="s">
        <v>36438</v>
      </c>
      <c r="I4861" t="s">
        <v>12678</v>
      </c>
      <c r="J4861" s="2" t="s">
        <v>12715</v>
      </c>
      <c r="K4861" s="5" t="s">
        <v>38</v>
      </c>
      <c r="L4861" t="s">
        <v>232</v>
      </c>
    </row>
    <row r="4862" spans="1:12" hidden="1" x14ac:dyDescent="0.25">
      <c r="A4862">
        <v>100055</v>
      </c>
      <c r="B4862" t="s">
        <v>12716</v>
      </c>
      <c r="C4862" t="s">
        <v>12717</v>
      </c>
      <c r="D4862" t="s">
        <v>12662</v>
      </c>
      <c r="E4862" t="s">
        <v>35668</v>
      </c>
      <c r="F4862" t="s">
        <v>35477</v>
      </c>
      <c r="G4862">
        <v>1996</v>
      </c>
      <c r="H4862" t="s">
        <v>36438</v>
      </c>
      <c r="I4862" t="s">
        <v>3626</v>
      </c>
      <c r="J4862" s="2" t="s">
        <v>12718</v>
      </c>
      <c r="K4862" s="5" t="s">
        <v>32</v>
      </c>
    </row>
    <row r="4863" spans="1:12" hidden="1" x14ac:dyDescent="0.25">
      <c r="A4863">
        <v>100072</v>
      </c>
      <c r="B4863" t="s">
        <v>12719</v>
      </c>
      <c r="C4863" t="s">
        <v>12677</v>
      </c>
      <c r="D4863" t="s">
        <v>12662</v>
      </c>
      <c r="E4863" t="s">
        <v>35668</v>
      </c>
      <c r="F4863" t="s">
        <v>35477</v>
      </c>
      <c r="G4863">
        <v>1996</v>
      </c>
      <c r="H4863" t="s">
        <v>36438</v>
      </c>
      <c r="I4863" t="s">
        <v>12678</v>
      </c>
      <c r="J4863" s="2" t="s">
        <v>12720</v>
      </c>
      <c r="K4863" s="5" t="s">
        <v>21</v>
      </c>
    </row>
    <row r="4864" spans="1:12" hidden="1" x14ac:dyDescent="0.25">
      <c r="A4864">
        <v>100142</v>
      </c>
      <c r="B4864" t="s">
        <v>12721</v>
      </c>
      <c r="C4864" t="s">
        <v>12722</v>
      </c>
      <c r="D4864" t="s">
        <v>12723</v>
      </c>
      <c r="E4864" t="s">
        <v>35669</v>
      </c>
      <c r="F4864" t="s">
        <v>35489</v>
      </c>
      <c r="G4864">
        <v>1972</v>
      </c>
      <c r="H4864" t="s">
        <v>36439</v>
      </c>
      <c r="I4864" t="s">
        <v>12724</v>
      </c>
      <c r="J4864" s="2" t="s">
        <v>12725</v>
      </c>
      <c r="K4864" s="5" t="s">
        <v>38</v>
      </c>
    </row>
    <row r="4865" spans="1:12" hidden="1" x14ac:dyDescent="0.25">
      <c r="A4865">
        <v>100151</v>
      </c>
      <c r="B4865" t="s">
        <v>12726</v>
      </c>
      <c r="C4865" t="s">
        <v>12727</v>
      </c>
      <c r="D4865" t="s">
        <v>12723</v>
      </c>
      <c r="E4865" t="s">
        <v>35669</v>
      </c>
      <c r="F4865" t="s">
        <v>35489</v>
      </c>
      <c r="G4865">
        <v>1972</v>
      </c>
      <c r="H4865" t="s">
        <v>36439</v>
      </c>
      <c r="I4865" t="s">
        <v>12728</v>
      </c>
      <c r="J4865" s="2" t="s">
        <v>12729</v>
      </c>
      <c r="K4865" s="5" t="s">
        <v>38</v>
      </c>
    </row>
    <row r="4866" spans="1:12" hidden="1" x14ac:dyDescent="0.25">
      <c r="A4866">
        <v>100162</v>
      </c>
      <c r="B4866" t="s">
        <v>12730</v>
      </c>
      <c r="C4866" t="s">
        <v>12731</v>
      </c>
      <c r="D4866" t="s">
        <v>12723</v>
      </c>
      <c r="E4866" t="s">
        <v>35669</v>
      </c>
      <c r="F4866" t="s">
        <v>35489</v>
      </c>
      <c r="G4866">
        <v>1972</v>
      </c>
      <c r="H4866" t="s">
        <v>36439</v>
      </c>
      <c r="I4866" t="s">
        <v>41</v>
      </c>
      <c r="J4866" s="2" t="s">
        <v>12732</v>
      </c>
      <c r="K4866" s="5" t="s">
        <v>202</v>
      </c>
      <c r="L4866" t="s">
        <v>129</v>
      </c>
    </row>
    <row r="4867" spans="1:12" hidden="1" x14ac:dyDescent="0.25">
      <c r="A4867">
        <v>100170</v>
      </c>
      <c r="B4867" t="s">
        <v>12733</v>
      </c>
      <c r="C4867" t="s">
        <v>12731</v>
      </c>
      <c r="D4867" t="s">
        <v>12723</v>
      </c>
      <c r="E4867" t="s">
        <v>35669</v>
      </c>
      <c r="F4867" t="s">
        <v>35489</v>
      </c>
      <c r="G4867">
        <v>1972</v>
      </c>
      <c r="H4867" t="s">
        <v>36439</v>
      </c>
      <c r="I4867" t="s">
        <v>41</v>
      </c>
      <c r="J4867" s="2" t="s">
        <v>12734</v>
      </c>
      <c r="K4867" s="5" t="s">
        <v>21</v>
      </c>
    </row>
    <row r="4868" spans="1:12" hidden="1" x14ac:dyDescent="0.25">
      <c r="A4868">
        <v>100186</v>
      </c>
      <c r="B4868" t="s">
        <v>12735</v>
      </c>
      <c r="C4868" t="s">
        <v>12736</v>
      </c>
      <c r="D4868" t="s">
        <v>12723</v>
      </c>
      <c r="E4868" t="s">
        <v>35669</v>
      </c>
      <c r="F4868" t="s">
        <v>35489</v>
      </c>
      <c r="G4868">
        <v>1972</v>
      </c>
      <c r="H4868" t="s">
        <v>36439</v>
      </c>
      <c r="I4868" t="s">
        <v>12737</v>
      </c>
      <c r="J4868" s="2" t="s">
        <v>12738</v>
      </c>
      <c r="K4868" s="5" t="s">
        <v>21</v>
      </c>
    </row>
    <row r="4869" spans="1:12" hidden="1" x14ac:dyDescent="0.25">
      <c r="A4869">
        <v>100193</v>
      </c>
      <c r="B4869" t="s">
        <v>12739</v>
      </c>
      <c r="C4869" t="s">
        <v>12736</v>
      </c>
      <c r="D4869" t="s">
        <v>12723</v>
      </c>
      <c r="E4869" t="s">
        <v>35669</v>
      </c>
      <c r="F4869" t="s">
        <v>35489</v>
      </c>
      <c r="G4869">
        <v>1972</v>
      </c>
      <c r="H4869" t="s">
        <v>36439</v>
      </c>
      <c r="I4869" t="s">
        <v>12737</v>
      </c>
      <c r="J4869" s="2" t="s">
        <v>12740</v>
      </c>
      <c r="K4869" s="5" t="s">
        <v>128</v>
      </c>
      <c r="L4869" t="s">
        <v>522</v>
      </c>
    </row>
    <row r="4870" spans="1:12" hidden="1" x14ac:dyDescent="0.25">
      <c r="A4870">
        <v>100208</v>
      </c>
      <c r="B4870" t="s">
        <v>12741</v>
      </c>
      <c r="C4870" t="s">
        <v>12731</v>
      </c>
      <c r="D4870" t="s">
        <v>12723</v>
      </c>
      <c r="E4870" t="s">
        <v>35669</v>
      </c>
      <c r="F4870" t="s">
        <v>35489</v>
      </c>
      <c r="G4870">
        <v>1972</v>
      </c>
      <c r="H4870" t="s">
        <v>36439</v>
      </c>
      <c r="I4870" t="s">
        <v>41</v>
      </c>
      <c r="J4870" s="2" t="s">
        <v>12742</v>
      </c>
      <c r="K4870" s="5" t="s">
        <v>38</v>
      </c>
    </row>
    <row r="4871" spans="1:12" hidden="1" x14ac:dyDescent="0.25">
      <c r="A4871">
        <v>100213</v>
      </c>
      <c r="B4871" t="s">
        <v>12743</v>
      </c>
      <c r="C4871" t="s">
        <v>12744</v>
      </c>
      <c r="D4871" t="s">
        <v>12723</v>
      </c>
      <c r="E4871" t="s">
        <v>35669</v>
      </c>
      <c r="F4871" t="s">
        <v>35489</v>
      </c>
      <c r="G4871">
        <v>1972</v>
      </c>
      <c r="H4871" t="s">
        <v>36439</v>
      </c>
      <c r="I4871" t="s">
        <v>12745</v>
      </c>
      <c r="J4871" s="2" t="s">
        <v>12746</v>
      </c>
      <c r="K4871" s="5" t="s">
        <v>21</v>
      </c>
    </row>
    <row r="4872" spans="1:12" hidden="1" x14ac:dyDescent="0.25">
      <c r="A4872">
        <v>100217</v>
      </c>
      <c r="B4872" t="s">
        <v>12747</v>
      </c>
      <c r="C4872" t="s">
        <v>12744</v>
      </c>
      <c r="D4872" t="s">
        <v>12723</v>
      </c>
      <c r="E4872" t="s">
        <v>35669</v>
      </c>
      <c r="F4872" t="s">
        <v>35489</v>
      </c>
      <c r="G4872">
        <v>1972</v>
      </c>
      <c r="H4872" t="s">
        <v>36439</v>
      </c>
      <c r="I4872" t="s">
        <v>12745</v>
      </c>
      <c r="J4872" s="2" t="s">
        <v>12748</v>
      </c>
      <c r="K4872" s="5" t="s">
        <v>21</v>
      </c>
    </row>
    <row r="4873" spans="1:12" hidden="1" x14ac:dyDescent="0.25">
      <c r="A4873">
        <v>100239</v>
      </c>
      <c r="B4873" t="s">
        <v>12749</v>
      </c>
      <c r="C4873" t="s">
        <v>12750</v>
      </c>
      <c r="D4873" t="s">
        <v>12723</v>
      </c>
      <c r="E4873" t="s">
        <v>35669</v>
      </c>
      <c r="F4873" t="s">
        <v>35489</v>
      </c>
      <c r="G4873">
        <v>1972</v>
      </c>
      <c r="H4873" t="s">
        <v>36439</v>
      </c>
      <c r="I4873" t="s">
        <v>12751</v>
      </c>
      <c r="J4873" s="2" t="s">
        <v>12752</v>
      </c>
      <c r="K4873" s="5" t="s">
        <v>38</v>
      </c>
    </row>
    <row r="4874" spans="1:12" hidden="1" x14ac:dyDescent="0.25">
      <c r="A4874">
        <v>100249</v>
      </c>
      <c r="B4874" t="s">
        <v>12753</v>
      </c>
      <c r="C4874" t="s">
        <v>12754</v>
      </c>
      <c r="D4874" t="s">
        <v>12723</v>
      </c>
      <c r="E4874" t="s">
        <v>35669</v>
      </c>
      <c r="F4874" t="s">
        <v>35489</v>
      </c>
      <c r="G4874">
        <v>1972</v>
      </c>
      <c r="H4874" t="s">
        <v>36439</v>
      </c>
      <c r="I4874" t="s">
        <v>3618</v>
      </c>
      <c r="J4874" s="2" t="s">
        <v>12755</v>
      </c>
      <c r="K4874" s="5" t="s">
        <v>1783</v>
      </c>
    </row>
    <row r="4875" spans="1:12" hidden="1" x14ac:dyDescent="0.25">
      <c r="A4875">
        <v>100251</v>
      </c>
      <c r="B4875" t="s">
        <v>12756</v>
      </c>
      <c r="C4875" t="s">
        <v>12722</v>
      </c>
      <c r="D4875" t="s">
        <v>12723</v>
      </c>
      <c r="E4875" t="s">
        <v>35669</v>
      </c>
      <c r="F4875" t="s">
        <v>35489</v>
      </c>
      <c r="G4875">
        <v>1972</v>
      </c>
      <c r="H4875" t="s">
        <v>36439</v>
      </c>
      <c r="I4875" t="s">
        <v>12724</v>
      </c>
      <c r="J4875" s="2" t="s">
        <v>12757</v>
      </c>
      <c r="K4875" s="5" t="s">
        <v>345</v>
      </c>
    </row>
    <row r="4876" spans="1:12" hidden="1" x14ac:dyDescent="0.25">
      <c r="A4876">
        <v>100257</v>
      </c>
      <c r="B4876" t="s">
        <v>12758</v>
      </c>
      <c r="C4876" t="s">
        <v>12759</v>
      </c>
      <c r="D4876" t="s">
        <v>12723</v>
      </c>
      <c r="E4876" t="s">
        <v>35669</v>
      </c>
      <c r="F4876" t="s">
        <v>35489</v>
      </c>
      <c r="G4876">
        <v>1972</v>
      </c>
      <c r="H4876" t="s">
        <v>36439</v>
      </c>
      <c r="I4876" t="s">
        <v>12760</v>
      </c>
      <c r="J4876" s="2" t="s">
        <v>12761</v>
      </c>
      <c r="K4876" s="5" t="s">
        <v>55</v>
      </c>
    </row>
    <row r="4877" spans="1:12" hidden="1" x14ac:dyDescent="0.25">
      <c r="A4877">
        <v>100267</v>
      </c>
      <c r="B4877" t="s">
        <v>12762</v>
      </c>
      <c r="C4877" t="s">
        <v>12759</v>
      </c>
      <c r="D4877" t="s">
        <v>12723</v>
      </c>
      <c r="E4877" t="s">
        <v>35669</v>
      </c>
      <c r="F4877" t="s">
        <v>35489</v>
      </c>
      <c r="G4877">
        <v>1972</v>
      </c>
      <c r="H4877" t="s">
        <v>36439</v>
      </c>
      <c r="I4877" t="s">
        <v>12760</v>
      </c>
      <c r="J4877" s="2" t="s">
        <v>12763</v>
      </c>
      <c r="K4877" s="5" t="s">
        <v>128</v>
      </c>
      <c r="L4877" t="s">
        <v>35200</v>
      </c>
    </row>
    <row r="4878" spans="1:12" hidden="1" x14ac:dyDescent="0.25">
      <c r="A4878">
        <v>100268</v>
      </c>
      <c r="B4878" t="s">
        <v>12764</v>
      </c>
      <c r="C4878" t="s">
        <v>12722</v>
      </c>
      <c r="D4878" t="s">
        <v>12723</v>
      </c>
      <c r="E4878" t="s">
        <v>35669</v>
      </c>
      <c r="F4878" t="s">
        <v>35489</v>
      </c>
      <c r="G4878">
        <v>1972</v>
      </c>
      <c r="H4878" t="s">
        <v>36439</v>
      </c>
      <c r="I4878" t="s">
        <v>12724</v>
      </c>
      <c r="J4878" s="2" t="s">
        <v>12765</v>
      </c>
      <c r="K4878" s="5" t="s">
        <v>55</v>
      </c>
    </row>
    <row r="4879" spans="1:12" hidden="1" x14ac:dyDescent="0.25">
      <c r="A4879">
        <v>100275</v>
      </c>
      <c r="B4879" t="s">
        <v>12766</v>
      </c>
      <c r="C4879" t="s">
        <v>12722</v>
      </c>
      <c r="D4879" t="s">
        <v>12723</v>
      </c>
      <c r="E4879" t="s">
        <v>35669</v>
      </c>
      <c r="F4879" t="s">
        <v>35489</v>
      </c>
      <c r="G4879">
        <v>1972</v>
      </c>
      <c r="H4879" t="s">
        <v>36439</v>
      </c>
      <c r="I4879" t="s">
        <v>12724</v>
      </c>
      <c r="J4879" s="2" t="s">
        <v>12767</v>
      </c>
      <c r="K4879" s="5" t="s">
        <v>55</v>
      </c>
    </row>
    <row r="4880" spans="1:12" hidden="1" x14ac:dyDescent="0.25">
      <c r="A4880">
        <v>100276</v>
      </c>
      <c r="B4880" t="s">
        <v>12768</v>
      </c>
      <c r="C4880" t="s">
        <v>12759</v>
      </c>
      <c r="D4880" t="s">
        <v>12723</v>
      </c>
      <c r="E4880" t="s">
        <v>35669</v>
      </c>
      <c r="F4880" t="s">
        <v>35489</v>
      </c>
      <c r="G4880">
        <v>1972</v>
      </c>
      <c r="H4880" t="s">
        <v>36439</v>
      </c>
      <c r="I4880" t="s">
        <v>12760</v>
      </c>
      <c r="J4880" s="2" t="s">
        <v>12769</v>
      </c>
      <c r="K4880" s="5" t="s">
        <v>38</v>
      </c>
      <c r="L4880" t="s">
        <v>16</v>
      </c>
    </row>
    <row r="4881" spans="1:12" hidden="1" x14ac:dyDescent="0.25">
      <c r="A4881">
        <v>100296</v>
      </c>
      <c r="B4881" t="s">
        <v>12770</v>
      </c>
      <c r="C4881" t="s">
        <v>12722</v>
      </c>
      <c r="D4881" t="s">
        <v>12723</v>
      </c>
      <c r="E4881" t="s">
        <v>35669</v>
      </c>
      <c r="F4881" t="s">
        <v>35489</v>
      </c>
      <c r="G4881">
        <v>1972</v>
      </c>
      <c r="H4881" t="s">
        <v>36439</v>
      </c>
      <c r="I4881" t="s">
        <v>12724</v>
      </c>
      <c r="J4881" s="2" t="s">
        <v>12771</v>
      </c>
      <c r="K4881" s="5" t="s">
        <v>21</v>
      </c>
      <c r="L4881" t="s">
        <v>143</v>
      </c>
    </row>
    <row r="4882" spans="1:12" hidden="1" x14ac:dyDescent="0.25">
      <c r="A4882">
        <v>100307</v>
      </c>
      <c r="B4882" t="s">
        <v>12772</v>
      </c>
      <c r="C4882" t="s">
        <v>12722</v>
      </c>
      <c r="D4882" t="s">
        <v>12723</v>
      </c>
      <c r="E4882" t="s">
        <v>35669</v>
      </c>
      <c r="F4882" t="s">
        <v>35489</v>
      </c>
      <c r="G4882">
        <v>1972</v>
      </c>
      <c r="H4882" t="s">
        <v>36439</v>
      </c>
      <c r="I4882" t="s">
        <v>12724</v>
      </c>
      <c r="J4882" s="2" t="s">
        <v>12773</v>
      </c>
      <c r="K4882" s="5" t="s">
        <v>55</v>
      </c>
    </row>
    <row r="4883" spans="1:12" hidden="1" x14ac:dyDescent="0.25">
      <c r="A4883">
        <v>100324</v>
      </c>
      <c r="B4883" t="s">
        <v>12774</v>
      </c>
      <c r="C4883" t="s">
        <v>12775</v>
      </c>
      <c r="D4883" t="s">
        <v>12723</v>
      </c>
      <c r="E4883" t="s">
        <v>35669</v>
      </c>
      <c r="F4883" t="s">
        <v>35489</v>
      </c>
      <c r="G4883">
        <v>1972</v>
      </c>
      <c r="H4883" t="s">
        <v>36439</v>
      </c>
      <c r="I4883" t="s">
        <v>12776</v>
      </c>
      <c r="J4883" s="2" t="s">
        <v>12777</v>
      </c>
      <c r="K4883" s="5" t="s">
        <v>38</v>
      </c>
      <c r="L4883" t="s">
        <v>16</v>
      </c>
    </row>
    <row r="4884" spans="1:12" hidden="1" x14ac:dyDescent="0.25">
      <c r="A4884">
        <v>100335</v>
      </c>
      <c r="B4884" t="s">
        <v>12778</v>
      </c>
      <c r="C4884" t="s">
        <v>12731</v>
      </c>
      <c r="D4884" t="s">
        <v>12723</v>
      </c>
      <c r="E4884" t="s">
        <v>35669</v>
      </c>
      <c r="F4884" t="s">
        <v>35489</v>
      </c>
      <c r="G4884">
        <v>1972</v>
      </c>
      <c r="H4884" t="s">
        <v>36439</v>
      </c>
      <c r="I4884" t="s">
        <v>41</v>
      </c>
      <c r="J4884" s="2" t="s">
        <v>12779</v>
      </c>
      <c r="K4884" s="5" t="s">
        <v>21</v>
      </c>
      <c r="L4884" t="s">
        <v>2049</v>
      </c>
    </row>
    <row r="4885" spans="1:12" hidden="1" x14ac:dyDescent="0.25">
      <c r="A4885">
        <v>100351</v>
      </c>
      <c r="B4885" t="s">
        <v>12780</v>
      </c>
      <c r="C4885" t="s">
        <v>12781</v>
      </c>
      <c r="D4885" t="s">
        <v>12723</v>
      </c>
      <c r="E4885" t="s">
        <v>35669</v>
      </c>
      <c r="F4885" t="s">
        <v>35489</v>
      </c>
      <c r="G4885">
        <v>1972</v>
      </c>
      <c r="H4885" t="s">
        <v>36439</v>
      </c>
      <c r="I4885" t="s">
        <v>12782</v>
      </c>
      <c r="J4885" s="2" t="s">
        <v>12783</v>
      </c>
      <c r="K4885" s="5" t="s">
        <v>38</v>
      </c>
    </row>
    <row r="4886" spans="1:12" hidden="1" x14ac:dyDescent="0.25">
      <c r="A4886">
        <v>100362</v>
      </c>
      <c r="B4886" t="s">
        <v>12784</v>
      </c>
      <c r="C4886" t="s">
        <v>12781</v>
      </c>
      <c r="D4886" t="s">
        <v>12723</v>
      </c>
      <c r="E4886" t="s">
        <v>35669</v>
      </c>
      <c r="F4886" t="s">
        <v>35489</v>
      </c>
      <c r="G4886">
        <v>1972</v>
      </c>
      <c r="H4886" t="s">
        <v>36439</v>
      </c>
      <c r="I4886" t="s">
        <v>12782</v>
      </c>
      <c r="J4886" s="2" t="s">
        <v>12785</v>
      </c>
      <c r="K4886" s="5" t="s">
        <v>38</v>
      </c>
    </row>
    <row r="4887" spans="1:12" hidden="1" x14ac:dyDescent="0.25">
      <c r="A4887">
        <v>100393</v>
      </c>
      <c r="B4887" t="s">
        <v>12786</v>
      </c>
      <c r="C4887" t="s">
        <v>12759</v>
      </c>
      <c r="D4887" t="s">
        <v>12723</v>
      </c>
      <c r="E4887" t="s">
        <v>35669</v>
      </c>
      <c r="F4887" t="s">
        <v>35489</v>
      </c>
      <c r="G4887">
        <v>1972</v>
      </c>
      <c r="H4887" t="s">
        <v>36439</v>
      </c>
      <c r="I4887" t="s">
        <v>12760</v>
      </c>
      <c r="J4887" s="2" t="s">
        <v>12787</v>
      </c>
      <c r="K4887" s="5" t="s">
        <v>128</v>
      </c>
      <c r="L4887" t="s">
        <v>35191</v>
      </c>
    </row>
    <row r="4888" spans="1:12" hidden="1" x14ac:dyDescent="0.25">
      <c r="A4888">
        <v>100396</v>
      </c>
      <c r="B4888" t="s">
        <v>12788</v>
      </c>
      <c r="C4888" t="s">
        <v>12736</v>
      </c>
      <c r="D4888" t="s">
        <v>12723</v>
      </c>
      <c r="E4888" t="s">
        <v>35669</v>
      </c>
      <c r="F4888" t="s">
        <v>35489</v>
      </c>
      <c r="G4888">
        <v>1972</v>
      </c>
      <c r="H4888" t="s">
        <v>36439</v>
      </c>
      <c r="I4888" t="s">
        <v>12737</v>
      </c>
      <c r="J4888" s="2" t="s">
        <v>12789</v>
      </c>
      <c r="K4888" s="5" t="s">
        <v>21</v>
      </c>
    </row>
    <row r="4889" spans="1:12" hidden="1" x14ac:dyDescent="0.25">
      <c r="A4889">
        <v>100411</v>
      </c>
      <c r="B4889" t="s">
        <v>12790</v>
      </c>
      <c r="C4889" t="s">
        <v>12759</v>
      </c>
      <c r="D4889" t="s">
        <v>12723</v>
      </c>
      <c r="E4889" t="s">
        <v>35669</v>
      </c>
      <c r="F4889" t="s">
        <v>35489</v>
      </c>
      <c r="G4889">
        <v>1972</v>
      </c>
      <c r="H4889" t="s">
        <v>36439</v>
      </c>
      <c r="I4889" t="s">
        <v>12760</v>
      </c>
      <c r="J4889" s="2" t="s">
        <v>12791</v>
      </c>
      <c r="K4889" s="5" t="s">
        <v>38</v>
      </c>
    </row>
    <row r="4890" spans="1:12" hidden="1" x14ac:dyDescent="0.25">
      <c r="A4890">
        <v>100415</v>
      </c>
      <c r="B4890" t="s">
        <v>12792</v>
      </c>
      <c r="C4890" t="s">
        <v>12759</v>
      </c>
      <c r="D4890" t="s">
        <v>12723</v>
      </c>
      <c r="E4890" t="s">
        <v>35669</v>
      </c>
      <c r="F4890" t="s">
        <v>35489</v>
      </c>
      <c r="G4890">
        <v>1972</v>
      </c>
      <c r="H4890" t="s">
        <v>36439</v>
      </c>
      <c r="I4890" t="s">
        <v>12760</v>
      </c>
      <c r="J4890" s="2" t="s">
        <v>12793</v>
      </c>
      <c r="K4890" s="5" t="s">
        <v>21</v>
      </c>
    </row>
    <row r="4891" spans="1:12" hidden="1" x14ac:dyDescent="0.25">
      <c r="A4891">
        <v>100426</v>
      </c>
      <c r="B4891" t="s">
        <v>12794</v>
      </c>
      <c r="C4891" t="s">
        <v>12759</v>
      </c>
      <c r="D4891" t="s">
        <v>12723</v>
      </c>
      <c r="E4891" t="s">
        <v>35669</v>
      </c>
      <c r="F4891" t="s">
        <v>35489</v>
      </c>
      <c r="G4891">
        <v>1972</v>
      </c>
      <c r="H4891" t="s">
        <v>36439</v>
      </c>
      <c r="I4891" t="s">
        <v>12760</v>
      </c>
      <c r="J4891" s="2" t="s">
        <v>12795</v>
      </c>
      <c r="K4891" s="5" t="s">
        <v>38</v>
      </c>
    </row>
    <row r="4892" spans="1:12" hidden="1" x14ac:dyDescent="0.25">
      <c r="A4892">
        <v>100439</v>
      </c>
      <c r="B4892" t="s">
        <v>12796</v>
      </c>
      <c r="C4892" t="s">
        <v>12759</v>
      </c>
      <c r="D4892" t="s">
        <v>12723</v>
      </c>
      <c r="E4892" t="s">
        <v>35669</v>
      </c>
      <c r="F4892" t="s">
        <v>35489</v>
      </c>
      <c r="G4892">
        <v>1972</v>
      </c>
      <c r="H4892" t="s">
        <v>36439</v>
      </c>
      <c r="I4892" t="s">
        <v>12760</v>
      </c>
      <c r="J4892" s="2" t="s">
        <v>12797</v>
      </c>
      <c r="K4892" s="5" t="s">
        <v>128</v>
      </c>
      <c r="L4892" t="s">
        <v>35191</v>
      </c>
    </row>
    <row r="4893" spans="1:12" hidden="1" x14ac:dyDescent="0.25">
      <c r="A4893">
        <v>100444</v>
      </c>
      <c r="B4893" t="s">
        <v>12798</v>
      </c>
      <c r="C4893" t="s">
        <v>12759</v>
      </c>
      <c r="D4893" t="s">
        <v>12723</v>
      </c>
      <c r="E4893" t="s">
        <v>35669</v>
      </c>
      <c r="F4893" t="s">
        <v>35489</v>
      </c>
      <c r="G4893">
        <v>1972</v>
      </c>
      <c r="H4893" t="s">
        <v>36439</v>
      </c>
      <c r="I4893" t="s">
        <v>12760</v>
      </c>
      <c r="J4893" s="2" t="s">
        <v>12799</v>
      </c>
      <c r="K4893" s="5" t="s">
        <v>21</v>
      </c>
    </row>
    <row r="4894" spans="1:12" hidden="1" x14ac:dyDescent="0.25">
      <c r="A4894">
        <v>100481</v>
      </c>
      <c r="B4894" t="s">
        <v>12800</v>
      </c>
      <c r="C4894" t="s">
        <v>12801</v>
      </c>
      <c r="D4894" t="s">
        <v>12723</v>
      </c>
      <c r="E4894" t="s">
        <v>35669</v>
      </c>
      <c r="F4894" t="s">
        <v>35489</v>
      </c>
      <c r="G4894">
        <v>1972</v>
      </c>
      <c r="H4894" t="s">
        <v>36439</v>
      </c>
      <c r="I4894" t="s">
        <v>7925</v>
      </c>
      <c r="J4894" s="2" t="s">
        <v>12802</v>
      </c>
      <c r="K4894" s="5" t="s">
        <v>21</v>
      </c>
    </row>
    <row r="4895" spans="1:12" hidden="1" x14ac:dyDescent="0.25">
      <c r="A4895">
        <v>100486</v>
      </c>
      <c r="B4895" t="s">
        <v>12803</v>
      </c>
      <c r="C4895" t="s">
        <v>12731</v>
      </c>
      <c r="D4895" t="s">
        <v>12723</v>
      </c>
      <c r="E4895" t="s">
        <v>35669</v>
      </c>
      <c r="F4895" t="s">
        <v>35489</v>
      </c>
      <c r="G4895">
        <v>1972</v>
      </c>
      <c r="H4895" t="s">
        <v>36439</v>
      </c>
      <c r="I4895" t="s">
        <v>41</v>
      </c>
      <c r="J4895" s="2" t="s">
        <v>12804</v>
      </c>
      <c r="K4895" s="5" t="s">
        <v>21</v>
      </c>
    </row>
    <row r="4896" spans="1:12" hidden="1" x14ac:dyDescent="0.25">
      <c r="A4896">
        <v>100488</v>
      </c>
      <c r="B4896" t="s">
        <v>12805</v>
      </c>
      <c r="C4896" t="s">
        <v>12801</v>
      </c>
      <c r="D4896" t="s">
        <v>12723</v>
      </c>
      <c r="E4896" t="s">
        <v>35669</v>
      </c>
      <c r="F4896" t="s">
        <v>35489</v>
      </c>
      <c r="G4896">
        <v>1972</v>
      </c>
      <c r="H4896" t="s">
        <v>36439</v>
      </c>
      <c r="I4896" t="s">
        <v>7925</v>
      </c>
      <c r="J4896" s="2" t="s">
        <v>12806</v>
      </c>
      <c r="K4896" s="5" t="s">
        <v>55</v>
      </c>
    </row>
    <row r="4897" spans="1:19" hidden="1" x14ac:dyDescent="0.25">
      <c r="A4897">
        <v>100490</v>
      </c>
      <c r="B4897" t="s">
        <v>12807</v>
      </c>
      <c r="C4897" t="s">
        <v>12801</v>
      </c>
      <c r="D4897" t="s">
        <v>12723</v>
      </c>
      <c r="E4897" t="s">
        <v>35669</v>
      </c>
      <c r="F4897" t="s">
        <v>35489</v>
      </c>
      <c r="G4897">
        <v>1972</v>
      </c>
      <c r="H4897" t="s">
        <v>36439</v>
      </c>
      <c r="I4897" t="s">
        <v>7925</v>
      </c>
      <c r="J4897" s="2" t="s">
        <v>12806</v>
      </c>
      <c r="K4897" s="5" t="s">
        <v>55</v>
      </c>
    </row>
    <row r="4898" spans="1:19" hidden="1" x14ac:dyDescent="0.25">
      <c r="A4898">
        <v>100523</v>
      </c>
      <c r="B4898" t="s">
        <v>12808</v>
      </c>
      <c r="C4898" t="s">
        <v>12731</v>
      </c>
      <c r="D4898" t="s">
        <v>12723</v>
      </c>
      <c r="E4898" t="s">
        <v>35669</v>
      </c>
      <c r="F4898" t="s">
        <v>35489</v>
      </c>
      <c r="G4898">
        <v>1972</v>
      </c>
      <c r="H4898" t="s">
        <v>36439</v>
      </c>
      <c r="I4898" t="s">
        <v>41</v>
      </c>
      <c r="J4898" s="2" t="s">
        <v>12809</v>
      </c>
      <c r="K4898" s="5" t="s">
        <v>173</v>
      </c>
      <c r="L4898" t="s">
        <v>187</v>
      </c>
    </row>
    <row r="4899" spans="1:19" hidden="1" x14ac:dyDescent="0.25">
      <c r="A4899">
        <v>100532</v>
      </c>
      <c r="B4899" t="s">
        <v>12810</v>
      </c>
      <c r="C4899" t="s">
        <v>12731</v>
      </c>
      <c r="D4899" t="s">
        <v>12723</v>
      </c>
      <c r="E4899" t="s">
        <v>35669</v>
      </c>
      <c r="F4899" t="s">
        <v>35489</v>
      </c>
      <c r="G4899">
        <v>1972</v>
      </c>
      <c r="H4899" t="s">
        <v>36439</v>
      </c>
      <c r="I4899" t="s">
        <v>41</v>
      </c>
      <c r="J4899" s="2" t="s">
        <v>12811</v>
      </c>
      <c r="K4899" s="5" t="s">
        <v>21</v>
      </c>
      <c r="L4899" t="s">
        <v>2049</v>
      </c>
    </row>
    <row r="4900" spans="1:19" hidden="1" x14ac:dyDescent="0.25">
      <c r="A4900">
        <v>100539</v>
      </c>
      <c r="B4900" t="s">
        <v>12812</v>
      </c>
      <c r="C4900" t="s">
        <v>12801</v>
      </c>
      <c r="D4900" t="s">
        <v>12723</v>
      </c>
      <c r="E4900" t="s">
        <v>35669</v>
      </c>
      <c r="F4900" t="s">
        <v>35489</v>
      </c>
      <c r="G4900">
        <v>1972</v>
      </c>
      <c r="H4900" t="s">
        <v>36439</v>
      </c>
      <c r="I4900" t="s">
        <v>7925</v>
      </c>
      <c r="J4900" s="2" t="s">
        <v>12813</v>
      </c>
      <c r="K4900" s="5" t="s">
        <v>21</v>
      </c>
    </row>
    <row r="4901" spans="1:19" hidden="1" x14ac:dyDescent="0.25">
      <c r="A4901">
        <v>100548</v>
      </c>
      <c r="B4901" t="s">
        <v>12814</v>
      </c>
      <c r="C4901" t="s">
        <v>12731</v>
      </c>
      <c r="D4901" t="s">
        <v>12723</v>
      </c>
      <c r="E4901" t="s">
        <v>35669</v>
      </c>
      <c r="F4901" t="s">
        <v>35489</v>
      </c>
      <c r="G4901">
        <v>1972</v>
      </c>
      <c r="H4901" t="s">
        <v>36439</v>
      </c>
      <c r="I4901" t="s">
        <v>41</v>
      </c>
      <c r="J4901" s="2" t="s">
        <v>12815</v>
      </c>
      <c r="K4901" s="5" t="s">
        <v>128</v>
      </c>
      <c r="L4901" t="s">
        <v>35237</v>
      </c>
    </row>
    <row r="4902" spans="1:19" hidden="1" x14ac:dyDescent="0.25">
      <c r="A4902">
        <v>100580</v>
      </c>
      <c r="B4902" t="s">
        <v>12816</v>
      </c>
      <c r="C4902" t="s">
        <v>12731</v>
      </c>
      <c r="D4902" t="s">
        <v>12723</v>
      </c>
      <c r="E4902" t="s">
        <v>35669</v>
      </c>
      <c r="F4902" t="s">
        <v>35489</v>
      </c>
      <c r="G4902">
        <v>1972</v>
      </c>
      <c r="H4902" t="s">
        <v>36439</v>
      </c>
      <c r="I4902" t="s">
        <v>41</v>
      </c>
      <c r="J4902" s="2" t="s">
        <v>12817</v>
      </c>
      <c r="K4902" s="5" t="s">
        <v>21</v>
      </c>
    </row>
    <row r="4903" spans="1:19" x14ac:dyDescent="0.25">
      <c r="A4903">
        <v>100584</v>
      </c>
      <c r="B4903" t="s">
        <v>12818</v>
      </c>
      <c r="C4903" t="s">
        <v>12736</v>
      </c>
      <c r="D4903" t="s">
        <v>12723</v>
      </c>
      <c r="E4903" t="s">
        <v>35669</v>
      </c>
      <c r="F4903" t="s">
        <v>35489</v>
      </c>
      <c r="G4903">
        <v>1972</v>
      </c>
      <c r="H4903" t="s">
        <v>36439</v>
      </c>
      <c r="I4903" t="s">
        <v>12737</v>
      </c>
      <c r="J4903" s="2" t="s">
        <v>12819</v>
      </c>
      <c r="K4903" s="5" t="s">
        <v>202</v>
      </c>
      <c r="M4903" s="4" t="s">
        <v>7</v>
      </c>
      <c r="N4903" s="4" t="s">
        <v>8</v>
      </c>
      <c r="O4903" t="s">
        <v>33</v>
      </c>
      <c r="P4903" t="s">
        <v>35341</v>
      </c>
      <c r="R4903" t="s">
        <v>7</v>
      </c>
      <c r="S4903" t="s">
        <v>167</v>
      </c>
    </row>
    <row r="4904" spans="1:19" hidden="1" x14ac:dyDescent="0.25">
      <c r="A4904">
        <v>100597</v>
      </c>
      <c r="B4904" t="s">
        <v>12820</v>
      </c>
      <c r="C4904" t="s">
        <v>12736</v>
      </c>
      <c r="D4904" t="s">
        <v>12723</v>
      </c>
      <c r="E4904" t="s">
        <v>35669</v>
      </c>
      <c r="F4904" t="s">
        <v>35489</v>
      </c>
      <c r="G4904">
        <v>1972</v>
      </c>
      <c r="H4904" t="s">
        <v>36439</v>
      </c>
      <c r="I4904" t="s">
        <v>12737</v>
      </c>
      <c r="J4904" s="2" t="s">
        <v>12821</v>
      </c>
      <c r="K4904" s="5" t="s">
        <v>1493</v>
      </c>
    </row>
    <row r="4905" spans="1:19" hidden="1" x14ac:dyDescent="0.25">
      <c r="A4905">
        <v>100612</v>
      </c>
      <c r="B4905" t="s">
        <v>12822</v>
      </c>
      <c r="C4905" t="s">
        <v>12736</v>
      </c>
      <c r="D4905" t="s">
        <v>12723</v>
      </c>
      <c r="E4905" t="s">
        <v>35669</v>
      </c>
      <c r="F4905" t="s">
        <v>35489</v>
      </c>
      <c r="G4905">
        <v>1972</v>
      </c>
      <c r="H4905" t="s">
        <v>36439</v>
      </c>
      <c r="I4905" t="s">
        <v>12737</v>
      </c>
      <c r="J4905" s="2" t="s">
        <v>12823</v>
      </c>
      <c r="K4905" s="5" t="s">
        <v>38</v>
      </c>
    </row>
    <row r="4906" spans="1:19" hidden="1" x14ac:dyDescent="0.25">
      <c r="A4906">
        <v>100616</v>
      </c>
      <c r="B4906" t="s">
        <v>12824</v>
      </c>
      <c r="C4906" t="s">
        <v>12736</v>
      </c>
      <c r="D4906" t="s">
        <v>12723</v>
      </c>
      <c r="E4906" t="s">
        <v>35669</v>
      </c>
      <c r="F4906" t="s">
        <v>35489</v>
      </c>
      <c r="G4906">
        <v>1972</v>
      </c>
      <c r="H4906" t="s">
        <v>36439</v>
      </c>
      <c r="I4906" t="s">
        <v>12737</v>
      </c>
      <c r="J4906" s="2" t="s">
        <v>12825</v>
      </c>
      <c r="K4906" s="5" t="s">
        <v>21</v>
      </c>
    </row>
    <row r="4907" spans="1:19" hidden="1" x14ac:dyDescent="0.25">
      <c r="A4907">
        <v>100623</v>
      </c>
      <c r="B4907" t="s">
        <v>12826</v>
      </c>
      <c r="C4907" t="s">
        <v>12750</v>
      </c>
      <c r="D4907" t="s">
        <v>12723</v>
      </c>
      <c r="E4907" t="s">
        <v>35669</v>
      </c>
      <c r="F4907" t="s">
        <v>35489</v>
      </c>
      <c r="G4907">
        <v>1972</v>
      </c>
      <c r="H4907" t="s">
        <v>36439</v>
      </c>
      <c r="I4907" t="s">
        <v>12751</v>
      </c>
      <c r="J4907" s="2" t="s">
        <v>12827</v>
      </c>
      <c r="K4907" s="5" t="s">
        <v>21</v>
      </c>
    </row>
    <row r="4908" spans="1:19" hidden="1" x14ac:dyDescent="0.25">
      <c r="A4908">
        <v>100644</v>
      </c>
      <c r="B4908" t="s">
        <v>12828</v>
      </c>
      <c r="C4908" t="s">
        <v>12829</v>
      </c>
      <c r="D4908" t="s">
        <v>12723</v>
      </c>
      <c r="E4908" t="s">
        <v>35669</v>
      </c>
      <c r="F4908" t="s">
        <v>35489</v>
      </c>
      <c r="G4908">
        <v>1972</v>
      </c>
      <c r="H4908" t="s">
        <v>36439</v>
      </c>
      <c r="I4908" t="s">
        <v>12830</v>
      </c>
      <c r="J4908" s="2" t="s">
        <v>12831</v>
      </c>
      <c r="K4908" s="5" t="s">
        <v>21</v>
      </c>
    </row>
    <row r="4909" spans="1:19" hidden="1" x14ac:dyDescent="0.25">
      <c r="A4909">
        <v>100651</v>
      </c>
      <c r="B4909" t="s">
        <v>12832</v>
      </c>
      <c r="C4909" t="s">
        <v>12829</v>
      </c>
      <c r="D4909" t="s">
        <v>12723</v>
      </c>
      <c r="E4909" t="s">
        <v>35669</v>
      </c>
      <c r="F4909" t="s">
        <v>35489</v>
      </c>
      <c r="G4909">
        <v>1972</v>
      </c>
      <c r="H4909" t="s">
        <v>36439</v>
      </c>
      <c r="I4909" t="s">
        <v>12830</v>
      </c>
      <c r="J4909" s="2" t="s">
        <v>12833</v>
      </c>
      <c r="K4909" s="5" t="s">
        <v>21</v>
      </c>
    </row>
    <row r="4910" spans="1:19" hidden="1" x14ac:dyDescent="0.25">
      <c r="A4910">
        <v>100681</v>
      </c>
      <c r="B4910" t="s">
        <v>12834</v>
      </c>
      <c r="C4910" t="s">
        <v>12835</v>
      </c>
      <c r="D4910" t="s">
        <v>12836</v>
      </c>
      <c r="E4910" t="s">
        <v>35670</v>
      </c>
      <c r="F4910" t="s">
        <v>35489</v>
      </c>
      <c r="G4910">
        <v>1999</v>
      </c>
      <c r="H4910" t="s">
        <v>36440</v>
      </c>
      <c r="I4910" t="s">
        <v>12837</v>
      </c>
      <c r="J4910" s="2" t="s">
        <v>12838</v>
      </c>
      <c r="K4910" s="5" t="s">
        <v>38</v>
      </c>
    </row>
    <row r="4911" spans="1:19" hidden="1" x14ac:dyDescent="0.25">
      <c r="A4911">
        <v>100724</v>
      </c>
      <c r="B4911" t="s">
        <v>12839</v>
      </c>
      <c r="C4911" t="s">
        <v>12840</v>
      </c>
      <c r="D4911" t="s">
        <v>12836</v>
      </c>
      <c r="E4911" t="s">
        <v>35670</v>
      </c>
      <c r="F4911" t="s">
        <v>35489</v>
      </c>
      <c r="G4911">
        <v>1999</v>
      </c>
      <c r="H4911" t="s">
        <v>36440</v>
      </c>
      <c r="I4911" t="s">
        <v>931</v>
      </c>
      <c r="J4911" s="2" t="s">
        <v>12841</v>
      </c>
      <c r="K4911" s="5" t="s">
        <v>21</v>
      </c>
    </row>
    <row r="4912" spans="1:19" hidden="1" x14ac:dyDescent="0.25">
      <c r="A4912">
        <v>100738</v>
      </c>
      <c r="B4912" t="s">
        <v>12842</v>
      </c>
      <c r="C4912" t="s">
        <v>12840</v>
      </c>
      <c r="D4912" t="s">
        <v>12836</v>
      </c>
      <c r="E4912" t="s">
        <v>35670</v>
      </c>
      <c r="F4912" t="s">
        <v>35489</v>
      </c>
      <c r="G4912">
        <v>1999</v>
      </c>
      <c r="H4912" t="s">
        <v>36440</v>
      </c>
      <c r="I4912" t="s">
        <v>931</v>
      </c>
      <c r="J4912" s="2" t="s">
        <v>12843</v>
      </c>
      <c r="K4912" s="5" t="s">
        <v>21</v>
      </c>
    </row>
    <row r="4913" spans="1:12" hidden="1" x14ac:dyDescent="0.25">
      <c r="A4913">
        <v>100750</v>
      </c>
      <c r="B4913" t="s">
        <v>12844</v>
      </c>
      <c r="C4913" t="s">
        <v>12840</v>
      </c>
      <c r="D4913" t="s">
        <v>12836</v>
      </c>
      <c r="E4913" t="s">
        <v>35670</v>
      </c>
      <c r="F4913" t="s">
        <v>35489</v>
      </c>
      <c r="G4913">
        <v>1999</v>
      </c>
      <c r="H4913" t="s">
        <v>36440</v>
      </c>
      <c r="I4913" t="s">
        <v>931</v>
      </c>
      <c r="J4913" s="2" t="s">
        <v>12845</v>
      </c>
      <c r="K4913" s="5" t="s">
        <v>38</v>
      </c>
      <c r="L4913" t="s">
        <v>16</v>
      </c>
    </row>
    <row r="4914" spans="1:12" hidden="1" x14ac:dyDescent="0.25">
      <c r="A4914">
        <v>100751</v>
      </c>
      <c r="B4914" t="s">
        <v>12846</v>
      </c>
      <c r="C4914" t="s">
        <v>12835</v>
      </c>
      <c r="D4914" t="s">
        <v>12836</v>
      </c>
      <c r="E4914" t="s">
        <v>35670</v>
      </c>
      <c r="F4914" t="s">
        <v>35489</v>
      </c>
      <c r="G4914">
        <v>1999</v>
      </c>
      <c r="H4914" t="s">
        <v>36440</v>
      </c>
      <c r="I4914" t="s">
        <v>12837</v>
      </c>
      <c r="J4914" s="2" t="s">
        <v>12847</v>
      </c>
      <c r="K4914" s="5" t="s">
        <v>38</v>
      </c>
      <c r="L4914" t="s">
        <v>16</v>
      </c>
    </row>
    <row r="4915" spans="1:12" hidden="1" x14ac:dyDescent="0.25">
      <c r="A4915">
        <v>100795</v>
      </c>
      <c r="B4915" t="s">
        <v>12848</v>
      </c>
      <c r="C4915" t="s">
        <v>12835</v>
      </c>
      <c r="D4915" t="s">
        <v>12836</v>
      </c>
      <c r="E4915" t="s">
        <v>35670</v>
      </c>
      <c r="F4915" t="s">
        <v>35489</v>
      </c>
      <c r="G4915">
        <v>1999</v>
      </c>
      <c r="H4915" t="s">
        <v>36440</v>
      </c>
      <c r="I4915" t="s">
        <v>12837</v>
      </c>
      <c r="J4915" s="2" t="s">
        <v>12849</v>
      </c>
      <c r="K4915" s="5" t="s">
        <v>21</v>
      </c>
    </row>
    <row r="4916" spans="1:12" hidden="1" x14ac:dyDescent="0.25">
      <c r="A4916">
        <v>100892</v>
      </c>
      <c r="B4916" t="s">
        <v>12850</v>
      </c>
      <c r="C4916" t="s">
        <v>12835</v>
      </c>
      <c r="D4916" t="s">
        <v>12836</v>
      </c>
      <c r="E4916" t="s">
        <v>35670</v>
      </c>
      <c r="F4916" t="s">
        <v>35489</v>
      </c>
      <c r="G4916">
        <v>1999</v>
      </c>
      <c r="H4916" t="s">
        <v>36440</v>
      </c>
      <c r="I4916" t="s">
        <v>12837</v>
      </c>
      <c r="J4916" s="2" t="s">
        <v>12851</v>
      </c>
      <c r="K4916" s="5" t="s">
        <v>21</v>
      </c>
    </row>
    <row r="4917" spans="1:12" hidden="1" x14ac:dyDescent="0.25">
      <c r="A4917">
        <v>100916</v>
      </c>
      <c r="B4917" t="s">
        <v>12852</v>
      </c>
      <c r="C4917" t="s">
        <v>12853</v>
      </c>
      <c r="D4917" t="s">
        <v>12836</v>
      </c>
      <c r="E4917" t="s">
        <v>35670</v>
      </c>
      <c r="F4917" t="s">
        <v>35489</v>
      </c>
      <c r="G4917">
        <v>1999</v>
      </c>
      <c r="H4917" t="s">
        <v>36440</v>
      </c>
      <c r="I4917" t="s">
        <v>12854</v>
      </c>
      <c r="J4917" s="2" t="s">
        <v>12855</v>
      </c>
      <c r="K4917" s="5" t="s">
        <v>38</v>
      </c>
      <c r="L4917" t="s">
        <v>97</v>
      </c>
    </row>
    <row r="4918" spans="1:12" hidden="1" x14ac:dyDescent="0.25">
      <c r="A4918">
        <v>100977</v>
      </c>
      <c r="B4918" t="s">
        <v>12856</v>
      </c>
      <c r="C4918" t="s">
        <v>12840</v>
      </c>
      <c r="D4918" t="s">
        <v>12836</v>
      </c>
      <c r="E4918" t="s">
        <v>35670</v>
      </c>
      <c r="F4918" t="s">
        <v>35489</v>
      </c>
      <c r="G4918">
        <v>1999</v>
      </c>
      <c r="H4918" t="s">
        <v>36440</v>
      </c>
      <c r="I4918" t="s">
        <v>931</v>
      </c>
      <c r="J4918" s="2" t="s">
        <v>12857</v>
      </c>
      <c r="K4918" s="5" t="s">
        <v>55</v>
      </c>
    </row>
    <row r="4919" spans="1:12" hidden="1" x14ac:dyDescent="0.25">
      <c r="A4919">
        <v>100990</v>
      </c>
      <c r="B4919" t="s">
        <v>12858</v>
      </c>
      <c r="C4919" t="s">
        <v>12840</v>
      </c>
      <c r="D4919" t="s">
        <v>12836</v>
      </c>
      <c r="E4919" t="s">
        <v>35670</v>
      </c>
      <c r="F4919" t="s">
        <v>35489</v>
      </c>
      <c r="G4919">
        <v>1999</v>
      </c>
      <c r="H4919" t="s">
        <v>36440</v>
      </c>
      <c r="I4919" t="s">
        <v>931</v>
      </c>
      <c r="J4919" s="2" t="s">
        <v>12859</v>
      </c>
      <c r="K4919" s="5" t="s">
        <v>38</v>
      </c>
      <c r="L4919" t="s">
        <v>35297</v>
      </c>
    </row>
    <row r="4920" spans="1:12" hidden="1" x14ac:dyDescent="0.25">
      <c r="A4920">
        <v>100994</v>
      </c>
      <c r="B4920" t="s">
        <v>12860</v>
      </c>
      <c r="C4920" t="s">
        <v>12840</v>
      </c>
      <c r="D4920" t="s">
        <v>12836</v>
      </c>
      <c r="E4920" t="s">
        <v>35670</v>
      </c>
      <c r="F4920" t="s">
        <v>35489</v>
      </c>
      <c r="G4920">
        <v>1999</v>
      </c>
      <c r="H4920" t="s">
        <v>36440</v>
      </c>
      <c r="I4920" t="s">
        <v>931</v>
      </c>
      <c r="J4920" s="2" t="s">
        <v>12861</v>
      </c>
      <c r="K4920" s="5" t="s">
        <v>38</v>
      </c>
      <c r="L4920" t="s">
        <v>232</v>
      </c>
    </row>
    <row r="4921" spans="1:12" hidden="1" x14ac:dyDescent="0.25">
      <c r="A4921">
        <v>100995</v>
      </c>
      <c r="B4921" t="s">
        <v>12862</v>
      </c>
      <c r="C4921" t="s">
        <v>12840</v>
      </c>
      <c r="D4921" t="s">
        <v>12836</v>
      </c>
      <c r="E4921" t="s">
        <v>35670</v>
      </c>
      <c r="F4921" t="s">
        <v>35489</v>
      </c>
      <c r="G4921">
        <v>1999</v>
      </c>
      <c r="H4921" t="s">
        <v>36440</v>
      </c>
      <c r="I4921" t="s">
        <v>931</v>
      </c>
      <c r="J4921" s="2" t="s">
        <v>12863</v>
      </c>
      <c r="K4921" s="5" t="s">
        <v>21</v>
      </c>
    </row>
    <row r="4922" spans="1:12" hidden="1" x14ac:dyDescent="0.25">
      <c r="A4922">
        <v>101037</v>
      </c>
      <c r="B4922" t="s">
        <v>12864</v>
      </c>
      <c r="C4922" t="s">
        <v>12840</v>
      </c>
      <c r="D4922" t="s">
        <v>12836</v>
      </c>
      <c r="E4922" t="s">
        <v>35670</v>
      </c>
      <c r="F4922" t="s">
        <v>35489</v>
      </c>
      <c r="G4922">
        <v>1999</v>
      </c>
      <c r="H4922" t="s">
        <v>36440</v>
      </c>
      <c r="I4922" t="s">
        <v>931</v>
      </c>
      <c r="J4922" s="2" t="s">
        <v>12865</v>
      </c>
      <c r="K4922" s="5" t="s">
        <v>21</v>
      </c>
    </row>
    <row r="4923" spans="1:12" hidden="1" x14ac:dyDescent="0.25">
      <c r="A4923">
        <v>101060</v>
      </c>
      <c r="B4923" t="s">
        <v>12866</v>
      </c>
      <c r="C4923" t="s">
        <v>12840</v>
      </c>
      <c r="D4923" t="s">
        <v>12836</v>
      </c>
      <c r="E4923" t="s">
        <v>35670</v>
      </c>
      <c r="F4923" t="s">
        <v>35489</v>
      </c>
      <c r="G4923">
        <v>1999</v>
      </c>
      <c r="H4923" t="s">
        <v>36440</v>
      </c>
      <c r="I4923" t="s">
        <v>931</v>
      </c>
      <c r="J4923" s="2" t="s">
        <v>12867</v>
      </c>
      <c r="K4923" s="5" t="s">
        <v>38</v>
      </c>
    </row>
    <row r="4924" spans="1:12" hidden="1" x14ac:dyDescent="0.25">
      <c r="A4924">
        <v>101074</v>
      </c>
      <c r="B4924" t="s">
        <v>12868</v>
      </c>
      <c r="C4924" t="s">
        <v>12869</v>
      </c>
      <c r="D4924" t="s">
        <v>12836</v>
      </c>
      <c r="E4924" t="s">
        <v>35670</v>
      </c>
      <c r="F4924" t="s">
        <v>35489</v>
      </c>
      <c r="G4924">
        <v>1999</v>
      </c>
      <c r="H4924" t="s">
        <v>36440</v>
      </c>
      <c r="I4924" t="s">
        <v>9368</v>
      </c>
      <c r="J4924" s="2" t="s">
        <v>12870</v>
      </c>
      <c r="K4924" s="5" t="s">
        <v>21</v>
      </c>
    </row>
    <row r="4925" spans="1:12" hidden="1" x14ac:dyDescent="0.25">
      <c r="A4925">
        <v>101075</v>
      </c>
      <c r="B4925" t="s">
        <v>12871</v>
      </c>
      <c r="C4925" t="s">
        <v>12869</v>
      </c>
      <c r="D4925" t="s">
        <v>12836</v>
      </c>
      <c r="E4925" t="s">
        <v>35670</v>
      </c>
      <c r="F4925" t="s">
        <v>35489</v>
      </c>
      <c r="G4925">
        <v>1999</v>
      </c>
      <c r="H4925" t="s">
        <v>36440</v>
      </c>
      <c r="I4925" t="s">
        <v>9368</v>
      </c>
      <c r="J4925" s="2" t="s">
        <v>12872</v>
      </c>
      <c r="K4925" s="5" t="s">
        <v>55</v>
      </c>
    </row>
    <row r="4926" spans="1:12" hidden="1" x14ac:dyDescent="0.25">
      <c r="A4926">
        <v>101091</v>
      </c>
      <c r="B4926" t="s">
        <v>12873</v>
      </c>
      <c r="C4926" t="s">
        <v>12869</v>
      </c>
      <c r="D4926" t="s">
        <v>12836</v>
      </c>
      <c r="E4926" t="s">
        <v>35670</v>
      </c>
      <c r="F4926" t="s">
        <v>35489</v>
      </c>
      <c r="G4926">
        <v>1999</v>
      </c>
      <c r="H4926" t="s">
        <v>36440</v>
      </c>
      <c r="I4926" t="s">
        <v>9368</v>
      </c>
      <c r="J4926" s="2" t="s">
        <v>12874</v>
      </c>
      <c r="K4926" s="5" t="s">
        <v>128</v>
      </c>
      <c r="L4926" t="s">
        <v>35239</v>
      </c>
    </row>
    <row r="4927" spans="1:12" hidden="1" x14ac:dyDescent="0.25">
      <c r="A4927">
        <v>101094</v>
      </c>
      <c r="B4927" t="s">
        <v>12875</v>
      </c>
      <c r="C4927" t="s">
        <v>12840</v>
      </c>
      <c r="D4927" t="s">
        <v>12836</v>
      </c>
      <c r="E4927" t="s">
        <v>35670</v>
      </c>
      <c r="F4927" t="s">
        <v>35489</v>
      </c>
      <c r="G4927">
        <v>1999</v>
      </c>
      <c r="H4927" t="s">
        <v>36440</v>
      </c>
      <c r="I4927" t="s">
        <v>931</v>
      </c>
      <c r="J4927" s="2" t="s">
        <v>12876</v>
      </c>
      <c r="K4927" s="5" t="s">
        <v>38</v>
      </c>
    </row>
    <row r="4928" spans="1:12" hidden="1" x14ac:dyDescent="0.25">
      <c r="A4928">
        <v>101105</v>
      </c>
      <c r="B4928" t="s">
        <v>12877</v>
      </c>
      <c r="C4928" t="s">
        <v>12869</v>
      </c>
      <c r="D4928" t="s">
        <v>12836</v>
      </c>
      <c r="E4928" t="s">
        <v>35670</v>
      </c>
      <c r="F4928" t="s">
        <v>35489</v>
      </c>
      <c r="G4928">
        <v>1999</v>
      </c>
      <c r="H4928" t="s">
        <v>36440</v>
      </c>
      <c r="I4928" t="s">
        <v>9368</v>
      </c>
      <c r="J4928" s="2" t="s">
        <v>12878</v>
      </c>
      <c r="K4928" s="5" t="s">
        <v>21</v>
      </c>
    </row>
    <row r="4929" spans="1:12" hidden="1" x14ac:dyDescent="0.25">
      <c r="A4929">
        <v>101117</v>
      </c>
      <c r="B4929" t="s">
        <v>12879</v>
      </c>
      <c r="C4929" t="s">
        <v>12880</v>
      </c>
      <c r="D4929" t="s">
        <v>12836</v>
      </c>
      <c r="E4929" t="s">
        <v>35670</v>
      </c>
      <c r="F4929" t="s">
        <v>35489</v>
      </c>
      <c r="G4929">
        <v>1999</v>
      </c>
      <c r="H4929" t="s">
        <v>36440</v>
      </c>
      <c r="I4929" t="s">
        <v>6429</v>
      </c>
      <c r="J4929" s="2" t="s">
        <v>12881</v>
      </c>
      <c r="K4929" s="5" t="s">
        <v>55</v>
      </c>
    </row>
    <row r="4930" spans="1:12" hidden="1" x14ac:dyDescent="0.25">
      <c r="A4930">
        <v>101135</v>
      </c>
      <c r="B4930" t="s">
        <v>12882</v>
      </c>
      <c r="C4930" t="s">
        <v>12883</v>
      </c>
      <c r="D4930" t="s">
        <v>12836</v>
      </c>
      <c r="E4930" t="s">
        <v>35670</v>
      </c>
      <c r="F4930" t="s">
        <v>35489</v>
      </c>
      <c r="G4930">
        <v>1999</v>
      </c>
      <c r="H4930" t="s">
        <v>36440</v>
      </c>
      <c r="I4930" t="s">
        <v>12884</v>
      </c>
      <c r="J4930" s="2" t="s">
        <v>12885</v>
      </c>
      <c r="K4930" s="5" t="s">
        <v>55</v>
      </c>
    </row>
    <row r="4931" spans="1:12" hidden="1" x14ac:dyDescent="0.25">
      <c r="A4931">
        <v>101153</v>
      </c>
      <c r="B4931" t="s">
        <v>12886</v>
      </c>
      <c r="C4931" t="s">
        <v>12840</v>
      </c>
      <c r="D4931" t="s">
        <v>12836</v>
      </c>
      <c r="E4931" t="s">
        <v>35670</v>
      </c>
      <c r="F4931" t="s">
        <v>35489</v>
      </c>
      <c r="G4931">
        <v>1999</v>
      </c>
      <c r="H4931" t="s">
        <v>36440</v>
      </c>
      <c r="I4931" t="s">
        <v>931</v>
      </c>
      <c r="J4931" s="2" t="s">
        <v>12887</v>
      </c>
      <c r="K4931" s="5" t="s">
        <v>38</v>
      </c>
      <c r="L4931" t="s">
        <v>35297</v>
      </c>
    </row>
    <row r="4932" spans="1:12" hidden="1" x14ac:dyDescent="0.25">
      <c r="A4932">
        <v>101178</v>
      </c>
      <c r="B4932" t="s">
        <v>12888</v>
      </c>
      <c r="C4932" t="s">
        <v>12883</v>
      </c>
      <c r="D4932" t="s">
        <v>12836</v>
      </c>
      <c r="E4932" t="s">
        <v>35670</v>
      </c>
      <c r="F4932" t="s">
        <v>35489</v>
      </c>
      <c r="G4932">
        <v>1999</v>
      </c>
      <c r="H4932" t="s">
        <v>36440</v>
      </c>
      <c r="I4932" t="s">
        <v>12884</v>
      </c>
      <c r="J4932" s="2" t="s">
        <v>12889</v>
      </c>
      <c r="K4932" s="5" t="s">
        <v>15</v>
      </c>
    </row>
    <row r="4933" spans="1:12" hidden="1" x14ac:dyDescent="0.25">
      <c r="A4933">
        <v>101179</v>
      </c>
      <c r="B4933" t="s">
        <v>12890</v>
      </c>
      <c r="C4933" t="s">
        <v>12840</v>
      </c>
      <c r="D4933" t="s">
        <v>12836</v>
      </c>
      <c r="E4933" t="s">
        <v>35670</v>
      </c>
      <c r="F4933" t="s">
        <v>35489</v>
      </c>
      <c r="G4933">
        <v>1999</v>
      </c>
      <c r="H4933" t="s">
        <v>36440</v>
      </c>
      <c r="I4933" t="s">
        <v>931</v>
      </c>
      <c r="J4933" s="2" t="s">
        <v>12891</v>
      </c>
      <c r="K4933" s="5" t="s">
        <v>15</v>
      </c>
    </row>
    <row r="4934" spans="1:12" hidden="1" x14ac:dyDescent="0.25">
      <c r="A4934">
        <v>101202</v>
      </c>
      <c r="B4934" t="s">
        <v>12892</v>
      </c>
      <c r="C4934" t="s">
        <v>12880</v>
      </c>
      <c r="D4934" t="s">
        <v>12836</v>
      </c>
      <c r="E4934" t="s">
        <v>35670</v>
      </c>
      <c r="F4934" t="s">
        <v>35489</v>
      </c>
      <c r="G4934">
        <v>1999</v>
      </c>
      <c r="H4934" t="s">
        <v>36440</v>
      </c>
      <c r="I4934" t="s">
        <v>6429</v>
      </c>
      <c r="J4934" s="2" t="s">
        <v>12893</v>
      </c>
      <c r="K4934" s="5" t="s">
        <v>32</v>
      </c>
      <c r="L4934" t="s">
        <v>35244</v>
      </c>
    </row>
    <row r="4935" spans="1:12" hidden="1" x14ac:dyDescent="0.25">
      <c r="A4935">
        <v>101205</v>
      </c>
      <c r="B4935" t="s">
        <v>12894</v>
      </c>
      <c r="C4935" t="s">
        <v>12880</v>
      </c>
      <c r="D4935" t="s">
        <v>12836</v>
      </c>
      <c r="E4935" t="s">
        <v>35670</v>
      </c>
      <c r="F4935" t="s">
        <v>35489</v>
      </c>
      <c r="G4935">
        <v>1999</v>
      </c>
      <c r="H4935" t="s">
        <v>36440</v>
      </c>
      <c r="I4935" t="s">
        <v>6429</v>
      </c>
      <c r="J4935" s="2" t="s">
        <v>12895</v>
      </c>
      <c r="K4935" s="5" t="s">
        <v>21</v>
      </c>
    </row>
    <row r="4936" spans="1:12" hidden="1" x14ac:dyDescent="0.25">
      <c r="A4936">
        <v>101285</v>
      </c>
      <c r="B4936" t="s">
        <v>12896</v>
      </c>
      <c r="C4936" t="s">
        <v>12840</v>
      </c>
      <c r="D4936" t="s">
        <v>12836</v>
      </c>
      <c r="E4936" t="s">
        <v>35670</v>
      </c>
      <c r="F4936" t="s">
        <v>35489</v>
      </c>
      <c r="G4936">
        <v>1999</v>
      </c>
      <c r="H4936" t="s">
        <v>36440</v>
      </c>
      <c r="I4936" t="s">
        <v>931</v>
      </c>
      <c r="J4936" s="2" t="s">
        <v>12897</v>
      </c>
      <c r="K4936" s="5" t="s">
        <v>21</v>
      </c>
    </row>
    <row r="4937" spans="1:12" hidden="1" x14ac:dyDescent="0.25">
      <c r="A4937">
        <v>101289</v>
      </c>
      <c r="B4937" t="s">
        <v>12898</v>
      </c>
      <c r="C4937" t="s">
        <v>12840</v>
      </c>
      <c r="D4937" t="s">
        <v>12836</v>
      </c>
      <c r="E4937" t="s">
        <v>35670</v>
      </c>
      <c r="F4937" t="s">
        <v>35489</v>
      </c>
      <c r="G4937">
        <v>1999</v>
      </c>
      <c r="H4937" t="s">
        <v>36440</v>
      </c>
      <c r="I4937" t="s">
        <v>931</v>
      </c>
      <c r="J4937" s="2" t="s">
        <v>12899</v>
      </c>
      <c r="K4937" s="5" t="s">
        <v>38</v>
      </c>
      <c r="L4937" t="s">
        <v>35297</v>
      </c>
    </row>
    <row r="4938" spans="1:12" hidden="1" x14ac:dyDescent="0.25">
      <c r="A4938">
        <v>101291</v>
      </c>
      <c r="B4938" t="s">
        <v>12900</v>
      </c>
      <c r="C4938" t="s">
        <v>12840</v>
      </c>
      <c r="D4938" t="s">
        <v>12836</v>
      </c>
      <c r="E4938" t="s">
        <v>35670</v>
      </c>
      <c r="F4938" t="s">
        <v>35489</v>
      </c>
      <c r="G4938">
        <v>1999</v>
      </c>
      <c r="H4938" t="s">
        <v>36440</v>
      </c>
      <c r="I4938" t="s">
        <v>931</v>
      </c>
      <c r="J4938" s="2" t="s">
        <v>12901</v>
      </c>
      <c r="K4938" s="5" t="s">
        <v>21</v>
      </c>
    </row>
    <row r="4939" spans="1:12" hidden="1" x14ac:dyDescent="0.25">
      <c r="A4939">
        <v>101309</v>
      </c>
      <c r="B4939" t="s">
        <v>12902</v>
      </c>
      <c r="C4939" t="s">
        <v>12903</v>
      </c>
      <c r="D4939" t="s">
        <v>12836</v>
      </c>
      <c r="E4939" t="s">
        <v>35670</v>
      </c>
      <c r="F4939" t="s">
        <v>35489</v>
      </c>
      <c r="G4939">
        <v>1999</v>
      </c>
      <c r="H4939" t="s">
        <v>36440</v>
      </c>
      <c r="I4939" t="s">
        <v>12904</v>
      </c>
      <c r="J4939" s="2" t="s">
        <v>12905</v>
      </c>
      <c r="K4939" s="5" t="s">
        <v>21</v>
      </c>
    </row>
    <row r="4940" spans="1:12" hidden="1" x14ac:dyDescent="0.25">
      <c r="A4940">
        <v>101313</v>
      </c>
      <c r="B4940" t="s">
        <v>12906</v>
      </c>
      <c r="C4940" t="s">
        <v>12903</v>
      </c>
      <c r="D4940" t="s">
        <v>12836</v>
      </c>
      <c r="E4940" t="s">
        <v>35670</v>
      </c>
      <c r="F4940" t="s">
        <v>35489</v>
      </c>
      <c r="G4940">
        <v>1999</v>
      </c>
      <c r="H4940" t="s">
        <v>36440</v>
      </c>
      <c r="I4940" t="s">
        <v>12904</v>
      </c>
      <c r="J4940" s="2" t="s">
        <v>12907</v>
      </c>
      <c r="K4940" s="5" t="s">
        <v>32</v>
      </c>
      <c r="L4940" t="s">
        <v>27</v>
      </c>
    </row>
    <row r="4941" spans="1:12" hidden="1" x14ac:dyDescent="0.25">
      <c r="A4941">
        <v>101330</v>
      </c>
      <c r="B4941" t="s">
        <v>12908</v>
      </c>
      <c r="C4941" t="s">
        <v>12903</v>
      </c>
      <c r="D4941" t="s">
        <v>12836</v>
      </c>
      <c r="E4941" t="s">
        <v>35670</v>
      </c>
      <c r="F4941" t="s">
        <v>35489</v>
      </c>
      <c r="G4941">
        <v>1999</v>
      </c>
      <c r="H4941" t="s">
        <v>36440</v>
      </c>
      <c r="I4941" t="s">
        <v>12904</v>
      </c>
      <c r="J4941" s="2" t="s">
        <v>12909</v>
      </c>
      <c r="K4941" s="5" t="s">
        <v>21</v>
      </c>
    </row>
    <row r="4942" spans="1:12" hidden="1" x14ac:dyDescent="0.25">
      <c r="A4942">
        <v>101347</v>
      </c>
      <c r="B4942" t="s">
        <v>12910</v>
      </c>
      <c r="C4942" t="s">
        <v>12840</v>
      </c>
      <c r="D4942" t="s">
        <v>12836</v>
      </c>
      <c r="E4942" t="s">
        <v>35670</v>
      </c>
      <c r="F4942" t="s">
        <v>35489</v>
      </c>
      <c r="G4942">
        <v>1999</v>
      </c>
      <c r="H4942" t="s">
        <v>36440</v>
      </c>
      <c r="I4942" t="s">
        <v>931</v>
      </c>
      <c r="J4942" s="2" t="s">
        <v>12911</v>
      </c>
      <c r="K4942" s="5" t="s">
        <v>21</v>
      </c>
    </row>
    <row r="4943" spans="1:12" hidden="1" x14ac:dyDescent="0.25">
      <c r="A4943">
        <v>101353</v>
      </c>
      <c r="B4943" t="s">
        <v>12912</v>
      </c>
      <c r="C4943" t="s">
        <v>12840</v>
      </c>
      <c r="D4943" t="s">
        <v>12836</v>
      </c>
      <c r="E4943" t="s">
        <v>35670</v>
      </c>
      <c r="F4943" t="s">
        <v>35489</v>
      </c>
      <c r="G4943">
        <v>1999</v>
      </c>
      <c r="H4943" t="s">
        <v>36440</v>
      </c>
      <c r="I4943" t="s">
        <v>931</v>
      </c>
      <c r="J4943" s="2" t="s">
        <v>12913</v>
      </c>
      <c r="K4943" s="5" t="s">
        <v>128</v>
      </c>
    </row>
    <row r="4944" spans="1:12" hidden="1" x14ac:dyDescent="0.25">
      <c r="A4944">
        <v>101355</v>
      </c>
      <c r="B4944" t="s">
        <v>12914</v>
      </c>
      <c r="C4944" t="s">
        <v>12840</v>
      </c>
      <c r="D4944" t="s">
        <v>12836</v>
      </c>
      <c r="E4944" t="s">
        <v>35670</v>
      </c>
      <c r="F4944" t="s">
        <v>35489</v>
      </c>
      <c r="G4944">
        <v>1999</v>
      </c>
      <c r="H4944" t="s">
        <v>36440</v>
      </c>
      <c r="I4944" t="s">
        <v>931</v>
      </c>
      <c r="J4944" s="2" t="s">
        <v>12915</v>
      </c>
      <c r="K4944" s="5" t="s">
        <v>21</v>
      </c>
    </row>
    <row r="4945" spans="1:19" hidden="1" x14ac:dyDescent="0.25">
      <c r="A4945">
        <v>101374</v>
      </c>
      <c r="B4945" t="s">
        <v>12916</v>
      </c>
      <c r="C4945" t="s">
        <v>12917</v>
      </c>
      <c r="D4945" t="s">
        <v>12918</v>
      </c>
      <c r="E4945" t="s">
        <v>35671</v>
      </c>
      <c r="F4945" t="s">
        <v>35382</v>
      </c>
      <c r="G4945">
        <v>1976</v>
      </c>
      <c r="H4945" t="s">
        <v>36441</v>
      </c>
      <c r="I4945" t="s">
        <v>7097</v>
      </c>
      <c r="J4945" s="2" t="s">
        <v>12919</v>
      </c>
      <c r="K4945" s="5" t="s">
        <v>38</v>
      </c>
    </row>
    <row r="4946" spans="1:19" hidden="1" x14ac:dyDescent="0.25">
      <c r="A4946">
        <v>101378</v>
      </c>
      <c r="B4946" t="s">
        <v>12920</v>
      </c>
      <c r="C4946" t="s">
        <v>12917</v>
      </c>
      <c r="D4946" t="s">
        <v>12918</v>
      </c>
      <c r="E4946" t="s">
        <v>35671</v>
      </c>
      <c r="F4946" t="s">
        <v>35382</v>
      </c>
      <c r="G4946">
        <v>1976</v>
      </c>
      <c r="H4946" t="s">
        <v>36441</v>
      </c>
      <c r="I4946" t="s">
        <v>7097</v>
      </c>
      <c r="J4946" s="2" t="s">
        <v>12921</v>
      </c>
      <c r="K4946" s="5" t="s">
        <v>38</v>
      </c>
    </row>
    <row r="4947" spans="1:19" hidden="1" x14ac:dyDescent="0.25">
      <c r="A4947">
        <v>101458</v>
      </c>
      <c r="B4947" t="s">
        <v>12922</v>
      </c>
      <c r="C4947" t="s">
        <v>12923</v>
      </c>
      <c r="D4947" t="s">
        <v>12918</v>
      </c>
      <c r="E4947" t="s">
        <v>35671</v>
      </c>
      <c r="F4947" t="s">
        <v>35382</v>
      </c>
      <c r="G4947">
        <v>1976</v>
      </c>
      <c r="H4947" t="s">
        <v>36441</v>
      </c>
      <c r="I4947" t="s">
        <v>12924</v>
      </c>
      <c r="J4947" s="2" t="s">
        <v>12925</v>
      </c>
      <c r="K4947" s="5" t="s">
        <v>128</v>
      </c>
    </row>
    <row r="4948" spans="1:19" hidden="1" x14ac:dyDescent="0.25">
      <c r="A4948">
        <v>101467</v>
      </c>
      <c r="B4948" t="s">
        <v>12926</v>
      </c>
      <c r="C4948" t="s">
        <v>12927</v>
      </c>
      <c r="D4948" t="s">
        <v>12918</v>
      </c>
      <c r="E4948" t="s">
        <v>35671</v>
      </c>
      <c r="F4948" t="s">
        <v>35382</v>
      </c>
      <c r="G4948">
        <v>1976</v>
      </c>
      <c r="H4948" t="s">
        <v>36441</v>
      </c>
      <c r="I4948" t="s">
        <v>12928</v>
      </c>
      <c r="J4948" s="2" t="s">
        <v>12929</v>
      </c>
      <c r="K4948" s="5" t="s">
        <v>21</v>
      </c>
    </row>
    <row r="4949" spans="1:19" x14ac:dyDescent="0.25">
      <c r="A4949">
        <v>101476</v>
      </c>
      <c r="B4949" t="s">
        <v>12930</v>
      </c>
      <c r="C4949" t="s">
        <v>12923</v>
      </c>
      <c r="D4949" t="s">
        <v>12918</v>
      </c>
      <c r="E4949" t="s">
        <v>35671</v>
      </c>
      <c r="F4949" t="s">
        <v>35382</v>
      </c>
      <c r="G4949">
        <v>1976</v>
      </c>
      <c r="H4949" t="s">
        <v>36441</v>
      </c>
      <c r="I4949" t="s">
        <v>12924</v>
      </c>
      <c r="J4949" s="2" t="s">
        <v>12931</v>
      </c>
      <c r="K4949" s="5" t="s">
        <v>202</v>
      </c>
      <c r="M4949" s="4" t="s">
        <v>7</v>
      </c>
      <c r="N4949" s="4" t="s">
        <v>8</v>
      </c>
      <c r="O4949" t="s">
        <v>33</v>
      </c>
      <c r="P4949" t="s">
        <v>35341</v>
      </c>
      <c r="R4949" t="s">
        <v>7</v>
      </c>
      <c r="S4949" t="s">
        <v>8</v>
      </c>
    </row>
    <row r="4950" spans="1:19" hidden="1" x14ac:dyDescent="0.25">
      <c r="A4950">
        <v>101518</v>
      </c>
      <c r="B4950" t="s">
        <v>12932</v>
      </c>
      <c r="C4950" t="s">
        <v>12923</v>
      </c>
      <c r="D4950" t="s">
        <v>12918</v>
      </c>
      <c r="E4950" t="s">
        <v>35671</v>
      </c>
      <c r="F4950" t="s">
        <v>35382</v>
      </c>
      <c r="G4950">
        <v>1976</v>
      </c>
      <c r="H4950" t="s">
        <v>36441</v>
      </c>
      <c r="I4950" t="s">
        <v>12924</v>
      </c>
      <c r="J4950" s="2" t="s">
        <v>12933</v>
      </c>
      <c r="K4950" s="5" t="s">
        <v>21</v>
      </c>
    </row>
    <row r="4951" spans="1:19" hidden="1" x14ac:dyDescent="0.25">
      <c r="A4951">
        <v>101522</v>
      </c>
      <c r="B4951" t="s">
        <v>12934</v>
      </c>
      <c r="C4951" t="s">
        <v>12923</v>
      </c>
      <c r="D4951" t="s">
        <v>12918</v>
      </c>
      <c r="E4951" t="s">
        <v>35671</v>
      </c>
      <c r="F4951" t="s">
        <v>35382</v>
      </c>
      <c r="G4951">
        <v>1976</v>
      </c>
      <c r="H4951" t="s">
        <v>36441</v>
      </c>
      <c r="I4951" t="s">
        <v>12924</v>
      </c>
      <c r="J4951" s="2" t="s">
        <v>12935</v>
      </c>
      <c r="K4951" s="5" t="s">
        <v>15</v>
      </c>
    </row>
    <row r="4952" spans="1:19" hidden="1" x14ac:dyDescent="0.25">
      <c r="A4952">
        <v>101528</v>
      </c>
      <c r="B4952" t="s">
        <v>12936</v>
      </c>
      <c r="C4952" t="s">
        <v>12923</v>
      </c>
      <c r="D4952" t="s">
        <v>12918</v>
      </c>
      <c r="E4952" t="s">
        <v>35671</v>
      </c>
      <c r="F4952" t="s">
        <v>35382</v>
      </c>
      <c r="G4952">
        <v>1976</v>
      </c>
      <c r="H4952" t="s">
        <v>36441</v>
      </c>
      <c r="I4952" t="s">
        <v>12924</v>
      </c>
      <c r="J4952" s="2" t="s">
        <v>12937</v>
      </c>
      <c r="K4952" s="5" t="s">
        <v>21</v>
      </c>
    </row>
    <row r="4953" spans="1:19" hidden="1" x14ac:dyDescent="0.25">
      <c r="A4953">
        <v>101582</v>
      </c>
      <c r="B4953" t="s">
        <v>12938</v>
      </c>
      <c r="C4953" t="s">
        <v>12939</v>
      </c>
      <c r="D4953" t="s">
        <v>12918</v>
      </c>
      <c r="E4953" t="s">
        <v>35671</v>
      </c>
      <c r="F4953" t="s">
        <v>35382</v>
      </c>
      <c r="G4953">
        <v>1976</v>
      </c>
      <c r="H4953" t="s">
        <v>36441</v>
      </c>
      <c r="I4953" t="s">
        <v>12940</v>
      </c>
      <c r="J4953" s="2" t="s">
        <v>12941</v>
      </c>
      <c r="K4953" s="5" t="s">
        <v>38</v>
      </c>
      <c r="L4953" t="s">
        <v>16</v>
      </c>
    </row>
    <row r="4954" spans="1:19" hidden="1" x14ac:dyDescent="0.25">
      <c r="A4954">
        <v>101607</v>
      </c>
      <c r="B4954" t="s">
        <v>12942</v>
      </c>
      <c r="C4954" t="s">
        <v>12939</v>
      </c>
      <c r="D4954" t="s">
        <v>12918</v>
      </c>
      <c r="E4954" t="s">
        <v>35671</v>
      </c>
      <c r="F4954" t="s">
        <v>35382</v>
      </c>
      <c r="G4954">
        <v>1976</v>
      </c>
      <c r="H4954" t="s">
        <v>36441</v>
      </c>
      <c r="I4954" t="s">
        <v>12940</v>
      </c>
      <c r="J4954" s="2" t="s">
        <v>12943</v>
      </c>
      <c r="K4954" s="5" t="s">
        <v>21</v>
      </c>
    </row>
    <row r="4955" spans="1:19" hidden="1" x14ac:dyDescent="0.25">
      <c r="A4955">
        <v>101612</v>
      </c>
      <c r="B4955" t="s">
        <v>12944</v>
      </c>
      <c r="C4955" t="s">
        <v>12939</v>
      </c>
      <c r="D4955" t="s">
        <v>12918</v>
      </c>
      <c r="E4955" t="s">
        <v>35671</v>
      </c>
      <c r="F4955" t="s">
        <v>35382</v>
      </c>
      <c r="G4955">
        <v>1976</v>
      </c>
      <c r="H4955" t="s">
        <v>36441</v>
      </c>
      <c r="I4955" t="s">
        <v>12940</v>
      </c>
      <c r="J4955" s="2" t="s">
        <v>12945</v>
      </c>
      <c r="K4955" s="5" t="s">
        <v>21</v>
      </c>
    </row>
    <row r="4956" spans="1:19" hidden="1" x14ac:dyDescent="0.25">
      <c r="A4956">
        <v>101636</v>
      </c>
      <c r="B4956" t="s">
        <v>12946</v>
      </c>
      <c r="C4956" t="s">
        <v>12927</v>
      </c>
      <c r="D4956" t="s">
        <v>12918</v>
      </c>
      <c r="E4956" t="s">
        <v>35671</v>
      </c>
      <c r="F4956" t="s">
        <v>35382</v>
      </c>
      <c r="G4956">
        <v>1976</v>
      </c>
      <c r="H4956" t="s">
        <v>36441</v>
      </c>
      <c r="I4956" t="s">
        <v>12928</v>
      </c>
      <c r="J4956" s="2" t="s">
        <v>12947</v>
      </c>
      <c r="K4956" s="5" t="s">
        <v>128</v>
      </c>
      <c r="L4956" t="s">
        <v>314</v>
      </c>
    </row>
    <row r="4957" spans="1:19" hidden="1" x14ac:dyDescent="0.25">
      <c r="A4957">
        <v>101684</v>
      </c>
      <c r="B4957" t="s">
        <v>12948</v>
      </c>
      <c r="C4957" t="s">
        <v>12949</v>
      </c>
      <c r="D4957" t="s">
        <v>12918</v>
      </c>
      <c r="E4957" t="s">
        <v>35671</v>
      </c>
      <c r="F4957" t="s">
        <v>35382</v>
      </c>
      <c r="G4957">
        <v>1976</v>
      </c>
      <c r="H4957" t="s">
        <v>36441</v>
      </c>
      <c r="I4957" t="s">
        <v>8016</v>
      </c>
      <c r="J4957" s="2" t="s">
        <v>12950</v>
      </c>
      <c r="K4957" s="5" t="s">
        <v>128</v>
      </c>
      <c r="L4957" t="s">
        <v>374</v>
      </c>
    </row>
    <row r="4958" spans="1:19" hidden="1" x14ac:dyDescent="0.25">
      <c r="A4958">
        <v>101694</v>
      </c>
      <c r="B4958" t="s">
        <v>12951</v>
      </c>
      <c r="C4958" t="s">
        <v>12949</v>
      </c>
      <c r="D4958" t="s">
        <v>12918</v>
      </c>
      <c r="E4958" t="s">
        <v>35671</v>
      </c>
      <c r="F4958" t="s">
        <v>35382</v>
      </c>
      <c r="G4958">
        <v>1976</v>
      </c>
      <c r="H4958" t="s">
        <v>36441</v>
      </c>
      <c r="I4958" t="s">
        <v>8016</v>
      </c>
      <c r="J4958" s="2" t="s">
        <v>12952</v>
      </c>
      <c r="K4958" s="5" t="s">
        <v>55</v>
      </c>
    </row>
    <row r="4959" spans="1:19" hidden="1" x14ac:dyDescent="0.25">
      <c r="A4959">
        <v>101778</v>
      </c>
      <c r="B4959" t="s">
        <v>12953</v>
      </c>
      <c r="C4959" t="s">
        <v>12927</v>
      </c>
      <c r="D4959" t="s">
        <v>12918</v>
      </c>
      <c r="E4959" t="s">
        <v>35671</v>
      </c>
      <c r="F4959" t="s">
        <v>35382</v>
      </c>
      <c r="G4959">
        <v>1976</v>
      </c>
      <c r="H4959" t="s">
        <v>36441</v>
      </c>
      <c r="I4959" t="s">
        <v>12928</v>
      </c>
      <c r="J4959" s="2" t="s">
        <v>12954</v>
      </c>
      <c r="K4959" s="5" t="s">
        <v>173</v>
      </c>
    </row>
    <row r="4960" spans="1:19" hidden="1" x14ac:dyDescent="0.25">
      <c r="A4960">
        <v>101784</v>
      </c>
      <c r="B4960" t="s">
        <v>12955</v>
      </c>
      <c r="C4960" t="s">
        <v>12927</v>
      </c>
      <c r="D4960" t="s">
        <v>12918</v>
      </c>
      <c r="E4960" t="s">
        <v>35671</v>
      </c>
      <c r="F4960" t="s">
        <v>35382</v>
      </c>
      <c r="G4960">
        <v>1976</v>
      </c>
      <c r="H4960" t="s">
        <v>36441</v>
      </c>
      <c r="I4960" t="s">
        <v>12928</v>
      </c>
      <c r="J4960" s="2" t="s">
        <v>12956</v>
      </c>
      <c r="K4960" s="5" t="s">
        <v>38</v>
      </c>
      <c r="L4960" t="s">
        <v>232</v>
      </c>
    </row>
    <row r="4961" spans="1:19" hidden="1" x14ac:dyDescent="0.25">
      <c r="A4961">
        <v>101944</v>
      </c>
      <c r="B4961" t="s">
        <v>12957</v>
      </c>
      <c r="C4961" t="s">
        <v>12958</v>
      </c>
      <c r="D4961" t="s">
        <v>12959</v>
      </c>
      <c r="E4961" t="s">
        <v>35672</v>
      </c>
      <c r="F4961" t="s">
        <v>35424</v>
      </c>
      <c r="G4961">
        <v>2001</v>
      </c>
      <c r="H4961" t="s">
        <v>36442</v>
      </c>
      <c r="I4961" t="s">
        <v>9802</v>
      </c>
      <c r="J4961" s="2" t="s">
        <v>12960</v>
      </c>
      <c r="K4961" s="5" t="s">
        <v>38</v>
      </c>
    </row>
    <row r="4962" spans="1:19" hidden="1" x14ac:dyDescent="0.25">
      <c r="A4962">
        <v>101949</v>
      </c>
      <c r="B4962" t="s">
        <v>12961</v>
      </c>
      <c r="C4962" t="s">
        <v>12962</v>
      </c>
      <c r="D4962" t="s">
        <v>12959</v>
      </c>
      <c r="E4962" t="s">
        <v>35672</v>
      </c>
      <c r="F4962" t="s">
        <v>35424</v>
      </c>
      <c r="G4962">
        <v>2001</v>
      </c>
      <c r="H4962" t="s">
        <v>36442</v>
      </c>
      <c r="I4962" t="s">
        <v>7009</v>
      </c>
      <c r="J4962" s="2" t="s">
        <v>12963</v>
      </c>
      <c r="K4962" s="5" t="s">
        <v>32</v>
      </c>
    </row>
    <row r="4963" spans="1:19" hidden="1" x14ac:dyDescent="0.25">
      <c r="A4963">
        <v>101992</v>
      </c>
      <c r="B4963" t="s">
        <v>12964</v>
      </c>
      <c r="C4963" t="s">
        <v>12962</v>
      </c>
      <c r="D4963" t="s">
        <v>12959</v>
      </c>
      <c r="E4963" t="s">
        <v>35672</v>
      </c>
      <c r="F4963" t="s">
        <v>35424</v>
      </c>
      <c r="G4963">
        <v>2001</v>
      </c>
      <c r="H4963" t="s">
        <v>36442</v>
      </c>
      <c r="I4963" t="s">
        <v>7009</v>
      </c>
      <c r="J4963" s="2" t="s">
        <v>12965</v>
      </c>
      <c r="K4963" s="5" t="s">
        <v>38</v>
      </c>
    </row>
    <row r="4964" spans="1:19" hidden="1" x14ac:dyDescent="0.25">
      <c r="A4964">
        <v>102015</v>
      </c>
      <c r="B4964" t="s">
        <v>12966</v>
      </c>
      <c r="C4964" t="s">
        <v>12962</v>
      </c>
      <c r="D4964" t="s">
        <v>12959</v>
      </c>
      <c r="E4964" t="s">
        <v>35672</v>
      </c>
      <c r="F4964" t="s">
        <v>35424</v>
      </c>
      <c r="G4964">
        <v>2001</v>
      </c>
      <c r="H4964" t="s">
        <v>36442</v>
      </c>
      <c r="I4964" t="s">
        <v>7009</v>
      </c>
      <c r="J4964" s="2" t="s">
        <v>12967</v>
      </c>
      <c r="K4964" s="5" t="s">
        <v>345</v>
      </c>
      <c r="L4964" t="s">
        <v>174</v>
      </c>
    </row>
    <row r="4965" spans="1:19" hidden="1" x14ac:dyDescent="0.25">
      <c r="A4965">
        <v>102024</v>
      </c>
      <c r="B4965" t="s">
        <v>12968</v>
      </c>
      <c r="C4965" t="s">
        <v>12962</v>
      </c>
      <c r="D4965" t="s">
        <v>12959</v>
      </c>
      <c r="E4965" t="s">
        <v>35672</v>
      </c>
      <c r="F4965" t="s">
        <v>35424</v>
      </c>
      <c r="G4965">
        <v>2001</v>
      </c>
      <c r="H4965" t="s">
        <v>36442</v>
      </c>
      <c r="I4965" t="s">
        <v>7009</v>
      </c>
      <c r="J4965" s="2" t="s">
        <v>12969</v>
      </c>
      <c r="K4965" s="5" t="s">
        <v>55</v>
      </c>
    </row>
    <row r="4966" spans="1:19" hidden="1" x14ac:dyDescent="0.25">
      <c r="A4966">
        <v>102040</v>
      </c>
      <c r="B4966" t="s">
        <v>12970</v>
      </c>
      <c r="C4966" t="s">
        <v>12962</v>
      </c>
      <c r="D4966" t="s">
        <v>12959</v>
      </c>
      <c r="E4966" t="s">
        <v>35672</v>
      </c>
      <c r="F4966" t="s">
        <v>35424</v>
      </c>
      <c r="G4966">
        <v>2001</v>
      </c>
      <c r="H4966" t="s">
        <v>36442</v>
      </c>
      <c r="I4966" t="s">
        <v>7009</v>
      </c>
      <c r="J4966" s="2" t="s">
        <v>12971</v>
      </c>
      <c r="K4966" s="5" t="s">
        <v>21</v>
      </c>
    </row>
    <row r="4967" spans="1:19" hidden="1" x14ac:dyDescent="0.25">
      <c r="A4967">
        <v>102050</v>
      </c>
      <c r="B4967" t="s">
        <v>12972</v>
      </c>
      <c r="C4967" t="s">
        <v>12962</v>
      </c>
      <c r="D4967" t="s">
        <v>12959</v>
      </c>
      <c r="E4967" t="s">
        <v>35672</v>
      </c>
      <c r="F4967" t="s">
        <v>35424</v>
      </c>
      <c r="G4967">
        <v>2001</v>
      </c>
      <c r="H4967" t="s">
        <v>36442</v>
      </c>
      <c r="I4967" t="s">
        <v>7009</v>
      </c>
      <c r="J4967" s="2" t="s">
        <v>12973</v>
      </c>
      <c r="K4967" s="5" t="s">
        <v>21</v>
      </c>
    </row>
    <row r="4968" spans="1:19" hidden="1" x14ac:dyDescent="0.25">
      <c r="A4968">
        <v>102056</v>
      </c>
      <c r="B4968" t="s">
        <v>12974</v>
      </c>
      <c r="C4968" t="s">
        <v>12962</v>
      </c>
      <c r="D4968" t="s">
        <v>12959</v>
      </c>
      <c r="E4968" t="s">
        <v>35672</v>
      </c>
      <c r="F4968" t="s">
        <v>35424</v>
      </c>
      <c r="G4968">
        <v>2001</v>
      </c>
      <c r="H4968" t="s">
        <v>36442</v>
      </c>
      <c r="I4968" t="s">
        <v>7009</v>
      </c>
      <c r="J4968" s="2" t="s">
        <v>12975</v>
      </c>
      <c r="K4968" s="5" t="s">
        <v>32</v>
      </c>
      <c r="L4968" t="s">
        <v>35242</v>
      </c>
    </row>
    <row r="4969" spans="1:19" x14ac:dyDescent="0.25">
      <c r="A4969">
        <v>102062</v>
      </c>
      <c r="B4969" t="s">
        <v>12976</v>
      </c>
      <c r="C4969" t="s">
        <v>12962</v>
      </c>
      <c r="D4969" t="s">
        <v>12959</v>
      </c>
      <c r="E4969" t="s">
        <v>35672</v>
      </c>
      <c r="F4969" t="s">
        <v>35424</v>
      </c>
      <c r="G4969">
        <v>2001</v>
      </c>
      <c r="H4969" t="s">
        <v>36442</v>
      </c>
      <c r="I4969" t="s">
        <v>7009</v>
      </c>
      <c r="J4969" s="2" t="s">
        <v>12977</v>
      </c>
      <c r="K4969" s="5" t="s">
        <v>202</v>
      </c>
      <c r="M4969" s="4" t="s">
        <v>7</v>
      </c>
      <c r="N4969" s="4" t="s">
        <v>8</v>
      </c>
      <c r="O4969" t="s">
        <v>33</v>
      </c>
      <c r="P4969" t="s">
        <v>35341</v>
      </c>
      <c r="R4969" t="s">
        <v>7</v>
      </c>
      <c r="S4969" t="s">
        <v>167</v>
      </c>
    </row>
    <row r="4970" spans="1:19" hidden="1" x14ac:dyDescent="0.25">
      <c r="A4970">
        <v>102086</v>
      </c>
      <c r="B4970" t="s">
        <v>12978</v>
      </c>
      <c r="C4970" t="s">
        <v>12979</v>
      </c>
      <c r="D4970" t="s">
        <v>12959</v>
      </c>
      <c r="E4970" t="s">
        <v>35672</v>
      </c>
      <c r="F4970" t="s">
        <v>35424</v>
      </c>
      <c r="G4970">
        <v>2001</v>
      </c>
      <c r="H4970" t="s">
        <v>36442</v>
      </c>
      <c r="I4970" t="s">
        <v>12980</v>
      </c>
      <c r="J4970" s="2" t="s">
        <v>12981</v>
      </c>
      <c r="K4970" s="5" t="s">
        <v>38</v>
      </c>
    </row>
    <row r="4971" spans="1:19" hidden="1" x14ac:dyDescent="0.25">
      <c r="A4971">
        <v>102087</v>
      </c>
      <c r="B4971" t="s">
        <v>12982</v>
      </c>
      <c r="C4971" t="s">
        <v>12958</v>
      </c>
      <c r="D4971" t="s">
        <v>12959</v>
      </c>
      <c r="E4971" t="s">
        <v>35672</v>
      </c>
      <c r="F4971" t="s">
        <v>35424</v>
      </c>
      <c r="G4971">
        <v>2001</v>
      </c>
      <c r="H4971" t="s">
        <v>36442</v>
      </c>
      <c r="I4971" t="s">
        <v>9802</v>
      </c>
      <c r="J4971" s="2" t="s">
        <v>12983</v>
      </c>
      <c r="K4971" s="5" t="s">
        <v>38</v>
      </c>
      <c r="L4971" t="s">
        <v>16</v>
      </c>
    </row>
    <row r="4972" spans="1:19" hidden="1" x14ac:dyDescent="0.25">
      <c r="A4972">
        <v>102094</v>
      </c>
      <c r="B4972" t="s">
        <v>12984</v>
      </c>
      <c r="C4972" t="s">
        <v>12958</v>
      </c>
      <c r="D4972" t="s">
        <v>12959</v>
      </c>
      <c r="E4972" t="s">
        <v>35672</v>
      </c>
      <c r="F4972" t="s">
        <v>35424</v>
      </c>
      <c r="G4972">
        <v>2001</v>
      </c>
      <c r="H4972" t="s">
        <v>36442</v>
      </c>
      <c r="I4972" t="s">
        <v>9802</v>
      </c>
      <c r="J4972" s="2" t="s">
        <v>12985</v>
      </c>
      <c r="K4972" s="5" t="s">
        <v>21</v>
      </c>
      <c r="L4972" t="s">
        <v>143</v>
      </c>
    </row>
    <row r="4973" spans="1:19" hidden="1" x14ac:dyDescent="0.25">
      <c r="A4973">
        <v>102110</v>
      </c>
      <c r="B4973" t="s">
        <v>12986</v>
      </c>
      <c r="C4973" t="s">
        <v>12958</v>
      </c>
      <c r="D4973" t="s">
        <v>12959</v>
      </c>
      <c r="E4973" t="s">
        <v>35672</v>
      </c>
      <c r="F4973" t="s">
        <v>35424</v>
      </c>
      <c r="G4973">
        <v>2001</v>
      </c>
      <c r="H4973" t="s">
        <v>36442</v>
      </c>
      <c r="I4973" t="s">
        <v>9802</v>
      </c>
      <c r="J4973" s="2" t="s">
        <v>12987</v>
      </c>
      <c r="K4973" s="5" t="s">
        <v>32</v>
      </c>
    </row>
    <row r="4974" spans="1:19" hidden="1" x14ac:dyDescent="0.25">
      <c r="A4974">
        <v>102124</v>
      </c>
      <c r="B4974" t="s">
        <v>12988</v>
      </c>
      <c r="C4974" t="s">
        <v>12989</v>
      </c>
      <c r="D4974" t="s">
        <v>12959</v>
      </c>
      <c r="E4974" t="s">
        <v>35672</v>
      </c>
      <c r="F4974" t="s">
        <v>35424</v>
      </c>
      <c r="G4974">
        <v>2001</v>
      </c>
      <c r="H4974" t="s">
        <v>36442</v>
      </c>
      <c r="I4974" t="s">
        <v>3793</v>
      </c>
      <c r="J4974" s="2" t="s">
        <v>12990</v>
      </c>
      <c r="K4974" s="5" t="s">
        <v>38</v>
      </c>
      <c r="L4974" t="s">
        <v>187</v>
      </c>
    </row>
    <row r="4975" spans="1:19" hidden="1" x14ac:dyDescent="0.25">
      <c r="A4975">
        <v>102172</v>
      </c>
      <c r="B4975" t="s">
        <v>12991</v>
      </c>
      <c r="C4975" t="s">
        <v>12992</v>
      </c>
      <c r="D4975" t="s">
        <v>12959</v>
      </c>
      <c r="E4975" t="s">
        <v>35672</v>
      </c>
      <c r="F4975" t="s">
        <v>35424</v>
      </c>
      <c r="G4975">
        <v>2001</v>
      </c>
      <c r="H4975" t="s">
        <v>36442</v>
      </c>
      <c r="I4975" t="s">
        <v>12993</v>
      </c>
      <c r="J4975" s="2" t="s">
        <v>12994</v>
      </c>
      <c r="K4975" s="5" t="s">
        <v>128</v>
      </c>
      <c r="L4975" t="s">
        <v>129</v>
      </c>
    </row>
    <row r="4976" spans="1:19" x14ac:dyDescent="0.25">
      <c r="A4976">
        <v>102212</v>
      </c>
      <c r="B4976" t="s">
        <v>12995</v>
      </c>
      <c r="C4976" t="s">
        <v>12996</v>
      </c>
      <c r="D4976" t="s">
        <v>12959</v>
      </c>
      <c r="E4976" t="s">
        <v>35672</v>
      </c>
      <c r="F4976" t="s">
        <v>35424</v>
      </c>
      <c r="G4976">
        <v>2001</v>
      </c>
      <c r="H4976" t="s">
        <v>36442</v>
      </c>
      <c r="I4976" t="s">
        <v>12997</v>
      </c>
      <c r="J4976" s="2" t="s">
        <v>12998</v>
      </c>
      <c r="K4976" s="5" t="s">
        <v>32</v>
      </c>
      <c r="M4976" s="4" t="s">
        <v>35209</v>
      </c>
      <c r="N4976" s="4" t="s">
        <v>8</v>
      </c>
      <c r="O4976" t="s">
        <v>33</v>
      </c>
      <c r="P4976" t="s">
        <v>35338</v>
      </c>
      <c r="R4976" t="s">
        <v>35209</v>
      </c>
      <c r="S4976" t="s">
        <v>8</v>
      </c>
    </row>
    <row r="4977" spans="1:19" hidden="1" x14ac:dyDescent="0.25">
      <c r="A4977">
        <v>102228</v>
      </c>
      <c r="B4977" t="s">
        <v>12999</v>
      </c>
      <c r="C4977" t="s">
        <v>13000</v>
      </c>
      <c r="D4977" t="s">
        <v>12959</v>
      </c>
      <c r="E4977" t="s">
        <v>35672</v>
      </c>
      <c r="F4977" t="s">
        <v>35424</v>
      </c>
      <c r="G4977">
        <v>2001</v>
      </c>
      <c r="H4977" t="s">
        <v>36442</v>
      </c>
      <c r="I4977" t="s">
        <v>1774</v>
      </c>
      <c r="J4977" s="2" t="s">
        <v>13001</v>
      </c>
      <c r="K4977" s="5" t="s">
        <v>38</v>
      </c>
    </row>
    <row r="4978" spans="1:19" x14ac:dyDescent="0.25">
      <c r="A4978">
        <v>102235</v>
      </c>
      <c r="B4978" t="s">
        <v>13002</v>
      </c>
      <c r="C4978" t="s">
        <v>13000</v>
      </c>
      <c r="D4978" t="s">
        <v>12959</v>
      </c>
      <c r="E4978" t="s">
        <v>35672</v>
      </c>
      <c r="F4978" t="s">
        <v>35424</v>
      </c>
      <c r="G4978">
        <v>2001</v>
      </c>
      <c r="H4978" t="s">
        <v>36442</v>
      </c>
      <c r="I4978" t="s">
        <v>1774</v>
      </c>
      <c r="J4978" s="2" t="s">
        <v>13003</v>
      </c>
      <c r="K4978" s="5" t="s">
        <v>128</v>
      </c>
      <c r="M4978" s="4" t="s">
        <v>7</v>
      </c>
      <c r="N4978" s="4" t="s">
        <v>167</v>
      </c>
      <c r="O4978" t="s">
        <v>33</v>
      </c>
      <c r="P4978" t="s">
        <v>35341</v>
      </c>
      <c r="R4978" t="s">
        <v>7</v>
      </c>
      <c r="S4978" t="s">
        <v>8</v>
      </c>
    </row>
    <row r="4979" spans="1:19" hidden="1" x14ac:dyDescent="0.25">
      <c r="A4979">
        <v>102238</v>
      </c>
      <c r="B4979" t="s">
        <v>13004</v>
      </c>
      <c r="C4979" t="s">
        <v>13000</v>
      </c>
      <c r="D4979" t="s">
        <v>12959</v>
      </c>
      <c r="E4979" t="s">
        <v>35672</v>
      </c>
      <c r="F4979" t="s">
        <v>35424</v>
      </c>
      <c r="G4979">
        <v>2001</v>
      </c>
      <c r="H4979" t="s">
        <v>36442</v>
      </c>
      <c r="I4979" t="s">
        <v>1774</v>
      </c>
      <c r="J4979" s="2" t="s">
        <v>13005</v>
      </c>
      <c r="K4979" s="5" t="s">
        <v>21</v>
      </c>
    </row>
    <row r="4980" spans="1:19" hidden="1" x14ac:dyDescent="0.25">
      <c r="A4980">
        <v>102247</v>
      </c>
      <c r="B4980" t="s">
        <v>13006</v>
      </c>
      <c r="C4980" t="s">
        <v>13000</v>
      </c>
      <c r="D4980" t="s">
        <v>12959</v>
      </c>
      <c r="E4980" t="s">
        <v>35672</v>
      </c>
      <c r="F4980" t="s">
        <v>35424</v>
      </c>
      <c r="G4980">
        <v>2001</v>
      </c>
      <c r="H4980" t="s">
        <v>36442</v>
      </c>
      <c r="I4980" t="s">
        <v>1774</v>
      </c>
      <c r="J4980" s="2" t="s">
        <v>13007</v>
      </c>
      <c r="K4980" s="5" t="s">
        <v>21</v>
      </c>
    </row>
    <row r="4981" spans="1:19" hidden="1" x14ac:dyDescent="0.25">
      <c r="A4981">
        <v>102251</v>
      </c>
      <c r="B4981" t="s">
        <v>13008</v>
      </c>
      <c r="C4981" t="s">
        <v>13000</v>
      </c>
      <c r="D4981" t="s">
        <v>12959</v>
      </c>
      <c r="E4981" t="s">
        <v>35672</v>
      </c>
      <c r="F4981" t="s">
        <v>35424</v>
      </c>
      <c r="G4981">
        <v>2001</v>
      </c>
      <c r="H4981" t="s">
        <v>36442</v>
      </c>
      <c r="I4981" t="s">
        <v>1774</v>
      </c>
      <c r="J4981" s="2" t="s">
        <v>13009</v>
      </c>
      <c r="K4981" s="5" t="s">
        <v>3682</v>
      </c>
    </row>
    <row r="4982" spans="1:19" hidden="1" x14ac:dyDescent="0.25">
      <c r="A4982">
        <v>102259</v>
      </c>
      <c r="B4982" t="s">
        <v>13010</v>
      </c>
      <c r="C4982" t="s">
        <v>13000</v>
      </c>
      <c r="D4982" t="s">
        <v>12959</v>
      </c>
      <c r="E4982" t="s">
        <v>35672</v>
      </c>
      <c r="F4982" t="s">
        <v>35424</v>
      </c>
      <c r="G4982">
        <v>2001</v>
      </c>
      <c r="H4982" t="s">
        <v>36442</v>
      </c>
      <c r="I4982" t="s">
        <v>1774</v>
      </c>
      <c r="J4982" s="2" t="s">
        <v>13011</v>
      </c>
      <c r="K4982" s="5" t="s">
        <v>128</v>
      </c>
      <c r="L4982" t="s">
        <v>35192</v>
      </c>
    </row>
    <row r="4983" spans="1:19" hidden="1" x14ac:dyDescent="0.25">
      <c r="A4983">
        <v>102260</v>
      </c>
      <c r="B4983" t="s">
        <v>13012</v>
      </c>
      <c r="C4983" t="s">
        <v>12996</v>
      </c>
      <c r="D4983" t="s">
        <v>12959</v>
      </c>
      <c r="E4983" t="s">
        <v>35672</v>
      </c>
      <c r="F4983" t="s">
        <v>35424</v>
      </c>
      <c r="G4983">
        <v>2001</v>
      </c>
      <c r="H4983" t="s">
        <v>36442</v>
      </c>
      <c r="I4983" t="s">
        <v>12997</v>
      </c>
      <c r="J4983" s="2" t="s">
        <v>13013</v>
      </c>
      <c r="K4983" s="5" t="s">
        <v>55</v>
      </c>
    </row>
    <row r="4984" spans="1:19" hidden="1" x14ac:dyDescent="0.25">
      <c r="A4984">
        <v>102316</v>
      </c>
      <c r="B4984" t="s">
        <v>13014</v>
      </c>
      <c r="C4984" t="s">
        <v>13015</v>
      </c>
      <c r="D4984" t="s">
        <v>12959</v>
      </c>
      <c r="E4984" t="s">
        <v>35672</v>
      </c>
      <c r="F4984" t="s">
        <v>35424</v>
      </c>
      <c r="G4984">
        <v>2001</v>
      </c>
      <c r="H4984" t="s">
        <v>36442</v>
      </c>
      <c r="I4984" t="s">
        <v>13016</v>
      </c>
      <c r="J4984" s="2" t="s">
        <v>13017</v>
      </c>
      <c r="K4984" s="5" t="s">
        <v>38</v>
      </c>
      <c r="L4984" t="s">
        <v>35281</v>
      </c>
    </row>
    <row r="4985" spans="1:19" hidden="1" x14ac:dyDescent="0.25">
      <c r="A4985">
        <v>102325</v>
      </c>
      <c r="B4985" t="s">
        <v>13018</v>
      </c>
      <c r="C4985" t="s">
        <v>13019</v>
      </c>
      <c r="D4985" t="s">
        <v>12959</v>
      </c>
      <c r="E4985" t="s">
        <v>35672</v>
      </c>
      <c r="F4985" t="s">
        <v>35424</v>
      </c>
      <c r="G4985">
        <v>2001</v>
      </c>
      <c r="H4985" t="s">
        <v>36442</v>
      </c>
      <c r="I4985" t="s">
        <v>11244</v>
      </c>
      <c r="J4985" s="2" t="s">
        <v>13020</v>
      </c>
      <c r="K4985" s="5" t="s">
        <v>21</v>
      </c>
    </row>
    <row r="4986" spans="1:19" hidden="1" x14ac:dyDescent="0.25">
      <c r="A4986">
        <v>102362</v>
      </c>
      <c r="B4986" t="s">
        <v>13021</v>
      </c>
      <c r="C4986" t="s">
        <v>13022</v>
      </c>
      <c r="D4986" t="s">
        <v>12959</v>
      </c>
      <c r="E4986" t="s">
        <v>35672</v>
      </c>
      <c r="F4986" t="s">
        <v>35424</v>
      </c>
      <c r="G4986">
        <v>2001</v>
      </c>
      <c r="H4986" t="s">
        <v>36442</v>
      </c>
      <c r="I4986" t="s">
        <v>8292</v>
      </c>
      <c r="J4986" s="2" t="s">
        <v>13023</v>
      </c>
      <c r="K4986" s="5" t="s">
        <v>38</v>
      </c>
      <c r="L4986" t="s">
        <v>16</v>
      </c>
    </row>
    <row r="4987" spans="1:19" hidden="1" x14ac:dyDescent="0.25">
      <c r="A4987">
        <v>102369</v>
      </c>
      <c r="B4987" t="s">
        <v>13024</v>
      </c>
      <c r="C4987" t="s">
        <v>13022</v>
      </c>
      <c r="D4987" t="s">
        <v>12959</v>
      </c>
      <c r="E4987" t="s">
        <v>35672</v>
      </c>
      <c r="F4987" t="s">
        <v>35424</v>
      </c>
      <c r="G4987">
        <v>2001</v>
      </c>
      <c r="H4987" t="s">
        <v>36442</v>
      </c>
      <c r="I4987" t="s">
        <v>8292</v>
      </c>
      <c r="J4987" s="2" t="s">
        <v>13025</v>
      </c>
      <c r="K4987" s="5" t="s">
        <v>128</v>
      </c>
      <c r="L4987" t="s">
        <v>374</v>
      </c>
    </row>
    <row r="4988" spans="1:19" hidden="1" x14ac:dyDescent="0.25">
      <c r="A4988">
        <v>102373</v>
      </c>
      <c r="B4988" t="s">
        <v>13026</v>
      </c>
      <c r="C4988" t="s">
        <v>13022</v>
      </c>
      <c r="D4988" t="s">
        <v>12959</v>
      </c>
      <c r="E4988" t="s">
        <v>35672</v>
      </c>
      <c r="F4988" t="s">
        <v>35424</v>
      </c>
      <c r="G4988">
        <v>2001</v>
      </c>
      <c r="H4988" t="s">
        <v>36442</v>
      </c>
      <c r="I4988" t="s">
        <v>8292</v>
      </c>
      <c r="J4988" s="2" t="s">
        <v>13027</v>
      </c>
      <c r="K4988" s="5" t="s">
        <v>21</v>
      </c>
    </row>
    <row r="4989" spans="1:19" hidden="1" x14ac:dyDescent="0.25">
      <c r="A4989">
        <v>102377</v>
      </c>
      <c r="B4989" t="s">
        <v>13028</v>
      </c>
      <c r="C4989" t="s">
        <v>13022</v>
      </c>
      <c r="D4989" t="s">
        <v>12959</v>
      </c>
      <c r="E4989" t="s">
        <v>35672</v>
      </c>
      <c r="F4989" t="s">
        <v>35424</v>
      </c>
      <c r="G4989">
        <v>2001</v>
      </c>
      <c r="H4989" t="s">
        <v>36442</v>
      </c>
      <c r="I4989" t="s">
        <v>8292</v>
      </c>
      <c r="J4989" s="2" t="s">
        <v>13029</v>
      </c>
      <c r="K4989" s="5" t="s">
        <v>38</v>
      </c>
      <c r="L4989" t="s">
        <v>16</v>
      </c>
    </row>
    <row r="4990" spans="1:19" hidden="1" x14ac:dyDescent="0.25">
      <c r="A4990">
        <v>102394</v>
      </c>
      <c r="B4990" t="s">
        <v>13030</v>
      </c>
      <c r="C4990" t="s">
        <v>12958</v>
      </c>
      <c r="D4990" t="s">
        <v>12959</v>
      </c>
      <c r="E4990" t="s">
        <v>35672</v>
      </c>
      <c r="F4990" t="s">
        <v>35424</v>
      </c>
      <c r="G4990">
        <v>2001</v>
      </c>
      <c r="H4990" t="s">
        <v>36442</v>
      </c>
      <c r="I4990" t="s">
        <v>9802</v>
      </c>
      <c r="J4990" s="2" t="s">
        <v>13031</v>
      </c>
      <c r="K4990" s="5" t="s">
        <v>21</v>
      </c>
    </row>
    <row r="4991" spans="1:19" hidden="1" x14ac:dyDescent="0.25">
      <c r="A4991">
        <v>102420</v>
      </c>
      <c r="B4991" t="s">
        <v>13032</v>
      </c>
      <c r="C4991" t="s">
        <v>12958</v>
      </c>
      <c r="D4991" t="s">
        <v>12959</v>
      </c>
      <c r="E4991" t="s">
        <v>35672</v>
      </c>
      <c r="F4991" t="s">
        <v>35424</v>
      </c>
      <c r="G4991">
        <v>2001</v>
      </c>
      <c r="H4991" t="s">
        <v>36442</v>
      </c>
      <c r="I4991" t="s">
        <v>9802</v>
      </c>
      <c r="J4991" s="2" t="s">
        <v>13033</v>
      </c>
      <c r="K4991" s="5" t="s">
        <v>38</v>
      </c>
    </row>
    <row r="4992" spans="1:19" hidden="1" x14ac:dyDescent="0.25">
      <c r="A4992">
        <v>102446</v>
      </c>
      <c r="B4992" t="s">
        <v>13034</v>
      </c>
      <c r="C4992" t="s">
        <v>13035</v>
      </c>
      <c r="D4992" t="s">
        <v>12959</v>
      </c>
      <c r="E4992" t="s">
        <v>35672</v>
      </c>
      <c r="F4992" t="s">
        <v>35424</v>
      </c>
      <c r="G4992">
        <v>2001</v>
      </c>
      <c r="H4992" t="s">
        <v>36442</v>
      </c>
      <c r="I4992" t="s">
        <v>13036</v>
      </c>
      <c r="J4992" s="2" t="s">
        <v>13037</v>
      </c>
      <c r="K4992" s="5" t="s">
        <v>38</v>
      </c>
      <c r="L4992" t="s">
        <v>132</v>
      </c>
    </row>
    <row r="4993" spans="1:16" x14ac:dyDescent="0.25">
      <c r="A4993">
        <v>102490</v>
      </c>
      <c r="B4993" t="s">
        <v>13038</v>
      </c>
      <c r="C4993" t="s">
        <v>13039</v>
      </c>
      <c r="D4993" t="s">
        <v>13040</v>
      </c>
      <c r="E4993" t="s">
        <v>35673</v>
      </c>
      <c r="F4993" t="s">
        <v>35674</v>
      </c>
      <c r="G4993">
        <v>1963</v>
      </c>
      <c r="H4993" t="s">
        <v>36443</v>
      </c>
      <c r="I4993" t="s">
        <v>13041</v>
      </c>
      <c r="J4993" s="2" t="s">
        <v>13042</v>
      </c>
      <c r="K4993" s="5" t="s">
        <v>128</v>
      </c>
      <c r="M4993" s="4" t="s">
        <v>7</v>
      </c>
      <c r="N4993" s="4" t="s">
        <v>8</v>
      </c>
      <c r="O4993" t="s">
        <v>33</v>
      </c>
      <c r="P4993" t="s">
        <v>35341</v>
      </c>
    </row>
    <row r="4994" spans="1:16" hidden="1" x14ac:dyDescent="0.25">
      <c r="A4994">
        <v>102506</v>
      </c>
      <c r="B4994" t="s">
        <v>13043</v>
      </c>
      <c r="C4994" t="s">
        <v>13039</v>
      </c>
      <c r="D4994" t="s">
        <v>13040</v>
      </c>
      <c r="E4994" t="s">
        <v>35673</v>
      </c>
      <c r="F4994" t="s">
        <v>35674</v>
      </c>
      <c r="G4994">
        <v>1963</v>
      </c>
      <c r="H4994" t="s">
        <v>36443</v>
      </c>
      <c r="I4994" t="s">
        <v>13041</v>
      </c>
      <c r="J4994" s="2" t="s">
        <v>13044</v>
      </c>
      <c r="K4994" s="5" t="s">
        <v>55</v>
      </c>
    </row>
    <row r="4995" spans="1:16" hidden="1" x14ac:dyDescent="0.25">
      <c r="A4995">
        <v>102511</v>
      </c>
      <c r="B4995" t="s">
        <v>13045</v>
      </c>
      <c r="C4995" t="s">
        <v>13039</v>
      </c>
      <c r="D4995" t="s">
        <v>13040</v>
      </c>
      <c r="E4995" t="s">
        <v>35673</v>
      </c>
      <c r="F4995" t="s">
        <v>35674</v>
      </c>
      <c r="G4995">
        <v>1963</v>
      </c>
      <c r="H4995" t="s">
        <v>36443</v>
      </c>
      <c r="I4995" t="s">
        <v>13041</v>
      </c>
      <c r="J4995" s="2" t="s">
        <v>13046</v>
      </c>
      <c r="K4995" s="5" t="s">
        <v>128</v>
      </c>
      <c r="L4995" t="s">
        <v>35224</v>
      </c>
    </row>
    <row r="4996" spans="1:16" hidden="1" x14ac:dyDescent="0.25">
      <c r="A4996">
        <v>102512</v>
      </c>
      <c r="B4996" t="s">
        <v>13047</v>
      </c>
      <c r="C4996" t="s">
        <v>13048</v>
      </c>
      <c r="D4996" t="s">
        <v>13040</v>
      </c>
      <c r="E4996" t="s">
        <v>35673</v>
      </c>
      <c r="F4996" t="s">
        <v>35674</v>
      </c>
      <c r="G4996">
        <v>1963</v>
      </c>
      <c r="H4996" t="s">
        <v>36443</v>
      </c>
      <c r="I4996" t="s">
        <v>6819</v>
      </c>
      <c r="J4996" s="2" t="s">
        <v>4541</v>
      </c>
      <c r="K4996" s="5" t="s">
        <v>55</v>
      </c>
    </row>
    <row r="4997" spans="1:16" hidden="1" x14ac:dyDescent="0.25">
      <c r="A4997">
        <v>102518</v>
      </c>
      <c r="B4997" t="s">
        <v>13049</v>
      </c>
      <c r="C4997" t="s">
        <v>13048</v>
      </c>
      <c r="D4997" t="s">
        <v>13040</v>
      </c>
      <c r="E4997" t="s">
        <v>35673</v>
      </c>
      <c r="F4997" t="s">
        <v>35674</v>
      </c>
      <c r="G4997">
        <v>1963</v>
      </c>
      <c r="H4997" t="s">
        <v>36443</v>
      </c>
      <c r="I4997" t="s">
        <v>6819</v>
      </c>
      <c r="J4997" s="2" t="s">
        <v>13050</v>
      </c>
      <c r="K4997" s="5" t="s">
        <v>38</v>
      </c>
    </row>
    <row r="4998" spans="1:16" hidden="1" x14ac:dyDescent="0.25">
      <c r="A4998">
        <v>102562</v>
      </c>
      <c r="B4998" t="s">
        <v>13051</v>
      </c>
      <c r="C4998" t="s">
        <v>13039</v>
      </c>
      <c r="D4998" t="s">
        <v>13040</v>
      </c>
      <c r="E4998" t="s">
        <v>35673</v>
      </c>
      <c r="F4998" t="s">
        <v>35674</v>
      </c>
      <c r="G4998">
        <v>1963</v>
      </c>
      <c r="H4998" t="s">
        <v>36443</v>
      </c>
      <c r="I4998" t="s">
        <v>13041</v>
      </c>
      <c r="J4998" s="2" t="s">
        <v>13052</v>
      </c>
      <c r="K4998" s="5" t="s">
        <v>128</v>
      </c>
    </row>
    <row r="4999" spans="1:16" hidden="1" x14ac:dyDescent="0.25">
      <c r="A4999">
        <v>102607</v>
      </c>
      <c r="B4999" t="s">
        <v>13053</v>
      </c>
      <c r="C4999" t="s">
        <v>13054</v>
      </c>
      <c r="D4999" t="s">
        <v>13040</v>
      </c>
      <c r="E4999" t="s">
        <v>35673</v>
      </c>
      <c r="F4999" t="s">
        <v>35674</v>
      </c>
      <c r="G4999">
        <v>1963</v>
      </c>
      <c r="H4999" t="s">
        <v>36443</v>
      </c>
      <c r="I4999" t="s">
        <v>13055</v>
      </c>
      <c r="J4999" s="2" t="s">
        <v>13056</v>
      </c>
      <c r="K4999" s="5" t="s">
        <v>55</v>
      </c>
    </row>
    <row r="5000" spans="1:16" hidden="1" x14ac:dyDescent="0.25">
      <c r="A5000">
        <v>102703</v>
      </c>
      <c r="B5000" t="s">
        <v>13057</v>
      </c>
      <c r="C5000" t="s">
        <v>13058</v>
      </c>
      <c r="D5000" t="s">
        <v>13040</v>
      </c>
      <c r="E5000" t="s">
        <v>35673</v>
      </c>
      <c r="F5000" t="s">
        <v>35674</v>
      </c>
      <c r="G5000">
        <v>1963</v>
      </c>
      <c r="H5000" t="s">
        <v>36443</v>
      </c>
      <c r="I5000" t="s">
        <v>13059</v>
      </c>
      <c r="J5000" s="2" t="s">
        <v>13060</v>
      </c>
      <c r="K5000" s="5" t="s">
        <v>38</v>
      </c>
    </row>
    <row r="5001" spans="1:16" hidden="1" x14ac:dyDescent="0.25">
      <c r="A5001">
        <v>102729</v>
      </c>
      <c r="B5001" t="s">
        <v>13061</v>
      </c>
      <c r="C5001" t="s">
        <v>13062</v>
      </c>
      <c r="D5001" t="s">
        <v>13040</v>
      </c>
      <c r="E5001" t="s">
        <v>35673</v>
      </c>
      <c r="F5001" t="s">
        <v>35674</v>
      </c>
      <c r="G5001">
        <v>1963</v>
      </c>
      <c r="H5001" t="s">
        <v>36443</v>
      </c>
      <c r="I5001" t="s">
        <v>13063</v>
      </c>
      <c r="J5001" s="2" t="s">
        <v>13064</v>
      </c>
      <c r="K5001" s="5" t="s">
        <v>1052</v>
      </c>
    </row>
    <row r="5002" spans="1:16" hidden="1" x14ac:dyDescent="0.25">
      <c r="A5002">
        <v>102737</v>
      </c>
      <c r="B5002" t="s">
        <v>13065</v>
      </c>
      <c r="C5002" t="s">
        <v>13066</v>
      </c>
      <c r="D5002" t="s">
        <v>13040</v>
      </c>
      <c r="E5002" t="s">
        <v>35673</v>
      </c>
      <c r="F5002" t="s">
        <v>35674</v>
      </c>
      <c r="G5002">
        <v>1963</v>
      </c>
      <c r="H5002" t="s">
        <v>36443</v>
      </c>
      <c r="I5002" t="s">
        <v>13067</v>
      </c>
      <c r="J5002" s="2" t="s">
        <v>13068</v>
      </c>
      <c r="K5002" s="5" t="s">
        <v>21</v>
      </c>
    </row>
    <row r="5003" spans="1:16" hidden="1" x14ac:dyDescent="0.25">
      <c r="A5003">
        <v>102740</v>
      </c>
      <c r="B5003" t="s">
        <v>13069</v>
      </c>
      <c r="C5003" t="s">
        <v>13070</v>
      </c>
      <c r="D5003" t="s">
        <v>13040</v>
      </c>
      <c r="E5003" t="s">
        <v>35673</v>
      </c>
      <c r="F5003" t="s">
        <v>35674</v>
      </c>
      <c r="G5003">
        <v>1963</v>
      </c>
      <c r="H5003" t="s">
        <v>36443</v>
      </c>
      <c r="I5003" t="s">
        <v>3071</v>
      </c>
      <c r="J5003" s="2" t="s">
        <v>13071</v>
      </c>
      <c r="K5003" s="5" t="s">
        <v>21</v>
      </c>
    </row>
    <row r="5004" spans="1:16" hidden="1" x14ac:dyDescent="0.25">
      <c r="A5004">
        <v>102760</v>
      </c>
      <c r="B5004" t="s">
        <v>13072</v>
      </c>
      <c r="C5004" t="s">
        <v>13070</v>
      </c>
      <c r="D5004" t="s">
        <v>13040</v>
      </c>
      <c r="E5004" t="s">
        <v>35673</v>
      </c>
      <c r="F5004" t="s">
        <v>35674</v>
      </c>
      <c r="G5004">
        <v>1963</v>
      </c>
      <c r="H5004" t="s">
        <v>36443</v>
      </c>
      <c r="I5004" t="s">
        <v>3071</v>
      </c>
      <c r="J5004" s="2" t="s">
        <v>13073</v>
      </c>
      <c r="K5004" s="5" t="s">
        <v>55</v>
      </c>
    </row>
    <row r="5005" spans="1:16" hidden="1" x14ac:dyDescent="0.25">
      <c r="A5005">
        <v>102762</v>
      </c>
      <c r="B5005" t="s">
        <v>13074</v>
      </c>
      <c r="C5005" t="s">
        <v>13070</v>
      </c>
      <c r="D5005" t="s">
        <v>13040</v>
      </c>
      <c r="E5005" t="s">
        <v>35673</v>
      </c>
      <c r="F5005" t="s">
        <v>35674</v>
      </c>
      <c r="G5005">
        <v>1963</v>
      </c>
      <c r="H5005" t="s">
        <v>36443</v>
      </c>
      <c r="I5005" t="s">
        <v>3071</v>
      </c>
      <c r="J5005" s="2" t="s">
        <v>13075</v>
      </c>
      <c r="K5005" s="5" t="s">
        <v>21</v>
      </c>
    </row>
    <row r="5006" spans="1:16" hidden="1" x14ac:dyDescent="0.25">
      <c r="A5006">
        <v>102772</v>
      </c>
      <c r="B5006" t="s">
        <v>13076</v>
      </c>
      <c r="C5006" t="s">
        <v>13070</v>
      </c>
      <c r="D5006" t="s">
        <v>13040</v>
      </c>
      <c r="E5006" t="s">
        <v>35673</v>
      </c>
      <c r="F5006" t="s">
        <v>35674</v>
      </c>
      <c r="G5006">
        <v>1963</v>
      </c>
      <c r="H5006" t="s">
        <v>36443</v>
      </c>
      <c r="I5006" t="s">
        <v>3071</v>
      </c>
      <c r="J5006" s="2" t="s">
        <v>13077</v>
      </c>
      <c r="K5006" s="5" t="s">
        <v>55</v>
      </c>
    </row>
    <row r="5007" spans="1:16" hidden="1" x14ac:dyDescent="0.25">
      <c r="A5007">
        <v>102780</v>
      </c>
      <c r="B5007" t="s">
        <v>13078</v>
      </c>
      <c r="C5007" t="s">
        <v>13070</v>
      </c>
      <c r="D5007" t="s">
        <v>13040</v>
      </c>
      <c r="E5007" t="s">
        <v>35673</v>
      </c>
      <c r="F5007" t="s">
        <v>35674</v>
      </c>
      <c r="G5007">
        <v>1963</v>
      </c>
      <c r="H5007" t="s">
        <v>36443</v>
      </c>
      <c r="I5007" t="s">
        <v>3071</v>
      </c>
      <c r="J5007" s="2" t="s">
        <v>13079</v>
      </c>
      <c r="K5007" s="5" t="s">
        <v>38</v>
      </c>
      <c r="L5007" t="s">
        <v>1584</v>
      </c>
    </row>
    <row r="5008" spans="1:16" hidden="1" x14ac:dyDescent="0.25">
      <c r="A5008">
        <v>102784</v>
      </c>
      <c r="B5008" t="s">
        <v>13080</v>
      </c>
      <c r="C5008" t="s">
        <v>13070</v>
      </c>
      <c r="D5008" t="s">
        <v>13040</v>
      </c>
      <c r="E5008" t="s">
        <v>35673</v>
      </c>
      <c r="F5008" t="s">
        <v>35674</v>
      </c>
      <c r="G5008">
        <v>1963</v>
      </c>
      <c r="H5008" t="s">
        <v>36443</v>
      </c>
      <c r="I5008" t="s">
        <v>3071</v>
      </c>
      <c r="J5008" s="2" t="s">
        <v>13081</v>
      </c>
      <c r="K5008" s="5" t="s">
        <v>21</v>
      </c>
    </row>
    <row r="5009" spans="1:12" hidden="1" x14ac:dyDescent="0.25">
      <c r="A5009">
        <v>102813</v>
      </c>
      <c r="B5009" t="s">
        <v>13082</v>
      </c>
      <c r="C5009" t="s">
        <v>13070</v>
      </c>
      <c r="D5009" t="s">
        <v>13040</v>
      </c>
      <c r="E5009" t="s">
        <v>35673</v>
      </c>
      <c r="F5009" t="s">
        <v>35674</v>
      </c>
      <c r="G5009">
        <v>1963</v>
      </c>
      <c r="H5009" t="s">
        <v>36443</v>
      </c>
      <c r="I5009" t="s">
        <v>3071</v>
      </c>
      <c r="J5009" s="2" t="s">
        <v>13083</v>
      </c>
      <c r="K5009" s="5" t="s">
        <v>38</v>
      </c>
    </row>
    <row r="5010" spans="1:12" hidden="1" x14ac:dyDescent="0.25">
      <c r="A5010">
        <v>102814</v>
      </c>
      <c r="B5010" t="s">
        <v>13084</v>
      </c>
      <c r="C5010" t="s">
        <v>13066</v>
      </c>
      <c r="D5010" t="s">
        <v>13040</v>
      </c>
      <c r="E5010" t="s">
        <v>35673</v>
      </c>
      <c r="F5010" t="s">
        <v>35674</v>
      </c>
      <c r="G5010">
        <v>1963</v>
      </c>
      <c r="H5010" t="s">
        <v>36443</v>
      </c>
      <c r="I5010" t="s">
        <v>13067</v>
      </c>
      <c r="J5010" s="2" t="s">
        <v>13085</v>
      </c>
      <c r="K5010" s="5" t="s">
        <v>202</v>
      </c>
      <c r="L5010" t="s">
        <v>129</v>
      </c>
    </row>
    <row r="5011" spans="1:12" hidden="1" x14ac:dyDescent="0.25">
      <c r="A5011">
        <v>102849</v>
      </c>
      <c r="B5011" t="s">
        <v>13086</v>
      </c>
      <c r="C5011" t="s">
        <v>13070</v>
      </c>
      <c r="D5011" t="s">
        <v>13040</v>
      </c>
      <c r="E5011" t="s">
        <v>35673</v>
      </c>
      <c r="F5011" t="s">
        <v>35674</v>
      </c>
      <c r="G5011">
        <v>1963</v>
      </c>
      <c r="H5011" t="s">
        <v>36443</v>
      </c>
      <c r="I5011" t="s">
        <v>3071</v>
      </c>
      <c r="J5011" s="2" t="s">
        <v>13087</v>
      </c>
      <c r="K5011" s="5" t="s">
        <v>38</v>
      </c>
      <c r="L5011" t="s">
        <v>35297</v>
      </c>
    </row>
    <row r="5012" spans="1:12" hidden="1" x14ac:dyDescent="0.25">
      <c r="A5012">
        <v>102854</v>
      </c>
      <c r="B5012" t="s">
        <v>13088</v>
      </c>
      <c r="C5012" t="s">
        <v>13070</v>
      </c>
      <c r="D5012" t="s">
        <v>13040</v>
      </c>
      <c r="E5012" t="s">
        <v>35673</v>
      </c>
      <c r="F5012" t="s">
        <v>35674</v>
      </c>
      <c r="G5012">
        <v>1963</v>
      </c>
      <c r="H5012" t="s">
        <v>36443</v>
      </c>
      <c r="I5012" t="s">
        <v>3071</v>
      </c>
      <c r="J5012" s="2" t="s">
        <v>13089</v>
      </c>
      <c r="K5012" s="5" t="s">
        <v>55</v>
      </c>
    </row>
    <row r="5013" spans="1:12" hidden="1" x14ac:dyDescent="0.25">
      <c r="A5013">
        <v>102940</v>
      </c>
      <c r="B5013" t="s">
        <v>13090</v>
      </c>
      <c r="C5013" t="s">
        <v>13048</v>
      </c>
      <c r="D5013" t="s">
        <v>13040</v>
      </c>
      <c r="E5013" t="s">
        <v>35673</v>
      </c>
      <c r="F5013" t="s">
        <v>35674</v>
      </c>
      <c r="G5013">
        <v>1963</v>
      </c>
      <c r="H5013" t="s">
        <v>36443</v>
      </c>
      <c r="I5013" t="s">
        <v>6819</v>
      </c>
      <c r="J5013" s="2" t="s">
        <v>13091</v>
      </c>
      <c r="K5013" s="5" t="s">
        <v>55</v>
      </c>
    </row>
    <row r="5014" spans="1:12" hidden="1" x14ac:dyDescent="0.25">
      <c r="A5014">
        <v>102961</v>
      </c>
      <c r="B5014" t="s">
        <v>13092</v>
      </c>
      <c r="C5014" t="s">
        <v>13066</v>
      </c>
      <c r="D5014" t="s">
        <v>13040</v>
      </c>
      <c r="E5014" t="s">
        <v>35673</v>
      </c>
      <c r="F5014" t="s">
        <v>35674</v>
      </c>
      <c r="G5014">
        <v>1963</v>
      </c>
      <c r="H5014" t="s">
        <v>36443</v>
      </c>
      <c r="I5014" t="s">
        <v>13067</v>
      </c>
      <c r="J5014" s="2" t="s">
        <v>13093</v>
      </c>
      <c r="K5014" s="5" t="s">
        <v>38</v>
      </c>
    </row>
    <row r="5015" spans="1:12" hidden="1" x14ac:dyDescent="0.25">
      <c r="A5015">
        <v>102971</v>
      </c>
      <c r="B5015" t="s">
        <v>13094</v>
      </c>
      <c r="C5015" t="s">
        <v>13048</v>
      </c>
      <c r="D5015" t="s">
        <v>13040</v>
      </c>
      <c r="E5015" t="s">
        <v>35673</v>
      </c>
      <c r="F5015" t="s">
        <v>35674</v>
      </c>
      <c r="G5015">
        <v>1963</v>
      </c>
      <c r="H5015" t="s">
        <v>36443</v>
      </c>
      <c r="I5015" t="s">
        <v>6819</v>
      </c>
      <c r="J5015" s="2" t="s">
        <v>13095</v>
      </c>
      <c r="K5015" s="5" t="s">
        <v>38</v>
      </c>
      <c r="L5015" t="s">
        <v>35297</v>
      </c>
    </row>
    <row r="5016" spans="1:12" hidden="1" x14ac:dyDescent="0.25">
      <c r="A5016">
        <v>102973</v>
      </c>
      <c r="B5016" t="s">
        <v>13096</v>
      </c>
      <c r="C5016" t="s">
        <v>13048</v>
      </c>
      <c r="D5016" t="s">
        <v>13040</v>
      </c>
      <c r="E5016" t="s">
        <v>35673</v>
      </c>
      <c r="F5016" t="s">
        <v>35674</v>
      </c>
      <c r="G5016">
        <v>1963</v>
      </c>
      <c r="H5016" t="s">
        <v>36443</v>
      </c>
      <c r="I5016" t="s">
        <v>6819</v>
      </c>
      <c r="J5016" s="2" t="s">
        <v>13097</v>
      </c>
      <c r="K5016" s="5" t="s">
        <v>202</v>
      </c>
      <c r="L5016" t="s">
        <v>27</v>
      </c>
    </row>
    <row r="5017" spans="1:12" hidden="1" x14ac:dyDescent="0.25">
      <c r="A5017">
        <v>103012</v>
      </c>
      <c r="B5017" t="s">
        <v>13098</v>
      </c>
      <c r="C5017" t="s">
        <v>13048</v>
      </c>
      <c r="D5017" t="s">
        <v>13040</v>
      </c>
      <c r="E5017" t="s">
        <v>35673</v>
      </c>
      <c r="F5017" t="s">
        <v>35674</v>
      </c>
      <c r="G5017">
        <v>1963</v>
      </c>
      <c r="H5017" t="s">
        <v>36443</v>
      </c>
      <c r="I5017" t="s">
        <v>6819</v>
      </c>
      <c r="J5017" s="2" t="s">
        <v>13099</v>
      </c>
      <c r="K5017" s="5" t="s">
        <v>21</v>
      </c>
      <c r="L5017" t="s">
        <v>143</v>
      </c>
    </row>
    <row r="5018" spans="1:12" hidden="1" x14ac:dyDescent="0.25">
      <c r="A5018">
        <v>103111</v>
      </c>
      <c r="B5018" t="s">
        <v>13100</v>
      </c>
      <c r="C5018" t="s">
        <v>13066</v>
      </c>
      <c r="D5018" t="s">
        <v>13040</v>
      </c>
      <c r="E5018" t="s">
        <v>35673</v>
      </c>
      <c r="F5018" t="s">
        <v>35674</v>
      </c>
      <c r="G5018">
        <v>1963</v>
      </c>
      <c r="H5018" t="s">
        <v>36443</v>
      </c>
      <c r="I5018" t="s">
        <v>13067</v>
      </c>
      <c r="J5018" s="2" t="s">
        <v>13101</v>
      </c>
      <c r="K5018" s="5" t="s">
        <v>202</v>
      </c>
      <c r="L5018" t="s">
        <v>129</v>
      </c>
    </row>
    <row r="5019" spans="1:12" hidden="1" x14ac:dyDescent="0.25">
      <c r="A5019">
        <v>103166</v>
      </c>
      <c r="B5019" t="s">
        <v>13102</v>
      </c>
      <c r="C5019" t="s">
        <v>13066</v>
      </c>
      <c r="D5019" t="s">
        <v>13040</v>
      </c>
      <c r="E5019" t="s">
        <v>35673</v>
      </c>
      <c r="F5019" t="s">
        <v>35674</v>
      </c>
      <c r="G5019">
        <v>1963</v>
      </c>
      <c r="H5019" t="s">
        <v>36443</v>
      </c>
      <c r="I5019" t="s">
        <v>13067</v>
      </c>
      <c r="J5019" s="2" t="s">
        <v>13103</v>
      </c>
      <c r="K5019" s="5" t="s">
        <v>21</v>
      </c>
    </row>
    <row r="5020" spans="1:12" hidden="1" x14ac:dyDescent="0.25">
      <c r="A5020">
        <v>103209</v>
      </c>
      <c r="B5020" t="s">
        <v>13104</v>
      </c>
      <c r="C5020" t="s">
        <v>13066</v>
      </c>
      <c r="D5020" t="s">
        <v>13040</v>
      </c>
      <c r="E5020" t="s">
        <v>35673</v>
      </c>
      <c r="F5020" t="s">
        <v>35674</v>
      </c>
      <c r="G5020">
        <v>1963</v>
      </c>
      <c r="H5020" t="s">
        <v>36443</v>
      </c>
      <c r="I5020" t="s">
        <v>13067</v>
      </c>
      <c r="J5020" s="2" t="s">
        <v>13105</v>
      </c>
      <c r="K5020" s="5" t="s">
        <v>15</v>
      </c>
    </row>
    <row r="5021" spans="1:12" hidden="1" x14ac:dyDescent="0.25">
      <c r="A5021">
        <v>103211</v>
      </c>
      <c r="B5021" t="s">
        <v>13106</v>
      </c>
      <c r="C5021" t="s">
        <v>13066</v>
      </c>
      <c r="D5021" t="s">
        <v>13040</v>
      </c>
      <c r="E5021" t="s">
        <v>35673</v>
      </c>
      <c r="F5021" t="s">
        <v>35674</v>
      </c>
      <c r="G5021">
        <v>1963</v>
      </c>
      <c r="H5021" t="s">
        <v>36443</v>
      </c>
      <c r="I5021" t="s">
        <v>13067</v>
      </c>
      <c r="J5021" s="2" t="s">
        <v>13107</v>
      </c>
      <c r="K5021" s="5" t="s">
        <v>15</v>
      </c>
    </row>
    <row r="5022" spans="1:12" hidden="1" x14ac:dyDescent="0.25">
      <c r="A5022">
        <v>103246</v>
      </c>
      <c r="B5022" t="s">
        <v>13108</v>
      </c>
      <c r="C5022" t="s">
        <v>13109</v>
      </c>
      <c r="D5022" t="s">
        <v>13040</v>
      </c>
      <c r="E5022" t="s">
        <v>35673</v>
      </c>
      <c r="F5022" t="s">
        <v>35674</v>
      </c>
      <c r="G5022">
        <v>1963</v>
      </c>
      <c r="H5022" t="s">
        <v>36443</v>
      </c>
      <c r="I5022" t="s">
        <v>13110</v>
      </c>
      <c r="J5022" s="2" t="s">
        <v>13111</v>
      </c>
      <c r="K5022" s="5" t="s">
        <v>21</v>
      </c>
    </row>
    <row r="5023" spans="1:12" hidden="1" x14ac:dyDescent="0.25">
      <c r="A5023">
        <v>103262</v>
      </c>
      <c r="B5023" t="s">
        <v>13112</v>
      </c>
      <c r="C5023" t="s">
        <v>13113</v>
      </c>
      <c r="D5023" t="s">
        <v>13040</v>
      </c>
      <c r="E5023" t="s">
        <v>35673</v>
      </c>
      <c r="F5023" t="s">
        <v>35674</v>
      </c>
      <c r="G5023">
        <v>1963</v>
      </c>
      <c r="H5023" t="s">
        <v>36443</v>
      </c>
      <c r="I5023" t="s">
        <v>13114</v>
      </c>
      <c r="J5023" s="2" t="s">
        <v>13115</v>
      </c>
      <c r="K5023" s="5" t="s">
        <v>32</v>
      </c>
    </row>
    <row r="5024" spans="1:12" hidden="1" x14ac:dyDescent="0.25">
      <c r="A5024">
        <v>103266</v>
      </c>
      <c r="B5024" t="s">
        <v>13116</v>
      </c>
      <c r="C5024" t="s">
        <v>13048</v>
      </c>
      <c r="D5024" t="s">
        <v>13040</v>
      </c>
      <c r="E5024" t="s">
        <v>35673</v>
      </c>
      <c r="F5024" t="s">
        <v>35674</v>
      </c>
      <c r="G5024">
        <v>1963</v>
      </c>
      <c r="H5024" t="s">
        <v>36443</v>
      </c>
      <c r="I5024" t="s">
        <v>6819</v>
      </c>
      <c r="J5024" s="2" t="s">
        <v>13117</v>
      </c>
      <c r="K5024" s="5" t="s">
        <v>128</v>
      </c>
      <c r="L5024" t="s">
        <v>314</v>
      </c>
    </row>
    <row r="5025" spans="1:12" hidden="1" x14ac:dyDescent="0.25">
      <c r="A5025">
        <v>103267</v>
      </c>
      <c r="B5025" t="s">
        <v>13118</v>
      </c>
      <c r="C5025" t="s">
        <v>13113</v>
      </c>
      <c r="D5025" t="s">
        <v>13040</v>
      </c>
      <c r="E5025" t="s">
        <v>35673</v>
      </c>
      <c r="F5025" t="s">
        <v>35674</v>
      </c>
      <c r="G5025">
        <v>1963</v>
      </c>
      <c r="H5025" t="s">
        <v>36443</v>
      </c>
      <c r="I5025" t="s">
        <v>13114</v>
      </c>
      <c r="J5025" s="2" t="s">
        <v>13119</v>
      </c>
      <c r="K5025" s="5" t="s">
        <v>128</v>
      </c>
      <c r="L5025" t="s">
        <v>314</v>
      </c>
    </row>
    <row r="5026" spans="1:12" hidden="1" x14ac:dyDescent="0.25">
      <c r="A5026">
        <v>103268</v>
      </c>
      <c r="B5026" t="s">
        <v>13120</v>
      </c>
      <c r="C5026" t="s">
        <v>13048</v>
      </c>
      <c r="D5026" t="s">
        <v>13040</v>
      </c>
      <c r="E5026" t="s">
        <v>35673</v>
      </c>
      <c r="F5026" t="s">
        <v>35674</v>
      </c>
      <c r="G5026">
        <v>1963</v>
      </c>
      <c r="H5026" t="s">
        <v>36443</v>
      </c>
      <c r="I5026" t="s">
        <v>6819</v>
      </c>
      <c r="J5026" s="2" t="s">
        <v>13121</v>
      </c>
      <c r="K5026" s="5" t="s">
        <v>128</v>
      </c>
      <c r="L5026" t="s">
        <v>314</v>
      </c>
    </row>
    <row r="5027" spans="1:12" hidden="1" x14ac:dyDescent="0.25">
      <c r="A5027">
        <v>103269</v>
      </c>
      <c r="B5027" t="s">
        <v>13122</v>
      </c>
      <c r="C5027" t="s">
        <v>13113</v>
      </c>
      <c r="D5027" t="s">
        <v>13040</v>
      </c>
      <c r="E5027" t="s">
        <v>35673</v>
      </c>
      <c r="F5027" t="s">
        <v>35674</v>
      </c>
      <c r="G5027">
        <v>1963</v>
      </c>
      <c r="H5027" t="s">
        <v>36443</v>
      </c>
      <c r="I5027" t="s">
        <v>13114</v>
      </c>
      <c r="J5027" s="2" t="s">
        <v>13123</v>
      </c>
      <c r="K5027" s="5" t="s">
        <v>128</v>
      </c>
      <c r="L5027" t="s">
        <v>314</v>
      </c>
    </row>
    <row r="5028" spans="1:12" hidden="1" x14ac:dyDescent="0.25">
      <c r="A5028">
        <v>103279</v>
      </c>
      <c r="B5028" t="s">
        <v>13124</v>
      </c>
      <c r="C5028" t="s">
        <v>13048</v>
      </c>
      <c r="D5028" t="s">
        <v>13040</v>
      </c>
      <c r="E5028" t="s">
        <v>35673</v>
      </c>
      <c r="F5028" t="s">
        <v>35674</v>
      </c>
      <c r="G5028">
        <v>1963</v>
      </c>
      <c r="H5028" t="s">
        <v>36443</v>
      </c>
      <c r="I5028" t="s">
        <v>6819</v>
      </c>
      <c r="J5028" s="2" t="s">
        <v>13125</v>
      </c>
      <c r="K5028" s="5" t="s">
        <v>38</v>
      </c>
      <c r="L5028" t="s">
        <v>35297</v>
      </c>
    </row>
    <row r="5029" spans="1:12" hidden="1" x14ac:dyDescent="0.25">
      <c r="A5029">
        <v>103293</v>
      </c>
      <c r="B5029" t="s">
        <v>13126</v>
      </c>
      <c r="C5029" t="s">
        <v>13062</v>
      </c>
      <c r="D5029" t="s">
        <v>13040</v>
      </c>
      <c r="E5029" t="s">
        <v>35673</v>
      </c>
      <c r="F5029" t="s">
        <v>35674</v>
      </c>
      <c r="G5029">
        <v>1963</v>
      </c>
      <c r="H5029" t="s">
        <v>36443</v>
      </c>
      <c r="I5029" t="s">
        <v>13063</v>
      </c>
      <c r="J5029" s="2" t="s">
        <v>13127</v>
      </c>
      <c r="K5029" s="5" t="s">
        <v>38</v>
      </c>
      <c r="L5029" t="s">
        <v>232</v>
      </c>
    </row>
    <row r="5030" spans="1:12" hidden="1" x14ac:dyDescent="0.25">
      <c r="A5030">
        <v>103301</v>
      </c>
      <c r="B5030" t="s">
        <v>13128</v>
      </c>
      <c r="C5030" t="s">
        <v>13113</v>
      </c>
      <c r="D5030" t="s">
        <v>13040</v>
      </c>
      <c r="E5030" t="s">
        <v>35673</v>
      </c>
      <c r="F5030" t="s">
        <v>35674</v>
      </c>
      <c r="G5030">
        <v>1963</v>
      </c>
      <c r="H5030" t="s">
        <v>36443</v>
      </c>
      <c r="I5030" t="s">
        <v>13114</v>
      </c>
      <c r="J5030" s="2" t="s">
        <v>13129</v>
      </c>
      <c r="K5030" s="5" t="s">
        <v>38</v>
      </c>
      <c r="L5030" t="s">
        <v>35297</v>
      </c>
    </row>
    <row r="5031" spans="1:12" hidden="1" x14ac:dyDescent="0.25">
      <c r="A5031">
        <v>103313</v>
      </c>
      <c r="B5031" t="s">
        <v>13130</v>
      </c>
      <c r="C5031" t="s">
        <v>13113</v>
      </c>
      <c r="D5031" t="s">
        <v>13040</v>
      </c>
      <c r="E5031" t="s">
        <v>35673</v>
      </c>
      <c r="F5031" t="s">
        <v>35674</v>
      </c>
      <c r="G5031">
        <v>1963</v>
      </c>
      <c r="H5031" t="s">
        <v>36443</v>
      </c>
      <c r="I5031" t="s">
        <v>13114</v>
      </c>
      <c r="J5031" s="2" t="s">
        <v>13131</v>
      </c>
      <c r="K5031" s="5" t="s">
        <v>38</v>
      </c>
    </row>
    <row r="5032" spans="1:12" hidden="1" x14ac:dyDescent="0.25">
      <c r="A5032">
        <v>103318</v>
      </c>
      <c r="B5032" t="s">
        <v>13132</v>
      </c>
      <c r="C5032" t="s">
        <v>13062</v>
      </c>
      <c r="D5032" t="s">
        <v>13040</v>
      </c>
      <c r="E5032" t="s">
        <v>35673</v>
      </c>
      <c r="F5032" t="s">
        <v>35674</v>
      </c>
      <c r="G5032">
        <v>1963</v>
      </c>
      <c r="H5032" t="s">
        <v>36443</v>
      </c>
      <c r="I5032" t="s">
        <v>13063</v>
      </c>
      <c r="J5032" s="2" t="s">
        <v>13133</v>
      </c>
      <c r="K5032" s="5" t="s">
        <v>128</v>
      </c>
      <c r="L5032" t="s">
        <v>314</v>
      </c>
    </row>
    <row r="5033" spans="1:12" hidden="1" x14ac:dyDescent="0.25">
      <c r="A5033">
        <v>103337</v>
      </c>
      <c r="B5033" t="s">
        <v>13134</v>
      </c>
      <c r="C5033" t="s">
        <v>13135</v>
      </c>
      <c r="D5033" t="s">
        <v>13136</v>
      </c>
      <c r="E5033" t="s">
        <v>35675</v>
      </c>
      <c r="F5033" t="s">
        <v>35491</v>
      </c>
      <c r="G5033">
        <v>1945</v>
      </c>
      <c r="H5033" t="s">
        <v>36444</v>
      </c>
      <c r="I5033" t="s">
        <v>13137</v>
      </c>
      <c r="J5033" s="2" t="s">
        <v>13138</v>
      </c>
      <c r="K5033" s="5" t="s">
        <v>202</v>
      </c>
      <c r="L5033" t="s">
        <v>129</v>
      </c>
    </row>
    <row r="5034" spans="1:12" hidden="1" x14ac:dyDescent="0.25">
      <c r="A5034">
        <v>103377</v>
      </c>
      <c r="B5034" t="s">
        <v>13139</v>
      </c>
      <c r="C5034" t="s">
        <v>13140</v>
      </c>
      <c r="D5034" t="s">
        <v>13136</v>
      </c>
      <c r="E5034" t="s">
        <v>35675</v>
      </c>
      <c r="F5034" t="s">
        <v>35491</v>
      </c>
      <c r="G5034">
        <v>1945</v>
      </c>
      <c r="H5034" t="s">
        <v>36444</v>
      </c>
      <c r="I5034" t="s">
        <v>9945</v>
      </c>
      <c r="J5034" s="2" t="s">
        <v>13141</v>
      </c>
      <c r="K5034" s="5" t="s">
        <v>21</v>
      </c>
    </row>
    <row r="5035" spans="1:12" hidden="1" x14ac:dyDescent="0.25">
      <c r="A5035">
        <v>103383</v>
      </c>
      <c r="B5035" t="s">
        <v>13142</v>
      </c>
      <c r="C5035" t="s">
        <v>13140</v>
      </c>
      <c r="D5035" t="s">
        <v>13136</v>
      </c>
      <c r="E5035" t="s">
        <v>35675</v>
      </c>
      <c r="F5035" t="s">
        <v>35491</v>
      </c>
      <c r="G5035">
        <v>1945</v>
      </c>
      <c r="H5035" t="s">
        <v>36444</v>
      </c>
      <c r="I5035" t="s">
        <v>9945</v>
      </c>
      <c r="J5035" s="2" t="s">
        <v>13143</v>
      </c>
      <c r="K5035" s="5" t="s">
        <v>38</v>
      </c>
    </row>
    <row r="5036" spans="1:12" hidden="1" x14ac:dyDescent="0.25">
      <c r="A5036">
        <v>103385</v>
      </c>
      <c r="B5036" t="s">
        <v>13144</v>
      </c>
      <c r="C5036" t="s">
        <v>13140</v>
      </c>
      <c r="D5036" t="s">
        <v>13136</v>
      </c>
      <c r="E5036" t="s">
        <v>35675</v>
      </c>
      <c r="F5036" t="s">
        <v>35491</v>
      </c>
      <c r="G5036">
        <v>1945</v>
      </c>
      <c r="H5036" t="s">
        <v>36444</v>
      </c>
      <c r="I5036" t="s">
        <v>9945</v>
      </c>
      <c r="J5036" s="2" t="s">
        <v>13145</v>
      </c>
      <c r="K5036" s="5" t="s">
        <v>38</v>
      </c>
    </row>
    <row r="5037" spans="1:12" hidden="1" x14ac:dyDescent="0.25">
      <c r="A5037">
        <v>103394</v>
      </c>
      <c r="B5037" t="s">
        <v>13146</v>
      </c>
      <c r="C5037" t="s">
        <v>13147</v>
      </c>
      <c r="D5037" t="s">
        <v>13136</v>
      </c>
      <c r="E5037" t="s">
        <v>35675</v>
      </c>
      <c r="F5037" t="s">
        <v>35491</v>
      </c>
      <c r="G5037">
        <v>1945</v>
      </c>
      <c r="H5037" t="s">
        <v>36444</v>
      </c>
      <c r="I5037" t="s">
        <v>13148</v>
      </c>
      <c r="J5037" s="2" t="s">
        <v>13149</v>
      </c>
      <c r="K5037" s="5" t="s">
        <v>21</v>
      </c>
    </row>
    <row r="5038" spans="1:12" hidden="1" x14ac:dyDescent="0.25">
      <c r="A5038">
        <v>103398</v>
      </c>
      <c r="B5038" t="s">
        <v>13150</v>
      </c>
      <c r="C5038" t="s">
        <v>13151</v>
      </c>
      <c r="D5038" t="s">
        <v>13136</v>
      </c>
      <c r="E5038" t="s">
        <v>35675</v>
      </c>
      <c r="F5038" t="s">
        <v>35491</v>
      </c>
      <c r="G5038">
        <v>1945</v>
      </c>
      <c r="H5038" t="s">
        <v>36444</v>
      </c>
      <c r="I5038" t="s">
        <v>13152</v>
      </c>
      <c r="J5038" s="2" t="s">
        <v>13153</v>
      </c>
      <c r="K5038" s="5" t="s">
        <v>38</v>
      </c>
    </row>
    <row r="5039" spans="1:12" hidden="1" x14ac:dyDescent="0.25">
      <c r="A5039">
        <v>103407</v>
      </c>
      <c r="B5039" t="s">
        <v>13154</v>
      </c>
      <c r="C5039" t="s">
        <v>13147</v>
      </c>
      <c r="D5039" t="s">
        <v>13136</v>
      </c>
      <c r="E5039" t="s">
        <v>35675</v>
      </c>
      <c r="F5039" t="s">
        <v>35491</v>
      </c>
      <c r="G5039">
        <v>1945</v>
      </c>
      <c r="H5039" t="s">
        <v>36444</v>
      </c>
      <c r="I5039" t="s">
        <v>13148</v>
      </c>
      <c r="J5039" s="2" t="s">
        <v>13155</v>
      </c>
      <c r="K5039" s="5" t="s">
        <v>21</v>
      </c>
    </row>
    <row r="5040" spans="1:12" hidden="1" x14ac:dyDescent="0.25">
      <c r="A5040">
        <v>103414</v>
      </c>
      <c r="B5040" t="s">
        <v>13156</v>
      </c>
      <c r="C5040" t="s">
        <v>13151</v>
      </c>
      <c r="D5040" t="s">
        <v>13136</v>
      </c>
      <c r="E5040" t="s">
        <v>35675</v>
      </c>
      <c r="F5040" t="s">
        <v>35491</v>
      </c>
      <c r="G5040">
        <v>1945</v>
      </c>
      <c r="H5040" t="s">
        <v>36444</v>
      </c>
      <c r="I5040" t="s">
        <v>13152</v>
      </c>
      <c r="J5040" s="2" t="s">
        <v>13157</v>
      </c>
      <c r="K5040" s="5" t="s">
        <v>173</v>
      </c>
    </row>
    <row r="5041" spans="1:12" hidden="1" x14ac:dyDescent="0.25">
      <c r="A5041">
        <v>103418</v>
      </c>
      <c r="B5041" t="s">
        <v>13158</v>
      </c>
      <c r="C5041" t="s">
        <v>13151</v>
      </c>
      <c r="D5041" t="s">
        <v>13136</v>
      </c>
      <c r="E5041" t="s">
        <v>35675</v>
      </c>
      <c r="F5041" t="s">
        <v>35491</v>
      </c>
      <c r="G5041">
        <v>1945</v>
      </c>
      <c r="H5041" t="s">
        <v>36444</v>
      </c>
      <c r="I5041" t="s">
        <v>13152</v>
      </c>
      <c r="J5041" s="2" t="s">
        <v>13159</v>
      </c>
      <c r="K5041" s="5" t="s">
        <v>38</v>
      </c>
      <c r="L5041" t="s">
        <v>35297</v>
      </c>
    </row>
    <row r="5042" spans="1:12" hidden="1" x14ac:dyDescent="0.25">
      <c r="A5042">
        <v>103426</v>
      </c>
      <c r="B5042" t="s">
        <v>13160</v>
      </c>
      <c r="C5042" t="s">
        <v>13151</v>
      </c>
      <c r="D5042" t="s">
        <v>13136</v>
      </c>
      <c r="E5042" t="s">
        <v>35675</v>
      </c>
      <c r="F5042" t="s">
        <v>35491</v>
      </c>
      <c r="G5042">
        <v>1945</v>
      </c>
      <c r="H5042" t="s">
        <v>36444</v>
      </c>
      <c r="I5042" t="s">
        <v>13152</v>
      </c>
      <c r="J5042" s="2" t="s">
        <v>13161</v>
      </c>
      <c r="K5042" s="5" t="s">
        <v>55</v>
      </c>
    </row>
    <row r="5043" spans="1:12" hidden="1" x14ac:dyDescent="0.25">
      <c r="A5043">
        <v>103434</v>
      </c>
      <c r="B5043" t="s">
        <v>13162</v>
      </c>
      <c r="C5043" t="s">
        <v>13151</v>
      </c>
      <c r="D5043" t="s">
        <v>13136</v>
      </c>
      <c r="E5043" t="s">
        <v>35675</v>
      </c>
      <c r="F5043" t="s">
        <v>35491</v>
      </c>
      <c r="G5043">
        <v>1945</v>
      </c>
      <c r="H5043" t="s">
        <v>36444</v>
      </c>
      <c r="I5043" t="s">
        <v>13152</v>
      </c>
      <c r="J5043" s="2" t="s">
        <v>13163</v>
      </c>
      <c r="K5043" s="5" t="s">
        <v>38</v>
      </c>
      <c r="L5043" t="s">
        <v>232</v>
      </c>
    </row>
    <row r="5044" spans="1:12" hidden="1" x14ac:dyDescent="0.25">
      <c r="A5044">
        <v>103436</v>
      </c>
      <c r="B5044" t="s">
        <v>13164</v>
      </c>
      <c r="C5044" t="s">
        <v>13151</v>
      </c>
      <c r="D5044" t="s">
        <v>13136</v>
      </c>
      <c r="E5044" t="s">
        <v>35675</v>
      </c>
      <c r="F5044" t="s">
        <v>35491</v>
      </c>
      <c r="G5044">
        <v>1945</v>
      </c>
      <c r="H5044" t="s">
        <v>36444</v>
      </c>
      <c r="I5044" t="s">
        <v>13152</v>
      </c>
      <c r="J5044" s="2" t="s">
        <v>13165</v>
      </c>
      <c r="K5044" s="5" t="s">
        <v>202</v>
      </c>
      <c r="L5044" t="s">
        <v>129</v>
      </c>
    </row>
    <row r="5045" spans="1:12" hidden="1" x14ac:dyDescent="0.25">
      <c r="A5045">
        <v>103461</v>
      </c>
      <c r="B5045" t="s">
        <v>13166</v>
      </c>
      <c r="C5045" t="s">
        <v>13151</v>
      </c>
      <c r="D5045" t="s">
        <v>13136</v>
      </c>
      <c r="E5045" t="s">
        <v>35675</v>
      </c>
      <c r="F5045" t="s">
        <v>35491</v>
      </c>
      <c r="G5045">
        <v>1945</v>
      </c>
      <c r="H5045" t="s">
        <v>36444</v>
      </c>
      <c r="I5045" t="s">
        <v>13152</v>
      </c>
      <c r="J5045" s="2" t="s">
        <v>13167</v>
      </c>
      <c r="K5045" s="5" t="s">
        <v>10224</v>
      </c>
    </row>
    <row r="5046" spans="1:12" hidden="1" x14ac:dyDescent="0.25">
      <c r="A5046">
        <v>103499</v>
      </c>
      <c r="B5046" t="s">
        <v>13168</v>
      </c>
      <c r="C5046" t="s">
        <v>13169</v>
      </c>
      <c r="D5046" t="s">
        <v>13136</v>
      </c>
      <c r="E5046" t="s">
        <v>35675</v>
      </c>
      <c r="F5046" t="s">
        <v>35491</v>
      </c>
      <c r="G5046">
        <v>1945</v>
      </c>
      <c r="H5046" t="s">
        <v>36444</v>
      </c>
      <c r="I5046" t="s">
        <v>13170</v>
      </c>
      <c r="J5046" s="2" t="s">
        <v>13171</v>
      </c>
      <c r="K5046" s="5" t="s">
        <v>21</v>
      </c>
    </row>
    <row r="5047" spans="1:12" hidden="1" x14ac:dyDescent="0.25">
      <c r="A5047">
        <v>103513</v>
      </c>
      <c r="B5047" t="s">
        <v>13172</v>
      </c>
      <c r="C5047" t="s">
        <v>13173</v>
      </c>
      <c r="D5047" t="s">
        <v>13136</v>
      </c>
      <c r="E5047" t="s">
        <v>35675</v>
      </c>
      <c r="F5047" t="s">
        <v>35491</v>
      </c>
      <c r="G5047">
        <v>1945</v>
      </c>
      <c r="H5047" t="s">
        <v>36444</v>
      </c>
      <c r="I5047" t="s">
        <v>13174</v>
      </c>
      <c r="J5047" s="2" t="s">
        <v>13175</v>
      </c>
      <c r="K5047" s="5" t="s">
        <v>505</v>
      </c>
    </row>
    <row r="5048" spans="1:12" hidden="1" x14ac:dyDescent="0.25">
      <c r="A5048">
        <v>103514</v>
      </c>
      <c r="B5048" t="s">
        <v>13176</v>
      </c>
      <c r="C5048" t="s">
        <v>13135</v>
      </c>
      <c r="D5048" t="s">
        <v>13136</v>
      </c>
      <c r="E5048" t="s">
        <v>35675</v>
      </c>
      <c r="F5048" t="s">
        <v>35491</v>
      </c>
      <c r="G5048">
        <v>1945</v>
      </c>
      <c r="H5048" t="s">
        <v>36444</v>
      </c>
      <c r="I5048" t="s">
        <v>13137</v>
      </c>
      <c r="J5048" s="2" t="s">
        <v>13177</v>
      </c>
      <c r="K5048" s="5" t="s">
        <v>38</v>
      </c>
    </row>
    <row r="5049" spans="1:12" hidden="1" x14ac:dyDescent="0.25">
      <c r="A5049">
        <v>103521</v>
      </c>
      <c r="B5049" t="s">
        <v>13178</v>
      </c>
      <c r="C5049" t="s">
        <v>13135</v>
      </c>
      <c r="D5049" t="s">
        <v>13136</v>
      </c>
      <c r="E5049" t="s">
        <v>35675</v>
      </c>
      <c r="F5049" t="s">
        <v>35491</v>
      </c>
      <c r="G5049">
        <v>1945</v>
      </c>
      <c r="H5049" t="s">
        <v>36444</v>
      </c>
      <c r="I5049" t="s">
        <v>13137</v>
      </c>
      <c r="J5049" s="2" t="s">
        <v>13179</v>
      </c>
      <c r="K5049" s="5" t="s">
        <v>38</v>
      </c>
      <c r="L5049" t="s">
        <v>272</v>
      </c>
    </row>
    <row r="5050" spans="1:12" hidden="1" x14ac:dyDescent="0.25">
      <c r="A5050">
        <v>103588</v>
      </c>
      <c r="B5050" t="s">
        <v>13180</v>
      </c>
      <c r="C5050" t="s">
        <v>13151</v>
      </c>
      <c r="D5050" t="s">
        <v>13136</v>
      </c>
      <c r="E5050" t="s">
        <v>35675</v>
      </c>
      <c r="F5050" t="s">
        <v>35491</v>
      </c>
      <c r="G5050">
        <v>1945</v>
      </c>
      <c r="H5050" t="s">
        <v>36444</v>
      </c>
      <c r="I5050" t="s">
        <v>13152</v>
      </c>
      <c r="J5050" s="2" t="s">
        <v>13181</v>
      </c>
      <c r="K5050" s="5" t="s">
        <v>547</v>
      </c>
    </row>
    <row r="5051" spans="1:12" hidden="1" x14ac:dyDescent="0.25">
      <c r="A5051">
        <v>103591</v>
      </c>
      <c r="B5051" t="s">
        <v>13182</v>
      </c>
      <c r="C5051" t="s">
        <v>13135</v>
      </c>
      <c r="D5051" t="s">
        <v>13136</v>
      </c>
      <c r="E5051" t="s">
        <v>35675</v>
      </c>
      <c r="F5051" t="s">
        <v>35491</v>
      </c>
      <c r="G5051">
        <v>1945</v>
      </c>
      <c r="H5051" t="s">
        <v>36444</v>
      </c>
      <c r="I5051" t="s">
        <v>13137</v>
      </c>
      <c r="J5051" s="2" t="s">
        <v>13183</v>
      </c>
      <c r="K5051" s="5" t="s">
        <v>38</v>
      </c>
    </row>
    <row r="5052" spans="1:12" hidden="1" x14ac:dyDescent="0.25">
      <c r="A5052">
        <v>103598</v>
      </c>
      <c r="B5052" t="s">
        <v>13184</v>
      </c>
      <c r="C5052" t="s">
        <v>13135</v>
      </c>
      <c r="D5052" t="s">
        <v>13136</v>
      </c>
      <c r="E5052" t="s">
        <v>35675</v>
      </c>
      <c r="F5052" t="s">
        <v>35491</v>
      </c>
      <c r="G5052">
        <v>1945</v>
      </c>
      <c r="H5052" t="s">
        <v>36444</v>
      </c>
      <c r="I5052" t="s">
        <v>13137</v>
      </c>
      <c r="J5052" s="2" t="s">
        <v>13185</v>
      </c>
      <c r="K5052" s="5" t="s">
        <v>21</v>
      </c>
    </row>
    <row r="5053" spans="1:12" hidden="1" x14ac:dyDescent="0.25">
      <c r="A5053">
        <v>103604</v>
      </c>
      <c r="B5053" t="s">
        <v>13186</v>
      </c>
      <c r="C5053" t="s">
        <v>13187</v>
      </c>
      <c r="D5053" t="s">
        <v>13136</v>
      </c>
      <c r="E5053" t="s">
        <v>35675</v>
      </c>
      <c r="F5053" t="s">
        <v>35491</v>
      </c>
      <c r="G5053">
        <v>1945</v>
      </c>
      <c r="H5053" t="s">
        <v>36444</v>
      </c>
      <c r="I5053" t="s">
        <v>958</v>
      </c>
      <c r="J5053" s="2" t="s">
        <v>13188</v>
      </c>
      <c r="K5053" s="5" t="s">
        <v>21</v>
      </c>
    </row>
    <row r="5054" spans="1:12" hidden="1" x14ac:dyDescent="0.25">
      <c r="A5054">
        <v>103606</v>
      </c>
      <c r="B5054" t="s">
        <v>13189</v>
      </c>
      <c r="C5054" t="s">
        <v>13135</v>
      </c>
      <c r="D5054" t="s">
        <v>13136</v>
      </c>
      <c r="E5054" t="s">
        <v>35675</v>
      </c>
      <c r="F5054" t="s">
        <v>35491</v>
      </c>
      <c r="G5054">
        <v>1945</v>
      </c>
      <c r="H5054" t="s">
        <v>36444</v>
      </c>
      <c r="I5054" t="s">
        <v>13137</v>
      </c>
      <c r="J5054" s="2" t="s">
        <v>13190</v>
      </c>
      <c r="K5054" s="5" t="s">
        <v>21</v>
      </c>
    </row>
    <row r="5055" spans="1:12" hidden="1" x14ac:dyDescent="0.25">
      <c r="A5055">
        <v>103647</v>
      </c>
      <c r="B5055" t="s">
        <v>13191</v>
      </c>
      <c r="C5055" t="s">
        <v>13151</v>
      </c>
      <c r="D5055" t="s">
        <v>13136</v>
      </c>
      <c r="E5055" t="s">
        <v>35675</v>
      </c>
      <c r="F5055" t="s">
        <v>35491</v>
      </c>
      <c r="G5055">
        <v>1945</v>
      </c>
      <c r="H5055" t="s">
        <v>36444</v>
      </c>
      <c r="I5055" t="s">
        <v>13152</v>
      </c>
      <c r="J5055" s="2" t="s">
        <v>13192</v>
      </c>
      <c r="K5055" s="5" t="s">
        <v>21</v>
      </c>
    </row>
    <row r="5056" spans="1:12" hidden="1" x14ac:dyDescent="0.25">
      <c r="A5056">
        <v>103653</v>
      </c>
      <c r="B5056" t="s">
        <v>13193</v>
      </c>
      <c r="C5056" t="s">
        <v>13151</v>
      </c>
      <c r="D5056" t="s">
        <v>13136</v>
      </c>
      <c r="E5056" t="s">
        <v>35675</v>
      </c>
      <c r="F5056" t="s">
        <v>35491</v>
      </c>
      <c r="G5056">
        <v>1945</v>
      </c>
      <c r="H5056" t="s">
        <v>36444</v>
      </c>
      <c r="I5056" t="s">
        <v>13152</v>
      </c>
      <c r="J5056" s="2" t="s">
        <v>13194</v>
      </c>
      <c r="K5056" s="5" t="s">
        <v>128</v>
      </c>
      <c r="L5056" t="s">
        <v>374</v>
      </c>
    </row>
    <row r="5057" spans="1:12" hidden="1" x14ac:dyDescent="0.25">
      <c r="A5057">
        <v>103667</v>
      </c>
      <c r="B5057" t="s">
        <v>13195</v>
      </c>
      <c r="C5057" t="s">
        <v>13151</v>
      </c>
      <c r="D5057" t="s">
        <v>13136</v>
      </c>
      <c r="E5057" t="s">
        <v>35675</v>
      </c>
      <c r="F5057" t="s">
        <v>35491</v>
      </c>
      <c r="G5057">
        <v>1945</v>
      </c>
      <c r="H5057" t="s">
        <v>36444</v>
      </c>
      <c r="I5057" t="s">
        <v>13152</v>
      </c>
      <c r="J5057" s="2" t="s">
        <v>13196</v>
      </c>
      <c r="K5057" s="5" t="s">
        <v>21</v>
      </c>
    </row>
    <row r="5058" spans="1:12" hidden="1" x14ac:dyDescent="0.25">
      <c r="A5058">
        <v>103675</v>
      </c>
      <c r="B5058" t="s">
        <v>13197</v>
      </c>
      <c r="C5058" t="s">
        <v>13198</v>
      </c>
      <c r="D5058" t="s">
        <v>13199</v>
      </c>
      <c r="E5058" t="s">
        <v>35676</v>
      </c>
      <c r="F5058" t="s">
        <v>35677</v>
      </c>
      <c r="G5058">
        <v>2000</v>
      </c>
      <c r="H5058" t="s">
        <v>36445</v>
      </c>
      <c r="I5058" t="s">
        <v>11991</v>
      </c>
      <c r="J5058" s="2" t="s">
        <v>13200</v>
      </c>
      <c r="K5058" s="5" t="s">
        <v>21</v>
      </c>
    </row>
    <row r="5059" spans="1:12" hidden="1" x14ac:dyDescent="0.25">
      <c r="A5059">
        <v>103677</v>
      </c>
      <c r="B5059" t="s">
        <v>13201</v>
      </c>
      <c r="C5059" t="s">
        <v>13198</v>
      </c>
      <c r="D5059" t="s">
        <v>13199</v>
      </c>
      <c r="E5059" t="s">
        <v>35676</v>
      </c>
      <c r="F5059" t="s">
        <v>35677</v>
      </c>
      <c r="G5059">
        <v>2000</v>
      </c>
      <c r="H5059" t="s">
        <v>36445</v>
      </c>
      <c r="I5059" t="s">
        <v>11991</v>
      </c>
      <c r="J5059" s="2" t="s">
        <v>13202</v>
      </c>
      <c r="K5059" s="5" t="s">
        <v>21</v>
      </c>
    </row>
    <row r="5060" spans="1:12" hidden="1" x14ac:dyDescent="0.25">
      <c r="A5060">
        <v>103711</v>
      </c>
      <c r="B5060" t="s">
        <v>13203</v>
      </c>
      <c r="C5060" t="s">
        <v>13204</v>
      </c>
      <c r="D5060" t="s">
        <v>13199</v>
      </c>
      <c r="E5060" t="s">
        <v>35676</v>
      </c>
      <c r="F5060" t="s">
        <v>35677</v>
      </c>
      <c r="G5060">
        <v>2000</v>
      </c>
      <c r="H5060" t="s">
        <v>36445</v>
      </c>
      <c r="I5060" t="s">
        <v>13205</v>
      </c>
      <c r="J5060" s="2" t="s">
        <v>13206</v>
      </c>
      <c r="K5060" s="5" t="s">
        <v>21</v>
      </c>
    </row>
    <row r="5061" spans="1:12" hidden="1" x14ac:dyDescent="0.25">
      <c r="A5061">
        <v>103757</v>
      </c>
      <c r="B5061" t="s">
        <v>13207</v>
      </c>
      <c r="C5061" t="s">
        <v>13208</v>
      </c>
      <c r="D5061" t="s">
        <v>13199</v>
      </c>
      <c r="E5061" t="s">
        <v>35676</v>
      </c>
      <c r="F5061" t="s">
        <v>35677</v>
      </c>
      <c r="G5061">
        <v>2000</v>
      </c>
      <c r="H5061" t="s">
        <v>36445</v>
      </c>
      <c r="I5061" t="s">
        <v>1046</v>
      </c>
      <c r="J5061" s="2" t="s">
        <v>13209</v>
      </c>
      <c r="K5061" s="5" t="s">
        <v>38</v>
      </c>
    </row>
    <row r="5062" spans="1:12" hidden="1" x14ac:dyDescent="0.25">
      <c r="A5062">
        <v>103785</v>
      </c>
      <c r="B5062" t="s">
        <v>13210</v>
      </c>
      <c r="C5062" t="s">
        <v>13211</v>
      </c>
      <c r="D5062" t="s">
        <v>13199</v>
      </c>
      <c r="E5062" t="s">
        <v>35676</v>
      </c>
      <c r="F5062" t="s">
        <v>35677</v>
      </c>
      <c r="G5062">
        <v>2000</v>
      </c>
      <c r="H5062" t="s">
        <v>36445</v>
      </c>
      <c r="I5062" t="s">
        <v>13212</v>
      </c>
      <c r="J5062" s="2" t="s">
        <v>13213</v>
      </c>
      <c r="K5062" s="5" t="s">
        <v>55</v>
      </c>
    </row>
    <row r="5063" spans="1:12" hidden="1" x14ac:dyDescent="0.25">
      <c r="A5063">
        <v>103882</v>
      </c>
      <c r="B5063" t="s">
        <v>13214</v>
      </c>
      <c r="C5063" t="s">
        <v>13211</v>
      </c>
      <c r="D5063" t="s">
        <v>13199</v>
      </c>
      <c r="E5063" t="s">
        <v>35676</v>
      </c>
      <c r="F5063" t="s">
        <v>35677</v>
      </c>
      <c r="G5063">
        <v>2000</v>
      </c>
      <c r="H5063" t="s">
        <v>36445</v>
      </c>
      <c r="I5063" t="s">
        <v>13212</v>
      </c>
      <c r="J5063" s="2" t="s">
        <v>13215</v>
      </c>
      <c r="K5063" s="5" t="s">
        <v>21</v>
      </c>
    </row>
    <row r="5064" spans="1:12" hidden="1" x14ac:dyDescent="0.25">
      <c r="A5064">
        <v>103910</v>
      </c>
      <c r="B5064" t="s">
        <v>13216</v>
      </c>
      <c r="C5064" t="s">
        <v>13217</v>
      </c>
      <c r="D5064" t="s">
        <v>13218</v>
      </c>
      <c r="E5064" t="s">
        <v>35678</v>
      </c>
      <c r="F5064" t="s">
        <v>35407</v>
      </c>
      <c r="G5064">
        <v>2008</v>
      </c>
      <c r="H5064" t="s">
        <v>36446</v>
      </c>
      <c r="I5064" t="s">
        <v>13219</v>
      </c>
      <c r="J5064" s="2" t="s">
        <v>13220</v>
      </c>
      <c r="K5064" s="5" t="s">
        <v>128</v>
      </c>
      <c r="L5064" t="s">
        <v>35192</v>
      </c>
    </row>
    <row r="5065" spans="1:12" hidden="1" x14ac:dyDescent="0.25">
      <c r="A5065">
        <v>103934</v>
      </c>
      <c r="B5065" t="s">
        <v>13221</v>
      </c>
      <c r="C5065" t="s">
        <v>13217</v>
      </c>
      <c r="D5065" t="s">
        <v>13218</v>
      </c>
      <c r="E5065" t="s">
        <v>35678</v>
      </c>
      <c r="F5065" t="s">
        <v>35407</v>
      </c>
      <c r="G5065">
        <v>2008</v>
      </c>
      <c r="H5065" t="s">
        <v>36446</v>
      </c>
      <c r="I5065" t="s">
        <v>13219</v>
      </c>
      <c r="J5065" s="2" t="s">
        <v>13222</v>
      </c>
      <c r="K5065" s="5" t="s">
        <v>32</v>
      </c>
    </row>
    <row r="5066" spans="1:12" hidden="1" x14ac:dyDescent="0.25">
      <c r="A5066">
        <v>103936</v>
      </c>
      <c r="B5066" t="s">
        <v>13223</v>
      </c>
      <c r="C5066" t="s">
        <v>13217</v>
      </c>
      <c r="D5066" t="s">
        <v>13218</v>
      </c>
      <c r="E5066" t="s">
        <v>35678</v>
      </c>
      <c r="F5066" t="s">
        <v>35407</v>
      </c>
      <c r="G5066">
        <v>2008</v>
      </c>
      <c r="H5066" t="s">
        <v>36446</v>
      </c>
      <c r="I5066" t="s">
        <v>13219</v>
      </c>
      <c r="J5066" s="2" t="s">
        <v>13224</v>
      </c>
      <c r="K5066" s="5" t="s">
        <v>38</v>
      </c>
      <c r="L5066" t="s">
        <v>16</v>
      </c>
    </row>
    <row r="5067" spans="1:12" hidden="1" x14ac:dyDescent="0.25">
      <c r="A5067">
        <v>103942</v>
      </c>
      <c r="B5067" t="s">
        <v>13225</v>
      </c>
      <c r="C5067" t="s">
        <v>13217</v>
      </c>
      <c r="D5067" t="s">
        <v>13218</v>
      </c>
      <c r="E5067" t="s">
        <v>35678</v>
      </c>
      <c r="F5067" t="s">
        <v>35407</v>
      </c>
      <c r="G5067">
        <v>2008</v>
      </c>
      <c r="H5067" t="s">
        <v>36446</v>
      </c>
      <c r="I5067" t="s">
        <v>13219</v>
      </c>
      <c r="J5067" s="2" t="s">
        <v>13226</v>
      </c>
      <c r="K5067" s="5" t="s">
        <v>202</v>
      </c>
      <c r="L5067" t="s">
        <v>374</v>
      </c>
    </row>
    <row r="5068" spans="1:12" hidden="1" x14ac:dyDescent="0.25">
      <c r="A5068">
        <v>103944</v>
      </c>
      <c r="B5068" t="s">
        <v>13227</v>
      </c>
      <c r="C5068" t="s">
        <v>13217</v>
      </c>
      <c r="D5068" t="s">
        <v>13218</v>
      </c>
      <c r="E5068" t="s">
        <v>35678</v>
      </c>
      <c r="F5068" t="s">
        <v>35407</v>
      </c>
      <c r="G5068">
        <v>2008</v>
      </c>
      <c r="H5068" t="s">
        <v>36446</v>
      </c>
      <c r="I5068" t="s">
        <v>13219</v>
      </c>
      <c r="J5068" s="2" t="s">
        <v>13228</v>
      </c>
      <c r="K5068" s="5" t="s">
        <v>38</v>
      </c>
    </row>
    <row r="5069" spans="1:12" hidden="1" x14ac:dyDescent="0.25">
      <c r="A5069">
        <v>103948</v>
      </c>
      <c r="B5069" t="s">
        <v>13229</v>
      </c>
      <c r="C5069" t="s">
        <v>13217</v>
      </c>
      <c r="D5069" t="s">
        <v>13218</v>
      </c>
      <c r="E5069" t="s">
        <v>35678</v>
      </c>
      <c r="F5069" t="s">
        <v>35407</v>
      </c>
      <c r="G5069">
        <v>2008</v>
      </c>
      <c r="H5069" t="s">
        <v>36446</v>
      </c>
      <c r="I5069" t="s">
        <v>13219</v>
      </c>
      <c r="J5069" s="2" t="s">
        <v>13230</v>
      </c>
      <c r="K5069" s="5" t="s">
        <v>32</v>
      </c>
    </row>
    <row r="5070" spans="1:12" hidden="1" x14ac:dyDescent="0.25">
      <c r="A5070">
        <v>103954</v>
      </c>
      <c r="B5070" t="s">
        <v>13231</v>
      </c>
      <c r="C5070" t="s">
        <v>13232</v>
      </c>
      <c r="D5070" t="s">
        <v>13218</v>
      </c>
      <c r="E5070" t="s">
        <v>35678</v>
      </c>
      <c r="F5070" t="s">
        <v>35407</v>
      </c>
      <c r="G5070">
        <v>2008</v>
      </c>
      <c r="H5070" t="s">
        <v>36446</v>
      </c>
      <c r="I5070" t="s">
        <v>13233</v>
      </c>
      <c r="J5070" s="2" t="s">
        <v>13234</v>
      </c>
      <c r="K5070" s="5" t="s">
        <v>15</v>
      </c>
    </row>
    <row r="5071" spans="1:12" hidden="1" x14ac:dyDescent="0.25">
      <c r="A5071">
        <v>103976</v>
      </c>
      <c r="B5071" t="s">
        <v>13235</v>
      </c>
      <c r="C5071" t="s">
        <v>13236</v>
      </c>
      <c r="D5071" t="s">
        <v>13218</v>
      </c>
      <c r="E5071" t="s">
        <v>35678</v>
      </c>
      <c r="F5071" t="s">
        <v>35407</v>
      </c>
      <c r="G5071">
        <v>2008</v>
      </c>
      <c r="H5071" t="s">
        <v>36446</v>
      </c>
      <c r="I5071" t="s">
        <v>8073</v>
      </c>
      <c r="J5071" s="2" t="s">
        <v>13237</v>
      </c>
      <c r="K5071" s="5" t="s">
        <v>128</v>
      </c>
      <c r="L5071" t="s">
        <v>35200</v>
      </c>
    </row>
    <row r="5072" spans="1:12" hidden="1" x14ac:dyDescent="0.25">
      <c r="A5072">
        <v>104079</v>
      </c>
      <c r="B5072" t="s">
        <v>13238</v>
      </c>
      <c r="C5072" t="s">
        <v>13239</v>
      </c>
      <c r="D5072" t="s">
        <v>13218</v>
      </c>
      <c r="E5072" t="s">
        <v>35678</v>
      </c>
      <c r="F5072" t="s">
        <v>35407</v>
      </c>
      <c r="G5072">
        <v>2008</v>
      </c>
      <c r="H5072" t="s">
        <v>36446</v>
      </c>
      <c r="I5072" t="s">
        <v>11991</v>
      </c>
      <c r="J5072" s="2" t="s">
        <v>13240</v>
      </c>
      <c r="K5072" s="5" t="s">
        <v>21</v>
      </c>
    </row>
    <row r="5073" spans="1:19" hidden="1" x14ac:dyDescent="0.25">
      <c r="A5073">
        <v>104081</v>
      </c>
      <c r="B5073" t="s">
        <v>13241</v>
      </c>
      <c r="C5073" t="s">
        <v>13239</v>
      </c>
      <c r="D5073" t="s">
        <v>13218</v>
      </c>
      <c r="E5073" t="s">
        <v>35678</v>
      </c>
      <c r="F5073" t="s">
        <v>35407</v>
      </c>
      <c r="G5073">
        <v>2008</v>
      </c>
      <c r="H5073" t="s">
        <v>36446</v>
      </c>
      <c r="I5073" t="s">
        <v>11991</v>
      </c>
      <c r="J5073" s="2" t="s">
        <v>13242</v>
      </c>
      <c r="K5073" s="5" t="s">
        <v>38</v>
      </c>
    </row>
    <row r="5074" spans="1:19" hidden="1" x14ac:dyDescent="0.25">
      <c r="A5074">
        <v>104098</v>
      </c>
      <c r="B5074" t="s">
        <v>13243</v>
      </c>
      <c r="C5074" t="s">
        <v>13217</v>
      </c>
      <c r="D5074" t="s">
        <v>13218</v>
      </c>
      <c r="E5074" t="s">
        <v>35678</v>
      </c>
      <c r="F5074" t="s">
        <v>35407</v>
      </c>
      <c r="G5074">
        <v>2008</v>
      </c>
      <c r="H5074" t="s">
        <v>36446</v>
      </c>
      <c r="I5074" t="s">
        <v>13219</v>
      </c>
      <c r="J5074" s="2" t="s">
        <v>13244</v>
      </c>
      <c r="K5074" s="5" t="s">
        <v>38</v>
      </c>
    </row>
    <row r="5075" spans="1:19" hidden="1" x14ac:dyDescent="0.25">
      <c r="A5075">
        <v>104124</v>
      </c>
      <c r="B5075" t="s">
        <v>13245</v>
      </c>
      <c r="C5075" t="s">
        <v>13246</v>
      </c>
      <c r="D5075" t="s">
        <v>13218</v>
      </c>
      <c r="E5075" t="s">
        <v>35678</v>
      </c>
      <c r="F5075" t="s">
        <v>35407</v>
      </c>
      <c r="G5075">
        <v>2008</v>
      </c>
      <c r="H5075" t="s">
        <v>36446</v>
      </c>
      <c r="I5075" t="s">
        <v>13247</v>
      </c>
      <c r="J5075" s="2" t="s">
        <v>13248</v>
      </c>
      <c r="K5075" s="5" t="s">
        <v>38</v>
      </c>
      <c r="L5075" t="s">
        <v>16</v>
      </c>
    </row>
    <row r="5076" spans="1:19" hidden="1" x14ac:dyDescent="0.25">
      <c r="A5076">
        <v>104138</v>
      </c>
      <c r="B5076" t="s">
        <v>13249</v>
      </c>
      <c r="C5076" t="s">
        <v>13250</v>
      </c>
      <c r="D5076" t="s">
        <v>13218</v>
      </c>
      <c r="E5076" t="s">
        <v>35678</v>
      </c>
      <c r="F5076" t="s">
        <v>35407</v>
      </c>
      <c r="G5076">
        <v>2008</v>
      </c>
      <c r="H5076" t="s">
        <v>36446</v>
      </c>
      <c r="I5076" t="s">
        <v>13251</v>
      </c>
      <c r="J5076" s="2" t="s">
        <v>13252</v>
      </c>
      <c r="K5076" s="5" t="s">
        <v>21</v>
      </c>
    </row>
    <row r="5077" spans="1:19" hidden="1" x14ac:dyDescent="0.25">
      <c r="A5077">
        <v>104149</v>
      </c>
      <c r="B5077" t="s">
        <v>13253</v>
      </c>
      <c r="C5077" t="s">
        <v>13250</v>
      </c>
      <c r="D5077" t="s">
        <v>13218</v>
      </c>
      <c r="E5077" t="s">
        <v>35678</v>
      </c>
      <c r="F5077" t="s">
        <v>35407</v>
      </c>
      <c r="G5077">
        <v>2008</v>
      </c>
      <c r="H5077" t="s">
        <v>36446</v>
      </c>
      <c r="I5077" t="s">
        <v>13251</v>
      </c>
      <c r="J5077" s="2" t="s">
        <v>13254</v>
      </c>
      <c r="K5077" s="5" t="s">
        <v>202</v>
      </c>
      <c r="L5077" t="s">
        <v>27</v>
      </c>
    </row>
    <row r="5078" spans="1:19" hidden="1" x14ac:dyDescent="0.25">
      <c r="A5078">
        <v>104153</v>
      </c>
      <c r="B5078" t="s">
        <v>13255</v>
      </c>
      <c r="C5078" t="s">
        <v>13250</v>
      </c>
      <c r="D5078" t="s">
        <v>13218</v>
      </c>
      <c r="E5078" t="s">
        <v>35678</v>
      </c>
      <c r="F5078" t="s">
        <v>35407</v>
      </c>
      <c r="G5078">
        <v>2008</v>
      </c>
      <c r="H5078" t="s">
        <v>36446</v>
      </c>
      <c r="I5078" t="s">
        <v>13251</v>
      </c>
      <c r="J5078" s="2" t="s">
        <v>13256</v>
      </c>
      <c r="K5078" s="5" t="s">
        <v>202</v>
      </c>
    </row>
    <row r="5079" spans="1:19" hidden="1" x14ac:dyDescent="0.25">
      <c r="A5079">
        <v>104167</v>
      </c>
      <c r="B5079" t="s">
        <v>13257</v>
      </c>
      <c r="C5079" t="s">
        <v>13250</v>
      </c>
      <c r="D5079" t="s">
        <v>13218</v>
      </c>
      <c r="E5079" t="s">
        <v>35678</v>
      </c>
      <c r="F5079" t="s">
        <v>35407</v>
      </c>
      <c r="G5079">
        <v>2008</v>
      </c>
      <c r="H5079" t="s">
        <v>36446</v>
      </c>
      <c r="I5079" t="s">
        <v>13251</v>
      </c>
      <c r="J5079" s="2" t="s">
        <v>13258</v>
      </c>
      <c r="K5079" s="5" t="s">
        <v>202</v>
      </c>
      <c r="L5079" t="s">
        <v>129</v>
      </c>
    </row>
    <row r="5080" spans="1:19" hidden="1" x14ac:dyDescent="0.25">
      <c r="A5080">
        <v>104207</v>
      </c>
      <c r="B5080" t="s">
        <v>13259</v>
      </c>
      <c r="C5080" t="s">
        <v>13260</v>
      </c>
      <c r="D5080" t="s">
        <v>13218</v>
      </c>
      <c r="E5080" t="s">
        <v>35678</v>
      </c>
      <c r="F5080" t="s">
        <v>35407</v>
      </c>
      <c r="G5080">
        <v>2008</v>
      </c>
      <c r="H5080" t="s">
        <v>36446</v>
      </c>
      <c r="I5080" t="s">
        <v>1635</v>
      </c>
      <c r="J5080" s="2" t="s">
        <v>13261</v>
      </c>
      <c r="K5080" s="5" t="s">
        <v>21</v>
      </c>
    </row>
    <row r="5081" spans="1:19" hidden="1" x14ac:dyDescent="0.25">
      <c r="A5081">
        <v>104241</v>
      </c>
      <c r="B5081" t="s">
        <v>13262</v>
      </c>
      <c r="C5081" t="s">
        <v>13217</v>
      </c>
      <c r="D5081" t="s">
        <v>13218</v>
      </c>
      <c r="E5081" t="s">
        <v>35678</v>
      </c>
      <c r="F5081" t="s">
        <v>35407</v>
      </c>
      <c r="G5081">
        <v>2008</v>
      </c>
      <c r="H5081" t="s">
        <v>36446</v>
      </c>
      <c r="I5081" t="s">
        <v>13219</v>
      </c>
      <c r="J5081" s="2" t="s">
        <v>13263</v>
      </c>
      <c r="K5081" s="5" t="s">
        <v>32</v>
      </c>
    </row>
    <row r="5082" spans="1:19" hidden="1" x14ac:dyDescent="0.25">
      <c r="A5082">
        <v>104305</v>
      </c>
      <c r="B5082" t="s">
        <v>13264</v>
      </c>
      <c r="C5082" t="s">
        <v>13265</v>
      </c>
      <c r="D5082" t="s">
        <v>13266</v>
      </c>
      <c r="E5082" t="s">
        <v>35679</v>
      </c>
      <c r="F5082" t="s">
        <v>35680</v>
      </c>
      <c r="G5082">
        <v>1987</v>
      </c>
      <c r="H5082" t="s">
        <v>36447</v>
      </c>
      <c r="I5082" t="s">
        <v>13267</v>
      </c>
      <c r="J5082" s="2" t="s">
        <v>13268</v>
      </c>
      <c r="K5082" s="5" t="s">
        <v>38</v>
      </c>
      <c r="L5082" t="s">
        <v>16</v>
      </c>
    </row>
    <row r="5083" spans="1:19" hidden="1" x14ac:dyDescent="0.25">
      <c r="A5083">
        <v>104315</v>
      </c>
      <c r="B5083" t="s">
        <v>13269</v>
      </c>
      <c r="C5083" t="s">
        <v>13270</v>
      </c>
      <c r="D5083" t="s">
        <v>13266</v>
      </c>
      <c r="E5083" t="s">
        <v>35679</v>
      </c>
      <c r="F5083" t="s">
        <v>35680</v>
      </c>
      <c r="G5083">
        <v>1987</v>
      </c>
      <c r="H5083" t="s">
        <v>36447</v>
      </c>
      <c r="I5083" t="s">
        <v>7513</v>
      </c>
      <c r="J5083" s="2" t="s">
        <v>13271</v>
      </c>
      <c r="K5083" s="5" t="s">
        <v>38</v>
      </c>
    </row>
    <row r="5084" spans="1:19" hidden="1" x14ac:dyDescent="0.25">
      <c r="A5084">
        <v>104344</v>
      </c>
      <c r="B5084" t="s">
        <v>13272</v>
      </c>
      <c r="C5084" t="s">
        <v>13273</v>
      </c>
      <c r="D5084" t="s">
        <v>13266</v>
      </c>
      <c r="E5084" t="s">
        <v>35679</v>
      </c>
      <c r="F5084" t="s">
        <v>35680</v>
      </c>
      <c r="G5084">
        <v>1987</v>
      </c>
      <c r="H5084" t="s">
        <v>36447</v>
      </c>
      <c r="I5084" t="s">
        <v>13274</v>
      </c>
      <c r="J5084" s="2" t="s">
        <v>13275</v>
      </c>
      <c r="K5084" s="5" t="s">
        <v>15</v>
      </c>
      <c r="L5084" t="s">
        <v>239</v>
      </c>
    </row>
    <row r="5085" spans="1:19" hidden="1" x14ac:dyDescent="0.25">
      <c r="A5085">
        <v>104387</v>
      </c>
      <c r="B5085" t="s">
        <v>13276</v>
      </c>
      <c r="C5085" t="s">
        <v>13273</v>
      </c>
      <c r="D5085" t="s">
        <v>13266</v>
      </c>
      <c r="E5085" t="s">
        <v>35679</v>
      </c>
      <c r="F5085" t="s">
        <v>35680</v>
      </c>
      <c r="G5085">
        <v>1987</v>
      </c>
      <c r="H5085" t="s">
        <v>36447</v>
      </c>
      <c r="I5085" t="s">
        <v>13274</v>
      </c>
      <c r="J5085" s="2" t="s">
        <v>13277</v>
      </c>
      <c r="K5085" s="5" t="s">
        <v>21</v>
      </c>
    </row>
    <row r="5086" spans="1:19" hidden="1" x14ac:dyDescent="0.25">
      <c r="A5086">
        <v>104404</v>
      </c>
      <c r="B5086" t="s">
        <v>13278</v>
      </c>
      <c r="C5086" t="s">
        <v>13270</v>
      </c>
      <c r="D5086" t="s">
        <v>13266</v>
      </c>
      <c r="E5086" t="s">
        <v>35679</v>
      </c>
      <c r="F5086" t="s">
        <v>35680</v>
      </c>
      <c r="G5086">
        <v>1987</v>
      </c>
      <c r="H5086" t="s">
        <v>36447</v>
      </c>
      <c r="I5086" t="s">
        <v>7513</v>
      </c>
      <c r="J5086" s="2" t="s">
        <v>13279</v>
      </c>
      <c r="K5086" s="5" t="s">
        <v>13280</v>
      </c>
    </row>
    <row r="5087" spans="1:19" x14ac:dyDescent="0.25">
      <c r="A5087">
        <v>104429</v>
      </c>
      <c r="B5087" t="s">
        <v>13281</v>
      </c>
      <c r="C5087" t="s">
        <v>13282</v>
      </c>
      <c r="D5087" t="s">
        <v>13266</v>
      </c>
      <c r="E5087" t="s">
        <v>35679</v>
      </c>
      <c r="F5087" t="s">
        <v>35680</v>
      </c>
      <c r="G5087">
        <v>1987</v>
      </c>
      <c r="H5087" t="s">
        <v>36447</v>
      </c>
      <c r="I5087" t="s">
        <v>4135</v>
      </c>
      <c r="J5087" s="2" t="s">
        <v>13283</v>
      </c>
      <c r="K5087" s="5" t="s">
        <v>32</v>
      </c>
      <c r="M5087" s="4" t="s">
        <v>7</v>
      </c>
      <c r="N5087" s="4" t="s">
        <v>8</v>
      </c>
      <c r="O5087" t="s">
        <v>33</v>
      </c>
      <c r="P5087" t="s">
        <v>35338</v>
      </c>
      <c r="R5087" t="s">
        <v>7</v>
      </c>
      <c r="S5087" t="s">
        <v>167</v>
      </c>
    </row>
    <row r="5088" spans="1:19" hidden="1" x14ac:dyDescent="0.25">
      <c r="A5088">
        <v>104432</v>
      </c>
      <c r="B5088" t="s">
        <v>13284</v>
      </c>
      <c r="C5088" t="s">
        <v>13285</v>
      </c>
      <c r="D5088" t="s">
        <v>13266</v>
      </c>
      <c r="E5088" t="s">
        <v>35679</v>
      </c>
      <c r="F5088" t="s">
        <v>35680</v>
      </c>
      <c r="G5088">
        <v>1987</v>
      </c>
      <c r="H5088" t="s">
        <v>36447</v>
      </c>
      <c r="I5088" t="s">
        <v>13286</v>
      </c>
      <c r="J5088" s="2" t="s">
        <v>13287</v>
      </c>
      <c r="K5088" s="5" t="s">
        <v>55</v>
      </c>
    </row>
    <row r="5089" spans="1:16" hidden="1" x14ac:dyDescent="0.25">
      <c r="A5089">
        <v>104437</v>
      </c>
      <c r="B5089" t="s">
        <v>13288</v>
      </c>
      <c r="C5089" t="s">
        <v>13282</v>
      </c>
      <c r="D5089" t="s">
        <v>13266</v>
      </c>
      <c r="E5089" t="s">
        <v>35679</v>
      </c>
      <c r="F5089" t="s">
        <v>35680</v>
      </c>
      <c r="G5089">
        <v>1987</v>
      </c>
      <c r="H5089" t="s">
        <v>36447</v>
      </c>
      <c r="I5089" t="s">
        <v>4135</v>
      </c>
      <c r="J5089" s="2" t="s">
        <v>13289</v>
      </c>
      <c r="K5089" s="5" t="s">
        <v>55</v>
      </c>
    </row>
    <row r="5090" spans="1:16" hidden="1" x14ac:dyDescent="0.25">
      <c r="A5090">
        <v>104445</v>
      </c>
      <c r="B5090" t="s">
        <v>13290</v>
      </c>
      <c r="C5090" t="s">
        <v>13285</v>
      </c>
      <c r="D5090" t="s">
        <v>13266</v>
      </c>
      <c r="E5090" t="s">
        <v>35679</v>
      </c>
      <c r="F5090" t="s">
        <v>35680</v>
      </c>
      <c r="G5090">
        <v>1987</v>
      </c>
      <c r="H5090" t="s">
        <v>36447</v>
      </c>
      <c r="I5090" t="s">
        <v>13286</v>
      </c>
      <c r="J5090" s="2" t="s">
        <v>13291</v>
      </c>
      <c r="K5090" s="5" t="s">
        <v>38</v>
      </c>
    </row>
    <row r="5091" spans="1:16" hidden="1" x14ac:dyDescent="0.25">
      <c r="A5091">
        <v>104478</v>
      </c>
      <c r="B5091" t="s">
        <v>13292</v>
      </c>
      <c r="C5091" t="s">
        <v>13282</v>
      </c>
      <c r="D5091" t="s">
        <v>13266</v>
      </c>
      <c r="E5091" t="s">
        <v>35679</v>
      </c>
      <c r="F5091" t="s">
        <v>35680</v>
      </c>
      <c r="G5091">
        <v>1987</v>
      </c>
      <c r="H5091" t="s">
        <v>36447</v>
      </c>
      <c r="I5091" t="s">
        <v>4135</v>
      </c>
      <c r="J5091" s="2" t="s">
        <v>13293</v>
      </c>
      <c r="K5091" s="5" t="s">
        <v>21</v>
      </c>
    </row>
    <row r="5092" spans="1:16" hidden="1" x14ac:dyDescent="0.25">
      <c r="A5092">
        <v>104493</v>
      </c>
      <c r="B5092" t="s">
        <v>13294</v>
      </c>
      <c r="C5092" t="s">
        <v>13282</v>
      </c>
      <c r="D5092" t="s">
        <v>13266</v>
      </c>
      <c r="E5092" t="s">
        <v>35679</v>
      </c>
      <c r="F5092" t="s">
        <v>35680</v>
      </c>
      <c r="G5092">
        <v>1987</v>
      </c>
      <c r="H5092" t="s">
        <v>36447</v>
      </c>
      <c r="I5092" t="s">
        <v>4135</v>
      </c>
      <c r="J5092" s="2" t="s">
        <v>13295</v>
      </c>
      <c r="K5092" s="5" t="s">
        <v>128</v>
      </c>
      <c r="L5092" t="s">
        <v>35187</v>
      </c>
    </row>
    <row r="5093" spans="1:16" hidden="1" x14ac:dyDescent="0.25">
      <c r="A5093">
        <v>104501</v>
      </c>
      <c r="B5093" t="s">
        <v>13296</v>
      </c>
      <c r="C5093" t="s">
        <v>13282</v>
      </c>
      <c r="D5093" t="s">
        <v>13266</v>
      </c>
      <c r="E5093" t="s">
        <v>35679</v>
      </c>
      <c r="F5093" t="s">
        <v>35680</v>
      </c>
      <c r="G5093">
        <v>1987</v>
      </c>
      <c r="H5093" t="s">
        <v>36447</v>
      </c>
      <c r="I5093" t="s">
        <v>4135</v>
      </c>
      <c r="J5093" s="2" t="s">
        <v>13297</v>
      </c>
      <c r="K5093" s="5" t="s">
        <v>38</v>
      </c>
      <c r="L5093" t="s">
        <v>187</v>
      </c>
    </row>
    <row r="5094" spans="1:16" hidden="1" x14ac:dyDescent="0.25">
      <c r="A5094">
        <v>104518</v>
      </c>
      <c r="B5094" t="s">
        <v>13298</v>
      </c>
      <c r="C5094" t="s">
        <v>13270</v>
      </c>
      <c r="D5094" t="s">
        <v>13266</v>
      </c>
      <c r="E5094" t="s">
        <v>35679</v>
      </c>
      <c r="F5094" t="s">
        <v>35680</v>
      </c>
      <c r="G5094">
        <v>1987</v>
      </c>
      <c r="H5094" t="s">
        <v>36447</v>
      </c>
      <c r="I5094" t="s">
        <v>7513</v>
      </c>
      <c r="J5094" s="2" t="s">
        <v>13299</v>
      </c>
      <c r="K5094" s="5" t="s">
        <v>38</v>
      </c>
      <c r="L5094" t="s">
        <v>174</v>
      </c>
    </row>
    <row r="5095" spans="1:16" hidden="1" x14ac:dyDescent="0.25">
      <c r="A5095">
        <v>104542</v>
      </c>
      <c r="B5095" t="s">
        <v>13300</v>
      </c>
      <c r="C5095" t="s">
        <v>13270</v>
      </c>
      <c r="D5095" t="s">
        <v>13266</v>
      </c>
      <c r="E5095" t="s">
        <v>35679</v>
      </c>
      <c r="F5095" t="s">
        <v>35680</v>
      </c>
      <c r="G5095">
        <v>1987</v>
      </c>
      <c r="H5095" t="s">
        <v>36447</v>
      </c>
      <c r="I5095" t="s">
        <v>7513</v>
      </c>
      <c r="J5095" s="2" t="s">
        <v>13301</v>
      </c>
      <c r="K5095" s="5" t="s">
        <v>38</v>
      </c>
    </row>
    <row r="5096" spans="1:16" hidden="1" x14ac:dyDescent="0.25">
      <c r="A5096">
        <v>104551</v>
      </c>
      <c r="B5096" t="s">
        <v>13302</v>
      </c>
      <c r="C5096" t="s">
        <v>13270</v>
      </c>
      <c r="D5096" t="s">
        <v>13266</v>
      </c>
      <c r="E5096" t="s">
        <v>35679</v>
      </c>
      <c r="F5096" t="s">
        <v>35680</v>
      </c>
      <c r="G5096">
        <v>1987</v>
      </c>
      <c r="H5096" t="s">
        <v>36447</v>
      </c>
      <c r="I5096" t="s">
        <v>7513</v>
      </c>
      <c r="J5096" s="2" t="s">
        <v>13303</v>
      </c>
      <c r="K5096" s="5" t="s">
        <v>55</v>
      </c>
    </row>
    <row r="5097" spans="1:16" hidden="1" x14ac:dyDescent="0.25">
      <c r="A5097">
        <v>104563</v>
      </c>
      <c r="B5097" t="s">
        <v>13304</v>
      </c>
      <c r="C5097" t="s">
        <v>13305</v>
      </c>
      <c r="D5097" t="s">
        <v>13266</v>
      </c>
      <c r="E5097" t="s">
        <v>35679</v>
      </c>
      <c r="F5097" t="s">
        <v>35680</v>
      </c>
      <c r="G5097">
        <v>1987</v>
      </c>
      <c r="H5097" t="s">
        <v>36447</v>
      </c>
      <c r="I5097" t="s">
        <v>456</v>
      </c>
      <c r="J5097" s="2" t="s">
        <v>13306</v>
      </c>
      <c r="K5097" s="5" t="s">
        <v>128</v>
      </c>
      <c r="L5097" t="s">
        <v>129</v>
      </c>
    </row>
    <row r="5098" spans="1:16" hidden="1" x14ac:dyDescent="0.25">
      <c r="A5098">
        <v>104569</v>
      </c>
      <c r="B5098" t="s">
        <v>13307</v>
      </c>
      <c r="C5098" t="s">
        <v>13305</v>
      </c>
      <c r="D5098" t="s">
        <v>13266</v>
      </c>
      <c r="E5098" t="s">
        <v>35679</v>
      </c>
      <c r="F5098" t="s">
        <v>35680</v>
      </c>
      <c r="G5098">
        <v>1987</v>
      </c>
      <c r="H5098" t="s">
        <v>36447</v>
      </c>
      <c r="I5098" t="s">
        <v>456</v>
      </c>
      <c r="J5098" s="2" t="s">
        <v>13308</v>
      </c>
      <c r="K5098" s="5" t="s">
        <v>21</v>
      </c>
    </row>
    <row r="5099" spans="1:16" hidden="1" x14ac:dyDescent="0.25">
      <c r="A5099">
        <v>104570</v>
      </c>
      <c r="B5099" t="s">
        <v>13309</v>
      </c>
      <c r="C5099" t="s">
        <v>13282</v>
      </c>
      <c r="D5099" t="s">
        <v>13266</v>
      </c>
      <c r="E5099" t="s">
        <v>35679</v>
      </c>
      <c r="F5099" t="s">
        <v>35680</v>
      </c>
      <c r="G5099">
        <v>1987</v>
      </c>
      <c r="H5099" t="s">
        <v>36447</v>
      </c>
      <c r="I5099" t="s">
        <v>4135</v>
      </c>
      <c r="J5099" s="2" t="s">
        <v>13310</v>
      </c>
      <c r="K5099" s="5" t="s">
        <v>38</v>
      </c>
    </row>
    <row r="5100" spans="1:16" hidden="1" x14ac:dyDescent="0.25">
      <c r="A5100">
        <v>104650</v>
      </c>
      <c r="B5100" t="s">
        <v>13311</v>
      </c>
      <c r="C5100" t="s">
        <v>13312</v>
      </c>
      <c r="D5100" t="s">
        <v>13266</v>
      </c>
      <c r="E5100" t="s">
        <v>35679</v>
      </c>
      <c r="F5100" t="s">
        <v>35680</v>
      </c>
      <c r="G5100">
        <v>1987</v>
      </c>
      <c r="H5100" t="s">
        <v>36447</v>
      </c>
      <c r="I5100" t="s">
        <v>41</v>
      </c>
      <c r="J5100" s="2" t="s">
        <v>13313</v>
      </c>
      <c r="K5100" s="5" t="s">
        <v>21</v>
      </c>
      <c r="L5100" t="s">
        <v>143</v>
      </c>
    </row>
    <row r="5101" spans="1:16" x14ac:dyDescent="0.25">
      <c r="A5101">
        <v>104709</v>
      </c>
      <c r="B5101" t="s">
        <v>13314</v>
      </c>
      <c r="C5101" t="s">
        <v>13312</v>
      </c>
      <c r="D5101" t="s">
        <v>13266</v>
      </c>
      <c r="E5101" t="s">
        <v>35679</v>
      </c>
      <c r="F5101" t="s">
        <v>35680</v>
      </c>
      <c r="G5101">
        <v>1987</v>
      </c>
      <c r="H5101" t="s">
        <v>36447</v>
      </c>
      <c r="I5101" t="s">
        <v>41</v>
      </c>
      <c r="J5101" s="2" t="s">
        <v>13315</v>
      </c>
      <c r="K5101" s="5" t="s">
        <v>128</v>
      </c>
      <c r="M5101" s="4" t="s">
        <v>7</v>
      </c>
      <c r="N5101" s="4" t="s">
        <v>36852</v>
      </c>
      <c r="O5101" t="s">
        <v>33</v>
      </c>
      <c r="P5101" t="s">
        <v>35341</v>
      </c>
    </row>
    <row r="5102" spans="1:16" hidden="1" x14ac:dyDescent="0.25">
      <c r="A5102">
        <v>104755</v>
      </c>
      <c r="B5102" t="s">
        <v>13316</v>
      </c>
      <c r="C5102" t="s">
        <v>13317</v>
      </c>
      <c r="D5102" t="s">
        <v>13318</v>
      </c>
      <c r="E5102" t="s">
        <v>35681</v>
      </c>
      <c r="F5102" t="s">
        <v>35682</v>
      </c>
      <c r="G5102">
        <v>1982</v>
      </c>
      <c r="H5102" t="s">
        <v>36448</v>
      </c>
      <c r="I5102" t="s">
        <v>1101</v>
      </c>
      <c r="J5102" s="2" t="s">
        <v>13319</v>
      </c>
      <c r="K5102" s="5" t="s">
        <v>1783</v>
      </c>
    </row>
    <row r="5103" spans="1:16" hidden="1" x14ac:dyDescent="0.25">
      <c r="A5103">
        <v>104759</v>
      </c>
      <c r="B5103" t="s">
        <v>13320</v>
      </c>
      <c r="C5103" t="s">
        <v>13317</v>
      </c>
      <c r="D5103" t="s">
        <v>13318</v>
      </c>
      <c r="E5103" t="s">
        <v>35681</v>
      </c>
      <c r="F5103" t="s">
        <v>35682</v>
      </c>
      <c r="G5103">
        <v>1982</v>
      </c>
      <c r="H5103" t="s">
        <v>36448</v>
      </c>
      <c r="I5103" t="s">
        <v>1101</v>
      </c>
      <c r="J5103" s="2" t="s">
        <v>13321</v>
      </c>
      <c r="K5103" s="5" t="s">
        <v>21</v>
      </c>
    </row>
    <row r="5104" spans="1:16" hidden="1" x14ac:dyDescent="0.25">
      <c r="A5104">
        <v>104789</v>
      </c>
      <c r="B5104" t="s">
        <v>13322</v>
      </c>
      <c r="C5104" t="s">
        <v>13323</v>
      </c>
      <c r="D5104" t="s">
        <v>13318</v>
      </c>
      <c r="E5104" t="s">
        <v>35681</v>
      </c>
      <c r="F5104" t="s">
        <v>35682</v>
      </c>
      <c r="G5104">
        <v>1982</v>
      </c>
      <c r="H5104" t="s">
        <v>36448</v>
      </c>
      <c r="I5104" t="s">
        <v>13324</v>
      </c>
      <c r="J5104" s="2" t="s">
        <v>13325</v>
      </c>
      <c r="K5104" s="5" t="s">
        <v>21</v>
      </c>
    </row>
    <row r="5105" spans="1:12" hidden="1" x14ac:dyDescent="0.25">
      <c r="A5105">
        <v>104839</v>
      </c>
      <c r="B5105" t="s">
        <v>13326</v>
      </c>
      <c r="C5105" t="s">
        <v>13327</v>
      </c>
      <c r="D5105" t="s">
        <v>13318</v>
      </c>
      <c r="E5105" t="s">
        <v>35681</v>
      </c>
      <c r="F5105" t="s">
        <v>35682</v>
      </c>
      <c r="G5105">
        <v>1982</v>
      </c>
      <c r="H5105" t="s">
        <v>36448</v>
      </c>
      <c r="I5105" t="s">
        <v>13328</v>
      </c>
      <c r="J5105" s="2" t="s">
        <v>13329</v>
      </c>
      <c r="K5105" s="5" t="s">
        <v>55</v>
      </c>
    </row>
    <row r="5106" spans="1:12" hidden="1" x14ac:dyDescent="0.25">
      <c r="A5106">
        <v>104842</v>
      </c>
      <c r="B5106" t="s">
        <v>13330</v>
      </c>
      <c r="C5106" t="s">
        <v>13331</v>
      </c>
      <c r="D5106" t="s">
        <v>13318</v>
      </c>
      <c r="E5106" t="s">
        <v>35681</v>
      </c>
      <c r="F5106" t="s">
        <v>35682</v>
      </c>
      <c r="G5106">
        <v>1982</v>
      </c>
      <c r="H5106" t="s">
        <v>36448</v>
      </c>
      <c r="I5106" t="s">
        <v>1925</v>
      </c>
      <c r="J5106" s="2" t="s">
        <v>13332</v>
      </c>
      <c r="K5106" s="5" t="s">
        <v>128</v>
      </c>
      <c r="L5106" t="s">
        <v>35191</v>
      </c>
    </row>
    <row r="5107" spans="1:12" hidden="1" x14ac:dyDescent="0.25">
      <c r="A5107">
        <v>104905</v>
      </c>
      <c r="B5107" t="s">
        <v>13333</v>
      </c>
      <c r="C5107" t="s">
        <v>13331</v>
      </c>
      <c r="D5107" t="s">
        <v>13318</v>
      </c>
      <c r="E5107" t="s">
        <v>35681</v>
      </c>
      <c r="F5107" t="s">
        <v>35682</v>
      </c>
      <c r="G5107">
        <v>1982</v>
      </c>
      <c r="H5107" t="s">
        <v>36448</v>
      </c>
      <c r="I5107" t="s">
        <v>1925</v>
      </c>
      <c r="J5107" s="2" t="s">
        <v>13334</v>
      </c>
      <c r="K5107" s="5" t="s">
        <v>128</v>
      </c>
      <c r="L5107" t="s">
        <v>1277</v>
      </c>
    </row>
    <row r="5108" spans="1:12" hidden="1" x14ac:dyDescent="0.25">
      <c r="A5108">
        <v>104930</v>
      </c>
      <c r="B5108" t="s">
        <v>13335</v>
      </c>
      <c r="C5108" t="s">
        <v>13336</v>
      </c>
      <c r="D5108" t="s">
        <v>13318</v>
      </c>
      <c r="E5108" t="s">
        <v>35681</v>
      </c>
      <c r="F5108" t="s">
        <v>35682</v>
      </c>
      <c r="G5108">
        <v>1982</v>
      </c>
      <c r="H5108" t="s">
        <v>36448</v>
      </c>
      <c r="I5108" t="s">
        <v>13337</v>
      </c>
      <c r="J5108" s="2" t="s">
        <v>13338</v>
      </c>
      <c r="K5108" s="5" t="s">
        <v>38</v>
      </c>
      <c r="L5108" t="s">
        <v>232</v>
      </c>
    </row>
    <row r="5109" spans="1:12" hidden="1" x14ac:dyDescent="0.25">
      <c r="A5109">
        <v>104938</v>
      </c>
      <c r="B5109" t="s">
        <v>13339</v>
      </c>
      <c r="C5109" t="s">
        <v>13340</v>
      </c>
      <c r="D5109" t="s">
        <v>13318</v>
      </c>
      <c r="E5109" t="s">
        <v>35681</v>
      </c>
      <c r="F5109" t="s">
        <v>35682</v>
      </c>
      <c r="G5109">
        <v>1982</v>
      </c>
      <c r="H5109" t="s">
        <v>36448</v>
      </c>
      <c r="I5109" t="s">
        <v>13341</v>
      </c>
      <c r="J5109" s="2" t="s">
        <v>13342</v>
      </c>
      <c r="K5109" s="5" t="s">
        <v>21</v>
      </c>
    </row>
    <row r="5110" spans="1:12" hidden="1" x14ac:dyDescent="0.25">
      <c r="A5110">
        <v>104951</v>
      </c>
      <c r="B5110" t="s">
        <v>13343</v>
      </c>
      <c r="C5110" t="s">
        <v>13336</v>
      </c>
      <c r="D5110" t="s">
        <v>13318</v>
      </c>
      <c r="E5110" t="s">
        <v>35681</v>
      </c>
      <c r="F5110" t="s">
        <v>35682</v>
      </c>
      <c r="G5110">
        <v>1982</v>
      </c>
      <c r="H5110" t="s">
        <v>36448</v>
      </c>
      <c r="I5110" t="s">
        <v>13337</v>
      </c>
      <c r="J5110" s="2" t="s">
        <v>13344</v>
      </c>
      <c r="K5110" s="5" t="s">
        <v>38</v>
      </c>
    </row>
    <row r="5111" spans="1:12" hidden="1" x14ac:dyDescent="0.25">
      <c r="A5111">
        <v>104952</v>
      </c>
      <c r="B5111" t="s">
        <v>13345</v>
      </c>
      <c r="C5111" t="s">
        <v>13346</v>
      </c>
      <c r="D5111" t="s">
        <v>13318</v>
      </c>
      <c r="E5111" t="s">
        <v>35681</v>
      </c>
      <c r="F5111" t="s">
        <v>35682</v>
      </c>
      <c r="G5111">
        <v>1982</v>
      </c>
      <c r="H5111" t="s">
        <v>36448</v>
      </c>
      <c r="I5111" t="s">
        <v>13347</v>
      </c>
      <c r="J5111" s="2" t="s">
        <v>13348</v>
      </c>
      <c r="K5111" s="5" t="s">
        <v>202</v>
      </c>
      <c r="L5111" t="s">
        <v>129</v>
      </c>
    </row>
    <row r="5112" spans="1:12" hidden="1" x14ac:dyDescent="0.25">
      <c r="A5112">
        <v>104953</v>
      </c>
      <c r="B5112" t="s">
        <v>13349</v>
      </c>
      <c r="C5112" t="s">
        <v>13336</v>
      </c>
      <c r="D5112" t="s">
        <v>13318</v>
      </c>
      <c r="E5112" t="s">
        <v>35681</v>
      </c>
      <c r="F5112" t="s">
        <v>35682</v>
      </c>
      <c r="G5112">
        <v>1982</v>
      </c>
      <c r="H5112" t="s">
        <v>36448</v>
      </c>
      <c r="I5112" t="s">
        <v>13337</v>
      </c>
      <c r="J5112" s="2" t="s">
        <v>13350</v>
      </c>
      <c r="K5112" s="5" t="s">
        <v>202</v>
      </c>
      <c r="L5112" t="s">
        <v>129</v>
      </c>
    </row>
    <row r="5113" spans="1:12" hidden="1" x14ac:dyDescent="0.25">
      <c r="A5113">
        <v>104957</v>
      </c>
      <c r="B5113" t="s">
        <v>13351</v>
      </c>
      <c r="C5113" t="s">
        <v>13346</v>
      </c>
      <c r="D5113" t="s">
        <v>13318</v>
      </c>
      <c r="E5113" t="s">
        <v>35681</v>
      </c>
      <c r="F5113" t="s">
        <v>35682</v>
      </c>
      <c r="G5113">
        <v>1982</v>
      </c>
      <c r="H5113" t="s">
        <v>36448</v>
      </c>
      <c r="I5113" t="s">
        <v>13347</v>
      </c>
      <c r="J5113" s="2" t="s">
        <v>13352</v>
      </c>
      <c r="K5113" s="5" t="s">
        <v>55</v>
      </c>
    </row>
    <row r="5114" spans="1:12" hidden="1" x14ac:dyDescent="0.25">
      <c r="A5114">
        <v>104958</v>
      </c>
      <c r="B5114" t="s">
        <v>13353</v>
      </c>
      <c r="C5114" t="s">
        <v>13336</v>
      </c>
      <c r="D5114" t="s">
        <v>13318</v>
      </c>
      <c r="E5114" t="s">
        <v>35681</v>
      </c>
      <c r="F5114" t="s">
        <v>35682</v>
      </c>
      <c r="G5114">
        <v>1982</v>
      </c>
      <c r="H5114" t="s">
        <v>36448</v>
      </c>
      <c r="I5114" t="s">
        <v>13337</v>
      </c>
      <c r="J5114" s="2" t="s">
        <v>13354</v>
      </c>
      <c r="K5114" s="5" t="s">
        <v>21</v>
      </c>
    </row>
    <row r="5115" spans="1:12" hidden="1" x14ac:dyDescent="0.25">
      <c r="A5115">
        <v>104987</v>
      </c>
      <c r="B5115" t="s">
        <v>13355</v>
      </c>
      <c r="C5115" t="s">
        <v>13356</v>
      </c>
      <c r="D5115" t="s">
        <v>13318</v>
      </c>
      <c r="E5115" t="s">
        <v>35681</v>
      </c>
      <c r="F5115" t="s">
        <v>35682</v>
      </c>
      <c r="G5115">
        <v>1982</v>
      </c>
      <c r="H5115" t="s">
        <v>36448</v>
      </c>
      <c r="I5115" t="s">
        <v>13357</v>
      </c>
      <c r="J5115" s="2" t="s">
        <v>13358</v>
      </c>
      <c r="K5115" s="5" t="s">
        <v>21</v>
      </c>
    </row>
    <row r="5116" spans="1:12" hidden="1" x14ac:dyDescent="0.25">
      <c r="A5116">
        <v>104991</v>
      </c>
      <c r="B5116" t="s">
        <v>13359</v>
      </c>
      <c r="C5116" t="s">
        <v>13340</v>
      </c>
      <c r="D5116" t="s">
        <v>13318</v>
      </c>
      <c r="E5116" t="s">
        <v>35681</v>
      </c>
      <c r="F5116" t="s">
        <v>35682</v>
      </c>
      <c r="G5116">
        <v>1982</v>
      </c>
      <c r="H5116" t="s">
        <v>36448</v>
      </c>
      <c r="I5116" t="s">
        <v>13341</v>
      </c>
      <c r="J5116" s="2" t="s">
        <v>13360</v>
      </c>
      <c r="K5116" s="5" t="s">
        <v>128</v>
      </c>
      <c r="L5116" t="s">
        <v>522</v>
      </c>
    </row>
    <row r="5117" spans="1:12" hidden="1" x14ac:dyDescent="0.25">
      <c r="A5117">
        <v>104992</v>
      </c>
      <c r="B5117" t="s">
        <v>13361</v>
      </c>
      <c r="C5117" t="s">
        <v>13356</v>
      </c>
      <c r="D5117" t="s">
        <v>13318</v>
      </c>
      <c r="E5117" t="s">
        <v>35681</v>
      </c>
      <c r="F5117" t="s">
        <v>35682</v>
      </c>
      <c r="G5117">
        <v>1982</v>
      </c>
      <c r="H5117" t="s">
        <v>36448</v>
      </c>
      <c r="I5117" t="s">
        <v>13357</v>
      </c>
      <c r="J5117" s="2" t="s">
        <v>13362</v>
      </c>
      <c r="K5117" s="5" t="s">
        <v>128</v>
      </c>
      <c r="L5117" t="s">
        <v>522</v>
      </c>
    </row>
    <row r="5118" spans="1:12" hidden="1" x14ac:dyDescent="0.25">
      <c r="A5118">
        <v>105021</v>
      </c>
      <c r="B5118" t="s">
        <v>13363</v>
      </c>
      <c r="C5118" t="s">
        <v>13340</v>
      </c>
      <c r="D5118" t="s">
        <v>13318</v>
      </c>
      <c r="E5118" t="s">
        <v>35681</v>
      </c>
      <c r="F5118" t="s">
        <v>35682</v>
      </c>
      <c r="G5118">
        <v>1982</v>
      </c>
      <c r="H5118" t="s">
        <v>36448</v>
      </c>
      <c r="I5118" t="s">
        <v>13341</v>
      </c>
      <c r="J5118" s="2" t="s">
        <v>13364</v>
      </c>
      <c r="K5118" s="5" t="s">
        <v>21</v>
      </c>
    </row>
    <row r="5119" spans="1:12" hidden="1" x14ac:dyDescent="0.25">
      <c r="A5119">
        <v>105027</v>
      </c>
      <c r="B5119" t="s">
        <v>13365</v>
      </c>
      <c r="C5119" t="s">
        <v>13340</v>
      </c>
      <c r="D5119" t="s">
        <v>13318</v>
      </c>
      <c r="E5119" t="s">
        <v>35681</v>
      </c>
      <c r="F5119" t="s">
        <v>35682</v>
      </c>
      <c r="G5119">
        <v>1982</v>
      </c>
      <c r="H5119" t="s">
        <v>36448</v>
      </c>
      <c r="I5119" t="s">
        <v>13341</v>
      </c>
      <c r="J5119" s="2" t="s">
        <v>13366</v>
      </c>
      <c r="K5119" s="5" t="s">
        <v>55</v>
      </c>
    </row>
    <row r="5120" spans="1:12" hidden="1" x14ac:dyDescent="0.25">
      <c r="A5120">
        <v>105033</v>
      </c>
      <c r="B5120" t="s">
        <v>13367</v>
      </c>
      <c r="C5120" t="s">
        <v>13340</v>
      </c>
      <c r="D5120" t="s">
        <v>13318</v>
      </c>
      <c r="E5120" t="s">
        <v>35681</v>
      </c>
      <c r="F5120" t="s">
        <v>35682</v>
      </c>
      <c r="G5120">
        <v>1982</v>
      </c>
      <c r="H5120" t="s">
        <v>36448</v>
      </c>
      <c r="I5120" t="s">
        <v>13341</v>
      </c>
      <c r="J5120" s="2" t="s">
        <v>13368</v>
      </c>
      <c r="K5120" s="5" t="s">
        <v>128</v>
      </c>
      <c r="L5120" t="s">
        <v>522</v>
      </c>
    </row>
    <row r="5121" spans="1:12" hidden="1" x14ac:dyDescent="0.25">
      <c r="A5121">
        <v>105050</v>
      </c>
      <c r="B5121" t="s">
        <v>13369</v>
      </c>
      <c r="C5121" t="s">
        <v>13340</v>
      </c>
      <c r="D5121" t="s">
        <v>13318</v>
      </c>
      <c r="E5121" t="s">
        <v>35681</v>
      </c>
      <c r="F5121" t="s">
        <v>35682</v>
      </c>
      <c r="G5121">
        <v>1982</v>
      </c>
      <c r="H5121" t="s">
        <v>36448</v>
      </c>
      <c r="I5121" t="s">
        <v>13341</v>
      </c>
      <c r="J5121" s="2" t="s">
        <v>13370</v>
      </c>
      <c r="K5121" s="5" t="s">
        <v>55</v>
      </c>
    </row>
    <row r="5122" spans="1:12" hidden="1" x14ac:dyDescent="0.25">
      <c r="A5122">
        <v>105067</v>
      </c>
      <c r="B5122" t="s">
        <v>13371</v>
      </c>
      <c r="C5122" t="s">
        <v>13346</v>
      </c>
      <c r="D5122" t="s">
        <v>13318</v>
      </c>
      <c r="E5122" t="s">
        <v>35681</v>
      </c>
      <c r="F5122" t="s">
        <v>35682</v>
      </c>
      <c r="G5122">
        <v>1982</v>
      </c>
      <c r="H5122" t="s">
        <v>36448</v>
      </c>
      <c r="I5122" t="s">
        <v>13347</v>
      </c>
      <c r="J5122" s="2" t="s">
        <v>13372</v>
      </c>
      <c r="K5122" s="5" t="s">
        <v>38</v>
      </c>
      <c r="L5122" t="s">
        <v>35266</v>
      </c>
    </row>
    <row r="5123" spans="1:12" hidden="1" x14ac:dyDescent="0.25">
      <c r="A5123">
        <v>105082</v>
      </c>
      <c r="B5123" t="s">
        <v>13373</v>
      </c>
      <c r="C5123" t="s">
        <v>13374</v>
      </c>
      <c r="D5123" t="s">
        <v>13318</v>
      </c>
      <c r="E5123" t="s">
        <v>35681</v>
      </c>
      <c r="F5123" t="s">
        <v>35682</v>
      </c>
      <c r="G5123">
        <v>1982</v>
      </c>
      <c r="H5123" t="s">
        <v>36448</v>
      </c>
      <c r="I5123" t="s">
        <v>106</v>
      </c>
      <c r="J5123" s="2" t="s">
        <v>13375</v>
      </c>
      <c r="K5123" s="5" t="s">
        <v>55</v>
      </c>
    </row>
    <row r="5124" spans="1:12" hidden="1" x14ac:dyDescent="0.25">
      <c r="A5124">
        <v>105096</v>
      </c>
      <c r="B5124" t="s">
        <v>13376</v>
      </c>
      <c r="C5124" t="s">
        <v>13377</v>
      </c>
      <c r="D5124" t="s">
        <v>13378</v>
      </c>
      <c r="E5124" t="s">
        <v>35683</v>
      </c>
      <c r="F5124" t="s">
        <v>35684</v>
      </c>
      <c r="G5124">
        <v>2002</v>
      </c>
      <c r="H5124" t="s">
        <v>36449</v>
      </c>
      <c r="I5124" t="s">
        <v>13379</v>
      </c>
      <c r="J5124" s="2" t="s">
        <v>13380</v>
      </c>
      <c r="K5124" s="5" t="s">
        <v>128</v>
      </c>
      <c r="L5124" t="s">
        <v>374</v>
      </c>
    </row>
    <row r="5125" spans="1:12" hidden="1" x14ac:dyDescent="0.25">
      <c r="A5125">
        <v>105110</v>
      </c>
      <c r="B5125" t="s">
        <v>13381</v>
      </c>
      <c r="C5125" t="s">
        <v>13382</v>
      </c>
      <c r="D5125" t="s">
        <v>13378</v>
      </c>
      <c r="E5125" t="s">
        <v>35683</v>
      </c>
      <c r="F5125" t="s">
        <v>35684</v>
      </c>
      <c r="G5125">
        <v>2002</v>
      </c>
      <c r="H5125" t="s">
        <v>36449</v>
      </c>
      <c r="I5125" t="s">
        <v>4170</v>
      </c>
      <c r="J5125" s="2" t="s">
        <v>13383</v>
      </c>
      <c r="K5125" s="5" t="s">
        <v>38</v>
      </c>
      <c r="L5125" t="s">
        <v>35297</v>
      </c>
    </row>
    <row r="5126" spans="1:12" hidden="1" x14ac:dyDescent="0.25">
      <c r="A5126">
        <v>105113</v>
      </c>
      <c r="B5126" t="s">
        <v>13384</v>
      </c>
      <c r="C5126" t="s">
        <v>13382</v>
      </c>
      <c r="D5126" t="s">
        <v>13378</v>
      </c>
      <c r="E5126" t="s">
        <v>35683</v>
      </c>
      <c r="F5126" t="s">
        <v>35684</v>
      </c>
      <c r="G5126">
        <v>2002</v>
      </c>
      <c r="H5126" t="s">
        <v>36449</v>
      </c>
      <c r="I5126" t="s">
        <v>4170</v>
      </c>
      <c r="J5126" s="2" t="s">
        <v>13385</v>
      </c>
      <c r="K5126" s="5" t="s">
        <v>38</v>
      </c>
    </row>
    <row r="5127" spans="1:12" hidden="1" x14ac:dyDescent="0.25">
      <c r="A5127">
        <v>105131</v>
      </c>
      <c r="B5127" t="s">
        <v>13386</v>
      </c>
      <c r="C5127" t="s">
        <v>13387</v>
      </c>
      <c r="D5127" t="s">
        <v>13378</v>
      </c>
      <c r="E5127" t="s">
        <v>35683</v>
      </c>
      <c r="F5127" t="s">
        <v>35684</v>
      </c>
      <c r="G5127">
        <v>2002</v>
      </c>
      <c r="H5127" t="s">
        <v>36449</v>
      </c>
      <c r="I5127" t="s">
        <v>13388</v>
      </c>
      <c r="J5127" s="2" t="s">
        <v>13389</v>
      </c>
      <c r="K5127" s="5" t="s">
        <v>15</v>
      </c>
    </row>
    <row r="5128" spans="1:12" hidden="1" x14ac:dyDescent="0.25">
      <c r="A5128">
        <v>105137</v>
      </c>
      <c r="B5128" t="s">
        <v>13390</v>
      </c>
      <c r="C5128" t="s">
        <v>13387</v>
      </c>
      <c r="D5128" t="s">
        <v>13378</v>
      </c>
      <c r="E5128" t="s">
        <v>35683</v>
      </c>
      <c r="F5128" t="s">
        <v>35684</v>
      </c>
      <c r="G5128">
        <v>2002</v>
      </c>
      <c r="H5128" t="s">
        <v>36449</v>
      </c>
      <c r="I5128" t="s">
        <v>13388</v>
      </c>
      <c r="J5128" s="2" t="s">
        <v>13391</v>
      </c>
      <c r="K5128" s="5" t="s">
        <v>128</v>
      </c>
      <c r="L5128" t="s">
        <v>129</v>
      </c>
    </row>
    <row r="5129" spans="1:12" hidden="1" x14ac:dyDescent="0.25">
      <c r="A5129">
        <v>105179</v>
      </c>
      <c r="B5129" t="s">
        <v>13392</v>
      </c>
      <c r="C5129" t="s">
        <v>13387</v>
      </c>
      <c r="D5129" t="s">
        <v>13378</v>
      </c>
      <c r="E5129" t="s">
        <v>35683</v>
      </c>
      <c r="F5129" t="s">
        <v>35684</v>
      </c>
      <c r="G5129">
        <v>2002</v>
      </c>
      <c r="H5129" t="s">
        <v>36449</v>
      </c>
      <c r="I5129" t="s">
        <v>13388</v>
      </c>
      <c r="J5129" s="2" t="s">
        <v>13393</v>
      </c>
      <c r="K5129" s="5" t="s">
        <v>55</v>
      </c>
    </row>
    <row r="5130" spans="1:12" hidden="1" x14ac:dyDescent="0.25">
      <c r="A5130">
        <v>105194</v>
      </c>
      <c r="B5130" t="s">
        <v>13394</v>
      </c>
      <c r="C5130" t="s">
        <v>13387</v>
      </c>
      <c r="D5130" t="s">
        <v>13378</v>
      </c>
      <c r="E5130" t="s">
        <v>35683</v>
      </c>
      <c r="F5130" t="s">
        <v>35684</v>
      </c>
      <c r="G5130">
        <v>2002</v>
      </c>
      <c r="H5130" t="s">
        <v>36449</v>
      </c>
      <c r="I5130" t="s">
        <v>13388</v>
      </c>
      <c r="J5130" s="2" t="s">
        <v>13395</v>
      </c>
      <c r="K5130" s="5" t="s">
        <v>38</v>
      </c>
    </row>
    <row r="5131" spans="1:12" hidden="1" x14ac:dyDescent="0.25">
      <c r="A5131">
        <v>105227</v>
      </c>
      <c r="B5131" t="s">
        <v>13396</v>
      </c>
      <c r="C5131" t="s">
        <v>13397</v>
      </c>
      <c r="D5131" t="s">
        <v>13378</v>
      </c>
      <c r="E5131" t="s">
        <v>35683</v>
      </c>
      <c r="F5131" t="s">
        <v>35684</v>
      </c>
      <c r="G5131">
        <v>2002</v>
      </c>
      <c r="H5131" t="s">
        <v>36449</v>
      </c>
      <c r="I5131" t="s">
        <v>13398</v>
      </c>
      <c r="J5131" s="2" t="s">
        <v>13399</v>
      </c>
      <c r="K5131" s="5" t="s">
        <v>2793</v>
      </c>
      <c r="L5131" t="s">
        <v>129</v>
      </c>
    </row>
    <row r="5132" spans="1:12" hidden="1" x14ac:dyDescent="0.25">
      <c r="A5132">
        <v>105232</v>
      </c>
      <c r="B5132" t="s">
        <v>13400</v>
      </c>
      <c r="C5132" t="s">
        <v>13397</v>
      </c>
      <c r="D5132" t="s">
        <v>13378</v>
      </c>
      <c r="E5132" t="s">
        <v>35683</v>
      </c>
      <c r="F5132" t="s">
        <v>35684</v>
      </c>
      <c r="G5132">
        <v>2002</v>
      </c>
      <c r="H5132" t="s">
        <v>36449</v>
      </c>
      <c r="I5132" t="s">
        <v>13398</v>
      </c>
      <c r="J5132" s="2" t="s">
        <v>13401</v>
      </c>
      <c r="K5132" s="5" t="s">
        <v>55</v>
      </c>
    </row>
    <row r="5133" spans="1:12" hidden="1" x14ac:dyDescent="0.25">
      <c r="A5133">
        <v>105250</v>
      </c>
      <c r="B5133" t="s">
        <v>13402</v>
      </c>
      <c r="C5133" t="s">
        <v>13397</v>
      </c>
      <c r="D5133" t="s">
        <v>13378</v>
      </c>
      <c r="E5133" t="s">
        <v>35683</v>
      </c>
      <c r="F5133" t="s">
        <v>35684</v>
      </c>
      <c r="G5133">
        <v>2002</v>
      </c>
      <c r="H5133" t="s">
        <v>36449</v>
      </c>
      <c r="I5133" t="s">
        <v>13398</v>
      </c>
      <c r="J5133" s="2" t="s">
        <v>13403</v>
      </c>
      <c r="K5133" s="5" t="s">
        <v>15</v>
      </c>
    </row>
    <row r="5134" spans="1:12" hidden="1" x14ac:dyDescent="0.25">
      <c r="A5134">
        <v>105254</v>
      </c>
      <c r="B5134" t="s">
        <v>13404</v>
      </c>
      <c r="C5134" t="s">
        <v>13397</v>
      </c>
      <c r="D5134" t="s">
        <v>13378</v>
      </c>
      <c r="E5134" t="s">
        <v>35683</v>
      </c>
      <c r="F5134" t="s">
        <v>35684</v>
      </c>
      <c r="G5134">
        <v>2002</v>
      </c>
      <c r="H5134" t="s">
        <v>36449</v>
      </c>
      <c r="I5134" t="s">
        <v>13398</v>
      </c>
      <c r="J5134" s="2" t="s">
        <v>13405</v>
      </c>
      <c r="K5134" s="5" t="s">
        <v>21</v>
      </c>
    </row>
    <row r="5135" spans="1:12" hidden="1" x14ac:dyDescent="0.25">
      <c r="A5135">
        <v>105255</v>
      </c>
      <c r="B5135" t="s">
        <v>13406</v>
      </c>
      <c r="C5135" t="s">
        <v>13397</v>
      </c>
      <c r="D5135" t="s">
        <v>13378</v>
      </c>
      <c r="E5135" t="s">
        <v>35683</v>
      </c>
      <c r="F5135" t="s">
        <v>35684</v>
      </c>
      <c r="G5135">
        <v>2002</v>
      </c>
      <c r="H5135" t="s">
        <v>36449</v>
      </c>
      <c r="I5135" t="s">
        <v>13398</v>
      </c>
      <c r="J5135" s="2" t="s">
        <v>13407</v>
      </c>
      <c r="K5135" s="5" t="s">
        <v>21</v>
      </c>
    </row>
    <row r="5136" spans="1:12" hidden="1" x14ac:dyDescent="0.25">
      <c r="A5136">
        <v>105256</v>
      </c>
      <c r="B5136" t="s">
        <v>13408</v>
      </c>
      <c r="C5136" t="s">
        <v>13382</v>
      </c>
      <c r="D5136" t="s">
        <v>13378</v>
      </c>
      <c r="E5136" t="s">
        <v>35683</v>
      </c>
      <c r="F5136" t="s">
        <v>35684</v>
      </c>
      <c r="G5136">
        <v>2002</v>
      </c>
      <c r="H5136" t="s">
        <v>36449</v>
      </c>
      <c r="I5136" t="s">
        <v>4170</v>
      </c>
      <c r="J5136" s="2" t="s">
        <v>13409</v>
      </c>
      <c r="K5136" s="5" t="s">
        <v>15</v>
      </c>
    </row>
    <row r="5137" spans="1:16" hidden="1" x14ac:dyDescent="0.25">
      <c r="A5137">
        <v>105260</v>
      </c>
      <c r="B5137" t="s">
        <v>13410</v>
      </c>
      <c r="C5137" t="s">
        <v>13382</v>
      </c>
      <c r="D5137" t="s">
        <v>13378</v>
      </c>
      <c r="E5137" t="s">
        <v>35683</v>
      </c>
      <c r="F5137" t="s">
        <v>35684</v>
      </c>
      <c r="G5137">
        <v>2002</v>
      </c>
      <c r="H5137" t="s">
        <v>36449</v>
      </c>
      <c r="I5137" t="s">
        <v>4170</v>
      </c>
      <c r="J5137" s="2" t="s">
        <v>13411</v>
      </c>
      <c r="K5137" s="5" t="s">
        <v>21</v>
      </c>
    </row>
    <row r="5138" spans="1:16" hidden="1" x14ac:dyDescent="0.25">
      <c r="A5138">
        <v>105261</v>
      </c>
      <c r="B5138" t="s">
        <v>13412</v>
      </c>
      <c r="C5138" t="s">
        <v>13397</v>
      </c>
      <c r="D5138" t="s">
        <v>13378</v>
      </c>
      <c r="E5138" t="s">
        <v>35683</v>
      </c>
      <c r="F5138" t="s">
        <v>35684</v>
      </c>
      <c r="G5138">
        <v>2002</v>
      </c>
      <c r="H5138" t="s">
        <v>36449</v>
      </c>
      <c r="I5138" t="s">
        <v>13398</v>
      </c>
      <c r="J5138" s="2" t="s">
        <v>13413</v>
      </c>
      <c r="K5138" s="5" t="s">
        <v>38</v>
      </c>
      <c r="L5138" t="s">
        <v>16</v>
      </c>
    </row>
    <row r="5139" spans="1:16" hidden="1" x14ac:dyDescent="0.25">
      <c r="A5139">
        <v>105274</v>
      </c>
      <c r="B5139" t="s">
        <v>13414</v>
      </c>
      <c r="C5139" t="s">
        <v>13415</v>
      </c>
      <c r="D5139" t="s">
        <v>13378</v>
      </c>
      <c r="E5139" t="s">
        <v>35683</v>
      </c>
      <c r="F5139" t="s">
        <v>35684</v>
      </c>
      <c r="G5139">
        <v>2002</v>
      </c>
      <c r="H5139" t="s">
        <v>36449</v>
      </c>
      <c r="I5139" t="s">
        <v>13416</v>
      </c>
      <c r="J5139" s="2" t="s">
        <v>13417</v>
      </c>
      <c r="K5139" s="5" t="s">
        <v>21</v>
      </c>
    </row>
    <row r="5140" spans="1:16" hidden="1" x14ac:dyDescent="0.25">
      <c r="A5140">
        <v>105278</v>
      </c>
      <c r="B5140" t="s">
        <v>13418</v>
      </c>
      <c r="C5140" t="s">
        <v>13419</v>
      </c>
      <c r="D5140" t="s">
        <v>13378</v>
      </c>
      <c r="E5140" t="s">
        <v>35683</v>
      </c>
      <c r="F5140" t="s">
        <v>35684</v>
      </c>
      <c r="G5140">
        <v>2002</v>
      </c>
      <c r="H5140" t="s">
        <v>36449</v>
      </c>
      <c r="I5140" t="s">
        <v>13420</v>
      </c>
      <c r="J5140" s="2" t="s">
        <v>13421</v>
      </c>
      <c r="K5140" s="5" t="s">
        <v>21</v>
      </c>
    </row>
    <row r="5141" spans="1:16" hidden="1" x14ac:dyDescent="0.25">
      <c r="A5141">
        <v>105320</v>
      </c>
      <c r="B5141" t="s">
        <v>13422</v>
      </c>
      <c r="C5141" t="s">
        <v>13382</v>
      </c>
      <c r="D5141" t="s">
        <v>13378</v>
      </c>
      <c r="E5141" t="s">
        <v>35683</v>
      </c>
      <c r="F5141" t="s">
        <v>35684</v>
      </c>
      <c r="G5141">
        <v>2002</v>
      </c>
      <c r="H5141" t="s">
        <v>36449</v>
      </c>
      <c r="I5141" t="s">
        <v>4170</v>
      </c>
      <c r="J5141" s="2" t="s">
        <v>13423</v>
      </c>
      <c r="K5141" s="5" t="s">
        <v>38</v>
      </c>
      <c r="L5141" t="s">
        <v>174</v>
      </c>
    </row>
    <row r="5142" spans="1:16" hidden="1" x14ac:dyDescent="0.25">
      <c r="A5142">
        <v>105347</v>
      </c>
      <c r="B5142" t="s">
        <v>13424</v>
      </c>
      <c r="C5142" t="s">
        <v>13382</v>
      </c>
      <c r="D5142" t="s">
        <v>13378</v>
      </c>
      <c r="E5142" t="s">
        <v>35683</v>
      </c>
      <c r="F5142" t="s">
        <v>35684</v>
      </c>
      <c r="G5142">
        <v>2002</v>
      </c>
      <c r="H5142" t="s">
        <v>36449</v>
      </c>
      <c r="I5142" t="s">
        <v>4170</v>
      </c>
      <c r="J5142" s="2" t="s">
        <v>13423</v>
      </c>
      <c r="K5142" s="5" t="s">
        <v>38</v>
      </c>
      <c r="L5142" t="s">
        <v>174</v>
      </c>
    </row>
    <row r="5143" spans="1:16" hidden="1" x14ac:dyDescent="0.25">
      <c r="A5143">
        <v>105362</v>
      </c>
      <c r="B5143" t="s">
        <v>13425</v>
      </c>
      <c r="C5143" t="s">
        <v>13382</v>
      </c>
      <c r="D5143" t="s">
        <v>13378</v>
      </c>
      <c r="E5143" t="s">
        <v>35683</v>
      </c>
      <c r="F5143" t="s">
        <v>35684</v>
      </c>
      <c r="G5143">
        <v>2002</v>
      </c>
      <c r="H5143" t="s">
        <v>36449</v>
      </c>
      <c r="I5143" t="s">
        <v>4170</v>
      </c>
      <c r="J5143" s="2" t="s">
        <v>13426</v>
      </c>
      <c r="K5143" s="5" t="s">
        <v>21</v>
      </c>
    </row>
    <row r="5144" spans="1:16" hidden="1" x14ac:dyDescent="0.25">
      <c r="A5144">
        <v>105392</v>
      </c>
      <c r="B5144" t="s">
        <v>13427</v>
      </c>
      <c r="C5144" t="s">
        <v>13428</v>
      </c>
      <c r="D5144" t="s">
        <v>13378</v>
      </c>
      <c r="E5144" t="s">
        <v>35683</v>
      </c>
      <c r="F5144" t="s">
        <v>35684</v>
      </c>
      <c r="G5144">
        <v>2002</v>
      </c>
      <c r="H5144" t="s">
        <v>36449</v>
      </c>
      <c r="I5144" t="s">
        <v>13429</v>
      </c>
      <c r="J5144" s="2" t="s">
        <v>13430</v>
      </c>
      <c r="K5144" s="5" t="s">
        <v>128</v>
      </c>
      <c r="L5144" t="s">
        <v>35192</v>
      </c>
    </row>
    <row r="5145" spans="1:16" hidden="1" x14ac:dyDescent="0.25">
      <c r="A5145">
        <v>105402</v>
      </c>
      <c r="B5145" t="s">
        <v>13431</v>
      </c>
      <c r="C5145" t="s">
        <v>13382</v>
      </c>
      <c r="D5145" t="s">
        <v>13378</v>
      </c>
      <c r="E5145" t="s">
        <v>35683</v>
      </c>
      <c r="F5145" t="s">
        <v>35684</v>
      </c>
      <c r="G5145">
        <v>2002</v>
      </c>
      <c r="H5145" t="s">
        <v>36449</v>
      </c>
      <c r="I5145" t="s">
        <v>4170</v>
      </c>
      <c r="J5145" s="2" t="s">
        <v>13432</v>
      </c>
      <c r="K5145" s="5" t="s">
        <v>55</v>
      </c>
    </row>
    <row r="5146" spans="1:16" hidden="1" x14ac:dyDescent="0.25">
      <c r="A5146">
        <v>105415</v>
      </c>
      <c r="B5146" t="s">
        <v>13433</v>
      </c>
      <c r="C5146" t="s">
        <v>13428</v>
      </c>
      <c r="D5146" t="s">
        <v>13378</v>
      </c>
      <c r="E5146" t="s">
        <v>35683</v>
      </c>
      <c r="F5146" t="s">
        <v>35684</v>
      </c>
      <c r="G5146">
        <v>2002</v>
      </c>
      <c r="H5146" t="s">
        <v>36449</v>
      </c>
      <c r="I5146" t="s">
        <v>13429</v>
      </c>
      <c r="J5146" s="2" t="s">
        <v>13434</v>
      </c>
      <c r="K5146" s="5" t="s">
        <v>38</v>
      </c>
    </row>
    <row r="5147" spans="1:16" hidden="1" x14ac:dyDescent="0.25">
      <c r="A5147">
        <v>105431</v>
      </c>
      <c r="B5147" t="s">
        <v>13435</v>
      </c>
      <c r="C5147" t="s">
        <v>13436</v>
      </c>
      <c r="D5147" t="s">
        <v>13378</v>
      </c>
      <c r="E5147" t="s">
        <v>35683</v>
      </c>
      <c r="F5147" t="s">
        <v>35684</v>
      </c>
      <c r="G5147">
        <v>2002</v>
      </c>
      <c r="H5147" t="s">
        <v>36449</v>
      </c>
      <c r="I5147" t="s">
        <v>13437</v>
      </c>
      <c r="J5147" s="2" t="s">
        <v>13438</v>
      </c>
      <c r="K5147" s="5" t="s">
        <v>38</v>
      </c>
    </row>
    <row r="5148" spans="1:16" hidden="1" x14ac:dyDescent="0.25">
      <c r="A5148">
        <v>105451</v>
      </c>
      <c r="B5148" t="s">
        <v>13439</v>
      </c>
      <c r="C5148" t="s">
        <v>13440</v>
      </c>
      <c r="D5148" t="s">
        <v>13378</v>
      </c>
      <c r="E5148" t="s">
        <v>35683</v>
      </c>
      <c r="F5148" t="s">
        <v>35684</v>
      </c>
      <c r="G5148">
        <v>2002</v>
      </c>
      <c r="H5148" t="s">
        <v>36449</v>
      </c>
      <c r="I5148" t="s">
        <v>5595</v>
      </c>
      <c r="J5148" s="2" t="s">
        <v>13441</v>
      </c>
      <c r="K5148" s="5" t="s">
        <v>55</v>
      </c>
    </row>
    <row r="5149" spans="1:16" x14ac:dyDescent="0.25">
      <c r="A5149">
        <v>105455</v>
      </c>
      <c r="B5149" t="s">
        <v>13442</v>
      </c>
      <c r="C5149" t="s">
        <v>13382</v>
      </c>
      <c r="D5149" t="s">
        <v>13378</v>
      </c>
      <c r="E5149" t="s">
        <v>35683</v>
      </c>
      <c r="F5149" t="s">
        <v>35684</v>
      </c>
      <c r="G5149">
        <v>2002</v>
      </c>
      <c r="H5149" t="s">
        <v>36449</v>
      </c>
      <c r="I5149" t="s">
        <v>4170</v>
      </c>
      <c r="J5149" s="2" t="s">
        <v>13443</v>
      </c>
      <c r="K5149" s="5" t="s">
        <v>202</v>
      </c>
      <c r="M5149" s="4" t="s">
        <v>7</v>
      </c>
      <c r="N5149" s="4" t="s">
        <v>8</v>
      </c>
      <c r="O5149" t="s">
        <v>33</v>
      </c>
      <c r="P5149" t="s">
        <v>35341</v>
      </c>
    </row>
    <row r="5150" spans="1:16" hidden="1" x14ac:dyDescent="0.25">
      <c r="A5150">
        <v>105476</v>
      </c>
      <c r="B5150" t="s">
        <v>13444</v>
      </c>
      <c r="C5150" t="s">
        <v>13440</v>
      </c>
      <c r="D5150" t="s">
        <v>13378</v>
      </c>
      <c r="E5150" t="s">
        <v>35683</v>
      </c>
      <c r="F5150" t="s">
        <v>35684</v>
      </c>
      <c r="G5150">
        <v>2002</v>
      </c>
      <c r="H5150" t="s">
        <v>36449</v>
      </c>
      <c r="I5150" t="s">
        <v>5595</v>
      </c>
      <c r="J5150" s="2" t="s">
        <v>13445</v>
      </c>
      <c r="K5150" s="5" t="s">
        <v>21</v>
      </c>
    </row>
    <row r="5151" spans="1:16" hidden="1" x14ac:dyDescent="0.25">
      <c r="A5151">
        <v>105482</v>
      </c>
      <c r="B5151" t="s">
        <v>13446</v>
      </c>
      <c r="C5151" t="s">
        <v>13440</v>
      </c>
      <c r="D5151" t="s">
        <v>13378</v>
      </c>
      <c r="E5151" t="s">
        <v>35683</v>
      </c>
      <c r="F5151" t="s">
        <v>35684</v>
      </c>
      <c r="G5151">
        <v>2002</v>
      </c>
      <c r="H5151" t="s">
        <v>36449</v>
      </c>
      <c r="I5151" t="s">
        <v>5595</v>
      </c>
      <c r="J5151" s="2" t="s">
        <v>13447</v>
      </c>
      <c r="K5151" s="5" t="s">
        <v>55</v>
      </c>
    </row>
    <row r="5152" spans="1:16" hidden="1" x14ac:dyDescent="0.25">
      <c r="A5152">
        <v>105587</v>
      </c>
      <c r="B5152" t="s">
        <v>13448</v>
      </c>
      <c r="C5152" t="s">
        <v>13449</v>
      </c>
      <c r="D5152" t="s">
        <v>13378</v>
      </c>
      <c r="E5152" t="s">
        <v>35683</v>
      </c>
      <c r="F5152" t="s">
        <v>35684</v>
      </c>
      <c r="G5152">
        <v>2002</v>
      </c>
      <c r="H5152" t="s">
        <v>36449</v>
      </c>
      <c r="I5152" t="s">
        <v>13450</v>
      </c>
      <c r="J5152" s="2" t="s">
        <v>13451</v>
      </c>
      <c r="K5152" s="5" t="s">
        <v>38</v>
      </c>
    </row>
    <row r="5153" spans="1:12" hidden="1" x14ac:dyDescent="0.25">
      <c r="A5153">
        <v>105591</v>
      </c>
      <c r="B5153" t="s">
        <v>13452</v>
      </c>
      <c r="C5153" t="s">
        <v>13449</v>
      </c>
      <c r="D5153" t="s">
        <v>13378</v>
      </c>
      <c r="E5153" t="s">
        <v>35683</v>
      </c>
      <c r="F5153" t="s">
        <v>35684</v>
      </c>
      <c r="G5153">
        <v>2002</v>
      </c>
      <c r="H5153" t="s">
        <v>36449</v>
      </c>
      <c r="I5153" t="s">
        <v>13450</v>
      </c>
      <c r="J5153" s="2" t="s">
        <v>13453</v>
      </c>
      <c r="K5153" s="5" t="s">
        <v>128</v>
      </c>
      <c r="L5153" t="s">
        <v>129</v>
      </c>
    </row>
    <row r="5154" spans="1:12" hidden="1" x14ac:dyDescent="0.25">
      <c r="A5154">
        <v>105603</v>
      </c>
      <c r="B5154" t="s">
        <v>13454</v>
      </c>
      <c r="C5154" t="s">
        <v>13382</v>
      </c>
      <c r="D5154" t="s">
        <v>13378</v>
      </c>
      <c r="E5154" t="s">
        <v>35683</v>
      </c>
      <c r="F5154" t="s">
        <v>35684</v>
      </c>
      <c r="G5154">
        <v>2002</v>
      </c>
      <c r="H5154" t="s">
        <v>36449</v>
      </c>
      <c r="I5154" t="s">
        <v>4170</v>
      </c>
      <c r="J5154" s="2" t="s">
        <v>13455</v>
      </c>
      <c r="K5154" s="5" t="s">
        <v>128</v>
      </c>
      <c r="L5154" t="s">
        <v>522</v>
      </c>
    </row>
    <row r="5155" spans="1:12" hidden="1" x14ac:dyDescent="0.25">
      <c r="A5155">
        <v>105608</v>
      </c>
      <c r="B5155" t="s">
        <v>13456</v>
      </c>
      <c r="C5155" t="s">
        <v>13457</v>
      </c>
      <c r="D5155" t="s">
        <v>13378</v>
      </c>
      <c r="E5155" t="s">
        <v>35683</v>
      </c>
      <c r="F5155" t="s">
        <v>35684</v>
      </c>
      <c r="G5155">
        <v>2002</v>
      </c>
      <c r="H5155" t="s">
        <v>36449</v>
      </c>
      <c r="I5155" t="s">
        <v>13458</v>
      </c>
      <c r="J5155" s="2" t="s">
        <v>13459</v>
      </c>
      <c r="K5155" s="5" t="s">
        <v>128</v>
      </c>
      <c r="L5155" t="s">
        <v>162</v>
      </c>
    </row>
    <row r="5156" spans="1:12" hidden="1" x14ac:dyDescent="0.25">
      <c r="A5156">
        <v>105679</v>
      </c>
      <c r="B5156" t="s">
        <v>13460</v>
      </c>
      <c r="C5156" t="s">
        <v>13461</v>
      </c>
      <c r="D5156" t="s">
        <v>13462</v>
      </c>
      <c r="E5156" t="s">
        <v>35685</v>
      </c>
      <c r="F5156" t="s">
        <v>35686</v>
      </c>
      <c r="G5156">
        <v>2005</v>
      </c>
      <c r="H5156" t="s">
        <v>36450</v>
      </c>
      <c r="I5156" t="s">
        <v>13463</v>
      </c>
      <c r="J5156" s="2" t="s">
        <v>13464</v>
      </c>
      <c r="K5156" s="5" t="s">
        <v>38</v>
      </c>
    </row>
    <row r="5157" spans="1:12" hidden="1" x14ac:dyDescent="0.25">
      <c r="A5157">
        <v>105681</v>
      </c>
      <c r="B5157" t="s">
        <v>13465</v>
      </c>
      <c r="C5157" t="s">
        <v>13461</v>
      </c>
      <c r="D5157" t="s">
        <v>13462</v>
      </c>
      <c r="E5157" t="s">
        <v>35685</v>
      </c>
      <c r="F5157" t="s">
        <v>35686</v>
      </c>
      <c r="G5157">
        <v>2005</v>
      </c>
      <c r="H5157" t="s">
        <v>36450</v>
      </c>
      <c r="I5157" t="s">
        <v>13463</v>
      </c>
      <c r="J5157" s="2" t="s">
        <v>13466</v>
      </c>
      <c r="K5157" s="5" t="s">
        <v>21</v>
      </c>
      <c r="L5157" t="s">
        <v>143</v>
      </c>
    </row>
    <row r="5158" spans="1:12" hidden="1" x14ac:dyDescent="0.25">
      <c r="A5158">
        <v>105691</v>
      </c>
      <c r="B5158" t="s">
        <v>13467</v>
      </c>
      <c r="C5158" t="s">
        <v>13468</v>
      </c>
      <c r="D5158" t="s">
        <v>13462</v>
      </c>
      <c r="E5158" t="s">
        <v>35685</v>
      </c>
      <c r="F5158" t="s">
        <v>35686</v>
      </c>
      <c r="G5158">
        <v>2005</v>
      </c>
      <c r="H5158" t="s">
        <v>36450</v>
      </c>
      <c r="I5158" t="s">
        <v>13469</v>
      </c>
      <c r="J5158" s="2" t="s">
        <v>13470</v>
      </c>
      <c r="K5158" s="5" t="s">
        <v>21</v>
      </c>
    </row>
    <row r="5159" spans="1:12" hidden="1" x14ac:dyDescent="0.25">
      <c r="A5159">
        <v>105693</v>
      </c>
      <c r="B5159" t="s">
        <v>13471</v>
      </c>
      <c r="C5159" t="s">
        <v>13468</v>
      </c>
      <c r="D5159" t="s">
        <v>13462</v>
      </c>
      <c r="E5159" t="s">
        <v>35685</v>
      </c>
      <c r="F5159" t="s">
        <v>35686</v>
      </c>
      <c r="G5159">
        <v>2005</v>
      </c>
      <c r="H5159" t="s">
        <v>36450</v>
      </c>
      <c r="I5159" t="s">
        <v>13469</v>
      </c>
      <c r="J5159" s="2" t="s">
        <v>13472</v>
      </c>
      <c r="K5159" s="5" t="s">
        <v>128</v>
      </c>
      <c r="L5159" t="s">
        <v>35221</v>
      </c>
    </row>
    <row r="5160" spans="1:12" hidden="1" x14ac:dyDescent="0.25">
      <c r="A5160">
        <v>105791</v>
      </c>
      <c r="B5160" t="s">
        <v>13473</v>
      </c>
      <c r="C5160" t="s">
        <v>13461</v>
      </c>
      <c r="D5160" t="s">
        <v>13462</v>
      </c>
      <c r="E5160" t="s">
        <v>35685</v>
      </c>
      <c r="F5160" t="s">
        <v>35686</v>
      </c>
      <c r="G5160">
        <v>2005</v>
      </c>
      <c r="H5160" t="s">
        <v>36450</v>
      </c>
      <c r="I5160" t="s">
        <v>13463</v>
      </c>
      <c r="J5160" s="2" t="s">
        <v>13474</v>
      </c>
      <c r="K5160" s="5" t="s">
        <v>128</v>
      </c>
    </row>
    <row r="5161" spans="1:12" hidden="1" x14ac:dyDescent="0.25">
      <c r="A5161">
        <v>105817</v>
      </c>
      <c r="B5161" t="s">
        <v>13475</v>
      </c>
      <c r="C5161" t="s">
        <v>13461</v>
      </c>
      <c r="D5161" t="s">
        <v>13462</v>
      </c>
      <c r="E5161" t="s">
        <v>35685</v>
      </c>
      <c r="F5161" t="s">
        <v>35686</v>
      </c>
      <c r="G5161">
        <v>2005</v>
      </c>
      <c r="H5161" t="s">
        <v>36450</v>
      </c>
      <c r="I5161" t="s">
        <v>13463</v>
      </c>
      <c r="J5161" s="2" t="s">
        <v>13476</v>
      </c>
      <c r="K5161" s="5" t="s">
        <v>475</v>
      </c>
    </row>
    <row r="5162" spans="1:12" hidden="1" x14ac:dyDescent="0.25">
      <c r="A5162">
        <v>105866</v>
      </c>
      <c r="B5162" t="s">
        <v>13477</v>
      </c>
      <c r="C5162" t="s">
        <v>13461</v>
      </c>
      <c r="D5162" t="s">
        <v>13462</v>
      </c>
      <c r="E5162" t="s">
        <v>35685</v>
      </c>
      <c r="F5162" t="s">
        <v>35686</v>
      </c>
      <c r="G5162">
        <v>2005</v>
      </c>
      <c r="H5162" t="s">
        <v>36450</v>
      </c>
      <c r="I5162" t="s">
        <v>13463</v>
      </c>
      <c r="J5162" s="2" t="s">
        <v>13478</v>
      </c>
      <c r="K5162" s="5" t="s">
        <v>128</v>
      </c>
    </row>
    <row r="5163" spans="1:12" hidden="1" x14ac:dyDescent="0.25">
      <c r="A5163">
        <v>105869</v>
      </c>
      <c r="B5163" t="s">
        <v>13479</v>
      </c>
      <c r="C5163" t="s">
        <v>13461</v>
      </c>
      <c r="D5163" t="s">
        <v>13462</v>
      </c>
      <c r="E5163" t="s">
        <v>35685</v>
      </c>
      <c r="F5163" t="s">
        <v>35686</v>
      </c>
      <c r="G5163">
        <v>2005</v>
      </c>
      <c r="H5163" t="s">
        <v>36450</v>
      </c>
      <c r="I5163" t="s">
        <v>13463</v>
      </c>
      <c r="J5163" s="2" t="s">
        <v>13480</v>
      </c>
      <c r="K5163" s="5" t="s">
        <v>15</v>
      </c>
    </row>
    <row r="5164" spans="1:12" hidden="1" x14ac:dyDescent="0.25">
      <c r="A5164">
        <v>105875</v>
      </c>
      <c r="B5164" t="s">
        <v>13481</v>
      </c>
      <c r="C5164" t="s">
        <v>13482</v>
      </c>
      <c r="D5164" t="s">
        <v>13462</v>
      </c>
      <c r="E5164" t="s">
        <v>35685</v>
      </c>
      <c r="F5164" t="s">
        <v>35686</v>
      </c>
      <c r="G5164">
        <v>2005</v>
      </c>
      <c r="H5164" t="s">
        <v>36450</v>
      </c>
      <c r="I5164" t="s">
        <v>6761</v>
      </c>
      <c r="J5164" s="2" t="s">
        <v>13483</v>
      </c>
      <c r="K5164" s="5" t="s">
        <v>580</v>
      </c>
    </row>
    <row r="5165" spans="1:12" hidden="1" x14ac:dyDescent="0.25">
      <c r="A5165">
        <v>105880</v>
      </c>
      <c r="B5165" t="s">
        <v>13484</v>
      </c>
      <c r="C5165" t="s">
        <v>13461</v>
      </c>
      <c r="D5165" t="s">
        <v>13462</v>
      </c>
      <c r="E5165" t="s">
        <v>35685</v>
      </c>
      <c r="F5165" t="s">
        <v>35686</v>
      </c>
      <c r="G5165">
        <v>2005</v>
      </c>
      <c r="H5165" t="s">
        <v>36450</v>
      </c>
      <c r="I5165" t="s">
        <v>13463</v>
      </c>
      <c r="J5165" s="2" t="s">
        <v>13485</v>
      </c>
      <c r="K5165" s="5" t="s">
        <v>202</v>
      </c>
      <c r="L5165" t="s">
        <v>27</v>
      </c>
    </row>
    <row r="5166" spans="1:12" hidden="1" x14ac:dyDescent="0.25">
      <c r="A5166">
        <v>105882</v>
      </c>
      <c r="B5166" t="s">
        <v>13486</v>
      </c>
      <c r="C5166" t="s">
        <v>13482</v>
      </c>
      <c r="D5166" t="s">
        <v>13462</v>
      </c>
      <c r="E5166" t="s">
        <v>35685</v>
      </c>
      <c r="F5166" t="s">
        <v>35686</v>
      </c>
      <c r="G5166">
        <v>2005</v>
      </c>
      <c r="H5166" t="s">
        <v>36450</v>
      </c>
      <c r="I5166" t="s">
        <v>6761</v>
      </c>
      <c r="J5166" s="2" t="s">
        <v>13487</v>
      </c>
      <c r="K5166" s="5" t="s">
        <v>21</v>
      </c>
    </row>
    <row r="5167" spans="1:12" hidden="1" x14ac:dyDescent="0.25">
      <c r="A5167">
        <v>105890</v>
      </c>
      <c r="B5167" t="s">
        <v>13488</v>
      </c>
      <c r="C5167" t="s">
        <v>13482</v>
      </c>
      <c r="D5167" t="s">
        <v>13462</v>
      </c>
      <c r="E5167" t="s">
        <v>35685</v>
      </c>
      <c r="F5167" t="s">
        <v>35686</v>
      </c>
      <c r="G5167">
        <v>2005</v>
      </c>
      <c r="H5167" t="s">
        <v>36450</v>
      </c>
      <c r="I5167" t="s">
        <v>6761</v>
      </c>
      <c r="J5167" s="2" t="s">
        <v>13489</v>
      </c>
      <c r="K5167" s="5" t="s">
        <v>21</v>
      </c>
      <c r="L5167" t="s">
        <v>143</v>
      </c>
    </row>
    <row r="5168" spans="1:12" hidden="1" x14ac:dyDescent="0.25">
      <c r="A5168">
        <v>105891</v>
      </c>
      <c r="B5168" t="s">
        <v>13490</v>
      </c>
      <c r="C5168" t="s">
        <v>13482</v>
      </c>
      <c r="D5168" t="s">
        <v>13462</v>
      </c>
      <c r="E5168" t="s">
        <v>35685</v>
      </c>
      <c r="F5168" t="s">
        <v>35686</v>
      </c>
      <c r="G5168">
        <v>2005</v>
      </c>
      <c r="H5168" t="s">
        <v>36450</v>
      </c>
      <c r="I5168" t="s">
        <v>6761</v>
      </c>
      <c r="J5168" s="2" t="s">
        <v>13491</v>
      </c>
      <c r="K5168" s="5" t="s">
        <v>38</v>
      </c>
    </row>
    <row r="5169" spans="1:16" hidden="1" x14ac:dyDescent="0.25">
      <c r="A5169">
        <v>105929</v>
      </c>
      <c r="B5169" t="s">
        <v>13492</v>
      </c>
      <c r="C5169" t="s">
        <v>13493</v>
      </c>
      <c r="D5169" t="s">
        <v>13462</v>
      </c>
      <c r="E5169" t="s">
        <v>35685</v>
      </c>
      <c r="F5169" t="s">
        <v>35686</v>
      </c>
      <c r="G5169">
        <v>2005</v>
      </c>
      <c r="H5169" t="s">
        <v>36450</v>
      </c>
      <c r="I5169" t="s">
        <v>13494</v>
      </c>
      <c r="J5169" s="2" t="s">
        <v>13495</v>
      </c>
      <c r="K5169" s="5" t="s">
        <v>32</v>
      </c>
      <c r="L5169" t="s">
        <v>35244</v>
      </c>
    </row>
    <row r="5170" spans="1:16" x14ac:dyDescent="0.25">
      <c r="A5170">
        <v>105930</v>
      </c>
      <c r="B5170" t="s">
        <v>13496</v>
      </c>
      <c r="C5170" t="s">
        <v>13482</v>
      </c>
      <c r="D5170" t="s">
        <v>13462</v>
      </c>
      <c r="E5170" t="s">
        <v>35685</v>
      </c>
      <c r="F5170" t="s">
        <v>35686</v>
      </c>
      <c r="G5170">
        <v>2005</v>
      </c>
      <c r="H5170" t="s">
        <v>36450</v>
      </c>
      <c r="I5170" t="s">
        <v>6761</v>
      </c>
      <c r="J5170" s="2" t="s">
        <v>13497</v>
      </c>
      <c r="K5170" s="5" t="s">
        <v>128</v>
      </c>
      <c r="M5170" s="4" t="s">
        <v>7</v>
      </c>
      <c r="N5170" s="4" t="s">
        <v>8</v>
      </c>
      <c r="O5170" t="s">
        <v>33</v>
      </c>
      <c r="P5170" t="s">
        <v>35341</v>
      </c>
    </row>
    <row r="5171" spans="1:16" hidden="1" x14ac:dyDescent="0.25">
      <c r="A5171">
        <v>105931</v>
      </c>
      <c r="B5171" t="s">
        <v>13498</v>
      </c>
      <c r="C5171" t="s">
        <v>13493</v>
      </c>
      <c r="D5171" t="s">
        <v>13462</v>
      </c>
      <c r="E5171" t="s">
        <v>35685</v>
      </c>
      <c r="F5171" t="s">
        <v>35686</v>
      </c>
      <c r="G5171">
        <v>2005</v>
      </c>
      <c r="H5171" t="s">
        <v>36450</v>
      </c>
      <c r="I5171" t="s">
        <v>13494</v>
      </c>
      <c r="J5171" s="2" t="s">
        <v>13499</v>
      </c>
      <c r="K5171" s="5" t="s">
        <v>128</v>
      </c>
      <c r="L5171" t="s">
        <v>35193</v>
      </c>
    </row>
    <row r="5172" spans="1:16" hidden="1" x14ac:dyDescent="0.25">
      <c r="A5172">
        <v>105936</v>
      </c>
      <c r="B5172" t="s">
        <v>13500</v>
      </c>
      <c r="C5172" t="s">
        <v>13482</v>
      </c>
      <c r="D5172" t="s">
        <v>13462</v>
      </c>
      <c r="E5172" t="s">
        <v>35685</v>
      </c>
      <c r="F5172" t="s">
        <v>35686</v>
      </c>
      <c r="G5172">
        <v>2005</v>
      </c>
      <c r="H5172" t="s">
        <v>36450</v>
      </c>
      <c r="I5172" t="s">
        <v>6761</v>
      </c>
      <c r="J5172" s="2" t="s">
        <v>13501</v>
      </c>
      <c r="K5172" s="5" t="s">
        <v>21</v>
      </c>
    </row>
    <row r="5173" spans="1:16" hidden="1" x14ac:dyDescent="0.25">
      <c r="A5173">
        <v>105942</v>
      </c>
      <c r="B5173" t="s">
        <v>13502</v>
      </c>
      <c r="C5173" t="s">
        <v>13461</v>
      </c>
      <c r="D5173" t="s">
        <v>13462</v>
      </c>
      <c r="E5173" t="s">
        <v>35685</v>
      </c>
      <c r="F5173" t="s">
        <v>35686</v>
      </c>
      <c r="G5173">
        <v>2005</v>
      </c>
      <c r="H5173" t="s">
        <v>36450</v>
      </c>
      <c r="I5173" t="s">
        <v>13463</v>
      </c>
      <c r="J5173" s="2" t="s">
        <v>13503</v>
      </c>
      <c r="K5173" s="5" t="s">
        <v>21</v>
      </c>
    </row>
    <row r="5174" spans="1:16" hidden="1" x14ac:dyDescent="0.25">
      <c r="A5174">
        <v>105947</v>
      </c>
      <c r="B5174" t="s">
        <v>13504</v>
      </c>
      <c r="C5174" t="s">
        <v>13493</v>
      </c>
      <c r="D5174" t="s">
        <v>13462</v>
      </c>
      <c r="E5174" t="s">
        <v>35685</v>
      </c>
      <c r="F5174" t="s">
        <v>35686</v>
      </c>
      <c r="G5174">
        <v>2005</v>
      </c>
      <c r="H5174" t="s">
        <v>36450</v>
      </c>
      <c r="I5174" t="s">
        <v>13494</v>
      </c>
      <c r="J5174" s="2" t="s">
        <v>13505</v>
      </c>
      <c r="K5174" s="5" t="s">
        <v>21</v>
      </c>
    </row>
    <row r="5175" spans="1:16" hidden="1" x14ac:dyDescent="0.25">
      <c r="A5175">
        <v>105977</v>
      </c>
      <c r="B5175" t="s">
        <v>13506</v>
      </c>
      <c r="C5175" t="s">
        <v>13461</v>
      </c>
      <c r="D5175" t="s">
        <v>13462</v>
      </c>
      <c r="E5175" t="s">
        <v>35685</v>
      </c>
      <c r="F5175" t="s">
        <v>35686</v>
      </c>
      <c r="G5175">
        <v>2005</v>
      </c>
      <c r="H5175" t="s">
        <v>36450</v>
      </c>
      <c r="I5175" t="s">
        <v>13463</v>
      </c>
      <c r="J5175" s="2" t="s">
        <v>13507</v>
      </c>
      <c r="K5175" s="5" t="s">
        <v>38</v>
      </c>
    </row>
    <row r="5176" spans="1:16" hidden="1" x14ac:dyDescent="0.25">
      <c r="A5176">
        <v>105985</v>
      </c>
      <c r="B5176" t="s">
        <v>13508</v>
      </c>
      <c r="C5176" t="s">
        <v>13461</v>
      </c>
      <c r="D5176" t="s">
        <v>13462</v>
      </c>
      <c r="E5176" t="s">
        <v>35685</v>
      </c>
      <c r="F5176" t="s">
        <v>35686</v>
      </c>
      <c r="G5176">
        <v>2005</v>
      </c>
      <c r="H5176" t="s">
        <v>36450</v>
      </c>
      <c r="I5176" t="s">
        <v>13463</v>
      </c>
      <c r="J5176" s="2" t="s">
        <v>13509</v>
      </c>
      <c r="K5176" s="5" t="s">
        <v>21</v>
      </c>
    </row>
    <row r="5177" spans="1:16" hidden="1" x14ac:dyDescent="0.25">
      <c r="A5177">
        <v>106003</v>
      </c>
      <c r="B5177" t="s">
        <v>13510</v>
      </c>
      <c r="C5177" t="s">
        <v>13493</v>
      </c>
      <c r="D5177" t="s">
        <v>13462</v>
      </c>
      <c r="E5177" t="s">
        <v>35685</v>
      </c>
      <c r="F5177" t="s">
        <v>35686</v>
      </c>
      <c r="G5177">
        <v>2005</v>
      </c>
      <c r="H5177" t="s">
        <v>36450</v>
      </c>
      <c r="I5177" t="s">
        <v>13494</v>
      </c>
      <c r="J5177" s="2" t="s">
        <v>13511</v>
      </c>
      <c r="K5177" s="5" t="s">
        <v>38</v>
      </c>
    </row>
    <row r="5178" spans="1:16" hidden="1" x14ac:dyDescent="0.25">
      <c r="A5178">
        <v>106008</v>
      </c>
      <c r="B5178" t="s">
        <v>13512</v>
      </c>
      <c r="C5178" t="s">
        <v>13461</v>
      </c>
      <c r="D5178" t="s">
        <v>13462</v>
      </c>
      <c r="E5178" t="s">
        <v>35685</v>
      </c>
      <c r="F5178" t="s">
        <v>35686</v>
      </c>
      <c r="G5178">
        <v>2005</v>
      </c>
      <c r="H5178" t="s">
        <v>36450</v>
      </c>
      <c r="I5178" t="s">
        <v>13463</v>
      </c>
      <c r="J5178" s="2" t="s">
        <v>13513</v>
      </c>
      <c r="K5178" s="5" t="s">
        <v>21</v>
      </c>
    </row>
    <row r="5179" spans="1:16" hidden="1" x14ac:dyDescent="0.25">
      <c r="A5179">
        <v>106033</v>
      </c>
      <c r="B5179" t="s">
        <v>13514</v>
      </c>
      <c r="C5179" t="s">
        <v>13515</v>
      </c>
      <c r="D5179" t="s">
        <v>13462</v>
      </c>
      <c r="E5179" t="s">
        <v>35685</v>
      </c>
      <c r="F5179" t="s">
        <v>35686</v>
      </c>
      <c r="G5179">
        <v>2005</v>
      </c>
      <c r="H5179" t="s">
        <v>36450</v>
      </c>
      <c r="I5179" t="s">
        <v>13516</v>
      </c>
      <c r="J5179" s="2" t="s">
        <v>13517</v>
      </c>
      <c r="K5179" s="5" t="s">
        <v>38</v>
      </c>
    </row>
    <row r="5180" spans="1:16" hidden="1" x14ac:dyDescent="0.25">
      <c r="A5180">
        <v>106039</v>
      </c>
      <c r="B5180" t="s">
        <v>13518</v>
      </c>
      <c r="C5180" t="s">
        <v>13515</v>
      </c>
      <c r="D5180" t="s">
        <v>13462</v>
      </c>
      <c r="E5180" t="s">
        <v>35685</v>
      </c>
      <c r="F5180" t="s">
        <v>35686</v>
      </c>
      <c r="G5180">
        <v>2005</v>
      </c>
      <c r="H5180" t="s">
        <v>36450</v>
      </c>
      <c r="I5180" t="s">
        <v>13516</v>
      </c>
      <c r="J5180" s="2" t="s">
        <v>13519</v>
      </c>
      <c r="K5180" s="5" t="s">
        <v>21</v>
      </c>
    </row>
    <row r="5181" spans="1:16" hidden="1" x14ac:dyDescent="0.25">
      <c r="A5181">
        <v>106041</v>
      </c>
      <c r="B5181" t="s">
        <v>13520</v>
      </c>
      <c r="C5181" t="s">
        <v>13515</v>
      </c>
      <c r="D5181" t="s">
        <v>13462</v>
      </c>
      <c r="E5181" t="s">
        <v>35685</v>
      </c>
      <c r="F5181" t="s">
        <v>35686</v>
      </c>
      <c r="G5181">
        <v>2005</v>
      </c>
      <c r="H5181" t="s">
        <v>36450</v>
      </c>
      <c r="I5181" t="s">
        <v>13516</v>
      </c>
      <c r="J5181" s="2" t="s">
        <v>13521</v>
      </c>
      <c r="K5181" s="5" t="s">
        <v>475</v>
      </c>
    </row>
    <row r="5182" spans="1:16" hidden="1" x14ac:dyDescent="0.25">
      <c r="A5182">
        <v>106051</v>
      </c>
      <c r="B5182" t="s">
        <v>13522</v>
      </c>
      <c r="C5182" t="s">
        <v>13515</v>
      </c>
      <c r="D5182" t="s">
        <v>13462</v>
      </c>
      <c r="E5182" t="s">
        <v>35685</v>
      </c>
      <c r="F5182" t="s">
        <v>35686</v>
      </c>
      <c r="G5182">
        <v>2005</v>
      </c>
      <c r="H5182" t="s">
        <v>36450</v>
      </c>
      <c r="I5182" t="s">
        <v>13516</v>
      </c>
      <c r="J5182" s="2" t="s">
        <v>13523</v>
      </c>
      <c r="K5182" s="5" t="s">
        <v>21</v>
      </c>
    </row>
    <row r="5183" spans="1:16" hidden="1" x14ac:dyDescent="0.25">
      <c r="A5183">
        <v>106057</v>
      </c>
      <c r="B5183" t="s">
        <v>13524</v>
      </c>
      <c r="C5183" t="s">
        <v>13515</v>
      </c>
      <c r="D5183" t="s">
        <v>13462</v>
      </c>
      <c r="E5183" t="s">
        <v>35685</v>
      </c>
      <c r="F5183" t="s">
        <v>35686</v>
      </c>
      <c r="G5183">
        <v>2005</v>
      </c>
      <c r="H5183" t="s">
        <v>36450</v>
      </c>
      <c r="I5183" t="s">
        <v>13516</v>
      </c>
      <c r="J5183" s="2" t="s">
        <v>13525</v>
      </c>
      <c r="K5183" s="5" t="s">
        <v>38</v>
      </c>
    </row>
    <row r="5184" spans="1:16" hidden="1" x14ac:dyDescent="0.25">
      <c r="A5184">
        <v>106073</v>
      </c>
      <c r="B5184" t="s">
        <v>13526</v>
      </c>
      <c r="C5184" t="s">
        <v>13461</v>
      </c>
      <c r="D5184" t="s">
        <v>13462</v>
      </c>
      <c r="E5184" t="s">
        <v>35685</v>
      </c>
      <c r="F5184" t="s">
        <v>35686</v>
      </c>
      <c r="G5184">
        <v>2005</v>
      </c>
      <c r="H5184" t="s">
        <v>36450</v>
      </c>
      <c r="I5184" t="s">
        <v>13463</v>
      </c>
      <c r="J5184" s="2" t="s">
        <v>13527</v>
      </c>
      <c r="K5184" s="5" t="s">
        <v>21</v>
      </c>
    </row>
    <row r="5185" spans="1:12" hidden="1" x14ac:dyDescent="0.25">
      <c r="A5185">
        <v>106076</v>
      </c>
      <c r="B5185" t="s">
        <v>13528</v>
      </c>
      <c r="C5185" t="s">
        <v>13529</v>
      </c>
      <c r="D5185" t="s">
        <v>13462</v>
      </c>
      <c r="E5185" t="s">
        <v>35685</v>
      </c>
      <c r="F5185" t="s">
        <v>35686</v>
      </c>
      <c r="G5185">
        <v>2005</v>
      </c>
      <c r="H5185" t="s">
        <v>36450</v>
      </c>
      <c r="I5185" t="s">
        <v>10773</v>
      </c>
      <c r="J5185" s="2" t="s">
        <v>13530</v>
      </c>
      <c r="K5185" s="5" t="s">
        <v>128</v>
      </c>
      <c r="L5185" t="s">
        <v>35192</v>
      </c>
    </row>
    <row r="5186" spans="1:12" hidden="1" x14ac:dyDescent="0.25">
      <c r="A5186">
        <v>106081</v>
      </c>
      <c r="B5186" t="s">
        <v>13531</v>
      </c>
      <c r="C5186" t="s">
        <v>13461</v>
      </c>
      <c r="D5186" t="s">
        <v>13462</v>
      </c>
      <c r="E5186" t="s">
        <v>35685</v>
      </c>
      <c r="F5186" t="s">
        <v>35686</v>
      </c>
      <c r="G5186">
        <v>2005</v>
      </c>
      <c r="H5186" t="s">
        <v>36450</v>
      </c>
      <c r="I5186" t="s">
        <v>13463</v>
      </c>
      <c r="J5186" s="2" t="s">
        <v>13532</v>
      </c>
      <c r="K5186" s="5" t="s">
        <v>38</v>
      </c>
    </row>
    <row r="5187" spans="1:12" hidden="1" x14ac:dyDescent="0.25">
      <c r="A5187">
        <v>106083</v>
      </c>
      <c r="B5187" t="s">
        <v>13533</v>
      </c>
      <c r="C5187" t="s">
        <v>13461</v>
      </c>
      <c r="D5187" t="s">
        <v>13462</v>
      </c>
      <c r="E5187" t="s">
        <v>35685</v>
      </c>
      <c r="F5187" t="s">
        <v>35686</v>
      </c>
      <c r="G5187">
        <v>2005</v>
      </c>
      <c r="H5187" t="s">
        <v>36450</v>
      </c>
      <c r="I5187" t="s">
        <v>13463</v>
      </c>
      <c r="J5187" s="2" t="s">
        <v>13534</v>
      </c>
      <c r="K5187" s="5" t="s">
        <v>505</v>
      </c>
      <c r="L5187" t="s">
        <v>1674</v>
      </c>
    </row>
    <row r="5188" spans="1:12" hidden="1" x14ac:dyDescent="0.25">
      <c r="A5188">
        <v>106158</v>
      </c>
      <c r="B5188" t="s">
        <v>13535</v>
      </c>
      <c r="C5188" t="s">
        <v>13536</v>
      </c>
      <c r="D5188" t="s">
        <v>13537</v>
      </c>
      <c r="E5188" t="s">
        <v>35687</v>
      </c>
      <c r="F5188" t="s">
        <v>35489</v>
      </c>
      <c r="G5188">
        <v>1991</v>
      </c>
      <c r="H5188" t="s">
        <v>36451</v>
      </c>
      <c r="I5188" t="s">
        <v>13538</v>
      </c>
      <c r="J5188" s="2" t="s">
        <v>13539</v>
      </c>
      <c r="K5188" s="5" t="s">
        <v>21</v>
      </c>
    </row>
    <row r="5189" spans="1:12" hidden="1" x14ac:dyDescent="0.25">
      <c r="A5189">
        <v>106163</v>
      </c>
      <c r="B5189" t="s">
        <v>13540</v>
      </c>
      <c r="C5189" t="s">
        <v>13541</v>
      </c>
      <c r="D5189" t="s">
        <v>13537</v>
      </c>
      <c r="E5189" t="s">
        <v>35687</v>
      </c>
      <c r="F5189" t="s">
        <v>35489</v>
      </c>
      <c r="G5189">
        <v>1991</v>
      </c>
      <c r="H5189" t="s">
        <v>36451</v>
      </c>
      <c r="I5189" t="s">
        <v>244</v>
      </c>
      <c r="J5189" s="2" t="s">
        <v>13542</v>
      </c>
      <c r="K5189" s="5" t="s">
        <v>38</v>
      </c>
    </row>
    <row r="5190" spans="1:12" hidden="1" x14ac:dyDescent="0.25">
      <c r="A5190">
        <v>106245</v>
      </c>
      <c r="B5190" t="s">
        <v>13543</v>
      </c>
      <c r="C5190" t="s">
        <v>13541</v>
      </c>
      <c r="D5190" t="s">
        <v>13537</v>
      </c>
      <c r="E5190" t="s">
        <v>35687</v>
      </c>
      <c r="F5190" t="s">
        <v>35489</v>
      </c>
      <c r="G5190">
        <v>1991</v>
      </c>
      <c r="H5190" t="s">
        <v>36451</v>
      </c>
      <c r="I5190" t="s">
        <v>244</v>
      </c>
      <c r="J5190" s="2" t="s">
        <v>13544</v>
      </c>
      <c r="K5190" s="5" t="s">
        <v>21</v>
      </c>
    </row>
    <row r="5191" spans="1:12" hidden="1" x14ac:dyDescent="0.25">
      <c r="A5191">
        <v>106292</v>
      </c>
      <c r="B5191" t="s">
        <v>13545</v>
      </c>
      <c r="C5191" t="s">
        <v>13546</v>
      </c>
      <c r="D5191" t="s">
        <v>13537</v>
      </c>
      <c r="E5191" t="s">
        <v>35687</v>
      </c>
      <c r="F5191" t="s">
        <v>35489</v>
      </c>
      <c r="G5191">
        <v>1991</v>
      </c>
      <c r="H5191" t="s">
        <v>36451</v>
      </c>
      <c r="I5191" t="s">
        <v>13547</v>
      </c>
      <c r="J5191" s="2" t="s">
        <v>13548</v>
      </c>
      <c r="K5191" s="5" t="s">
        <v>38</v>
      </c>
    </row>
    <row r="5192" spans="1:12" hidden="1" x14ac:dyDescent="0.25">
      <c r="A5192">
        <v>106307</v>
      </c>
      <c r="B5192" t="s">
        <v>13549</v>
      </c>
      <c r="C5192" t="s">
        <v>13550</v>
      </c>
      <c r="D5192" t="s">
        <v>13537</v>
      </c>
      <c r="E5192" t="s">
        <v>35687</v>
      </c>
      <c r="F5192" t="s">
        <v>35489</v>
      </c>
      <c r="G5192">
        <v>1991</v>
      </c>
      <c r="H5192" t="s">
        <v>36451</v>
      </c>
      <c r="I5192" t="s">
        <v>13551</v>
      </c>
      <c r="J5192" s="2" t="s">
        <v>13552</v>
      </c>
      <c r="K5192" s="5" t="s">
        <v>21</v>
      </c>
    </row>
    <row r="5193" spans="1:12" hidden="1" x14ac:dyDescent="0.25">
      <c r="A5193">
        <v>106344</v>
      </c>
      <c r="B5193" t="s">
        <v>13553</v>
      </c>
      <c r="C5193" t="s">
        <v>13554</v>
      </c>
      <c r="D5193" t="s">
        <v>13537</v>
      </c>
      <c r="E5193" t="s">
        <v>35687</v>
      </c>
      <c r="F5193" t="s">
        <v>35489</v>
      </c>
      <c r="G5193">
        <v>1991</v>
      </c>
      <c r="H5193" t="s">
        <v>36451</v>
      </c>
      <c r="I5193" t="s">
        <v>13555</v>
      </c>
      <c r="J5193" s="2" t="s">
        <v>13556</v>
      </c>
      <c r="K5193" s="5" t="s">
        <v>21</v>
      </c>
    </row>
    <row r="5194" spans="1:12" hidden="1" x14ac:dyDescent="0.25">
      <c r="A5194">
        <v>106371</v>
      </c>
      <c r="B5194" t="s">
        <v>13557</v>
      </c>
      <c r="C5194" t="s">
        <v>13558</v>
      </c>
      <c r="D5194" t="s">
        <v>13537</v>
      </c>
      <c r="E5194" t="s">
        <v>35687</v>
      </c>
      <c r="F5194" t="s">
        <v>35489</v>
      </c>
      <c r="G5194">
        <v>1991</v>
      </c>
      <c r="H5194" t="s">
        <v>36451</v>
      </c>
      <c r="I5194" t="s">
        <v>1215</v>
      </c>
      <c r="J5194" s="2" t="s">
        <v>13559</v>
      </c>
      <c r="K5194" s="5" t="s">
        <v>128</v>
      </c>
    </row>
    <row r="5195" spans="1:12" hidden="1" x14ac:dyDescent="0.25">
      <c r="A5195">
        <v>106383</v>
      </c>
      <c r="B5195" t="s">
        <v>13560</v>
      </c>
      <c r="C5195" t="s">
        <v>13558</v>
      </c>
      <c r="D5195" t="s">
        <v>13537</v>
      </c>
      <c r="E5195" t="s">
        <v>35687</v>
      </c>
      <c r="F5195" t="s">
        <v>35489</v>
      </c>
      <c r="G5195">
        <v>1991</v>
      </c>
      <c r="H5195" t="s">
        <v>36451</v>
      </c>
      <c r="I5195" t="s">
        <v>1215</v>
      </c>
      <c r="J5195" s="2" t="s">
        <v>13561</v>
      </c>
      <c r="K5195" s="5" t="s">
        <v>21</v>
      </c>
    </row>
    <row r="5196" spans="1:12" hidden="1" x14ac:dyDescent="0.25">
      <c r="A5196">
        <v>106390</v>
      </c>
      <c r="B5196" t="s">
        <v>13562</v>
      </c>
      <c r="C5196" t="s">
        <v>13563</v>
      </c>
      <c r="D5196" t="s">
        <v>13537</v>
      </c>
      <c r="E5196" t="s">
        <v>35687</v>
      </c>
      <c r="F5196" t="s">
        <v>35489</v>
      </c>
      <c r="G5196">
        <v>1991</v>
      </c>
      <c r="H5196" t="s">
        <v>36451</v>
      </c>
      <c r="I5196" t="s">
        <v>13564</v>
      </c>
      <c r="J5196" s="2" t="s">
        <v>13565</v>
      </c>
      <c r="K5196" s="5" t="s">
        <v>173</v>
      </c>
      <c r="L5196" t="s">
        <v>97</v>
      </c>
    </row>
    <row r="5197" spans="1:12" hidden="1" x14ac:dyDescent="0.25">
      <c r="A5197">
        <v>106432</v>
      </c>
      <c r="B5197" t="s">
        <v>13566</v>
      </c>
      <c r="C5197" t="s">
        <v>13554</v>
      </c>
      <c r="D5197" t="s">
        <v>13537</v>
      </c>
      <c r="E5197" t="s">
        <v>35687</v>
      </c>
      <c r="F5197" t="s">
        <v>35489</v>
      </c>
      <c r="G5197">
        <v>1991</v>
      </c>
      <c r="H5197" t="s">
        <v>36451</v>
      </c>
      <c r="I5197" t="s">
        <v>13555</v>
      </c>
      <c r="J5197" s="2" t="s">
        <v>13567</v>
      </c>
      <c r="K5197" s="5" t="s">
        <v>21</v>
      </c>
    </row>
    <row r="5198" spans="1:12" hidden="1" x14ac:dyDescent="0.25">
      <c r="A5198">
        <v>106472</v>
      </c>
      <c r="B5198" t="s">
        <v>13568</v>
      </c>
      <c r="C5198" t="s">
        <v>13554</v>
      </c>
      <c r="D5198" t="s">
        <v>13537</v>
      </c>
      <c r="E5198" t="s">
        <v>35687</v>
      </c>
      <c r="F5198" t="s">
        <v>35489</v>
      </c>
      <c r="G5198">
        <v>1991</v>
      </c>
      <c r="H5198" t="s">
        <v>36451</v>
      </c>
      <c r="I5198" t="s">
        <v>13555</v>
      </c>
      <c r="J5198" s="2" t="s">
        <v>13569</v>
      </c>
      <c r="K5198" s="5" t="s">
        <v>21</v>
      </c>
    </row>
    <row r="5199" spans="1:12" hidden="1" x14ac:dyDescent="0.25">
      <c r="A5199">
        <v>106493</v>
      </c>
      <c r="B5199" t="s">
        <v>13570</v>
      </c>
      <c r="C5199" t="s">
        <v>13550</v>
      </c>
      <c r="D5199" t="s">
        <v>13537</v>
      </c>
      <c r="E5199" t="s">
        <v>35687</v>
      </c>
      <c r="F5199" t="s">
        <v>35489</v>
      </c>
      <c r="G5199">
        <v>1991</v>
      </c>
      <c r="H5199" t="s">
        <v>36451</v>
      </c>
      <c r="I5199" t="s">
        <v>13551</v>
      </c>
      <c r="J5199" s="2" t="s">
        <v>13571</v>
      </c>
      <c r="K5199" s="5" t="s">
        <v>21</v>
      </c>
    </row>
    <row r="5200" spans="1:12" hidden="1" x14ac:dyDescent="0.25">
      <c r="A5200">
        <v>106536</v>
      </c>
      <c r="B5200" t="s">
        <v>13572</v>
      </c>
      <c r="C5200" t="s">
        <v>13550</v>
      </c>
      <c r="D5200" t="s">
        <v>13537</v>
      </c>
      <c r="E5200" t="s">
        <v>35687</v>
      </c>
      <c r="F5200" t="s">
        <v>35489</v>
      </c>
      <c r="G5200">
        <v>1991</v>
      </c>
      <c r="H5200" t="s">
        <v>36451</v>
      </c>
      <c r="I5200" t="s">
        <v>13551</v>
      </c>
      <c r="J5200" s="2" t="s">
        <v>13573</v>
      </c>
      <c r="K5200" s="5" t="s">
        <v>21</v>
      </c>
    </row>
    <row r="5201" spans="1:19" hidden="1" x14ac:dyDescent="0.25">
      <c r="A5201">
        <v>106553</v>
      </c>
      <c r="B5201" t="s">
        <v>13574</v>
      </c>
      <c r="C5201" t="s">
        <v>13550</v>
      </c>
      <c r="D5201" t="s">
        <v>13537</v>
      </c>
      <c r="E5201" t="s">
        <v>35687</v>
      </c>
      <c r="F5201" t="s">
        <v>35489</v>
      </c>
      <c r="G5201">
        <v>1991</v>
      </c>
      <c r="H5201" t="s">
        <v>36451</v>
      </c>
      <c r="I5201" t="s">
        <v>13551</v>
      </c>
      <c r="J5201" s="2" t="s">
        <v>13575</v>
      </c>
      <c r="K5201" s="5" t="s">
        <v>32</v>
      </c>
    </row>
    <row r="5202" spans="1:19" hidden="1" x14ac:dyDescent="0.25">
      <c r="A5202">
        <v>106569</v>
      </c>
      <c r="B5202" t="s">
        <v>13576</v>
      </c>
      <c r="C5202" t="s">
        <v>13554</v>
      </c>
      <c r="D5202" t="s">
        <v>13537</v>
      </c>
      <c r="E5202" t="s">
        <v>35687</v>
      </c>
      <c r="F5202" t="s">
        <v>35489</v>
      </c>
      <c r="G5202">
        <v>1991</v>
      </c>
      <c r="H5202" t="s">
        <v>36451</v>
      </c>
      <c r="I5202" t="s">
        <v>13555</v>
      </c>
      <c r="J5202" s="2" t="s">
        <v>13577</v>
      </c>
      <c r="K5202" s="5" t="s">
        <v>21</v>
      </c>
    </row>
    <row r="5203" spans="1:19" hidden="1" x14ac:dyDescent="0.25">
      <c r="A5203">
        <v>106590</v>
      </c>
      <c r="B5203" t="s">
        <v>13578</v>
      </c>
      <c r="C5203" t="s">
        <v>13554</v>
      </c>
      <c r="D5203" t="s">
        <v>13537</v>
      </c>
      <c r="E5203" t="s">
        <v>35687</v>
      </c>
      <c r="F5203" t="s">
        <v>35489</v>
      </c>
      <c r="G5203">
        <v>1991</v>
      </c>
      <c r="H5203" t="s">
        <v>36451</v>
      </c>
      <c r="I5203" t="s">
        <v>13555</v>
      </c>
      <c r="J5203" s="2" t="s">
        <v>13579</v>
      </c>
      <c r="K5203" s="5" t="s">
        <v>38</v>
      </c>
    </row>
    <row r="5204" spans="1:19" hidden="1" x14ac:dyDescent="0.25">
      <c r="A5204">
        <v>106647</v>
      </c>
      <c r="B5204" t="s">
        <v>13580</v>
      </c>
      <c r="C5204" t="s">
        <v>13554</v>
      </c>
      <c r="D5204" t="s">
        <v>13537</v>
      </c>
      <c r="E5204" t="s">
        <v>35687</v>
      </c>
      <c r="F5204" t="s">
        <v>35489</v>
      </c>
      <c r="G5204">
        <v>1991</v>
      </c>
      <c r="H5204" t="s">
        <v>36451</v>
      </c>
      <c r="I5204" t="s">
        <v>13555</v>
      </c>
      <c r="J5204" s="2" t="s">
        <v>13581</v>
      </c>
      <c r="K5204" s="5" t="s">
        <v>38</v>
      </c>
    </row>
    <row r="5205" spans="1:19" hidden="1" x14ac:dyDescent="0.25">
      <c r="A5205">
        <v>106654</v>
      </c>
      <c r="B5205" t="s">
        <v>13582</v>
      </c>
      <c r="C5205" t="s">
        <v>13554</v>
      </c>
      <c r="D5205" t="s">
        <v>13537</v>
      </c>
      <c r="E5205" t="s">
        <v>35687</v>
      </c>
      <c r="F5205" t="s">
        <v>35489</v>
      </c>
      <c r="G5205">
        <v>1991</v>
      </c>
      <c r="H5205" t="s">
        <v>36451</v>
      </c>
      <c r="I5205" t="s">
        <v>13555</v>
      </c>
      <c r="J5205" s="2" t="s">
        <v>13583</v>
      </c>
      <c r="K5205" s="5" t="s">
        <v>38</v>
      </c>
      <c r="L5205" t="s">
        <v>187</v>
      </c>
    </row>
    <row r="5206" spans="1:19" hidden="1" x14ac:dyDescent="0.25">
      <c r="A5206">
        <v>106690</v>
      </c>
      <c r="B5206" t="s">
        <v>13584</v>
      </c>
      <c r="C5206" t="s">
        <v>13554</v>
      </c>
      <c r="D5206" t="s">
        <v>13537</v>
      </c>
      <c r="E5206" t="s">
        <v>35687</v>
      </c>
      <c r="F5206" t="s">
        <v>35489</v>
      </c>
      <c r="G5206">
        <v>1991</v>
      </c>
      <c r="H5206" t="s">
        <v>36451</v>
      </c>
      <c r="I5206" t="s">
        <v>13555</v>
      </c>
      <c r="J5206" s="2" t="s">
        <v>13585</v>
      </c>
      <c r="K5206" s="5" t="s">
        <v>1493</v>
      </c>
      <c r="L5206" t="s">
        <v>16</v>
      </c>
    </row>
    <row r="5207" spans="1:19" hidden="1" x14ac:dyDescent="0.25">
      <c r="A5207">
        <v>106694</v>
      </c>
      <c r="B5207" t="s">
        <v>13586</v>
      </c>
      <c r="C5207" t="s">
        <v>13554</v>
      </c>
      <c r="D5207" t="s">
        <v>13537</v>
      </c>
      <c r="E5207" t="s">
        <v>35687</v>
      </c>
      <c r="F5207" t="s">
        <v>35489</v>
      </c>
      <c r="G5207">
        <v>1991</v>
      </c>
      <c r="H5207" t="s">
        <v>36451</v>
      </c>
      <c r="I5207" t="s">
        <v>13555</v>
      </c>
      <c r="J5207" s="2" t="s">
        <v>13587</v>
      </c>
      <c r="K5207" s="5" t="s">
        <v>21</v>
      </c>
    </row>
    <row r="5208" spans="1:19" hidden="1" x14ac:dyDescent="0.25">
      <c r="A5208">
        <v>106703</v>
      </c>
      <c r="B5208" t="s">
        <v>13588</v>
      </c>
      <c r="C5208" t="s">
        <v>13550</v>
      </c>
      <c r="D5208" t="s">
        <v>13537</v>
      </c>
      <c r="E5208" t="s">
        <v>35687</v>
      </c>
      <c r="F5208" t="s">
        <v>35489</v>
      </c>
      <c r="G5208">
        <v>1991</v>
      </c>
      <c r="H5208" t="s">
        <v>36451</v>
      </c>
      <c r="I5208" t="s">
        <v>13551</v>
      </c>
      <c r="J5208" s="2" t="s">
        <v>13589</v>
      </c>
      <c r="K5208" s="5" t="s">
        <v>128</v>
      </c>
    </row>
    <row r="5209" spans="1:19" hidden="1" x14ac:dyDescent="0.25">
      <c r="A5209">
        <v>106707</v>
      </c>
      <c r="B5209" t="s">
        <v>13590</v>
      </c>
      <c r="C5209" t="s">
        <v>13550</v>
      </c>
      <c r="D5209" t="s">
        <v>13537</v>
      </c>
      <c r="E5209" t="s">
        <v>35687</v>
      </c>
      <c r="F5209" t="s">
        <v>35489</v>
      </c>
      <c r="G5209">
        <v>1991</v>
      </c>
      <c r="H5209" t="s">
        <v>36451</v>
      </c>
      <c r="I5209" t="s">
        <v>13551</v>
      </c>
      <c r="J5209" s="2" t="s">
        <v>13591</v>
      </c>
      <c r="K5209" s="5" t="s">
        <v>21</v>
      </c>
    </row>
    <row r="5210" spans="1:19" hidden="1" x14ac:dyDescent="0.25">
      <c r="A5210">
        <v>106736</v>
      </c>
      <c r="B5210" t="s">
        <v>13592</v>
      </c>
      <c r="C5210" t="s">
        <v>13550</v>
      </c>
      <c r="D5210" t="s">
        <v>13537</v>
      </c>
      <c r="E5210" t="s">
        <v>35687</v>
      </c>
      <c r="F5210" t="s">
        <v>35489</v>
      </c>
      <c r="G5210">
        <v>1991</v>
      </c>
      <c r="H5210" t="s">
        <v>36451</v>
      </c>
      <c r="I5210" t="s">
        <v>13551</v>
      </c>
      <c r="J5210" s="2" t="s">
        <v>13593</v>
      </c>
      <c r="K5210" s="5" t="s">
        <v>21</v>
      </c>
    </row>
    <row r="5211" spans="1:19" hidden="1" x14ac:dyDescent="0.25">
      <c r="A5211">
        <v>106749</v>
      </c>
      <c r="B5211" t="s">
        <v>13594</v>
      </c>
      <c r="C5211" t="s">
        <v>13554</v>
      </c>
      <c r="D5211" t="s">
        <v>13537</v>
      </c>
      <c r="E5211" t="s">
        <v>35687</v>
      </c>
      <c r="F5211" t="s">
        <v>35489</v>
      </c>
      <c r="G5211">
        <v>1991</v>
      </c>
      <c r="H5211" t="s">
        <v>36451</v>
      </c>
      <c r="I5211" t="s">
        <v>13555</v>
      </c>
      <c r="J5211" s="2" t="s">
        <v>13595</v>
      </c>
      <c r="K5211" s="5" t="s">
        <v>21</v>
      </c>
    </row>
    <row r="5212" spans="1:19" hidden="1" x14ac:dyDescent="0.25">
      <c r="A5212">
        <v>106755</v>
      </c>
      <c r="B5212" t="s">
        <v>13596</v>
      </c>
      <c r="C5212" t="s">
        <v>13550</v>
      </c>
      <c r="D5212" t="s">
        <v>13537</v>
      </c>
      <c r="E5212" t="s">
        <v>35687</v>
      </c>
      <c r="F5212" t="s">
        <v>35489</v>
      </c>
      <c r="G5212">
        <v>1991</v>
      </c>
      <c r="H5212" t="s">
        <v>36451</v>
      </c>
      <c r="I5212" t="s">
        <v>13551</v>
      </c>
      <c r="J5212" s="2" t="s">
        <v>13597</v>
      </c>
      <c r="K5212" s="5" t="s">
        <v>38</v>
      </c>
    </row>
    <row r="5213" spans="1:19" x14ac:dyDescent="0.25">
      <c r="A5213">
        <v>106758</v>
      </c>
      <c r="B5213" t="s">
        <v>13598</v>
      </c>
      <c r="C5213" t="s">
        <v>13554</v>
      </c>
      <c r="D5213" t="s">
        <v>13537</v>
      </c>
      <c r="E5213" t="s">
        <v>35687</v>
      </c>
      <c r="F5213" t="s">
        <v>35489</v>
      </c>
      <c r="G5213">
        <v>1991</v>
      </c>
      <c r="H5213" t="s">
        <v>36451</v>
      </c>
      <c r="I5213" t="s">
        <v>13555</v>
      </c>
      <c r="J5213" s="2" t="s">
        <v>13599</v>
      </c>
      <c r="K5213" s="5" t="s">
        <v>32</v>
      </c>
      <c r="M5213" s="4" t="s">
        <v>7</v>
      </c>
      <c r="N5213" s="4" t="s">
        <v>167</v>
      </c>
      <c r="O5213" t="s">
        <v>33</v>
      </c>
      <c r="P5213" t="s">
        <v>35338</v>
      </c>
      <c r="R5213" t="s">
        <v>7</v>
      </c>
      <c r="S5213" t="s">
        <v>167</v>
      </c>
    </row>
    <row r="5214" spans="1:19" hidden="1" x14ac:dyDescent="0.25">
      <c r="A5214">
        <v>106760</v>
      </c>
      <c r="B5214" t="s">
        <v>13600</v>
      </c>
      <c r="C5214" t="s">
        <v>13554</v>
      </c>
      <c r="D5214" t="s">
        <v>13537</v>
      </c>
      <c r="E5214" t="s">
        <v>35687</v>
      </c>
      <c r="F5214" t="s">
        <v>35489</v>
      </c>
      <c r="G5214">
        <v>1991</v>
      </c>
      <c r="H5214" t="s">
        <v>36451</v>
      </c>
      <c r="I5214" t="s">
        <v>13555</v>
      </c>
      <c r="J5214" s="2" t="s">
        <v>13601</v>
      </c>
      <c r="K5214" s="5" t="s">
        <v>1052</v>
      </c>
    </row>
    <row r="5215" spans="1:19" hidden="1" x14ac:dyDescent="0.25">
      <c r="A5215">
        <v>106827</v>
      </c>
      <c r="B5215" t="s">
        <v>13602</v>
      </c>
      <c r="C5215" t="s">
        <v>13603</v>
      </c>
      <c r="D5215" t="s">
        <v>13604</v>
      </c>
      <c r="E5215" t="s">
        <v>35688</v>
      </c>
      <c r="F5215" t="s">
        <v>35344</v>
      </c>
      <c r="G5215">
        <v>1998</v>
      </c>
      <c r="H5215" t="s">
        <v>36452</v>
      </c>
      <c r="I5215" t="s">
        <v>775</v>
      </c>
      <c r="J5215" s="2" t="s">
        <v>13605</v>
      </c>
      <c r="K5215" s="5" t="s">
        <v>38</v>
      </c>
    </row>
    <row r="5216" spans="1:19" hidden="1" x14ac:dyDescent="0.25">
      <c r="A5216">
        <v>106854</v>
      </c>
      <c r="B5216" t="s">
        <v>13606</v>
      </c>
      <c r="C5216" t="s">
        <v>13607</v>
      </c>
      <c r="D5216" t="s">
        <v>13604</v>
      </c>
      <c r="E5216" t="s">
        <v>35688</v>
      </c>
      <c r="F5216" t="s">
        <v>35344</v>
      </c>
      <c r="G5216">
        <v>1998</v>
      </c>
      <c r="H5216" t="s">
        <v>36452</v>
      </c>
      <c r="I5216" t="s">
        <v>13608</v>
      </c>
      <c r="J5216" s="2" t="s">
        <v>13609</v>
      </c>
      <c r="K5216" s="5" t="s">
        <v>128</v>
      </c>
    </row>
    <row r="5217" spans="1:12" hidden="1" x14ac:dyDescent="0.25">
      <c r="A5217">
        <v>106860</v>
      </c>
      <c r="B5217" t="s">
        <v>13610</v>
      </c>
      <c r="C5217" t="s">
        <v>13607</v>
      </c>
      <c r="D5217" t="s">
        <v>13604</v>
      </c>
      <c r="E5217" t="s">
        <v>35688</v>
      </c>
      <c r="F5217" t="s">
        <v>35344</v>
      </c>
      <c r="G5217">
        <v>1998</v>
      </c>
      <c r="H5217" t="s">
        <v>36452</v>
      </c>
      <c r="I5217" t="s">
        <v>13608</v>
      </c>
      <c r="J5217" s="2" t="s">
        <v>13611</v>
      </c>
      <c r="K5217" s="5" t="s">
        <v>202</v>
      </c>
    </row>
    <row r="5218" spans="1:12" hidden="1" x14ac:dyDescent="0.25">
      <c r="A5218">
        <v>106879</v>
      </c>
      <c r="B5218" t="s">
        <v>13612</v>
      </c>
      <c r="C5218" t="s">
        <v>13607</v>
      </c>
      <c r="D5218" t="s">
        <v>13604</v>
      </c>
      <c r="E5218" t="s">
        <v>35688</v>
      </c>
      <c r="F5218" t="s">
        <v>35344</v>
      </c>
      <c r="G5218">
        <v>1998</v>
      </c>
      <c r="H5218" t="s">
        <v>36452</v>
      </c>
      <c r="I5218" t="s">
        <v>13608</v>
      </c>
      <c r="J5218" s="2" t="s">
        <v>13613</v>
      </c>
      <c r="K5218" s="5" t="s">
        <v>21</v>
      </c>
    </row>
    <row r="5219" spans="1:12" hidden="1" x14ac:dyDescent="0.25">
      <c r="A5219">
        <v>106886</v>
      </c>
      <c r="B5219" t="s">
        <v>13614</v>
      </c>
      <c r="C5219" t="s">
        <v>13607</v>
      </c>
      <c r="D5219" t="s">
        <v>13604</v>
      </c>
      <c r="E5219" t="s">
        <v>35688</v>
      </c>
      <c r="F5219" t="s">
        <v>35344</v>
      </c>
      <c r="G5219">
        <v>1998</v>
      </c>
      <c r="H5219" t="s">
        <v>36452</v>
      </c>
      <c r="I5219" t="s">
        <v>13608</v>
      </c>
      <c r="J5219" s="2" t="s">
        <v>13615</v>
      </c>
      <c r="K5219" s="5" t="s">
        <v>21</v>
      </c>
    </row>
    <row r="5220" spans="1:12" hidden="1" x14ac:dyDescent="0.25">
      <c r="A5220">
        <v>106909</v>
      </c>
      <c r="B5220" t="s">
        <v>13616</v>
      </c>
      <c r="C5220" t="s">
        <v>13603</v>
      </c>
      <c r="D5220" t="s">
        <v>13604</v>
      </c>
      <c r="E5220" t="s">
        <v>35688</v>
      </c>
      <c r="F5220" t="s">
        <v>35344</v>
      </c>
      <c r="G5220">
        <v>1998</v>
      </c>
      <c r="H5220" t="s">
        <v>36452</v>
      </c>
      <c r="I5220" t="s">
        <v>775</v>
      </c>
      <c r="J5220" s="2" t="s">
        <v>13617</v>
      </c>
      <c r="K5220" s="5" t="s">
        <v>21</v>
      </c>
    </row>
    <row r="5221" spans="1:12" hidden="1" x14ac:dyDescent="0.25">
      <c r="A5221">
        <v>106932</v>
      </c>
      <c r="B5221" t="s">
        <v>13618</v>
      </c>
      <c r="C5221" t="s">
        <v>13607</v>
      </c>
      <c r="D5221" t="s">
        <v>13604</v>
      </c>
      <c r="E5221" t="s">
        <v>35688</v>
      </c>
      <c r="F5221" t="s">
        <v>35344</v>
      </c>
      <c r="G5221">
        <v>1998</v>
      </c>
      <c r="H5221" t="s">
        <v>36452</v>
      </c>
      <c r="I5221" t="s">
        <v>13608</v>
      </c>
      <c r="J5221" s="2" t="s">
        <v>13619</v>
      </c>
      <c r="K5221" s="5" t="s">
        <v>32</v>
      </c>
      <c r="L5221" t="s">
        <v>35244</v>
      </c>
    </row>
    <row r="5222" spans="1:12" hidden="1" x14ac:dyDescent="0.25">
      <c r="A5222">
        <v>106944</v>
      </c>
      <c r="B5222" t="s">
        <v>13620</v>
      </c>
      <c r="C5222" t="s">
        <v>13607</v>
      </c>
      <c r="D5222" t="s">
        <v>13604</v>
      </c>
      <c r="E5222" t="s">
        <v>35688</v>
      </c>
      <c r="F5222" t="s">
        <v>35344</v>
      </c>
      <c r="G5222">
        <v>1998</v>
      </c>
      <c r="H5222" t="s">
        <v>36452</v>
      </c>
      <c r="I5222" t="s">
        <v>13608</v>
      </c>
      <c r="J5222" s="2" t="s">
        <v>13621</v>
      </c>
      <c r="K5222" s="5" t="s">
        <v>21</v>
      </c>
    </row>
    <row r="5223" spans="1:12" hidden="1" x14ac:dyDescent="0.25">
      <c r="A5223">
        <v>106953</v>
      </c>
      <c r="B5223" t="s">
        <v>13622</v>
      </c>
      <c r="C5223" t="s">
        <v>13607</v>
      </c>
      <c r="D5223" t="s">
        <v>13604</v>
      </c>
      <c r="E5223" t="s">
        <v>35688</v>
      </c>
      <c r="F5223" t="s">
        <v>35344</v>
      </c>
      <c r="G5223">
        <v>1998</v>
      </c>
      <c r="H5223" t="s">
        <v>36452</v>
      </c>
      <c r="I5223" t="s">
        <v>13608</v>
      </c>
      <c r="J5223" s="2" t="s">
        <v>13623</v>
      </c>
      <c r="K5223" s="5" t="s">
        <v>55</v>
      </c>
    </row>
    <row r="5224" spans="1:12" hidden="1" x14ac:dyDescent="0.25">
      <c r="A5224">
        <v>106992</v>
      </c>
      <c r="B5224" t="s">
        <v>13624</v>
      </c>
      <c r="C5224" t="s">
        <v>13625</v>
      </c>
      <c r="D5224" t="s">
        <v>13604</v>
      </c>
      <c r="E5224" t="s">
        <v>35688</v>
      </c>
      <c r="F5224" t="s">
        <v>35344</v>
      </c>
      <c r="G5224">
        <v>1998</v>
      </c>
      <c r="H5224" t="s">
        <v>36452</v>
      </c>
      <c r="I5224" t="s">
        <v>13626</v>
      </c>
      <c r="J5224" s="2" t="s">
        <v>13627</v>
      </c>
      <c r="K5224" s="5" t="s">
        <v>1052</v>
      </c>
    </row>
    <row r="5225" spans="1:12" hidden="1" x14ac:dyDescent="0.25">
      <c r="A5225">
        <v>106994</v>
      </c>
      <c r="B5225" t="s">
        <v>13628</v>
      </c>
      <c r="C5225" t="s">
        <v>13629</v>
      </c>
      <c r="D5225" t="s">
        <v>13604</v>
      </c>
      <c r="E5225" t="s">
        <v>35688</v>
      </c>
      <c r="F5225" t="s">
        <v>35344</v>
      </c>
      <c r="G5225">
        <v>1998</v>
      </c>
      <c r="H5225" t="s">
        <v>36452</v>
      </c>
      <c r="I5225" t="s">
        <v>13630</v>
      </c>
      <c r="J5225" s="2" t="s">
        <v>13631</v>
      </c>
      <c r="K5225" s="5" t="s">
        <v>38</v>
      </c>
    </row>
    <row r="5226" spans="1:12" hidden="1" x14ac:dyDescent="0.25">
      <c r="A5226">
        <v>107018</v>
      </c>
      <c r="B5226" t="s">
        <v>13632</v>
      </c>
      <c r="C5226" t="s">
        <v>13629</v>
      </c>
      <c r="D5226" t="s">
        <v>13604</v>
      </c>
      <c r="E5226" t="s">
        <v>35688</v>
      </c>
      <c r="F5226" t="s">
        <v>35344</v>
      </c>
      <c r="G5226">
        <v>1998</v>
      </c>
      <c r="H5226" t="s">
        <v>36452</v>
      </c>
      <c r="I5226" t="s">
        <v>13630</v>
      </c>
      <c r="J5226" s="2" t="s">
        <v>13633</v>
      </c>
      <c r="K5226" s="5" t="s">
        <v>21</v>
      </c>
    </row>
    <row r="5227" spans="1:12" hidden="1" x14ac:dyDescent="0.25">
      <c r="A5227">
        <v>107027</v>
      </c>
      <c r="B5227" t="s">
        <v>13634</v>
      </c>
      <c r="C5227" t="s">
        <v>13629</v>
      </c>
      <c r="D5227" t="s">
        <v>13604</v>
      </c>
      <c r="E5227" t="s">
        <v>35688</v>
      </c>
      <c r="F5227" t="s">
        <v>35344</v>
      </c>
      <c r="G5227">
        <v>1998</v>
      </c>
      <c r="H5227" t="s">
        <v>36452</v>
      </c>
      <c r="I5227" t="s">
        <v>13630</v>
      </c>
      <c r="J5227" s="2" t="s">
        <v>13635</v>
      </c>
      <c r="K5227" s="5" t="s">
        <v>21</v>
      </c>
    </row>
    <row r="5228" spans="1:12" hidden="1" x14ac:dyDescent="0.25">
      <c r="A5228">
        <v>107083</v>
      </c>
      <c r="B5228" t="s">
        <v>13636</v>
      </c>
      <c r="C5228" t="s">
        <v>13637</v>
      </c>
      <c r="D5228" t="s">
        <v>13604</v>
      </c>
      <c r="E5228" t="s">
        <v>35688</v>
      </c>
      <c r="F5228" t="s">
        <v>35344</v>
      </c>
      <c r="G5228">
        <v>1998</v>
      </c>
      <c r="H5228" t="s">
        <v>36452</v>
      </c>
      <c r="I5228" t="s">
        <v>768</v>
      </c>
      <c r="J5228" s="2" t="s">
        <v>13638</v>
      </c>
      <c r="K5228" s="5" t="s">
        <v>21</v>
      </c>
    </row>
    <row r="5229" spans="1:12" hidden="1" x14ac:dyDescent="0.25">
      <c r="A5229">
        <v>107091</v>
      </c>
      <c r="B5229" t="s">
        <v>13639</v>
      </c>
      <c r="C5229" t="s">
        <v>13625</v>
      </c>
      <c r="D5229" t="s">
        <v>13604</v>
      </c>
      <c r="E5229" t="s">
        <v>35688</v>
      </c>
      <c r="F5229" t="s">
        <v>35344</v>
      </c>
      <c r="G5229">
        <v>1998</v>
      </c>
      <c r="H5229" t="s">
        <v>36452</v>
      </c>
      <c r="I5229" t="s">
        <v>13626</v>
      </c>
      <c r="J5229" s="2" t="s">
        <v>13640</v>
      </c>
      <c r="K5229" s="5" t="s">
        <v>55</v>
      </c>
    </row>
    <row r="5230" spans="1:12" hidden="1" x14ac:dyDescent="0.25">
      <c r="A5230">
        <v>107151</v>
      </c>
      <c r="B5230" t="s">
        <v>13641</v>
      </c>
      <c r="C5230" t="s">
        <v>13625</v>
      </c>
      <c r="D5230" t="s">
        <v>13604</v>
      </c>
      <c r="E5230" t="s">
        <v>35688</v>
      </c>
      <c r="F5230" t="s">
        <v>35344</v>
      </c>
      <c r="G5230">
        <v>1998</v>
      </c>
      <c r="H5230" t="s">
        <v>36452</v>
      </c>
      <c r="I5230" t="s">
        <v>13626</v>
      </c>
      <c r="J5230" s="2" t="s">
        <v>13642</v>
      </c>
      <c r="K5230" s="5" t="s">
        <v>128</v>
      </c>
    </row>
    <row r="5231" spans="1:12" hidden="1" x14ac:dyDescent="0.25">
      <c r="A5231">
        <v>107178</v>
      </c>
      <c r="B5231" t="s">
        <v>13643</v>
      </c>
      <c r="C5231" t="s">
        <v>13625</v>
      </c>
      <c r="D5231" t="s">
        <v>13604</v>
      </c>
      <c r="E5231" t="s">
        <v>35688</v>
      </c>
      <c r="F5231" t="s">
        <v>35344</v>
      </c>
      <c r="G5231">
        <v>1998</v>
      </c>
      <c r="H5231" t="s">
        <v>36452</v>
      </c>
      <c r="I5231" t="s">
        <v>13626</v>
      </c>
      <c r="J5231" s="2" t="s">
        <v>13644</v>
      </c>
      <c r="K5231" s="5" t="s">
        <v>38</v>
      </c>
      <c r="L5231" t="s">
        <v>174</v>
      </c>
    </row>
    <row r="5232" spans="1:12" hidden="1" x14ac:dyDescent="0.25">
      <c r="A5232">
        <v>107240</v>
      </c>
      <c r="B5232" t="s">
        <v>13645</v>
      </c>
      <c r="C5232" t="s">
        <v>13603</v>
      </c>
      <c r="D5232" t="s">
        <v>13604</v>
      </c>
      <c r="E5232" t="s">
        <v>35688</v>
      </c>
      <c r="F5232" t="s">
        <v>35344</v>
      </c>
      <c r="G5232">
        <v>1998</v>
      </c>
      <c r="H5232" t="s">
        <v>36452</v>
      </c>
      <c r="I5232" t="s">
        <v>775</v>
      </c>
      <c r="J5232" s="2" t="s">
        <v>13646</v>
      </c>
      <c r="K5232" s="5" t="s">
        <v>32</v>
      </c>
      <c r="L5232" t="s">
        <v>35244</v>
      </c>
    </row>
    <row r="5233" spans="1:12" hidden="1" x14ac:dyDescent="0.25">
      <c r="A5233">
        <v>107273</v>
      </c>
      <c r="B5233" t="s">
        <v>13647</v>
      </c>
      <c r="C5233" t="s">
        <v>13648</v>
      </c>
      <c r="D5233" t="s">
        <v>13604</v>
      </c>
      <c r="E5233" t="s">
        <v>35688</v>
      </c>
      <c r="F5233" t="s">
        <v>35344</v>
      </c>
      <c r="G5233">
        <v>1998</v>
      </c>
      <c r="H5233" t="s">
        <v>36452</v>
      </c>
      <c r="I5233" t="s">
        <v>13649</v>
      </c>
      <c r="J5233" s="2" t="s">
        <v>13650</v>
      </c>
      <c r="K5233" s="5" t="s">
        <v>21</v>
      </c>
    </row>
    <row r="5234" spans="1:12" hidden="1" x14ac:dyDescent="0.25">
      <c r="A5234">
        <v>107314</v>
      </c>
      <c r="B5234" t="s">
        <v>13651</v>
      </c>
      <c r="C5234" t="s">
        <v>13652</v>
      </c>
      <c r="D5234" t="s">
        <v>13604</v>
      </c>
      <c r="E5234" t="s">
        <v>35688</v>
      </c>
      <c r="F5234" t="s">
        <v>35344</v>
      </c>
      <c r="G5234">
        <v>1998</v>
      </c>
      <c r="H5234" t="s">
        <v>36452</v>
      </c>
      <c r="I5234" t="s">
        <v>13653</v>
      </c>
      <c r="J5234" s="2" t="s">
        <v>13654</v>
      </c>
      <c r="K5234" s="5" t="s">
        <v>447</v>
      </c>
    </row>
    <row r="5235" spans="1:12" hidden="1" x14ac:dyDescent="0.25">
      <c r="A5235">
        <v>107322</v>
      </c>
      <c r="B5235" t="s">
        <v>13655</v>
      </c>
      <c r="C5235" t="s">
        <v>13652</v>
      </c>
      <c r="D5235" t="s">
        <v>13604</v>
      </c>
      <c r="E5235" t="s">
        <v>35688</v>
      </c>
      <c r="F5235" t="s">
        <v>35344</v>
      </c>
      <c r="G5235">
        <v>1998</v>
      </c>
      <c r="H5235" t="s">
        <v>36452</v>
      </c>
      <c r="I5235" t="s">
        <v>13653</v>
      </c>
      <c r="J5235" s="2" t="s">
        <v>13656</v>
      </c>
      <c r="K5235" s="5" t="s">
        <v>38</v>
      </c>
      <c r="L5235" t="s">
        <v>174</v>
      </c>
    </row>
    <row r="5236" spans="1:12" hidden="1" x14ac:dyDescent="0.25">
      <c r="A5236">
        <v>107360</v>
      </c>
      <c r="B5236" t="s">
        <v>13657</v>
      </c>
      <c r="C5236" t="s">
        <v>13658</v>
      </c>
      <c r="D5236" t="s">
        <v>13604</v>
      </c>
      <c r="E5236" t="s">
        <v>35688</v>
      </c>
      <c r="F5236" t="s">
        <v>35344</v>
      </c>
      <c r="G5236">
        <v>1998</v>
      </c>
      <c r="H5236" t="s">
        <v>36452</v>
      </c>
      <c r="I5236" t="s">
        <v>13659</v>
      </c>
      <c r="J5236" s="2" t="s">
        <v>13660</v>
      </c>
      <c r="K5236" s="5" t="s">
        <v>32</v>
      </c>
    </row>
    <row r="5237" spans="1:12" hidden="1" x14ac:dyDescent="0.25">
      <c r="A5237">
        <v>107366</v>
      </c>
      <c r="B5237" t="s">
        <v>13661</v>
      </c>
      <c r="C5237" t="s">
        <v>13658</v>
      </c>
      <c r="D5237" t="s">
        <v>13604</v>
      </c>
      <c r="E5237" t="s">
        <v>35688</v>
      </c>
      <c r="F5237" t="s">
        <v>35344</v>
      </c>
      <c r="G5237">
        <v>1998</v>
      </c>
      <c r="H5237" t="s">
        <v>36452</v>
      </c>
      <c r="I5237" t="s">
        <v>13659</v>
      </c>
      <c r="J5237" s="2" t="s">
        <v>13662</v>
      </c>
      <c r="K5237" s="5" t="s">
        <v>580</v>
      </c>
      <c r="L5237" t="s">
        <v>143</v>
      </c>
    </row>
    <row r="5238" spans="1:12" hidden="1" x14ac:dyDescent="0.25">
      <c r="A5238">
        <v>107408</v>
      </c>
      <c r="B5238" t="s">
        <v>13663</v>
      </c>
      <c r="C5238" t="s">
        <v>13648</v>
      </c>
      <c r="D5238" t="s">
        <v>13604</v>
      </c>
      <c r="E5238" t="s">
        <v>35688</v>
      </c>
      <c r="F5238" t="s">
        <v>35344</v>
      </c>
      <c r="G5238">
        <v>1998</v>
      </c>
      <c r="H5238" t="s">
        <v>36452</v>
      </c>
      <c r="I5238" t="s">
        <v>13649</v>
      </c>
      <c r="J5238" s="2" t="s">
        <v>13664</v>
      </c>
      <c r="K5238" s="5" t="s">
        <v>38</v>
      </c>
      <c r="L5238" t="s">
        <v>132</v>
      </c>
    </row>
    <row r="5239" spans="1:12" hidden="1" x14ac:dyDescent="0.25">
      <c r="A5239">
        <v>107412</v>
      </c>
      <c r="B5239" t="s">
        <v>13665</v>
      </c>
      <c r="C5239" t="s">
        <v>13648</v>
      </c>
      <c r="D5239" t="s">
        <v>13604</v>
      </c>
      <c r="E5239" t="s">
        <v>35688</v>
      </c>
      <c r="F5239" t="s">
        <v>35344</v>
      </c>
      <c r="G5239">
        <v>1998</v>
      </c>
      <c r="H5239" t="s">
        <v>36452</v>
      </c>
      <c r="I5239" t="s">
        <v>13649</v>
      </c>
      <c r="J5239" s="2" t="s">
        <v>13666</v>
      </c>
      <c r="K5239" s="5" t="s">
        <v>5942</v>
      </c>
      <c r="L5239" t="s">
        <v>16</v>
      </c>
    </row>
    <row r="5240" spans="1:12" hidden="1" x14ac:dyDescent="0.25">
      <c r="A5240">
        <v>107425</v>
      </c>
      <c r="B5240" t="s">
        <v>13667</v>
      </c>
      <c r="C5240" t="s">
        <v>13648</v>
      </c>
      <c r="D5240" t="s">
        <v>13604</v>
      </c>
      <c r="E5240" t="s">
        <v>35688</v>
      </c>
      <c r="F5240" t="s">
        <v>35344</v>
      </c>
      <c r="G5240">
        <v>1998</v>
      </c>
      <c r="H5240" t="s">
        <v>36452</v>
      </c>
      <c r="I5240" t="s">
        <v>13649</v>
      </c>
      <c r="J5240" s="2" t="s">
        <v>13668</v>
      </c>
      <c r="K5240" s="5" t="s">
        <v>38</v>
      </c>
      <c r="L5240" t="s">
        <v>16</v>
      </c>
    </row>
    <row r="5241" spans="1:12" hidden="1" x14ac:dyDescent="0.25">
      <c r="A5241">
        <v>107461</v>
      </c>
      <c r="B5241" t="s">
        <v>13669</v>
      </c>
      <c r="C5241" t="s">
        <v>13603</v>
      </c>
      <c r="D5241" t="s">
        <v>13604</v>
      </c>
      <c r="E5241" t="s">
        <v>35688</v>
      </c>
      <c r="F5241" t="s">
        <v>35344</v>
      </c>
      <c r="G5241">
        <v>1998</v>
      </c>
      <c r="H5241" t="s">
        <v>36452</v>
      </c>
      <c r="I5241" t="s">
        <v>775</v>
      </c>
      <c r="J5241" s="2" t="s">
        <v>13670</v>
      </c>
      <c r="K5241" s="5" t="s">
        <v>38</v>
      </c>
    </row>
    <row r="5242" spans="1:12" hidden="1" x14ac:dyDescent="0.25">
      <c r="A5242">
        <v>107469</v>
      </c>
      <c r="B5242" t="s">
        <v>13671</v>
      </c>
      <c r="C5242" t="s">
        <v>13603</v>
      </c>
      <c r="D5242" t="s">
        <v>13604</v>
      </c>
      <c r="E5242" t="s">
        <v>35688</v>
      </c>
      <c r="F5242" t="s">
        <v>35344</v>
      </c>
      <c r="G5242">
        <v>1998</v>
      </c>
      <c r="H5242" t="s">
        <v>36452</v>
      </c>
      <c r="I5242" t="s">
        <v>775</v>
      </c>
      <c r="J5242" s="2" t="s">
        <v>13672</v>
      </c>
      <c r="K5242" s="5" t="s">
        <v>21</v>
      </c>
    </row>
    <row r="5243" spans="1:12" hidden="1" x14ac:dyDescent="0.25">
      <c r="A5243">
        <v>107519</v>
      </c>
      <c r="B5243" t="s">
        <v>13673</v>
      </c>
      <c r="C5243" t="s">
        <v>13637</v>
      </c>
      <c r="D5243" t="s">
        <v>13604</v>
      </c>
      <c r="E5243" t="s">
        <v>35688</v>
      </c>
      <c r="F5243" t="s">
        <v>35344</v>
      </c>
      <c r="G5243">
        <v>1998</v>
      </c>
      <c r="H5243" t="s">
        <v>36452</v>
      </c>
      <c r="I5243" t="s">
        <v>768</v>
      </c>
      <c r="J5243" s="2" t="s">
        <v>13674</v>
      </c>
      <c r="K5243" s="5" t="s">
        <v>345</v>
      </c>
      <c r="L5243" t="s">
        <v>16</v>
      </c>
    </row>
    <row r="5244" spans="1:12" hidden="1" x14ac:dyDescent="0.25">
      <c r="A5244">
        <v>107532</v>
      </c>
      <c r="B5244" t="s">
        <v>13675</v>
      </c>
      <c r="C5244" t="s">
        <v>13637</v>
      </c>
      <c r="D5244" t="s">
        <v>13604</v>
      </c>
      <c r="E5244" t="s">
        <v>35688</v>
      </c>
      <c r="F5244" t="s">
        <v>35344</v>
      </c>
      <c r="G5244">
        <v>1998</v>
      </c>
      <c r="H5244" t="s">
        <v>36452</v>
      </c>
      <c r="I5244" t="s">
        <v>768</v>
      </c>
      <c r="J5244" s="2" t="s">
        <v>13676</v>
      </c>
      <c r="K5244" s="5" t="s">
        <v>128</v>
      </c>
      <c r="L5244" t="s">
        <v>374</v>
      </c>
    </row>
    <row r="5245" spans="1:12" hidden="1" x14ac:dyDescent="0.25">
      <c r="A5245">
        <v>107536</v>
      </c>
      <c r="B5245" t="s">
        <v>13677</v>
      </c>
      <c r="C5245" t="s">
        <v>13637</v>
      </c>
      <c r="D5245" t="s">
        <v>13604</v>
      </c>
      <c r="E5245" t="s">
        <v>35688</v>
      </c>
      <c r="F5245" t="s">
        <v>35344</v>
      </c>
      <c r="G5245">
        <v>1998</v>
      </c>
      <c r="H5245" t="s">
        <v>36452</v>
      </c>
      <c r="I5245" t="s">
        <v>768</v>
      </c>
      <c r="J5245" s="2" t="s">
        <v>13678</v>
      </c>
      <c r="K5245" s="5" t="s">
        <v>32</v>
      </c>
      <c r="L5245" t="s">
        <v>27</v>
      </c>
    </row>
    <row r="5246" spans="1:12" hidden="1" x14ac:dyDescent="0.25">
      <c r="A5246">
        <v>107629</v>
      </c>
      <c r="B5246" t="s">
        <v>13679</v>
      </c>
      <c r="C5246" t="s">
        <v>13680</v>
      </c>
      <c r="D5246" t="s">
        <v>13681</v>
      </c>
      <c r="E5246" t="s">
        <v>35689</v>
      </c>
      <c r="F5246" t="s">
        <v>35690</v>
      </c>
      <c r="G5246">
        <v>2000</v>
      </c>
      <c r="H5246" t="s">
        <v>36453</v>
      </c>
      <c r="I5246" t="s">
        <v>13682</v>
      </c>
      <c r="J5246" s="2" t="s">
        <v>13683</v>
      </c>
      <c r="K5246" s="5" t="s">
        <v>21</v>
      </c>
    </row>
    <row r="5247" spans="1:12" hidden="1" x14ac:dyDescent="0.25">
      <c r="A5247">
        <v>107631</v>
      </c>
      <c r="B5247" t="s">
        <v>13684</v>
      </c>
      <c r="C5247" t="s">
        <v>13680</v>
      </c>
      <c r="D5247" t="s">
        <v>13681</v>
      </c>
      <c r="E5247" t="s">
        <v>35689</v>
      </c>
      <c r="F5247" t="s">
        <v>35690</v>
      </c>
      <c r="G5247">
        <v>2000</v>
      </c>
      <c r="H5247" t="s">
        <v>36453</v>
      </c>
      <c r="I5247" t="s">
        <v>13682</v>
      </c>
      <c r="J5247" s="2" t="s">
        <v>13685</v>
      </c>
      <c r="K5247" s="5" t="s">
        <v>21</v>
      </c>
    </row>
    <row r="5248" spans="1:12" hidden="1" x14ac:dyDescent="0.25">
      <c r="A5248">
        <v>107634</v>
      </c>
      <c r="B5248" t="s">
        <v>13686</v>
      </c>
      <c r="C5248" t="s">
        <v>13687</v>
      </c>
      <c r="D5248" t="s">
        <v>13681</v>
      </c>
      <c r="E5248" t="s">
        <v>35689</v>
      </c>
      <c r="F5248" t="s">
        <v>35690</v>
      </c>
      <c r="G5248">
        <v>2000</v>
      </c>
      <c r="H5248" t="s">
        <v>36453</v>
      </c>
      <c r="I5248" t="s">
        <v>13688</v>
      </c>
      <c r="J5248" s="2" t="s">
        <v>13689</v>
      </c>
      <c r="K5248" s="5" t="s">
        <v>32</v>
      </c>
      <c r="L5248" t="s">
        <v>687</v>
      </c>
    </row>
    <row r="5249" spans="1:19" hidden="1" x14ac:dyDescent="0.25">
      <c r="A5249">
        <v>107642</v>
      </c>
      <c r="B5249" t="s">
        <v>13690</v>
      </c>
      <c r="C5249" t="s">
        <v>13680</v>
      </c>
      <c r="D5249" t="s">
        <v>13681</v>
      </c>
      <c r="E5249" t="s">
        <v>35689</v>
      </c>
      <c r="F5249" t="s">
        <v>35690</v>
      </c>
      <c r="G5249">
        <v>2000</v>
      </c>
      <c r="H5249" t="s">
        <v>36453</v>
      </c>
      <c r="I5249" t="s">
        <v>13682</v>
      </c>
      <c r="J5249" s="2" t="s">
        <v>13691</v>
      </c>
      <c r="K5249" s="5" t="s">
        <v>38</v>
      </c>
    </row>
    <row r="5250" spans="1:19" hidden="1" x14ac:dyDescent="0.25">
      <c r="A5250">
        <v>107653</v>
      </c>
      <c r="B5250" t="s">
        <v>13692</v>
      </c>
      <c r="C5250" t="s">
        <v>13693</v>
      </c>
      <c r="D5250" t="s">
        <v>13681</v>
      </c>
      <c r="E5250" t="s">
        <v>35689</v>
      </c>
      <c r="F5250" t="s">
        <v>35690</v>
      </c>
      <c r="G5250">
        <v>2000</v>
      </c>
      <c r="H5250" t="s">
        <v>36453</v>
      </c>
      <c r="I5250" t="s">
        <v>13694</v>
      </c>
      <c r="J5250" s="2" t="s">
        <v>13695</v>
      </c>
      <c r="K5250" s="5" t="s">
        <v>38</v>
      </c>
      <c r="L5250" t="s">
        <v>16</v>
      </c>
    </row>
    <row r="5251" spans="1:19" hidden="1" x14ac:dyDescent="0.25">
      <c r="A5251">
        <v>107670</v>
      </c>
      <c r="B5251" t="s">
        <v>13696</v>
      </c>
      <c r="C5251" t="s">
        <v>13693</v>
      </c>
      <c r="D5251" t="s">
        <v>13681</v>
      </c>
      <c r="E5251" t="s">
        <v>35689</v>
      </c>
      <c r="F5251" t="s">
        <v>35690</v>
      </c>
      <c r="G5251">
        <v>2000</v>
      </c>
      <c r="H5251" t="s">
        <v>36453</v>
      </c>
      <c r="I5251" t="s">
        <v>13694</v>
      </c>
      <c r="J5251" s="2" t="s">
        <v>13697</v>
      </c>
      <c r="K5251" s="5" t="s">
        <v>38</v>
      </c>
      <c r="L5251" t="s">
        <v>35266</v>
      </c>
    </row>
    <row r="5252" spans="1:19" hidden="1" x14ac:dyDescent="0.25">
      <c r="A5252">
        <v>107673</v>
      </c>
      <c r="B5252" t="s">
        <v>13698</v>
      </c>
      <c r="C5252" t="s">
        <v>13699</v>
      </c>
      <c r="D5252" t="s">
        <v>13681</v>
      </c>
      <c r="E5252" t="s">
        <v>35689</v>
      </c>
      <c r="F5252" t="s">
        <v>35690</v>
      </c>
      <c r="G5252">
        <v>2000</v>
      </c>
      <c r="H5252" t="s">
        <v>36453</v>
      </c>
      <c r="I5252" t="s">
        <v>8073</v>
      </c>
      <c r="J5252" s="2" t="s">
        <v>13700</v>
      </c>
      <c r="K5252" s="5" t="s">
        <v>15</v>
      </c>
    </row>
    <row r="5253" spans="1:19" x14ac:dyDescent="0.25">
      <c r="A5253">
        <v>107675</v>
      </c>
      <c r="B5253" t="s">
        <v>13701</v>
      </c>
      <c r="C5253" t="s">
        <v>13699</v>
      </c>
      <c r="D5253" t="s">
        <v>13681</v>
      </c>
      <c r="E5253" t="s">
        <v>35689</v>
      </c>
      <c r="F5253" t="s">
        <v>35690</v>
      </c>
      <c r="G5253">
        <v>2000</v>
      </c>
      <c r="H5253" t="s">
        <v>36453</v>
      </c>
      <c r="I5253" t="s">
        <v>8073</v>
      </c>
      <c r="J5253" s="2" t="s">
        <v>13702</v>
      </c>
      <c r="K5253" s="5" t="s">
        <v>32</v>
      </c>
      <c r="M5253" s="4" t="s">
        <v>7</v>
      </c>
      <c r="N5253" s="4" t="s">
        <v>8</v>
      </c>
      <c r="O5253" t="s">
        <v>33</v>
      </c>
      <c r="P5253" t="s">
        <v>35338</v>
      </c>
      <c r="R5253" t="s">
        <v>7</v>
      </c>
      <c r="S5253" t="s">
        <v>8</v>
      </c>
    </row>
    <row r="5254" spans="1:19" hidden="1" x14ac:dyDescent="0.25">
      <c r="A5254">
        <v>107697</v>
      </c>
      <c r="B5254" t="s">
        <v>13703</v>
      </c>
      <c r="C5254" t="s">
        <v>13699</v>
      </c>
      <c r="D5254" t="s">
        <v>13681</v>
      </c>
      <c r="E5254" t="s">
        <v>35689</v>
      </c>
      <c r="F5254" t="s">
        <v>35690</v>
      </c>
      <c r="G5254">
        <v>2000</v>
      </c>
      <c r="H5254" t="s">
        <v>36453</v>
      </c>
      <c r="I5254" t="s">
        <v>8073</v>
      </c>
      <c r="J5254" s="2" t="s">
        <v>13704</v>
      </c>
      <c r="K5254" s="5" t="s">
        <v>128</v>
      </c>
      <c r="L5254" t="s">
        <v>129</v>
      </c>
    </row>
    <row r="5255" spans="1:19" hidden="1" x14ac:dyDescent="0.25">
      <c r="A5255">
        <v>107699</v>
      </c>
      <c r="B5255" t="s">
        <v>13705</v>
      </c>
      <c r="C5255" t="s">
        <v>13699</v>
      </c>
      <c r="D5255" t="s">
        <v>13681</v>
      </c>
      <c r="E5255" t="s">
        <v>35689</v>
      </c>
      <c r="F5255" t="s">
        <v>35690</v>
      </c>
      <c r="G5255">
        <v>2000</v>
      </c>
      <c r="H5255" t="s">
        <v>36453</v>
      </c>
      <c r="I5255" t="s">
        <v>8073</v>
      </c>
      <c r="J5255" s="2" t="s">
        <v>13706</v>
      </c>
      <c r="K5255" s="5" t="s">
        <v>38</v>
      </c>
    </row>
    <row r="5256" spans="1:19" hidden="1" x14ac:dyDescent="0.25">
      <c r="A5256">
        <v>107718</v>
      </c>
      <c r="B5256" t="s">
        <v>13707</v>
      </c>
      <c r="C5256" t="s">
        <v>13699</v>
      </c>
      <c r="D5256" t="s">
        <v>13681</v>
      </c>
      <c r="E5256" t="s">
        <v>35689</v>
      </c>
      <c r="F5256" t="s">
        <v>35690</v>
      </c>
      <c r="G5256">
        <v>2000</v>
      </c>
      <c r="H5256" t="s">
        <v>36453</v>
      </c>
      <c r="I5256" t="s">
        <v>8073</v>
      </c>
      <c r="J5256" s="2" t="s">
        <v>13708</v>
      </c>
      <c r="K5256" s="5" t="s">
        <v>21</v>
      </c>
    </row>
    <row r="5257" spans="1:19" hidden="1" x14ac:dyDescent="0.25">
      <c r="A5257">
        <v>107720</v>
      </c>
      <c r="B5257" t="s">
        <v>13709</v>
      </c>
      <c r="C5257" t="s">
        <v>13699</v>
      </c>
      <c r="D5257" t="s">
        <v>13681</v>
      </c>
      <c r="E5257" t="s">
        <v>35689</v>
      </c>
      <c r="F5257" t="s">
        <v>35690</v>
      </c>
      <c r="G5257">
        <v>2000</v>
      </c>
      <c r="H5257" t="s">
        <v>36453</v>
      </c>
      <c r="I5257" t="s">
        <v>8073</v>
      </c>
      <c r="J5257" s="2" t="s">
        <v>13710</v>
      </c>
      <c r="K5257" s="5" t="s">
        <v>38</v>
      </c>
    </row>
    <row r="5258" spans="1:19" hidden="1" x14ac:dyDescent="0.25">
      <c r="A5258">
        <v>107769</v>
      </c>
      <c r="B5258" t="s">
        <v>13711</v>
      </c>
      <c r="C5258" t="s">
        <v>13693</v>
      </c>
      <c r="D5258" t="s">
        <v>13681</v>
      </c>
      <c r="E5258" t="s">
        <v>35689</v>
      </c>
      <c r="F5258" t="s">
        <v>35690</v>
      </c>
      <c r="G5258">
        <v>2000</v>
      </c>
      <c r="H5258" t="s">
        <v>36453</v>
      </c>
      <c r="I5258" t="s">
        <v>13694</v>
      </c>
      <c r="J5258" s="2" t="s">
        <v>13712</v>
      </c>
      <c r="K5258" s="5" t="s">
        <v>21</v>
      </c>
    </row>
    <row r="5259" spans="1:19" hidden="1" x14ac:dyDescent="0.25">
      <c r="A5259">
        <v>107792</v>
      </c>
      <c r="B5259" t="s">
        <v>13713</v>
      </c>
      <c r="C5259" t="s">
        <v>13714</v>
      </c>
      <c r="D5259" t="s">
        <v>13681</v>
      </c>
      <c r="E5259" t="s">
        <v>35689</v>
      </c>
      <c r="F5259" t="s">
        <v>35690</v>
      </c>
      <c r="G5259">
        <v>2000</v>
      </c>
      <c r="H5259" t="s">
        <v>36453</v>
      </c>
      <c r="I5259" t="s">
        <v>1635</v>
      </c>
      <c r="J5259" s="2" t="s">
        <v>13715</v>
      </c>
      <c r="K5259" s="5" t="s">
        <v>55</v>
      </c>
    </row>
    <row r="5260" spans="1:19" hidden="1" x14ac:dyDescent="0.25">
      <c r="A5260">
        <v>107805</v>
      </c>
      <c r="B5260" t="s">
        <v>13716</v>
      </c>
      <c r="C5260" t="s">
        <v>13717</v>
      </c>
      <c r="D5260" t="s">
        <v>13681</v>
      </c>
      <c r="E5260" t="s">
        <v>35689</v>
      </c>
      <c r="F5260" t="s">
        <v>35690</v>
      </c>
      <c r="G5260">
        <v>2000</v>
      </c>
      <c r="H5260" t="s">
        <v>36453</v>
      </c>
      <c r="I5260" t="s">
        <v>13718</v>
      </c>
      <c r="J5260" s="2" t="s">
        <v>13719</v>
      </c>
      <c r="K5260" s="5" t="s">
        <v>55</v>
      </c>
    </row>
    <row r="5261" spans="1:19" hidden="1" x14ac:dyDescent="0.25">
      <c r="A5261">
        <v>107855</v>
      </c>
      <c r="B5261" t="s">
        <v>13720</v>
      </c>
      <c r="C5261" t="s">
        <v>13693</v>
      </c>
      <c r="D5261" t="s">
        <v>13681</v>
      </c>
      <c r="E5261" t="s">
        <v>35689</v>
      </c>
      <c r="F5261" t="s">
        <v>35690</v>
      </c>
      <c r="G5261">
        <v>2000</v>
      </c>
      <c r="H5261" t="s">
        <v>36453</v>
      </c>
      <c r="I5261" t="s">
        <v>13694</v>
      </c>
      <c r="J5261" s="2" t="s">
        <v>13721</v>
      </c>
      <c r="K5261" s="5" t="s">
        <v>21</v>
      </c>
    </row>
    <row r="5262" spans="1:19" hidden="1" x14ac:dyDescent="0.25">
      <c r="A5262">
        <v>107883</v>
      </c>
      <c r="B5262" t="s">
        <v>13722</v>
      </c>
      <c r="C5262" t="s">
        <v>13723</v>
      </c>
      <c r="D5262" t="s">
        <v>13681</v>
      </c>
      <c r="E5262" t="s">
        <v>35689</v>
      </c>
      <c r="F5262" t="s">
        <v>35690</v>
      </c>
      <c r="G5262">
        <v>2000</v>
      </c>
      <c r="H5262" t="s">
        <v>36453</v>
      </c>
      <c r="I5262" t="s">
        <v>3162</v>
      </c>
      <c r="J5262" s="2" t="s">
        <v>13724</v>
      </c>
      <c r="K5262" s="5" t="s">
        <v>38</v>
      </c>
      <c r="L5262" t="s">
        <v>97</v>
      </c>
    </row>
    <row r="5263" spans="1:19" hidden="1" x14ac:dyDescent="0.25">
      <c r="A5263">
        <v>107956</v>
      </c>
      <c r="B5263" t="s">
        <v>13725</v>
      </c>
      <c r="C5263" t="s">
        <v>13726</v>
      </c>
      <c r="D5263" t="s">
        <v>13727</v>
      </c>
      <c r="E5263" t="s">
        <v>35691</v>
      </c>
      <c r="F5263" t="s">
        <v>35692</v>
      </c>
      <c r="G5263">
        <v>1992</v>
      </c>
      <c r="H5263" t="s">
        <v>36454</v>
      </c>
      <c r="I5263" t="s">
        <v>13728</v>
      </c>
      <c r="J5263" s="2" t="s">
        <v>13729</v>
      </c>
      <c r="K5263" s="5" t="s">
        <v>38</v>
      </c>
    </row>
    <row r="5264" spans="1:19" hidden="1" x14ac:dyDescent="0.25">
      <c r="A5264">
        <v>107965</v>
      </c>
      <c r="B5264" t="s">
        <v>13730</v>
      </c>
      <c r="C5264" t="s">
        <v>13731</v>
      </c>
      <c r="D5264" t="s">
        <v>13727</v>
      </c>
      <c r="E5264" t="s">
        <v>35691</v>
      </c>
      <c r="F5264" t="s">
        <v>35692</v>
      </c>
      <c r="G5264">
        <v>1992</v>
      </c>
      <c r="H5264" t="s">
        <v>36454</v>
      </c>
      <c r="I5264" t="s">
        <v>13732</v>
      </c>
      <c r="J5264" s="2" t="s">
        <v>13733</v>
      </c>
      <c r="K5264" s="5" t="s">
        <v>21</v>
      </c>
    </row>
    <row r="5265" spans="1:12" hidden="1" x14ac:dyDescent="0.25">
      <c r="A5265">
        <v>107966</v>
      </c>
      <c r="B5265" t="s">
        <v>13734</v>
      </c>
      <c r="C5265" t="s">
        <v>13735</v>
      </c>
      <c r="D5265" t="s">
        <v>13727</v>
      </c>
      <c r="E5265" t="s">
        <v>35691</v>
      </c>
      <c r="F5265" t="s">
        <v>35692</v>
      </c>
      <c r="G5265">
        <v>1992</v>
      </c>
      <c r="H5265" t="s">
        <v>36454</v>
      </c>
      <c r="I5265" t="s">
        <v>13736</v>
      </c>
      <c r="J5265" s="2" t="s">
        <v>13737</v>
      </c>
      <c r="K5265" s="5" t="s">
        <v>21</v>
      </c>
    </row>
    <row r="5266" spans="1:12" hidden="1" x14ac:dyDescent="0.25">
      <c r="A5266">
        <v>108000</v>
      </c>
      <c r="B5266" t="s">
        <v>13738</v>
      </c>
      <c r="C5266" t="s">
        <v>13731</v>
      </c>
      <c r="D5266" t="s">
        <v>13727</v>
      </c>
      <c r="E5266" t="s">
        <v>35691</v>
      </c>
      <c r="F5266" t="s">
        <v>35692</v>
      </c>
      <c r="G5266">
        <v>1992</v>
      </c>
      <c r="H5266" t="s">
        <v>36454</v>
      </c>
      <c r="I5266" t="s">
        <v>13732</v>
      </c>
      <c r="J5266" s="2" t="s">
        <v>13739</v>
      </c>
      <c r="K5266" s="5" t="s">
        <v>21</v>
      </c>
    </row>
    <row r="5267" spans="1:12" hidden="1" x14ac:dyDescent="0.25">
      <c r="A5267">
        <v>108007</v>
      </c>
      <c r="B5267" t="s">
        <v>13740</v>
      </c>
      <c r="C5267" t="s">
        <v>13741</v>
      </c>
      <c r="D5267" t="s">
        <v>13727</v>
      </c>
      <c r="E5267" t="s">
        <v>35691</v>
      </c>
      <c r="F5267" t="s">
        <v>35692</v>
      </c>
      <c r="G5267">
        <v>1992</v>
      </c>
      <c r="H5267" t="s">
        <v>36454</v>
      </c>
      <c r="I5267" t="s">
        <v>7567</v>
      </c>
      <c r="J5267" s="2" t="s">
        <v>13742</v>
      </c>
      <c r="K5267" s="5" t="s">
        <v>21</v>
      </c>
    </row>
    <row r="5268" spans="1:12" hidden="1" x14ac:dyDescent="0.25">
      <c r="A5268">
        <v>108030</v>
      </c>
      <c r="B5268" t="s">
        <v>13743</v>
      </c>
      <c r="C5268" t="s">
        <v>13741</v>
      </c>
      <c r="D5268" t="s">
        <v>13727</v>
      </c>
      <c r="E5268" t="s">
        <v>35691</v>
      </c>
      <c r="F5268" t="s">
        <v>35692</v>
      </c>
      <c r="G5268">
        <v>1992</v>
      </c>
      <c r="H5268" t="s">
        <v>36454</v>
      </c>
      <c r="I5268" t="s">
        <v>7567</v>
      </c>
      <c r="J5268" s="2" t="s">
        <v>13744</v>
      </c>
      <c r="K5268" s="5" t="s">
        <v>55</v>
      </c>
    </row>
    <row r="5269" spans="1:12" hidden="1" x14ac:dyDescent="0.25">
      <c r="A5269">
        <v>108040</v>
      </c>
      <c r="B5269" t="s">
        <v>13745</v>
      </c>
      <c r="C5269" t="s">
        <v>13741</v>
      </c>
      <c r="D5269" t="s">
        <v>13727</v>
      </c>
      <c r="E5269" t="s">
        <v>35691</v>
      </c>
      <c r="F5269" t="s">
        <v>35692</v>
      </c>
      <c r="G5269">
        <v>1992</v>
      </c>
      <c r="H5269" t="s">
        <v>36454</v>
      </c>
      <c r="I5269" t="s">
        <v>7567</v>
      </c>
      <c r="J5269" s="2" t="s">
        <v>13746</v>
      </c>
      <c r="K5269" s="5" t="s">
        <v>38</v>
      </c>
    </row>
    <row r="5270" spans="1:12" hidden="1" x14ac:dyDescent="0.25">
      <c r="A5270">
        <v>108083</v>
      </c>
      <c r="B5270" t="s">
        <v>13747</v>
      </c>
      <c r="C5270" t="s">
        <v>13731</v>
      </c>
      <c r="D5270" t="s">
        <v>13727</v>
      </c>
      <c r="E5270" t="s">
        <v>35691</v>
      </c>
      <c r="F5270" t="s">
        <v>35692</v>
      </c>
      <c r="G5270">
        <v>1992</v>
      </c>
      <c r="H5270" t="s">
        <v>36454</v>
      </c>
      <c r="I5270" t="s">
        <v>13732</v>
      </c>
      <c r="J5270" s="2" t="s">
        <v>13748</v>
      </c>
      <c r="K5270" s="5" t="s">
        <v>21</v>
      </c>
    </row>
    <row r="5271" spans="1:12" hidden="1" x14ac:dyDescent="0.25">
      <c r="A5271">
        <v>108090</v>
      </c>
      <c r="B5271" t="s">
        <v>13749</v>
      </c>
      <c r="C5271" t="s">
        <v>13731</v>
      </c>
      <c r="D5271" t="s">
        <v>13727</v>
      </c>
      <c r="E5271" t="s">
        <v>35691</v>
      </c>
      <c r="F5271" t="s">
        <v>35692</v>
      </c>
      <c r="G5271">
        <v>1992</v>
      </c>
      <c r="H5271" t="s">
        <v>36454</v>
      </c>
      <c r="I5271" t="s">
        <v>13732</v>
      </c>
      <c r="J5271" s="2" t="s">
        <v>13750</v>
      </c>
      <c r="K5271" s="5" t="s">
        <v>21</v>
      </c>
    </row>
    <row r="5272" spans="1:12" hidden="1" x14ac:dyDescent="0.25">
      <c r="A5272">
        <v>108094</v>
      </c>
      <c r="B5272" t="s">
        <v>13751</v>
      </c>
      <c r="C5272" t="s">
        <v>13741</v>
      </c>
      <c r="D5272" t="s">
        <v>13727</v>
      </c>
      <c r="E5272" t="s">
        <v>35691</v>
      </c>
      <c r="F5272" t="s">
        <v>35692</v>
      </c>
      <c r="G5272">
        <v>1992</v>
      </c>
      <c r="H5272" t="s">
        <v>36454</v>
      </c>
      <c r="I5272" t="s">
        <v>7567</v>
      </c>
      <c r="J5272" s="2" t="s">
        <v>13752</v>
      </c>
      <c r="K5272" s="5" t="s">
        <v>21</v>
      </c>
      <c r="L5272" t="s">
        <v>143</v>
      </c>
    </row>
    <row r="5273" spans="1:12" hidden="1" x14ac:dyDescent="0.25">
      <c r="A5273">
        <v>108165</v>
      </c>
      <c r="B5273" t="s">
        <v>13753</v>
      </c>
      <c r="C5273" t="s">
        <v>13735</v>
      </c>
      <c r="D5273" t="s">
        <v>13727</v>
      </c>
      <c r="E5273" t="s">
        <v>35691</v>
      </c>
      <c r="F5273" t="s">
        <v>35692</v>
      </c>
      <c r="G5273">
        <v>1992</v>
      </c>
      <c r="H5273" t="s">
        <v>36454</v>
      </c>
      <c r="I5273" t="s">
        <v>13736</v>
      </c>
      <c r="J5273" s="2" t="s">
        <v>13754</v>
      </c>
      <c r="K5273" s="5" t="s">
        <v>128</v>
      </c>
    </row>
    <row r="5274" spans="1:12" hidden="1" x14ac:dyDescent="0.25">
      <c r="A5274">
        <v>108167</v>
      </c>
      <c r="B5274" t="s">
        <v>13755</v>
      </c>
      <c r="C5274" t="s">
        <v>13735</v>
      </c>
      <c r="D5274" t="s">
        <v>13727</v>
      </c>
      <c r="E5274" t="s">
        <v>35691</v>
      </c>
      <c r="F5274" t="s">
        <v>35692</v>
      </c>
      <c r="G5274">
        <v>1992</v>
      </c>
      <c r="H5274" t="s">
        <v>36454</v>
      </c>
      <c r="I5274" t="s">
        <v>13736</v>
      </c>
      <c r="J5274" s="2" t="s">
        <v>13756</v>
      </c>
      <c r="K5274" s="5" t="s">
        <v>128</v>
      </c>
      <c r="L5274" t="s">
        <v>35185</v>
      </c>
    </row>
    <row r="5275" spans="1:12" hidden="1" x14ac:dyDescent="0.25">
      <c r="A5275">
        <v>108189</v>
      </c>
      <c r="B5275" t="s">
        <v>13757</v>
      </c>
      <c r="C5275" t="s">
        <v>13741</v>
      </c>
      <c r="D5275" t="s">
        <v>13727</v>
      </c>
      <c r="E5275" t="s">
        <v>35691</v>
      </c>
      <c r="F5275" t="s">
        <v>35692</v>
      </c>
      <c r="G5275">
        <v>1992</v>
      </c>
      <c r="H5275" t="s">
        <v>36454</v>
      </c>
      <c r="I5275" t="s">
        <v>7567</v>
      </c>
      <c r="J5275" s="2" t="s">
        <v>13758</v>
      </c>
      <c r="K5275" s="5" t="s">
        <v>55</v>
      </c>
    </row>
    <row r="5276" spans="1:12" hidden="1" x14ac:dyDescent="0.25">
      <c r="A5276">
        <v>108190</v>
      </c>
      <c r="B5276" t="s">
        <v>13759</v>
      </c>
      <c r="C5276" t="s">
        <v>13735</v>
      </c>
      <c r="D5276" t="s">
        <v>13727</v>
      </c>
      <c r="E5276" t="s">
        <v>35691</v>
      </c>
      <c r="F5276" t="s">
        <v>35692</v>
      </c>
      <c r="G5276">
        <v>1992</v>
      </c>
      <c r="H5276" t="s">
        <v>36454</v>
      </c>
      <c r="I5276" t="s">
        <v>13736</v>
      </c>
      <c r="J5276" s="2" t="s">
        <v>13760</v>
      </c>
      <c r="K5276" s="5" t="s">
        <v>38</v>
      </c>
    </row>
    <row r="5277" spans="1:12" hidden="1" x14ac:dyDescent="0.25">
      <c r="A5277">
        <v>108203</v>
      </c>
      <c r="B5277" t="s">
        <v>13761</v>
      </c>
      <c r="C5277" t="s">
        <v>13735</v>
      </c>
      <c r="D5277" t="s">
        <v>13727</v>
      </c>
      <c r="E5277" t="s">
        <v>35691</v>
      </c>
      <c r="F5277" t="s">
        <v>35692</v>
      </c>
      <c r="G5277">
        <v>1992</v>
      </c>
      <c r="H5277" t="s">
        <v>36454</v>
      </c>
      <c r="I5277" t="s">
        <v>13736</v>
      </c>
      <c r="J5277" s="2" t="s">
        <v>13762</v>
      </c>
      <c r="K5277" s="5" t="s">
        <v>21</v>
      </c>
    </row>
    <row r="5278" spans="1:12" hidden="1" x14ac:dyDescent="0.25">
      <c r="A5278">
        <v>108204</v>
      </c>
      <c r="B5278" t="s">
        <v>13763</v>
      </c>
      <c r="C5278" t="s">
        <v>13741</v>
      </c>
      <c r="D5278" t="s">
        <v>13727</v>
      </c>
      <c r="E5278" t="s">
        <v>35691</v>
      </c>
      <c r="F5278" t="s">
        <v>35692</v>
      </c>
      <c r="G5278">
        <v>1992</v>
      </c>
      <c r="H5278" t="s">
        <v>36454</v>
      </c>
      <c r="I5278" t="s">
        <v>7567</v>
      </c>
      <c r="J5278" s="2" t="s">
        <v>13764</v>
      </c>
      <c r="K5278" s="5" t="s">
        <v>21</v>
      </c>
    </row>
    <row r="5279" spans="1:12" hidden="1" x14ac:dyDescent="0.25">
      <c r="A5279">
        <v>108205</v>
      </c>
      <c r="B5279" t="s">
        <v>13765</v>
      </c>
      <c r="C5279" t="s">
        <v>13735</v>
      </c>
      <c r="D5279" t="s">
        <v>13727</v>
      </c>
      <c r="E5279" t="s">
        <v>35691</v>
      </c>
      <c r="F5279" t="s">
        <v>35692</v>
      </c>
      <c r="G5279">
        <v>1992</v>
      </c>
      <c r="H5279" t="s">
        <v>36454</v>
      </c>
      <c r="I5279" t="s">
        <v>13736</v>
      </c>
      <c r="J5279" s="2" t="s">
        <v>13766</v>
      </c>
      <c r="K5279" s="5" t="s">
        <v>55</v>
      </c>
    </row>
    <row r="5280" spans="1:12" hidden="1" x14ac:dyDescent="0.25">
      <c r="A5280">
        <v>108214</v>
      </c>
      <c r="B5280" t="s">
        <v>13767</v>
      </c>
      <c r="C5280" t="s">
        <v>13735</v>
      </c>
      <c r="D5280" t="s">
        <v>13727</v>
      </c>
      <c r="E5280" t="s">
        <v>35691</v>
      </c>
      <c r="F5280" t="s">
        <v>35692</v>
      </c>
      <c r="G5280">
        <v>1992</v>
      </c>
      <c r="H5280" t="s">
        <v>36454</v>
      </c>
      <c r="I5280" t="s">
        <v>13736</v>
      </c>
      <c r="J5280" s="2" t="s">
        <v>13768</v>
      </c>
      <c r="K5280" s="5" t="s">
        <v>55</v>
      </c>
    </row>
    <row r="5281" spans="1:12" hidden="1" x14ac:dyDescent="0.25">
      <c r="A5281">
        <v>108234</v>
      </c>
      <c r="B5281" t="s">
        <v>13769</v>
      </c>
      <c r="C5281" t="s">
        <v>13741</v>
      </c>
      <c r="D5281" t="s">
        <v>13727</v>
      </c>
      <c r="E5281" t="s">
        <v>35691</v>
      </c>
      <c r="F5281" t="s">
        <v>35692</v>
      </c>
      <c r="G5281">
        <v>1992</v>
      </c>
      <c r="H5281" t="s">
        <v>36454</v>
      </c>
      <c r="I5281" t="s">
        <v>7567</v>
      </c>
      <c r="J5281" s="2" t="s">
        <v>13770</v>
      </c>
      <c r="K5281" s="5" t="s">
        <v>15</v>
      </c>
    </row>
    <row r="5282" spans="1:12" hidden="1" x14ac:dyDescent="0.25">
      <c r="A5282">
        <v>108243</v>
      </c>
      <c r="B5282" t="s">
        <v>13771</v>
      </c>
      <c r="C5282" t="s">
        <v>13735</v>
      </c>
      <c r="D5282" t="s">
        <v>13727</v>
      </c>
      <c r="E5282" t="s">
        <v>35691</v>
      </c>
      <c r="F5282" t="s">
        <v>35692</v>
      </c>
      <c r="G5282">
        <v>1992</v>
      </c>
      <c r="H5282" t="s">
        <v>36454</v>
      </c>
      <c r="I5282" t="s">
        <v>13736</v>
      </c>
      <c r="J5282" s="2" t="s">
        <v>13772</v>
      </c>
      <c r="K5282" s="5" t="s">
        <v>38</v>
      </c>
    </row>
    <row r="5283" spans="1:12" hidden="1" x14ac:dyDescent="0.25">
      <c r="A5283">
        <v>108248</v>
      </c>
      <c r="B5283" t="s">
        <v>13773</v>
      </c>
      <c r="C5283" t="s">
        <v>13741</v>
      </c>
      <c r="D5283" t="s">
        <v>13727</v>
      </c>
      <c r="E5283" t="s">
        <v>35691</v>
      </c>
      <c r="F5283" t="s">
        <v>35692</v>
      </c>
      <c r="G5283">
        <v>1992</v>
      </c>
      <c r="H5283" t="s">
        <v>36454</v>
      </c>
      <c r="I5283" t="s">
        <v>7567</v>
      </c>
      <c r="J5283" s="2" t="s">
        <v>13774</v>
      </c>
      <c r="K5283" s="5" t="s">
        <v>38</v>
      </c>
    </row>
    <row r="5284" spans="1:12" hidden="1" x14ac:dyDescent="0.25">
      <c r="A5284">
        <v>108264</v>
      </c>
      <c r="B5284" t="s">
        <v>13775</v>
      </c>
      <c r="C5284" t="s">
        <v>13741</v>
      </c>
      <c r="D5284" t="s">
        <v>13727</v>
      </c>
      <c r="E5284" t="s">
        <v>35691</v>
      </c>
      <c r="F5284" t="s">
        <v>35692</v>
      </c>
      <c r="G5284">
        <v>1992</v>
      </c>
      <c r="H5284" t="s">
        <v>36454</v>
      </c>
      <c r="I5284" t="s">
        <v>7567</v>
      </c>
      <c r="J5284" s="2" t="s">
        <v>13776</v>
      </c>
      <c r="K5284" s="5" t="s">
        <v>202</v>
      </c>
      <c r="L5284" t="s">
        <v>27</v>
      </c>
    </row>
    <row r="5285" spans="1:12" hidden="1" x14ac:dyDescent="0.25">
      <c r="A5285">
        <v>108265</v>
      </c>
      <c r="B5285" t="s">
        <v>13777</v>
      </c>
      <c r="C5285" t="s">
        <v>13735</v>
      </c>
      <c r="D5285" t="s">
        <v>13727</v>
      </c>
      <c r="E5285" t="s">
        <v>35691</v>
      </c>
      <c r="F5285" t="s">
        <v>35692</v>
      </c>
      <c r="G5285">
        <v>1992</v>
      </c>
      <c r="H5285" t="s">
        <v>36454</v>
      </c>
      <c r="I5285" t="s">
        <v>13736</v>
      </c>
      <c r="J5285" s="2" t="s">
        <v>13778</v>
      </c>
      <c r="K5285" s="5" t="s">
        <v>21</v>
      </c>
    </row>
    <row r="5286" spans="1:12" hidden="1" x14ac:dyDescent="0.25">
      <c r="A5286">
        <v>108277</v>
      </c>
      <c r="B5286" t="s">
        <v>13779</v>
      </c>
      <c r="C5286" t="s">
        <v>13741</v>
      </c>
      <c r="D5286" t="s">
        <v>13727</v>
      </c>
      <c r="E5286" t="s">
        <v>35691</v>
      </c>
      <c r="F5286" t="s">
        <v>35692</v>
      </c>
      <c r="G5286">
        <v>1992</v>
      </c>
      <c r="H5286" t="s">
        <v>36454</v>
      </c>
      <c r="I5286" t="s">
        <v>7567</v>
      </c>
      <c r="J5286" s="2" t="s">
        <v>13780</v>
      </c>
      <c r="K5286" s="5" t="s">
        <v>55</v>
      </c>
    </row>
    <row r="5287" spans="1:12" hidden="1" x14ac:dyDescent="0.25">
      <c r="A5287">
        <v>108330</v>
      </c>
      <c r="B5287" t="s">
        <v>13781</v>
      </c>
      <c r="C5287" t="s">
        <v>13782</v>
      </c>
      <c r="D5287" t="s">
        <v>13727</v>
      </c>
      <c r="E5287" t="s">
        <v>35691</v>
      </c>
      <c r="F5287" t="s">
        <v>35692</v>
      </c>
      <c r="G5287">
        <v>1992</v>
      </c>
      <c r="H5287" t="s">
        <v>36454</v>
      </c>
      <c r="I5287" t="s">
        <v>13783</v>
      </c>
      <c r="J5287" s="2" t="s">
        <v>13784</v>
      </c>
      <c r="K5287" s="5" t="s">
        <v>38</v>
      </c>
    </row>
    <row r="5288" spans="1:12" hidden="1" x14ac:dyDescent="0.25">
      <c r="A5288">
        <v>108346</v>
      </c>
      <c r="B5288" t="s">
        <v>13785</v>
      </c>
      <c r="C5288" t="s">
        <v>13741</v>
      </c>
      <c r="D5288" t="s">
        <v>13727</v>
      </c>
      <c r="E5288" t="s">
        <v>35691</v>
      </c>
      <c r="F5288" t="s">
        <v>35692</v>
      </c>
      <c r="G5288">
        <v>1992</v>
      </c>
      <c r="H5288" t="s">
        <v>36454</v>
      </c>
      <c r="I5288" t="s">
        <v>7567</v>
      </c>
      <c r="J5288" s="2" t="s">
        <v>13786</v>
      </c>
      <c r="K5288" s="5" t="s">
        <v>21</v>
      </c>
    </row>
    <row r="5289" spans="1:12" hidden="1" x14ac:dyDescent="0.25">
      <c r="A5289">
        <v>108353</v>
      </c>
      <c r="B5289" t="s">
        <v>13787</v>
      </c>
      <c r="C5289" t="s">
        <v>13782</v>
      </c>
      <c r="D5289" t="s">
        <v>13727</v>
      </c>
      <c r="E5289" t="s">
        <v>35691</v>
      </c>
      <c r="F5289" t="s">
        <v>35692</v>
      </c>
      <c r="G5289">
        <v>1992</v>
      </c>
      <c r="H5289" t="s">
        <v>36454</v>
      </c>
      <c r="I5289" t="s">
        <v>13783</v>
      </c>
      <c r="J5289" s="2" t="s">
        <v>13788</v>
      </c>
      <c r="K5289" s="5" t="s">
        <v>502</v>
      </c>
    </row>
    <row r="5290" spans="1:12" hidden="1" x14ac:dyDescent="0.25">
      <c r="A5290">
        <v>108396</v>
      </c>
      <c r="B5290" t="s">
        <v>13789</v>
      </c>
      <c r="C5290" t="s">
        <v>13790</v>
      </c>
      <c r="D5290" t="s">
        <v>13791</v>
      </c>
      <c r="E5290" t="s">
        <v>35693</v>
      </c>
      <c r="F5290" t="s">
        <v>35694</v>
      </c>
      <c r="G5290">
        <v>1986</v>
      </c>
      <c r="H5290" t="s">
        <v>36455</v>
      </c>
      <c r="I5290" t="s">
        <v>2158</v>
      </c>
      <c r="J5290" s="2" t="s">
        <v>13792</v>
      </c>
      <c r="K5290" s="5" t="s">
        <v>38</v>
      </c>
    </row>
    <row r="5291" spans="1:12" hidden="1" x14ac:dyDescent="0.25">
      <c r="A5291">
        <v>108405</v>
      </c>
      <c r="B5291" t="s">
        <v>13793</v>
      </c>
      <c r="C5291" t="s">
        <v>13794</v>
      </c>
      <c r="D5291" t="s">
        <v>13791</v>
      </c>
      <c r="E5291" t="s">
        <v>35693</v>
      </c>
      <c r="F5291" t="s">
        <v>35694</v>
      </c>
      <c r="G5291">
        <v>1986</v>
      </c>
      <c r="H5291" t="s">
        <v>36455</v>
      </c>
      <c r="I5291" t="s">
        <v>13795</v>
      </c>
      <c r="J5291" s="2" t="s">
        <v>13796</v>
      </c>
      <c r="K5291" s="5" t="s">
        <v>21</v>
      </c>
    </row>
    <row r="5292" spans="1:12" hidden="1" x14ac:dyDescent="0.25">
      <c r="A5292">
        <v>108408</v>
      </c>
      <c r="B5292" t="s">
        <v>13797</v>
      </c>
      <c r="C5292" t="s">
        <v>13790</v>
      </c>
      <c r="D5292" t="s">
        <v>13791</v>
      </c>
      <c r="E5292" t="s">
        <v>35693</v>
      </c>
      <c r="F5292" t="s">
        <v>35694</v>
      </c>
      <c r="G5292">
        <v>1986</v>
      </c>
      <c r="H5292" t="s">
        <v>36455</v>
      </c>
      <c r="I5292" t="s">
        <v>2158</v>
      </c>
      <c r="J5292" s="2" t="s">
        <v>13798</v>
      </c>
      <c r="K5292" s="5" t="s">
        <v>21</v>
      </c>
    </row>
    <row r="5293" spans="1:12" hidden="1" x14ac:dyDescent="0.25">
      <c r="A5293">
        <v>108423</v>
      </c>
      <c r="B5293" t="s">
        <v>13799</v>
      </c>
      <c r="C5293" t="s">
        <v>13790</v>
      </c>
      <c r="D5293" t="s">
        <v>13791</v>
      </c>
      <c r="E5293" t="s">
        <v>35693</v>
      </c>
      <c r="F5293" t="s">
        <v>35694</v>
      </c>
      <c r="G5293">
        <v>1986</v>
      </c>
      <c r="H5293" t="s">
        <v>36455</v>
      </c>
      <c r="I5293" t="s">
        <v>2158</v>
      </c>
      <c r="J5293" s="2" t="s">
        <v>13800</v>
      </c>
      <c r="K5293" s="5" t="s">
        <v>21</v>
      </c>
    </row>
    <row r="5294" spans="1:12" hidden="1" x14ac:dyDescent="0.25">
      <c r="A5294">
        <v>108462</v>
      </c>
      <c r="B5294" t="s">
        <v>13801</v>
      </c>
      <c r="C5294" t="s">
        <v>13794</v>
      </c>
      <c r="D5294" t="s">
        <v>13791</v>
      </c>
      <c r="E5294" t="s">
        <v>35693</v>
      </c>
      <c r="F5294" t="s">
        <v>35694</v>
      </c>
      <c r="G5294">
        <v>1986</v>
      </c>
      <c r="H5294" t="s">
        <v>36455</v>
      </c>
      <c r="I5294" t="s">
        <v>13795</v>
      </c>
      <c r="J5294" s="2" t="s">
        <v>13802</v>
      </c>
      <c r="K5294" s="5" t="s">
        <v>32</v>
      </c>
      <c r="L5294" t="s">
        <v>35242</v>
      </c>
    </row>
    <row r="5295" spans="1:12" hidden="1" x14ac:dyDescent="0.25">
      <c r="A5295">
        <v>108470</v>
      </c>
      <c r="B5295" t="s">
        <v>13803</v>
      </c>
      <c r="C5295" t="s">
        <v>13790</v>
      </c>
      <c r="D5295" t="s">
        <v>13791</v>
      </c>
      <c r="E5295" t="s">
        <v>35693</v>
      </c>
      <c r="F5295" t="s">
        <v>35694</v>
      </c>
      <c r="G5295">
        <v>1986</v>
      </c>
      <c r="H5295" t="s">
        <v>36455</v>
      </c>
      <c r="I5295" t="s">
        <v>2158</v>
      </c>
      <c r="J5295" s="2" t="s">
        <v>13804</v>
      </c>
      <c r="K5295" s="5" t="s">
        <v>38</v>
      </c>
    </row>
    <row r="5296" spans="1:12" hidden="1" x14ac:dyDescent="0.25">
      <c r="A5296">
        <v>108474</v>
      </c>
      <c r="B5296" t="s">
        <v>13805</v>
      </c>
      <c r="C5296" t="s">
        <v>13794</v>
      </c>
      <c r="D5296" t="s">
        <v>13791</v>
      </c>
      <c r="E5296" t="s">
        <v>35693</v>
      </c>
      <c r="F5296" t="s">
        <v>35694</v>
      </c>
      <c r="G5296">
        <v>1986</v>
      </c>
      <c r="H5296" t="s">
        <v>36455</v>
      </c>
      <c r="I5296" t="s">
        <v>13795</v>
      </c>
      <c r="J5296" s="2" t="s">
        <v>13806</v>
      </c>
      <c r="K5296" s="5" t="s">
        <v>10947</v>
      </c>
      <c r="L5296" t="s">
        <v>97</v>
      </c>
    </row>
    <row r="5297" spans="1:12" hidden="1" x14ac:dyDescent="0.25">
      <c r="A5297">
        <v>108477</v>
      </c>
      <c r="B5297" t="s">
        <v>13807</v>
      </c>
      <c r="C5297" t="s">
        <v>13794</v>
      </c>
      <c r="D5297" t="s">
        <v>13791</v>
      </c>
      <c r="E5297" t="s">
        <v>35693</v>
      </c>
      <c r="F5297" t="s">
        <v>35694</v>
      </c>
      <c r="G5297">
        <v>1986</v>
      </c>
      <c r="H5297" t="s">
        <v>36455</v>
      </c>
      <c r="I5297" t="s">
        <v>13795</v>
      </c>
      <c r="J5297" s="2" t="s">
        <v>13808</v>
      </c>
      <c r="K5297" s="5" t="s">
        <v>55</v>
      </c>
    </row>
    <row r="5298" spans="1:12" hidden="1" x14ac:dyDescent="0.25">
      <c r="A5298">
        <v>108482</v>
      </c>
      <c r="B5298" t="s">
        <v>13809</v>
      </c>
      <c r="C5298" t="s">
        <v>13794</v>
      </c>
      <c r="D5298" t="s">
        <v>13791</v>
      </c>
      <c r="E5298" t="s">
        <v>35693</v>
      </c>
      <c r="F5298" t="s">
        <v>35694</v>
      </c>
      <c r="G5298">
        <v>1986</v>
      </c>
      <c r="H5298" t="s">
        <v>36455</v>
      </c>
      <c r="I5298" t="s">
        <v>13795</v>
      </c>
      <c r="J5298" s="2" t="s">
        <v>13810</v>
      </c>
      <c r="K5298" s="5" t="s">
        <v>38</v>
      </c>
      <c r="L5298" t="s">
        <v>132</v>
      </c>
    </row>
    <row r="5299" spans="1:12" hidden="1" x14ac:dyDescent="0.25">
      <c r="A5299">
        <v>108710</v>
      </c>
      <c r="B5299" t="s">
        <v>13811</v>
      </c>
      <c r="C5299" t="s">
        <v>13812</v>
      </c>
      <c r="D5299" t="s">
        <v>13791</v>
      </c>
      <c r="E5299" t="s">
        <v>35693</v>
      </c>
      <c r="F5299" t="s">
        <v>35694</v>
      </c>
      <c r="G5299">
        <v>1986</v>
      </c>
      <c r="H5299" t="s">
        <v>36455</v>
      </c>
      <c r="I5299" t="s">
        <v>13813</v>
      </c>
      <c r="J5299" s="2" t="s">
        <v>13814</v>
      </c>
      <c r="K5299" s="5" t="s">
        <v>547</v>
      </c>
    </row>
    <row r="5300" spans="1:12" hidden="1" x14ac:dyDescent="0.25">
      <c r="A5300">
        <v>108815</v>
      </c>
      <c r="B5300" t="s">
        <v>13815</v>
      </c>
      <c r="C5300" t="s">
        <v>13816</v>
      </c>
      <c r="D5300" t="s">
        <v>13791</v>
      </c>
      <c r="E5300" t="s">
        <v>35693</v>
      </c>
      <c r="F5300" t="s">
        <v>35694</v>
      </c>
      <c r="G5300">
        <v>1986</v>
      </c>
      <c r="H5300" t="s">
        <v>36455</v>
      </c>
      <c r="I5300" t="s">
        <v>13817</v>
      </c>
      <c r="J5300" s="2" t="s">
        <v>13818</v>
      </c>
      <c r="K5300" s="5" t="s">
        <v>202</v>
      </c>
      <c r="L5300" t="s">
        <v>1277</v>
      </c>
    </row>
    <row r="5301" spans="1:12" hidden="1" x14ac:dyDescent="0.25">
      <c r="A5301">
        <v>108822</v>
      </c>
      <c r="B5301" t="s">
        <v>13819</v>
      </c>
      <c r="C5301" t="s">
        <v>13820</v>
      </c>
      <c r="D5301" t="s">
        <v>13791</v>
      </c>
      <c r="E5301" t="s">
        <v>35693</v>
      </c>
      <c r="F5301" t="s">
        <v>35694</v>
      </c>
      <c r="G5301">
        <v>1986</v>
      </c>
      <c r="H5301" t="s">
        <v>36455</v>
      </c>
      <c r="I5301" t="s">
        <v>13821</v>
      </c>
      <c r="J5301" s="2" t="s">
        <v>13822</v>
      </c>
      <c r="K5301" s="5" t="s">
        <v>38</v>
      </c>
    </row>
    <row r="5302" spans="1:12" hidden="1" x14ac:dyDescent="0.25">
      <c r="A5302">
        <v>108843</v>
      </c>
      <c r="B5302" t="s">
        <v>13823</v>
      </c>
      <c r="C5302" t="s">
        <v>13816</v>
      </c>
      <c r="D5302" t="s">
        <v>13791</v>
      </c>
      <c r="E5302" t="s">
        <v>35693</v>
      </c>
      <c r="F5302" t="s">
        <v>35694</v>
      </c>
      <c r="G5302">
        <v>1986</v>
      </c>
      <c r="H5302" t="s">
        <v>36455</v>
      </c>
      <c r="I5302" t="s">
        <v>13817</v>
      </c>
      <c r="J5302" s="2" t="s">
        <v>13824</v>
      </c>
      <c r="K5302" s="5" t="s">
        <v>38</v>
      </c>
    </row>
    <row r="5303" spans="1:12" hidden="1" x14ac:dyDescent="0.25">
      <c r="A5303">
        <v>108981</v>
      </c>
      <c r="B5303" t="s">
        <v>13825</v>
      </c>
      <c r="C5303" t="s">
        <v>13794</v>
      </c>
      <c r="D5303" t="s">
        <v>13791</v>
      </c>
      <c r="E5303" t="s">
        <v>35693</v>
      </c>
      <c r="F5303" t="s">
        <v>35694</v>
      </c>
      <c r="G5303">
        <v>1986</v>
      </c>
      <c r="H5303" t="s">
        <v>36455</v>
      </c>
      <c r="I5303" t="s">
        <v>13795</v>
      </c>
      <c r="J5303" s="2" t="s">
        <v>13826</v>
      </c>
      <c r="K5303" s="5" t="s">
        <v>21</v>
      </c>
    </row>
    <row r="5304" spans="1:12" hidden="1" x14ac:dyDescent="0.25">
      <c r="A5304">
        <v>109064</v>
      </c>
      <c r="B5304" t="s">
        <v>13827</v>
      </c>
      <c r="C5304" t="s">
        <v>13828</v>
      </c>
      <c r="D5304" t="s">
        <v>13829</v>
      </c>
      <c r="E5304" t="s">
        <v>35695</v>
      </c>
      <c r="F5304" t="s">
        <v>35514</v>
      </c>
      <c r="G5304">
        <v>1990</v>
      </c>
      <c r="H5304" t="s">
        <v>36456</v>
      </c>
      <c r="I5304" t="s">
        <v>13830</v>
      </c>
      <c r="J5304" s="2" t="s">
        <v>13831</v>
      </c>
      <c r="K5304" s="5" t="s">
        <v>32</v>
      </c>
    </row>
    <row r="5305" spans="1:12" hidden="1" x14ac:dyDescent="0.25">
      <c r="A5305">
        <v>109087</v>
      </c>
      <c r="B5305" t="s">
        <v>13832</v>
      </c>
      <c r="C5305" t="s">
        <v>13833</v>
      </c>
      <c r="D5305" t="s">
        <v>13829</v>
      </c>
      <c r="E5305" t="s">
        <v>35695</v>
      </c>
      <c r="F5305" t="s">
        <v>35514</v>
      </c>
      <c r="G5305">
        <v>1990</v>
      </c>
      <c r="H5305" t="s">
        <v>36456</v>
      </c>
      <c r="I5305" t="s">
        <v>13834</v>
      </c>
      <c r="J5305" s="2" t="s">
        <v>13835</v>
      </c>
      <c r="K5305" s="5" t="s">
        <v>173</v>
      </c>
      <c r="L5305" t="s">
        <v>187</v>
      </c>
    </row>
    <row r="5306" spans="1:12" hidden="1" x14ac:dyDescent="0.25">
      <c r="A5306">
        <v>109143</v>
      </c>
      <c r="B5306" t="s">
        <v>13836</v>
      </c>
      <c r="C5306" t="s">
        <v>13837</v>
      </c>
      <c r="D5306" t="s">
        <v>13829</v>
      </c>
      <c r="E5306" t="s">
        <v>35695</v>
      </c>
      <c r="F5306" t="s">
        <v>35514</v>
      </c>
      <c r="G5306">
        <v>1990</v>
      </c>
      <c r="H5306" t="s">
        <v>36456</v>
      </c>
      <c r="I5306" t="s">
        <v>13838</v>
      </c>
      <c r="J5306" s="2" t="s">
        <v>13839</v>
      </c>
      <c r="K5306" s="5" t="s">
        <v>128</v>
      </c>
      <c r="L5306" t="s">
        <v>374</v>
      </c>
    </row>
    <row r="5307" spans="1:12" hidden="1" x14ac:dyDescent="0.25">
      <c r="A5307">
        <v>109145</v>
      </c>
      <c r="B5307" t="s">
        <v>13840</v>
      </c>
      <c r="C5307" t="s">
        <v>13837</v>
      </c>
      <c r="D5307" t="s">
        <v>13829</v>
      </c>
      <c r="E5307" t="s">
        <v>35695</v>
      </c>
      <c r="F5307" t="s">
        <v>35514</v>
      </c>
      <c r="G5307">
        <v>1990</v>
      </c>
      <c r="H5307" t="s">
        <v>36456</v>
      </c>
      <c r="I5307" t="s">
        <v>13838</v>
      </c>
      <c r="J5307" s="2" t="s">
        <v>13841</v>
      </c>
      <c r="K5307" s="5" t="s">
        <v>38</v>
      </c>
    </row>
    <row r="5308" spans="1:12" hidden="1" x14ac:dyDescent="0.25">
      <c r="A5308">
        <v>109147</v>
      </c>
      <c r="B5308" t="s">
        <v>13842</v>
      </c>
      <c r="C5308" t="s">
        <v>13837</v>
      </c>
      <c r="D5308" t="s">
        <v>13829</v>
      </c>
      <c r="E5308" t="s">
        <v>35695</v>
      </c>
      <c r="F5308" t="s">
        <v>35514</v>
      </c>
      <c r="G5308">
        <v>1990</v>
      </c>
      <c r="H5308" t="s">
        <v>36456</v>
      </c>
      <c r="I5308" t="s">
        <v>13838</v>
      </c>
      <c r="J5308" s="2" t="s">
        <v>13843</v>
      </c>
      <c r="K5308" s="5" t="s">
        <v>38</v>
      </c>
    </row>
    <row r="5309" spans="1:12" hidden="1" x14ac:dyDescent="0.25">
      <c r="A5309">
        <v>109168</v>
      </c>
      <c r="B5309" t="s">
        <v>13844</v>
      </c>
      <c r="C5309" t="s">
        <v>13845</v>
      </c>
      <c r="D5309" t="s">
        <v>13829</v>
      </c>
      <c r="E5309" t="s">
        <v>35695</v>
      </c>
      <c r="F5309" t="s">
        <v>35514</v>
      </c>
      <c r="G5309">
        <v>1990</v>
      </c>
      <c r="H5309" t="s">
        <v>36456</v>
      </c>
      <c r="I5309" t="s">
        <v>9806</v>
      </c>
      <c r="J5309" s="2" t="s">
        <v>13846</v>
      </c>
      <c r="K5309" s="5" t="s">
        <v>32</v>
      </c>
      <c r="L5309" t="s">
        <v>27</v>
      </c>
    </row>
    <row r="5310" spans="1:12" hidden="1" x14ac:dyDescent="0.25">
      <c r="A5310">
        <v>109175</v>
      </c>
      <c r="B5310" t="s">
        <v>13847</v>
      </c>
      <c r="C5310" t="s">
        <v>13848</v>
      </c>
      <c r="D5310" t="s">
        <v>13829</v>
      </c>
      <c r="E5310" t="s">
        <v>35695</v>
      </c>
      <c r="F5310" t="s">
        <v>35514</v>
      </c>
      <c r="G5310">
        <v>1990</v>
      </c>
      <c r="H5310" t="s">
        <v>36456</v>
      </c>
      <c r="I5310" t="s">
        <v>7505</v>
      </c>
      <c r="J5310" s="2" t="s">
        <v>13849</v>
      </c>
      <c r="K5310" s="5" t="s">
        <v>21</v>
      </c>
    </row>
    <row r="5311" spans="1:12" hidden="1" x14ac:dyDescent="0.25">
      <c r="A5311">
        <v>109263</v>
      </c>
      <c r="B5311" t="s">
        <v>13850</v>
      </c>
      <c r="C5311" t="s">
        <v>13851</v>
      </c>
      <c r="D5311" t="s">
        <v>13829</v>
      </c>
      <c r="E5311" t="s">
        <v>35695</v>
      </c>
      <c r="F5311" t="s">
        <v>35514</v>
      </c>
      <c r="G5311">
        <v>1990</v>
      </c>
      <c r="H5311" t="s">
        <v>36456</v>
      </c>
      <c r="I5311" t="s">
        <v>13852</v>
      </c>
      <c r="J5311" s="2" t="s">
        <v>13853</v>
      </c>
      <c r="K5311" s="5" t="s">
        <v>202</v>
      </c>
      <c r="L5311" t="s">
        <v>129</v>
      </c>
    </row>
    <row r="5312" spans="1:12" hidden="1" x14ac:dyDescent="0.25">
      <c r="A5312">
        <v>109293</v>
      </c>
      <c r="B5312" t="s">
        <v>13854</v>
      </c>
      <c r="C5312" t="s">
        <v>13828</v>
      </c>
      <c r="D5312" t="s">
        <v>13829</v>
      </c>
      <c r="E5312" t="s">
        <v>35695</v>
      </c>
      <c r="F5312" t="s">
        <v>35514</v>
      </c>
      <c r="G5312">
        <v>1990</v>
      </c>
      <c r="H5312" t="s">
        <v>36456</v>
      </c>
      <c r="I5312" t="s">
        <v>13830</v>
      </c>
      <c r="J5312" s="2" t="s">
        <v>13855</v>
      </c>
      <c r="K5312" s="5" t="s">
        <v>128</v>
      </c>
      <c r="L5312" t="s">
        <v>35187</v>
      </c>
    </row>
    <row r="5313" spans="1:12" hidden="1" x14ac:dyDescent="0.25">
      <c r="A5313">
        <v>109358</v>
      </c>
      <c r="B5313" t="s">
        <v>13856</v>
      </c>
      <c r="C5313" t="s">
        <v>13857</v>
      </c>
      <c r="D5313" t="s">
        <v>13829</v>
      </c>
      <c r="E5313" t="s">
        <v>35695</v>
      </c>
      <c r="F5313" t="s">
        <v>35514</v>
      </c>
      <c r="G5313">
        <v>1990</v>
      </c>
      <c r="H5313" t="s">
        <v>36456</v>
      </c>
      <c r="I5313" t="s">
        <v>13858</v>
      </c>
      <c r="J5313" s="2" t="s">
        <v>13859</v>
      </c>
      <c r="K5313" s="5" t="s">
        <v>173</v>
      </c>
    </row>
    <row r="5314" spans="1:12" hidden="1" x14ac:dyDescent="0.25">
      <c r="A5314">
        <v>109360</v>
      </c>
      <c r="B5314" t="s">
        <v>13860</v>
      </c>
      <c r="C5314" t="s">
        <v>13857</v>
      </c>
      <c r="D5314" t="s">
        <v>13829</v>
      </c>
      <c r="E5314" t="s">
        <v>35695</v>
      </c>
      <c r="F5314" t="s">
        <v>35514</v>
      </c>
      <c r="G5314">
        <v>1990</v>
      </c>
      <c r="H5314" t="s">
        <v>36456</v>
      </c>
      <c r="I5314" t="s">
        <v>13858</v>
      </c>
      <c r="J5314" s="2" t="s">
        <v>13861</v>
      </c>
      <c r="K5314" s="5" t="s">
        <v>21</v>
      </c>
    </row>
    <row r="5315" spans="1:12" hidden="1" x14ac:dyDescent="0.25">
      <c r="A5315">
        <v>109394</v>
      </c>
      <c r="B5315" t="s">
        <v>13862</v>
      </c>
      <c r="C5315" t="s">
        <v>13863</v>
      </c>
      <c r="D5315" t="s">
        <v>13829</v>
      </c>
      <c r="E5315" t="s">
        <v>35695</v>
      </c>
      <c r="F5315" t="s">
        <v>35514</v>
      </c>
      <c r="G5315">
        <v>1990</v>
      </c>
      <c r="H5315" t="s">
        <v>36456</v>
      </c>
      <c r="I5315" t="s">
        <v>13864</v>
      </c>
      <c r="J5315" s="2" t="s">
        <v>13865</v>
      </c>
      <c r="K5315" s="5" t="s">
        <v>32</v>
      </c>
      <c r="L5315" t="s">
        <v>27</v>
      </c>
    </row>
    <row r="5316" spans="1:12" hidden="1" x14ac:dyDescent="0.25">
      <c r="A5316">
        <v>109398</v>
      </c>
      <c r="B5316" t="s">
        <v>13866</v>
      </c>
      <c r="C5316" t="s">
        <v>13863</v>
      </c>
      <c r="D5316" t="s">
        <v>13829</v>
      </c>
      <c r="E5316" t="s">
        <v>35695</v>
      </c>
      <c r="F5316" t="s">
        <v>35514</v>
      </c>
      <c r="G5316">
        <v>1990</v>
      </c>
      <c r="H5316" t="s">
        <v>36456</v>
      </c>
      <c r="I5316" t="s">
        <v>13864</v>
      </c>
      <c r="J5316" s="2" t="s">
        <v>13867</v>
      </c>
      <c r="K5316" s="5" t="s">
        <v>21</v>
      </c>
    </row>
    <row r="5317" spans="1:12" hidden="1" x14ac:dyDescent="0.25">
      <c r="A5317">
        <v>109480</v>
      </c>
      <c r="B5317" t="s">
        <v>13868</v>
      </c>
      <c r="C5317" t="s">
        <v>13869</v>
      </c>
      <c r="D5317" t="s">
        <v>13870</v>
      </c>
      <c r="E5317" t="s">
        <v>35696</v>
      </c>
      <c r="F5317" t="s">
        <v>35456</v>
      </c>
      <c r="G5317">
        <v>1990</v>
      </c>
      <c r="H5317" t="s">
        <v>36457</v>
      </c>
      <c r="I5317" t="s">
        <v>13871</v>
      </c>
      <c r="J5317" s="2" t="s">
        <v>13872</v>
      </c>
      <c r="K5317" s="5" t="s">
        <v>38</v>
      </c>
    </row>
    <row r="5318" spans="1:12" hidden="1" x14ac:dyDescent="0.25">
      <c r="A5318">
        <v>109492</v>
      </c>
      <c r="B5318" t="s">
        <v>13873</v>
      </c>
      <c r="C5318" t="s">
        <v>13874</v>
      </c>
      <c r="D5318" t="s">
        <v>13870</v>
      </c>
      <c r="E5318" t="s">
        <v>35696</v>
      </c>
      <c r="F5318" t="s">
        <v>35456</v>
      </c>
      <c r="G5318">
        <v>1990</v>
      </c>
      <c r="H5318" t="s">
        <v>36457</v>
      </c>
      <c r="I5318" t="s">
        <v>13875</v>
      </c>
      <c r="J5318" s="2" t="s">
        <v>13876</v>
      </c>
      <c r="K5318" s="5" t="s">
        <v>128</v>
      </c>
    </row>
    <row r="5319" spans="1:12" hidden="1" x14ac:dyDescent="0.25">
      <c r="A5319">
        <v>109506</v>
      </c>
      <c r="B5319" t="s">
        <v>13877</v>
      </c>
      <c r="C5319" t="s">
        <v>13878</v>
      </c>
      <c r="D5319" t="s">
        <v>13870</v>
      </c>
      <c r="E5319" t="s">
        <v>35696</v>
      </c>
      <c r="F5319" t="s">
        <v>35456</v>
      </c>
      <c r="G5319">
        <v>1990</v>
      </c>
      <c r="H5319" t="s">
        <v>36457</v>
      </c>
      <c r="I5319" t="s">
        <v>13879</v>
      </c>
      <c r="J5319" s="2" t="s">
        <v>13880</v>
      </c>
      <c r="K5319" s="5" t="s">
        <v>128</v>
      </c>
      <c r="L5319" t="s">
        <v>35191</v>
      </c>
    </row>
    <row r="5320" spans="1:12" hidden="1" x14ac:dyDescent="0.25">
      <c r="A5320">
        <v>109507</v>
      </c>
      <c r="B5320" t="s">
        <v>13881</v>
      </c>
      <c r="C5320" t="s">
        <v>13874</v>
      </c>
      <c r="D5320" t="s">
        <v>13870</v>
      </c>
      <c r="E5320" t="s">
        <v>35696</v>
      </c>
      <c r="F5320" t="s">
        <v>35456</v>
      </c>
      <c r="G5320">
        <v>1990</v>
      </c>
      <c r="H5320" t="s">
        <v>36457</v>
      </c>
      <c r="I5320" t="s">
        <v>13875</v>
      </c>
      <c r="J5320" s="2" t="s">
        <v>13882</v>
      </c>
      <c r="K5320" s="5" t="s">
        <v>32</v>
      </c>
      <c r="L5320" t="s">
        <v>1674</v>
      </c>
    </row>
    <row r="5321" spans="1:12" hidden="1" x14ac:dyDescent="0.25">
      <c r="A5321">
        <v>109554</v>
      </c>
      <c r="B5321" t="s">
        <v>13883</v>
      </c>
      <c r="C5321" t="s">
        <v>13869</v>
      </c>
      <c r="D5321" t="s">
        <v>13870</v>
      </c>
      <c r="E5321" t="s">
        <v>35696</v>
      </c>
      <c r="F5321" t="s">
        <v>35456</v>
      </c>
      <c r="G5321">
        <v>1990</v>
      </c>
      <c r="H5321" t="s">
        <v>36457</v>
      </c>
      <c r="I5321" t="s">
        <v>13871</v>
      </c>
      <c r="J5321" s="2" t="s">
        <v>13884</v>
      </c>
      <c r="K5321" s="5" t="s">
        <v>38</v>
      </c>
    </row>
    <row r="5322" spans="1:12" hidden="1" x14ac:dyDescent="0.25">
      <c r="A5322">
        <v>109568</v>
      </c>
      <c r="B5322" t="s">
        <v>13885</v>
      </c>
      <c r="C5322" t="s">
        <v>13878</v>
      </c>
      <c r="D5322" t="s">
        <v>13870</v>
      </c>
      <c r="E5322" t="s">
        <v>35696</v>
      </c>
      <c r="F5322" t="s">
        <v>35456</v>
      </c>
      <c r="G5322">
        <v>1990</v>
      </c>
      <c r="H5322" t="s">
        <v>36457</v>
      </c>
      <c r="I5322" t="s">
        <v>13879</v>
      </c>
      <c r="J5322" s="2" t="s">
        <v>13886</v>
      </c>
      <c r="K5322" s="5" t="s">
        <v>38</v>
      </c>
    </row>
    <row r="5323" spans="1:12" hidden="1" x14ac:dyDescent="0.25">
      <c r="A5323">
        <v>109586</v>
      </c>
      <c r="B5323" t="s">
        <v>13887</v>
      </c>
      <c r="C5323" t="s">
        <v>13869</v>
      </c>
      <c r="D5323" t="s">
        <v>13870</v>
      </c>
      <c r="E5323" t="s">
        <v>35696</v>
      </c>
      <c r="F5323" t="s">
        <v>35456</v>
      </c>
      <c r="G5323">
        <v>1990</v>
      </c>
      <c r="H5323" t="s">
        <v>36457</v>
      </c>
      <c r="I5323" t="s">
        <v>13871</v>
      </c>
      <c r="J5323" s="2" t="s">
        <v>13888</v>
      </c>
      <c r="K5323" s="5" t="s">
        <v>38</v>
      </c>
      <c r="L5323" t="s">
        <v>187</v>
      </c>
    </row>
    <row r="5324" spans="1:12" hidden="1" x14ac:dyDescent="0.25">
      <c r="A5324">
        <v>109616</v>
      </c>
      <c r="B5324" t="s">
        <v>13889</v>
      </c>
      <c r="C5324" t="s">
        <v>13869</v>
      </c>
      <c r="D5324" t="s">
        <v>13870</v>
      </c>
      <c r="E5324" t="s">
        <v>35696</v>
      </c>
      <c r="F5324" t="s">
        <v>35456</v>
      </c>
      <c r="G5324">
        <v>1990</v>
      </c>
      <c r="H5324" t="s">
        <v>36457</v>
      </c>
      <c r="I5324" t="s">
        <v>13871</v>
      </c>
      <c r="J5324" s="2" t="s">
        <v>13890</v>
      </c>
      <c r="K5324" s="5" t="s">
        <v>21</v>
      </c>
    </row>
    <row r="5325" spans="1:12" hidden="1" x14ac:dyDescent="0.25">
      <c r="A5325">
        <v>109623</v>
      </c>
      <c r="B5325" t="s">
        <v>13891</v>
      </c>
      <c r="C5325" t="s">
        <v>13878</v>
      </c>
      <c r="D5325" t="s">
        <v>13870</v>
      </c>
      <c r="E5325" t="s">
        <v>35696</v>
      </c>
      <c r="F5325" t="s">
        <v>35456</v>
      </c>
      <c r="G5325">
        <v>1990</v>
      </c>
      <c r="H5325" t="s">
        <v>36457</v>
      </c>
      <c r="I5325" t="s">
        <v>13879</v>
      </c>
      <c r="J5325" s="2" t="s">
        <v>13892</v>
      </c>
      <c r="K5325" s="5" t="s">
        <v>38</v>
      </c>
      <c r="L5325" t="s">
        <v>35266</v>
      </c>
    </row>
    <row r="5326" spans="1:12" hidden="1" x14ac:dyDescent="0.25">
      <c r="A5326">
        <v>109663</v>
      </c>
      <c r="B5326" t="s">
        <v>13893</v>
      </c>
      <c r="C5326" t="s">
        <v>13869</v>
      </c>
      <c r="D5326" t="s">
        <v>13870</v>
      </c>
      <c r="E5326" t="s">
        <v>35696</v>
      </c>
      <c r="F5326" t="s">
        <v>35456</v>
      </c>
      <c r="G5326">
        <v>1990</v>
      </c>
      <c r="H5326" t="s">
        <v>36457</v>
      </c>
      <c r="I5326" t="s">
        <v>13871</v>
      </c>
      <c r="J5326" s="2" t="s">
        <v>13894</v>
      </c>
      <c r="K5326" s="5" t="s">
        <v>38</v>
      </c>
    </row>
    <row r="5327" spans="1:12" hidden="1" x14ac:dyDescent="0.25">
      <c r="A5327">
        <v>109673</v>
      </c>
      <c r="B5327" t="s">
        <v>13895</v>
      </c>
      <c r="C5327" t="s">
        <v>13869</v>
      </c>
      <c r="D5327" t="s">
        <v>13870</v>
      </c>
      <c r="E5327" t="s">
        <v>35696</v>
      </c>
      <c r="F5327" t="s">
        <v>35456</v>
      </c>
      <c r="G5327">
        <v>1990</v>
      </c>
      <c r="H5327" t="s">
        <v>36457</v>
      </c>
      <c r="I5327" t="s">
        <v>13871</v>
      </c>
      <c r="J5327" s="2" t="s">
        <v>13896</v>
      </c>
      <c r="K5327" s="5" t="s">
        <v>38</v>
      </c>
      <c r="L5327" t="s">
        <v>35266</v>
      </c>
    </row>
    <row r="5328" spans="1:12" hidden="1" x14ac:dyDescent="0.25">
      <c r="A5328">
        <v>109689</v>
      </c>
      <c r="B5328" t="s">
        <v>13897</v>
      </c>
      <c r="C5328" t="s">
        <v>13878</v>
      </c>
      <c r="D5328" t="s">
        <v>13870</v>
      </c>
      <c r="E5328" t="s">
        <v>35696</v>
      </c>
      <c r="F5328" t="s">
        <v>35456</v>
      </c>
      <c r="G5328">
        <v>1990</v>
      </c>
      <c r="H5328" t="s">
        <v>36457</v>
      </c>
      <c r="I5328" t="s">
        <v>13879</v>
      </c>
      <c r="J5328" s="2" t="s">
        <v>13898</v>
      </c>
      <c r="K5328" s="5" t="s">
        <v>21</v>
      </c>
    </row>
    <row r="5329" spans="1:19" hidden="1" x14ac:dyDescent="0.25">
      <c r="A5329">
        <v>109708</v>
      </c>
      <c r="B5329" t="s">
        <v>13899</v>
      </c>
      <c r="C5329" t="s">
        <v>13869</v>
      </c>
      <c r="D5329" t="s">
        <v>13870</v>
      </c>
      <c r="E5329" t="s">
        <v>35696</v>
      </c>
      <c r="F5329" t="s">
        <v>35456</v>
      </c>
      <c r="G5329">
        <v>1990</v>
      </c>
      <c r="H5329" t="s">
        <v>36457</v>
      </c>
      <c r="I5329" t="s">
        <v>13871</v>
      </c>
      <c r="J5329" s="2" t="s">
        <v>13900</v>
      </c>
      <c r="K5329" s="5" t="s">
        <v>38</v>
      </c>
      <c r="L5329" t="s">
        <v>132</v>
      </c>
    </row>
    <row r="5330" spans="1:19" hidden="1" x14ac:dyDescent="0.25">
      <c r="A5330">
        <v>109750</v>
      </c>
      <c r="B5330" t="s">
        <v>13901</v>
      </c>
      <c r="C5330" t="s">
        <v>13902</v>
      </c>
      <c r="D5330" t="s">
        <v>13870</v>
      </c>
      <c r="E5330" t="s">
        <v>35696</v>
      </c>
      <c r="F5330" t="s">
        <v>35456</v>
      </c>
      <c r="G5330">
        <v>1990</v>
      </c>
      <c r="H5330" t="s">
        <v>36457</v>
      </c>
      <c r="I5330" t="s">
        <v>13903</v>
      </c>
      <c r="J5330" s="2" t="s">
        <v>13904</v>
      </c>
      <c r="K5330" s="5" t="s">
        <v>38</v>
      </c>
    </row>
    <row r="5331" spans="1:19" hidden="1" x14ac:dyDescent="0.25">
      <c r="A5331">
        <v>109773</v>
      </c>
      <c r="B5331" t="s">
        <v>13905</v>
      </c>
      <c r="C5331" t="s">
        <v>13906</v>
      </c>
      <c r="D5331" t="s">
        <v>13870</v>
      </c>
      <c r="E5331" t="s">
        <v>35696</v>
      </c>
      <c r="F5331" t="s">
        <v>35456</v>
      </c>
      <c r="G5331">
        <v>1990</v>
      </c>
      <c r="H5331" t="s">
        <v>36457</v>
      </c>
      <c r="I5331" t="s">
        <v>13907</v>
      </c>
      <c r="J5331" s="2" t="s">
        <v>13908</v>
      </c>
      <c r="K5331" s="5" t="s">
        <v>21</v>
      </c>
    </row>
    <row r="5332" spans="1:19" hidden="1" x14ac:dyDescent="0.25">
      <c r="A5332">
        <v>109799</v>
      </c>
      <c r="B5332" t="s">
        <v>13909</v>
      </c>
      <c r="C5332" t="s">
        <v>13878</v>
      </c>
      <c r="D5332" t="s">
        <v>13870</v>
      </c>
      <c r="E5332" t="s">
        <v>35696</v>
      </c>
      <c r="F5332" t="s">
        <v>35456</v>
      </c>
      <c r="G5332">
        <v>1990</v>
      </c>
      <c r="H5332" t="s">
        <v>36457</v>
      </c>
      <c r="I5332" t="s">
        <v>13879</v>
      </c>
      <c r="J5332" s="2" t="s">
        <v>13910</v>
      </c>
      <c r="K5332" s="5" t="s">
        <v>547</v>
      </c>
    </row>
    <row r="5333" spans="1:19" hidden="1" x14ac:dyDescent="0.25">
      <c r="A5333">
        <v>109837</v>
      </c>
      <c r="B5333" t="s">
        <v>13911</v>
      </c>
      <c r="C5333" t="s">
        <v>13912</v>
      </c>
      <c r="D5333" t="s">
        <v>13913</v>
      </c>
      <c r="E5333" t="s">
        <v>35697</v>
      </c>
      <c r="F5333" t="s">
        <v>35698</v>
      </c>
      <c r="G5333">
        <v>1989</v>
      </c>
      <c r="H5333" t="s">
        <v>36458</v>
      </c>
      <c r="I5333" t="s">
        <v>160</v>
      </c>
      <c r="J5333" s="2" t="s">
        <v>13914</v>
      </c>
      <c r="K5333" s="5" t="s">
        <v>128</v>
      </c>
      <c r="L5333" t="s">
        <v>35202</v>
      </c>
    </row>
    <row r="5334" spans="1:19" hidden="1" x14ac:dyDescent="0.25">
      <c r="A5334">
        <v>109923</v>
      </c>
      <c r="B5334" t="s">
        <v>13915</v>
      </c>
      <c r="C5334" t="s">
        <v>13912</v>
      </c>
      <c r="D5334" t="s">
        <v>13913</v>
      </c>
      <c r="E5334" t="s">
        <v>35697</v>
      </c>
      <c r="F5334" t="s">
        <v>35698</v>
      </c>
      <c r="G5334">
        <v>1989</v>
      </c>
      <c r="H5334" t="s">
        <v>36458</v>
      </c>
      <c r="I5334" t="s">
        <v>160</v>
      </c>
      <c r="J5334" s="2" t="s">
        <v>13916</v>
      </c>
      <c r="K5334" s="5" t="s">
        <v>128</v>
      </c>
      <c r="L5334" t="s">
        <v>35202</v>
      </c>
    </row>
    <row r="5335" spans="1:19" hidden="1" x14ac:dyDescent="0.25">
      <c r="A5335">
        <v>109946</v>
      </c>
      <c r="B5335" t="s">
        <v>13917</v>
      </c>
      <c r="C5335" t="s">
        <v>13918</v>
      </c>
      <c r="D5335" t="s">
        <v>13913</v>
      </c>
      <c r="E5335" t="s">
        <v>35697</v>
      </c>
      <c r="F5335" t="s">
        <v>35698</v>
      </c>
      <c r="G5335">
        <v>1989</v>
      </c>
      <c r="H5335" t="s">
        <v>36458</v>
      </c>
      <c r="I5335" t="s">
        <v>5789</v>
      </c>
      <c r="J5335" s="2" t="s">
        <v>13919</v>
      </c>
      <c r="K5335" s="5" t="s">
        <v>21</v>
      </c>
    </row>
    <row r="5336" spans="1:19" hidden="1" x14ac:dyDescent="0.25">
      <c r="A5336">
        <v>109950</v>
      </c>
      <c r="B5336" t="s">
        <v>13920</v>
      </c>
      <c r="C5336" t="s">
        <v>13918</v>
      </c>
      <c r="D5336" t="s">
        <v>13913</v>
      </c>
      <c r="E5336" t="s">
        <v>35697</v>
      </c>
      <c r="F5336" t="s">
        <v>35698</v>
      </c>
      <c r="G5336">
        <v>1989</v>
      </c>
      <c r="H5336" t="s">
        <v>36458</v>
      </c>
      <c r="I5336" t="s">
        <v>5789</v>
      </c>
      <c r="J5336" s="2" t="s">
        <v>13921</v>
      </c>
      <c r="K5336" s="5" t="s">
        <v>38</v>
      </c>
      <c r="L5336" t="s">
        <v>187</v>
      </c>
    </row>
    <row r="5337" spans="1:19" hidden="1" x14ac:dyDescent="0.25">
      <c r="A5337">
        <v>109989</v>
      </c>
      <c r="B5337" t="s">
        <v>13922</v>
      </c>
      <c r="C5337" t="s">
        <v>13912</v>
      </c>
      <c r="D5337" t="s">
        <v>13913</v>
      </c>
      <c r="E5337" t="s">
        <v>35697</v>
      </c>
      <c r="F5337" t="s">
        <v>35698</v>
      </c>
      <c r="G5337">
        <v>1989</v>
      </c>
      <c r="H5337" t="s">
        <v>36458</v>
      </c>
      <c r="I5337" t="s">
        <v>160</v>
      </c>
      <c r="J5337" s="2" t="s">
        <v>13923</v>
      </c>
      <c r="K5337" s="5" t="s">
        <v>55</v>
      </c>
    </row>
    <row r="5338" spans="1:19" hidden="1" x14ac:dyDescent="0.25">
      <c r="A5338">
        <v>109992</v>
      </c>
      <c r="B5338" t="s">
        <v>13924</v>
      </c>
      <c r="C5338" t="s">
        <v>13918</v>
      </c>
      <c r="D5338" t="s">
        <v>13913</v>
      </c>
      <c r="E5338" t="s">
        <v>35697</v>
      </c>
      <c r="F5338" t="s">
        <v>35698</v>
      </c>
      <c r="G5338">
        <v>1989</v>
      </c>
      <c r="H5338" t="s">
        <v>36458</v>
      </c>
      <c r="I5338" t="s">
        <v>5789</v>
      </c>
      <c r="J5338" s="2" t="e">
        <v>#NAME?</v>
      </c>
      <c r="K5338" s="5" t="s">
        <v>38</v>
      </c>
    </row>
    <row r="5339" spans="1:19" x14ac:dyDescent="0.25">
      <c r="A5339">
        <v>110060</v>
      </c>
      <c r="B5339" t="s">
        <v>13925</v>
      </c>
      <c r="C5339" t="s">
        <v>13912</v>
      </c>
      <c r="D5339" t="s">
        <v>13913</v>
      </c>
      <c r="E5339" t="s">
        <v>35697</v>
      </c>
      <c r="F5339" t="s">
        <v>35698</v>
      </c>
      <c r="G5339">
        <v>1989</v>
      </c>
      <c r="H5339" t="s">
        <v>36458</v>
      </c>
      <c r="I5339" t="s">
        <v>160</v>
      </c>
      <c r="J5339" s="2" t="s">
        <v>13926</v>
      </c>
      <c r="K5339" s="5" t="s">
        <v>32</v>
      </c>
      <c r="M5339" s="4" t="s">
        <v>7</v>
      </c>
      <c r="N5339" s="4" t="s">
        <v>8</v>
      </c>
      <c r="O5339" t="s">
        <v>33</v>
      </c>
      <c r="P5339" t="s">
        <v>35338</v>
      </c>
      <c r="R5339" t="s">
        <v>35209</v>
      </c>
      <c r="S5339" t="s">
        <v>8</v>
      </c>
    </row>
    <row r="5340" spans="1:19" hidden="1" x14ac:dyDescent="0.25">
      <c r="A5340">
        <v>110081</v>
      </c>
      <c r="B5340" t="s">
        <v>13927</v>
      </c>
      <c r="C5340" t="s">
        <v>13928</v>
      </c>
      <c r="D5340" t="s">
        <v>13913</v>
      </c>
      <c r="E5340" t="s">
        <v>35697</v>
      </c>
      <c r="F5340" t="s">
        <v>35698</v>
      </c>
      <c r="G5340">
        <v>1989</v>
      </c>
      <c r="H5340" t="s">
        <v>36458</v>
      </c>
      <c r="I5340" t="s">
        <v>13929</v>
      </c>
      <c r="J5340" s="2" t="s">
        <v>13930</v>
      </c>
      <c r="K5340" s="5" t="s">
        <v>55</v>
      </c>
    </row>
    <row r="5341" spans="1:19" hidden="1" x14ac:dyDescent="0.25">
      <c r="A5341">
        <v>110087</v>
      </c>
      <c r="B5341" t="s">
        <v>13931</v>
      </c>
      <c r="C5341" t="s">
        <v>13928</v>
      </c>
      <c r="D5341" t="s">
        <v>13913</v>
      </c>
      <c r="E5341" t="s">
        <v>35697</v>
      </c>
      <c r="F5341" t="s">
        <v>35698</v>
      </c>
      <c r="G5341">
        <v>1989</v>
      </c>
      <c r="H5341" t="s">
        <v>36458</v>
      </c>
      <c r="I5341" t="s">
        <v>13929</v>
      </c>
      <c r="J5341" s="2" t="s">
        <v>13932</v>
      </c>
      <c r="K5341" s="5" t="s">
        <v>55</v>
      </c>
    </row>
    <row r="5342" spans="1:19" hidden="1" x14ac:dyDescent="0.25">
      <c r="A5342">
        <v>110109</v>
      </c>
      <c r="B5342" t="s">
        <v>13933</v>
      </c>
      <c r="C5342" t="s">
        <v>13912</v>
      </c>
      <c r="D5342" t="s">
        <v>13913</v>
      </c>
      <c r="E5342" t="s">
        <v>35697</v>
      </c>
      <c r="F5342" t="s">
        <v>35698</v>
      </c>
      <c r="G5342">
        <v>1989</v>
      </c>
      <c r="H5342" t="s">
        <v>36458</v>
      </c>
      <c r="I5342" t="s">
        <v>160</v>
      </c>
      <c r="J5342" s="2" t="s">
        <v>13934</v>
      </c>
      <c r="K5342" s="5" t="s">
        <v>55</v>
      </c>
    </row>
    <row r="5343" spans="1:19" x14ac:dyDescent="0.25">
      <c r="A5343">
        <v>110125</v>
      </c>
      <c r="B5343" t="s">
        <v>13935</v>
      </c>
      <c r="C5343" t="s">
        <v>13912</v>
      </c>
      <c r="D5343" t="s">
        <v>13913</v>
      </c>
      <c r="E5343" t="s">
        <v>35697</v>
      </c>
      <c r="F5343" t="s">
        <v>35698</v>
      </c>
      <c r="G5343">
        <v>1989</v>
      </c>
      <c r="H5343" t="s">
        <v>36458</v>
      </c>
      <c r="I5343" t="s">
        <v>160</v>
      </c>
      <c r="J5343" s="2" t="s">
        <v>13936</v>
      </c>
      <c r="K5343" s="5" t="s">
        <v>32</v>
      </c>
      <c r="M5343" s="4" t="s">
        <v>7</v>
      </c>
      <c r="N5343" s="4" t="s">
        <v>8</v>
      </c>
      <c r="O5343" t="s">
        <v>33</v>
      </c>
      <c r="P5343" t="s">
        <v>35338</v>
      </c>
      <c r="R5343" t="s">
        <v>35209</v>
      </c>
      <c r="S5343" t="s">
        <v>8</v>
      </c>
    </row>
    <row r="5344" spans="1:19" hidden="1" x14ac:dyDescent="0.25">
      <c r="A5344">
        <v>110126</v>
      </c>
      <c r="B5344" t="s">
        <v>13937</v>
      </c>
      <c r="C5344" t="s">
        <v>13938</v>
      </c>
      <c r="D5344" t="s">
        <v>13913</v>
      </c>
      <c r="E5344" t="s">
        <v>35697</v>
      </c>
      <c r="F5344" t="s">
        <v>35698</v>
      </c>
      <c r="G5344">
        <v>1989</v>
      </c>
      <c r="H5344" t="s">
        <v>36458</v>
      </c>
      <c r="I5344" t="s">
        <v>13939</v>
      </c>
      <c r="J5344" s="2" t="s">
        <v>13940</v>
      </c>
      <c r="K5344" s="5" t="s">
        <v>128</v>
      </c>
      <c r="L5344" t="s">
        <v>336</v>
      </c>
    </row>
    <row r="5345" spans="1:12" hidden="1" x14ac:dyDescent="0.25">
      <c r="A5345">
        <v>110130</v>
      </c>
      <c r="B5345" t="s">
        <v>13941</v>
      </c>
      <c r="C5345" t="s">
        <v>13938</v>
      </c>
      <c r="D5345" t="s">
        <v>13913</v>
      </c>
      <c r="E5345" t="s">
        <v>35697</v>
      </c>
      <c r="F5345" t="s">
        <v>35698</v>
      </c>
      <c r="G5345">
        <v>1989</v>
      </c>
      <c r="H5345" t="s">
        <v>36458</v>
      </c>
      <c r="I5345" t="s">
        <v>13939</v>
      </c>
      <c r="J5345" s="2" t="s">
        <v>13942</v>
      </c>
      <c r="K5345" s="5" t="s">
        <v>38</v>
      </c>
      <c r="L5345" t="s">
        <v>16</v>
      </c>
    </row>
    <row r="5346" spans="1:12" hidden="1" x14ac:dyDescent="0.25">
      <c r="A5346">
        <v>110143</v>
      </c>
      <c r="B5346" t="s">
        <v>13943</v>
      </c>
      <c r="C5346" t="s">
        <v>13938</v>
      </c>
      <c r="D5346" t="s">
        <v>13913</v>
      </c>
      <c r="E5346" t="s">
        <v>35697</v>
      </c>
      <c r="F5346" t="s">
        <v>35698</v>
      </c>
      <c r="G5346">
        <v>1989</v>
      </c>
      <c r="H5346" t="s">
        <v>36458</v>
      </c>
      <c r="I5346" t="s">
        <v>13939</v>
      </c>
      <c r="J5346" s="2" t="s">
        <v>13944</v>
      </c>
      <c r="K5346" s="5" t="s">
        <v>38</v>
      </c>
      <c r="L5346" t="s">
        <v>132</v>
      </c>
    </row>
    <row r="5347" spans="1:12" hidden="1" x14ac:dyDescent="0.25">
      <c r="A5347">
        <v>110151</v>
      </c>
      <c r="B5347" t="s">
        <v>13945</v>
      </c>
      <c r="C5347" t="s">
        <v>13912</v>
      </c>
      <c r="D5347" t="s">
        <v>13913</v>
      </c>
      <c r="E5347" t="s">
        <v>35697</v>
      </c>
      <c r="F5347" t="s">
        <v>35698</v>
      </c>
      <c r="G5347">
        <v>1989</v>
      </c>
      <c r="H5347" t="s">
        <v>36458</v>
      </c>
      <c r="I5347" t="s">
        <v>160</v>
      </c>
      <c r="J5347" s="2" t="s">
        <v>13946</v>
      </c>
      <c r="K5347" s="5" t="s">
        <v>21</v>
      </c>
    </row>
    <row r="5348" spans="1:12" hidden="1" x14ac:dyDescent="0.25">
      <c r="A5348">
        <v>110177</v>
      </c>
      <c r="B5348" t="s">
        <v>13947</v>
      </c>
      <c r="C5348" t="s">
        <v>13938</v>
      </c>
      <c r="D5348" t="s">
        <v>13913</v>
      </c>
      <c r="E5348" t="s">
        <v>35697</v>
      </c>
      <c r="F5348" t="s">
        <v>35698</v>
      </c>
      <c r="G5348">
        <v>1989</v>
      </c>
      <c r="H5348" t="s">
        <v>36458</v>
      </c>
      <c r="I5348" t="s">
        <v>13939</v>
      </c>
      <c r="J5348" s="2" t="s">
        <v>13948</v>
      </c>
      <c r="K5348" s="5" t="s">
        <v>38</v>
      </c>
      <c r="L5348" t="s">
        <v>16</v>
      </c>
    </row>
    <row r="5349" spans="1:12" hidden="1" x14ac:dyDescent="0.25">
      <c r="A5349">
        <v>110186</v>
      </c>
      <c r="B5349" t="s">
        <v>13949</v>
      </c>
      <c r="C5349" t="s">
        <v>13938</v>
      </c>
      <c r="D5349" t="s">
        <v>13913</v>
      </c>
      <c r="E5349" t="s">
        <v>35697</v>
      </c>
      <c r="F5349" t="s">
        <v>35698</v>
      </c>
      <c r="G5349">
        <v>1989</v>
      </c>
      <c r="H5349" t="s">
        <v>36458</v>
      </c>
      <c r="I5349" t="s">
        <v>13939</v>
      </c>
      <c r="J5349" s="2" t="s">
        <v>13950</v>
      </c>
      <c r="K5349" s="5" t="s">
        <v>32</v>
      </c>
      <c r="L5349" t="s">
        <v>35244</v>
      </c>
    </row>
    <row r="5350" spans="1:12" hidden="1" x14ac:dyDescent="0.25">
      <c r="A5350">
        <v>110253</v>
      </c>
      <c r="B5350" t="s">
        <v>13951</v>
      </c>
      <c r="C5350" t="s">
        <v>13952</v>
      </c>
      <c r="D5350" t="s">
        <v>13953</v>
      </c>
      <c r="E5350" t="s">
        <v>35699</v>
      </c>
      <c r="F5350" t="s">
        <v>35554</v>
      </c>
      <c r="G5350">
        <v>1992</v>
      </c>
      <c r="H5350" t="s">
        <v>36459</v>
      </c>
      <c r="I5350" t="s">
        <v>3553</v>
      </c>
      <c r="J5350" s="2" t="s">
        <v>13954</v>
      </c>
      <c r="K5350" s="5" t="s">
        <v>21</v>
      </c>
    </row>
    <row r="5351" spans="1:12" hidden="1" x14ac:dyDescent="0.25">
      <c r="A5351">
        <v>110279</v>
      </c>
      <c r="B5351" t="s">
        <v>13955</v>
      </c>
      <c r="C5351" t="s">
        <v>13956</v>
      </c>
      <c r="D5351" t="s">
        <v>13953</v>
      </c>
      <c r="E5351" t="s">
        <v>35699</v>
      </c>
      <c r="F5351" t="s">
        <v>35554</v>
      </c>
      <c r="G5351">
        <v>1992</v>
      </c>
      <c r="H5351" t="s">
        <v>36459</v>
      </c>
      <c r="I5351" t="s">
        <v>5479</v>
      </c>
      <c r="J5351" s="2" t="s">
        <v>13957</v>
      </c>
      <c r="K5351" s="5" t="s">
        <v>128</v>
      </c>
      <c r="L5351" t="s">
        <v>35186</v>
      </c>
    </row>
    <row r="5352" spans="1:12" hidden="1" x14ac:dyDescent="0.25">
      <c r="A5352">
        <v>110283</v>
      </c>
      <c r="B5352" t="s">
        <v>13958</v>
      </c>
      <c r="C5352" t="s">
        <v>13956</v>
      </c>
      <c r="D5352" t="s">
        <v>13953</v>
      </c>
      <c r="E5352" t="s">
        <v>35699</v>
      </c>
      <c r="F5352" t="s">
        <v>35554</v>
      </c>
      <c r="G5352">
        <v>1992</v>
      </c>
      <c r="H5352" t="s">
        <v>36459</v>
      </c>
      <c r="I5352" t="s">
        <v>5479</v>
      </c>
      <c r="J5352" s="2" t="s">
        <v>13959</v>
      </c>
      <c r="K5352" s="5" t="s">
        <v>21</v>
      </c>
    </row>
    <row r="5353" spans="1:12" hidden="1" x14ac:dyDescent="0.25">
      <c r="A5353">
        <v>110306</v>
      </c>
      <c r="B5353" t="s">
        <v>13960</v>
      </c>
      <c r="C5353" t="s">
        <v>13961</v>
      </c>
      <c r="D5353" t="s">
        <v>13953</v>
      </c>
      <c r="E5353" t="s">
        <v>35699</v>
      </c>
      <c r="F5353" t="s">
        <v>35554</v>
      </c>
      <c r="G5353">
        <v>1992</v>
      </c>
      <c r="H5353" t="s">
        <v>36459</v>
      </c>
      <c r="I5353" t="s">
        <v>13962</v>
      </c>
      <c r="J5353" s="2" t="s">
        <v>13963</v>
      </c>
      <c r="K5353" s="5" t="s">
        <v>38</v>
      </c>
    </row>
    <row r="5354" spans="1:12" hidden="1" x14ac:dyDescent="0.25">
      <c r="A5354">
        <v>110337</v>
      </c>
      <c r="B5354" t="s">
        <v>13964</v>
      </c>
      <c r="C5354" t="s">
        <v>13965</v>
      </c>
      <c r="D5354" t="s">
        <v>13953</v>
      </c>
      <c r="E5354" t="s">
        <v>35699</v>
      </c>
      <c r="F5354" t="s">
        <v>35554</v>
      </c>
      <c r="G5354">
        <v>1992</v>
      </c>
      <c r="H5354" t="s">
        <v>36459</v>
      </c>
      <c r="I5354" t="s">
        <v>573</v>
      </c>
      <c r="J5354" s="2" t="s">
        <v>13966</v>
      </c>
      <c r="K5354" s="5" t="s">
        <v>202</v>
      </c>
      <c r="L5354" t="s">
        <v>374</v>
      </c>
    </row>
    <row r="5355" spans="1:12" hidden="1" x14ac:dyDescent="0.25">
      <c r="A5355">
        <v>110353</v>
      </c>
      <c r="B5355" t="s">
        <v>13967</v>
      </c>
      <c r="C5355" t="s">
        <v>13968</v>
      </c>
      <c r="D5355" t="s">
        <v>13953</v>
      </c>
      <c r="E5355" t="s">
        <v>35699</v>
      </c>
      <c r="F5355" t="s">
        <v>35554</v>
      </c>
      <c r="G5355">
        <v>1992</v>
      </c>
      <c r="H5355" t="s">
        <v>36459</v>
      </c>
      <c r="I5355" t="s">
        <v>13969</v>
      </c>
      <c r="J5355" s="2" t="s">
        <v>13970</v>
      </c>
      <c r="K5355" s="5" t="s">
        <v>38</v>
      </c>
      <c r="L5355" t="s">
        <v>232</v>
      </c>
    </row>
    <row r="5356" spans="1:12" hidden="1" x14ac:dyDescent="0.25">
      <c r="A5356">
        <v>110422</v>
      </c>
      <c r="B5356" t="s">
        <v>13971</v>
      </c>
      <c r="C5356" t="s">
        <v>13972</v>
      </c>
      <c r="D5356" t="s">
        <v>13953</v>
      </c>
      <c r="E5356" t="s">
        <v>35699</v>
      </c>
      <c r="F5356" t="s">
        <v>35554</v>
      </c>
      <c r="G5356">
        <v>1992</v>
      </c>
      <c r="H5356" t="s">
        <v>36459</v>
      </c>
      <c r="I5356" t="s">
        <v>648</v>
      </c>
      <c r="J5356" s="2" t="s">
        <v>13973</v>
      </c>
      <c r="K5356" s="5" t="s">
        <v>21</v>
      </c>
    </row>
    <row r="5357" spans="1:12" hidden="1" x14ac:dyDescent="0.25">
      <c r="A5357">
        <v>110470</v>
      </c>
      <c r="B5357" t="s">
        <v>13974</v>
      </c>
      <c r="C5357" t="s">
        <v>13975</v>
      </c>
      <c r="D5357" t="s">
        <v>13953</v>
      </c>
      <c r="E5357" t="s">
        <v>35699</v>
      </c>
      <c r="F5357" t="s">
        <v>35554</v>
      </c>
      <c r="G5357">
        <v>1992</v>
      </c>
      <c r="H5357" t="s">
        <v>36459</v>
      </c>
      <c r="I5357" t="s">
        <v>13976</v>
      </c>
      <c r="J5357" s="2" t="s">
        <v>13977</v>
      </c>
      <c r="K5357" s="5" t="s">
        <v>32</v>
      </c>
    </row>
    <row r="5358" spans="1:12" hidden="1" x14ac:dyDescent="0.25">
      <c r="A5358">
        <v>110562</v>
      </c>
      <c r="B5358" t="s">
        <v>13978</v>
      </c>
      <c r="C5358" t="s">
        <v>13956</v>
      </c>
      <c r="D5358" t="s">
        <v>13953</v>
      </c>
      <c r="E5358" t="s">
        <v>35699</v>
      </c>
      <c r="F5358" t="s">
        <v>35554</v>
      </c>
      <c r="G5358">
        <v>1992</v>
      </c>
      <c r="H5358" t="s">
        <v>36459</v>
      </c>
      <c r="I5358" t="s">
        <v>5479</v>
      </c>
      <c r="J5358" s="2" t="s">
        <v>13979</v>
      </c>
      <c r="K5358" s="5" t="s">
        <v>21</v>
      </c>
    </row>
    <row r="5359" spans="1:12" hidden="1" x14ac:dyDescent="0.25">
      <c r="A5359">
        <v>110577</v>
      </c>
      <c r="B5359" t="s">
        <v>13980</v>
      </c>
      <c r="C5359" t="s">
        <v>13981</v>
      </c>
      <c r="D5359" t="s">
        <v>13953</v>
      </c>
      <c r="E5359" t="s">
        <v>35699</v>
      </c>
      <c r="F5359" t="s">
        <v>35554</v>
      </c>
      <c r="G5359">
        <v>1992</v>
      </c>
      <c r="H5359" t="s">
        <v>36459</v>
      </c>
      <c r="I5359" t="s">
        <v>13982</v>
      </c>
      <c r="J5359" s="2" t="s">
        <v>13983</v>
      </c>
      <c r="K5359" s="5" t="s">
        <v>128</v>
      </c>
      <c r="L5359" t="s">
        <v>902</v>
      </c>
    </row>
    <row r="5360" spans="1:12" hidden="1" x14ac:dyDescent="0.25">
      <c r="A5360">
        <v>110654</v>
      </c>
      <c r="B5360" t="s">
        <v>13984</v>
      </c>
      <c r="C5360" t="s">
        <v>13985</v>
      </c>
      <c r="D5360" t="s">
        <v>13953</v>
      </c>
      <c r="E5360" t="s">
        <v>35699</v>
      </c>
      <c r="F5360" t="s">
        <v>35554</v>
      </c>
      <c r="G5360">
        <v>1992</v>
      </c>
      <c r="H5360" t="s">
        <v>36459</v>
      </c>
      <c r="I5360" t="s">
        <v>13986</v>
      </c>
      <c r="J5360" s="2" t="s">
        <v>13987</v>
      </c>
      <c r="K5360" s="5" t="s">
        <v>128</v>
      </c>
      <c r="L5360" t="s">
        <v>314</v>
      </c>
    </row>
    <row r="5361" spans="1:19" hidden="1" x14ac:dyDescent="0.25">
      <c r="A5361">
        <v>110668</v>
      </c>
      <c r="B5361" t="s">
        <v>13988</v>
      </c>
      <c r="C5361" t="s">
        <v>13956</v>
      </c>
      <c r="D5361" t="s">
        <v>13953</v>
      </c>
      <c r="E5361" t="s">
        <v>35699</v>
      </c>
      <c r="F5361" t="s">
        <v>35554</v>
      </c>
      <c r="G5361">
        <v>1992</v>
      </c>
      <c r="H5361" t="s">
        <v>36459</v>
      </c>
      <c r="I5361" t="s">
        <v>5479</v>
      </c>
      <c r="J5361" s="2" t="s">
        <v>13989</v>
      </c>
      <c r="K5361" s="5" t="s">
        <v>55</v>
      </c>
    </row>
    <row r="5362" spans="1:19" hidden="1" x14ac:dyDescent="0.25">
      <c r="A5362">
        <v>110691</v>
      </c>
      <c r="B5362" t="s">
        <v>13990</v>
      </c>
      <c r="C5362" t="s">
        <v>13991</v>
      </c>
      <c r="D5362" t="s">
        <v>13953</v>
      </c>
      <c r="E5362" t="s">
        <v>35699</v>
      </c>
      <c r="F5362" t="s">
        <v>35554</v>
      </c>
      <c r="G5362">
        <v>1992</v>
      </c>
      <c r="H5362" t="s">
        <v>36459</v>
      </c>
      <c r="I5362" t="s">
        <v>13992</v>
      </c>
      <c r="J5362" s="2" t="s">
        <v>13993</v>
      </c>
      <c r="K5362" s="5" t="s">
        <v>55</v>
      </c>
    </row>
    <row r="5363" spans="1:19" hidden="1" x14ac:dyDescent="0.25">
      <c r="A5363">
        <v>110707</v>
      </c>
      <c r="B5363" t="s">
        <v>13994</v>
      </c>
      <c r="C5363" t="s">
        <v>13991</v>
      </c>
      <c r="D5363" t="s">
        <v>13953</v>
      </c>
      <c r="E5363" t="s">
        <v>35699</v>
      </c>
      <c r="F5363" t="s">
        <v>35554</v>
      </c>
      <c r="G5363">
        <v>1992</v>
      </c>
      <c r="H5363" t="s">
        <v>36459</v>
      </c>
      <c r="I5363" t="s">
        <v>13992</v>
      </c>
      <c r="J5363" s="2" t="s">
        <v>13995</v>
      </c>
      <c r="K5363" s="5" t="s">
        <v>128</v>
      </c>
    </row>
    <row r="5364" spans="1:19" hidden="1" x14ac:dyDescent="0.25">
      <c r="A5364">
        <v>110725</v>
      </c>
      <c r="B5364" t="s">
        <v>13996</v>
      </c>
      <c r="C5364" t="s">
        <v>13997</v>
      </c>
      <c r="D5364" t="s">
        <v>13953</v>
      </c>
      <c r="E5364" t="s">
        <v>35699</v>
      </c>
      <c r="F5364" t="s">
        <v>35554</v>
      </c>
      <c r="G5364">
        <v>1992</v>
      </c>
      <c r="H5364" t="s">
        <v>36459</v>
      </c>
      <c r="I5364" t="s">
        <v>13998</v>
      </c>
      <c r="J5364" s="2" t="s">
        <v>13999</v>
      </c>
      <c r="K5364" s="5" t="s">
        <v>345</v>
      </c>
    </row>
    <row r="5365" spans="1:19" hidden="1" x14ac:dyDescent="0.25">
      <c r="A5365">
        <v>110732</v>
      </c>
      <c r="B5365" t="s">
        <v>14000</v>
      </c>
      <c r="C5365" t="s">
        <v>14001</v>
      </c>
      <c r="D5365" t="s">
        <v>13953</v>
      </c>
      <c r="E5365" t="s">
        <v>35699</v>
      </c>
      <c r="F5365" t="s">
        <v>35554</v>
      </c>
      <c r="G5365">
        <v>1992</v>
      </c>
      <c r="H5365" t="s">
        <v>36459</v>
      </c>
      <c r="I5365" t="s">
        <v>14002</v>
      </c>
      <c r="J5365" s="2" t="s">
        <v>14003</v>
      </c>
      <c r="K5365" s="5" t="s">
        <v>32</v>
      </c>
    </row>
    <row r="5366" spans="1:19" hidden="1" x14ac:dyDescent="0.25">
      <c r="A5366">
        <v>110824</v>
      </c>
      <c r="B5366" t="s">
        <v>14004</v>
      </c>
      <c r="C5366" t="s">
        <v>14005</v>
      </c>
      <c r="D5366" t="s">
        <v>13953</v>
      </c>
      <c r="E5366" t="s">
        <v>35699</v>
      </c>
      <c r="F5366" t="s">
        <v>35554</v>
      </c>
      <c r="G5366">
        <v>1992</v>
      </c>
      <c r="H5366" t="s">
        <v>36459</v>
      </c>
      <c r="I5366" t="s">
        <v>14006</v>
      </c>
      <c r="J5366" s="2" t="s">
        <v>14007</v>
      </c>
      <c r="K5366" s="5" t="s">
        <v>15</v>
      </c>
    </row>
    <row r="5367" spans="1:19" hidden="1" x14ac:dyDescent="0.25">
      <c r="A5367">
        <v>110831</v>
      </c>
      <c r="B5367" t="s">
        <v>14008</v>
      </c>
      <c r="C5367" t="s">
        <v>14009</v>
      </c>
      <c r="D5367" t="s">
        <v>13953</v>
      </c>
      <c r="E5367" t="s">
        <v>35699</v>
      </c>
      <c r="F5367" t="s">
        <v>35554</v>
      </c>
      <c r="G5367">
        <v>1992</v>
      </c>
      <c r="H5367" t="s">
        <v>36459</v>
      </c>
      <c r="I5367" t="s">
        <v>14010</v>
      </c>
      <c r="J5367" s="2" t="s">
        <v>14011</v>
      </c>
      <c r="K5367" s="5" t="s">
        <v>38</v>
      </c>
      <c r="L5367" t="s">
        <v>174</v>
      </c>
    </row>
    <row r="5368" spans="1:19" hidden="1" x14ac:dyDescent="0.25">
      <c r="A5368">
        <v>110847</v>
      </c>
      <c r="B5368" t="s">
        <v>14012</v>
      </c>
      <c r="C5368" t="s">
        <v>14013</v>
      </c>
      <c r="D5368" t="s">
        <v>14014</v>
      </c>
      <c r="E5368" t="s">
        <v>35700</v>
      </c>
      <c r="F5368" t="s">
        <v>35378</v>
      </c>
      <c r="G5368">
        <v>1982</v>
      </c>
      <c r="H5368" t="s">
        <v>36460</v>
      </c>
      <c r="I5368" t="s">
        <v>14015</v>
      </c>
      <c r="J5368" s="2" t="s">
        <v>14016</v>
      </c>
      <c r="K5368" s="5" t="s">
        <v>173</v>
      </c>
      <c r="L5368" t="s">
        <v>97</v>
      </c>
    </row>
    <row r="5369" spans="1:19" hidden="1" x14ac:dyDescent="0.25">
      <c r="A5369">
        <v>110859</v>
      </c>
      <c r="B5369" t="s">
        <v>14017</v>
      </c>
      <c r="C5369" t="s">
        <v>14018</v>
      </c>
      <c r="D5369" t="s">
        <v>14014</v>
      </c>
      <c r="E5369" t="s">
        <v>35700</v>
      </c>
      <c r="F5369" t="s">
        <v>35378</v>
      </c>
      <c r="G5369">
        <v>1982</v>
      </c>
      <c r="H5369" t="s">
        <v>36460</v>
      </c>
      <c r="I5369" t="s">
        <v>14019</v>
      </c>
      <c r="J5369" s="2" t="s">
        <v>14020</v>
      </c>
      <c r="K5369" s="5" t="s">
        <v>38</v>
      </c>
      <c r="L5369" t="s">
        <v>35297</v>
      </c>
    </row>
    <row r="5370" spans="1:19" x14ac:dyDescent="0.25">
      <c r="A5370">
        <v>110869</v>
      </c>
      <c r="B5370" t="s">
        <v>14021</v>
      </c>
      <c r="C5370" t="s">
        <v>14018</v>
      </c>
      <c r="D5370" t="s">
        <v>14014</v>
      </c>
      <c r="E5370" t="s">
        <v>35700</v>
      </c>
      <c r="F5370" t="s">
        <v>35378</v>
      </c>
      <c r="G5370">
        <v>1982</v>
      </c>
      <c r="H5370" t="s">
        <v>36460</v>
      </c>
      <c r="I5370" t="s">
        <v>14019</v>
      </c>
      <c r="J5370" s="2" t="s">
        <v>14022</v>
      </c>
      <c r="K5370" s="5" t="s">
        <v>502</v>
      </c>
      <c r="L5370" t="s">
        <v>35244</v>
      </c>
      <c r="M5370" s="4" t="s">
        <v>7</v>
      </c>
      <c r="N5370" s="4" t="s">
        <v>8</v>
      </c>
      <c r="O5370" t="s">
        <v>33</v>
      </c>
      <c r="P5370" t="s">
        <v>35338</v>
      </c>
      <c r="R5370" t="s">
        <v>7</v>
      </c>
      <c r="S5370" t="s">
        <v>167</v>
      </c>
    </row>
    <row r="5371" spans="1:19" hidden="1" x14ac:dyDescent="0.25">
      <c r="A5371">
        <v>110901</v>
      </c>
      <c r="B5371" t="s">
        <v>14023</v>
      </c>
      <c r="C5371" t="s">
        <v>14024</v>
      </c>
      <c r="D5371" t="s">
        <v>14014</v>
      </c>
      <c r="E5371" t="s">
        <v>35700</v>
      </c>
      <c r="F5371" t="s">
        <v>35378</v>
      </c>
      <c r="G5371">
        <v>1982</v>
      </c>
      <c r="H5371" t="s">
        <v>36460</v>
      </c>
      <c r="I5371" t="s">
        <v>7120</v>
      </c>
      <c r="J5371" s="2" t="s">
        <v>14025</v>
      </c>
      <c r="K5371" s="5" t="s">
        <v>14026</v>
      </c>
    </row>
    <row r="5372" spans="1:19" hidden="1" x14ac:dyDescent="0.25">
      <c r="A5372">
        <v>110906</v>
      </c>
      <c r="B5372" t="s">
        <v>14027</v>
      </c>
      <c r="C5372" t="s">
        <v>14028</v>
      </c>
      <c r="D5372" t="s">
        <v>14014</v>
      </c>
      <c r="E5372" t="s">
        <v>35700</v>
      </c>
      <c r="F5372" t="s">
        <v>35378</v>
      </c>
      <c r="G5372">
        <v>1982</v>
      </c>
      <c r="H5372" t="s">
        <v>36460</v>
      </c>
      <c r="I5372" t="s">
        <v>14029</v>
      </c>
      <c r="J5372" s="2" t="s">
        <v>14030</v>
      </c>
      <c r="K5372" s="5" t="s">
        <v>128</v>
      </c>
      <c r="L5372" t="s">
        <v>1277</v>
      </c>
    </row>
    <row r="5373" spans="1:19" hidden="1" x14ac:dyDescent="0.25">
      <c r="A5373">
        <v>110912</v>
      </c>
      <c r="B5373" t="s">
        <v>14031</v>
      </c>
      <c r="C5373" t="s">
        <v>14028</v>
      </c>
      <c r="D5373" t="s">
        <v>14014</v>
      </c>
      <c r="E5373" t="s">
        <v>35700</v>
      </c>
      <c r="F5373" t="s">
        <v>35378</v>
      </c>
      <c r="G5373">
        <v>1982</v>
      </c>
      <c r="H5373" t="s">
        <v>36460</v>
      </c>
      <c r="I5373" t="s">
        <v>14029</v>
      </c>
      <c r="J5373" s="2" t="s">
        <v>14032</v>
      </c>
      <c r="K5373" s="5" t="s">
        <v>55</v>
      </c>
    </row>
    <row r="5374" spans="1:19" hidden="1" x14ac:dyDescent="0.25">
      <c r="A5374">
        <v>110916</v>
      </c>
      <c r="B5374" t="s">
        <v>14033</v>
      </c>
      <c r="C5374" t="s">
        <v>14028</v>
      </c>
      <c r="D5374" t="s">
        <v>14014</v>
      </c>
      <c r="E5374" t="s">
        <v>35700</v>
      </c>
      <c r="F5374" t="s">
        <v>35378</v>
      </c>
      <c r="G5374">
        <v>1982</v>
      </c>
      <c r="H5374" t="s">
        <v>36460</v>
      </c>
      <c r="I5374" t="s">
        <v>14029</v>
      </c>
      <c r="J5374" s="2" t="s">
        <v>14034</v>
      </c>
      <c r="K5374" s="5" t="s">
        <v>55</v>
      </c>
    </row>
    <row r="5375" spans="1:19" hidden="1" x14ac:dyDescent="0.25">
      <c r="A5375">
        <v>110918</v>
      </c>
      <c r="B5375" t="s">
        <v>14035</v>
      </c>
      <c r="C5375" t="s">
        <v>14028</v>
      </c>
      <c r="D5375" t="s">
        <v>14014</v>
      </c>
      <c r="E5375" t="s">
        <v>35700</v>
      </c>
      <c r="F5375" t="s">
        <v>35378</v>
      </c>
      <c r="G5375">
        <v>1982</v>
      </c>
      <c r="H5375" t="s">
        <v>36460</v>
      </c>
      <c r="I5375" t="s">
        <v>14029</v>
      </c>
      <c r="J5375" s="2" t="s">
        <v>14036</v>
      </c>
      <c r="K5375" s="5" t="s">
        <v>55</v>
      </c>
    </row>
    <row r="5376" spans="1:19" hidden="1" x14ac:dyDescent="0.25">
      <c r="A5376">
        <v>110920</v>
      </c>
      <c r="B5376" t="s">
        <v>14037</v>
      </c>
      <c r="C5376" t="s">
        <v>14028</v>
      </c>
      <c r="D5376" t="s">
        <v>14014</v>
      </c>
      <c r="E5376" t="s">
        <v>35700</v>
      </c>
      <c r="F5376" t="s">
        <v>35378</v>
      </c>
      <c r="G5376">
        <v>1982</v>
      </c>
      <c r="H5376" t="s">
        <v>36460</v>
      </c>
      <c r="I5376" t="s">
        <v>14029</v>
      </c>
      <c r="J5376" s="2" t="s">
        <v>14038</v>
      </c>
      <c r="K5376" s="5" t="s">
        <v>345</v>
      </c>
      <c r="L5376" t="s">
        <v>16</v>
      </c>
    </row>
    <row r="5377" spans="1:12" hidden="1" x14ac:dyDescent="0.25">
      <c r="A5377">
        <v>110935</v>
      </c>
      <c r="B5377" t="s">
        <v>14039</v>
      </c>
      <c r="C5377" t="s">
        <v>14028</v>
      </c>
      <c r="D5377" t="s">
        <v>14014</v>
      </c>
      <c r="E5377" t="s">
        <v>35700</v>
      </c>
      <c r="F5377" t="s">
        <v>35378</v>
      </c>
      <c r="G5377">
        <v>1982</v>
      </c>
      <c r="H5377" t="s">
        <v>36460</v>
      </c>
      <c r="I5377" t="s">
        <v>14029</v>
      </c>
      <c r="J5377" s="2" t="s">
        <v>14040</v>
      </c>
      <c r="K5377" s="5" t="s">
        <v>38</v>
      </c>
    </row>
    <row r="5378" spans="1:12" hidden="1" x14ac:dyDescent="0.25">
      <c r="A5378">
        <v>110936</v>
      </c>
      <c r="B5378" t="s">
        <v>14041</v>
      </c>
      <c r="C5378" t="s">
        <v>14042</v>
      </c>
      <c r="D5378" t="s">
        <v>14014</v>
      </c>
      <c r="E5378" t="s">
        <v>35700</v>
      </c>
      <c r="F5378" t="s">
        <v>35378</v>
      </c>
      <c r="G5378">
        <v>1982</v>
      </c>
      <c r="H5378" t="s">
        <v>36460</v>
      </c>
      <c r="I5378" t="s">
        <v>14043</v>
      </c>
      <c r="J5378" s="2" t="s">
        <v>14044</v>
      </c>
      <c r="K5378" s="5" t="s">
        <v>21</v>
      </c>
    </row>
    <row r="5379" spans="1:12" hidden="1" x14ac:dyDescent="0.25">
      <c r="A5379">
        <v>110937</v>
      </c>
      <c r="B5379" t="s">
        <v>14045</v>
      </c>
      <c r="C5379" t="s">
        <v>14042</v>
      </c>
      <c r="D5379" t="s">
        <v>14014</v>
      </c>
      <c r="E5379" t="s">
        <v>35700</v>
      </c>
      <c r="F5379" t="s">
        <v>35378</v>
      </c>
      <c r="G5379">
        <v>1982</v>
      </c>
      <c r="H5379" t="s">
        <v>36460</v>
      </c>
      <c r="I5379" t="s">
        <v>14043</v>
      </c>
      <c r="J5379" s="2" t="s">
        <v>14046</v>
      </c>
      <c r="K5379" s="5" t="s">
        <v>1493</v>
      </c>
    </row>
    <row r="5380" spans="1:12" hidden="1" x14ac:dyDescent="0.25">
      <c r="A5380">
        <v>110938</v>
      </c>
      <c r="B5380" t="s">
        <v>14047</v>
      </c>
      <c r="C5380" t="s">
        <v>14028</v>
      </c>
      <c r="D5380" t="s">
        <v>14014</v>
      </c>
      <c r="E5380" t="s">
        <v>35700</v>
      </c>
      <c r="F5380" t="s">
        <v>35378</v>
      </c>
      <c r="G5380">
        <v>1982</v>
      </c>
      <c r="H5380" t="s">
        <v>36460</v>
      </c>
      <c r="I5380" t="s">
        <v>14029</v>
      </c>
      <c r="J5380" s="2" t="s">
        <v>14048</v>
      </c>
      <c r="K5380" s="5" t="s">
        <v>55</v>
      </c>
    </row>
    <row r="5381" spans="1:12" hidden="1" x14ac:dyDescent="0.25">
      <c r="A5381">
        <v>110959</v>
      </c>
      <c r="B5381" t="s">
        <v>14049</v>
      </c>
      <c r="C5381" t="s">
        <v>14042</v>
      </c>
      <c r="D5381" t="s">
        <v>14014</v>
      </c>
      <c r="E5381" t="s">
        <v>35700</v>
      </c>
      <c r="F5381" t="s">
        <v>35378</v>
      </c>
      <c r="G5381">
        <v>1982</v>
      </c>
      <c r="H5381" t="s">
        <v>36460</v>
      </c>
      <c r="I5381" t="s">
        <v>14043</v>
      </c>
      <c r="J5381" s="2" t="s">
        <v>14050</v>
      </c>
      <c r="K5381" s="5" t="s">
        <v>38</v>
      </c>
    </row>
    <row r="5382" spans="1:12" hidden="1" x14ac:dyDescent="0.25">
      <c r="A5382">
        <v>110973</v>
      </c>
      <c r="B5382" t="s">
        <v>14051</v>
      </c>
      <c r="C5382" t="s">
        <v>14028</v>
      </c>
      <c r="D5382" t="s">
        <v>14014</v>
      </c>
      <c r="E5382" t="s">
        <v>35700</v>
      </c>
      <c r="F5382" t="s">
        <v>35378</v>
      </c>
      <c r="G5382">
        <v>1982</v>
      </c>
      <c r="H5382" t="s">
        <v>36460</v>
      </c>
      <c r="I5382" t="s">
        <v>14029</v>
      </c>
      <c r="J5382" s="2" t="s">
        <v>14052</v>
      </c>
      <c r="K5382" s="5" t="s">
        <v>15</v>
      </c>
      <c r="L5382" t="s">
        <v>16</v>
      </c>
    </row>
    <row r="5383" spans="1:12" hidden="1" x14ac:dyDescent="0.25">
      <c r="A5383">
        <v>110976</v>
      </c>
      <c r="B5383" t="s">
        <v>14053</v>
      </c>
      <c r="C5383" t="s">
        <v>14028</v>
      </c>
      <c r="D5383" t="s">
        <v>14014</v>
      </c>
      <c r="E5383" t="s">
        <v>35700</v>
      </c>
      <c r="F5383" t="s">
        <v>35378</v>
      </c>
      <c r="G5383">
        <v>1982</v>
      </c>
      <c r="H5383" t="s">
        <v>36460</v>
      </c>
      <c r="I5383" t="s">
        <v>14029</v>
      </c>
      <c r="J5383" s="2" t="s">
        <v>14054</v>
      </c>
      <c r="K5383" s="5" t="s">
        <v>38</v>
      </c>
    </row>
    <row r="5384" spans="1:12" hidden="1" x14ac:dyDescent="0.25">
      <c r="A5384">
        <v>110984</v>
      </c>
      <c r="B5384" t="s">
        <v>14055</v>
      </c>
      <c r="C5384" t="s">
        <v>14028</v>
      </c>
      <c r="D5384" t="s">
        <v>14014</v>
      </c>
      <c r="E5384" t="s">
        <v>35700</v>
      </c>
      <c r="F5384" t="s">
        <v>35378</v>
      </c>
      <c r="G5384">
        <v>1982</v>
      </c>
      <c r="H5384" t="s">
        <v>36460</v>
      </c>
      <c r="I5384" t="s">
        <v>14029</v>
      </c>
      <c r="J5384" s="2" t="s">
        <v>14056</v>
      </c>
      <c r="K5384" s="5" t="s">
        <v>2495</v>
      </c>
      <c r="L5384" t="s">
        <v>187</v>
      </c>
    </row>
    <row r="5385" spans="1:12" hidden="1" x14ac:dyDescent="0.25">
      <c r="A5385">
        <v>111008</v>
      </c>
      <c r="B5385" t="s">
        <v>14057</v>
      </c>
      <c r="C5385" t="s">
        <v>14028</v>
      </c>
      <c r="D5385" t="s">
        <v>14014</v>
      </c>
      <c r="E5385" t="s">
        <v>35700</v>
      </c>
      <c r="F5385" t="s">
        <v>35378</v>
      </c>
      <c r="G5385">
        <v>1982</v>
      </c>
      <c r="H5385" t="s">
        <v>36460</v>
      </c>
      <c r="I5385" t="s">
        <v>14029</v>
      </c>
      <c r="J5385" s="2" t="s">
        <v>14058</v>
      </c>
      <c r="K5385" s="5" t="s">
        <v>21</v>
      </c>
    </row>
    <row r="5386" spans="1:12" hidden="1" x14ac:dyDescent="0.25">
      <c r="A5386">
        <v>111012</v>
      </c>
      <c r="B5386" t="s">
        <v>14059</v>
      </c>
      <c r="C5386" t="s">
        <v>14060</v>
      </c>
      <c r="D5386" t="s">
        <v>14014</v>
      </c>
      <c r="E5386" t="s">
        <v>35700</v>
      </c>
      <c r="F5386" t="s">
        <v>35378</v>
      </c>
      <c r="G5386">
        <v>1982</v>
      </c>
      <c r="H5386" t="s">
        <v>36460</v>
      </c>
      <c r="I5386" t="s">
        <v>14061</v>
      </c>
      <c r="J5386" s="2" t="s">
        <v>14062</v>
      </c>
      <c r="K5386" s="5" t="s">
        <v>55</v>
      </c>
    </row>
    <row r="5387" spans="1:12" hidden="1" x14ac:dyDescent="0.25">
      <c r="A5387">
        <v>111013</v>
      </c>
      <c r="B5387" t="s">
        <v>14063</v>
      </c>
      <c r="C5387" t="s">
        <v>14060</v>
      </c>
      <c r="D5387" t="s">
        <v>14014</v>
      </c>
      <c r="E5387" t="s">
        <v>35700</v>
      </c>
      <c r="F5387" t="s">
        <v>35378</v>
      </c>
      <c r="G5387">
        <v>1982</v>
      </c>
      <c r="H5387" t="s">
        <v>36460</v>
      </c>
      <c r="I5387" t="s">
        <v>14061</v>
      </c>
      <c r="J5387" s="2" t="s">
        <v>14064</v>
      </c>
      <c r="K5387" s="5" t="s">
        <v>55</v>
      </c>
    </row>
    <row r="5388" spans="1:12" hidden="1" x14ac:dyDescent="0.25">
      <c r="A5388">
        <v>111030</v>
      </c>
      <c r="B5388" t="s">
        <v>14065</v>
      </c>
      <c r="C5388" t="s">
        <v>14066</v>
      </c>
      <c r="D5388" t="s">
        <v>14014</v>
      </c>
      <c r="E5388" t="s">
        <v>35700</v>
      </c>
      <c r="F5388" t="s">
        <v>35378</v>
      </c>
      <c r="G5388">
        <v>1982</v>
      </c>
      <c r="H5388" t="s">
        <v>36460</v>
      </c>
      <c r="I5388" t="s">
        <v>14067</v>
      </c>
      <c r="J5388" s="2" t="s">
        <v>14068</v>
      </c>
      <c r="K5388" s="5" t="s">
        <v>38</v>
      </c>
    </row>
    <row r="5389" spans="1:12" hidden="1" x14ac:dyDescent="0.25">
      <c r="A5389">
        <v>111058</v>
      </c>
      <c r="B5389" t="s">
        <v>14069</v>
      </c>
      <c r="C5389" t="s">
        <v>14042</v>
      </c>
      <c r="D5389" t="s">
        <v>14014</v>
      </c>
      <c r="E5389" t="s">
        <v>35700</v>
      </c>
      <c r="F5389" t="s">
        <v>35378</v>
      </c>
      <c r="G5389">
        <v>1982</v>
      </c>
      <c r="H5389" t="s">
        <v>36460</v>
      </c>
      <c r="I5389" t="s">
        <v>14043</v>
      </c>
      <c r="J5389" s="2" t="s">
        <v>14070</v>
      </c>
      <c r="K5389" s="5" t="s">
        <v>55</v>
      </c>
    </row>
    <row r="5390" spans="1:12" hidden="1" x14ac:dyDescent="0.25">
      <c r="A5390">
        <v>111088</v>
      </c>
      <c r="B5390" t="s">
        <v>14071</v>
      </c>
      <c r="C5390" t="s">
        <v>14072</v>
      </c>
      <c r="D5390" t="s">
        <v>14014</v>
      </c>
      <c r="E5390" t="s">
        <v>35700</v>
      </c>
      <c r="F5390" t="s">
        <v>35378</v>
      </c>
      <c r="G5390">
        <v>1982</v>
      </c>
      <c r="H5390" t="s">
        <v>36460</v>
      </c>
      <c r="I5390" t="s">
        <v>14073</v>
      </c>
      <c r="J5390" s="2" t="s">
        <v>14074</v>
      </c>
      <c r="K5390" s="5" t="s">
        <v>38</v>
      </c>
    </row>
    <row r="5391" spans="1:12" hidden="1" x14ac:dyDescent="0.25">
      <c r="A5391">
        <v>111116</v>
      </c>
      <c r="B5391" t="s">
        <v>14075</v>
      </c>
      <c r="C5391" t="s">
        <v>14076</v>
      </c>
      <c r="D5391" t="s">
        <v>14014</v>
      </c>
      <c r="E5391" t="s">
        <v>35700</v>
      </c>
      <c r="F5391" t="s">
        <v>35378</v>
      </c>
      <c r="G5391">
        <v>1982</v>
      </c>
      <c r="H5391" t="s">
        <v>36460</v>
      </c>
      <c r="I5391" t="s">
        <v>14077</v>
      </c>
      <c r="J5391" s="2" t="s">
        <v>14078</v>
      </c>
      <c r="K5391" s="5" t="s">
        <v>38</v>
      </c>
    </row>
    <row r="5392" spans="1:12" hidden="1" x14ac:dyDescent="0.25">
      <c r="A5392">
        <v>111131</v>
      </c>
      <c r="B5392" t="s">
        <v>14079</v>
      </c>
      <c r="C5392" t="s">
        <v>14066</v>
      </c>
      <c r="D5392" t="s">
        <v>14014</v>
      </c>
      <c r="E5392" t="s">
        <v>35700</v>
      </c>
      <c r="F5392" t="s">
        <v>35378</v>
      </c>
      <c r="G5392">
        <v>1982</v>
      </c>
      <c r="H5392" t="s">
        <v>36460</v>
      </c>
      <c r="I5392" t="s">
        <v>14067</v>
      </c>
      <c r="J5392" s="2" t="s">
        <v>14080</v>
      </c>
      <c r="K5392" s="5" t="s">
        <v>38</v>
      </c>
    </row>
    <row r="5393" spans="1:12" hidden="1" x14ac:dyDescent="0.25">
      <c r="A5393">
        <v>111136</v>
      </c>
      <c r="B5393" t="s">
        <v>14081</v>
      </c>
      <c r="C5393" t="s">
        <v>14066</v>
      </c>
      <c r="D5393" t="s">
        <v>14014</v>
      </c>
      <c r="E5393" t="s">
        <v>35700</v>
      </c>
      <c r="F5393" t="s">
        <v>35378</v>
      </c>
      <c r="G5393">
        <v>1982</v>
      </c>
      <c r="H5393" t="s">
        <v>36460</v>
      </c>
      <c r="I5393" t="s">
        <v>14067</v>
      </c>
      <c r="J5393" s="2" t="s">
        <v>14082</v>
      </c>
      <c r="K5393" s="5" t="s">
        <v>38</v>
      </c>
    </row>
    <row r="5394" spans="1:12" hidden="1" x14ac:dyDescent="0.25">
      <c r="A5394">
        <v>111148</v>
      </c>
      <c r="B5394" t="s">
        <v>14083</v>
      </c>
      <c r="C5394" t="s">
        <v>14066</v>
      </c>
      <c r="D5394" t="s">
        <v>14014</v>
      </c>
      <c r="E5394" t="s">
        <v>35700</v>
      </c>
      <c r="F5394" t="s">
        <v>35378</v>
      </c>
      <c r="G5394">
        <v>1982</v>
      </c>
      <c r="H5394" t="s">
        <v>36460</v>
      </c>
      <c r="I5394" t="s">
        <v>14067</v>
      </c>
      <c r="J5394" s="2" t="s">
        <v>14084</v>
      </c>
      <c r="K5394" s="5" t="s">
        <v>21</v>
      </c>
    </row>
    <row r="5395" spans="1:12" hidden="1" x14ac:dyDescent="0.25">
      <c r="A5395">
        <v>111180</v>
      </c>
      <c r="B5395" t="s">
        <v>14085</v>
      </c>
      <c r="C5395" t="s">
        <v>14066</v>
      </c>
      <c r="D5395" t="s">
        <v>14014</v>
      </c>
      <c r="E5395" t="s">
        <v>35700</v>
      </c>
      <c r="F5395" t="s">
        <v>35378</v>
      </c>
      <c r="G5395">
        <v>1982</v>
      </c>
      <c r="H5395" t="s">
        <v>36460</v>
      </c>
      <c r="I5395" t="s">
        <v>14067</v>
      </c>
      <c r="J5395" s="2" t="s">
        <v>14086</v>
      </c>
      <c r="K5395" s="5" t="s">
        <v>38</v>
      </c>
      <c r="L5395" t="s">
        <v>16</v>
      </c>
    </row>
    <row r="5396" spans="1:12" hidden="1" x14ac:dyDescent="0.25">
      <c r="A5396">
        <v>111209</v>
      </c>
      <c r="B5396" t="s">
        <v>14087</v>
      </c>
      <c r="C5396" t="s">
        <v>14088</v>
      </c>
      <c r="D5396" t="s">
        <v>14014</v>
      </c>
      <c r="E5396" t="s">
        <v>35700</v>
      </c>
      <c r="F5396" t="s">
        <v>35378</v>
      </c>
      <c r="G5396">
        <v>1982</v>
      </c>
      <c r="H5396" t="s">
        <v>36460</v>
      </c>
      <c r="I5396" t="s">
        <v>3852</v>
      </c>
      <c r="J5396" s="2" t="s">
        <v>14089</v>
      </c>
      <c r="K5396" s="5" t="s">
        <v>21</v>
      </c>
    </row>
    <row r="5397" spans="1:12" hidden="1" x14ac:dyDescent="0.25">
      <c r="A5397">
        <v>111362</v>
      </c>
      <c r="B5397" t="s">
        <v>14090</v>
      </c>
      <c r="C5397" t="s">
        <v>14091</v>
      </c>
      <c r="D5397" t="s">
        <v>14014</v>
      </c>
      <c r="E5397" t="s">
        <v>35700</v>
      </c>
      <c r="F5397" t="s">
        <v>35378</v>
      </c>
      <c r="G5397">
        <v>1982</v>
      </c>
      <c r="H5397" t="s">
        <v>36460</v>
      </c>
      <c r="I5397" t="s">
        <v>4317</v>
      </c>
      <c r="J5397" s="2" t="s">
        <v>14092</v>
      </c>
      <c r="K5397" s="5" t="s">
        <v>21</v>
      </c>
    </row>
    <row r="5398" spans="1:12" hidden="1" x14ac:dyDescent="0.25">
      <c r="A5398">
        <v>111411</v>
      </c>
      <c r="B5398" t="s">
        <v>14093</v>
      </c>
      <c r="C5398" t="s">
        <v>14066</v>
      </c>
      <c r="D5398" t="s">
        <v>14014</v>
      </c>
      <c r="E5398" t="s">
        <v>35700</v>
      </c>
      <c r="F5398" t="s">
        <v>35378</v>
      </c>
      <c r="G5398">
        <v>1982</v>
      </c>
      <c r="H5398" t="s">
        <v>36460</v>
      </c>
      <c r="I5398" t="s">
        <v>14067</v>
      </c>
      <c r="J5398" s="2" t="s">
        <v>14094</v>
      </c>
      <c r="K5398" s="5" t="s">
        <v>21</v>
      </c>
    </row>
    <row r="5399" spans="1:12" hidden="1" x14ac:dyDescent="0.25">
      <c r="A5399">
        <v>111430</v>
      </c>
      <c r="B5399" t="s">
        <v>14095</v>
      </c>
      <c r="C5399" t="s">
        <v>14066</v>
      </c>
      <c r="D5399" t="s">
        <v>14014</v>
      </c>
      <c r="E5399" t="s">
        <v>35700</v>
      </c>
      <c r="F5399" t="s">
        <v>35378</v>
      </c>
      <c r="G5399">
        <v>1982</v>
      </c>
      <c r="H5399" t="s">
        <v>36460</v>
      </c>
      <c r="I5399" t="s">
        <v>14067</v>
      </c>
      <c r="J5399" s="2" t="s">
        <v>14096</v>
      </c>
      <c r="K5399" s="5" t="s">
        <v>21</v>
      </c>
    </row>
    <row r="5400" spans="1:12" hidden="1" x14ac:dyDescent="0.25">
      <c r="A5400">
        <v>111480</v>
      </c>
      <c r="B5400" t="s">
        <v>14097</v>
      </c>
      <c r="C5400" t="s">
        <v>14072</v>
      </c>
      <c r="D5400" t="s">
        <v>14014</v>
      </c>
      <c r="E5400" t="s">
        <v>35700</v>
      </c>
      <c r="F5400" t="s">
        <v>35378</v>
      </c>
      <c r="G5400">
        <v>1982</v>
      </c>
      <c r="H5400" t="s">
        <v>36460</v>
      </c>
      <c r="I5400" t="s">
        <v>14073</v>
      </c>
      <c r="J5400" s="2" t="s">
        <v>14098</v>
      </c>
      <c r="K5400" s="5" t="s">
        <v>55</v>
      </c>
    </row>
    <row r="5401" spans="1:12" hidden="1" x14ac:dyDescent="0.25">
      <c r="A5401">
        <v>111525</v>
      </c>
      <c r="B5401" t="s">
        <v>14099</v>
      </c>
      <c r="C5401" t="s">
        <v>14100</v>
      </c>
      <c r="D5401" t="s">
        <v>14014</v>
      </c>
      <c r="E5401" t="s">
        <v>35700</v>
      </c>
      <c r="F5401" t="s">
        <v>35378</v>
      </c>
      <c r="G5401">
        <v>1982</v>
      </c>
      <c r="H5401" t="s">
        <v>36460</v>
      </c>
      <c r="I5401" t="s">
        <v>14101</v>
      </c>
      <c r="J5401" s="2" t="s">
        <v>14102</v>
      </c>
      <c r="K5401" s="5" t="s">
        <v>15</v>
      </c>
    </row>
    <row r="5402" spans="1:12" hidden="1" x14ac:dyDescent="0.25">
      <c r="A5402">
        <v>111526</v>
      </c>
      <c r="B5402" t="s">
        <v>14103</v>
      </c>
      <c r="C5402" t="s">
        <v>14066</v>
      </c>
      <c r="D5402" t="s">
        <v>14014</v>
      </c>
      <c r="E5402" t="s">
        <v>35700</v>
      </c>
      <c r="F5402" t="s">
        <v>35378</v>
      </c>
      <c r="G5402">
        <v>1982</v>
      </c>
      <c r="H5402" t="s">
        <v>36460</v>
      </c>
      <c r="I5402" t="s">
        <v>14067</v>
      </c>
      <c r="J5402" s="2" t="s">
        <v>14104</v>
      </c>
      <c r="K5402" s="5" t="s">
        <v>128</v>
      </c>
      <c r="L5402" t="s">
        <v>35225</v>
      </c>
    </row>
    <row r="5403" spans="1:12" hidden="1" x14ac:dyDescent="0.25">
      <c r="A5403">
        <v>111528</v>
      </c>
      <c r="B5403" t="s">
        <v>14105</v>
      </c>
      <c r="C5403" t="s">
        <v>14066</v>
      </c>
      <c r="D5403" t="s">
        <v>14014</v>
      </c>
      <c r="E5403" t="s">
        <v>35700</v>
      </c>
      <c r="F5403" t="s">
        <v>35378</v>
      </c>
      <c r="G5403">
        <v>1982</v>
      </c>
      <c r="H5403" t="s">
        <v>36460</v>
      </c>
      <c r="I5403" t="s">
        <v>14067</v>
      </c>
      <c r="J5403" s="2" t="s">
        <v>14106</v>
      </c>
      <c r="K5403" s="5" t="s">
        <v>128</v>
      </c>
      <c r="L5403" t="s">
        <v>27</v>
      </c>
    </row>
    <row r="5404" spans="1:12" hidden="1" x14ac:dyDescent="0.25">
      <c r="A5404">
        <v>111537</v>
      </c>
      <c r="B5404" t="s">
        <v>14107</v>
      </c>
      <c r="C5404" t="s">
        <v>14072</v>
      </c>
      <c r="D5404" t="s">
        <v>14014</v>
      </c>
      <c r="E5404" t="s">
        <v>35700</v>
      </c>
      <c r="F5404" t="s">
        <v>35378</v>
      </c>
      <c r="G5404">
        <v>1982</v>
      </c>
      <c r="H5404" t="s">
        <v>36460</v>
      </c>
      <c r="I5404" t="s">
        <v>14073</v>
      </c>
      <c r="J5404" s="2" t="s">
        <v>14108</v>
      </c>
      <c r="K5404" s="5" t="s">
        <v>15</v>
      </c>
      <c r="L5404" t="s">
        <v>35297</v>
      </c>
    </row>
    <row r="5405" spans="1:12" hidden="1" x14ac:dyDescent="0.25">
      <c r="A5405">
        <v>111565</v>
      </c>
      <c r="B5405" t="s">
        <v>14109</v>
      </c>
      <c r="C5405" t="s">
        <v>14110</v>
      </c>
      <c r="D5405" t="s">
        <v>14111</v>
      </c>
      <c r="E5405" t="s">
        <v>35701</v>
      </c>
      <c r="F5405" t="s">
        <v>35468</v>
      </c>
      <c r="G5405">
        <v>1953</v>
      </c>
      <c r="H5405" t="s">
        <v>36461</v>
      </c>
      <c r="I5405" t="s">
        <v>14112</v>
      </c>
      <c r="J5405" s="2" t="s">
        <v>14113</v>
      </c>
      <c r="K5405" s="5" t="s">
        <v>202</v>
      </c>
      <c r="L5405" t="s">
        <v>374</v>
      </c>
    </row>
    <row r="5406" spans="1:12" hidden="1" x14ac:dyDescent="0.25">
      <c r="A5406">
        <v>111582</v>
      </c>
      <c r="B5406" t="s">
        <v>14114</v>
      </c>
      <c r="C5406" t="s">
        <v>14115</v>
      </c>
      <c r="D5406" t="s">
        <v>14111</v>
      </c>
      <c r="E5406" t="s">
        <v>35701</v>
      </c>
      <c r="F5406" t="s">
        <v>35468</v>
      </c>
      <c r="G5406">
        <v>1953</v>
      </c>
      <c r="H5406" t="s">
        <v>36461</v>
      </c>
      <c r="I5406" t="s">
        <v>14116</v>
      </c>
      <c r="J5406" s="2" t="s">
        <v>14117</v>
      </c>
      <c r="K5406" s="5" t="s">
        <v>38</v>
      </c>
      <c r="L5406" t="s">
        <v>187</v>
      </c>
    </row>
    <row r="5407" spans="1:12" hidden="1" x14ac:dyDescent="0.25">
      <c r="A5407">
        <v>111593</v>
      </c>
      <c r="B5407" t="s">
        <v>14118</v>
      </c>
      <c r="C5407" t="s">
        <v>14119</v>
      </c>
      <c r="D5407" t="s">
        <v>14111</v>
      </c>
      <c r="E5407" t="s">
        <v>35701</v>
      </c>
      <c r="F5407" t="s">
        <v>35468</v>
      </c>
      <c r="G5407">
        <v>1953</v>
      </c>
      <c r="H5407" t="s">
        <v>36461</v>
      </c>
      <c r="I5407" t="s">
        <v>14120</v>
      </c>
      <c r="J5407" s="2" t="s">
        <v>14121</v>
      </c>
      <c r="K5407" s="5" t="s">
        <v>128</v>
      </c>
      <c r="L5407" t="s">
        <v>35200</v>
      </c>
    </row>
    <row r="5408" spans="1:12" hidden="1" x14ac:dyDescent="0.25">
      <c r="A5408">
        <v>111597</v>
      </c>
      <c r="B5408" t="s">
        <v>14122</v>
      </c>
      <c r="C5408" t="s">
        <v>14119</v>
      </c>
      <c r="D5408" t="s">
        <v>14111</v>
      </c>
      <c r="E5408" t="s">
        <v>35701</v>
      </c>
      <c r="F5408" t="s">
        <v>35468</v>
      </c>
      <c r="G5408">
        <v>1953</v>
      </c>
      <c r="H5408" t="s">
        <v>36461</v>
      </c>
      <c r="I5408" t="s">
        <v>14120</v>
      </c>
      <c r="J5408" s="2" t="s">
        <v>14123</v>
      </c>
      <c r="K5408" s="5" t="s">
        <v>38</v>
      </c>
    </row>
    <row r="5409" spans="1:12" hidden="1" x14ac:dyDescent="0.25">
      <c r="A5409">
        <v>111610</v>
      </c>
      <c r="B5409" t="s">
        <v>14124</v>
      </c>
      <c r="C5409" t="s">
        <v>14119</v>
      </c>
      <c r="D5409" t="s">
        <v>14111</v>
      </c>
      <c r="E5409" t="s">
        <v>35701</v>
      </c>
      <c r="F5409" t="s">
        <v>35468</v>
      </c>
      <c r="G5409">
        <v>1953</v>
      </c>
      <c r="H5409" t="s">
        <v>36461</v>
      </c>
      <c r="I5409" t="s">
        <v>14120</v>
      </c>
      <c r="J5409" s="2" t="s">
        <v>14125</v>
      </c>
      <c r="K5409" s="5" t="s">
        <v>21</v>
      </c>
      <c r="L5409" t="s">
        <v>143</v>
      </c>
    </row>
    <row r="5410" spans="1:12" hidden="1" x14ac:dyDescent="0.25">
      <c r="A5410">
        <v>111611</v>
      </c>
      <c r="B5410" t="s">
        <v>14126</v>
      </c>
      <c r="C5410" t="s">
        <v>14115</v>
      </c>
      <c r="D5410" t="s">
        <v>14111</v>
      </c>
      <c r="E5410" t="s">
        <v>35701</v>
      </c>
      <c r="F5410" t="s">
        <v>35468</v>
      </c>
      <c r="G5410">
        <v>1953</v>
      </c>
      <c r="H5410" t="s">
        <v>36461</v>
      </c>
      <c r="I5410" t="s">
        <v>14116</v>
      </c>
      <c r="J5410" s="2" t="s">
        <v>14127</v>
      </c>
      <c r="K5410" s="5" t="s">
        <v>38</v>
      </c>
    </row>
    <row r="5411" spans="1:12" hidden="1" x14ac:dyDescent="0.25">
      <c r="A5411">
        <v>111617</v>
      </c>
      <c r="B5411" t="s">
        <v>14128</v>
      </c>
      <c r="C5411" t="s">
        <v>14115</v>
      </c>
      <c r="D5411" t="s">
        <v>14111</v>
      </c>
      <c r="E5411" t="s">
        <v>35701</v>
      </c>
      <c r="F5411" t="s">
        <v>35468</v>
      </c>
      <c r="G5411">
        <v>1953</v>
      </c>
      <c r="H5411" t="s">
        <v>36461</v>
      </c>
      <c r="I5411" t="s">
        <v>14116</v>
      </c>
      <c r="J5411" s="2" t="s">
        <v>14129</v>
      </c>
      <c r="K5411" s="5" t="s">
        <v>21</v>
      </c>
      <c r="L5411" t="s">
        <v>143</v>
      </c>
    </row>
    <row r="5412" spans="1:12" hidden="1" x14ac:dyDescent="0.25">
      <c r="A5412">
        <v>111621</v>
      </c>
      <c r="B5412" t="s">
        <v>14130</v>
      </c>
      <c r="C5412" t="s">
        <v>14115</v>
      </c>
      <c r="D5412" t="s">
        <v>14111</v>
      </c>
      <c r="E5412" t="s">
        <v>35701</v>
      </c>
      <c r="F5412" t="s">
        <v>35468</v>
      </c>
      <c r="G5412">
        <v>1953</v>
      </c>
      <c r="H5412" t="s">
        <v>36461</v>
      </c>
      <c r="I5412" t="s">
        <v>14116</v>
      </c>
      <c r="J5412" s="2" t="s">
        <v>14131</v>
      </c>
      <c r="K5412" s="5" t="s">
        <v>21</v>
      </c>
    </row>
    <row r="5413" spans="1:12" hidden="1" x14ac:dyDescent="0.25">
      <c r="A5413">
        <v>111635</v>
      </c>
      <c r="B5413" t="s">
        <v>14132</v>
      </c>
      <c r="C5413" t="s">
        <v>14119</v>
      </c>
      <c r="D5413" t="s">
        <v>14111</v>
      </c>
      <c r="E5413" t="s">
        <v>35701</v>
      </c>
      <c r="F5413" t="s">
        <v>35468</v>
      </c>
      <c r="G5413">
        <v>1953</v>
      </c>
      <c r="H5413" t="s">
        <v>36461</v>
      </c>
      <c r="I5413" t="s">
        <v>14120</v>
      </c>
      <c r="J5413" s="2" t="s">
        <v>14133</v>
      </c>
      <c r="K5413" s="5" t="s">
        <v>21</v>
      </c>
    </row>
    <row r="5414" spans="1:12" hidden="1" x14ac:dyDescent="0.25">
      <c r="A5414">
        <v>111643</v>
      </c>
      <c r="B5414" t="s">
        <v>14134</v>
      </c>
      <c r="C5414" t="s">
        <v>14115</v>
      </c>
      <c r="D5414" t="s">
        <v>14111</v>
      </c>
      <c r="E5414" t="s">
        <v>35701</v>
      </c>
      <c r="F5414" t="s">
        <v>35468</v>
      </c>
      <c r="G5414">
        <v>1953</v>
      </c>
      <c r="H5414" t="s">
        <v>36461</v>
      </c>
      <c r="I5414" t="s">
        <v>14116</v>
      </c>
      <c r="J5414" s="2" t="s">
        <v>14135</v>
      </c>
      <c r="K5414" s="5" t="s">
        <v>55</v>
      </c>
    </row>
    <row r="5415" spans="1:12" hidden="1" x14ac:dyDescent="0.25">
      <c r="A5415">
        <v>111650</v>
      </c>
      <c r="B5415" t="s">
        <v>14136</v>
      </c>
      <c r="C5415" t="s">
        <v>14119</v>
      </c>
      <c r="D5415" t="s">
        <v>14111</v>
      </c>
      <c r="E5415" t="s">
        <v>35701</v>
      </c>
      <c r="F5415" t="s">
        <v>35468</v>
      </c>
      <c r="G5415">
        <v>1953</v>
      </c>
      <c r="H5415" t="s">
        <v>36461</v>
      </c>
      <c r="I5415" t="s">
        <v>14120</v>
      </c>
      <c r="J5415" s="2" t="s">
        <v>14137</v>
      </c>
      <c r="K5415" s="5" t="s">
        <v>21</v>
      </c>
    </row>
    <row r="5416" spans="1:12" hidden="1" x14ac:dyDescent="0.25">
      <c r="A5416">
        <v>111686</v>
      </c>
      <c r="B5416" t="s">
        <v>14138</v>
      </c>
      <c r="C5416" t="s">
        <v>14139</v>
      </c>
      <c r="D5416" t="s">
        <v>14111</v>
      </c>
      <c r="E5416" t="s">
        <v>35701</v>
      </c>
      <c r="F5416" t="s">
        <v>35468</v>
      </c>
      <c r="G5416">
        <v>1953</v>
      </c>
      <c r="H5416" t="s">
        <v>36461</v>
      </c>
      <c r="I5416" t="s">
        <v>14140</v>
      </c>
      <c r="J5416" s="2" t="s">
        <v>14141</v>
      </c>
      <c r="K5416" s="5" t="s">
        <v>38</v>
      </c>
      <c r="L5416" t="s">
        <v>16</v>
      </c>
    </row>
    <row r="5417" spans="1:12" hidden="1" x14ac:dyDescent="0.25">
      <c r="A5417">
        <v>111708</v>
      </c>
      <c r="B5417" t="s">
        <v>14142</v>
      </c>
      <c r="C5417" t="s">
        <v>14143</v>
      </c>
      <c r="D5417" t="s">
        <v>14111</v>
      </c>
      <c r="E5417" t="s">
        <v>35701</v>
      </c>
      <c r="F5417" t="s">
        <v>35468</v>
      </c>
      <c r="G5417">
        <v>1953</v>
      </c>
      <c r="H5417" t="s">
        <v>36461</v>
      </c>
      <c r="I5417" t="s">
        <v>14144</v>
      </c>
      <c r="J5417" s="2" t="s">
        <v>14145</v>
      </c>
      <c r="K5417" s="5" t="s">
        <v>32</v>
      </c>
    </row>
    <row r="5418" spans="1:12" hidden="1" x14ac:dyDescent="0.25">
      <c r="A5418">
        <v>111740</v>
      </c>
      <c r="B5418" t="s">
        <v>14146</v>
      </c>
      <c r="C5418" t="s">
        <v>14147</v>
      </c>
      <c r="D5418" t="s">
        <v>14148</v>
      </c>
      <c r="E5418" t="s">
        <v>35702</v>
      </c>
      <c r="F5418" t="s">
        <v>35703</v>
      </c>
      <c r="G5418">
        <v>1994</v>
      </c>
      <c r="H5418" t="s">
        <v>36462</v>
      </c>
      <c r="I5418" t="s">
        <v>14149</v>
      </c>
      <c r="J5418" s="2" t="s">
        <v>14150</v>
      </c>
      <c r="K5418" s="5" t="s">
        <v>32</v>
      </c>
    </row>
    <row r="5419" spans="1:12" hidden="1" x14ac:dyDescent="0.25">
      <c r="A5419">
        <v>111774</v>
      </c>
      <c r="B5419" t="s">
        <v>14151</v>
      </c>
      <c r="C5419" t="s">
        <v>14147</v>
      </c>
      <c r="D5419" t="s">
        <v>14148</v>
      </c>
      <c r="E5419" t="s">
        <v>35702</v>
      </c>
      <c r="F5419" t="s">
        <v>35703</v>
      </c>
      <c r="G5419">
        <v>1994</v>
      </c>
      <c r="H5419" t="s">
        <v>36462</v>
      </c>
      <c r="I5419" t="s">
        <v>14149</v>
      </c>
      <c r="J5419" s="2" t="s">
        <v>14152</v>
      </c>
      <c r="K5419" s="5" t="s">
        <v>128</v>
      </c>
      <c r="L5419" t="s">
        <v>314</v>
      </c>
    </row>
    <row r="5420" spans="1:12" hidden="1" x14ac:dyDescent="0.25">
      <c r="A5420">
        <v>111806</v>
      </c>
      <c r="B5420" t="s">
        <v>14153</v>
      </c>
      <c r="C5420" t="s">
        <v>14154</v>
      </c>
      <c r="D5420" t="s">
        <v>14148</v>
      </c>
      <c r="E5420" t="s">
        <v>35702</v>
      </c>
      <c r="F5420" t="s">
        <v>35703</v>
      </c>
      <c r="G5420">
        <v>1994</v>
      </c>
      <c r="H5420" t="s">
        <v>36462</v>
      </c>
      <c r="I5420" t="s">
        <v>14155</v>
      </c>
      <c r="J5420" s="2" t="s">
        <v>14156</v>
      </c>
      <c r="K5420" s="5" t="s">
        <v>38</v>
      </c>
      <c r="L5420" t="s">
        <v>232</v>
      </c>
    </row>
    <row r="5421" spans="1:12" hidden="1" x14ac:dyDescent="0.25">
      <c r="A5421">
        <v>111812</v>
      </c>
      <c r="B5421" t="s">
        <v>14157</v>
      </c>
      <c r="C5421" t="s">
        <v>14158</v>
      </c>
      <c r="D5421" t="s">
        <v>14148</v>
      </c>
      <c r="E5421" t="s">
        <v>35702</v>
      </c>
      <c r="F5421" t="s">
        <v>35703</v>
      </c>
      <c r="G5421">
        <v>1994</v>
      </c>
      <c r="H5421" t="s">
        <v>36462</v>
      </c>
      <c r="I5421" t="s">
        <v>14159</v>
      </c>
      <c r="J5421" s="2" t="s">
        <v>14160</v>
      </c>
      <c r="K5421" s="5" t="s">
        <v>173</v>
      </c>
      <c r="L5421" t="s">
        <v>174</v>
      </c>
    </row>
    <row r="5422" spans="1:12" hidden="1" x14ac:dyDescent="0.25">
      <c r="A5422">
        <v>111901</v>
      </c>
      <c r="B5422" t="s">
        <v>14161</v>
      </c>
      <c r="C5422" t="s">
        <v>14162</v>
      </c>
      <c r="D5422" t="s">
        <v>14148</v>
      </c>
      <c r="E5422" t="s">
        <v>35702</v>
      </c>
      <c r="F5422" t="s">
        <v>35703</v>
      </c>
      <c r="G5422">
        <v>1994</v>
      </c>
      <c r="H5422" t="s">
        <v>36462</v>
      </c>
      <c r="I5422" t="s">
        <v>14163</v>
      </c>
      <c r="J5422" s="2" t="s">
        <v>14164</v>
      </c>
      <c r="K5422" s="5" t="s">
        <v>38</v>
      </c>
      <c r="L5422" t="s">
        <v>97</v>
      </c>
    </row>
    <row r="5423" spans="1:12" hidden="1" x14ac:dyDescent="0.25">
      <c r="A5423">
        <v>111902</v>
      </c>
      <c r="B5423" t="s">
        <v>14165</v>
      </c>
      <c r="C5423" t="s">
        <v>14147</v>
      </c>
      <c r="D5423" t="s">
        <v>14148</v>
      </c>
      <c r="E5423" t="s">
        <v>35702</v>
      </c>
      <c r="F5423" t="s">
        <v>35703</v>
      </c>
      <c r="G5423">
        <v>1994</v>
      </c>
      <c r="H5423" t="s">
        <v>36462</v>
      </c>
      <c r="I5423" t="s">
        <v>14149</v>
      </c>
      <c r="J5423" s="2" t="s">
        <v>14166</v>
      </c>
      <c r="K5423" s="5" t="s">
        <v>55</v>
      </c>
    </row>
    <row r="5424" spans="1:12" hidden="1" x14ac:dyDescent="0.25">
      <c r="A5424">
        <v>111926</v>
      </c>
      <c r="B5424" t="s">
        <v>14167</v>
      </c>
      <c r="C5424" t="s">
        <v>14147</v>
      </c>
      <c r="D5424" t="s">
        <v>14148</v>
      </c>
      <c r="E5424" t="s">
        <v>35702</v>
      </c>
      <c r="F5424" t="s">
        <v>35703</v>
      </c>
      <c r="G5424">
        <v>1994</v>
      </c>
      <c r="H5424" t="s">
        <v>36462</v>
      </c>
      <c r="I5424" t="s">
        <v>14149</v>
      </c>
      <c r="J5424" s="2" t="s">
        <v>14168</v>
      </c>
      <c r="K5424" s="5" t="s">
        <v>128</v>
      </c>
      <c r="L5424" t="s">
        <v>314</v>
      </c>
    </row>
    <row r="5425" spans="1:12" hidden="1" x14ac:dyDescent="0.25">
      <c r="A5425">
        <v>111933</v>
      </c>
      <c r="B5425" t="s">
        <v>14169</v>
      </c>
      <c r="C5425" t="s">
        <v>14170</v>
      </c>
      <c r="D5425" t="s">
        <v>14148</v>
      </c>
      <c r="E5425" t="s">
        <v>35702</v>
      </c>
      <c r="F5425" t="s">
        <v>35703</v>
      </c>
      <c r="G5425">
        <v>1994</v>
      </c>
      <c r="H5425" t="s">
        <v>36462</v>
      </c>
      <c r="I5425" t="s">
        <v>14171</v>
      </c>
      <c r="J5425" s="2" t="s">
        <v>14172</v>
      </c>
      <c r="K5425" s="5" t="s">
        <v>128</v>
      </c>
      <c r="L5425" t="s">
        <v>902</v>
      </c>
    </row>
    <row r="5426" spans="1:12" hidden="1" x14ac:dyDescent="0.25">
      <c r="A5426">
        <v>111937</v>
      </c>
      <c r="B5426" t="s">
        <v>14173</v>
      </c>
      <c r="C5426" t="s">
        <v>14170</v>
      </c>
      <c r="D5426" t="s">
        <v>14148</v>
      </c>
      <c r="E5426" t="s">
        <v>35702</v>
      </c>
      <c r="F5426" t="s">
        <v>35703</v>
      </c>
      <c r="G5426">
        <v>1994</v>
      </c>
      <c r="H5426" t="s">
        <v>36462</v>
      </c>
      <c r="I5426" t="s">
        <v>14171</v>
      </c>
      <c r="J5426" s="2" t="s">
        <v>14174</v>
      </c>
      <c r="K5426" s="5" t="s">
        <v>21</v>
      </c>
    </row>
    <row r="5427" spans="1:12" hidden="1" x14ac:dyDescent="0.25">
      <c r="A5427">
        <v>111946</v>
      </c>
      <c r="B5427" t="s">
        <v>14175</v>
      </c>
      <c r="C5427" t="s">
        <v>14170</v>
      </c>
      <c r="D5427" t="s">
        <v>14148</v>
      </c>
      <c r="E5427" t="s">
        <v>35702</v>
      </c>
      <c r="F5427" t="s">
        <v>35703</v>
      </c>
      <c r="G5427">
        <v>1994</v>
      </c>
      <c r="H5427" t="s">
        <v>36462</v>
      </c>
      <c r="I5427" t="s">
        <v>14171</v>
      </c>
      <c r="J5427" s="2" t="s">
        <v>14176</v>
      </c>
      <c r="K5427" s="5" t="s">
        <v>55</v>
      </c>
    </row>
    <row r="5428" spans="1:12" hidden="1" x14ac:dyDescent="0.25">
      <c r="A5428">
        <v>111968</v>
      </c>
      <c r="B5428" t="s">
        <v>14177</v>
      </c>
      <c r="C5428" t="s">
        <v>14178</v>
      </c>
      <c r="D5428" t="s">
        <v>14148</v>
      </c>
      <c r="E5428" t="s">
        <v>35702</v>
      </c>
      <c r="F5428" t="s">
        <v>35703</v>
      </c>
      <c r="G5428">
        <v>1994</v>
      </c>
      <c r="H5428" t="s">
        <v>36462</v>
      </c>
      <c r="I5428" t="s">
        <v>8657</v>
      </c>
      <c r="J5428" s="2" t="s">
        <v>14179</v>
      </c>
      <c r="K5428" s="5" t="s">
        <v>38</v>
      </c>
    </row>
    <row r="5429" spans="1:12" hidden="1" x14ac:dyDescent="0.25">
      <c r="A5429">
        <v>111979</v>
      </c>
      <c r="B5429" t="s">
        <v>14180</v>
      </c>
      <c r="C5429" t="s">
        <v>14181</v>
      </c>
      <c r="D5429" t="s">
        <v>14148</v>
      </c>
      <c r="E5429" t="s">
        <v>35702</v>
      </c>
      <c r="F5429" t="s">
        <v>35703</v>
      </c>
      <c r="G5429">
        <v>1994</v>
      </c>
      <c r="H5429" t="s">
        <v>36462</v>
      </c>
      <c r="I5429" t="s">
        <v>5319</v>
      </c>
      <c r="J5429" s="2" t="s">
        <v>14182</v>
      </c>
      <c r="K5429" s="5" t="s">
        <v>21</v>
      </c>
    </row>
    <row r="5430" spans="1:12" hidden="1" x14ac:dyDescent="0.25">
      <c r="A5430">
        <v>111985</v>
      </c>
      <c r="B5430" t="s">
        <v>14183</v>
      </c>
      <c r="C5430" t="s">
        <v>14181</v>
      </c>
      <c r="D5430" t="s">
        <v>14148</v>
      </c>
      <c r="E5430" t="s">
        <v>35702</v>
      </c>
      <c r="F5430" t="s">
        <v>35703</v>
      </c>
      <c r="G5430">
        <v>1994</v>
      </c>
      <c r="H5430" t="s">
        <v>36462</v>
      </c>
      <c r="I5430" t="s">
        <v>5319</v>
      </c>
      <c r="J5430" s="2" t="s">
        <v>14184</v>
      </c>
      <c r="K5430" s="5" t="s">
        <v>128</v>
      </c>
      <c r="L5430" t="s">
        <v>129</v>
      </c>
    </row>
    <row r="5431" spans="1:12" hidden="1" x14ac:dyDescent="0.25">
      <c r="A5431">
        <v>111993</v>
      </c>
      <c r="B5431" t="s">
        <v>14185</v>
      </c>
      <c r="C5431" t="s">
        <v>14181</v>
      </c>
      <c r="D5431" t="s">
        <v>14148</v>
      </c>
      <c r="E5431" t="s">
        <v>35702</v>
      </c>
      <c r="F5431" t="s">
        <v>35703</v>
      </c>
      <c r="G5431">
        <v>1994</v>
      </c>
      <c r="H5431" t="s">
        <v>36462</v>
      </c>
      <c r="I5431" t="s">
        <v>5319</v>
      </c>
      <c r="J5431" s="2" t="s">
        <v>14186</v>
      </c>
      <c r="K5431" s="5" t="s">
        <v>38</v>
      </c>
    </row>
    <row r="5432" spans="1:12" hidden="1" x14ac:dyDescent="0.25">
      <c r="A5432">
        <v>111995</v>
      </c>
      <c r="B5432" t="s">
        <v>14187</v>
      </c>
      <c r="C5432" t="s">
        <v>14181</v>
      </c>
      <c r="D5432" t="s">
        <v>14148</v>
      </c>
      <c r="E5432" t="s">
        <v>35702</v>
      </c>
      <c r="F5432" t="s">
        <v>35703</v>
      </c>
      <c r="G5432">
        <v>1994</v>
      </c>
      <c r="H5432" t="s">
        <v>36462</v>
      </c>
      <c r="I5432" t="s">
        <v>5319</v>
      </c>
      <c r="J5432" s="2" t="s">
        <v>14188</v>
      </c>
      <c r="K5432" s="5" t="s">
        <v>21</v>
      </c>
    </row>
    <row r="5433" spans="1:12" hidden="1" x14ac:dyDescent="0.25">
      <c r="A5433">
        <v>112001</v>
      </c>
      <c r="B5433" t="s">
        <v>14189</v>
      </c>
      <c r="C5433" t="s">
        <v>14181</v>
      </c>
      <c r="D5433" t="s">
        <v>14148</v>
      </c>
      <c r="E5433" t="s">
        <v>35702</v>
      </c>
      <c r="F5433" t="s">
        <v>35703</v>
      </c>
      <c r="G5433">
        <v>1994</v>
      </c>
      <c r="H5433" t="s">
        <v>36462</v>
      </c>
      <c r="I5433" t="s">
        <v>5319</v>
      </c>
      <c r="J5433" s="2" t="s">
        <v>14190</v>
      </c>
      <c r="K5433" s="5" t="s">
        <v>38</v>
      </c>
    </row>
    <row r="5434" spans="1:12" hidden="1" x14ac:dyDescent="0.25">
      <c r="A5434">
        <v>112102</v>
      </c>
      <c r="B5434" t="s">
        <v>14191</v>
      </c>
      <c r="C5434" t="s">
        <v>14192</v>
      </c>
      <c r="D5434" t="s">
        <v>14193</v>
      </c>
      <c r="E5434" t="s">
        <v>35704</v>
      </c>
      <c r="F5434" t="s">
        <v>35422</v>
      </c>
      <c r="G5434">
        <v>1996</v>
      </c>
      <c r="H5434" t="s">
        <v>36463</v>
      </c>
      <c r="I5434" t="s">
        <v>2765</v>
      </c>
      <c r="J5434" s="2" t="s">
        <v>14194</v>
      </c>
      <c r="K5434" s="5" t="s">
        <v>55</v>
      </c>
    </row>
    <row r="5435" spans="1:12" hidden="1" x14ac:dyDescent="0.25">
      <c r="A5435">
        <v>112116</v>
      </c>
      <c r="B5435" t="s">
        <v>14195</v>
      </c>
      <c r="C5435" t="s">
        <v>14196</v>
      </c>
      <c r="D5435" t="s">
        <v>14193</v>
      </c>
      <c r="E5435" t="s">
        <v>35704</v>
      </c>
      <c r="F5435" t="s">
        <v>35422</v>
      </c>
      <c r="G5435">
        <v>1996</v>
      </c>
      <c r="H5435" t="s">
        <v>36463</v>
      </c>
      <c r="I5435" t="s">
        <v>500</v>
      </c>
      <c r="J5435" s="2" t="s">
        <v>14197</v>
      </c>
      <c r="K5435" s="5" t="s">
        <v>21</v>
      </c>
    </row>
    <row r="5436" spans="1:12" hidden="1" x14ac:dyDescent="0.25">
      <c r="A5436">
        <v>112127</v>
      </c>
      <c r="B5436" t="s">
        <v>14198</v>
      </c>
      <c r="C5436" t="s">
        <v>14192</v>
      </c>
      <c r="D5436" t="s">
        <v>14193</v>
      </c>
      <c r="E5436" t="s">
        <v>35704</v>
      </c>
      <c r="F5436" t="s">
        <v>35422</v>
      </c>
      <c r="G5436">
        <v>1996</v>
      </c>
      <c r="H5436" t="s">
        <v>36463</v>
      </c>
      <c r="I5436" t="s">
        <v>2765</v>
      </c>
      <c r="J5436" s="2" t="s">
        <v>14199</v>
      </c>
      <c r="K5436" s="5" t="s">
        <v>202</v>
      </c>
      <c r="L5436" t="s">
        <v>129</v>
      </c>
    </row>
    <row r="5437" spans="1:12" hidden="1" x14ac:dyDescent="0.25">
      <c r="A5437">
        <v>112130</v>
      </c>
      <c r="B5437" t="s">
        <v>14200</v>
      </c>
      <c r="C5437" t="s">
        <v>14192</v>
      </c>
      <c r="D5437" t="s">
        <v>14193</v>
      </c>
      <c r="E5437" t="s">
        <v>35704</v>
      </c>
      <c r="F5437" t="s">
        <v>35422</v>
      </c>
      <c r="G5437">
        <v>1996</v>
      </c>
      <c r="H5437" t="s">
        <v>36463</v>
      </c>
      <c r="I5437" t="s">
        <v>2765</v>
      </c>
      <c r="J5437" s="2" t="s">
        <v>14201</v>
      </c>
      <c r="K5437" s="5" t="s">
        <v>21</v>
      </c>
    </row>
    <row r="5438" spans="1:12" hidden="1" x14ac:dyDescent="0.25">
      <c r="A5438">
        <v>112135</v>
      </c>
      <c r="B5438" t="s">
        <v>14202</v>
      </c>
      <c r="C5438" t="s">
        <v>14192</v>
      </c>
      <c r="D5438" t="s">
        <v>14193</v>
      </c>
      <c r="E5438" t="s">
        <v>35704</v>
      </c>
      <c r="F5438" t="s">
        <v>35422</v>
      </c>
      <c r="G5438">
        <v>1996</v>
      </c>
      <c r="H5438" t="s">
        <v>36463</v>
      </c>
      <c r="I5438" t="s">
        <v>2765</v>
      </c>
      <c r="J5438" s="2" t="s">
        <v>14203</v>
      </c>
      <c r="K5438" s="5" t="s">
        <v>475</v>
      </c>
    </row>
    <row r="5439" spans="1:12" hidden="1" x14ac:dyDescent="0.25">
      <c r="A5439">
        <v>112156</v>
      </c>
      <c r="B5439" t="s">
        <v>14204</v>
      </c>
      <c r="C5439" t="s">
        <v>14192</v>
      </c>
      <c r="D5439" t="s">
        <v>14193</v>
      </c>
      <c r="E5439" t="s">
        <v>35704</v>
      </c>
      <c r="F5439" t="s">
        <v>35422</v>
      </c>
      <c r="G5439">
        <v>1996</v>
      </c>
      <c r="H5439" t="s">
        <v>36463</v>
      </c>
      <c r="I5439" t="s">
        <v>2765</v>
      </c>
      <c r="J5439" s="2" t="s">
        <v>14205</v>
      </c>
      <c r="K5439" s="5" t="s">
        <v>38</v>
      </c>
      <c r="L5439" t="s">
        <v>232</v>
      </c>
    </row>
    <row r="5440" spans="1:12" hidden="1" x14ac:dyDescent="0.25">
      <c r="A5440">
        <v>112296</v>
      </c>
      <c r="B5440" t="s">
        <v>14206</v>
      </c>
      <c r="C5440" t="s">
        <v>14207</v>
      </c>
      <c r="D5440" t="s">
        <v>14193</v>
      </c>
      <c r="E5440" t="s">
        <v>35704</v>
      </c>
      <c r="F5440" t="s">
        <v>35422</v>
      </c>
      <c r="G5440">
        <v>1996</v>
      </c>
      <c r="H5440" t="s">
        <v>36463</v>
      </c>
      <c r="I5440" t="s">
        <v>14208</v>
      </c>
      <c r="J5440" s="2" t="s">
        <v>14209</v>
      </c>
      <c r="K5440" s="5" t="s">
        <v>21</v>
      </c>
    </row>
    <row r="5441" spans="1:12" hidden="1" x14ac:dyDescent="0.25">
      <c r="A5441">
        <v>112307</v>
      </c>
      <c r="B5441" t="s">
        <v>14210</v>
      </c>
      <c r="C5441" t="s">
        <v>14211</v>
      </c>
      <c r="D5441" t="s">
        <v>14193</v>
      </c>
      <c r="E5441" t="s">
        <v>35704</v>
      </c>
      <c r="F5441" t="s">
        <v>35422</v>
      </c>
      <c r="G5441">
        <v>1996</v>
      </c>
      <c r="H5441" t="s">
        <v>36463</v>
      </c>
      <c r="I5441" t="s">
        <v>14212</v>
      </c>
      <c r="J5441" s="2" t="s">
        <v>14213</v>
      </c>
      <c r="K5441" s="5" t="s">
        <v>21</v>
      </c>
    </row>
    <row r="5442" spans="1:12" hidden="1" x14ac:dyDescent="0.25">
      <c r="A5442">
        <v>112315</v>
      </c>
      <c r="B5442" t="s">
        <v>14214</v>
      </c>
      <c r="C5442" t="s">
        <v>14211</v>
      </c>
      <c r="D5442" t="s">
        <v>14193</v>
      </c>
      <c r="E5442" t="s">
        <v>35704</v>
      </c>
      <c r="F5442" t="s">
        <v>35422</v>
      </c>
      <c r="G5442">
        <v>1996</v>
      </c>
      <c r="H5442" t="s">
        <v>36463</v>
      </c>
      <c r="I5442" t="s">
        <v>14212</v>
      </c>
      <c r="J5442" s="2" t="s">
        <v>14215</v>
      </c>
      <c r="K5442" s="5" t="s">
        <v>38</v>
      </c>
    </row>
    <row r="5443" spans="1:12" hidden="1" x14ac:dyDescent="0.25">
      <c r="A5443">
        <v>112328</v>
      </c>
      <c r="B5443" t="s">
        <v>14216</v>
      </c>
      <c r="C5443" t="s">
        <v>14207</v>
      </c>
      <c r="D5443" t="s">
        <v>14193</v>
      </c>
      <c r="E5443" t="s">
        <v>35704</v>
      </c>
      <c r="F5443" t="s">
        <v>35422</v>
      </c>
      <c r="G5443">
        <v>1996</v>
      </c>
      <c r="H5443" t="s">
        <v>36463</v>
      </c>
      <c r="I5443" t="s">
        <v>14208</v>
      </c>
      <c r="J5443" s="2" t="s">
        <v>14217</v>
      </c>
      <c r="K5443" s="5" t="s">
        <v>38</v>
      </c>
    </row>
    <row r="5444" spans="1:12" hidden="1" x14ac:dyDescent="0.25">
      <c r="A5444">
        <v>112330</v>
      </c>
      <c r="B5444" t="s">
        <v>14218</v>
      </c>
      <c r="C5444" t="s">
        <v>14207</v>
      </c>
      <c r="D5444" t="s">
        <v>14193</v>
      </c>
      <c r="E5444" t="s">
        <v>35704</v>
      </c>
      <c r="F5444" t="s">
        <v>35422</v>
      </c>
      <c r="G5444">
        <v>1996</v>
      </c>
      <c r="H5444" t="s">
        <v>36463</v>
      </c>
      <c r="I5444" t="s">
        <v>14208</v>
      </c>
      <c r="J5444" s="2" t="s">
        <v>14219</v>
      </c>
      <c r="K5444" s="5" t="s">
        <v>15</v>
      </c>
    </row>
    <row r="5445" spans="1:12" hidden="1" x14ac:dyDescent="0.25">
      <c r="A5445">
        <v>112370</v>
      </c>
      <c r="B5445" t="s">
        <v>14220</v>
      </c>
      <c r="C5445" t="s">
        <v>14207</v>
      </c>
      <c r="D5445" t="s">
        <v>14193</v>
      </c>
      <c r="E5445" t="s">
        <v>35704</v>
      </c>
      <c r="F5445" t="s">
        <v>35422</v>
      </c>
      <c r="G5445">
        <v>1996</v>
      </c>
      <c r="H5445" t="s">
        <v>36463</v>
      </c>
      <c r="I5445" t="s">
        <v>14208</v>
      </c>
      <c r="J5445" s="2" t="s">
        <v>14221</v>
      </c>
      <c r="K5445" s="5" t="s">
        <v>38</v>
      </c>
    </row>
    <row r="5446" spans="1:12" hidden="1" x14ac:dyDescent="0.25">
      <c r="A5446">
        <v>112395</v>
      </c>
      <c r="B5446" t="s">
        <v>14222</v>
      </c>
      <c r="C5446" t="s">
        <v>14223</v>
      </c>
      <c r="D5446" t="s">
        <v>14193</v>
      </c>
      <c r="E5446" t="s">
        <v>35704</v>
      </c>
      <c r="F5446" t="s">
        <v>35422</v>
      </c>
      <c r="G5446">
        <v>1996</v>
      </c>
      <c r="H5446" t="s">
        <v>36463</v>
      </c>
      <c r="I5446" t="s">
        <v>2077</v>
      </c>
      <c r="J5446" s="2" t="s">
        <v>14224</v>
      </c>
      <c r="K5446" s="5" t="s">
        <v>128</v>
      </c>
    </row>
    <row r="5447" spans="1:12" hidden="1" x14ac:dyDescent="0.25">
      <c r="A5447">
        <v>112405</v>
      </c>
      <c r="B5447" t="s">
        <v>14225</v>
      </c>
      <c r="C5447" t="s">
        <v>14223</v>
      </c>
      <c r="D5447" t="s">
        <v>14193</v>
      </c>
      <c r="E5447" t="s">
        <v>35704</v>
      </c>
      <c r="F5447" t="s">
        <v>35422</v>
      </c>
      <c r="G5447">
        <v>1996</v>
      </c>
      <c r="H5447" t="s">
        <v>36463</v>
      </c>
      <c r="I5447" t="s">
        <v>2077</v>
      </c>
      <c r="J5447" s="2" t="s">
        <v>14226</v>
      </c>
      <c r="K5447" s="5" t="s">
        <v>38</v>
      </c>
      <c r="L5447" t="s">
        <v>174</v>
      </c>
    </row>
    <row r="5448" spans="1:12" hidden="1" x14ac:dyDescent="0.25">
      <c r="A5448">
        <v>112418</v>
      </c>
      <c r="B5448" t="s">
        <v>14227</v>
      </c>
      <c r="C5448" t="s">
        <v>14223</v>
      </c>
      <c r="D5448" t="s">
        <v>14193</v>
      </c>
      <c r="E5448" t="s">
        <v>35704</v>
      </c>
      <c r="F5448" t="s">
        <v>35422</v>
      </c>
      <c r="G5448">
        <v>1996</v>
      </c>
      <c r="H5448" t="s">
        <v>36463</v>
      </c>
      <c r="I5448" t="s">
        <v>2077</v>
      </c>
      <c r="J5448" s="2" t="s">
        <v>14228</v>
      </c>
      <c r="K5448" s="5" t="s">
        <v>38</v>
      </c>
    </row>
    <row r="5449" spans="1:12" hidden="1" x14ac:dyDescent="0.25">
      <c r="A5449">
        <v>112473</v>
      </c>
      <c r="B5449" t="s">
        <v>14229</v>
      </c>
      <c r="C5449" t="s">
        <v>14207</v>
      </c>
      <c r="D5449" t="s">
        <v>14193</v>
      </c>
      <c r="E5449" t="s">
        <v>35704</v>
      </c>
      <c r="F5449" t="s">
        <v>35422</v>
      </c>
      <c r="G5449">
        <v>1996</v>
      </c>
      <c r="H5449" t="s">
        <v>36463</v>
      </c>
      <c r="I5449" t="s">
        <v>14208</v>
      </c>
      <c r="J5449" s="2" t="s">
        <v>14230</v>
      </c>
      <c r="K5449" s="5" t="s">
        <v>21</v>
      </c>
    </row>
    <row r="5450" spans="1:12" hidden="1" x14ac:dyDescent="0.25">
      <c r="A5450">
        <v>112510</v>
      </c>
      <c r="B5450" t="s">
        <v>14231</v>
      </c>
      <c r="C5450" t="s">
        <v>14207</v>
      </c>
      <c r="D5450" t="s">
        <v>14193</v>
      </c>
      <c r="E5450" t="s">
        <v>35704</v>
      </c>
      <c r="F5450" t="s">
        <v>35422</v>
      </c>
      <c r="G5450">
        <v>1996</v>
      </c>
      <c r="H5450" t="s">
        <v>36463</v>
      </c>
      <c r="I5450" t="s">
        <v>14208</v>
      </c>
      <c r="J5450" s="2" t="s">
        <v>14232</v>
      </c>
      <c r="K5450" s="5" t="s">
        <v>21</v>
      </c>
    </row>
    <row r="5451" spans="1:12" hidden="1" x14ac:dyDescent="0.25">
      <c r="A5451">
        <v>112511</v>
      </c>
      <c r="B5451" t="s">
        <v>14233</v>
      </c>
      <c r="C5451" t="s">
        <v>14234</v>
      </c>
      <c r="D5451" t="s">
        <v>14193</v>
      </c>
      <c r="E5451" t="s">
        <v>35704</v>
      </c>
      <c r="F5451" t="s">
        <v>35422</v>
      </c>
      <c r="G5451">
        <v>1996</v>
      </c>
      <c r="H5451" t="s">
        <v>36463</v>
      </c>
      <c r="I5451" t="s">
        <v>14235</v>
      </c>
      <c r="J5451" s="2" t="s">
        <v>14236</v>
      </c>
      <c r="K5451" s="5" t="s">
        <v>21</v>
      </c>
    </row>
    <row r="5452" spans="1:12" hidden="1" x14ac:dyDescent="0.25">
      <c r="A5452">
        <v>112524</v>
      </c>
      <c r="B5452" t="s">
        <v>14237</v>
      </c>
      <c r="C5452" t="s">
        <v>14238</v>
      </c>
      <c r="D5452" t="s">
        <v>14193</v>
      </c>
      <c r="E5452" t="s">
        <v>35704</v>
      </c>
      <c r="F5452" t="s">
        <v>35422</v>
      </c>
      <c r="G5452">
        <v>1996</v>
      </c>
      <c r="H5452" t="s">
        <v>36463</v>
      </c>
      <c r="I5452" t="s">
        <v>14239</v>
      </c>
      <c r="J5452" s="2" t="s">
        <v>14240</v>
      </c>
      <c r="K5452" s="5" t="s">
        <v>38</v>
      </c>
    </row>
    <row r="5453" spans="1:12" hidden="1" x14ac:dyDescent="0.25">
      <c r="A5453">
        <v>112529</v>
      </c>
      <c r="B5453" t="s">
        <v>14241</v>
      </c>
      <c r="C5453" t="s">
        <v>14242</v>
      </c>
      <c r="D5453" t="s">
        <v>14193</v>
      </c>
      <c r="E5453" t="s">
        <v>35704</v>
      </c>
      <c r="F5453" t="s">
        <v>35422</v>
      </c>
      <c r="G5453">
        <v>1996</v>
      </c>
      <c r="H5453" t="s">
        <v>36463</v>
      </c>
      <c r="I5453" t="s">
        <v>14243</v>
      </c>
      <c r="J5453" s="2" t="s">
        <v>14244</v>
      </c>
      <c r="K5453" s="5" t="s">
        <v>21</v>
      </c>
    </row>
    <row r="5454" spans="1:12" hidden="1" x14ac:dyDescent="0.25">
      <c r="A5454">
        <v>112536</v>
      </c>
      <c r="B5454" t="s">
        <v>14245</v>
      </c>
      <c r="C5454" t="s">
        <v>14246</v>
      </c>
      <c r="D5454" t="s">
        <v>14247</v>
      </c>
      <c r="E5454" t="s">
        <v>35705</v>
      </c>
      <c r="F5454" t="s">
        <v>35706</v>
      </c>
      <c r="G5454">
        <v>1990</v>
      </c>
      <c r="H5454" t="s">
        <v>36464</v>
      </c>
      <c r="I5454" t="s">
        <v>14248</v>
      </c>
      <c r="J5454" s="2" t="s">
        <v>14249</v>
      </c>
      <c r="K5454" s="5" t="s">
        <v>38</v>
      </c>
      <c r="L5454" t="s">
        <v>103</v>
      </c>
    </row>
    <row r="5455" spans="1:12" hidden="1" x14ac:dyDescent="0.25">
      <c r="A5455">
        <v>112549</v>
      </c>
      <c r="B5455" t="s">
        <v>14250</v>
      </c>
      <c r="C5455" t="s">
        <v>14251</v>
      </c>
      <c r="D5455" t="s">
        <v>14247</v>
      </c>
      <c r="E5455" t="s">
        <v>35705</v>
      </c>
      <c r="F5455" t="s">
        <v>35706</v>
      </c>
      <c r="G5455">
        <v>1990</v>
      </c>
      <c r="H5455" t="s">
        <v>36464</v>
      </c>
      <c r="I5455" t="s">
        <v>14252</v>
      </c>
      <c r="J5455" s="2" t="s">
        <v>14253</v>
      </c>
      <c r="K5455" s="5" t="s">
        <v>38</v>
      </c>
      <c r="L5455" t="s">
        <v>16</v>
      </c>
    </row>
    <row r="5456" spans="1:12" hidden="1" x14ac:dyDescent="0.25">
      <c r="A5456">
        <v>112579</v>
      </c>
      <c r="B5456" t="s">
        <v>14254</v>
      </c>
      <c r="C5456" t="s">
        <v>14255</v>
      </c>
      <c r="D5456" t="s">
        <v>14247</v>
      </c>
      <c r="E5456" t="s">
        <v>35705</v>
      </c>
      <c r="F5456" t="s">
        <v>35706</v>
      </c>
      <c r="G5456">
        <v>1990</v>
      </c>
      <c r="H5456" t="s">
        <v>36464</v>
      </c>
      <c r="I5456" t="s">
        <v>8073</v>
      </c>
      <c r="J5456" s="2" t="s">
        <v>14256</v>
      </c>
      <c r="K5456" s="5" t="s">
        <v>38</v>
      </c>
    </row>
    <row r="5457" spans="1:19" hidden="1" x14ac:dyDescent="0.25">
      <c r="A5457">
        <v>112600</v>
      </c>
      <c r="B5457" t="s">
        <v>14257</v>
      </c>
      <c r="C5457" t="s">
        <v>14258</v>
      </c>
      <c r="D5457" t="s">
        <v>14247</v>
      </c>
      <c r="E5457" t="s">
        <v>35705</v>
      </c>
      <c r="F5457" t="s">
        <v>35706</v>
      </c>
      <c r="G5457">
        <v>1990</v>
      </c>
      <c r="H5457" t="s">
        <v>36464</v>
      </c>
      <c r="I5457" t="s">
        <v>14259</v>
      </c>
      <c r="J5457" s="2" t="s">
        <v>14260</v>
      </c>
      <c r="K5457" s="5" t="s">
        <v>55</v>
      </c>
    </row>
    <row r="5458" spans="1:19" hidden="1" x14ac:dyDescent="0.25">
      <c r="A5458">
        <v>112636</v>
      </c>
      <c r="B5458" t="s">
        <v>14261</v>
      </c>
      <c r="C5458" t="s">
        <v>14262</v>
      </c>
      <c r="D5458" t="s">
        <v>14247</v>
      </c>
      <c r="E5458" t="s">
        <v>35705</v>
      </c>
      <c r="F5458" t="s">
        <v>35706</v>
      </c>
      <c r="G5458">
        <v>1990</v>
      </c>
      <c r="H5458" t="s">
        <v>36464</v>
      </c>
      <c r="I5458" t="s">
        <v>14263</v>
      </c>
      <c r="J5458" s="2" t="s">
        <v>14264</v>
      </c>
      <c r="K5458" s="5" t="s">
        <v>21</v>
      </c>
    </row>
    <row r="5459" spans="1:19" hidden="1" x14ac:dyDescent="0.25">
      <c r="A5459">
        <v>112637</v>
      </c>
      <c r="B5459" t="s">
        <v>14265</v>
      </c>
      <c r="C5459" t="s">
        <v>14255</v>
      </c>
      <c r="D5459" t="s">
        <v>14247</v>
      </c>
      <c r="E5459" t="s">
        <v>35705</v>
      </c>
      <c r="F5459" t="s">
        <v>35706</v>
      </c>
      <c r="G5459">
        <v>1990</v>
      </c>
      <c r="H5459" t="s">
        <v>36464</v>
      </c>
      <c r="I5459" t="s">
        <v>8073</v>
      </c>
      <c r="J5459" s="2" t="s">
        <v>14266</v>
      </c>
      <c r="K5459" s="5" t="s">
        <v>128</v>
      </c>
    </row>
    <row r="5460" spans="1:19" hidden="1" x14ac:dyDescent="0.25">
      <c r="A5460">
        <v>112659</v>
      </c>
      <c r="B5460" t="s">
        <v>14267</v>
      </c>
      <c r="C5460" t="s">
        <v>14268</v>
      </c>
      <c r="D5460" t="s">
        <v>14247</v>
      </c>
      <c r="E5460" t="s">
        <v>35705</v>
      </c>
      <c r="F5460" t="s">
        <v>35706</v>
      </c>
      <c r="G5460">
        <v>1990</v>
      </c>
      <c r="H5460" t="s">
        <v>36464</v>
      </c>
      <c r="I5460" t="s">
        <v>14269</v>
      </c>
      <c r="J5460" s="2" t="s">
        <v>14270</v>
      </c>
      <c r="K5460" s="5" t="s">
        <v>21</v>
      </c>
    </row>
    <row r="5461" spans="1:19" hidden="1" x14ac:dyDescent="0.25">
      <c r="A5461">
        <v>112662</v>
      </c>
      <c r="B5461" t="s">
        <v>14271</v>
      </c>
      <c r="C5461" t="s">
        <v>14272</v>
      </c>
      <c r="D5461" t="s">
        <v>14247</v>
      </c>
      <c r="E5461" t="s">
        <v>35705</v>
      </c>
      <c r="F5461" t="s">
        <v>35706</v>
      </c>
      <c r="G5461">
        <v>1990</v>
      </c>
      <c r="H5461" t="s">
        <v>36464</v>
      </c>
      <c r="I5461" t="s">
        <v>14273</v>
      </c>
      <c r="J5461" s="2" t="s">
        <v>14274</v>
      </c>
      <c r="K5461" s="5" t="s">
        <v>21</v>
      </c>
    </row>
    <row r="5462" spans="1:19" hidden="1" x14ac:dyDescent="0.25">
      <c r="A5462">
        <v>112677</v>
      </c>
      <c r="B5462" t="s">
        <v>14275</v>
      </c>
      <c r="C5462" t="s">
        <v>14276</v>
      </c>
      <c r="D5462" t="s">
        <v>14247</v>
      </c>
      <c r="E5462" t="s">
        <v>35705</v>
      </c>
      <c r="F5462" t="s">
        <v>35706</v>
      </c>
      <c r="G5462">
        <v>1990</v>
      </c>
      <c r="H5462" t="s">
        <v>36464</v>
      </c>
      <c r="I5462" t="s">
        <v>14277</v>
      </c>
      <c r="J5462" s="2" t="s">
        <v>14278</v>
      </c>
      <c r="K5462" s="5" t="s">
        <v>128</v>
      </c>
      <c r="L5462" t="s">
        <v>35198</v>
      </c>
    </row>
    <row r="5463" spans="1:19" hidden="1" x14ac:dyDescent="0.25">
      <c r="A5463">
        <v>112680</v>
      </c>
      <c r="B5463" t="s">
        <v>14279</v>
      </c>
      <c r="C5463" t="s">
        <v>14268</v>
      </c>
      <c r="D5463" t="s">
        <v>14247</v>
      </c>
      <c r="E5463" t="s">
        <v>35705</v>
      </c>
      <c r="F5463" t="s">
        <v>35706</v>
      </c>
      <c r="G5463">
        <v>1990</v>
      </c>
      <c r="H5463" t="s">
        <v>36464</v>
      </c>
      <c r="I5463" t="s">
        <v>14269</v>
      </c>
      <c r="J5463" s="2" t="s">
        <v>14280</v>
      </c>
      <c r="K5463" s="5" t="s">
        <v>38</v>
      </c>
    </row>
    <row r="5464" spans="1:19" hidden="1" x14ac:dyDescent="0.25">
      <c r="A5464">
        <v>112733</v>
      </c>
      <c r="B5464" t="s">
        <v>14281</v>
      </c>
      <c r="C5464" t="s">
        <v>14282</v>
      </c>
      <c r="D5464" t="s">
        <v>14247</v>
      </c>
      <c r="E5464" t="s">
        <v>35705</v>
      </c>
      <c r="F5464" t="s">
        <v>35706</v>
      </c>
      <c r="G5464">
        <v>1990</v>
      </c>
      <c r="H5464" t="s">
        <v>36464</v>
      </c>
      <c r="I5464" t="s">
        <v>14283</v>
      </c>
      <c r="J5464" s="2" t="s">
        <v>14284</v>
      </c>
      <c r="K5464" s="5" t="s">
        <v>21</v>
      </c>
    </row>
    <row r="5465" spans="1:19" x14ac:dyDescent="0.25">
      <c r="A5465">
        <v>112740</v>
      </c>
      <c r="B5465" t="s">
        <v>14285</v>
      </c>
      <c r="C5465" t="s">
        <v>14268</v>
      </c>
      <c r="D5465" t="s">
        <v>14247</v>
      </c>
      <c r="E5465" t="s">
        <v>35705</v>
      </c>
      <c r="F5465" t="s">
        <v>35706</v>
      </c>
      <c r="G5465">
        <v>1990</v>
      </c>
      <c r="H5465" t="s">
        <v>36464</v>
      </c>
      <c r="I5465" t="s">
        <v>14269</v>
      </c>
      <c r="J5465" s="2" t="s">
        <v>14286</v>
      </c>
      <c r="K5465" s="5" t="s">
        <v>32</v>
      </c>
      <c r="M5465" s="4" t="s">
        <v>7</v>
      </c>
      <c r="N5465" s="4" t="s">
        <v>8</v>
      </c>
      <c r="O5465" t="s">
        <v>33</v>
      </c>
      <c r="P5465" t="s">
        <v>35338</v>
      </c>
      <c r="R5465" t="s">
        <v>7</v>
      </c>
      <c r="S5465" t="s">
        <v>8</v>
      </c>
    </row>
    <row r="5466" spans="1:19" hidden="1" x14ac:dyDescent="0.25">
      <c r="A5466">
        <v>112783</v>
      </c>
      <c r="B5466" t="s">
        <v>14287</v>
      </c>
      <c r="C5466" t="s">
        <v>14268</v>
      </c>
      <c r="D5466" t="s">
        <v>14247</v>
      </c>
      <c r="E5466" t="s">
        <v>35705</v>
      </c>
      <c r="F5466" t="s">
        <v>35706</v>
      </c>
      <c r="G5466">
        <v>1990</v>
      </c>
      <c r="H5466" t="s">
        <v>36464</v>
      </c>
      <c r="I5466" t="s">
        <v>14269</v>
      </c>
      <c r="J5466" s="2" t="s">
        <v>14288</v>
      </c>
      <c r="K5466" s="5" t="s">
        <v>128</v>
      </c>
      <c r="L5466" t="s">
        <v>35191</v>
      </c>
    </row>
    <row r="5467" spans="1:19" hidden="1" x14ac:dyDescent="0.25">
      <c r="A5467">
        <v>112793</v>
      </c>
      <c r="B5467" t="s">
        <v>14289</v>
      </c>
      <c r="C5467" t="s">
        <v>14290</v>
      </c>
      <c r="D5467" t="s">
        <v>14247</v>
      </c>
      <c r="E5467" t="s">
        <v>35705</v>
      </c>
      <c r="F5467" t="s">
        <v>35706</v>
      </c>
      <c r="G5467">
        <v>1990</v>
      </c>
      <c r="H5467" t="s">
        <v>36464</v>
      </c>
      <c r="I5467" t="s">
        <v>14291</v>
      </c>
      <c r="J5467" s="2" t="s">
        <v>14292</v>
      </c>
      <c r="K5467" s="5" t="s">
        <v>38</v>
      </c>
    </row>
    <row r="5468" spans="1:19" hidden="1" x14ac:dyDescent="0.25">
      <c r="A5468">
        <v>112895</v>
      </c>
      <c r="B5468" t="s">
        <v>14293</v>
      </c>
      <c r="C5468" t="s">
        <v>14251</v>
      </c>
      <c r="D5468" t="s">
        <v>14247</v>
      </c>
      <c r="E5468" t="s">
        <v>35705</v>
      </c>
      <c r="F5468" t="s">
        <v>35706</v>
      </c>
      <c r="G5468">
        <v>1990</v>
      </c>
      <c r="H5468" t="s">
        <v>36464</v>
      </c>
      <c r="I5468" t="s">
        <v>14252</v>
      </c>
      <c r="J5468" s="2" t="s">
        <v>14294</v>
      </c>
      <c r="K5468" s="5" t="s">
        <v>38</v>
      </c>
    </row>
    <row r="5469" spans="1:19" hidden="1" x14ac:dyDescent="0.25">
      <c r="A5469">
        <v>112911</v>
      </c>
      <c r="B5469" t="s">
        <v>14295</v>
      </c>
      <c r="C5469" t="s">
        <v>14258</v>
      </c>
      <c r="D5469" t="s">
        <v>14247</v>
      </c>
      <c r="E5469" t="s">
        <v>35705</v>
      </c>
      <c r="F5469" t="s">
        <v>35706</v>
      </c>
      <c r="G5469">
        <v>1990</v>
      </c>
      <c r="H5469" t="s">
        <v>36464</v>
      </c>
      <c r="I5469" t="s">
        <v>14259</v>
      </c>
      <c r="J5469" s="2" t="s">
        <v>14296</v>
      </c>
      <c r="K5469" s="5" t="s">
        <v>38</v>
      </c>
    </row>
    <row r="5470" spans="1:19" hidden="1" x14ac:dyDescent="0.25">
      <c r="A5470">
        <v>112918</v>
      </c>
      <c r="B5470" t="s">
        <v>14297</v>
      </c>
      <c r="C5470" t="s">
        <v>14251</v>
      </c>
      <c r="D5470" t="s">
        <v>14247</v>
      </c>
      <c r="E5470" t="s">
        <v>35705</v>
      </c>
      <c r="F5470" t="s">
        <v>35706</v>
      </c>
      <c r="G5470">
        <v>1990</v>
      </c>
      <c r="H5470" t="s">
        <v>36464</v>
      </c>
      <c r="I5470" t="s">
        <v>14252</v>
      </c>
      <c r="J5470" s="2" t="s">
        <v>14298</v>
      </c>
      <c r="K5470" s="5" t="s">
        <v>38</v>
      </c>
      <c r="L5470" t="s">
        <v>16</v>
      </c>
    </row>
    <row r="5471" spans="1:19" hidden="1" x14ac:dyDescent="0.25">
      <c r="A5471">
        <v>112924</v>
      </c>
      <c r="B5471" t="s">
        <v>14299</v>
      </c>
      <c r="C5471" t="s">
        <v>14251</v>
      </c>
      <c r="D5471" t="s">
        <v>14247</v>
      </c>
      <c r="E5471" t="s">
        <v>35705</v>
      </c>
      <c r="F5471" t="s">
        <v>35706</v>
      </c>
      <c r="G5471">
        <v>1990</v>
      </c>
      <c r="H5471" t="s">
        <v>36464</v>
      </c>
      <c r="I5471" t="s">
        <v>14252</v>
      </c>
      <c r="J5471" s="2" t="s">
        <v>14300</v>
      </c>
      <c r="K5471" s="5" t="s">
        <v>21</v>
      </c>
    </row>
    <row r="5472" spans="1:19" hidden="1" x14ac:dyDescent="0.25">
      <c r="A5472">
        <v>112932</v>
      </c>
      <c r="B5472" t="s">
        <v>14301</v>
      </c>
      <c r="C5472" t="s">
        <v>14258</v>
      </c>
      <c r="D5472" t="s">
        <v>14247</v>
      </c>
      <c r="E5472" t="s">
        <v>35705</v>
      </c>
      <c r="F5472" t="s">
        <v>35706</v>
      </c>
      <c r="G5472">
        <v>1990</v>
      </c>
      <c r="H5472" t="s">
        <v>36464</v>
      </c>
      <c r="I5472" t="s">
        <v>14259</v>
      </c>
      <c r="J5472" s="2" t="s">
        <v>14302</v>
      </c>
      <c r="K5472" s="5" t="s">
        <v>55</v>
      </c>
    </row>
    <row r="5473" spans="1:12" hidden="1" x14ac:dyDescent="0.25">
      <c r="A5473">
        <v>112938</v>
      </c>
      <c r="B5473" t="s">
        <v>14303</v>
      </c>
      <c r="C5473" t="s">
        <v>14258</v>
      </c>
      <c r="D5473" t="s">
        <v>14247</v>
      </c>
      <c r="E5473" t="s">
        <v>35705</v>
      </c>
      <c r="F5473" t="s">
        <v>35706</v>
      </c>
      <c r="G5473">
        <v>1990</v>
      </c>
      <c r="H5473" t="s">
        <v>36464</v>
      </c>
      <c r="I5473" t="s">
        <v>14259</v>
      </c>
      <c r="J5473" s="2" t="s">
        <v>14304</v>
      </c>
      <c r="K5473" s="5" t="s">
        <v>38</v>
      </c>
      <c r="L5473" t="s">
        <v>232</v>
      </c>
    </row>
    <row r="5474" spans="1:12" hidden="1" x14ac:dyDescent="0.25">
      <c r="A5474">
        <v>112969</v>
      </c>
      <c r="B5474" t="s">
        <v>14305</v>
      </c>
      <c r="C5474" t="s">
        <v>14251</v>
      </c>
      <c r="D5474" t="s">
        <v>14247</v>
      </c>
      <c r="E5474" t="s">
        <v>35705</v>
      </c>
      <c r="F5474" t="s">
        <v>35706</v>
      </c>
      <c r="G5474">
        <v>1990</v>
      </c>
      <c r="H5474" t="s">
        <v>36464</v>
      </c>
      <c r="I5474" t="s">
        <v>14252</v>
      </c>
      <c r="J5474" s="2" t="s">
        <v>14306</v>
      </c>
      <c r="K5474" s="5" t="s">
        <v>21</v>
      </c>
    </row>
    <row r="5475" spans="1:12" hidden="1" x14ac:dyDescent="0.25">
      <c r="A5475">
        <v>112979</v>
      </c>
      <c r="B5475" t="s">
        <v>14307</v>
      </c>
      <c r="C5475" t="s">
        <v>14251</v>
      </c>
      <c r="D5475" t="s">
        <v>14247</v>
      </c>
      <c r="E5475" t="s">
        <v>35705</v>
      </c>
      <c r="F5475" t="s">
        <v>35706</v>
      </c>
      <c r="G5475">
        <v>1990</v>
      </c>
      <c r="H5475" t="s">
        <v>36464</v>
      </c>
      <c r="I5475" t="s">
        <v>14252</v>
      </c>
      <c r="J5475" s="2" t="s">
        <v>14308</v>
      </c>
      <c r="K5475" s="5" t="s">
        <v>21</v>
      </c>
    </row>
    <row r="5476" spans="1:12" hidden="1" x14ac:dyDescent="0.25">
      <c r="A5476">
        <v>112999</v>
      </c>
      <c r="B5476" t="s">
        <v>14309</v>
      </c>
      <c r="C5476" t="s">
        <v>14258</v>
      </c>
      <c r="D5476" t="s">
        <v>14247</v>
      </c>
      <c r="E5476" t="s">
        <v>35705</v>
      </c>
      <c r="F5476" t="s">
        <v>35706</v>
      </c>
      <c r="G5476">
        <v>1990</v>
      </c>
      <c r="H5476" t="s">
        <v>36464</v>
      </c>
      <c r="I5476" t="s">
        <v>14259</v>
      </c>
      <c r="J5476" s="2" t="s">
        <v>14310</v>
      </c>
      <c r="K5476" s="5" t="s">
        <v>32</v>
      </c>
    </row>
    <row r="5477" spans="1:12" hidden="1" x14ac:dyDescent="0.25">
      <c r="A5477">
        <v>113007</v>
      </c>
      <c r="B5477" t="s">
        <v>14311</v>
      </c>
      <c r="C5477" t="s">
        <v>14251</v>
      </c>
      <c r="D5477" t="s">
        <v>14247</v>
      </c>
      <c r="E5477" t="s">
        <v>35705</v>
      </c>
      <c r="F5477" t="s">
        <v>35706</v>
      </c>
      <c r="G5477">
        <v>1990</v>
      </c>
      <c r="H5477" t="s">
        <v>36464</v>
      </c>
      <c r="I5477" t="s">
        <v>14252</v>
      </c>
      <c r="J5477" s="2" t="s">
        <v>14312</v>
      </c>
      <c r="K5477" s="5" t="s">
        <v>38</v>
      </c>
    </row>
    <row r="5478" spans="1:12" hidden="1" x14ac:dyDescent="0.25">
      <c r="A5478">
        <v>113027</v>
      </c>
      <c r="B5478" t="s">
        <v>14313</v>
      </c>
      <c r="C5478" t="s">
        <v>14251</v>
      </c>
      <c r="D5478" t="s">
        <v>14247</v>
      </c>
      <c r="E5478" t="s">
        <v>35705</v>
      </c>
      <c r="F5478" t="s">
        <v>35706</v>
      </c>
      <c r="G5478">
        <v>1990</v>
      </c>
      <c r="H5478" t="s">
        <v>36464</v>
      </c>
      <c r="I5478" t="s">
        <v>14252</v>
      </c>
      <c r="J5478" s="2" t="s">
        <v>14314</v>
      </c>
      <c r="K5478" s="5" t="s">
        <v>21</v>
      </c>
    </row>
    <row r="5479" spans="1:12" hidden="1" x14ac:dyDescent="0.25">
      <c r="A5479">
        <v>113037</v>
      </c>
      <c r="B5479" t="s">
        <v>14315</v>
      </c>
      <c r="C5479" t="s">
        <v>14258</v>
      </c>
      <c r="D5479" t="s">
        <v>14247</v>
      </c>
      <c r="E5479" t="s">
        <v>35705</v>
      </c>
      <c r="F5479" t="s">
        <v>35706</v>
      </c>
      <c r="G5479">
        <v>1990</v>
      </c>
      <c r="H5479" t="s">
        <v>36464</v>
      </c>
      <c r="I5479" t="s">
        <v>14259</v>
      </c>
      <c r="J5479" s="2" t="s">
        <v>14316</v>
      </c>
      <c r="K5479" s="5" t="s">
        <v>21</v>
      </c>
    </row>
    <row r="5480" spans="1:12" hidden="1" x14ac:dyDescent="0.25">
      <c r="A5480">
        <v>113038</v>
      </c>
      <c r="B5480" t="s">
        <v>14317</v>
      </c>
      <c r="C5480" t="s">
        <v>14251</v>
      </c>
      <c r="D5480" t="s">
        <v>14247</v>
      </c>
      <c r="E5480" t="s">
        <v>35705</v>
      </c>
      <c r="F5480" t="s">
        <v>35706</v>
      </c>
      <c r="G5480">
        <v>1990</v>
      </c>
      <c r="H5480" t="s">
        <v>36464</v>
      </c>
      <c r="I5480" t="s">
        <v>14252</v>
      </c>
      <c r="J5480" s="2" t="s">
        <v>14318</v>
      </c>
      <c r="K5480" s="5" t="s">
        <v>55</v>
      </c>
    </row>
    <row r="5481" spans="1:12" hidden="1" x14ac:dyDescent="0.25">
      <c r="A5481">
        <v>113069</v>
      </c>
      <c r="B5481" t="s">
        <v>14319</v>
      </c>
      <c r="C5481" t="s">
        <v>14258</v>
      </c>
      <c r="D5481" t="s">
        <v>14247</v>
      </c>
      <c r="E5481" t="s">
        <v>35705</v>
      </c>
      <c r="F5481" t="s">
        <v>35706</v>
      </c>
      <c r="G5481">
        <v>1990</v>
      </c>
      <c r="H5481" t="s">
        <v>36464</v>
      </c>
      <c r="I5481" t="s">
        <v>14259</v>
      </c>
      <c r="J5481" s="2" t="s">
        <v>14320</v>
      </c>
      <c r="K5481" s="5" t="s">
        <v>21</v>
      </c>
    </row>
    <row r="5482" spans="1:12" hidden="1" x14ac:dyDescent="0.25">
      <c r="A5482">
        <v>113070</v>
      </c>
      <c r="B5482" t="s">
        <v>14321</v>
      </c>
      <c r="C5482" t="s">
        <v>14251</v>
      </c>
      <c r="D5482" t="s">
        <v>14247</v>
      </c>
      <c r="E5482" t="s">
        <v>35705</v>
      </c>
      <c r="F5482" t="s">
        <v>35706</v>
      </c>
      <c r="G5482">
        <v>1990</v>
      </c>
      <c r="H5482" t="s">
        <v>36464</v>
      </c>
      <c r="I5482" t="s">
        <v>14252</v>
      </c>
      <c r="J5482" s="2" t="s">
        <v>14322</v>
      </c>
      <c r="K5482" s="5" t="s">
        <v>38</v>
      </c>
    </row>
    <row r="5483" spans="1:12" hidden="1" x14ac:dyDescent="0.25">
      <c r="A5483">
        <v>113082</v>
      </c>
      <c r="B5483" t="s">
        <v>14323</v>
      </c>
      <c r="C5483" t="s">
        <v>14258</v>
      </c>
      <c r="D5483" t="s">
        <v>14247</v>
      </c>
      <c r="E5483" t="s">
        <v>35705</v>
      </c>
      <c r="F5483" t="s">
        <v>35706</v>
      </c>
      <c r="G5483">
        <v>1990</v>
      </c>
      <c r="H5483" t="s">
        <v>36464</v>
      </c>
      <c r="I5483" t="s">
        <v>14259</v>
      </c>
      <c r="J5483" s="2" t="s">
        <v>14324</v>
      </c>
      <c r="K5483" s="5" t="s">
        <v>55</v>
      </c>
    </row>
    <row r="5484" spans="1:12" hidden="1" x14ac:dyDescent="0.25">
      <c r="A5484">
        <v>113086</v>
      </c>
      <c r="B5484" t="s">
        <v>14325</v>
      </c>
      <c r="C5484" t="s">
        <v>14258</v>
      </c>
      <c r="D5484" t="s">
        <v>14247</v>
      </c>
      <c r="E5484" t="s">
        <v>35705</v>
      </c>
      <c r="F5484" t="s">
        <v>35706</v>
      </c>
      <c r="G5484">
        <v>1990</v>
      </c>
      <c r="H5484" t="s">
        <v>36464</v>
      </c>
      <c r="I5484" t="s">
        <v>14259</v>
      </c>
      <c r="J5484" s="2" t="s">
        <v>14326</v>
      </c>
      <c r="K5484" s="5" t="s">
        <v>128</v>
      </c>
      <c r="L5484" t="s">
        <v>35203</v>
      </c>
    </row>
    <row r="5485" spans="1:12" hidden="1" x14ac:dyDescent="0.25">
      <c r="A5485">
        <v>113104</v>
      </c>
      <c r="B5485" t="s">
        <v>14327</v>
      </c>
      <c r="C5485" t="s">
        <v>14251</v>
      </c>
      <c r="D5485" t="s">
        <v>14247</v>
      </c>
      <c r="E5485" t="s">
        <v>35705</v>
      </c>
      <c r="F5485" t="s">
        <v>35706</v>
      </c>
      <c r="G5485">
        <v>1990</v>
      </c>
      <c r="H5485" t="s">
        <v>36464</v>
      </c>
      <c r="I5485" t="s">
        <v>14252</v>
      </c>
      <c r="J5485" s="2" t="s">
        <v>14328</v>
      </c>
      <c r="K5485" s="5" t="s">
        <v>55</v>
      </c>
      <c r="L5485" t="s">
        <v>2049</v>
      </c>
    </row>
    <row r="5486" spans="1:12" hidden="1" x14ac:dyDescent="0.25">
      <c r="A5486">
        <v>113127</v>
      </c>
      <c r="B5486" t="s">
        <v>14329</v>
      </c>
      <c r="C5486" t="s">
        <v>14251</v>
      </c>
      <c r="D5486" t="s">
        <v>14247</v>
      </c>
      <c r="E5486" t="s">
        <v>35705</v>
      </c>
      <c r="F5486" t="s">
        <v>35706</v>
      </c>
      <c r="G5486">
        <v>1990</v>
      </c>
      <c r="H5486" t="s">
        <v>36464</v>
      </c>
      <c r="I5486" t="s">
        <v>14252</v>
      </c>
      <c r="J5486" s="2" t="s">
        <v>14330</v>
      </c>
      <c r="K5486" s="5" t="s">
        <v>38</v>
      </c>
    </row>
    <row r="5487" spans="1:12" hidden="1" x14ac:dyDescent="0.25">
      <c r="A5487">
        <v>113128</v>
      </c>
      <c r="B5487" t="s">
        <v>14331</v>
      </c>
      <c r="C5487" t="s">
        <v>14258</v>
      </c>
      <c r="D5487" t="s">
        <v>14247</v>
      </c>
      <c r="E5487" t="s">
        <v>35705</v>
      </c>
      <c r="F5487" t="s">
        <v>35706</v>
      </c>
      <c r="G5487">
        <v>1990</v>
      </c>
      <c r="H5487" t="s">
        <v>36464</v>
      </c>
      <c r="I5487" t="s">
        <v>14259</v>
      </c>
      <c r="J5487" s="2" t="s">
        <v>14332</v>
      </c>
      <c r="K5487" s="5" t="s">
        <v>21</v>
      </c>
    </row>
    <row r="5488" spans="1:12" hidden="1" x14ac:dyDescent="0.25">
      <c r="A5488">
        <v>113157</v>
      </c>
      <c r="B5488" t="s">
        <v>14333</v>
      </c>
      <c r="C5488" t="s">
        <v>14251</v>
      </c>
      <c r="D5488" t="s">
        <v>14247</v>
      </c>
      <c r="E5488" t="s">
        <v>35705</v>
      </c>
      <c r="F5488" t="s">
        <v>35706</v>
      </c>
      <c r="G5488">
        <v>1990</v>
      </c>
      <c r="H5488" t="s">
        <v>36464</v>
      </c>
      <c r="I5488" t="s">
        <v>14252</v>
      </c>
      <c r="J5488" s="2" t="s">
        <v>14334</v>
      </c>
      <c r="K5488" s="5" t="s">
        <v>128</v>
      </c>
    </row>
    <row r="5489" spans="1:16" hidden="1" x14ac:dyDescent="0.25">
      <c r="A5489">
        <v>113167</v>
      </c>
      <c r="B5489" t="s">
        <v>14335</v>
      </c>
      <c r="C5489" t="s">
        <v>14258</v>
      </c>
      <c r="D5489" t="s">
        <v>14247</v>
      </c>
      <c r="E5489" t="s">
        <v>35705</v>
      </c>
      <c r="F5489" t="s">
        <v>35706</v>
      </c>
      <c r="G5489">
        <v>1990</v>
      </c>
      <c r="H5489" t="s">
        <v>36464</v>
      </c>
      <c r="I5489" t="s">
        <v>14259</v>
      </c>
      <c r="J5489" s="2" t="s">
        <v>14336</v>
      </c>
      <c r="K5489" s="5" t="s">
        <v>21</v>
      </c>
    </row>
    <row r="5490" spans="1:16" hidden="1" x14ac:dyDescent="0.25">
      <c r="A5490">
        <v>113170</v>
      </c>
      <c r="B5490" t="s">
        <v>14337</v>
      </c>
      <c r="C5490" t="s">
        <v>14251</v>
      </c>
      <c r="D5490" t="s">
        <v>14247</v>
      </c>
      <c r="E5490" t="s">
        <v>35705</v>
      </c>
      <c r="F5490" t="s">
        <v>35706</v>
      </c>
      <c r="G5490">
        <v>1990</v>
      </c>
      <c r="H5490" t="s">
        <v>36464</v>
      </c>
      <c r="I5490" t="s">
        <v>14252</v>
      </c>
      <c r="J5490" s="2" t="s">
        <v>14338</v>
      </c>
      <c r="K5490" s="5" t="s">
        <v>21</v>
      </c>
    </row>
    <row r="5491" spans="1:16" hidden="1" x14ac:dyDescent="0.25">
      <c r="A5491">
        <v>113171</v>
      </c>
      <c r="B5491" t="s">
        <v>14339</v>
      </c>
      <c r="C5491" t="s">
        <v>14258</v>
      </c>
      <c r="D5491" t="s">
        <v>14247</v>
      </c>
      <c r="E5491" t="s">
        <v>35705</v>
      </c>
      <c r="F5491" t="s">
        <v>35706</v>
      </c>
      <c r="G5491">
        <v>1990</v>
      </c>
      <c r="H5491" t="s">
        <v>36464</v>
      </c>
      <c r="I5491" t="s">
        <v>14259</v>
      </c>
      <c r="J5491" s="2" t="s">
        <v>14340</v>
      </c>
      <c r="K5491" s="5" t="s">
        <v>21</v>
      </c>
    </row>
    <row r="5492" spans="1:16" hidden="1" x14ac:dyDescent="0.25">
      <c r="A5492">
        <v>113172</v>
      </c>
      <c r="B5492" t="s">
        <v>14341</v>
      </c>
      <c r="C5492" t="s">
        <v>14251</v>
      </c>
      <c r="D5492" t="s">
        <v>14247</v>
      </c>
      <c r="E5492" t="s">
        <v>35705</v>
      </c>
      <c r="F5492" t="s">
        <v>35706</v>
      </c>
      <c r="G5492">
        <v>1990</v>
      </c>
      <c r="H5492" t="s">
        <v>36464</v>
      </c>
      <c r="I5492" t="s">
        <v>14252</v>
      </c>
      <c r="J5492" s="2" t="s">
        <v>14342</v>
      </c>
      <c r="K5492" s="5" t="s">
        <v>55</v>
      </c>
      <c r="L5492" t="s">
        <v>143</v>
      </c>
    </row>
    <row r="5493" spans="1:16" hidden="1" x14ac:dyDescent="0.25">
      <c r="A5493">
        <v>113176</v>
      </c>
      <c r="B5493" t="s">
        <v>14343</v>
      </c>
      <c r="C5493" t="s">
        <v>14258</v>
      </c>
      <c r="D5493" t="s">
        <v>14247</v>
      </c>
      <c r="E5493" t="s">
        <v>35705</v>
      </c>
      <c r="F5493" t="s">
        <v>35706</v>
      </c>
      <c r="G5493">
        <v>1990</v>
      </c>
      <c r="H5493" t="s">
        <v>36464</v>
      </c>
      <c r="I5493" t="s">
        <v>14259</v>
      </c>
      <c r="J5493" s="2" t="s">
        <v>14344</v>
      </c>
      <c r="K5493" s="5" t="s">
        <v>38</v>
      </c>
    </row>
    <row r="5494" spans="1:16" x14ac:dyDescent="0.25">
      <c r="A5494">
        <v>113179</v>
      </c>
      <c r="B5494" t="s">
        <v>14345</v>
      </c>
      <c r="C5494" t="s">
        <v>14258</v>
      </c>
      <c r="D5494" t="s">
        <v>14247</v>
      </c>
      <c r="E5494" t="s">
        <v>35705</v>
      </c>
      <c r="F5494" t="s">
        <v>35706</v>
      </c>
      <c r="G5494">
        <v>1990</v>
      </c>
      <c r="H5494" t="s">
        <v>36464</v>
      </c>
      <c r="I5494" t="s">
        <v>14259</v>
      </c>
      <c r="J5494" s="2" t="s">
        <v>14346</v>
      </c>
      <c r="K5494" s="5" t="s">
        <v>128</v>
      </c>
      <c r="M5494" s="4" t="s">
        <v>7</v>
      </c>
      <c r="N5494" s="4" t="s">
        <v>8</v>
      </c>
      <c r="O5494" t="s">
        <v>33</v>
      </c>
      <c r="P5494" t="s">
        <v>35341</v>
      </c>
    </row>
    <row r="5495" spans="1:16" hidden="1" x14ac:dyDescent="0.25">
      <c r="A5495">
        <v>113183</v>
      </c>
      <c r="B5495" t="s">
        <v>14347</v>
      </c>
      <c r="C5495" t="s">
        <v>14258</v>
      </c>
      <c r="D5495" t="s">
        <v>14247</v>
      </c>
      <c r="E5495" t="s">
        <v>35705</v>
      </c>
      <c r="F5495" t="s">
        <v>35706</v>
      </c>
      <c r="G5495">
        <v>1990</v>
      </c>
      <c r="H5495" t="s">
        <v>36464</v>
      </c>
      <c r="I5495" t="s">
        <v>14259</v>
      </c>
      <c r="J5495" s="2" t="s">
        <v>14348</v>
      </c>
      <c r="K5495" s="5" t="s">
        <v>38</v>
      </c>
    </row>
    <row r="5496" spans="1:16" hidden="1" x14ac:dyDescent="0.25">
      <c r="A5496">
        <v>113185</v>
      </c>
      <c r="B5496" t="s">
        <v>14349</v>
      </c>
      <c r="C5496" t="s">
        <v>14258</v>
      </c>
      <c r="D5496" t="s">
        <v>14247</v>
      </c>
      <c r="E5496" t="s">
        <v>35705</v>
      </c>
      <c r="F5496" t="s">
        <v>35706</v>
      </c>
      <c r="G5496">
        <v>1990</v>
      </c>
      <c r="H5496" t="s">
        <v>36464</v>
      </c>
      <c r="I5496" t="s">
        <v>14259</v>
      </c>
      <c r="J5496" s="2" t="s">
        <v>14350</v>
      </c>
      <c r="K5496" s="5" t="s">
        <v>21</v>
      </c>
      <c r="L5496" t="s">
        <v>143</v>
      </c>
    </row>
    <row r="5497" spans="1:16" hidden="1" x14ac:dyDescent="0.25">
      <c r="A5497">
        <v>113186</v>
      </c>
      <c r="B5497" t="s">
        <v>14351</v>
      </c>
      <c r="C5497" t="s">
        <v>14251</v>
      </c>
      <c r="D5497" t="s">
        <v>14247</v>
      </c>
      <c r="E5497" t="s">
        <v>35705</v>
      </c>
      <c r="F5497" t="s">
        <v>35706</v>
      </c>
      <c r="G5497">
        <v>1990</v>
      </c>
      <c r="H5497" t="s">
        <v>36464</v>
      </c>
      <c r="I5497" t="s">
        <v>14252</v>
      </c>
      <c r="J5497" s="2" t="s">
        <v>14352</v>
      </c>
      <c r="K5497" s="5" t="s">
        <v>1493</v>
      </c>
    </row>
    <row r="5498" spans="1:16" hidden="1" x14ac:dyDescent="0.25">
      <c r="A5498">
        <v>113201</v>
      </c>
      <c r="B5498" t="s">
        <v>14353</v>
      </c>
      <c r="C5498" t="s">
        <v>14354</v>
      </c>
      <c r="D5498" t="s">
        <v>14247</v>
      </c>
      <c r="E5498" t="s">
        <v>35705</v>
      </c>
      <c r="F5498" t="s">
        <v>35706</v>
      </c>
      <c r="G5498">
        <v>1990</v>
      </c>
      <c r="H5498" t="s">
        <v>36464</v>
      </c>
      <c r="I5498" t="s">
        <v>14355</v>
      </c>
      <c r="J5498" s="2" t="s">
        <v>14356</v>
      </c>
      <c r="K5498" s="5" t="s">
        <v>447</v>
      </c>
    </row>
    <row r="5499" spans="1:16" hidden="1" x14ac:dyDescent="0.25">
      <c r="A5499">
        <v>113241</v>
      </c>
      <c r="B5499" t="s">
        <v>14357</v>
      </c>
      <c r="C5499" t="s">
        <v>14290</v>
      </c>
      <c r="D5499" t="s">
        <v>14247</v>
      </c>
      <c r="E5499" t="s">
        <v>35705</v>
      </c>
      <c r="F5499" t="s">
        <v>35706</v>
      </c>
      <c r="G5499">
        <v>1990</v>
      </c>
      <c r="H5499" t="s">
        <v>36464</v>
      </c>
      <c r="I5499" t="s">
        <v>14291</v>
      </c>
      <c r="J5499" s="2" t="s">
        <v>14358</v>
      </c>
      <c r="K5499" s="5" t="s">
        <v>21</v>
      </c>
    </row>
    <row r="5500" spans="1:16" hidden="1" x14ac:dyDescent="0.25">
      <c r="A5500">
        <v>113253</v>
      </c>
      <c r="B5500" t="s">
        <v>14359</v>
      </c>
      <c r="C5500" t="s">
        <v>14360</v>
      </c>
      <c r="D5500" t="s">
        <v>14247</v>
      </c>
      <c r="E5500" t="s">
        <v>35705</v>
      </c>
      <c r="F5500" t="s">
        <v>35706</v>
      </c>
      <c r="G5500">
        <v>1990</v>
      </c>
      <c r="H5500" t="s">
        <v>36464</v>
      </c>
      <c r="I5500" t="s">
        <v>14361</v>
      </c>
      <c r="J5500" s="2" t="s">
        <v>14362</v>
      </c>
      <c r="K5500" s="5" t="s">
        <v>128</v>
      </c>
      <c r="L5500" t="s">
        <v>162</v>
      </c>
    </row>
    <row r="5501" spans="1:16" hidden="1" x14ac:dyDescent="0.25">
      <c r="A5501">
        <v>113301</v>
      </c>
      <c r="B5501" t="s">
        <v>14363</v>
      </c>
      <c r="C5501" t="s">
        <v>14290</v>
      </c>
      <c r="D5501" t="s">
        <v>14247</v>
      </c>
      <c r="E5501" t="s">
        <v>35705</v>
      </c>
      <c r="F5501" t="s">
        <v>35706</v>
      </c>
      <c r="G5501">
        <v>1990</v>
      </c>
      <c r="H5501" t="s">
        <v>36464</v>
      </c>
      <c r="I5501" t="s">
        <v>14291</v>
      </c>
      <c r="J5501" s="2" t="s">
        <v>14364</v>
      </c>
      <c r="K5501" s="5" t="s">
        <v>173</v>
      </c>
    </row>
    <row r="5502" spans="1:16" hidden="1" x14ac:dyDescent="0.25">
      <c r="A5502">
        <v>113382</v>
      </c>
      <c r="B5502" t="s">
        <v>14365</v>
      </c>
      <c r="C5502" t="s">
        <v>14366</v>
      </c>
      <c r="D5502" t="s">
        <v>14367</v>
      </c>
      <c r="E5502" t="s">
        <v>35707</v>
      </c>
      <c r="F5502" t="s">
        <v>35708</v>
      </c>
      <c r="G5502">
        <v>2000</v>
      </c>
      <c r="H5502" t="s">
        <v>36465</v>
      </c>
      <c r="I5502" t="s">
        <v>14368</v>
      </c>
      <c r="J5502" s="2" t="s">
        <v>14369</v>
      </c>
      <c r="K5502" s="5" t="s">
        <v>38</v>
      </c>
      <c r="L5502" t="s">
        <v>16</v>
      </c>
    </row>
    <row r="5503" spans="1:16" hidden="1" x14ac:dyDescent="0.25">
      <c r="A5503">
        <v>113384</v>
      </c>
      <c r="B5503" t="s">
        <v>14370</v>
      </c>
      <c r="C5503" t="s">
        <v>14366</v>
      </c>
      <c r="D5503" t="s">
        <v>14367</v>
      </c>
      <c r="E5503" t="s">
        <v>35707</v>
      </c>
      <c r="F5503" t="s">
        <v>35708</v>
      </c>
      <c r="G5503">
        <v>2000</v>
      </c>
      <c r="H5503" t="s">
        <v>36465</v>
      </c>
      <c r="I5503" t="s">
        <v>14368</v>
      </c>
      <c r="J5503" s="2" t="s">
        <v>14371</v>
      </c>
      <c r="K5503" s="5" t="s">
        <v>128</v>
      </c>
    </row>
    <row r="5504" spans="1:16" hidden="1" x14ac:dyDescent="0.25">
      <c r="A5504">
        <v>113403</v>
      </c>
      <c r="B5504" t="s">
        <v>14372</v>
      </c>
      <c r="C5504" t="s">
        <v>14366</v>
      </c>
      <c r="D5504" t="s">
        <v>14367</v>
      </c>
      <c r="E5504" t="s">
        <v>35707</v>
      </c>
      <c r="F5504" t="s">
        <v>35708</v>
      </c>
      <c r="G5504">
        <v>2000</v>
      </c>
      <c r="H5504" t="s">
        <v>36465</v>
      </c>
      <c r="I5504" t="s">
        <v>14368</v>
      </c>
      <c r="J5504" s="2" t="s">
        <v>14373</v>
      </c>
      <c r="K5504" s="5" t="s">
        <v>21</v>
      </c>
    </row>
    <row r="5505" spans="1:12" hidden="1" x14ac:dyDescent="0.25">
      <c r="A5505">
        <v>113405</v>
      </c>
      <c r="B5505" t="s">
        <v>14374</v>
      </c>
      <c r="C5505" t="s">
        <v>14366</v>
      </c>
      <c r="D5505" t="s">
        <v>14367</v>
      </c>
      <c r="E5505" t="s">
        <v>35707</v>
      </c>
      <c r="F5505" t="s">
        <v>35708</v>
      </c>
      <c r="G5505">
        <v>2000</v>
      </c>
      <c r="H5505" t="s">
        <v>36465</v>
      </c>
      <c r="I5505" t="s">
        <v>14368</v>
      </c>
      <c r="J5505" s="2" t="s">
        <v>14375</v>
      </c>
      <c r="K5505" s="5" t="s">
        <v>21</v>
      </c>
    </row>
    <row r="5506" spans="1:12" hidden="1" x14ac:dyDescent="0.25">
      <c r="A5506">
        <v>113421</v>
      </c>
      <c r="B5506" t="s">
        <v>14376</v>
      </c>
      <c r="C5506" t="s">
        <v>14366</v>
      </c>
      <c r="D5506" t="s">
        <v>14367</v>
      </c>
      <c r="E5506" t="s">
        <v>35707</v>
      </c>
      <c r="F5506" t="s">
        <v>35708</v>
      </c>
      <c r="G5506">
        <v>2000</v>
      </c>
      <c r="H5506" t="s">
        <v>36465</v>
      </c>
      <c r="I5506" t="s">
        <v>14368</v>
      </c>
      <c r="J5506" s="2" t="s">
        <v>14377</v>
      </c>
      <c r="K5506" s="5" t="s">
        <v>38</v>
      </c>
    </row>
    <row r="5507" spans="1:12" hidden="1" x14ac:dyDescent="0.25">
      <c r="A5507">
        <v>113429</v>
      </c>
      <c r="B5507" t="s">
        <v>14378</v>
      </c>
      <c r="C5507" t="s">
        <v>14379</v>
      </c>
      <c r="D5507" t="s">
        <v>14367</v>
      </c>
      <c r="E5507" t="s">
        <v>35707</v>
      </c>
      <c r="F5507" t="s">
        <v>35708</v>
      </c>
      <c r="G5507">
        <v>2000</v>
      </c>
      <c r="H5507" t="s">
        <v>36465</v>
      </c>
      <c r="I5507" t="s">
        <v>14380</v>
      </c>
      <c r="J5507" s="2" t="s">
        <v>14381</v>
      </c>
      <c r="K5507" s="5" t="s">
        <v>32</v>
      </c>
    </row>
    <row r="5508" spans="1:12" hidden="1" x14ac:dyDescent="0.25">
      <c r="A5508">
        <v>113552</v>
      </c>
      <c r="B5508" t="s">
        <v>14382</v>
      </c>
      <c r="C5508" t="s">
        <v>14366</v>
      </c>
      <c r="D5508" t="s">
        <v>14367</v>
      </c>
      <c r="E5508" t="s">
        <v>35707</v>
      </c>
      <c r="F5508" t="s">
        <v>35708</v>
      </c>
      <c r="G5508">
        <v>2000</v>
      </c>
      <c r="H5508" t="s">
        <v>36465</v>
      </c>
      <c r="I5508" t="s">
        <v>14368</v>
      </c>
      <c r="J5508" s="2" t="s">
        <v>14383</v>
      </c>
      <c r="K5508" s="5" t="s">
        <v>38</v>
      </c>
      <c r="L5508" t="s">
        <v>16</v>
      </c>
    </row>
    <row r="5509" spans="1:12" hidden="1" x14ac:dyDescent="0.25">
      <c r="A5509">
        <v>113573</v>
      </c>
      <c r="B5509" t="s">
        <v>14384</v>
      </c>
      <c r="C5509" t="s">
        <v>14379</v>
      </c>
      <c r="D5509" t="s">
        <v>14367</v>
      </c>
      <c r="E5509" t="s">
        <v>35707</v>
      </c>
      <c r="F5509" t="s">
        <v>35708</v>
      </c>
      <c r="G5509">
        <v>2000</v>
      </c>
      <c r="H5509" t="s">
        <v>36465</v>
      </c>
      <c r="I5509" t="s">
        <v>14380</v>
      </c>
      <c r="J5509" s="2" t="s">
        <v>14385</v>
      </c>
      <c r="K5509" s="5" t="s">
        <v>173</v>
      </c>
      <c r="L5509" t="s">
        <v>174</v>
      </c>
    </row>
    <row r="5510" spans="1:12" hidden="1" x14ac:dyDescent="0.25">
      <c r="A5510">
        <v>113578</v>
      </c>
      <c r="B5510" t="s">
        <v>14386</v>
      </c>
      <c r="C5510" t="s">
        <v>14387</v>
      </c>
      <c r="D5510" t="s">
        <v>14367</v>
      </c>
      <c r="E5510" t="s">
        <v>35707</v>
      </c>
      <c r="F5510" t="s">
        <v>35708</v>
      </c>
      <c r="G5510">
        <v>2000</v>
      </c>
      <c r="H5510" t="s">
        <v>36465</v>
      </c>
      <c r="I5510" t="s">
        <v>14388</v>
      </c>
      <c r="J5510" s="2" t="s">
        <v>14389</v>
      </c>
      <c r="K5510" s="5" t="s">
        <v>15</v>
      </c>
    </row>
    <row r="5511" spans="1:12" hidden="1" x14ac:dyDescent="0.25">
      <c r="A5511">
        <v>113582</v>
      </c>
      <c r="B5511" t="s">
        <v>14390</v>
      </c>
      <c r="C5511" t="s">
        <v>14387</v>
      </c>
      <c r="D5511" t="s">
        <v>14367</v>
      </c>
      <c r="E5511" t="s">
        <v>35707</v>
      </c>
      <c r="F5511" t="s">
        <v>35708</v>
      </c>
      <c r="G5511">
        <v>2000</v>
      </c>
      <c r="H5511" t="s">
        <v>36465</v>
      </c>
      <c r="I5511" t="s">
        <v>14388</v>
      </c>
      <c r="J5511" s="2" t="s">
        <v>14391</v>
      </c>
      <c r="K5511" s="5" t="s">
        <v>38</v>
      </c>
      <c r="L5511" t="s">
        <v>232</v>
      </c>
    </row>
    <row r="5512" spans="1:12" hidden="1" x14ac:dyDescent="0.25">
      <c r="A5512">
        <v>113584</v>
      </c>
      <c r="B5512" t="s">
        <v>14392</v>
      </c>
      <c r="C5512" t="s">
        <v>14387</v>
      </c>
      <c r="D5512" t="s">
        <v>14367</v>
      </c>
      <c r="E5512" t="s">
        <v>35707</v>
      </c>
      <c r="F5512" t="s">
        <v>35708</v>
      </c>
      <c r="G5512">
        <v>2000</v>
      </c>
      <c r="H5512" t="s">
        <v>36465</v>
      </c>
      <c r="I5512" t="s">
        <v>14388</v>
      </c>
      <c r="J5512" s="2" t="s">
        <v>14393</v>
      </c>
      <c r="K5512" s="5" t="s">
        <v>21</v>
      </c>
    </row>
    <row r="5513" spans="1:12" hidden="1" x14ac:dyDescent="0.25">
      <c r="A5513">
        <v>113602</v>
      </c>
      <c r="B5513" t="s">
        <v>14394</v>
      </c>
      <c r="C5513" t="s">
        <v>14395</v>
      </c>
      <c r="D5513" t="s">
        <v>14367</v>
      </c>
      <c r="E5513" t="s">
        <v>35707</v>
      </c>
      <c r="F5513" t="s">
        <v>35708</v>
      </c>
      <c r="G5513">
        <v>2000</v>
      </c>
      <c r="H5513" t="s">
        <v>36465</v>
      </c>
      <c r="I5513" t="s">
        <v>14396</v>
      </c>
      <c r="J5513" s="2" t="s">
        <v>14397</v>
      </c>
      <c r="K5513" s="5" t="s">
        <v>173</v>
      </c>
      <c r="L5513" t="s">
        <v>187</v>
      </c>
    </row>
    <row r="5514" spans="1:12" hidden="1" x14ac:dyDescent="0.25">
      <c r="A5514">
        <v>113612</v>
      </c>
      <c r="B5514" t="s">
        <v>14398</v>
      </c>
      <c r="C5514" t="s">
        <v>14395</v>
      </c>
      <c r="D5514" t="s">
        <v>14367</v>
      </c>
      <c r="E5514" t="s">
        <v>35707</v>
      </c>
      <c r="F5514" t="s">
        <v>35708</v>
      </c>
      <c r="G5514">
        <v>2000</v>
      </c>
      <c r="H5514" t="s">
        <v>36465</v>
      </c>
      <c r="I5514" t="s">
        <v>14396</v>
      </c>
      <c r="J5514" s="2" t="s">
        <v>14399</v>
      </c>
      <c r="K5514" s="5" t="s">
        <v>21</v>
      </c>
    </row>
    <row r="5515" spans="1:12" hidden="1" x14ac:dyDescent="0.25">
      <c r="A5515">
        <v>113649</v>
      </c>
      <c r="B5515" t="s">
        <v>14400</v>
      </c>
      <c r="C5515" t="s">
        <v>14401</v>
      </c>
      <c r="D5515" t="s">
        <v>14367</v>
      </c>
      <c r="E5515" t="s">
        <v>35707</v>
      </c>
      <c r="F5515" t="s">
        <v>35708</v>
      </c>
      <c r="G5515">
        <v>2000</v>
      </c>
      <c r="H5515" t="s">
        <v>36465</v>
      </c>
      <c r="I5515" t="s">
        <v>14402</v>
      </c>
      <c r="J5515" s="2" t="s">
        <v>14403</v>
      </c>
      <c r="K5515" s="5" t="s">
        <v>38</v>
      </c>
      <c r="L5515" t="s">
        <v>16</v>
      </c>
    </row>
    <row r="5516" spans="1:12" hidden="1" x14ac:dyDescent="0.25">
      <c r="A5516">
        <v>113669</v>
      </c>
      <c r="B5516" t="s">
        <v>14404</v>
      </c>
      <c r="C5516" t="s">
        <v>14379</v>
      </c>
      <c r="D5516" t="s">
        <v>14367</v>
      </c>
      <c r="E5516" t="s">
        <v>35707</v>
      </c>
      <c r="F5516" t="s">
        <v>35708</v>
      </c>
      <c r="G5516">
        <v>2000</v>
      </c>
      <c r="H5516" t="s">
        <v>36465</v>
      </c>
      <c r="I5516" t="s">
        <v>14380</v>
      </c>
      <c r="J5516" s="2" t="s">
        <v>14405</v>
      </c>
      <c r="K5516" s="5" t="s">
        <v>55</v>
      </c>
    </row>
    <row r="5517" spans="1:12" hidden="1" x14ac:dyDescent="0.25">
      <c r="A5517">
        <v>113719</v>
      </c>
      <c r="B5517" t="s">
        <v>14406</v>
      </c>
      <c r="C5517" t="s">
        <v>14379</v>
      </c>
      <c r="D5517" t="s">
        <v>14367</v>
      </c>
      <c r="E5517" t="s">
        <v>35707</v>
      </c>
      <c r="F5517" t="s">
        <v>35708</v>
      </c>
      <c r="G5517">
        <v>2000</v>
      </c>
      <c r="H5517" t="s">
        <v>36465</v>
      </c>
      <c r="I5517" t="s">
        <v>14380</v>
      </c>
      <c r="J5517" s="2" t="s">
        <v>14407</v>
      </c>
      <c r="K5517" s="5" t="s">
        <v>447</v>
      </c>
    </row>
    <row r="5518" spans="1:12" hidden="1" x14ac:dyDescent="0.25">
      <c r="A5518">
        <v>113736</v>
      </c>
      <c r="B5518" t="s">
        <v>14408</v>
      </c>
      <c r="C5518" t="s">
        <v>14401</v>
      </c>
      <c r="D5518" t="s">
        <v>14367</v>
      </c>
      <c r="E5518" t="s">
        <v>35707</v>
      </c>
      <c r="F5518" t="s">
        <v>35708</v>
      </c>
      <c r="G5518">
        <v>2000</v>
      </c>
      <c r="H5518" t="s">
        <v>36465</v>
      </c>
      <c r="I5518" t="s">
        <v>14402</v>
      </c>
      <c r="J5518" s="2" t="s">
        <v>14409</v>
      </c>
      <c r="K5518" s="5" t="s">
        <v>55</v>
      </c>
    </row>
    <row r="5519" spans="1:12" hidden="1" x14ac:dyDescent="0.25">
      <c r="A5519">
        <v>113789</v>
      </c>
      <c r="B5519" t="s">
        <v>14410</v>
      </c>
      <c r="C5519" t="s">
        <v>14401</v>
      </c>
      <c r="D5519" t="s">
        <v>14367</v>
      </c>
      <c r="E5519" t="s">
        <v>35707</v>
      </c>
      <c r="F5519" t="s">
        <v>35708</v>
      </c>
      <c r="G5519">
        <v>2000</v>
      </c>
      <c r="H5519" t="s">
        <v>36465</v>
      </c>
      <c r="I5519" t="s">
        <v>14402</v>
      </c>
      <c r="J5519" s="2" t="s">
        <v>14411</v>
      </c>
      <c r="K5519" s="5" t="s">
        <v>32</v>
      </c>
    </row>
    <row r="5520" spans="1:12" hidden="1" x14ac:dyDescent="0.25">
      <c r="A5520">
        <v>113821</v>
      </c>
      <c r="B5520" t="s">
        <v>14412</v>
      </c>
      <c r="C5520" t="s">
        <v>14379</v>
      </c>
      <c r="D5520" t="s">
        <v>14367</v>
      </c>
      <c r="E5520" t="s">
        <v>35707</v>
      </c>
      <c r="F5520" t="s">
        <v>35708</v>
      </c>
      <c r="G5520">
        <v>2000</v>
      </c>
      <c r="H5520" t="s">
        <v>36465</v>
      </c>
      <c r="I5520" t="s">
        <v>14380</v>
      </c>
      <c r="J5520" s="2" t="s">
        <v>14413</v>
      </c>
      <c r="K5520" s="5" t="s">
        <v>38</v>
      </c>
      <c r="L5520" t="s">
        <v>16</v>
      </c>
    </row>
    <row r="5521" spans="1:12" hidden="1" x14ac:dyDescent="0.25">
      <c r="A5521">
        <v>113834</v>
      </c>
      <c r="B5521" t="s">
        <v>14414</v>
      </c>
      <c r="C5521" t="s">
        <v>14379</v>
      </c>
      <c r="D5521" t="s">
        <v>14367</v>
      </c>
      <c r="E5521" t="s">
        <v>35707</v>
      </c>
      <c r="F5521" t="s">
        <v>35708</v>
      </c>
      <c r="G5521">
        <v>2000</v>
      </c>
      <c r="H5521" t="s">
        <v>36465</v>
      </c>
      <c r="I5521" t="s">
        <v>14380</v>
      </c>
      <c r="J5521" s="2" t="s">
        <v>14415</v>
      </c>
      <c r="K5521" s="5" t="s">
        <v>21</v>
      </c>
    </row>
    <row r="5522" spans="1:12" hidden="1" x14ac:dyDescent="0.25">
      <c r="A5522">
        <v>113840</v>
      </c>
      <c r="B5522" t="s">
        <v>14416</v>
      </c>
      <c r="C5522" t="s">
        <v>14379</v>
      </c>
      <c r="D5522" t="s">
        <v>14367</v>
      </c>
      <c r="E5522" t="s">
        <v>35707</v>
      </c>
      <c r="F5522" t="s">
        <v>35708</v>
      </c>
      <c r="G5522">
        <v>2000</v>
      </c>
      <c r="H5522" t="s">
        <v>36465</v>
      </c>
      <c r="I5522" t="s">
        <v>14380</v>
      </c>
      <c r="J5522" s="2" t="s">
        <v>14417</v>
      </c>
      <c r="K5522" s="5" t="s">
        <v>21</v>
      </c>
    </row>
    <row r="5523" spans="1:12" hidden="1" x14ac:dyDescent="0.25">
      <c r="A5523">
        <v>113890</v>
      </c>
      <c r="B5523" t="s">
        <v>14418</v>
      </c>
      <c r="C5523" t="s">
        <v>14379</v>
      </c>
      <c r="D5523" t="s">
        <v>14367</v>
      </c>
      <c r="E5523" t="s">
        <v>35707</v>
      </c>
      <c r="F5523" t="s">
        <v>35708</v>
      </c>
      <c r="G5523">
        <v>2000</v>
      </c>
      <c r="H5523" t="s">
        <v>36465</v>
      </c>
      <c r="I5523" t="s">
        <v>14380</v>
      </c>
      <c r="J5523" s="2" t="s">
        <v>14419</v>
      </c>
      <c r="K5523" s="5" t="s">
        <v>38</v>
      </c>
    </row>
    <row r="5524" spans="1:12" hidden="1" x14ac:dyDescent="0.25">
      <c r="A5524">
        <v>113899</v>
      </c>
      <c r="B5524" t="s">
        <v>14420</v>
      </c>
      <c r="C5524" t="s">
        <v>14401</v>
      </c>
      <c r="D5524" t="s">
        <v>14367</v>
      </c>
      <c r="E5524" t="s">
        <v>35707</v>
      </c>
      <c r="F5524" t="s">
        <v>35708</v>
      </c>
      <c r="G5524">
        <v>2000</v>
      </c>
      <c r="H5524" t="s">
        <v>36465</v>
      </c>
      <c r="I5524" t="s">
        <v>14402</v>
      </c>
      <c r="J5524" s="2" t="s">
        <v>14421</v>
      </c>
      <c r="K5524" s="5" t="s">
        <v>21</v>
      </c>
    </row>
    <row r="5525" spans="1:12" hidden="1" x14ac:dyDescent="0.25">
      <c r="A5525">
        <v>113900</v>
      </c>
      <c r="B5525" t="s">
        <v>14422</v>
      </c>
      <c r="C5525" t="s">
        <v>14379</v>
      </c>
      <c r="D5525" t="s">
        <v>14367</v>
      </c>
      <c r="E5525" t="s">
        <v>35707</v>
      </c>
      <c r="F5525" t="s">
        <v>35708</v>
      </c>
      <c r="G5525">
        <v>2000</v>
      </c>
      <c r="H5525" t="s">
        <v>36465</v>
      </c>
      <c r="I5525" t="s">
        <v>14380</v>
      </c>
      <c r="J5525" s="2" t="s">
        <v>14423</v>
      </c>
      <c r="K5525" s="5" t="s">
        <v>38</v>
      </c>
    </row>
    <row r="5526" spans="1:12" hidden="1" x14ac:dyDescent="0.25">
      <c r="A5526">
        <v>113901</v>
      </c>
      <c r="B5526" t="s">
        <v>14424</v>
      </c>
      <c r="C5526" t="s">
        <v>14425</v>
      </c>
      <c r="D5526" t="s">
        <v>14367</v>
      </c>
      <c r="E5526" t="s">
        <v>35707</v>
      </c>
      <c r="F5526" t="s">
        <v>35708</v>
      </c>
      <c r="G5526">
        <v>2000</v>
      </c>
      <c r="H5526" t="s">
        <v>36465</v>
      </c>
      <c r="I5526" t="s">
        <v>14426</v>
      </c>
      <c r="J5526" s="2" t="s">
        <v>14427</v>
      </c>
      <c r="K5526" s="5" t="s">
        <v>21</v>
      </c>
    </row>
    <row r="5527" spans="1:12" hidden="1" x14ac:dyDescent="0.25">
      <c r="A5527">
        <v>113934</v>
      </c>
      <c r="B5527" t="s">
        <v>14428</v>
      </c>
      <c r="C5527" t="s">
        <v>14379</v>
      </c>
      <c r="D5527" t="s">
        <v>14367</v>
      </c>
      <c r="E5527" t="s">
        <v>35707</v>
      </c>
      <c r="F5527" t="s">
        <v>35708</v>
      </c>
      <c r="G5527">
        <v>2000</v>
      </c>
      <c r="H5527" t="s">
        <v>36465</v>
      </c>
      <c r="I5527" t="s">
        <v>14380</v>
      </c>
      <c r="J5527" s="2" t="s">
        <v>14429</v>
      </c>
      <c r="K5527" s="5" t="s">
        <v>38</v>
      </c>
    </row>
    <row r="5528" spans="1:12" hidden="1" x14ac:dyDescent="0.25">
      <c r="A5528">
        <v>113938</v>
      </c>
      <c r="B5528" t="s">
        <v>14430</v>
      </c>
      <c r="C5528" t="s">
        <v>14379</v>
      </c>
      <c r="D5528" t="s">
        <v>14367</v>
      </c>
      <c r="E5528" t="s">
        <v>35707</v>
      </c>
      <c r="F5528" t="s">
        <v>35708</v>
      </c>
      <c r="G5528">
        <v>2000</v>
      </c>
      <c r="H5528" t="s">
        <v>36465</v>
      </c>
      <c r="I5528" t="s">
        <v>14380</v>
      </c>
      <c r="J5528" s="2" t="s">
        <v>14431</v>
      </c>
      <c r="K5528" s="5" t="s">
        <v>55</v>
      </c>
    </row>
    <row r="5529" spans="1:12" hidden="1" x14ac:dyDescent="0.25">
      <c r="A5529">
        <v>113939</v>
      </c>
      <c r="B5529" t="s">
        <v>14432</v>
      </c>
      <c r="C5529" t="s">
        <v>14425</v>
      </c>
      <c r="D5529" t="s">
        <v>14367</v>
      </c>
      <c r="E5529" t="s">
        <v>35707</v>
      </c>
      <c r="F5529" t="s">
        <v>35708</v>
      </c>
      <c r="G5529">
        <v>2000</v>
      </c>
      <c r="H5529" t="s">
        <v>36465</v>
      </c>
      <c r="I5529" t="s">
        <v>14426</v>
      </c>
      <c r="J5529" s="2" t="s">
        <v>14433</v>
      </c>
      <c r="K5529" s="5" t="s">
        <v>21</v>
      </c>
    </row>
    <row r="5530" spans="1:12" hidden="1" x14ac:dyDescent="0.25">
      <c r="A5530">
        <v>113955</v>
      </c>
      <c r="B5530" t="s">
        <v>14434</v>
      </c>
      <c r="C5530" t="s">
        <v>14425</v>
      </c>
      <c r="D5530" t="s">
        <v>14367</v>
      </c>
      <c r="E5530" t="s">
        <v>35707</v>
      </c>
      <c r="F5530" t="s">
        <v>35708</v>
      </c>
      <c r="G5530">
        <v>2000</v>
      </c>
      <c r="H5530" t="s">
        <v>36465</v>
      </c>
      <c r="I5530" t="s">
        <v>14426</v>
      </c>
      <c r="J5530" s="2" t="s">
        <v>14435</v>
      </c>
      <c r="K5530" s="5" t="s">
        <v>38</v>
      </c>
      <c r="L5530" t="s">
        <v>16</v>
      </c>
    </row>
    <row r="5531" spans="1:12" hidden="1" x14ac:dyDescent="0.25">
      <c r="A5531">
        <v>113989</v>
      </c>
      <c r="B5531" t="s">
        <v>14436</v>
      </c>
      <c r="C5531" t="s">
        <v>14437</v>
      </c>
      <c r="D5531" t="s">
        <v>14367</v>
      </c>
      <c r="E5531" t="s">
        <v>35707</v>
      </c>
      <c r="F5531" t="s">
        <v>35708</v>
      </c>
      <c r="G5531">
        <v>2000</v>
      </c>
      <c r="H5531" t="s">
        <v>36465</v>
      </c>
      <c r="I5531" t="s">
        <v>14438</v>
      </c>
      <c r="J5531" s="2" t="s">
        <v>14439</v>
      </c>
      <c r="K5531" s="5" t="s">
        <v>21</v>
      </c>
    </row>
    <row r="5532" spans="1:12" hidden="1" x14ac:dyDescent="0.25">
      <c r="A5532">
        <v>114060</v>
      </c>
      <c r="B5532" t="s">
        <v>14440</v>
      </c>
      <c r="C5532" t="s">
        <v>14437</v>
      </c>
      <c r="D5532" t="s">
        <v>14367</v>
      </c>
      <c r="E5532" t="s">
        <v>35707</v>
      </c>
      <c r="F5532" t="s">
        <v>35708</v>
      </c>
      <c r="G5532">
        <v>2000</v>
      </c>
      <c r="H5532" t="s">
        <v>36465</v>
      </c>
      <c r="I5532" t="s">
        <v>14438</v>
      </c>
      <c r="J5532" s="2" t="s">
        <v>14441</v>
      </c>
      <c r="K5532" s="5" t="s">
        <v>38</v>
      </c>
      <c r="L5532" t="s">
        <v>16</v>
      </c>
    </row>
    <row r="5533" spans="1:12" hidden="1" x14ac:dyDescent="0.25">
      <c r="A5533">
        <v>114102</v>
      </c>
      <c r="B5533" t="s">
        <v>14442</v>
      </c>
      <c r="C5533" t="s">
        <v>14443</v>
      </c>
      <c r="D5533" t="s">
        <v>14367</v>
      </c>
      <c r="E5533" t="s">
        <v>35707</v>
      </c>
      <c r="F5533" t="s">
        <v>35708</v>
      </c>
      <c r="G5533">
        <v>2000</v>
      </c>
      <c r="H5533" t="s">
        <v>36465</v>
      </c>
      <c r="I5533" t="s">
        <v>14444</v>
      </c>
      <c r="J5533" s="2" t="s">
        <v>14445</v>
      </c>
      <c r="K5533" s="5" t="s">
        <v>21</v>
      </c>
    </row>
    <row r="5534" spans="1:12" hidden="1" x14ac:dyDescent="0.25">
      <c r="A5534">
        <v>114135</v>
      </c>
      <c r="B5534" t="s">
        <v>14446</v>
      </c>
      <c r="C5534" t="s">
        <v>14379</v>
      </c>
      <c r="D5534" t="s">
        <v>14367</v>
      </c>
      <c r="E5534" t="s">
        <v>35707</v>
      </c>
      <c r="F5534" t="s">
        <v>35708</v>
      </c>
      <c r="G5534">
        <v>2000</v>
      </c>
      <c r="H5534" t="s">
        <v>36465</v>
      </c>
      <c r="I5534" t="s">
        <v>14380</v>
      </c>
      <c r="J5534" s="2" t="s">
        <v>14447</v>
      </c>
      <c r="K5534" s="5" t="s">
        <v>15</v>
      </c>
    </row>
    <row r="5535" spans="1:12" hidden="1" x14ac:dyDescent="0.25">
      <c r="A5535">
        <v>114137</v>
      </c>
      <c r="B5535" t="s">
        <v>14448</v>
      </c>
      <c r="C5535" t="s">
        <v>14449</v>
      </c>
      <c r="D5535" t="s">
        <v>14367</v>
      </c>
      <c r="E5535" t="s">
        <v>35707</v>
      </c>
      <c r="F5535" t="s">
        <v>35708</v>
      </c>
      <c r="G5535">
        <v>2000</v>
      </c>
      <c r="H5535" t="s">
        <v>36465</v>
      </c>
      <c r="I5535" t="s">
        <v>14450</v>
      </c>
      <c r="J5535" s="2" t="s">
        <v>14451</v>
      </c>
      <c r="K5535" s="5" t="s">
        <v>21</v>
      </c>
    </row>
    <row r="5536" spans="1:12" hidden="1" x14ac:dyDescent="0.25">
      <c r="A5536">
        <v>114214</v>
      </c>
      <c r="B5536" t="s">
        <v>14452</v>
      </c>
      <c r="C5536" t="s">
        <v>14453</v>
      </c>
      <c r="D5536" t="s">
        <v>14454</v>
      </c>
      <c r="E5536" t="s">
        <v>35709</v>
      </c>
      <c r="F5536" t="s">
        <v>35378</v>
      </c>
      <c r="G5536">
        <v>2004</v>
      </c>
      <c r="H5536" t="s">
        <v>36466</v>
      </c>
      <c r="I5536" t="s">
        <v>2600</v>
      </c>
      <c r="J5536" s="2" t="s">
        <v>14455</v>
      </c>
      <c r="K5536" s="5" t="s">
        <v>21</v>
      </c>
    </row>
    <row r="5537" spans="1:16" hidden="1" x14ac:dyDescent="0.25">
      <c r="A5537">
        <v>114219</v>
      </c>
      <c r="B5537" t="s">
        <v>14456</v>
      </c>
      <c r="C5537" t="s">
        <v>14453</v>
      </c>
      <c r="D5537" t="s">
        <v>14454</v>
      </c>
      <c r="E5537" t="s">
        <v>35709</v>
      </c>
      <c r="F5537" t="s">
        <v>35378</v>
      </c>
      <c r="G5537">
        <v>2004</v>
      </c>
      <c r="H5537" t="s">
        <v>36466</v>
      </c>
      <c r="I5537" t="s">
        <v>2600</v>
      </c>
      <c r="J5537" s="2" t="s">
        <v>14457</v>
      </c>
      <c r="K5537" s="5" t="s">
        <v>38</v>
      </c>
    </row>
    <row r="5538" spans="1:16" hidden="1" x14ac:dyDescent="0.25">
      <c r="A5538">
        <v>114230</v>
      </c>
      <c r="B5538" t="s">
        <v>14458</v>
      </c>
      <c r="C5538" t="s">
        <v>14453</v>
      </c>
      <c r="D5538" t="s">
        <v>14454</v>
      </c>
      <c r="E5538" t="s">
        <v>35709</v>
      </c>
      <c r="F5538" t="s">
        <v>35378</v>
      </c>
      <c r="G5538">
        <v>2004</v>
      </c>
      <c r="H5538" t="s">
        <v>36466</v>
      </c>
      <c r="I5538" t="s">
        <v>2600</v>
      </c>
      <c r="J5538" s="2" t="s">
        <v>14459</v>
      </c>
      <c r="K5538" s="5" t="s">
        <v>21</v>
      </c>
    </row>
    <row r="5539" spans="1:16" hidden="1" x14ac:dyDescent="0.25">
      <c r="A5539">
        <v>114276</v>
      </c>
      <c r="B5539" t="s">
        <v>14460</v>
      </c>
      <c r="C5539" t="s">
        <v>14461</v>
      </c>
      <c r="D5539" t="s">
        <v>14454</v>
      </c>
      <c r="E5539" t="s">
        <v>35709</v>
      </c>
      <c r="F5539" t="s">
        <v>35378</v>
      </c>
      <c r="G5539">
        <v>2004</v>
      </c>
      <c r="H5539" t="s">
        <v>36466</v>
      </c>
      <c r="I5539" t="s">
        <v>36</v>
      </c>
      <c r="J5539" s="2" t="s">
        <v>14462</v>
      </c>
      <c r="K5539" s="5" t="s">
        <v>55</v>
      </c>
    </row>
    <row r="5540" spans="1:16" hidden="1" x14ac:dyDescent="0.25">
      <c r="A5540">
        <v>114279</v>
      </c>
      <c r="B5540" t="s">
        <v>14463</v>
      </c>
      <c r="C5540" t="s">
        <v>14453</v>
      </c>
      <c r="D5540" t="s">
        <v>14454</v>
      </c>
      <c r="E5540" t="s">
        <v>35709</v>
      </c>
      <c r="F5540" t="s">
        <v>35378</v>
      </c>
      <c r="G5540">
        <v>2004</v>
      </c>
      <c r="H5540" t="s">
        <v>36466</v>
      </c>
      <c r="I5540" t="s">
        <v>2600</v>
      </c>
      <c r="J5540" s="2" t="s">
        <v>14464</v>
      </c>
      <c r="K5540" s="5" t="s">
        <v>21</v>
      </c>
    </row>
    <row r="5541" spans="1:16" hidden="1" x14ac:dyDescent="0.25">
      <c r="A5541">
        <v>114344</v>
      </c>
      <c r="B5541" t="s">
        <v>14465</v>
      </c>
      <c r="C5541" t="s">
        <v>14466</v>
      </c>
      <c r="D5541" t="s">
        <v>14454</v>
      </c>
      <c r="E5541" t="s">
        <v>35709</v>
      </c>
      <c r="F5541" t="s">
        <v>35378</v>
      </c>
      <c r="G5541">
        <v>2004</v>
      </c>
      <c r="H5541" t="s">
        <v>36466</v>
      </c>
      <c r="I5541" t="s">
        <v>9181</v>
      </c>
      <c r="J5541" s="2" t="s">
        <v>14467</v>
      </c>
      <c r="K5541" s="5" t="s">
        <v>55</v>
      </c>
    </row>
    <row r="5542" spans="1:16" hidden="1" x14ac:dyDescent="0.25">
      <c r="A5542">
        <v>114413</v>
      </c>
      <c r="B5542" t="s">
        <v>14468</v>
      </c>
      <c r="C5542" t="s">
        <v>14469</v>
      </c>
      <c r="D5542" t="s">
        <v>14454</v>
      </c>
      <c r="E5542" t="s">
        <v>35709</v>
      </c>
      <c r="F5542" t="s">
        <v>35378</v>
      </c>
      <c r="G5542">
        <v>2004</v>
      </c>
      <c r="H5542" t="s">
        <v>36466</v>
      </c>
      <c r="I5542" t="s">
        <v>14470</v>
      </c>
      <c r="J5542" s="2" t="s">
        <v>14471</v>
      </c>
      <c r="K5542" s="5" t="s">
        <v>21</v>
      </c>
    </row>
    <row r="5543" spans="1:16" hidden="1" x14ac:dyDescent="0.25">
      <c r="A5543">
        <v>114415</v>
      </c>
      <c r="B5543" t="s">
        <v>14472</v>
      </c>
      <c r="C5543" t="s">
        <v>14469</v>
      </c>
      <c r="D5543" t="s">
        <v>14454</v>
      </c>
      <c r="E5543" t="s">
        <v>35709</v>
      </c>
      <c r="F5543" t="s">
        <v>35378</v>
      </c>
      <c r="G5543">
        <v>2004</v>
      </c>
      <c r="H5543" t="s">
        <v>36466</v>
      </c>
      <c r="I5543" t="s">
        <v>14470</v>
      </c>
      <c r="J5543" s="2" t="s">
        <v>14473</v>
      </c>
      <c r="K5543" s="5" t="s">
        <v>21</v>
      </c>
    </row>
    <row r="5544" spans="1:16" hidden="1" x14ac:dyDescent="0.25">
      <c r="A5544">
        <v>114450</v>
      </c>
      <c r="B5544" t="s">
        <v>14474</v>
      </c>
      <c r="C5544" t="s">
        <v>14475</v>
      </c>
      <c r="D5544" t="s">
        <v>14454</v>
      </c>
      <c r="E5544" t="s">
        <v>35709</v>
      </c>
      <c r="F5544" t="s">
        <v>35378</v>
      </c>
      <c r="G5544">
        <v>2004</v>
      </c>
      <c r="H5544" t="s">
        <v>36466</v>
      </c>
      <c r="I5544" t="s">
        <v>14476</v>
      </c>
      <c r="J5544" s="2" t="s">
        <v>14477</v>
      </c>
      <c r="K5544" s="5" t="s">
        <v>38</v>
      </c>
      <c r="L5544" t="s">
        <v>16</v>
      </c>
    </row>
    <row r="5545" spans="1:16" hidden="1" x14ac:dyDescent="0.25">
      <c r="A5545">
        <v>114481</v>
      </c>
      <c r="B5545" t="s">
        <v>14478</v>
      </c>
      <c r="C5545" t="s">
        <v>14461</v>
      </c>
      <c r="D5545" t="s">
        <v>14454</v>
      </c>
      <c r="E5545" t="s">
        <v>35709</v>
      </c>
      <c r="F5545" t="s">
        <v>35378</v>
      </c>
      <c r="G5545">
        <v>2004</v>
      </c>
      <c r="H5545" t="s">
        <v>36466</v>
      </c>
      <c r="I5545" t="s">
        <v>36</v>
      </c>
      <c r="J5545" s="2" t="s">
        <v>14479</v>
      </c>
      <c r="K5545" s="5" t="s">
        <v>21</v>
      </c>
    </row>
    <row r="5546" spans="1:16" hidden="1" x14ac:dyDescent="0.25">
      <c r="A5546">
        <v>114501</v>
      </c>
      <c r="B5546" t="s">
        <v>14480</v>
      </c>
      <c r="C5546" t="s">
        <v>14461</v>
      </c>
      <c r="D5546" t="s">
        <v>14454</v>
      </c>
      <c r="E5546" t="s">
        <v>35709</v>
      </c>
      <c r="F5546" t="s">
        <v>35378</v>
      </c>
      <c r="G5546">
        <v>2004</v>
      </c>
      <c r="H5546" t="s">
        <v>36466</v>
      </c>
      <c r="I5546" t="s">
        <v>36</v>
      </c>
      <c r="J5546" s="2" t="s">
        <v>14481</v>
      </c>
      <c r="K5546" s="5" t="s">
        <v>55</v>
      </c>
    </row>
    <row r="5547" spans="1:16" hidden="1" x14ac:dyDescent="0.25">
      <c r="A5547">
        <v>114520</v>
      </c>
      <c r="B5547" t="s">
        <v>14482</v>
      </c>
      <c r="C5547" t="s">
        <v>14483</v>
      </c>
      <c r="D5547" t="s">
        <v>14454</v>
      </c>
      <c r="E5547" t="s">
        <v>35709</v>
      </c>
      <c r="F5547" t="s">
        <v>35378</v>
      </c>
      <c r="G5547">
        <v>2004</v>
      </c>
      <c r="H5547" t="s">
        <v>36466</v>
      </c>
      <c r="I5547" t="s">
        <v>14484</v>
      </c>
      <c r="J5547" s="2" t="s">
        <v>14485</v>
      </c>
      <c r="K5547" s="5" t="s">
        <v>55</v>
      </c>
    </row>
    <row r="5548" spans="1:16" hidden="1" x14ac:dyDescent="0.25">
      <c r="A5548">
        <v>114521</v>
      </c>
      <c r="B5548" t="s">
        <v>14486</v>
      </c>
      <c r="C5548" t="s">
        <v>14483</v>
      </c>
      <c r="D5548" t="s">
        <v>14454</v>
      </c>
      <c r="E5548" t="s">
        <v>35709</v>
      </c>
      <c r="F5548" t="s">
        <v>35378</v>
      </c>
      <c r="G5548">
        <v>2004</v>
      </c>
      <c r="H5548" t="s">
        <v>36466</v>
      </c>
      <c r="I5548" t="s">
        <v>14484</v>
      </c>
      <c r="J5548" s="2" t="s">
        <v>14487</v>
      </c>
      <c r="K5548" s="5" t="s">
        <v>21</v>
      </c>
    </row>
    <row r="5549" spans="1:16" hidden="1" x14ac:dyDescent="0.25">
      <c r="A5549">
        <v>114577</v>
      </c>
      <c r="B5549" t="s">
        <v>14488</v>
      </c>
      <c r="C5549" t="s">
        <v>14483</v>
      </c>
      <c r="D5549" t="s">
        <v>14454</v>
      </c>
      <c r="E5549" t="s">
        <v>35709</v>
      </c>
      <c r="F5549" t="s">
        <v>35378</v>
      </c>
      <c r="G5549">
        <v>2004</v>
      </c>
      <c r="H5549" t="s">
        <v>36466</v>
      </c>
      <c r="I5549" t="s">
        <v>14484</v>
      </c>
      <c r="J5549" s="2" t="s">
        <v>14489</v>
      </c>
      <c r="K5549" s="5" t="s">
        <v>55</v>
      </c>
    </row>
    <row r="5550" spans="1:16" hidden="1" x14ac:dyDescent="0.25">
      <c r="A5550">
        <v>114583</v>
      </c>
      <c r="B5550" t="s">
        <v>14490</v>
      </c>
      <c r="C5550" t="s">
        <v>14461</v>
      </c>
      <c r="D5550" t="s">
        <v>14454</v>
      </c>
      <c r="E5550" t="s">
        <v>35709</v>
      </c>
      <c r="F5550" t="s">
        <v>35378</v>
      </c>
      <c r="G5550">
        <v>2004</v>
      </c>
      <c r="H5550" t="s">
        <v>36466</v>
      </c>
      <c r="I5550" t="s">
        <v>36</v>
      </c>
      <c r="J5550" s="2" t="s">
        <v>14491</v>
      </c>
      <c r="K5550" s="5" t="s">
        <v>21</v>
      </c>
    </row>
    <row r="5551" spans="1:16" hidden="1" x14ac:dyDescent="0.25">
      <c r="A5551">
        <v>114619</v>
      </c>
      <c r="B5551" t="s">
        <v>14492</v>
      </c>
      <c r="C5551" t="s">
        <v>14461</v>
      </c>
      <c r="D5551" t="s">
        <v>14454</v>
      </c>
      <c r="E5551" t="s">
        <v>35709</v>
      </c>
      <c r="F5551" t="s">
        <v>35378</v>
      </c>
      <c r="G5551">
        <v>2004</v>
      </c>
      <c r="H5551" t="s">
        <v>36466</v>
      </c>
      <c r="I5551" t="s">
        <v>36</v>
      </c>
      <c r="J5551" s="2" t="s">
        <v>14493</v>
      </c>
      <c r="K5551" s="5" t="s">
        <v>21</v>
      </c>
    </row>
    <row r="5552" spans="1:16" x14ac:dyDescent="0.25">
      <c r="A5552">
        <v>114635</v>
      </c>
      <c r="B5552" t="s">
        <v>14494</v>
      </c>
      <c r="C5552" t="s">
        <v>14461</v>
      </c>
      <c r="D5552" t="s">
        <v>14454</v>
      </c>
      <c r="E5552" t="s">
        <v>35709</v>
      </c>
      <c r="F5552" t="s">
        <v>35378</v>
      </c>
      <c r="G5552">
        <v>2004</v>
      </c>
      <c r="H5552" t="s">
        <v>36466</v>
      </c>
      <c r="I5552" t="s">
        <v>36</v>
      </c>
      <c r="J5552" s="2" t="s">
        <v>14495</v>
      </c>
      <c r="K5552" s="5" t="s">
        <v>128</v>
      </c>
      <c r="M5552" s="4" t="s">
        <v>7</v>
      </c>
      <c r="N5552" s="4" t="s">
        <v>8</v>
      </c>
      <c r="O5552" t="s">
        <v>33</v>
      </c>
      <c r="P5552" t="s">
        <v>35341</v>
      </c>
    </row>
    <row r="5553" spans="1:16" hidden="1" x14ac:dyDescent="0.25">
      <c r="A5553">
        <v>114689</v>
      </c>
      <c r="B5553" t="s">
        <v>14496</v>
      </c>
      <c r="C5553" t="s">
        <v>14475</v>
      </c>
      <c r="D5553" t="s">
        <v>14454</v>
      </c>
      <c r="E5553" t="s">
        <v>35709</v>
      </c>
      <c r="F5553" t="s">
        <v>35378</v>
      </c>
      <c r="G5553">
        <v>2004</v>
      </c>
      <c r="H5553" t="s">
        <v>36466</v>
      </c>
      <c r="I5553" t="s">
        <v>14476</v>
      </c>
      <c r="J5553" s="2" t="s">
        <v>14497</v>
      </c>
      <c r="K5553" s="5" t="s">
        <v>21</v>
      </c>
    </row>
    <row r="5554" spans="1:16" hidden="1" x14ac:dyDescent="0.25">
      <c r="A5554">
        <v>114746</v>
      </c>
      <c r="B5554" t="s">
        <v>14498</v>
      </c>
      <c r="C5554" t="s">
        <v>14475</v>
      </c>
      <c r="D5554" t="s">
        <v>14454</v>
      </c>
      <c r="E5554" t="s">
        <v>35709</v>
      </c>
      <c r="F5554" t="s">
        <v>35378</v>
      </c>
      <c r="G5554">
        <v>2004</v>
      </c>
      <c r="H5554" t="s">
        <v>36466</v>
      </c>
      <c r="I5554" t="s">
        <v>14476</v>
      </c>
      <c r="J5554" s="2" t="s">
        <v>14499</v>
      </c>
      <c r="K5554" s="5" t="s">
        <v>38</v>
      </c>
    </row>
    <row r="5555" spans="1:16" hidden="1" x14ac:dyDescent="0.25">
      <c r="A5555">
        <v>114768</v>
      </c>
      <c r="B5555" t="s">
        <v>14500</v>
      </c>
      <c r="C5555" t="s">
        <v>14475</v>
      </c>
      <c r="D5555" t="s">
        <v>14454</v>
      </c>
      <c r="E5555" t="s">
        <v>35709</v>
      </c>
      <c r="F5555" t="s">
        <v>35378</v>
      </c>
      <c r="G5555">
        <v>2004</v>
      </c>
      <c r="H5555" t="s">
        <v>36466</v>
      </c>
      <c r="I5555" t="s">
        <v>14476</v>
      </c>
      <c r="J5555" s="2" t="s">
        <v>14501</v>
      </c>
      <c r="K5555" s="5" t="s">
        <v>21</v>
      </c>
      <c r="L5555" t="s">
        <v>143</v>
      </c>
    </row>
    <row r="5556" spans="1:16" hidden="1" x14ac:dyDescent="0.25">
      <c r="A5556">
        <v>114810</v>
      </c>
      <c r="B5556" t="s">
        <v>14502</v>
      </c>
      <c r="C5556" t="s">
        <v>14461</v>
      </c>
      <c r="D5556" t="s">
        <v>14454</v>
      </c>
      <c r="E5556" t="s">
        <v>35709</v>
      </c>
      <c r="F5556" t="s">
        <v>35378</v>
      </c>
      <c r="G5556">
        <v>2004</v>
      </c>
      <c r="H5556" t="s">
        <v>36466</v>
      </c>
      <c r="I5556" t="s">
        <v>36</v>
      </c>
      <c r="J5556" s="2" t="s">
        <v>14503</v>
      </c>
      <c r="K5556" s="5" t="s">
        <v>55</v>
      </c>
    </row>
    <row r="5557" spans="1:16" x14ac:dyDescent="0.25">
      <c r="A5557">
        <v>114814</v>
      </c>
      <c r="B5557" t="s">
        <v>14504</v>
      </c>
      <c r="C5557" t="s">
        <v>14475</v>
      </c>
      <c r="D5557" t="s">
        <v>14454</v>
      </c>
      <c r="E5557" t="s">
        <v>35709</v>
      </c>
      <c r="F5557" t="s">
        <v>35378</v>
      </c>
      <c r="G5557">
        <v>2004</v>
      </c>
      <c r="H5557" t="s">
        <v>36466</v>
      </c>
      <c r="I5557" t="s">
        <v>14476</v>
      </c>
      <c r="J5557" s="2" t="s">
        <v>14505</v>
      </c>
      <c r="K5557" s="5" t="s">
        <v>128</v>
      </c>
      <c r="M5557" s="4" t="s">
        <v>7</v>
      </c>
      <c r="N5557" s="4" t="s">
        <v>167</v>
      </c>
      <c r="O5557" t="s">
        <v>33</v>
      </c>
      <c r="P5557" t="s">
        <v>35341</v>
      </c>
    </row>
    <row r="5558" spans="1:16" hidden="1" x14ac:dyDescent="0.25">
      <c r="A5558">
        <v>114821</v>
      </c>
      <c r="B5558" t="s">
        <v>14506</v>
      </c>
      <c r="C5558" t="s">
        <v>14475</v>
      </c>
      <c r="D5558" t="s">
        <v>14454</v>
      </c>
      <c r="E5558" t="s">
        <v>35709</v>
      </c>
      <c r="F5558" t="s">
        <v>35378</v>
      </c>
      <c r="G5558">
        <v>2004</v>
      </c>
      <c r="H5558" t="s">
        <v>36466</v>
      </c>
      <c r="I5558" t="s">
        <v>14476</v>
      </c>
      <c r="J5558" s="2" t="s">
        <v>14507</v>
      </c>
      <c r="K5558" s="5" t="s">
        <v>502</v>
      </c>
      <c r="L5558" t="s">
        <v>27</v>
      </c>
    </row>
    <row r="5559" spans="1:16" hidden="1" x14ac:dyDescent="0.25">
      <c r="A5559">
        <v>114826</v>
      </c>
      <c r="B5559" t="s">
        <v>14508</v>
      </c>
      <c r="C5559" t="s">
        <v>14461</v>
      </c>
      <c r="D5559" t="s">
        <v>14454</v>
      </c>
      <c r="E5559" t="s">
        <v>35709</v>
      </c>
      <c r="F5559" t="s">
        <v>35378</v>
      </c>
      <c r="G5559">
        <v>2004</v>
      </c>
      <c r="H5559" t="s">
        <v>36466</v>
      </c>
      <c r="I5559" t="s">
        <v>36</v>
      </c>
      <c r="J5559" s="2" t="s">
        <v>14509</v>
      </c>
      <c r="K5559" s="5" t="s">
        <v>21</v>
      </c>
    </row>
    <row r="5560" spans="1:16" hidden="1" x14ac:dyDescent="0.25">
      <c r="A5560">
        <v>114916</v>
      </c>
      <c r="B5560" t="s">
        <v>14510</v>
      </c>
      <c r="C5560" t="s">
        <v>14511</v>
      </c>
      <c r="D5560" t="s">
        <v>14512</v>
      </c>
      <c r="E5560" t="s">
        <v>35710</v>
      </c>
      <c r="F5560" t="s">
        <v>35711</v>
      </c>
      <c r="G5560">
        <v>1989</v>
      </c>
      <c r="H5560" t="s">
        <v>36467</v>
      </c>
      <c r="I5560" t="s">
        <v>14513</v>
      </c>
      <c r="J5560" s="2" t="s">
        <v>14514</v>
      </c>
      <c r="K5560" s="5" t="s">
        <v>38</v>
      </c>
      <c r="L5560" t="s">
        <v>132</v>
      </c>
    </row>
    <row r="5561" spans="1:16" hidden="1" x14ac:dyDescent="0.25">
      <c r="A5561">
        <v>114918</v>
      </c>
      <c r="B5561" t="s">
        <v>14515</v>
      </c>
      <c r="C5561" t="s">
        <v>14516</v>
      </c>
      <c r="D5561" t="s">
        <v>14512</v>
      </c>
      <c r="E5561" t="s">
        <v>35710</v>
      </c>
      <c r="F5561" t="s">
        <v>35711</v>
      </c>
      <c r="G5561">
        <v>1989</v>
      </c>
      <c r="H5561" t="s">
        <v>36467</v>
      </c>
      <c r="I5561" t="s">
        <v>14517</v>
      </c>
      <c r="J5561" s="2" t="s">
        <v>14518</v>
      </c>
      <c r="K5561" s="5" t="s">
        <v>21</v>
      </c>
    </row>
    <row r="5562" spans="1:16" hidden="1" x14ac:dyDescent="0.25">
      <c r="A5562">
        <v>114975</v>
      </c>
      <c r="B5562" t="s">
        <v>14519</v>
      </c>
      <c r="C5562" t="s">
        <v>14520</v>
      </c>
      <c r="D5562" t="s">
        <v>14512</v>
      </c>
      <c r="E5562" t="s">
        <v>35710</v>
      </c>
      <c r="F5562" t="s">
        <v>35711</v>
      </c>
      <c r="G5562">
        <v>1989</v>
      </c>
      <c r="H5562" t="s">
        <v>36467</v>
      </c>
      <c r="I5562" t="s">
        <v>14521</v>
      </c>
      <c r="J5562" s="2" t="s">
        <v>14522</v>
      </c>
      <c r="K5562" s="5" t="s">
        <v>128</v>
      </c>
      <c r="L5562" t="s">
        <v>35191</v>
      </c>
    </row>
    <row r="5563" spans="1:16" hidden="1" x14ac:dyDescent="0.25">
      <c r="A5563">
        <v>114999</v>
      </c>
      <c r="B5563" t="s">
        <v>14523</v>
      </c>
      <c r="C5563" t="s">
        <v>14511</v>
      </c>
      <c r="D5563" t="s">
        <v>14512</v>
      </c>
      <c r="E5563" t="s">
        <v>35710</v>
      </c>
      <c r="F5563" t="s">
        <v>35711</v>
      </c>
      <c r="G5563">
        <v>1989</v>
      </c>
      <c r="H5563" t="s">
        <v>36467</v>
      </c>
      <c r="I5563" t="s">
        <v>14513</v>
      </c>
      <c r="J5563" s="2" t="s">
        <v>14524</v>
      </c>
      <c r="K5563" s="5" t="s">
        <v>38</v>
      </c>
      <c r="L5563" t="s">
        <v>16</v>
      </c>
    </row>
    <row r="5564" spans="1:16" hidden="1" x14ac:dyDescent="0.25">
      <c r="A5564">
        <v>115012</v>
      </c>
      <c r="B5564" t="s">
        <v>14525</v>
      </c>
      <c r="C5564" t="s">
        <v>14520</v>
      </c>
      <c r="D5564" t="s">
        <v>14512</v>
      </c>
      <c r="E5564" t="s">
        <v>35710</v>
      </c>
      <c r="F5564" t="s">
        <v>35711</v>
      </c>
      <c r="G5564">
        <v>1989</v>
      </c>
      <c r="H5564" t="s">
        <v>36467</v>
      </c>
      <c r="I5564" t="s">
        <v>14521</v>
      </c>
      <c r="J5564" s="2" t="s">
        <v>14526</v>
      </c>
      <c r="K5564" s="5" t="s">
        <v>21</v>
      </c>
    </row>
    <row r="5565" spans="1:16" hidden="1" x14ac:dyDescent="0.25">
      <c r="A5565">
        <v>115013</v>
      </c>
      <c r="B5565" t="s">
        <v>14527</v>
      </c>
      <c r="C5565" t="s">
        <v>14511</v>
      </c>
      <c r="D5565" t="s">
        <v>14512</v>
      </c>
      <c r="E5565" t="s">
        <v>35710</v>
      </c>
      <c r="F5565" t="s">
        <v>35711</v>
      </c>
      <c r="G5565">
        <v>1989</v>
      </c>
      <c r="H5565" t="s">
        <v>36467</v>
      </c>
      <c r="I5565" t="s">
        <v>14513</v>
      </c>
      <c r="J5565" s="2" t="s">
        <v>14528</v>
      </c>
      <c r="K5565" s="5" t="s">
        <v>21</v>
      </c>
    </row>
    <row r="5566" spans="1:16" hidden="1" x14ac:dyDescent="0.25">
      <c r="A5566">
        <v>115027</v>
      </c>
      <c r="B5566" t="s">
        <v>14529</v>
      </c>
      <c r="C5566" t="s">
        <v>14520</v>
      </c>
      <c r="D5566" t="s">
        <v>14512</v>
      </c>
      <c r="E5566" t="s">
        <v>35710</v>
      </c>
      <c r="F5566" t="s">
        <v>35711</v>
      </c>
      <c r="G5566">
        <v>1989</v>
      </c>
      <c r="H5566" t="s">
        <v>36467</v>
      </c>
      <c r="I5566" t="s">
        <v>14521</v>
      </c>
      <c r="J5566" s="2" t="s">
        <v>14530</v>
      </c>
      <c r="K5566" s="5" t="s">
        <v>38</v>
      </c>
      <c r="L5566" t="s">
        <v>16</v>
      </c>
    </row>
    <row r="5567" spans="1:16" hidden="1" x14ac:dyDescent="0.25">
      <c r="A5567">
        <v>115064</v>
      </c>
      <c r="B5567" t="s">
        <v>14531</v>
      </c>
      <c r="C5567" t="s">
        <v>14520</v>
      </c>
      <c r="D5567" t="s">
        <v>14512</v>
      </c>
      <c r="E5567" t="s">
        <v>35710</v>
      </c>
      <c r="F5567" t="s">
        <v>35711</v>
      </c>
      <c r="G5567">
        <v>1989</v>
      </c>
      <c r="H5567" t="s">
        <v>36467</v>
      </c>
      <c r="I5567" t="s">
        <v>14521</v>
      </c>
      <c r="J5567" s="2" t="s">
        <v>14532</v>
      </c>
      <c r="K5567" s="5" t="s">
        <v>128</v>
      </c>
    </row>
    <row r="5568" spans="1:16" hidden="1" x14ac:dyDescent="0.25">
      <c r="A5568">
        <v>115068</v>
      </c>
      <c r="B5568" t="s">
        <v>14533</v>
      </c>
      <c r="C5568" t="s">
        <v>14520</v>
      </c>
      <c r="D5568" t="s">
        <v>14512</v>
      </c>
      <c r="E5568" t="s">
        <v>35710</v>
      </c>
      <c r="F5568" t="s">
        <v>35711</v>
      </c>
      <c r="G5568">
        <v>1989</v>
      </c>
      <c r="H5568" t="s">
        <v>36467</v>
      </c>
      <c r="I5568" t="s">
        <v>14521</v>
      </c>
      <c r="J5568" s="2" t="s">
        <v>14534</v>
      </c>
      <c r="K5568" s="5" t="s">
        <v>21</v>
      </c>
    </row>
    <row r="5569" spans="1:12" hidden="1" x14ac:dyDescent="0.25">
      <c r="A5569">
        <v>115075</v>
      </c>
      <c r="B5569" t="s">
        <v>14535</v>
      </c>
      <c r="C5569" t="s">
        <v>14511</v>
      </c>
      <c r="D5569" t="s">
        <v>14512</v>
      </c>
      <c r="E5569" t="s">
        <v>35710</v>
      </c>
      <c r="F5569" t="s">
        <v>35711</v>
      </c>
      <c r="G5569">
        <v>1989</v>
      </c>
      <c r="H5569" t="s">
        <v>36467</v>
      </c>
      <c r="I5569" t="s">
        <v>14513</v>
      </c>
      <c r="J5569" s="2" t="s">
        <v>14536</v>
      </c>
      <c r="K5569" s="5" t="s">
        <v>38</v>
      </c>
      <c r="L5569" t="s">
        <v>187</v>
      </c>
    </row>
    <row r="5570" spans="1:12" hidden="1" x14ac:dyDescent="0.25">
      <c r="A5570">
        <v>115094</v>
      </c>
      <c r="B5570" t="s">
        <v>14537</v>
      </c>
      <c r="C5570" t="s">
        <v>14538</v>
      </c>
      <c r="D5570" t="s">
        <v>14512</v>
      </c>
      <c r="E5570" t="s">
        <v>35710</v>
      </c>
      <c r="F5570" t="s">
        <v>35711</v>
      </c>
      <c r="G5570">
        <v>1989</v>
      </c>
      <c r="H5570" t="s">
        <v>36467</v>
      </c>
      <c r="I5570" t="s">
        <v>14539</v>
      </c>
      <c r="J5570" s="2" t="s">
        <v>14540</v>
      </c>
      <c r="K5570" s="5" t="s">
        <v>38</v>
      </c>
    </row>
    <row r="5571" spans="1:12" hidden="1" x14ac:dyDescent="0.25">
      <c r="A5571">
        <v>115133</v>
      </c>
      <c r="B5571" t="s">
        <v>14541</v>
      </c>
      <c r="C5571" t="s">
        <v>14542</v>
      </c>
      <c r="D5571" t="s">
        <v>14512</v>
      </c>
      <c r="E5571" t="s">
        <v>35710</v>
      </c>
      <c r="F5571" t="s">
        <v>35711</v>
      </c>
      <c r="G5571">
        <v>1989</v>
      </c>
      <c r="H5571" t="s">
        <v>36467</v>
      </c>
      <c r="I5571" t="s">
        <v>14543</v>
      </c>
      <c r="J5571" s="2" t="s">
        <v>14544</v>
      </c>
      <c r="K5571" s="5" t="s">
        <v>38</v>
      </c>
    </row>
    <row r="5572" spans="1:12" hidden="1" x14ac:dyDescent="0.25">
      <c r="A5572">
        <v>115159</v>
      </c>
      <c r="B5572" t="s">
        <v>14545</v>
      </c>
      <c r="C5572" t="s">
        <v>14520</v>
      </c>
      <c r="D5572" t="s">
        <v>14512</v>
      </c>
      <c r="E5572" t="s">
        <v>35710</v>
      </c>
      <c r="F5572" t="s">
        <v>35711</v>
      </c>
      <c r="G5572">
        <v>1989</v>
      </c>
      <c r="H5572" t="s">
        <v>36467</v>
      </c>
      <c r="I5572" t="s">
        <v>14521</v>
      </c>
      <c r="J5572" s="2" t="s">
        <v>14546</v>
      </c>
      <c r="K5572" s="5" t="s">
        <v>38</v>
      </c>
    </row>
    <row r="5573" spans="1:12" hidden="1" x14ac:dyDescent="0.25">
      <c r="A5573">
        <v>115167</v>
      </c>
      <c r="B5573" t="s">
        <v>14547</v>
      </c>
      <c r="C5573" t="s">
        <v>14538</v>
      </c>
      <c r="D5573" t="s">
        <v>14512</v>
      </c>
      <c r="E5573" t="s">
        <v>35710</v>
      </c>
      <c r="F5573" t="s">
        <v>35711</v>
      </c>
      <c r="G5573">
        <v>1989</v>
      </c>
      <c r="H5573" t="s">
        <v>36467</v>
      </c>
      <c r="I5573" t="s">
        <v>14539</v>
      </c>
      <c r="J5573" s="2" t="s">
        <v>14548</v>
      </c>
      <c r="K5573" s="5" t="s">
        <v>38</v>
      </c>
      <c r="L5573" t="s">
        <v>132</v>
      </c>
    </row>
    <row r="5574" spans="1:12" hidden="1" x14ac:dyDescent="0.25">
      <c r="A5574">
        <v>115192</v>
      </c>
      <c r="B5574" t="s">
        <v>14549</v>
      </c>
      <c r="C5574" t="s">
        <v>14550</v>
      </c>
      <c r="D5574" t="s">
        <v>14512</v>
      </c>
      <c r="E5574" t="s">
        <v>35710</v>
      </c>
      <c r="F5574" t="s">
        <v>35711</v>
      </c>
      <c r="G5574">
        <v>1989</v>
      </c>
      <c r="H5574" t="s">
        <v>36467</v>
      </c>
      <c r="I5574" t="s">
        <v>14551</v>
      </c>
      <c r="J5574" s="2" t="s">
        <v>14552</v>
      </c>
      <c r="K5574" s="5" t="s">
        <v>55</v>
      </c>
    </row>
    <row r="5575" spans="1:12" hidden="1" x14ac:dyDescent="0.25">
      <c r="A5575">
        <v>115226</v>
      </c>
      <c r="B5575" t="s">
        <v>14553</v>
      </c>
      <c r="C5575" t="s">
        <v>14520</v>
      </c>
      <c r="D5575" t="s">
        <v>14512</v>
      </c>
      <c r="E5575" t="s">
        <v>35710</v>
      </c>
      <c r="F5575" t="s">
        <v>35711</v>
      </c>
      <c r="G5575">
        <v>1989</v>
      </c>
      <c r="H5575" t="s">
        <v>36467</v>
      </c>
      <c r="I5575" t="s">
        <v>14521</v>
      </c>
      <c r="J5575" s="2" t="s">
        <v>14554</v>
      </c>
      <c r="K5575" s="5" t="s">
        <v>21</v>
      </c>
    </row>
    <row r="5576" spans="1:12" hidden="1" x14ac:dyDescent="0.25">
      <c r="A5576">
        <v>115236</v>
      </c>
      <c r="B5576" t="s">
        <v>14555</v>
      </c>
      <c r="C5576" t="s">
        <v>14556</v>
      </c>
      <c r="D5576" t="s">
        <v>14557</v>
      </c>
      <c r="E5576" t="s">
        <v>35712</v>
      </c>
      <c r="F5576" t="s">
        <v>35713</v>
      </c>
      <c r="G5576">
        <v>1960</v>
      </c>
      <c r="H5576" t="s">
        <v>36468</v>
      </c>
      <c r="I5576" t="s">
        <v>9417</v>
      </c>
      <c r="J5576" s="2" t="s">
        <v>14558</v>
      </c>
      <c r="K5576" s="5" t="s">
        <v>38</v>
      </c>
    </row>
    <row r="5577" spans="1:12" hidden="1" x14ac:dyDescent="0.25">
      <c r="A5577">
        <v>115252</v>
      </c>
      <c r="B5577" t="s">
        <v>14559</v>
      </c>
      <c r="C5577" t="s">
        <v>14556</v>
      </c>
      <c r="D5577" t="s">
        <v>14557</v>
      </c>
      <c r="E5577" t="s">
        <v>35712</v>
      </c>
      <c r="F5577" t="s">
        <v>35713</v>
      </c>
      <c r="G5577">
        <v>1960</v>
      </c>
      <c r="H5577" t="s">
        <v>36468</v>
      </c>
      <c r="I5577" t="s">
        <v>9417</v>
      </c>
      <c r="J5577" s="2" t="s">
        <v>14560</v>
      </c>
      <c r="K5577" s="5" t="s">
        <v>55</v>
      </c>
    </row>
    <row r="5578" spans="1:12" hidden="1" x14ac:dyDescent="0.25">
      <c r="A5578">
        <v>115264</v>
      </c>
      <c r="B5578" t="s">
        <v>14561</v>
      </c>
      <c r="C5578" t="s">
        <v>14562</v>
      </c>
      <c r="D5578" t="s">
        <v>14557</v>
      </c>
      <c r="E5578" t="s">
        <v>35712</v>
      </c>
      <c r="F5578" t="s">
        <v>35713</v>
      </c>
      <c r="G5578">
        <v>1960</v>
      </c>
      <c r="H5578" t="s">
        <v>36468</v>
      </c>
      <c r="I5578" t="s">
        <v>14563</v>
      </c>
      <c r="J5578" s="2" t="s">
        <v>14564</v>
      </c>
      <c r="K5578" s="5" t="s">
        <v>202</v>
      </c>
      <c r="L5578" t="s">
        <v>27</v>
      </c>
    </row>
    <row r="5579" spans="1:12" hidden="1" x14ac:dyDescent="0.25">
      <c r="A5579">
        <v>115265</v>
      </c>
      <c r="B5579" t="s">
        <v>14565</v>
      </c>
      <c r="C5579" t="s">
        <v>14556</v>
      </c>
      <c r="D5579" t="s">
        <v>14557</v>
      </c>
      <c r="E5579" t="s">
        <v>35712</v>
      </c>
      <c r="F5579" t="s">
        <v>35713</v>
      </c>
      <c r="G5579">
        <v>1960</v>
      </c>
      <c r="H5579" t="s">
        <v>36468</v>
      </c>
      <c r="I5579" t="s">
        <v>9417</v>
      </c>
      <c r="J5579" s="2" t="s">
        <v>14566</v>
      </c>
      <c r="K5579" s="5" t="s">
        <v>38</v>
      </c>
      <c r="L5579" t="s">
        <v>232</v>
      </c>
    </row>
    <row r="5580" spans="1:12" hidden="1" x14ac:dyDescent="0.25">
      <c r="A5580">
        <v>115274</v>
      </c>
      <c r="B5580" t="s">
        <v>14567</v>
      </c>
      <c r="C5580" t="s">
        <v>14568</v>
      </c>
      <c r="D5580" t="s">
        <v>14557</v>
      </c>
      <c r="E5580" t="s">
        <v>35712</v>
      </c>
      <c r="F5580" t="s">
        <v>35713</v>
      </c>
      <c r="G5580">
        <v>1960</v>
      </c>
      <c r="H5580" t="s">
        <v>36468</v>
      </c>
      <c r="I5580" t="s">
        <v>1512</v>
      </c>
      <c r="J5580" s="2" t="s">
        <v>14569</v>
      </c>
      <c r="K5580" s="5" t="s">
        <v>202</v>
      </c>
      <c r="L5580" t="s">
        <v>1277</v>
      </c>
    </row>
    <row r="5581" spans="1:12" hidden="1" x14ac:dyDescent="0.25">
      <c r="A5581">
        <v>115276</v>
      </c>
      <c r="B5581" t="s">
        <v>14570</v>
      </c>
      <c r="C5581" t="s">
        <v>14568</v>
      </c>
      <c r="D5581" t="s">
        <v>14557</v>
      </c>
      <c r="E5581" t="s">
        <v>35712</v>
      </c>
      <c r="F5581" t="s">
        <v>35713</v>
      </c>
      <c r="G5581">
        <v>1960</v>
      </c>
      <c r="H5581" t="s">
        <v>36468</v>
      </c>
      <c r="I5581" t="s">
        <v>1512</v>
      </c>
      <c r="J5581" s="2" t="s">
        <v>14571</v>
      </c>
      <c r="K5581" s="5" t="s">
        <v>38</v>
      </c>
      <c r="L5581" t="s">
        <v>16</v>
      </c>
    </row>
    <row r="5582" spans="1:12" hidden="1" x14ac:dyDescent="0.25">
      <c r="A5582">
        <v>115284</v>
      </c>
      <c r="B5582" t="s">
        <v>14572</v>
      </c>
      <c r="C5582" t="s">
        <v>14573</v>
      </c>
      <c r="D5582" t="s">
        <v>14557</v>
      </c>
      <c r="E5582" t="s">
        <v>35712</v>
      </c>
      <c r="F5582" t="s">
        <v>35713</v>
      </c>
      <c r="G5582">
        <v>1960</v>
      </c>
      <c r="H5582" t="s">
        <v>36468</v>
      </c>
      <c r="I5582" t="s">
        <v>14574</v>
      </c>
      <c r="J5582" s="2" t="s">
        <v>14575</v>
      </c>
      <c r="K5582" s="5" t="s">
        <v>10224</v>
      </c>
      <c r="L5582" t="s">
        <v>239</v>
      </c>
    </row>
    <row r="5583" spans="1:12" hidden="1" x14ac:dyDescent="0.25">
      <c r="A5583">
        <v>115289</v>
      </c>
      <c r="B5583" t="s">
        <v>14576</v>
      </c>
      <c r="C5583" t="s">
        <v>14573</v>
      </c>
      <c r="D5583" t="s">
        <v>14557</v>
      </c>
      <c r="E5583" t="s">
        <v>35712</v>
      </c>
      <c r="F5583" t="s">
        <v>35713</v>
      </c>
      <c r="G5583">
        <v>1960</v>
      </c>
      <c r="H5583" t="s">
        <v>36468</v>
      </c>
      <c r="I5583" t="s">
        <v>14574</v>
      </c>
      <c r="J5583" s="2" t="s">
        <v>14577</v>
      </c>
      <c r="K5583" s="5" t="s">
        <v>38</v>
      </c>
    </row>
    <row r="5584" spans="1:12" hidden="1" x14ac:dyDescent="0.25">
      <c r="A5584">
        <v>115290</v>
      </c>
      <c r="B5584" t="s">
        <v>14578</v>
      </c>
      <c r="C5584" t="s">
        <v>14579</v>
      </c>
      <c r="D5584" t="s">
        <v>14557</v>
      </c>
      <c r="E5584" t="s">
        <v>35712</v>
      </c>
      <c r="F5584" t="s">
        <v>35713</v>
      </c>
      <c r="G5584">
        <v>1960</v>
      </c>
      <c r="H5584" t="s">
        <v>36468</v>
      </c>
      <c r="I5584" t="s">
        <v>14580</v>
      </c>
      <c r="J5584" s="2" t="s">
        <v>5618</v>
      </c>
      <c r="K5584" s="5" t="s">
        <v>15</v>
      </c>
    </row>
    <row r="5585" spans="1:12" hidden="1" x14ac:dyDescent="0.25">
      <c r="A5585">
        <v>115292</v>
      </c>
      <c r="B5585" t="s">
        <v>14581</v>
      </c>
      <c r="C5585" t="s">
        <v>14579</v>
      </c>
      <c r="D5585" t="s">
        <v>14557</v>
      </c>
      <c r="E5585" t="s">
        <v>35712</v>
      </c>
      <c r="F5585" t="s">
        <v>35713</v>
      </c>
      <c r="G5585">
        <v>1960</v>
      </c>
      <c r="H5585" t="s">
        <v>36468</v>
      </c>
      <c r="I5585" t="s">
        <v>14580</v>
      </c>
      <c r="J5585" s="2" t="s">
        <v>14582</v>
      </c>
      <c r="K5585" s="5" t="s">
        <v>21</v>
      </c>
    </row>
    <row r="5586" spans="1:12" hidden="1" x14ac:dyDescent="0.25">
      <c r="A5586">
        <v>115328</v>
      </c>
      <c r="B5586" t="s">
        <v>14583</v>
      </c>
      <c r="C5586" t="s">
        <v>14584</v>
      </c>
      <c r="D5586" t="s">
        <v>14557</v>
      </c>
      <c r="E5586" t="s">
        <v>35712</v>
      </c>
      <c r="F5586" t="s">
        <v>35713</v>
      </c>
      <c r="G5586">
        <v>1960</v>
      </c>
      <c r="H5586" t="s">
        <v>36468</v>
      </c>
      <c r="I5586" t="s">
        <v>14585</v>
      </c>
      <c r="J5586" s="2" t="s">
        <v>14586</v>
      </c>
      <c r="K5586" s="5" t="s">
        <v>373</v>
      </c>
      <c r="L5586" t="s">
        <v>143</v>
      </c>
    </row>
    <row r="5587" spans="1:12" hidden="1" x14ac:dyDescent="0.25">
      <c r="A5587">
        <v>115335</v>
      </c>
      <c r="B5587" t="s">
        <v>14587</v>
      </c>
      <c r="C5587" t="s">
        <v>14584</v>
      </c>
      <c r="D5587" t="s">
        <v>14557</v>
      </c>
      <c r="E5587" t="s">
        <v>35712</v>
      </c>
      <c r="F5587" t="s">
        <v>35713</v>
      </c>
      <c r="G5587">
        <v>1960</v>
      </c>
      <c r="H5587" t="s">
        <v>36468</v>
      </c>
      <c r="I5587" t="s">
        <v>14585</v>
      </c>
      <c r="J5587" s="2" t="s">
        <v>14588</v>
      </c>
      <c r="K5587" s="5" t="s">
        <v>38</v>
      </c>
      <c r="L5587" t="s">
        <v>97</v>
      </c>
    </row>
    <row r="5588" spans="1:12" hidden="1" x14ac:dyDescent="0.25">
      <c r="A5588">
        <v>115353</v>
      </c>
      <c r="B5588" t="s">
        <v>14589</v>
      </c>
      <c r="C5588" t="s">
        <v>14584</v>
      </c>
      <c r="D5588" t="s">
        <v>14557</v>
      </c>
      <c r="E5588" t="s">
        <v>35712</v>
      </c>
      <c r="F5588" t="s">
        <v>35713</v>
      </c>
      <c r="G5588">
        <v>1960</v>
      </c>
      <c r="H5588" t="s">
        <v>36468</v>
      </c>
      <c r="I5588" t="s">
        <v>14585</v>
      </c>
      <c r="J5588" s="2" t="s">
        <v>14590</v>
      </c>
      <c r="K5588" s="5" t="s">
        <v>173</v>
      </c>
      <c r="L5588" t="s">
        <v>174</v>
      </c>
    </row>
    <row r="5589" spans="1:12" hidden="1" x14ac:dyDescent="0.25">
      <c r="A5589">
        <v>115361</v>
      </c>
      <c r="B5589" t="s">
        <v>14591</v>
      </c>
      <c r="C5589" t="s">
        <v>14584</v>
      </c>
      <c r="D5589" t="s">
        <v>14557</v>
      </c>
      <c r="E5589" t="s">
        <v>35712</v>
      </c>
      <c r="F5589" t="s">
        <v>35713</v>
      </c>
      <c r="G5589">
        <v>1960</v>
      </c>
      <c r="H5589" t="s">
        <v>36468</v>
      </c>
      <c r="I5589" t="s">
        <v>14585</v>
      </c>
      <c r="J5589" s="2" t="s">
        <v>14592</v>
      </c>
      <c r="K5589" s="5" t="s">
        <v>38</v>
      </c>
      <c r="L5589" t="s">
        <v>35281</v>
      </c>
    </row>
    <row r="5590" spans="1:12" hidden="1" x14ac:dyDescent="0.25">
      <c r="A5590">
        <v>115369</v>
      </c>
      <c r="B5590" t="s">
        <v>14593</v>
      </c>
      <c r="C5590" t="s">
        <v>14584</v>
      </c>
      <c r="D5590" t="s">
        <v>14557</v>
      </c>
      <c r="E5590" t="s">
        <v>35712</v>
      </c>
      <c r="F5590" t="s">
        <v>35713</v>
      </c>
      <c r="G5590">
        <v>1960</v>
      </c>
      <c r="H5590" t="s">
        <v>36468</v>
      </c>
      <c r="I5590" t="s">
        <v>14585</v>
      </c>
      <c r="J5590" s="2" t="s">
        <v>14594</v>
      </c>
      <c r="K5590" s="5" t="s">
        <v>32</v>
      </c>
      <c r="L5590" t="s">
        <v>35242</v>
      </c>
    </row>
    <row r="5591" spans="1:12" hidden="1" x14ac:dyDescent="0.25">
      <c r="A5591">
        <v>115372</v>
      </c>
      <c r="B5591" t="s">
        <v>14595</v>
      </c>
      <c r="C5591" t="s">
        <v>14584</v>
      </c>
      <c r="D5591" t="s">
        <v>14557</v>
      </c>
      <c r="E5591" t="s">
        <v>35712</v>
      </c>
      <c r="F5591" t="s">
        <v>35713</v>
      </c>
      <c r="G5591">
        <v>1960</v>
      </c>
      <c r="H5591" t="s">
        <v>36468</v>
      </c>
      <c r="I5591" t="s">
        <v>14585</v>
      </c>
      <c r="J5591" s="2" t="s">
        <v>14596</v>
      </c>
      <c r="K5591" s="5" t="s">
        <v>38</v>
      </c>
    </row>
    <row r="5592" spans="1:12" hidden="1" x14ac:dyDescent="0.25">
      <c r="A5592">
        <v>115383</v>
      </c>
      <c r="B5592" t="s">
        <v>14597</v>
      </c>
      <c r="C5592" t="s">
        <v>14598</v>
      </c>
      <c r="D5592" t="s">
        <v>14557</v>
      </c>
      <c r="E5592" t="s">
        <v>35712</v>
      </c>
      <c r="F5592" t="s">
        <v>35713</v>
      </c>
      <c r="G5592">
        <v>1960</v>
      </c>
      <c r="H5592" t="s">
        <v>36468</v>
      </c>
      <c r="I5592" t="s">
        <v>14599</v>
      </c>
      <c r="J5592" s="2" t="s">
        <v>14600</v>
      </c>
      <c r="K5592" s="5" t="s">
        <v>38</v>
      </c>
    </row>
    <row r="5593" spans="1:12" hidden="1" x14ac:dyDescent="0.25">
      <c r="A5593">
        <v>115394</v>
      </c>
      <c r="B5593" t="s">
        <v>14601</v>
      </c>
      <c r="C5593" t="s">
        <v>14602</v>
      </c>
      <c r="D5593" t="s">
        <v>14557</v>
      </c>
      <c r="E5593" t="s">
        <v>35712</v>
      </c>
      <c r="F5593" t="s">
        <v>35713</v>
      </c>
      <c r="G5593">
        <v>1960</v>
      </c>
      <c r="H5593" t="s">
        <v>36468</v>
      </c>
      <c r="I5593" t="s">
        <v>14603</v>
      </c>
      <c r="J5593" s="2" t="s">
        <v>14604</v>
      </c>
      <c r="K5593" s="5" t="s">
        <v>15</v>
      </c>
    </row>
    <row r="5594" spans="1:12" hidden="1" x14ac:dyDescent="0.25">
      <c r="A5594">
        <v>115411</v>
      </c>
      <c r="B5594" t="s">
        <v>14605</v>
      </c>
      <c r="C5594" t="s">
        <v>14584</v>
      </c>
      <c r="D5594" t="s">
        <v>14557</v>
      </c>
      <c r="E5594" t="s">
        <v>35712</v>
      </c>
      <c r="F5594" t="s">
        <v>35713</v>
      </c>
      <c r="G5594">
        <v>1960</v>
      </c>
      <c r="H5594" t="s">
        <v>36468</v>
      </c>
      <c r="I5594" t="s">
        <v>14585</v>
      </c>
      <c r="J5594" s="2" t="s">
        <v>14606</v>
      </c>
      <c r="K5594" s="5" t="s">
        <v>38</v>
      </c>
    </row>
    <row r="5595" spans="1:12" hidden="1" x14ac:dyDescent="0.25">
      <c r="A5595">
        <v>115429</v>
      </c>
      <c r="B5595" t="s">
        <v>14607</v>
      </c>
      <c r="C5595" t="s">
        <v>14608</v>
      </c>
      <c r="D5595" t="s">
        <v>14557</v>
      </c>
      <c r="E5595" t="s">
        <v>35712</v>
      </c>
      <c r="F5595" t="s">
        <v>35713</v>
      </c>
      <c r="G5595">
        <v>1960</v>
      </c>
      <c r="H5595" t="s">
        <v>36468</v>
      </c>
      <c r="I5595" t="s">
        <v>14609</v>
      </c>
      <c r="J5595" s="2" t="s">
        <v>14610</v>
      </c>
      <c r="K5595" s="5" t="s">
        <v>38</v>
      </c>
    </row>
    <row r="5596" spans="1:12" hidden="1" x14ac:dyDescent="0.25">
      <c r="A5596">
        <v>115431</v>
      </c>
      <c r="B5596" t="s">
        <v>14611</v>
      </c>
      <c r="C5596" t="s">
        <v>14608</v>
      </c>
      <c r="D5596" t="s">
        <v>14557</v>
      </c>
      <c r="E5596" t="s">
        <v>35712</v>
      </c>
      <c r="F5596" t="s">
        <v>35713</v>
      </c>
      <c r="G5596">
        <v>1960</v>
      </c>
      <c r="H5596" t="s">
        <v>36468</v>
      </c>
      <c r="I5596" t="s">
        <v>14609</v>
      </c>
      <c r="J5596" s="2" t="s">
        <v>14612</v>
      </c>
      <c r="K5596" s="5" t="s">
        <v>38</v>
      </c>
      <c r="L5596" t="s">
        <v>16</v>
      </c>
    </row>
    <row r="5597" spans="1:12" hidden="1" x14ac:dyDescent="0.25">
      <c r="A5597">
        <v>115469</v>
      </c>
      <c r="B5597" t="s">
        <v>14613</v>
      </c>
      <c r="C5597" t="s">
        <v>14614</v>
      </c>
      <c r="D5597" t="s">
        <v>14557</v>
      </c>
      <c r="E5597" t="s">
        <v>35712</v>
      </c>
      <c r="F5597" t="s">
        <v>35713</v>
      </c>
      <c r="G5597">
        <v>1960</v>
      </c>
      <c r="H5597" t="s">
        <v>36468</v>
      </c>
      <c r="I5597" t="s">
        <v>14615</v>
      </c>
      <c r="J5597" s="2" t="s">
        <v>14616</v>
      </c>
      <c r="K5597" s="5" t="s">
        <v>15</v>
      </c>
    </row>
    <row r="5598" spans="1:12" hidden="1" x14ac:dyDescent="0.25">
      <c r="A5598">
        <v>115473</v>
      </c>
      <c r="B5598" t="s">
        <v>14617</v>
      </c>
      <c r="C5598" t="s">
        <v>14614</v>
      </c>
      <c r="D5598" t="s">
        <v>14557</v>
      </c>
      <c r="E5598" t="s">
        <v>35712</v>
      </c>
      <c r="F5598" t="s">
        <v>35713</v>
      </c>
      <c r="G5598">
        <v>1960</v>
      </c>
      <c r="H5598" t="s">
        <v>36468</v>
      </c>
      <c r="I5598" t="s">
        <v>14615</v>
      </c>
      <c r="J5598" s="2" t="s">
        <v>14618</v>
      </c>
      <c r="K5598" s="5" t="s">
        <v>38</v>
      </c>
    </row>
    <row r="5599" spans="1:12" hidden="1" x14ac:dyDescent="0.25">
      <c r="A5599">
        <v>115486</v>
      </c>
      <c r="B5599" t="s">
        <v>14619</v>
      </c>
      <c r="C5599" t="s">
        <v>14620</v>
      </c>
      <c r="D5599" t="s">
        <v>14557</v>
      </c>
      <c r="E5599" t="s">
        <v>35712</v>
      </c>
      <c r="F5599" t="s">
        <v>35713</v>
      </c>
      <c r="G5599">
        <v>1960</v>
      </c>
      <c r="H5599" t="s">
        <v>36468</v>
      </c>
      <c r="I5599" t="s">
        <v>14621</v>
      </c>
      <c r="J5599" s="2" t="s">
        <v>14622</v>
      </c>
      <c r="K5599" s="5" t="s">
        <v>38</v>
      </c>
      <c r="L5599" t="s">
        <v>187</v>
      </c>
    </row>
    <row r="5600" spans="1:12" hidden="1" x14ac:dyDescent="0.25">
      <c r="A5600">
        <v>115512</v>
      </c>
      <c r="B5600" t="s">
        <v>14623</v>
      </c>
      <c r="C5600" t="s">
        <v>14624</v>
      </c>
      <c r="D5600" t="s">
        <v>14557</v>
      </c>
      <c r="E5600" t="s">
        <v>35712</v>
      </c>
      <c r="F5600" t="s">
        <v>35713</v>
      </c>
      <c r="G5600">
        <v>1960</v>
      </c>
      <c r="H5600" t="s">
        <v>36468</v>
      </c>
      <c r="I5600" t="s">
        <v>14625</v>
      </c>
      <c r="J5600" s="2" t="s">
        <v>14626</v>
      </c>
      <c r="K5600" s="5" t="s">
        <v>128</v>
      </c>
      <c r="L5600" t="s">
        <v>129</v>
      </c>
    </row>
    <row r="5601" spans="1:12" hidden="1" x14ac:dyDescent="0.25">
      <c r="A5601">
        <v>115525</v>
      </c>
      <c r="B5601" t="s">
        <v>14627</v>
      </c>
      <c r="C5601" t="s">
        <v>14628</v>
      </c>
      <c r="D5601" t="s">
        <v>14557</v>
      </c>
      <c r="E5601" t="s">
        <v>35712</v>
      </c>
      <c r="F5601" t="s">
        <v>35713</v>
      </c>
      <c r="G5601">
        <v>1960</v>
      </c>
      <c r="H5601" t="s">
        <v>36468</v>
      </c>
      <c r="I5601" t="s">
        <v>14629</v>
      </c>
      <c r="J5601" s="2" t="s">
        <v>14630</v>
      </c>
      <c r="K5601" s="5" t="s">
        <v>15</v>
      </c>
      <c r="L5601" t="s">
        <v>239</v>
      </c>
    </row>
    <row r="5602" spans="1:12" hidden="1" x14ac:dyDescent="0.25">
      <c r="A5602">
        <v>115529</v>
      </c>
      <c r="B5602" t="s">
        <v>14631</v>
      </c>
      <c r="C5602" t="s">
        <v>14628</v>
      </c>
      <c r="D5602" t="s">
        <v>14557</v>
      </c>
      <c r="E5602" t="s">
        <v>35712</v>
      </c>
      <c r="F5602" t="s">
        <v>35713</v>
      </c>
      <c r="G5602">
        <v>1960</v>
      </c>
      <c r="H5602" t="s">
        <v>36468</v>
      </c>
      <c r="I5602" t="s">
        <v>14629</v>
      </c>
      <c r="J5602" s="2" t="s">
        <v>14632</v>
      </c>
      <c r="K5602" s="5" t="s">
        <v>55</v>
      </c>
    </row>
    <row r="5603" spans="1:12" hidden="1" x14ac:dyDescent="0.25">
      <c r="A5603">
        <v>115553</v>
      </c>
      <c r="B5603" t="s">
        <v>14633</v>
      </c>
      <c r="C5603" t="s">
        <v>14634</v>
      </c>
      <c r="D5603" t="s">
        <v>14635</v>
      </c>
      <c r="E5603" t="s">
        <v>35714</v>
      </c>
      <c r="F5603" t="s">
        <v>35363</v>
      </c>
      <c r="G5603">
        <v>1985</v>
      </c>
      <c r="H5603" t="s">
        <v>36469</v>
      </c>
      <c r="I5603" t="s">
        <v>14636</v>
      </c>
      <c r="J5603" s="2" t="s">
        <v>14637</v>
      </c>
      <c r="K5603" s="5" t="s">
        <v>38</v>
      </c>
    </row>
    <row r="5604" spans="1:12" hidden="1" x14ac:dyDescent="0.25">
      <c r="A5604">
        <v>115683</v>
      </c>
      <c r="B5604" t="s">
        <v>14638</v>
      </c>
      <c r="C5604" t="s">
        <v>14639</v>
      </c>
      <c r="D5604" t="s">
        <v>14635</v>
      </c>
      <c r="E5604" t="s">
        <v>35714</v>
      </c>
      <c r="F5604" t="s">
        <v>35363</v>
      </c>
      <c r="G5604">
        <v>1985</v>
      </c>
      <c r="H5604" t="s">
        <v>36469</v>
      </c>
      <c r="I5604" t="s">
        <v>14640</v>
      </c>
      <c r="J5604" s="2" t="s">
        <v>14641</v>
      </c>
      <c r="K5604" s="5" t="s">
        <v>38</v>
      </c>
      <c r="L5604" t="s">
        <v>35297</v>
      </c>
    </row>
    <row r="5605" spans="1:12" hidden="1" x14ac:dyDescent="0.25">
      <c r="A5605">
        <v>115696</v>
      </c>
      <c r="B5605" t="s">
        <v>14642</v>
      </c>
      <c r="C5605" t="s">
        <v>14643</v>
      </c>
      <c r="D5605" t="s">
        <v>14635</v>
      </c>
      <c r="E5605" t="s">
        <v>35714</v>
      </c>
      <c r="F5605" t="s">
        <v>35363</v>
      </c>
      <c r="G5605">
        <v>1985</v>
      </c>
      <c r="H5605" t="s">
        <v>36469</v>
      </c>
      <c r="I5605" t="s">
        <v>4283</v>
      </c>
      <c r="J5605" s="2" t="s">
        <v>14644</v>
      </c>
      <c r="K5605" s="5" t="s">
        <v>38</v>
      </c>
    </row>
    <row r="5606" spans="1:12" hidden="1" x14ac:dyDescent="0.25">
      <c r="A5606">
        <v>115712</v>
      </c>
      <c r="B5606" t="s">
        <v>14645</v>
      </c>
      <c r="C5606" t="s">
        <v>14643</v>
      </c>
      <c r="D5606" t="s">
        <v>14635</v>
      </c>
      <c r="E5606" t="s">
        <v>35714</v>
      </c>
      <c r="F5606" t="s">
        <v>35363</v>
      </c>
      <c r="G5606">
        <v>1985</v>
      </c>
      <c r="H5606" t="s">
        <v>36469</v>
      </c>
      <c r="I5606" t="s">
        <v>4283</v>
      </c>
      <c r="J5606" s="2" t="s">
        <v>14646</v>
      </c>
      <c r="K5606" s="5" t="s">
        <v>21</v>
      </c>
    </row>
    <row r="5607" spans="1:12" hidden="1" x14ac:dyDescent="0.25">
      <c r="A5607">
        <v>115750</v>
      </c>
      <c r="B5607" t="s">
        <v>14647</v>
      </c>
      <c r="C5607" t="s">
        <v>14643</v>
      </c>
      <c r="D5607" t="s">
        <v>14635</v>
      </c>
      <c r="E5607" t="s">
        <v>35714</v>
      </c>
      <c r="F5607" t="s">
        <v>35363</v>
      </c>
      <c r="G5607">
        <v>1985</v>
      </c>
      <c r="H5607" t="s">
        <v>36469</v>
      </c>
      <c r="I5607" t="s">
        <v>4283</v>
      </c>
      <c r="J5607" s="2" t="s">
        <v>14648</v>
      </c>
      <c r="K5607" s="5" t="s">
        <v>21</v>
      </c>
    </row>
    <row r="5608" spans="1:12" hidden="1" x14ac:dyDescent="0.25">
      <c r="A5608">
        <v>115751</v>
      </c>
      <c r="B5608" t="s">
        <v>14649</v>
      </c>
      <c r="C5608" t="s">
        <v>14643</v>
      </c>
      <c r="D5608" t="s">
        <v>14635</v>
      </c>
      <c r="E5608" t="s">
        <v>35714</v>
      </c>
      <c r="F5608" t="s">
        <v>35363</v>
      </c>
      <c r="G5608">
        <v>1985</v>
      </c>
      <c r="H5608" t="s">
        <v>36469</v>
      </c>
      <c r="I5608" t="s">
        <v>4283</v>
      </c>
      <c r="J5608" s="2" t="s">
        <v>14650</v>
      </c>
      <c r="K5608" s="5" t="s">
        <v>173</v>
      </c>
    </row>
    <row r="5609" spans="1:12" hidden="1" x14ac:dyDescent="0.25">
      <c r="A5609">
        <v>115752</v>
      </c>
      <c r="B5609" t="s">
        <v>14651</v>
      </c>
      <c r="C5609" t="s">
        <v>14639</v>
      </c>
      <c r="D5609" t="s">
        <v>14635</v>
      </c>
      <c r="E5609" t="s">
        <v>35714</v>
      </c>
      <c r="F5609" t="s">
        <v>35363</v>
      </c>
      <c r="G5609">
        <v>1985</v>
      </c>
      <c r="H5609" t="s">
        <v>36469</v>
      </c>
      <c r="I5609" t="s">
        <v>14640</v>
      </c>
      <c r="J5609" s="2" t="s">
        <v>14652</v>
      </c>
      <c r="K5609" s="5" t="s">
        <v>173</v>
      </c>
    </row>
    <row r="5610" spans="1:12" hidden="1" x14ac:dyDescent="0.25">
      <c r="A5610">
        <v>115848</v>
      </c>
      <c r="B5610" t="s">
        <v>14653</v>
      </c>
      <c r="C5610" t="s">
        <v>14639</v>
      </c>
      <c r="D5610" t="s">
        <v>14635</v>
      </c>
      <c r="E5610" t="s">
        <v>35714</v>
      </c>
      <c r="F5610" t="s">
        <v>35363</v>
      </c>
      <c r="G5610">
        <v>1985</v>
      </c>
      <c r="H5610" t="s">
        <v>36469</v>
      </c>
      <c r="I5610" t="s">
        <v>14640</v>
      </c>
      <c r="J5610" s="2" t="s">
        <v>14654</v>
      </c>
      <c r="K5610" s="5" t="s">
        <v>21</v>
      </c>
    </row>
    <row r="5611" spans="1:12" hidden="1" x14ac:dyDescent="0.25">
      <c r="A5611">
        <v>115861</v>
      </c>
      <c r="B5611" t="s">
        <v>14655</v>
      </c>
      <c r="C5611" t="s">
        <v>14643</v>
      </c>
      <c r="D5611" t="s">
        <v>14635</v>
      </c>
      <c r="E5611" t="s">
        <v>35714</v>
      </c>
      <c r="F5611" t="s">
        <v>35363</v>
      </c>
      <c r="G5611">
        <v>1985</v>
      </c>
      <c r="H5611" t="s">
        <v>36469</v>
      </c>
      <c r="I5611" t="s">
        <v>4283</v>
      </c>
      <c r="J5611" s="2" t="s">
        <v>14656</v>
      </c>
      <c r="K5611" s="5" t="s">
        <v>38</v>
      </c>
    </row>
    <row r="5612" spans="1:12" hidden="1" x14ac:dyDescent="0.25">
      <c r="A5612">
        <v>115863</v>
      </c>
      <c r="B5612" t="s">
        <v>14657</v>
      </c>
      <c r="C5612" t="s">
        <v>14643</v>
      </c>
      <c r="D5612" t="s">
        <v>14635</v>
      </c>
      <c r="E5612" t="s">
        <v>35714</v>
      </c>
      <c r="F5612" t="s">
        <v>35363</v>
      </c>
      <c r="G5612">
        <v>1985</v>
      </c>
      <c r="H5612" t="s">
        <v>36469</v>
      </c>
      <c r="I5612" t="s">
        <v>4283</v>
      </c>
      <c r="J5612" s="2" t="s">
        <v>14658</v>
      </c>
      <c r="K5612" s="5" t="s">
        <v>21</v>
      </c>
      <c r="L5612" t="s">
        <v>143</v>
      </c>
    </row>
    <row r="5613" spans="1:12" hidden="1" x14ac:dyDescent="0.25">
      <c r="A5613">
        <v>115873</v>
      </c>
      <c r="B5613" t="s">
        <v>14659</v>
      </c>
      <c r="C5613" t="s">
        <v>14639</v>
      </c>
      <c r="D5613" t="s">
        <v>14635</v>
      </c>
      <c r="E5613" t="s">
        <v>35714</v>
      </c>
      <c r="F5613" t="s">
        <v>35363</v>
      </c>
      <c r="G5613">
        <v>1985</v>
      </c>
      <c r="H5613" t="s">
        <v>36469</v>
      </c>
      <c r="I5613" t="s">
        <v>14640</v>
      </c>
      <c r="J5613" s="2" t="s">
        <v>14660</v>
      </c>
      <c r="K5613" s="5" t="s">
        <v>21</v>
      </c>
    </row>
    <row r="5614" spans="1:12" hidden="1" x14ac:dyDescent="0.25">
      <c r="A5614">
        <v>115883</v>
      </c>
      <c r="B5614" t="s">
        <v>14661</v>
      </c>
      <c r="C5614" t="s">
        <v>14639</v>
      </c>
      <c r="D5614" t="s">
        <v>14635</v>
      </c>
      <c r="E5614" t="s">
        <v>35714</v>
      </c>
      <c r="F5614" t="s">
        <v>35363</v>
      </c>
      <c r="G5614">
        <v>1985</v>
      </c>
      <c r="H5614" t="s">
        <v>36469</v>
      </c>
      <c r="I5614" t="s">
        <v>14640</v>
      </c>
      <c r="J5614" s="2" t="s">
        <v>14662</v>
      </c>
      <c r="K5614" s="5" t="s">
        <v>21</v>
      </c>
    </row>
    <row r="5615" spans="1:12" hidden="1" x14ac:dyDescent="0.25">
      <c r="A5615">
        <v>115911</v>
      </c>
      <c r="B5615" t="s">
        <v>14663</v>
      </c>
      <c r="C5615" t="s">
        <v>14639</v>
      </c>
      <c r="D5615" t="s">
        <v>14635</v>
      </c>
      <c r="E5615" t="s">
        <v>35714</v>
      </c>
      <c r="F5615" t="s">
        <v>35363</v>
      </c>
      <c r="G5615">
        <v>1985</v>
      </c>
      <c r="H5615" t="s">
        <v>36469</v>
      </c>
      <c r="I5615" t="s">
        <v>14640</v>
      </c>
      <c r="J5615" s="2" t="s">
        <v>14664</v>
      </c>
      <c r="K5615" s="5" t="s">
        <v>21</v>
      </c>
    </row>
    <row r="5616" spans="1:12" hidden="1" x14ac:dyDescent="0.25">
      <c r="A5616">
        <v>115918</v>
      </c>
      <c r="B5616" t="s">
        <v>14665</v>
      </c>
      <c r="C5616" t="s">
        <v>14643</v>
      </c>
      <c r="D5616" t="s">
        <v>14635</v>
      </c>
      <c r="E5616" t="s">
        <v>35714</v>
      </c>
      <c r="F5616" t="s">
        <v>35363</v>
      </c>
      <c r="G5616">
        <v>1985</v>
      </c>
      <c r="H5616" t="s">
        <v>36469</v>
      </c>
      <c r="I5616" t="s">
        <v>4283</v>
      </c>
      <c r="J5616" s="2" t="s">
        <v>14666</v>
      </c>
      <c r="K5616" s="5" t="s">
        <v>202</v>
      </c>
      <c r="L5616" t="s">
        <v>27</v>
      </c>
    </row>
    <row r="5617" spans="1:12" hidden="1" x14ac:dyDescent="0.25">
      <c r="A5617">
        <v>115956</v>
      </c>
      <c r="B5617" t="s">
        <v>14667</v>
      </c>
      <c r="C5617" t="s">
        <v>14639</v>
      </c>
      <c r="D5617" t="s">
        <v>14635</v>
      </c>
      <c r="E5617" t="s">
        <v>35714</v>
      </c>
      <c r="F5617" t="s">
        <v>35363</v>
      </c>
      <c r="G5617">
        <v>1985</v>
      </c>
      <c r="H5617" t="s">
        <v>36469</v>
      </c>
      <c r="I5617" t="s">
        <v>14640</v>
      </c>
      <c r="J5617" s="2" t="s">
        <v>14668</v>
      </c>
      <c r="K5617" s="5" t="s">
        <v>21</v>
      </c>
    </row>
    <row r="5618" spans="1:12" hidden="1" x14ac:dyDescent="0.25">
      <c r="A5618">
        <v>116002</v>
      </c>
      <c r="B5618" t="s">
        <v>14669</v>
      </c>
      <c r="C5618" t="s">
        <v>14643</v>
      </c>
      <c r="D5618" t="s">
        <v>14635</v>
      </c>
      <c r="E5618" t="s">
        <v>35714</v>
      </c>
      <c r="F5618" t="s">
        <v>35363</v>
      </c>
      <c r="G5618">
        <v>1985</v>
      </c>
      <c r="H5618" t="s">
        <v>36469</v>
      </c>
      <c r="I5618" t="s">
        <v>4283</v>
      </c>
      <c r="J5618" s="2" t="s">
        <v>14670</v>
      </c>
      <c r="K5618" s="5" t="s">
        <v>173</v>
      </c>
    </row>
    <row r="5619" spans="1:12" hidden="1" x14ac:dyDescent="0.25">
      <c r="A5619">
        <v>116003</v>
      </c>
      <c r="B5619" t="s">
        <v>14671</v>
      </c>
      <c r="C5619" t="s">
        <v>14672</v>
      </c>
      <c r="D5619" t="s">
        <v>14635</v>
      </c>
      <c r="E5619" t="s">
        <v>35714</v>
      </c>
      <c r="F5619" t="s">
        <v>35363</v>
      </c>
      <c r="G5619">
        <v>1985</v>
      </c>
      <c r="H5619" t="s">
        <v>36469</v>
      </c>
      <c r="I5619" t="s">
        <v>2268</v>
      </c>
      <c r="J5619" s="2" t="s">
        <v>14673</v>
      </c>
      <c r="K5619" s="5" t="s">
        <v>38</v>
      </c>
    </row>
    <row r="5620" spans="1:12" hidden="1" x14ac:dyDescent="0.25">
      <c r="A5620">
        <v>116048</v>
      </c>
      <c r="B5620" t="s">
        <v>14674</v>
      </c>
      <c r="C5620" t="s">
        <v>14675</v>
      </c>
      <c r="D5620" t="s">
        <v>14635</v>
      </c>
      <c r="E5620" t="s">
        <v>35714</v>
      </c>
      <c r="F5620" t="s">
        <v>35363</v>
      </c>
      <c r="G5620">
        <v>1985</v>
      </c>
      <c r="H5620" t="s">
        <v>36469</v>
      </c>
      <c r="I5620" t="s">
        <v>14676</v>
      </c>
      <c r="J5620" s="2" t="s">
        <v>14677</v>
      </c>
      <c r="K5620" s="5" t="s">
        <v>21</v>
      </c>
    </row>
    <row r="5621" spans="1:12" hidden="1" x14ac:dyDescent="0.25">
      <c r="A5621">
        <v>116050</v>
      </c>
      <c r="B5621" t="s">
        <v>14678</v>
      </c>
      <c r="C5621" t="s">
        <v>14675</v>
      </c>
      <c r="D5621" t="s">
        <v>14635</v>
      </c>
      <c r="E5621" t="s">
        <v>35714</v>
      </c>
      <c r="F5621" t="s">
        <v>35363</v>
      </c>
      <c r="G5621">
        <v>1985</v>
      </c>
      <c r="H5621" t="s">
        <v>36469</v>
      </c>
      <c r="I5621" t="s">
        <v>14676</v>
      </c>
      <c r="J5621" s="2" t="s">
        <v>14679</v>
      </c>
      <c r="K5621" s="5" t="s">
        <v>128</v>
      </c>
      <c r="L5621" t="s">
        <v>129</v>
      </c>
    </row>
    <row r="5622" spans="1:12" hidden="1" x14ac:dyDescent="0.25">
      <c r="A5622">
        <v>116093</v>
      </c>
      <c r="B5622" t="s">
        <v>14680</v>
      </c>
      <c r="C5622" t="s">
        <v>14643</v>
      </c>
      <c r="D5622" t="s">
        <v>14635</v>
      </c>
      <c r="E5622" t="s">
        <v>35714</v>
      </c>
      <c r="F5622" t="s">
        <v>35363</v>
      </c>
      <c r="G5622">
        <v>1985</v>
      </c>
      <c r="H5622" t="s">
        <v>36469</v>
      </c>
      <c r="I5622" t="s">
        <v>4283</v>
      </c>
      <c r="J5622" s="2" t="s">
        <v>14681</v>
      </c>
      <c r="K5622" s="5" t="s">
        <v>128</v>
      </c>
      <c r="L5622" t="s">
        <v>27</v>
      </c>
    </row>
    <row r="5623" spans="1:12" hidden="1" x14ac:dyDescent="0.25">
      <c r="A5623">
        <v>116094</v>
      </c>
      <c r="B5623" t="s">
        <v>14682</v>
      </c>
      <c r="C5623" t="s">
        <v>14634</v>
      </c>
      <c r="D5623" t="s">
        <v>14635</v>
      </c>
      <c r="E5623" t="s">
        <v>35714</v>
      </c>
      <c r="F5623" t="s">
        <v>35363</v>
      </c>
      <c r="G5623">
        <v>1985</v>
      </c>
      <c r="H5623" t="s">
        <v>36469</v>
      </c>
      <c r="I5623" t="s">
        <v>14636</v>
      </c>
      <c r="J5623" s="2" t="s">
        <v>14683</v>
      </c>
      <c r="K5623" s="5" t="s">
        <v>21</v>
      </c>
    </row>
    <row r="5624" spans="1:12" hidden="1" x14ac:dyDescent="0.25">
      <c r="A5624">
        <v>116144</v>
      </c>
      <c r="B5624" t="s">
        <v>14684</v>
      </c>
      <c r="C5624" t="s">
        <v>14634</v>
      </c>
      <c r="D5624" t="s">
        <v>14635</v>
      </c>
      <c r="E5624" t="s">
        <v>35714</v>
      </c>
      <c r="F5624" t="s">
        <v>35363</v>
      </c>
      <c r="G5624">
        <v>1985</v>
      </c>
      <c r="H5624" t="s">
        <v>36469</v>
      </c>
      <c r="I5624" t="s">
        <v>14636</v>
      </c>
      <c r="J5624" s="2" t="s">
        <v>14685</v>
      </c>
      <c r="K5624" s="5" t="s">
        <v>38</v>
      </c>
    </row>
    <row r="5625" spans="1:12" hidden="1" x14ac:dyDescent="0.25">
      <c r="A5625">
        <v>116151</v>
      </c>
      <c r="B5625" t="s">
        <v>14686</v>
      </c>
      <c r="C5625" t="s">
        <v>14643</v>
      </c>
      <c r="D5625" t="s">
        <v>14635</v>
      </c>
      <c r="E5625" t="s">
        <v>35714</v>
      </c>
      <c r="F5625" t="s">
        <v>35363</v>
      </c>
      <c r="G5625">
        <v>1985</v>
      </c>
      <c r="H5625" t="s">
        <v>36469</v>
      </c>
      <c r="I5625" t="s">
        <v>4283</v>
      </c>
      <c r="J5625" s="2" t="s">
        <v>14687</v>
      </c>
      <c r="K5625" s="5" t="s">
        <v>38</v>
      </c>
    </row>
    <row r="5626" spans="1:12" hidden="1" x14ac:dyDescent="0.25">
      <c r="A5626">
        <v>116210</v>
      </c>
      <c r="B5626" t="s">
        <v>14688</v>
      </c>
      <c r="C5626" t="s">
        <v>14643</v>
      </c>
      <c r="D5626" t="s">
        <v>14635</v>
      </c>
      <c r="E5626" t="s">
        <v>35714</v>
      </c>
      <c r="F5626" t="s">
        <v>35363</v>
      </c>
      <c r="G5626">
        <v>1985</v>
      </c>
      <c r="H5626" t="s">
        <v>36469</v>
      </c>
      <c r="I5626" t="s">
        <v>4283</v>
      </c>
      <c r="J5626" s="2" t="s">
        <v>14689</v>
      </c>
      <c r="K5626" s="5" t="s">
        <v>21</v>
      </c>
      <c r="L5626" t="s">
        <v>143</v>
      </c>
    </row>
    <row r="5627" spans="1:12" hidden="1" x14ac:dyDescent="0.25">
      <c r="A5627">
        <v>116211</v>
      </c>
      <c r="B5627" t="s">
        <v>14690</v>
      </c>
      <c r="C5627" t="s">
        <v>14634</v>
      </c>
      <c r="D5627" t="s">
        <v>14635</v>
      </c>
      <c r="E5627" t="s">
        <v>35714</v>
      </c>
      <c r="F5627" t="s">
        <v>35363</v>
      </c>
      <c r="G5627">
        <v>1985</v>
      </c>
      <c r="H5627" t="s">
        <v>36469</v>
      </c>
      <c r="I5627" t="s">
        <v>14636</v>
      </c>
      <c r="J5627" s="2" t="s">
        <v>14691</v>
      </c>
      <c r="K5627" s="5" t="s">
        <v>21</v>
      </c>
    </row>
    <row r="5628" spans="1:12" hidden="1" x14ac:dyDescent="0.25">
      <c r="A5628">
        <v>116235</v>
      </c>
      <c r="B5628" t="s">
        <v>14692</v>
      </c>
      <c r="C5628" t="s">
        <v>14634</v>
      </c>
      <c r="D5628" t="s">
        <v>14635</v>
      </c>
      <c r="E5628" t="s">
        <v>35714</v>
      </c>
      <c r="F5628" t="s">
        <v>35363</v>
      </c>
      <c r="G5628">
        <v>1985</v>
      </c>
      <c r="H5628" t="s">
        <v>36469</v>
      </c>
      <c r="I5628" t="s">
        <v>14636</v>
      </c>
      <c r="J5628" s="2" t="s">
        <v>14693</v>
      </c>
      <c r="K5628" s="5" t="s">
        <v>128</v>
      </c>
    </row>
    <row r="5629" spans="1:12" hidden="1" x14ac:dyDescent="0.25">
      <c r="A5629">
        <v>116248</v>
      </c>
      <c r="B5629" t="s">
        <v>14694</v>
      </c>
      <c r="C5629" t="s">
        <v>14634</v>
      </c>
      <c r="D5629" t="s">
        <v>14635</v>
      </c>
      <c r="E5629" t="s">
        <v>35714</v>
      </c>
      <c r="F5629" t="s">
        <v>35363</v>
      </c>
      <c r="G5629">
        <v>1985</v>
      </c>
      <c r="H5629" t="s">
        <v>36469</v>
      </c>
      <c r="I5629" t="s">
        <v>14636</v>
      </c>
      <c r="J5629" s="2" t="s">
        <v>14695</v>
      </c>
      <c r="K5629" s="5" t="s">
        <v>21</v>
      </c>
    </row>
    <row r="5630" spans="1:12" hidden="1" x14ac:dyDescent="0.25">
      <c r="A5630">
        <v>116257</v>
      </c>
      <c r="B5630" t="s">
        <v>14696</v>
      </c>
      <c r="C5630" t="s">
        <v>14643</v>
      </c>
      <c r="D5630" t="s">
        <v>14635</v>
      </c>
      <c r="E5630" t="s">
        <v>35714</v>
      </c>
      <c r="F5630" t="s">
        <v>35363</v>
      </c>
      <c r="G5630">
        <v>1985</v>
      </c>
      <c r="H5630" t="s">
        <v>36469</v>
      </c>
      <c r="I5630" t="s">
        <v>4283</v>
      </c>
      <c r="J5630" s="2" t="s">
        <v>9071</v>
      </c>
      <c r="K5630" s="5" t="s">
        <v>55</v>
      </c>
    </row>
    <row r="5631" spans="1:12" hidden="1" x14ac:dyDescent="0.25">
      <c r="A5631">
        <v>116273</v>
      </c>
      <c r="B5631" t="s">
        <v>14697</v>
      </c>
      <c r="C5631" t="s">
        <v>14643</v>
      </c>
      <c r="D5631" t="s">
        <v>14635</v>
      </c>
      <c r="E5631" t="s">
        <v>35714</v>
      </c>
      <c r="F5631" t="s">
        <v>35363</v>
      </c>
      <c r="G5631">
        <v>1985</v>
      </c>
      <c r="H5631" t="s">
        <v>36469</v>
      </c>
      <c r="I5631" t="s">
        <v>4283</v>
      </c>
      <c r="J5631" s="2" t="s">
        <v>14698</v>
      </c>
      <c r="K5631" s="5" t="s">
        <v>55</v>
      </c>
    </row>
    <row r="5632" spans="1:12" hidden="1" x14ac:dyDescent="0.25">
      <c r="A5632">
        <v>116285</v>
      </c>
      <c r="B5632" t="s">
        <v>14699</v>
      </c>
      <c r="C5632" t="s">
        <v>14634</v>
      </c>
      <c r="D5632" t="s">
        <v>14635</v>
      </c>
      <c r="E5632" t="s">
        <v>35714</v>
      </c>
      <c r="F5632" t="s">
        <v>35363</v>
      </c>
      <c r="G5632">
        <v>1985</v>
      </c>
      <c r="H5632" t="s">
        <v>36469</v>
      </c>
      <c r="I5632" t="s">
        <v>14636</v>
      </c>
      <c r="J5632" s="2" t="s">
        <v>14700</v>
      </c>
      <c r="K5632" s="5" t="s">
        <v>38</v>
      </c>
      <c r="L5632" t="s">
        <v>16</v>
      </c>
    </row>
    <row r="5633" spans="1:12" hidden="1" x14ac:dyDescent="0.25">
      <c r="A5633">
        <v>116317</v>
      </c>
      <c r="B5633" t="s">
        <v>14701</v>
      </c>
      <c r="C5633" t="s">
        <v>14634</v>
      </c>
      <c r="D5633" t="s">
        <v>14635</v>
      </c>
      <c r="E5633" t="s">
        <v>35714</v>
      </c>
      <c r="F5633" t="s">
        <v>35363</v>
      </c>
      <c r="G5633">
        <v>1985</v>
      </c>
      <c r="H5633" t="s">
        <v>36469</v>
      </c>
      <c r="I5633" t="s">
        <v>14636</v>
      </c>
      <c r="J5633" s="2" t="s">
        <v>14702</v>
      </c>
      <c r="K5633" s="5" t="s">
        <v>38</v>
      </c>
    </row>
    <row r="5634" spans="1:12" hidden="1" x14ac:dyDescent="0.25">
      <c r="A5634">
        <v>116319</v>
      </c>
      <c r="B5634" t="s">
        <v>14703</v>
      </c>
      <c r="C5634" t="s">
        <v>14634</v>
      </c>
      <c r="D5634" t="s">
        <v>14635</v>
      </c>
      <c r="E5634" t="s">
        <v>35714</v>
      </c>
      <c r="F5634" t="s">
        <v>35363</v>
      </c>
      <c r="G5634">
        <v>1985</v>
      </c>
      <c r="H5634" t="s">
        <v>36469</v>
      </c>
      <c r="I5634" t="s">
        <v>14636</v>
      </c>
      <c r="J5634" s="2" t="s">
        <v>14704</v>
      </c>
      <c r="K5634" s="5" t="s">
        <v>128</v>
      </c>
      <c r="L5634" t="s">
        <v>35224</v>
      </c>
    </row>
    <row r="5635" spans="1:12" hidden="1" x14ac:dyDescent="0.25">
      <c r="A5635">
        <v>116320</v>
      </c>
      <c r="B5635" t="s">
        <v>14705</v>
      </c>
      <c r="C5635" t="s">
        <v>14643</v>
      </c>
      <c r="D5635" t="s">
        <v>14635</v>
      </c>
      <c r="E5635" t="s">
        <v>35714</v>
      </c>
      <c r="F5635" t="s">
        <v>35363</v>
      </c>
      <c r="G5635">
        <v>1985</v>
      </c>
      <c r="H5635" t="s">
        <v>36469</v>
      </c>
      <c r="I5635" t="s">
        <v>4283</v>
      </c>
      <c r="J5635" s="2" t="s">
        <v>14706</v>
      </c>
      <c r="K5635" s="5" t="s">
        <v>55</v>
      </c>
    </row>
    <row r="5636" spans="1:12" hidden="1" x14ac:dyDescent="0.25">
      <c r="A5636">
        <v>116323</v>
      </c>
      <c r="B5636" t="s">
        <v>14707</v>
      </c>
      <c r="C5636" t="s">
        <v>14634</v>
      </c>
      <c r="D5636" t="s">
        <v>14635</v>
      </c>
      <c r="E5636" t="s">
        <v>35714</v>
      </c>
      <c r="F5636" t="s">
        <v>35363</v>
      </c>
      <c r="G5636">
        <v>1985</v>
      </c>
      <c r="H5636" t="s">
        <v>36469</v>
      </c>
      <c r="I5636" t="s">
        <v>14636</v>
      </c>
      <c r="J5636" s="2" t="s">
        <v>14708</v>
      </c>
      <c r="K5636" s="5" t="s">
        <v>128</v>
      </c>
      <c r="L5636" t="s">
        <v>35222</v>
      </c>
    </row>
    <row r="5637" spans="1:12" hidden="1" x14ac:dyDescent="0.25">
      <c r="A5637">
        <v>116338</v>
      </c>
      <c r="B5637" t="s">
        <v>14709</v>
      </c>
      <c r="C5637" t="s">
        <v>14634</v>
      </c>
      <c r="D5637" t="s">
        <v>14635</v>
      </c>
      <c r="E5637" t="s">
        <v>35714</v>
      </c>
      <c r="F5637" t="s">
        <v>35363</v>
      </c>
      <c r="G5637">
        <v>1985</v>
      </c>
      <c r="H5637" t="s">
        <v>36469</v>
      </c>
      <c r="I5637" t="s">
        <v>14636</v>
      </c>
      <c r="J5637" s="2" t="s">
        <v>14710</v>
      </c>
      <c r="K5637" s="5" t="s">
        <v>21</v>
      </c>
    </row>
    <row r="5638" spans="1:12" hidden="1" x14ac:dyDescent="0.25">
      <c r="A5638">
        <v>116349</v>
      </c>
      <c r="B5638" t="s">
        <v>14711</v>
      </c>
      <c r="C5638" t="s">
        <v>14634</v>
      </c>
      <c r="D5638" t="s">
        <v>14635</v>
      </c>
      <c r="E5638" t="s">
        <v>35714</v>
      </c>
      <c r="F5638" t="s">
        <v>35363</v>
      </c>
      <c r="G5638">
        <v>1985</v>
      </c>
      <c r="H5638" t="s">
        <v>36469</v>
      </c>
      <c r="I5638" t="s">
        <v>14636</v>
      </c>
      <c r="J5638" s="2" t="s">
        <v>14712</v>
      </c>
      <c r="K5638" s="5" t="s">
        <v>38</v>
      </c>
    </row>
    <row r="5639" spans="1:12" hidden="1" x14ac:dyDescent="0.25">
      <c r="A5639">
        <v>116363</v>
      </c>
      <c r="B5639" t="s">
        <v>14713</v>
      </c>
      <c r="C5639" t="s">
        <v>14634</v>
      </c>
      <c r="D5639" t="s">
        <v>14635</v>
      </c>
      <c r="E5639" t="s">
        <v>35714</v>
      </c>
      <c r="F5639" t="s">
        <v>35363</v>
      </c>
      <c r="G5639">
        <v>1985</v>
      </c>
      <c r="H5639" t="s">
        <v>36469</v>
      </c>
      <c r="I5639" t="s">
        <v>14636</v>
      </c>
      <c r="J5639" s="2" t="s">
        <v>14714</v>
      </c>
      <c r="K5639" s="5" t="s">
        <v>38</v>
      </c>
      <c r="L5639" t="s">
        <v>16</v>
      </c>
    </row>
    <row r="5640" spans="1:12" hidden="1" x14ac:dyDescent="0.25">
      <c r="A5640">
        <v>116367</v>
      </c>
      <c r="B5640" t="s">
        <v>14715</v>
      </c>
      <c r="C5640" t="s">
        <v>14634</v>
      </c>
      <c r="D5640" t="s">
        <v>14635</v>
      </c>
      <c r="E5640" t="s">
        <v>35714</v>
      </c>
      <c r="F5640" t="s">
        <v>35363</v>
      </c>
      <c r="G5640">
        <v>1985</v>
      </c>
      <c r="H5640" t="s">
        <v>36469</v>
      </c>
      <c r="I5640" t="s">
        <v>14636</v>
      </c>
      <c r="J5640" s="2" t="s">
        <v>14716</v>
      </c>
      <c r="K5640" s="5" t="s">
        <v>38</v>
      </c>
      <c r="L5640" t="s">
        <v>97</v>
      </c>
    </row>
    <row r="5641" spans="1:12" hidden="1" x14ac:dyDescent="0.25">
      <c r="A5641">
        <v>116457</v>
      </c>
      <c r="B5641" t="s">
        <v>14717</v>
      </c>
      <c r="C5641" t="s">
        <v>14718</v>
      </c>
      <c r="D5641" t="s">
        <v>14719</v>
      </c>
      <c r="E5641" t="s">
        <v>35715</v>
      </c>
      <c r="F5641" t="s">
        <v>35433</v>
      </c>
      <c r="G5641">
        <v>1964</v>
      </c>
      <c r="H5641" t="s">
        <v>36470</v>
      </c>
      <c r="I5641" t="s">
        <v>14720</v>
      </c>
      <c r="J5641" s="2" t="s">
        <v>14721</v>
      </c>
      <c r="K5641" s="5" t="s">
        <v>38</v>
      </c>
    </row>
    <row r="5642" spans="1:12" hidden="1" x14ac:dyDescent="0.25">
      <c r="A5642">
        <v>116468</v>
      </c>
      <c r="B5642" t="s">
        <v>14722</v>
      </c>
      <c r="C5642" t="s">
        <v>14723</v>
      </c>
      <c r="D5642" t="s">
        <v>14719</v>
      </c>
      <c r="E5642" t="s">
        <v>35715</v>
      </c>
      <c r="F5642" t="s">
        <v>35433</v>
      </c>
      <c r="G5642">
        <v>1964</v>
      </c>
      <c r="H5642" t="s">
        <v>36470</v>
      </c>
      <c r="I5642" t="s">
        <v>14724</v>
      </c>
      <c r="J5642" s="2" t="s">
        <v>14725</v>
      </c>
      <c r="K5642" s="5" t="s">
        <v>38</v>
      </c>
    </row>
    <row r="5643" spans="1:12" hidden="1" x14ac:dyDescent="0.25">
      <c r="A5643">
        <v>116471</v>
      </c>
      <c r="B5643" t="s">
        <v>14726</v>
      </c>
      <c r="C5643" t="s">
        <v>14727</v>
      </c>
      <c r="D5643" t="s">
        <v>14719</v>
      </c>
      <c r="E5643" t="s">
        <v>35715</v>
      </c>
      <c r="F5643" t="s">
        <v>35433</v>
      </c>
      <c r="G5643">
        <v>1964</v>
      </c>
      <c r="H5643" t="s">
        <v>36470</v>
      </c>
      <c r="I5643" t="s">
        <v>2077</v>
      </c>
      <c r="J5643" s="2" t="s">
        <v>14728</v>
      </c>
      <c r="K5643" s="5" t="s">
        <v>38</v>
      </c>
    </row>
    <row r="5644" spans="1:12" hidden="1" x14ac:dyDescent="0.25">
      <c r="A5644">
        <v>116506</v>
      </c>
      <c r="B5644" t="s">
        <v>14729</v>
      </c>
      <c r="C5644" t="s">
        <v>14730</v>
      </c>
      <c r="D5644" t="s">
        <v>14719</v>
      </c>
      <c r="E5644" t="s">
        <v>35715</v>
      </c>
      <c r="F5644" t="s">
        <v>35433</v>
      </c>
      <c r="G5644">
        <v>1964</v>
      </c>
      <c r="H5644" t="s">
        <v>36470</v>
      </c>
      <c r="I5644" t="s">
        <v>7505</v>
      </c>
      <c r="J5644" s="2" t="s">
        <v>14731</v>
      </c>
      <c r="K5644" s="5" t="s">
        <v>21</v>
      </c>
    </row>
    <row r="5645" spans="1:12" hidden="1" x14ac:dyDescent="0.25">
      <c r="A5645">
        <v>116511</v>
      </c>
      <c r="B5645" t="s">
        <v>14732</v>
      </c>
      <c r="C5645" t="s">
        <v>14733</v>
      </c>
      <c r="D5645" t="s">
        <v>14719</v>
      </c>
      <c r="E5645" t="s">
        <v>35715</v>
      </c>
      <c r="F5645" t="s">
        <v>35433</v>
      </c>
      <c r="G5645">
        <v>1964</v>
      </c>
      <c r="H5645" t="s">
        <v>36470</v>
      </c>
      <c r="I5645" t="s">
        <v>787</v>
      </c>
      <c r="J5645" s="2" t="s">
        <v>14734</v>
      </c>
      <c r="K5645" s="5" t="s">
        <v>21</v>
      </c>
    </row>
    <row r="5646" spans="1:12" hidden="1" x14ac:dyDescent="0.25">
      <c r="A5646">
        <v>116596</v>
      </c>
      <c r="B5646" t="s">
        <v>14735</v>
      </c>
      <c r="C5646" t="s">
        <v>14736</v>
      </c>
      <c r="D5646" t="s">
        <v>14719</v>
      </c>
      <c r="E5646" t="s">
        <v>35715</v>
      </c>
      <c r="F5646" t="s">
        <v>35433</v>
      </c>
      <c r="G5646">
        <v>1964</v>
      </c>
      <c r="H5646" t="s">
        <v>36470</v>
      </c>
      <c r="I5646" t="s">
        <v>5168</v>
      </c>
      <c r="J5646" s="2" t="s">
        <v>14737</v>
      </c>
      <c r="K5646" s="5" t="s">
        <v>345</v>
      </c>
      <c r="L5646" t="s">
        <v>187</v>
      </c>
    </row>
    <row r="5647" spans="1:12" hidden="1" x14ac:dyDescent="0.25">
      <c r="A5647">
        <v>116604</v>
      </c>
      <c r="B5647" t="s">
        <v>14738</v>
      </c>
      <c r="C5647" t="s">
        <v>14736</v>
      </c>
      <c r="D5647" t="s">
        <v>14719</v>
      </c>
      <c r="E5647" t="s">
        <v>35715</v>
      </c>
      <c r="F5647" t="s">
        <v>35433</v>
      </c>
      <c r="G5647">
        <v>1964</v>
      </c>
      <c r="H5647" t="s">
        <v>36470</v>
      </c>
      <c r="I5647" t="s">
        <v>5168</v>
      </c>
      <c r="J5647" s="2" t="s">
        <v>14739</v>
      </c>
      <c r="K5647" s="5" t="s">
        <v>128</v>
      </c>
      <c r="L5647" t="s">
        <v>314</v>
      </c>
    </row>
    <row r="5648" spans="1:12" hidden="1" x14ac:dyDescent="0.25">
      <c r="A5648">
        <v>116606</v>
      </c>
      <c r="B5648" t="s">
        <v>14740</v>
      </c>
      <c r="C5648" t="s">
        <v>14736</v>
      </c>
      <c r="D5648" t="s">
        <v>14719</v>
      </c>
      <c r="E5648" t="s">
        <v>35715</v>
      </c>
      <c r="F5648" t="s">
        <v>35433</v>
      </c>
      <c r="G5648">
        <v>1964</v>
      </c>
      <c r="H5648" t="s">
        <v>36470</v>
      </c>
      <c r="I5648" t="s">
        <v>5168</v>
      </c>
      <c r="J5648" s="2" t="s">
        <v>14741</v>
      </c>
      <c r="K5648" s="5" t="s">
        <v>21</v>
      </c>
    </row>
    <row r="5649" spans="1:12" hidden="1" x14ac:dyDescent="0.25">
      <c r="A5649">
        <v>116612</v>
      </c>
      <c r="B5649" t="s">
        <v>14742</v>
      </c>
      <c r="C5649" t="s">
        <v>14743</v>
      </c>
      <c r="D5649" t="s">
        <v>14719</v>
      </c>
      <c r="E5649" t="s">
        <v>35715</v>
      </c>
      <c r="F5649" t="s">
        <v>35433</v>
      </c>
      <c r="G5649">
        <v>1964</v>
      </c>
      <c r="H5649" t="s">
        <v>36470</v>
      </c>
      <c r="I5649" t="s">
        <v>9181</v>
      </c>
      <c r="J5649" s="2" t="s">
        <v>14744</v>
      </c>
      <c r="K5649" s="5" t="s">
        <v>21</v>
      </c>
    </row>
    <row r="5650" spans="1:12" hidden="1" x14ac:dyDescent="0.25">
      <c r="A5650">
        <v>116636</v>
      </c>
      <c r="B5650" t="s">
        <v>14745</v>
      </c>
      <c r="C5650" t="s">
        <v>14736</v>
      </c>
      <c r="D5650" t="s">
        <v>14719</v>
      </c>
      <c r="E5650" t="s">
        <v>35715</v>
      </c>
      <c r="F5650" t="s">
        <v>35433</v>
      </c>
      <c r="G5650">
        <v>1964</v>
      </c>
      <c r="H5650" t="s">
        <v>36470</v>
      </c>
      <c r="I5650" t="s">
        <v>5168</v>
      </c>
      <c r="J5650" s="2" t="s">
        <v>14746</v>
      </c>
      <c r="K5650" s="5" t="s">
        <v>21</v>
      </c>
    </row>
    <row r="5651" spans="1:12" hidden="1" x14ac:dyDescent="0.25">
      <c r="A5651">
        <v>116677</v>
      </c>
      <c r="B5651" t="s">
        <v>14747</v>
      </c>
      <c r="C5651" t="s">
        <v>14748</v>
      </c>
      <c r="D5651" t="s">
        <v>14719</v>
      </c>
      <c r="E5651" t="s">
        <v>35715</v>
      </c>
      <c r="F5651" t="s">
        <v>35433</v>
      </c>
      <c r="G5651">
        <v>1964</v>
      </c>
      <c r="H5651" t="s">
        <v>36470</v>
      </c>
      <c r="I5651" t="s">
        <v>3889</v>
      </c>
      <c r="J5651" s="2" t="s">
        <v>14749</v>
      </c>
      <c r="K5651" s="5" t="s">
        <v>55</v>
      </c>
    </row>
    <row r="5652" spans="1:12" hidden="1" x14ac:dyDescent="0.25">
      <c r="A5652">
        <v>116683</v>
      </c>
      <c r="B5652" t="s">
        <v>14750</v>
      </c>
      <c r="C5652" t="s">
        <v>14748</v>
      </c>
      <c r="D5652" t="s">
        <v>14719</v>
      </c>
      <c r="E5652" t="s">
        <v>35715</v>
      </c>
      <c r="F5652" t="s">
        <v>35433</v>
      </c>
      <c r="G5652">
        <v>1964</v>
      </c>
      <c r="H5652" t="s">
        <v>36470</v>
      </c>
      <c r="I5652" t="s">
        <v>3889</v>
      </c>
      <c r="J5652" s="2" t="s">
        <v>14751</v>
      </c>
      <c r="K5652" s="5" t="s">
        <v>21</v>
      </c>
    </row>
    <row r="5653" spans="1:12" hidden="1" x14ac:dyDescent="0.25">
      <c r="A5653">
        <v>116687</v>
      </c>
      <c r="B5653" t="s">
        <v>14752</v>
      </c>
      <c r="C5653" t="s">
        <v>14748</v>
      </c>
      <c r="D5653" t="s">
        <v>14719</v>
      </c>
      <c r="E5653" t="s">
        <v>35715</v>
      </c>
      <c r="F5653" t="s">
        <v>35433</v>
      </c>
      <c r="G5653">
        <v>1964</v>
      </c>
      <c r="H5653" t="s">
        <v>36470</v>
      </c>
      <c r="I5653" t="s">
        <v>3889</v>
      </c>
      <c r="J5653" s="2" t="s">
        <v>14753</v>
      </c>
      <c r="K5653" s="5" t="s">
        <v>128</v>
      </c>
      <c r="L5653" t="s">
        <v>129</v>
      </c>
    </row>
    <row r="5654" spans="1:12" hidden="1" x14ac:dyDescent="0.25">
      <c r="A5654">
        <v>116688</v>
      </c>
      <c r="B5654" t="s">
        <v>14754</v>
      </c>
      <c r="C5654" t="s">
        <v>14723</v>
      </c>
      <c r="D5654" t="s">
        <v>14719</v>
      </c>
      <c r="E5654" t="s">
        <v>35715</v>
      </c>
      <c r="F5654" t="s">
        <v>35433</v>
      </c>
      <c r="G5654">
        <v>1964</v>
      </c>
      <c r="H5654" t="s">
        <v>36470</v>
      </c>
      <c r="I5654" t="s">
        <v>14724</v>
      </c>
      <c r="J5654" s="2" t="s">
        <v>14755</v>
      </c>
      <c r="K5654" s="5" t="s">
        <v>38</v>
      </c>
    </row>
    <row r="5655" spans="1:12" hidden="1" x14ac:dyDescent="0.25">
      <c r="A5655">
        <v>116691</v>
      </c>
      <c r="B5655" t="s">
        <v>14756</v>
      </c>
      <c r="C5655" t="s">
        <v>14748</v>
      </c>
      <c r="D5655" t="s">
        <v>14719</v>
      </c>
      <c r="E5655" t="s">
        <v>35715</v>
      </c>
      <c r="F5655" t="s">
        <v>35433</v>
      </c>
      <c r="G5655">
        <v>1964</v>
      </c>
      <c r="H5655" t="s">
        <v>36470</v>
      </c>
      <c r="I5655" t="s">
        <v>3889</v>
      </c>
      <c r="J5655" s="2" t="s">
        <v>14757</v>
      </c>
      <c r="K5655" s="5" t="s">
        <v>55</v>
      </c>
    </row>
    <row r="5656" spans="1:12" hidden="1" x14ac:dyDescent="0.25">
      <c r="A5656">
        <v>116697</v>
      </c>
      <c r="B5656" t="s">
        <v>14758</v>
      </c>
      <c r="C5656" t="s">
        <v>14748</v>
      </c>
      <c r="D5656" t="s">
        <v>14719</v>
      </c>
      <c r="E5656" t="s">
        <v>35715</v>
      </c>
      <c r="F5656" t="s">
        <v>35433</v>
      </c>
      <c r="G5656">
        <v>1964</v>
      </c>
      <c r="H5656" t="s">
        <v>36470</v>
      </c>
      <c r="I5656" t="s">
        <v>3889</v>
      </c>
      <c r="J5656" s="2" t="s">
        <v>14759</v>
      </c>
      <c r="K5656" s="5" t="s">
        <v>55</v>
      </c>
    </row>
    <row r="5657" spans="1:12" hidden="1" x14ac:dyDescent="0.25">
      <c r="A5657">
        <v>116717</v>
      </c>
      <c r="B5657" t="s">
        <v>14760</v>
      </c>
      <c r="C5657" t="s">
        <v>14727</v>
      </c>
      <c r="D5657" t="s">
        <v>14719</v>
      </c>
      <c r="E5657" t="s">
        <v>35715</v>
      </c>
      <c r="F5657" t="s">
        <v>35433</v>
      </c>
      <c r="G5657">
        <v>1964</v>
      </c>
      <c r="H5657" t="s">
        <v>36470</v>
      </c>
      <c r="I5657" t="s">
        <v>2077</v>
      </c>
      <c r="J5657" s="2" t="s">
        <v>14761</v>
      </c>
      <c r="K5657" s="5" t="s">
        <v>15</v>
      </c>
      <c r="L5657" t="s">
        <v>119</v>
      </c>
    </row>
    <row r="5658" spans="1:12" hidden="1" x14ac:dyDescent="0.25">
      <c r="A5658">
        <v>116726</v>
      </c>
      <c r="B5658" t="s">
        <v>14762</v>
      </c>
      <c r="C5658" t="s">
        <v>14748</v>
      </c>
      <c r="D5658" t="s">
        <v>14719</v>
      </c>
      <c r="E5658" t="s">
        <v>35715</v>
      </c>
      <c r="F5658" t="s">
        <v>35433</v>
      </c>
      <c r="G5658">
        <v>1964</v>
      </c>
      <c r="H5658" t="s">
        <v>36470</v>
      </c>
      <c r="I5658" t="s">
        <v>3889</v>
      </c>
      <c r="J5658" s="2" t="s">
        <v>14763</v>
      </c>
      <c r="K5658" s="5" t="s">
        <v>128</v>
      </c>
      <c r="L5658" t="s">
        <v>162</v>
      </c>
    </row>
    <row r="5659" spans="1:12" hidden="1" x14ac:dyDescent="0.25">
      <c r="A5659">
        <v>116727</v>
      </c>
      <c r="B5659" t="s">
        <v>14764</v>
      </c>
      <c r="C5659" t="s">
        <v>14727</v>
      </c>
      <c r="D5659" t="s">
        <v>14719</v>
      </c>
      <c r="E5659" t="s">
        <v>35715</v>
      </c>
      <c r="F5659" t="s">
        <v>35433</v>
      </c>
      <c r="G5659">
        <v>1964</v>
      </c>
      <c r="H5659" t="s">
        <v>36470</v>
      </c>
      <c r="I5659" t="s">
        <v>2077</v>
      </c>
      <c r="J5659" s="2" t="s">
        <v>14765</v>
      </c>
      <c r="K5659" s="5" t="s">
        <v>128</v>
      </c>
      <c r="L5659" t="s">
        <v>162</v>
      </c>
    </row>
    <row r="5660" spans="1:12" hidden="1" x14ac:dyDescent="0.25">
      <c r="A5660">
        <v>116746</v>
      </c>
      <c r="B5660" t="s">
        <v>14766</v>
      </c>
      <c r="C5660" t="s">
        <v>14736</v>
      </c>
      <c r="D5660" t="s">
        <v>14719</v>
      </c>
      <c r="E5660" t="s">
        <v>35715</v>
      </c>
      <c r="F5660" t="s">
        <v>35433</v>
      </c>
      <c r="G5660">
        <v>1964</v>
      </c>
      <c r="H5660" t="s">
        <v>36470</v>
      </c>
      <c r="I5660" t="s">
        <v>5168</v>
      </c>
      <c r="J5660" s="2" t="s">
        <v>14767</v>
      </c>
      <c r="K5660" s="5" t="s">
        <v>38</v>
      </c>
      <c r="L5660" t="s">
        <v>97</v>
      </c>
    </row>
    <row r="5661" spans="1:12" hidden="1" x14ac:dyDescent="0.25">
      <c r="A5661">
        <v>116798</v>
      </c>
      <c r="B5661" t="s">
        <v>14768</v>
      </c>
      <c r="C5661" t="s">
        <v>14736</v>
      </c>
      <c r="D5661" t="s">
        <v>14719</v>
      </c>
      <c r="E5661" t="s">
        <v>35715</v>
      </c>
      <c r="F5661" t="s">
        <v>35433</v>
      </c>
      <c r="G5661">
        <v>1964</v>
      </c>
      <c r="H5661" t="s">
        <v>36470</v>
      </c>
      <c r="I5661" t="s">
        <v>5168</v>
      </c>
      <c r="J5661" s="2" t="s">
        <v>14769</v>
      </c>
      <c r="K5661" s="5" t="s">
        <v>38</v>
      </c>
      <c r="L5661" t="s">
        <v>232</v>
      </c>
    </row>
    <row r="5662" spans="1:12" hidden="1" x14ac:dyDescent="0.25">
      <c r="A5662">
        <v>116850</v>
      </c>
      <c r="B5662" t="s">
        <v>14770</v>
      </c>
      <c r="C5662" t="s">
        <v>14771</v>
      </c>
      <c r="D5662" t="s">
        <v>14719</v>
      </c>
      <c r="E5662" t="s">
        <v>35715</v>
      </c>
      <c r="F5662" t="s">
        <v>35433</v>
      </c>
      <c r="G5662">
        <v>1964</v>
      </c>
      <c r="H5662" t="s">
        <v>36470</v>
      </c>
      <c r="I5662" t="s">
        <v>14772</v>
      </c>
      <c r="J5662" s="2" t="s">
        <v>14773</v>
      </c>
      <c r="K5662" s="5" t="s">
        <v>38</v>
      </c>
      <c r="L5662" t="s">
        <v>174</v>
      </c>
    </row>
    <row r="5663" spans="1:12" hidden="1" x14ac:dyDescent="0.25">
      <c r="A5663">
        <v>116890</v>
      </c>
      <c r="B5663" t="s">
        <v>14774</v>
      </c>
      <c r="C5663" t="s">
        <v>14727</v>
      </c>
      <c r="D5663" t="s">
        <v>14719</v>
      </c>
      <c r="E5663" t="s">
        <v>35715</v>
      </c>
      <c r="F5663" t="s">
        <v>35433</v>
      </c>
      <c r="G5663">
        <v>1964</v>
      </c>
      <c r="H5663" t="s">
        <v>36470</v>
      </c>
      <c r="I5663" t="s">
        <v>2077</v>
      </c>
      <c r="J5663" s="2" t="s">
        <v>14775</v>
      </c>
      <c r="K5663" s="5" t="s">
        <v>502</v>
      </c>
      <c r="L5663" t="s">
        <v>27</v>
      </c>
    </row>
    <row r="5664" spans="1:12" hidden="1" x14ac:dyDescent="0.25">
      <c r="A5664">
        <v>116906</v>
      </c>
      <c r="B5664" t="s">
        <v>14776</v>
      </c>
      <c r="C5664" t="s">
        <v>14771</v>
      </c>
      <c r="D5664" t="s">
        <v>14719</v>
      </c>
      <c r="E5664" t="s">
        <v>35715</v>
      </c>
      <c r="F5664" t="s">
        <v>35433</v>
      </c>
      <c r="G5664">
        <v>1964</v>
      </c>
      <c r="H5664" t="s">
        <v>36470</v>
      </c>
      <c r="I5664" t="s">
        <v>14772</v>
      </c>
      <c r="J5664" s="2" t="s">
        <v>14777</v>
      </c>
      <c r="K5664" s="5" t="s">
        <v>128</v>
      </c>
      <c r="L5664" t="s">
        <v>162</v>
      </c>
    </row>
    <row r="5665" spans="1:12" hidden="1" x14ac:dyDescent="0.25">
      <c r="A5665">
        <v>116917</v>
      </c>
      <c r="B5665" t="s">
        <v>14778</v>
      </c>
      <c r="C5665" t="s">
        <v>14736</v>
      </c>
      <c r="D5665" t="s">
        <v>14719</v>
      </c>
      <c r="E5665" t="s">
        <v>35715</v>
      </c>
      <c r="F5665" t="s">
        <v>35433</v>
      </c>
      <c r="G5665">
        <v>1964</v>
      </c>
      <c r="H5665" t="s">
        <v>36470</v>
      </c>
      <c r="I5665" t="s">
        <v>5168</v>
      </c>
      <c r="J5665" s="2" t="s">
        <v>14779</v>
      </c>
      <c r="K5665" s="5" t="s">
        <v>128</v>
      </c>
      <c r="L5665" t="s">
        <v>162</v>
      </c>
    </row>
    <row r="5666" spans="1:12" hidden="1" x14ac:dyDescent="0.25">
      <c r="A5666">
        <v>116921</v>
      </c>
      <c r="B5666" t="s">
        <v>14780</v>
      </c>
      <c r="C5666" t="s">
        <v>14771</v>
      </c>
      <c r="D5666" t="s">
        <v>14719</v>
      </c>
      <c r="E5666" t="s">
        <v>35715</v>
      </c>
      <c r="F5666" t="s">
        <v>35433</v>
      </c>
      <c r="G5666">
        <v>1964</v>
      </c>
      <c r="H5666" t="s">
        <v>36470</v>
      </c>
      <c r="I5666" t="s">
        <v>14772</v>
      </c>
      <c r="J5666" s="2" t="s">
        <v>14781</v>
      </c>
      <c r="K5666" s="5" t="s">
        <v>128</v>
      </c>
      <c r="L5666" t="s">
        <v>162</v>
      </c>
    </row>
    <row r="5667" spans="1:12" hidden="1" x14ac:dyDescent="0.25">
      <c r="A5667">
        <v>116928</v>
      </c>
      <c r="B5667" t="s">
        <v>14782</v>
      </c>
      <c r="C5667" t="s">
        <v>14771</v>
      </c>
      <c r="D5667" t="s">
        <v>14719</v>
      </c>
      <c r="E5667" t="s">
        <v>35715</v>
      </c>
      <c r="F5667" t="s">
        <v>35433</v>
      </c>
      <c r="G5667">
        <v>1964</v>
      </c>
      <c r="H5667" t="s">
        <v>36470</v>
      </c>
      <c r="I5667" t="s">
        <v>14772</v>
      </c>
      <c r="J5667" s="2" t="s">
        <v>14783</v>
      </c>
      <c r="K5667" s="5" t="s">
        <v>55</v>
      </c>
    </row>
    <row r="5668" spans="1:12" hidden="1" x14ac:dyDescent="0.25">
      <c r="A5668">
        <v>116937</v>
      </c>
      <c r="B5668" t="s">
        <v>14784</v>
      </c>
      <c r="C5668" t="s">
        <v>14785</v>
      </c>
      <c r="D5668" t="s">
        <v>14719</v>
      </c>
      <c r="E5668" t="s">
        <v>35715</v>
      </c>
      <c r="F5668" t="s">
        <v>35433</v>
      </c>
      <c r="G5668">
        <v>1964</v>
      </c>
      <c r="H5668" t="s">
        <v>36470</v>
      </c>
      <c r="I5668" t="s">
        <v>14786</v>
      </c>
      <c r="J5668" s="2" t="s">
        <v>14787</v>
      </c>
      <c r="K5668" s="5" t="s">
        <v>38</v>
      </c>
    </row>
    <row r="5669" spans="1:12" hidden="1" x14ac:dyDescent="0.25">
      <c r="A5669">
        <v>116964</v>
      </c>
      <c r="B5669" t="s">
        <v>14788</v>
      </c>
      <c r="C5669" t="s">
        <v>14736</v>
      </c>
      <c r="D5669" t="s">
        <v>14719</v>
      </c>
      <c r="E5669" t="s">
        <v>35715</v>
      </c>
      <c r="F5669" t="s">
        <v>35433</v>
      </c>
      <c r="G5669">
        <v>1964</v>
      </c>
      <c r="H5669" t="s">
        <v>36470</v>
      </c>
      <c r="I5669" t="s">
        <v>5168</v>
      </c>
      <c r="J5669" s="2" t="s">
        <v>14789</v>
      </c>
      <c r="K5669" s="5" t="s">
        <v>128</v>
      </c>
      <c r="L5669" t="s">
        <v>162</v>
      </c>
    </row>
    <row r="5670" spans="1:12" hidden="1" x14ac:dyDescent="0.25">
      <c r="A5670">
        <v>117046</v>
      </c>
      <c r="B5670" t="s">
        <v>14790</v>
      </c>
      <c r="C5670" t="s">
        <v>14791</v>
      </c>
      <c r="D5670" t="s">
        <v>14792</v>
      </c>
      <c r="E5670" t="s">
        <v>35716</v>
      </c>
      <c r="F5670" t="s">
        <v>35717</v>
      </c>
      <c r="G5670">
        <v>1979</v>
      </c>
      <c r="H5670" t="s">
        <v>36471</v>
      </c>
      <c r="I5670" t="s">
        <v>14793</v>
      </c>
      <c r="J5670" s="2" t="s">
        <v>14794</v>
      </c>
      <c r="K5670" s="5" t="s">
        <v>38</v>
      </c>
      <c r="L5670" t="s">
        <v>16</v>
      </c>
    </row>
    <row r="5671" spans="1:12" hidden="1" x14ac:dyDescent="0.25">
      <c r="A5671">
        <v>117197</v>
      </c>
      <c r="B5671" t="s">
        <v>14795</v>
      </c>
      <c r="C5671" t="s">
        <v>14796</v>
      </c>
      <c r="D5671" t="s">
        <v>14792</v>
      </c>
      <c r="E5671" t="s">
        <v>35716</v>
      </c>
      <c r="F5671" t="s">
        <v>35717</v>
      </c>
      <c r="G5671">
        <v>1979</v>
      </c>
      <c r="H5671" t="s">
        <v>36471</v>
      </c>
      <c r="I5671" t="s">
        <v>14797</v>
      </c>
      <c r="J5671" s="2" t="s">
        <v>14798</v>
      </c>
      <c r="K5671" s="5" t="s">
        <v>21</v>
      </c>
    </row>
    <row r="5672" spans="1:12" hidden="1" x14ac:dyDescent="0.25">
      <c r="A5672">
        <v>117232</v>
      </c>
      <c r="B5672" t="s">
        <v>14799</v>
      </c>
      <c r="C5672" t="s">
        <v>14796</v>
      </c>
      <c r="D5672" t="s">
        <v>14792</v>
      </c>
      <c r="E5672" t="s">
        <v>35716</v>
      </c>
      <c r="F5672" t="s">
        <v>35717</v>
      </c>
      <c r="G5672">
        <v>1979</v>
      </c>
      <c r="H5672" t="s">
        <v>36471</v>
      </c>
      <c r="I5672" t="s">
        <v>14797</v>
      </c>
      <c r="J5672" s="2" t="s">
        <v>14800</v>
      </c>
      <c r="K5672" s="5" t="s">
        <v>128</v>
      </c>
      <c r="L5672" t="s">
        <v>27</v>
      </c>
    </row>
    <row r="5673" spans="1:12" hidden="1" x14ac:dyDescent="0.25">
      <c r="A5673">
        <v>117299</v>
      </c>
      <c r="B5673" t="s">
        <v>14801</v>
      </c>
      <c r="C5673" t="s">
        <v>14802</v>
      </c>
      <c r="D5673" t="s">
        <v>14792</v>
      </c>
      <c r="E5673" t="s">
        <v>35716</v>
      </c>
      <c r="F5673" t="s">
        <v>35717</v>
      </c>
      <c r="G5673">
        <v>1979</v>
      </c>
      <c r="H5673" t="s">
        <v>36471</v>
      </c>
      <c r="I5673" t="s">
        <v>14803</v>
      </c>
      <c r="J5673" s="2" t="s">
        <v>14804</v>
      </c>
      <c r="K5673" s="5" t="s">
        <v>21</v>
      </c>
    </row>
    <row r="5674" spans="1:12" hidden="1" x14ac:dyDescent="0.25">
      <c r="A5674">
        <v>117310</v>
      </c>
      <c r="B5674" t="s">
        <v>14805</v>
      </c>
      <c r="C5674" t="s">
        <v>14802</v>
      </c>
      <c r="D5674" t="s">
        <v>14792</v>
      </c>
      <c r="E5674" t="s">
        <v>35716</v>
      </c>
      <c r="F5674" t="s">
        <v>35717</v>
      </c>
      <c r="G5674">
        <v>1979</v>
      </c>
      <c r="H5674" t="s">
        <v>36471</v>
      </c>
      <c r="I5674" t="s">
        <v>14803</v>
      </c>
      <c r="J5674" s="2" t="s">
        <v>14806</v>
      </c>
      <c r="K5674" s="5" t="s">
        <v>202</v>
      </c>
      <c r="L5674" t="s">
        <v>374</v>
      </c>
    </row>
    <row r="5675" spans="1:12" hidden="1" x14ac:dyDescent="0.25">
      <c r="A5675">
        <v>117319</v>
      </c>
      <c r="B5675" t="s">
        <v>14807</v>
      </c>
      <c r="C5675" t="s">
        <v>14808</v>
      </c>
      <c r="D5675" t="s">
        <v>14792</v>
      </c>
      <c r="E5675" t="s">
        <v>35716</v>
      </c>
      <c r="F5675" t="s">
        <v>35717</v>
      </c>
      <c r="G5675">
        <v>1979</v>
      </c>
      <c r="H5675" t="s">
        <v>36471</v>
      </c>
      <c r="I5675" t="s">
        <v>14809</v>
      </c>
      <c r="J5675" s="2" t="s">
        <v>14810</v>
      </c>
      <c r="K5675" s="5" t="s">
        <v>21</v>
      </c>
    </row>
    <row r="5676" spans="1:12" hidden="1" x14ac:dyDescent="0.25">
      <c r="A5676">
        <v>117323</v>
      </c>
      <c r="B5676" t="s">
        <v>14811</v>
      </c>
      <c r="C5676" t="s">
        <v>14808</v>
      </c>
      <c r="D5676" t="s">
        <v>14792</v>
      </c>
      <c r="E5676" t="s">
        <v>35716</v>
      </c>
      <c r="F5676" t="s">
        <v>35717</v>
      </c>
      <c r="G5676">
        <v>1979</v>
      </c>
      <c r="H5676" t="s">
        <v>36471</v>
      </c>
      <c r="I5676" t="s">
        <v>14809</v>
      </c>
      <c r="J5676" s="2" t="s">
        <v>14812</v>
      </c>
      <c r="K5676" s="5" t="s">
        <v>21</v>
      </c>
    </row>
    <row r="5677" spans="1:12" hidden="1" x14ac:dyDescent="0.25">
      <c r="A5677">
        <v>117348</v>
      </c>
      <c r="B5677" t="s">
        <v>14813</v>
      </c>
      <c r="C5677" t="s">
        <v>14808</v>
      </c>
      <c r="D5677" t="s">
        <v>14792</v>
      </c>
      <c r="E5677" t="s">
        <v>35716</v>
      </c>
      <c r="F5677" t="s">
        <v>35717</v>
      </c>
      <c r="G5677">
        <v>1979</v>
      </c>
      <c r="H5677" t="s">
        <v>36471</v>
      </c>
      <c r="I5677" t="s">
        <v>14809</v>
      </c>
      <c r="J5677" s="2" t="s">
        <v>14814</v>
      </c>
      <c r="K5677" s="5" t="s">
        <v>128</v>
      </c>
      <c r="L5677" t="s">
        <v>522</v>
      </c>
    </row>
    <row r="5678" spans="1:12" hidden="1" x14ac:dyDescent="0.25">
      <c r="A5678">
        <v>117357</v>
      </c>
      <c r="B5678" t="s">
        <v>14815</v>
      </c>
      <c r="C5678" t="s">
        <v>14796</v>
      </c>
      <c r="D5678" t="s">
        <v>14792</v>
      </c>
      <c r="E5678" t="s">
        <v>35716</v>
      </c>
      <c r="F5678" t="s">
        <v>35717</v>
      </c>
      <c r="G5678">
        <v>1979</v>
      </c>
      <c r="H5678" t="s">
        <v>36471</v>
      </c>
      <c r="I5678" t="s">
        <v>14797</v>
      </c>
      <c r="J5678" s="2" t="s">
        <v>14816</v>
      </c>
      <c r="K5678" s="5" t="s">
        <v>21</v>
      </c>
    </row>
    <row r="5679" spans="1:12" hidden="1" x14ac:dyDescent="0.25">
      <c r="A5679">
        <v>117362</v>
      </c>
      <c r="B5679" t="s">
        <v>14817</v>
      </c>
      <c r="C5679" t="s">
        <v>14818</v>
      </c>
      <c r="D5679" t="s">
        <v>14792</v>
      </c>
      <c r="E5679" t="s">
        <v>35716</v>
      </c>
      <c r="F5679" t="s">
        <v>35717</v>
      </c>
      <c r="G5679">
        <v>1979</v>
      </c>
      <c r="H5679" t="s">
        <v>36471</v>
      </c>
      <c r="I5679" t="s">
        <v>14819</v>
      </c>
      <c r="J5679" s="2" t="s">
        <v>14820</v>
      </c>
      <c r="K5679" s="5" t="s">
        <v>38</v>
      </c>
      <c r="L5679" t="s">
        <v>232</v>
      </c>
    </row>
    <row r="5680" spans="1:12" hidden="1" x14ac:dyDescent="0.25">
      <c r="A5680">
        <v>117368</v>
      </c>
      <c r="B5680" t="s">
        <v>14821</v>
      </c>
      <c r="C5680" t="s">
        <v>14818</v>
      </c>
      <c r="D5680" t="s">
        <v>14792</v>
      </c>
      <c r="E5680" t="s">
        <v>35716</v>
      </c>
      <c r="F5680" t="s">
        <v>35717</v>
      </c>
      <c r="G5680">
        <v>1979</v>
      </c>
      <c r="H5680" t="s">
        <v>36471</v>
      </c>
      <c r="I5680" t="s">
        <v>14819</v>
      </c>
      <c r="J5680" s="2" t="s">
        <v>14822</v>
      </c>
      <c r="K5680" s="5" t="s">
        <v>128</v>
      </c>
      <c r="L5680" t="s">
        <v>35235</v>
      </c>
    </row>
    <row r="5681" spans="1:12" hidden="1" x14ac:dyDescent="0.25">
      <c r="A5681">
        <v>117373</v>
      </c>
      <c r="B5681" t="s">
        <v>14823</v>
      </c>
      <c r="C5681" t="s">
        <v>14818</v>
      </c>
      <c r="D5681" t="s">
        <v>14792</v>
      </c>
      <c r="E5681" t="s">
        <v>35716</v>
      </c>
      <c r="F5681" t="s">
        <v>35717</v>
      </c>
      <c r="G5681">
        <v>1979</v>
      </c>
      <c r="H5681" t="s">
        <v>36471</v>
      </c>
      <c r="I5681" t="s">
        <v>14819</v>
      </c>
      <c r="J5681" s="2" t="s">
        <v>14824</v>
      </c>
      <c r="K5681" s="5" t="s">
        <v>21</v>
      </c>
    </row>
    <row r="5682" spans="1:12" hidden="1" x14ac:dyDescent="0.25">
      <c r="A5682">
        <v>117377</v>
      </c>
      <c r="B5682" t="s">
        <v>14825</v>
      </c>
      <c r="C5682" t="s">
        <v>14818</v>
      </c>
      <c r="D5682" t="s">
        <v>14792</v>
      </c>
      <c r="E5682" t="s">
        <v>35716</v>
      </c>
      <c r="F5682" t="s">
        <v>35717</v>
      </c>
      <c r="G5682">
        <v>1979</v>
      </c>
      <c r="H5682" t="s">
        <v>36471</v>
      </c>
      <c r="I5682" t="s">
        <v>14819</v>
      </c>
      <c r="J5682" s="2" t="s">
        <v>14826</v>
      </c>
      <c r="K5682" s="5" t="s">
        <v>38</v>
      </c>
      <c r="L5682" t="s">
        <v>226</v>
      </c>
    </row>
    <row r="5683" spans="1:12" hidden="1" x14ac:dyDescent="0.25">
      <c r="A5683">
        <v>117386</v>
      </c>
      <c r="B5683" t="s">
        <v>14827</v>
      </c>
      <c r="C5683" t="s">
        <v>14818</v>
      </c>
      <c r="D5683" t="s">
        <v>14792</v>
      </c>
      <c r="E5683" t="s">
        <v>35716</v>
      </c>
      <c r="F5683" t="s">
        <v>35717</v>
      </c>
      <c r="G5683">
        <v>1979</v>
      </c>
      <c r="H5683" t="s">
        <v>36471</v>
      </c>
      <c r="I5683" t="s">
        <v>14819</v>
      </c>
      <c r="J5683" s="2" t="s">
        <v>14828</v>
      </c>
      <c r="K5683" s="5" t="s">
        <v>38</v>
      </c>
      <c r="L5683" t="s">
        <v>16</v>
      </c>
    </row>
    <row r="5684" spans="1:12" hidden="1" x14ac:dyDescent="0.25">
      <c r="A5684">
        <v>117391</v>
      </c>
      <c r="B5684" t="s">
        <v>14829</v>
      </c>
      <c r="C5684" t="s">
        <v>14818</v>
      </c>
      <c r="D5684" t="s">
        <v>14792</v>
      </c>
      <c r="E5684" t="s">
        <v>35716</v>
      </c>
      <c r="F5684" t="s">
        <v>35717</v>
      </c>
      <c r="G5684">
        <v>1979</v>
      </c>
      <c r="H5684" t="s">
        <v>36471</v>
      </c>
      <c r="I5684" t="s">
        <v>14819</v>
      </c>
      <c r="J5684" s="2" t="s">
        <v>14830</v>
      </c>
      <c r="K5684" s="5" t="s">
        <v>21</v>
      </c>
      <c r="L5684" t="s">
        <v>143</v>
      </c>
    </row>
    <row r="5685" spans="1:12" hidden="1" x14ac:dyDescent="0.25">
      <c r="A5685">
        <v>117413</v>
      </c>
      <c r="B5685" t="s">
        <v>14831</v>
      </c>
      <c r="C5685" t="s">
        <v>14796</v>
      </c>
      <c r="D5685" t="s">
        <v>14792</v>
      </c>
      <c r="E5685" t="s">
        <v>35716</v>
      </c>
      <c r="F5685" t="s">
        <v>35717</v>
      </c>
      <c r="G5685">
        <v>1979</v>
      </c>
      <c r="H5685" t="s">
        <v>36471</v>
      </c>
      <c r="I5685" t="s">
        <v>14797</v>
      </c>
      <c r="J5685" s="2" t="s">
        <v>14832</v>
      </c>
      <c r="K5685" s="5" t="s">
        <v>128</v>
      </c>
      <c r="L5685" t="s">
        <v>35219</v>
      </c>
    </row>
    <row r="5686" spans="1:12" hidden="1" x14ac:dyDescent="0.25">
      <c r="A5686">
        <v>117445</v>
      </c>
      <c r="B5686" t="s">
        <v>14833</v>
      </c>
      <c r="C5686" t="s">
        <v>14802</v>
      </c>
      <c r="D5686" t="s">
        <v>14792</v>
      </c>
      <c r="E5686" t="s">
        <v>35716</v>
      </c>
      <c r="F5686" t="s">
        <v>35717</v>
      </c>
      <c r="G5686">
        <v>1979</v>
      </c>
      <c r="H5686" t="s">
        <v>36471</v>
      </c>
      <c r="I5686" t="s">
        <v>14803</v>
      </c>
      <c r="J5686" s="2" t="s">
        <v>14834</v>
      </c>
      <c r="K5686" s="5" t="s">
        <v>21</v>
      </c>
    </row>
    <row r="5687" spans="1:12" hidden="1" x14ac:dyDescent="0.25">
      <c r="A5687">
        <v>117447</v>
      </c>
      <c r="B5687" t="s">
        <v>14835</v>
      </c>
      <c r="C5687" t="s">
        <v>14818</v>
      </c>
      <c r="D5687" t="s">
        <v>14792</v>
      </c>
      <c r="E5687" t="s">
        <v>35716</v>
      </c>
      <c r="F5687" t="s">
        <v>35717</v>
      </c>
      <c r="G5687">
        <v>1979</v>
      </c>
      <c r="H5687" t="s">
        <v>36471</v>
      </c>
      <c r="I5687" t="s">
        <v>14819</v>
      </c>
      <c r="J5687" s="2" t="s">
        <v>14836</v>
      </c>
      <c r="K5687" s="5" t="s">
        <v>38</v>
      </c>
    </row>
    <row r="5688" spans="1:12" hidden="1" x14ac:dyDescent="0.25">
      <c r="A5688">
        <v>117474</v>
      </c>
      <c r="B5688" t="s">
        <v>14837</v>
      </c>
      <c r="C5688" t="s">
        <v>14802</v>
      </c>
      <c r="D5688" t="s">
        <v>14792</v>
      </c>
      <c r="E5688" t="s">
        <v>35716</v>
      </c>
      <c r="F5688" t="s">
        <v>35717</v>
      </c>
      <c r="G5688">
        <v>1979</v>
      </c>
      <c r="H5688" t="s">
        <v>36471</v>
      </c>
      <c r="I5688" t="s">
        <v>14803</v>
      </c>
      <c r="J5688" s="2" t="s">
        <v>14838</v>
      </c>
      <c r="K5688" s="5" t="s">
        <v>21</v>
      </c>
    </row>
    <row r="5689" spans="1:12" hidden="1" x14ac:dyDescent="0.25">
      <c r="A5689">
        <v>117487</v>
      </c>
      <c r="B5689" t="s">
        <v>14839</v>
      </c>
      <c r="C5689" t="s">
        <v>14802</v>
      </c>
      <c r="D5689" t="s">
        <v>14792</v>
      </c>
      <c r="E5689" t="s">
        <v>35716</v>
      </c>
      <c r="F5689" t="s">
        <v>35717</v>
      </c>
      <c r="G5689">
        <v>1979</v>
      </c>
      <c r="H5689" t="s">
        <v>36471</v>
      </c>
      <c r="I5689" t="s">
        <v>14803</v>
      </c>
      <c r="J5689" s="2" t="s">
        <v>14840</v>
      </c>
      <c r="K5689" s="5" t="s">
        <v>21</v>
      </c>
    </row>
    <row r="5690" spans="1:12" hidden="1" x14ac:dyDescent="0.25">
      <c r="A5690">
        <v>117519</v>
      </c>
      <c r="B5690" t="s">
        <v>14841</v>
      </c>
      <c r="C5690" t="s">
        <v>14796</v>
      </c>
      <c r="D5690" t="s">
        <v>14792</v>
      </c>
      <c r="E5690" t="s">
        <v>35716</v>
      </c>
      <c r="F5690" t="s">
        <v>35717</v>
      </c>
      <c r="G5690">
        <v>1979</v>
      </c>
      <c r="H5690" t="s">
        <v>36471</v>
      </c>
      <c r="I5690" t="s">
        <v>14797</v>
      </c>
      <c r="J5690" s="2" t="s">
        <v>14842</v>
      </c>
      <c r="K5690" s="5" t="s">
        <v>38</v>
      </c>
      <c r="L5690" t="s">
        <v>232</v>
      </c>
    </row>
    <row r="5691" spans="1:12" hidden="1" x14ac:dyDescent="0.25">
      <c r="A5691">
        <v>117530</v>
      </c>
      <c r="B5691" t="s">
        <v>14843</v>
      </c>
      <c r="C5691" t="s">
        <v>14796</v>
      </c>
      <c r="D5691" t="s">
        <v>14792</v>
      </c>
      <c r="E5691" t="s">
        <v>35716</v>
      </c>
      <c r="F5691" t="s">
        <v>35717</v>
      </c>
      <c r="G5691">
        <v>1979</v>
      </c>
      <c r="H5691" t="s">
        <v>36471</v>
      </c>
      <c r="I5691" t="s">
        <v>14797</v>
      </c>
      <c r="J5691" s="2" t="s">
        <v>14844</v>
      </c>
      <c r="K5691" s="5" t="s">
        <v>128</v>
      </c>
      <c r="L5691" t="s">
        <v>35200</v>
      </c>
    </row>
    <row r="5692" spans="1:12" hidden="1" x14ac:dyDescent="0.25">
      <c r="A5692">
        <v>117544</v>
      </c>
      <c r="B5692" t="s">
        <v>14845</v>
      </c>
      <c r="C5692" t="s">
        <v>14796</v>
      </c>
      <c r="D5692" t="s">
        <v>14792</v>
      </c>
      <c r="E5692" t="s">
        <v>35716</v>
      </c>
      <c r="F5692" t="s">
        <v>35717</v>
      </c>
      <c r="G5692">
        <v>1979</v>
      </c>
      <c r="H5692" t="s">
        <v>36471</v>
      </c>
      <c r="I5692" t="s">
        <v>14797</v>
      </c>
      <c r="J5692" s="2" t="s">
        <v>14846</v>
      </c>
      <c r="K5692" s="5" t="s">
        <v>345</v>
      </c>
    </row>
    <row r="5693" spans="1:12" hidden="1" x14ac:dyDescent="0.25">
      <c r="A5693">
        <v>117546</v>
      </c>
      <c r="B5693" t="s">
        <v>14847</v>
      </c>
      <c r="C5693" t="s">
        <v>14802</v>
      </c>
      <c r="D5693" t="s">
        <v>14792</v>
      </c>
      <c r="E5693" t="s">
        <v>35716</v>
      </c>
      <c r="F5693" t="s">
        <v>35717</v>
      </c>
      <c r="G5693">
        <v>1979</v>
      </c>
      <c r="H5693" t="s">
        <v>36471</v>
      </c>
      <c r="I5693" t="s">
        <v>14803</v>
      </c>
      <c r="J5693" s="2" t="s">
        <v>14848</v>
      </c>
      <c r="K5693" s="5" t="s">
        <v>21</v>
      </c>
    </row>
    <row r="5694" spans="1:12" hidden="1" x14ac:dyDescent="0.25">
      <c r="A5694">
        <v>117558</v>
      </c>
      <c r="B5694" t="s">
        <v>14849</v>
      </c>
      <c r="C5694" t="s">
        <v>14802</v>
      </c>
      <c r="D5694" t="s">
        <v>14792</v>
      </c>
      <c r="E5694" t="s">
        <v>35716</v>
      </c>
      <c r="F5694" t="s">
        <v>35717</v>
      </c>
      <c r="G5694">
        <v>1979</v>
      </c>
      <c r="H5694" t="s">
        <v>36471</v>
      </c>
      <c r="I5694" t="s">
        <v>14803</v>
      </c>
      <c r="J5694" s="2" t="s">
        <v>14850</v>
      </c>
      <c r="K5694" s="5" t="s">
        <v>38</v>
      </c>
    </row>
    <row r="5695" spans="1:12" hidden="1" x14ac:dyDescent="0.25">
      <c r="A5695">
        <v>117564</v>
      </c>
      <c r="B5695" t="s">
        <v>14851</v>
      </c>
      <c r="C5695" t="s">
        <v>14796</v>
      </c>
      <c r="D5695" t="s">
        <v>14792</v>
      </c>
      <c r="E5695" t="s">
        <v>35716</v>
      </c>
      <c r="F5695" t="s">
        <v>35717</v>
      </c>
      <c r="G5695">
        <v>1979</v>
      </c>
      <c r="H5695" t="s">
        <v>36471</v>
      </c>
      <c r="I5695" t="s">
        <v>14797</v>
      </c>
      <c r="J5695" s="2" t="s">
        <v>14852</v>
      </c>
      <c r="K5695" s="5" t="s">
        <v>55</v>
      </c>
    </row>
    <row r="5696" spans="1:12" hidden="1" x14ac:dyDescent="0.25">
      <c r="A5696">
        <v>117581</v>
      </c>
      <c r="B5696" t="s">
        <v>14853</v>
      </c>
      <c r="C5696" t="s">
        <v>14796</v>
      </c>
      <c r="D5696" t="s">
        <v>14792</v>
      </c>
      <c r="E5696" t="s">
        <v>35716</v>
      </c>
      <c r="F5696" t="s">
        <v>35717</v>
      </c>
      <c r="G5696">
        <v>1979</v>
      </c>
      <c r="H5696" t="s">
        <v>36471</v>
      </c>
      <c r="I5696" t="s">
        <v>14797</v>
      </c>
      <c r="J5696" s="2" t="s">
        <v>14854</v>
      </c>
      <c r="K5696" s="5" t="s">
        <v>173</v>
      </c>
      <c r="L5696" t="s">
        <v>174</v>
      </c>
    </row>
    <row r="5697" spans="1:12" hidden="1" x14ac:dyDescent="0.25">
      <c r="A5697">
        <v>117605</v>
      </c>
      <c r="B5697" t="s">
        <v>14855</v>
      </c>
      <c r="C5697" t="s">
        <v>14802</v>
      </c>
      <c r="D5697" t="s">
        <v>14792</v>
      </c>
      <c r="E5697" t="s">
        <v>35716</v>
      </c>
      <c r="F5697" t="s">
        <v>35717</v>
      </c>
      <c r="G5697">
        <v>1979</v>
      </c>
      <c r="H5697" t="s">
        <v>36471</v>
      </c>
      <c r="I5697" t="s">
        <v>14803</v>
      </c>
      <c r="J5697" s="2" t="s">
        <v>14856</v>
      </c>
      <c r="K5697" s="5" t="s">
        <v>38</v>
      </c>
      <c r="L5697" t="s">
        <v>16</v>
      </c>
    </row>
    <row r="5698" spans="1:12" hidden="1" x14ac:dyDescent="0.25">
      <c r="A5698">
        <v>117651</v>
      </c>
      <c r="B5698" t="s">
        <v>14857</v>
      </c>
      <c r="C5698" t="s">
        <v>14858</v>
      </c>
      <c r="D5698" t="s">
        <v>14859</v>
      </c>
      <c r="E5698" t="s">
        <v>35718</v>
      </c>
      <c r="F5698" t="s">
        <v>35719</v>
      </c>
      <c r="G5698">
        <v>1993</v>
      </c>
      <c r="H5698" t="s">
        <v>36472</v>
      </c>
      <c r="I5698" t="s">
        <v>14860</v>
      </c>
      <c r="J5698" s="2" t="s">
        <v>14861</v>
      </c>
      <c r="K5698" s="5" t="s">
        <v>21</v>
      </c>
    </row>
    <row r="5699" spans="1:12" hidden="1" x14ac:dyDescent="0.25">
      <c r="A5699">
        <v>117657</v>
      </c>
      <c r="B5699" t="s">
        <v>14862</v>
      </c>
      <c r="C5699" t="s">
        <v>14863</v>
      </c>
      <c r="D5699" t="s">
        <v>14859</v>
      </c>
      <c r="E5699" t="s">
        <v>35718</v>
      </c>
      <c r="F5699" t="s">
        <v>35719</v>
      </c>
      <c r="G5699">
        <v>1993</v>
      </c>
      <c r="H5699" t="s">
        <v>36472</v>
      </c>
      <c r="I5699" t="s">
        <v>14864</v>
      </c>
      <c r="J5699" s="2" t="s">
        <v>14865</v>
      </c>
      <c r="K5699" s="5" t="s">
        <v>128</v>
      </c>
      <c r="L5699" t="s">
        <v>522</v>
      </c>
    </row>
    <row r="5700" spans="1:12" hidden="1" x14ac:dyDescent="0.25">
      <c r="A5700">
        <v>117693</v>
      </c>
      <c r="B5700" t="s">
        <v>14866</v>
      </c>
      <c r="C5700" t="s">
        <v>14867</v>
      </c>
      <c r="D5700" t="s">
        <v>14859</v>
      </c>
      <c r="E5700" t="s">
        <v>35718</v>
      </c>
      <c r="F5700" t="s">
        <v>35719</v>
      </c>
      <c r="G5700">
        <v>1993</v>
      </c>
      <c r="H5700" t="s">
        <v>36472</v>
      </c>
      <c r="I5700" t="s">
        <v>14868</v>
      </c>
      <c r="J5700" s="2" t="s">
        <v>14869</v>
      </c>
      <c r="K5700" s="5" t="s">
        <v>32</v>
      </c>
      <c r="L5700" t="s">
        <v>1277</v>
      </c>
    </row>
    <row r="5701" spans="1:12" hidden="1" x14ac:dyDescent="0.25">
      <c r="A5701">
        <v>117698</v>
      </c>
      <c r="B5701" t="s">
        <v>14870</v>
      </c>
      <c r="C5701" t="s">
        <v>14867</v>
      </c>
      <c r="D5701" t="s">
        <v>14859</v>
      </c>
      <c r="E5701" t="s">
        <v>35718</v>
      </c>
      <c r="F5701" t="s">
        <v>35719</v>
      </c>
      <c r="G5701">
        <v>1993</v>
      </c>
      <c r="H5701" t="s">
        <v>36472</v>
      </c>
      <c r="I5701" t="s">
        <v>14868</v>
      </c>
      <c r="J5701" s="2" t="s">
        <v>14871</v>
      </c>
      <c r="K5701" s="5" t="s">
        <v>38</v>
      </c>
    </row>
    <row r="5702" spans="1:12" hidden="1" x14ac:dyDescent="0.25">
      <c r="A5702">
        <v>117809</v>
      </c>
      <c r="B5702" t="s">
        <v>14872</v>
      </c>
      <c r="C5702" t="s">
        <v>14873</v>
      </c>
      <c r="D5702" t="s">
        <v>14859</v>
      </c>
      <c r="E5702" t="s">
        <v>35718</v>
      </c>
      <c r="F5702" t="s">
        <v>35719</v>
      </c>
      <c r="G5702">
        <v>1993</v>
      </c>
      <c r="H5702" t="s">
        <v>36472</v>
      </c>
      <c r="I5702" t="s">
        <v>14874</v>
      </c>
      <c r="J5702" s="2" t="s">
        <v>14875</v>
      </c>
      <c r="K5702" s="5" t="s">
        <v>55</v>
      </c>
    </row>
    <row r="5703" spans="1:12" hidden="1" x14ac:dyDescent="0.25">
      <c r="A5703">
        <v>117860</v>
      </c>
      <c r="B5703" t="s">
        <v>14876</v>
      </c>
      <c r="C5703" t="s">
        <v>14877</v>
      </c>
      <c r="D5703" t="s">
        <v>14859</v>
      </c>
      <c r="E5703" t="s">
        <v>35718</v>
      </c>
      <c r="F5703" t="s">
        <v>35719</v>
      </c>
      <c r="G5703">
        <v>1993</v>
      </c>
      <c r="H5703" t="s">
        <v>36472</v>
      </c>
      <c r="I5703" t="s">
        <v>14878</v>
      </c>
      <c r="J5703" s="2" t="s">
        <v>14879</v>
      </c>
      <c r="K5703" s="5" t="s">
        <v>55</v>
      </c>
    </row>
    <row r="5704" spans="1:12" hidden="1" x14ac:dyDescent="0.25">
      <c r="A5704">
        <v>117862</v>
      </c>
      <c r="B5704" t="s">
        <v>14880</v>
      </c>
      <c r="C5704" t="s">
        <v>14877</v>
      </c>
      <c r="D5704" t="s">
        <v>14859</v>
      </c>
      <c r="E5704" t="s">
        <v>35718</v>
      </c>
      <c r="F5704" t="s">
        <v>35719</v>
      </c>
      <c r="G5704">
        <v>1993</v>
      </c>
      <c r="H5704" t="s">
        <v>36472</v>
      </c>
      <c r="I5704" t="s">
        <v>14878</v>
      </c>
      <c r="J5704" s="2" t="s">
        <v>14881</v>
      </c>
      <c r="K5704" s="5" t="s">
        <v>38</v>
      </c>
    </row>
    <row r="5705" spans="1:12" hidden="1" x14ac:dyDescent="0.25">
      <c r="A5705">
        <v>117895</v>
      </c>
      <c r="B5705" t="s">
        <v>14882</v>
      </c>
      <c r="C5705" t="s">
        <v>14877</v>
      </c>
      <c r="D5705" t="s">
        <v>14859</v>
      </c>
      <c r="E5705" t="s">
        <v>35718</v>
      </c>
      <c r="F5705" t="s">
        <v>35719</v>
      </c>
      <c r="G5705">
        <v>1993</v>
      </c>
      <c r="H5705" t="s">
        <v>36472</v>
      </c>
      <c r="I5705" t="s">
        <v>14878</v>
      </c>
      <c r="J5705" s="2" t="s">
        <v>14883</v>
      </c>
      <c r="K5705" s="5" t="s">
        <v>447</v>
      </c>
    </row>
    <row r="5706" spans="1:12" hidden="1" x14ac:dyDescent="0.25">
      <c r="A5706">
        <v>117940</v>
      </c>
      <c r="B5706" t="s">
        <v>14884</v>
      </c>
      <c r="C5706" t="s">
        <v>14885</v>
      </c>
      <c r="D5706" t="s">
        <v>14886</v>
      </c>
      <c r="E5706" t="s">
        <v>35720</v>
      </c>
      <c r="F5706" t="s">
        <v>35378</v>
      </c>
      <c r="G5706">
        <v>1950</v>
      </c>
      <c r="H5706" t="s">
        <v>36473</v>
      </c>
      <c r="I5706" t="s">
        <v>14887</v>
      </c>
      <c r="J5706" s="2" t="s">
        <v>14888</v>
      </c>
      <c r="K5706" s="5" t="s">
        <v>15</v>
      </c>
      <c r="L5706" t="s">
        <v>35293</v>
      </c>
    </row>
    <row r="5707" spans="1:12" hidden="1" x14ac:dyDescent="0.25">
      <c r="A5707">
        <v>117951</v>
      </c>
      <c r="B5707" t="s">
        <v>14889</v>
      </c>
      <c r="C5707" t="s">
        <v>14885</v>
      </c>
      <c r="D5707" t="s">
        <v>14886</v>
      </c>
      <c r="E5707" t="s">
        <v>35720</v>
      </c>
      <c r="F5707" t="s">
        <v>35378</v>
      </c>
      <c r="G5707">
        <v>1950</v>
      </c>
      <c r="H5707" t="s">
        <v>36473</v>
      </c>
      <c r="I5707" t="s">
        <v>14887</v>
      </c>
      <c r="J5707" s="2" t="s">
        <v>14890</v>
      </c>
      <c r="K5707" s="5" t="s">
        <v>173</v>
      </c>
      <c r="L5707" t="s">
        <v>239</v>
      </c>
    </row>
    <row r="5708" spans="1:12" hidden="1" x14ac:dyDescent="0.25">
      <c r="A5708">
        <v>117959</v>
      </c>
      <c r="B5708" t="s">
        <v>14891</v>
      </c>
      <c r="C5708" t="s">
        <v>14885</v>
      </c>
      <c r="D5708" t="s">
        <v>14886</v>
      </c>
      <c r="E5708" t="s">
        <v>35720</v>
      </c>
      <c r="F5708" t="s">
        <v>35378</v>
      </c>
      <c r="G5708">
        <v>1950</v>
      </c>
      <c r="H5708" t="s">
        <v>36473</v>
      </c>
      <c r="I5708" t="s">
        <v>14887</v>
      </c>
      <c r="J5708" s="2" t="s">
        <v>14892</v>
      </c>
      <c r="K5708" s="5" t="s">
        <v>38</v>
      </c>
    </row>
    <row r="5709" spans="1:12" hidden="1" x14ac:dyDescent="0.25">
      <c r="A5709">
        <v>117963</v>
      </c>
      <c r="B5709" t="s">
        <v>14893</v>
      </c>
      <c r="C5709" t="s">
        <v>14885</v>
      </c>
      <c r="D5709" t="s">
        <v>14886</v>
      </c>
      <c r="E5709" t="s">
        <v>35720</v>
      </c>
      <c r="F5709" t="s">
        <v>35378</v>
      </c>
      <c r="G5709">
        <v>1950</v>
      </c>
      <c r="H5709" t="s">
        <v>36473</v>
      </c>
      <c r="I5709" t="s">
        <v>14887</v>
      </c>
      <c r="J5709" s="2" t="s">
        <v>14894</v>
      </c>
      <c r="K5709" s="5" t="s">
        <v>128</v>
      </c>
      <c r="L5709" t="s">
        <v>1277</v>
      </c>
    </row>
    <row r="5710" spans="1:12" hidden="1" x14ac:dyDescent="0.25">
      <c r="A5710">
        <v>117967</v>
      </c>
      <c r="B5710" t="s">
        <v>14895</v>
      </c>
      <c r="C5710" t="s">
        <v>14885</v>
      </c>
      <c r="D5710" t="s">
        <v>14886</v>
      </c>
      <c r="E5710" t="s">
        <v>35720</v>
      </c>
      <c r="F5710" t="s">
        <v>35378</v>
      </c>
      <c r="G5710">
        <v>1950</v>
      </c>
      <c r="H5710" t="s">
        <v>36473</v>
      </c>
      <c r="I5710" t="s">
        <v>14887</v>
      </c>
      <c r="J5710" s="2" t="s">
        <v>14896</v>
      </c>
      <c r="K5710" s="5" t="s">
        <v>38</v>
      </c>
      <c r="L5710" t="s">
        <v>232</v>
      </c>
    </row>
    <row r="5711" spans="1:12" hidden="1" x14ac:dyDescent="0.25">
      <c r="A5711">
        <v>117987</v>
      </c>
      <c r="B5711" t="s">
        <v>14897</v>
      </c>
      <c r="C5711" t="s">
        <v>14885</v>
      </c>
      <c r="D5711" t="s">
        <v>14886</v>
      </c>
      <c r="E5711" t="s">
        <v>35720</v>
      </c>
      <c r="F5711" t="s">
        <v>35378</v>
      </c>
      <c r="G5711">
        <v>1950</v>
      </c>
      <c r="H5711" t="s">
        <v>36473</v>
      </c>
      <c r="I5711" t="s">
        <v>14887</v>
      </c>
      <c r="J5711" s="2" t="s">
        <v>14898</v>
      </c>
      <c r="K5711" s="5" t="s">
        <v>21</v>
      </c>
    </row>
    <row r="5712" spans="1:12" hidden="1" x14ac:dyDescent="0.25">
      <c r="A5712">
        <v>117997</v>
      </c>
      <c r="B5712" t="s">
        <v>14899</v>
      </c>
      <c r="C5712" t="s">
        <v>14885</v>
      </c>
      <c r="D5712" t="s">
        <v>14886</v>
      </c>
      <c r="E5712" t="s">
        <v>35720</v>
      </c>
      <c r="F5712" t="s">
        <v>35378</v>
      </c>
      <c r="G5712">
        <v>1950</v>
      </c>
      <c r="H5712" t="s">
        <v>36473</v>
      </c>
      <c r="I5712" t="s">
        <v>14887</v>
      </c>
      <c r="J5712" s="2" t="s">
        <v>14900</v>
      </c>
      <c r="K5712" s="5" t="s">
        <v>128</v>
      </c>
      <c r="L5712" t="s">
        <v>129</v>
      </c>
    </row>
    <row r="5713" spans="1:16" hidden="1" x14ac:dyDescent="0.25">
      <c r="A5713">
        <v>118001</v>
      </c>
      <c r="B5713" t="s">
        <v>14901</v>
      </c>
      <c r="C5713" t="s">
        <v>14902</v>
      </c>
      <c r="D5713" t="s">
        <v>14886</v>
      </c>
      <c r="E5713" t="s">
        <v>35720</v>
      </c>
      <c r="F5713" t="s">
        <v>35378</v>
      </c>
      <c r="G5713">
        <v>1950</v>
      </c>
      <c r="H5713" t="s">
        <v>36473</v>
      </c>
      <c r="I5713" t="s">
        <v>2268</v>
      </c>
      <c r="J5713" s="2" t="s">
        <v>14903</v>
      </c>
      <c r="K5713" s="5" t="s">
        <v>55</v>
      </c>
    </row>
    <row r="5714" spans="1:16" hidden="1" x14ac:dyDescent="0.25">
      <c r="A5714">
        <v>118006</v>
      </c>
      <c r="B5714" t="s">
        <v>14904</v>
      </c>
      <c r="C5714" t="s">
        <v>14902</v>
      </c>
      <c r="D5714" t="s">
        <v>14886</v>
      </c>
      <c r="E5714" t="s">
        <v>35720</v>
      </c>
      <c r="F5714" t="s">
        <v>35378</v>
      </c>
      <c r="G5714">
        <v>1950</v>
      </c>
      <c r="H5714" t="s">
        <v>36473</v>
      </c>
      <c r="I5714" t="s">
        <v>2268</v>
      </c>
      <c r="J5714" s="2" t="s">
        <v>14905</v>
      </c>
      <c r="K5714" s="5" t="s">
        <v>128</v>
      </c>
    </row>
    <row r="5715" spans="1:16" x14ac:dyDescent="0.25">
      <c r="A5715">
        <v>118008</v>
      </c>
      <c r="B5715" t="s">
        <v>14906</v>
      </c>
      <c r="C5715" t="s">
        <v>14902</v>
      </c>
      <c r="D5715" t="s">
        <v>14886</v>
      </c>
      <c r="E5715" t="s">
        <v>35720</v>
      </c>
      <c r="F5715" t="s">
        <v>35378</v>
      </c>
      <c r="G5715">
        <v>1950</v>
      </c>
      <c r="H5715" t="s">
        <v>36473</v>
      </c>
      <c r="I5715" t="s">
        <v>2268</v>
      </c>
      <c r="J5715" s="2" t="s">
        <v>14907</v>
      </c>
      <c r="K5715" s="5" t="s">
        <v>128</v>
      </c>
      <c r="M5715" s="4" t="s">
        <v>7</v>
      </c>
      <c r="N5715" s="4" t="s">
        <v>8</v>
      </c>
      <c r="O5715" t="s">
        <v>33</v>
      </c>
      <c r="P5715" t="s">
        <v>35341</v>
      </c>
    </row>
    <row r="5716" spans="1:16" hidden="1" x14ac:dyDescent="0.25">
      <c r="A5716">
        <v>118034</v>
      </c>
      <c r="B5716" t="s">
        <v>14908</v>
      </c>
      <c r="C5716" t="s">
        <v>14902</v>
      </c>
      <c r="D5716" t="s">
        <v>14886</v>
      </c>
      <c r="E5716" t="s">
        <v>35720</v>
      </c>
      <c r="F5716" t="s">
        <v>35378</v>
      </c>
      <c r="G5716">
        <v>1950</v>
      </c>
      <c r="H5716" t="s">
        <v>36473</v>
      </c>
      <c r="I5716" t="s">
        <v>2268</v>
      </c>
      <c r="J5716" s="2" t="s">
        <v>14909</v>
      </c>
      <c r="K5716" s="5" t="s">
        <v>21</v>
      </c>
    </row>
    <row r="5717" spans="1:16" hidden="1" x14ac:dyDescent="0.25">
      <c r="A5717">
        <v>118045</v>
      </c>
      <c r="B5717" t="s">
        <v>14910</v>
      </c>
      <c r="C5717" t="s">
        <v>14885</v>
      </c>
      <c r="D5717" t="s">
        <v>14886</v>
      </c>
      <c r="E5717" t="s">
        <v>35720</v>
      </c>
      <c r="F5717" t="s">
        <v>35378</v>
      </c>
      <c r="G5717">
        <v>1950</v>
      </c>
      <c r="H5717" t="s">
        <v>36473</v>
      </c>
      <c r="I5717" t="s">
        <v>14887</v>
      </c>
      <c r="J5717" s="2" t="s">
        <v>14911</v>
      </c>
      <c r="K5717" s="5" t="s">
        <v>202</v>
      </c>
      <c r="L5717" t="s">
        <v>129</v>
      </c>
    </row>
    <row r="5718" spans="1:16" hidden="1" x14ac:dyDescent="0.25">
      <c r="A5718">
        <v>118056</v>
      </c>
      <c r="B5718" t="s">
        <v>14912</v>
      </c>
      <c r="C5718" t="s">
        <v>14885</v>
      </c>
      <c r="D5718" t="s">
        <v>14886</v>
      </c>
      <c r="E5718" t="s">
        <v>35720</v>
      </c>
      <c r="F5718" t="s">
        <v>35378</v>
      </c>
      <c r="G5718">
        <v>1950</v>
      </c>
      <c r="H5718" t="s">
        <v>36473</v>
      </c>
      <c r="I5718" t="s">
        <v>14887</v>
      </c>
      <c r="J5718" s="2" t="s">
        <v>14913</v>
      </c>
      <c r="K5718" s="5" t="s">
        <v>21</v>
      </c>
    </row>
    <row r="5719" spans="1:16" x14ac:dyDescent="0.25">
      <c r="A5719">
        <v>118064</v>
      </c>
      <c r="B5719" t="s">
        <v>14914</v>
      </c>
      <c r="C5719" t="s">
        <v>14885</v>
      </c>
      <c r="D5719" t="s">
        <v>14886</v>
      </c>
      <c r="E5719" t="s">
        <v>35720</v>
      </c>
      <c r="F5719" t="s">
        <v>35378</v>
      </c>
      <c r="G5719">
        <v>1950</v>
      </c>
      <c r="H5719" t="s">
        <v>36473</v>
      </c>
      <c r="I5719" t="s">
        <v>14887</v>
      </c>
      <c r="J5719" s="2" t="s">
        <v>14915</v>
      </c>
      <c r="K5719" s="5" t="s">
        <v>202</v>
      </c>
      <c r="M5719" s="4" t="s">
        <v>7</v>
      </c>
      <c r="N5719" s="4" t="s">
        <v>8</v>
      </c>
      <c r="O5719" t="s">
        <v>33</v>
      </c>
      <c r="P5719" t="s">
        <v>35341</v>
      </c>
    </row>
    <row r="5720" spans="1:16" hidden="1" x14ac:dyDescent="0.25">
      <c r="A5720">
        <v>118066</v>
      </c>
      <c r="B5720" t="s">
        <v>14916</v>
      </c>
      <c r="C5720" t="s">
        <v>14902</v>
      </c>
      <c r="D5720" t="s">
        <v>14886</v>
      </c>
      <c r="E5720" t="s">
        <v>35720</v>
      </c>
      <c r="F5720" t="s">
        <v>35378</v>
      </c>
      <c r="G5720">
        <v>1950</v>
      </c>
      <c r="H5720" t="s">
        <v>36473</v>
      </c>
      <c r="I5720" t="s">
        <v>2268</v>
      </c>
      <c r="J5720" s="2" t="s">
        <v>14917</v>
      </c>
      <c r="K5720" s="5" t="s">
        <v>38</v>
      </c>
    </row>
    <row r="5721" spans="1:16" hidden="1" x14ac:dyDescent="0.25">
      <c r="A5721">
        <v>118071</v>
      </c>
      <c r="B5721" t="s">
        <v>14918</v>
      </c>
      <c r="C5721" t="s">
        <v>14885</v>
      </c>
      <c r="D5721" t="s">
        <v>14886</v>
      </c>
      <c r="E5721" t="s">
        <v>35720</v>
      </c>
      <c r="F5721" t="s">
        <v>35378</v>
      </c>
      <c r="G5721">
        <v>1950</v>
      </c>
      <c r="H5721" t="s">
        <v>36473</v>
      </c>
      <c r="I5721" t="s">
        <v>14887</v>
      </c>
      <c r="J5721" s="2" t="s">
        <v>14919</v>
      </c>
      <c r="K5721" s="5" t="s">
        <v>38</v>
      </c>
      <c r="L5721" t="s">
        <v>119</v>
      </c>
    </row>
    <row r="5722" spans="1:16" hidden="1" x14ac:dyDescent="0.25">
      <c r="A5722">
        <v>118076</v>
      </c>
      <c r="B5722" t="s">
        <v>14920</v>
      </c>
      <c r="C5722" t="s">
        <v>14902</v>
      </c>
      <c r="D5722" t="s">
        <v>14886</v>
      </c>
      <c r="E5722" t="s">
        <v>35720</v>
      </c>
      <c r="F5722" t="s">
        <v>35378</v>
      </c>
      <c r="G5722">
        <v>1950</v>
      </c>
      <c r="H5722" t="s">
        <v>36473</v>
      </c>
      <c r="I5722" t="s">
        <v>2268</v>
      </c>
      <c r="J5722" s="2" t="s">
        <v>14921</v>
      </c>
      <c r="K5722" s="5" t="s">
        <v>21</v>
      </c>
    </row>
    <row r="5723" spans="1:16" hidden="1" x14ac:dyDescent="0.25">
      <c r="A5723">
        <v>118077</v>
      </c>
      <c r="B5723" t="s">
        <v>14922</v>
      </c>
      <c r="C5723" t="s">
        <v>14885</v>
      </c>
      <c r="D5723" t="s">
        <v>14886</v>
      </c>
      <c r="E5723" t="s">
        <v>35720</v>
      </c>
      <c r="F5723" t="s">
        <v>35378</v>
      </c>
      <c r="G5723">
        <v>1950</v>
      </c>
      <c r="H5723" t="s">
        <v>36473</v>
      </c>
      <c r="I5723" t="s">
        <v>14887</v>
      </c>
      <c r="J5723" s="2" t="s">
        <v>14923</v>
      </c>
      <c r="K5723" s="5" t="s">
        <v>1764</v>
      </c>
    </row>
    <row r="5724" spans="1:16" hidden="1" x14ac:dyDescent="0.25">
      <c r="A5724">
        <v>118107</v>
      </c>
      <c r="B5724" t="s">
        <v>14924</v>
      </c>
      <c r="C5724" t="s">
        <v>14925</v>
      </c>
      <c r="D5724" t="s">
        <v>14886</v>
      </c>
      <c r="E5724" t="s">
        <v>35720</v>
      </c>
      <c r="F5724" t="s">
        <v>35378</v>
      </c>
      <c r="G5724">
        <v>1950</v>
      </c>
      <c r="H5724" t="s">
        <v>36473</v>
      </c>
      <c r="I5724" t="s">
        <v>1089</v>
      </c>
      <c r="J5724" s="2" t="s">
        <v>14926</v>
      </c>
      <c r="K5724" s="5" t="s">
        <v>38</v>
      </c>
    </row>
    <row r="5725" spans="1:16" hidden="1" x14ac:dyDescent="0.25">
      <c r="A5725">
        <v>118112</v>
      </c>
      <c r="B5725" t="s">
        <v>14927</v>
      </c>
      <c r="C5725" t="s">
        <v>14925</v>
      </c>
      <c r="D5725" t="s">
        <v>14886</v>
      </c>
      <c r="E5725" t="s">
        <v>35720</v>
      </c>
      <c r="F5725" t="s">
        <v>35378</v>
      </c>
      <c r="G5725">
        <v>1950</v>
      </c>
      <c r="H5725" t="s">
        <v>36473</v>
      </c>
      <c r="I5725" t="s">
        <v>1089</v>
      </c>
      <c r="J5725" s="2" t="s">
        <v>14928</v>
      </c>
      <c r="K5725" s="5" t="s">
        <v>38</v>
      </c>
    </row>
    <row r="5726" spans="1:16" hidden="1" x14ac:dyDescent="0.25">
      <c r="A5726">
        <v>118118</v>
      </c>
      <c r="B5726" t="s">
        <v>14929</v>
      </c>
      <c r="C5726" t="s">
        <v>14925</v>
      </c>
      <c r="D5726" t="s">
        <v>14886</v>
      </c>
      <c r="E5726" t="s">
        <v>35720</v>
      </c>
      <c r="F5726" t="s">
        <v>35378</v>
      </c>
      <c r="G5726">
        <v>1950</v>
      </c>
      <c r="H5726" t="s">
        <v>36473</v>
      </c>
      <c r="I5726" t="s">
        <v>1089</v>
      </c>
      <c r="J5726" s="2" t="s">
        <v>14930</v>
      </c>
      <c r="K5726" s="5" t="s">
        <v>38</v>
      </c>
    </row>
    <row r="5727" spans="1:16" hidden="1" x14ac:dyDescent="0.25">
      <c r="A5727">
        <v>118139</v>
      </c>
      <c r="B5727" t="s">
        <v>14931</v>
      </c>
      <c r="C5727" t="s">
        <v>14932</v>
      </c>
      <c r="D5727" t="s">
        <v>14886</v>
      </c>
      <c r="E5727" t="s">
        <v>35720</v>
      </c>
      <c r="F5727" t="s">
        <v>35378</v>
      </c>
      <c r="G5727">
        <v>1950</v>
      </c>
      <c r="H5727" t="s">
        <v>36473</v>
      </c>
      <c r="I5727" t="s">
        <v>14933</v>
      </c>
      <c r="J5727" s="2" t="s">
        <v>14934</v>
      </c>
      <c r="K5727" s="5" t="s">
        <v>21</v>
      </c>
    </row>
    <row r="5728" spans="1:16" hidden="1" x14ac:dyDescent="0.25">
      <c r="A5728">
        <v>118176</v>
      </c>
      <c r="B5728" t="s">
        <v>14935</v>
      </c>
      <c r="C5728" t="s">
        <v>14932</v>
      </c>
      <c r="D5728" t="s">
        <v>14886</v>
      </c>
      <c r="E5728" t="s">
        <v>35720</v>
      </c>
      <c r="F5728" t="s">
        <v>35378</v>
      </c>
      <c r="G5728">
        <v>1950</v>
      </c>
      <c r="H5728" t="s">
        <v>36473</v>
      </c>
      <c r="I5728" t="s">
        <v>14933</v>
      </c>
      <c r="J5728" s="2" t="s">
        <v>14936</v>
      </c>
      <c r="K5728" s="5" t="s">
        <v>15</v>
      </c>
      <c r="L5728" t="s">
        <v>239</v>
      </c>
    </row>
    <row r="5729" spans="1:12" hidden="1" x14ac:dyDescent="0.25">
      <c r="A5729">
        <v>118177</v>
      </c>
      <c r="B5729" t="s">
        <v>14937</v>
      </c>
      <c r="C5729" t="s">
        <v>14925</v>
      </c>
      <c r="D5729" t="s">
        <v>14886</v>
      </c>
      <c r="E5729" t="s">
        <v>35720</v>
      </c>
      <c r="F5729" t="s">
        <v>35378</v>
      </c>
      <c r="G5729">
        <v>1950</v>
      </c>
      <c r="H5729" t="s">
        <v>36473</v>
      </c>
      <c r="I5729" t="s">
        <v>1089</v>
      </c>
      <c r="J5729" s="2" t="s">
        <v>14938</v>
      </c>
      <c r="K5729" s="5" t="s">
        <v>21</v>
      </c>
    </row>
    <row r="5730" spans="1:12" hidden="1" x14ac:dyDescent="0.25">
      <c r="A5730">
        <v>118183</v>
      </c>
      <c r="B5730" t="s">
        <v>14939</v>
      </c>
      <c r="C5730" t="s">
        <v>14925</v>
      </c>
      <c r="D5730" t="s">
        <v>14886</v>
      </c>
      <c r="E5730" t="s">
        <v>35720</v>
      </c>
      <c r="F5730" t="s">
        <v>35378</v>
      </c>
      <c r="G5730">
        <v>1950</v>
      </c>
      <c r="H5730" t="s">
        <v>36473</v>
      </c>
      <c r="I5730" t="s">
        <v>1089</v>
      </c>
      <c r="J5730" s="2" t="s">
        <v>14940</v>
      </c>
      <c r="K5730" s="5" t="s">
        <v>21</v>
      </c>
    </row>
    <row r="5731" spans="1:12" hidden="1" x14ac:dyDescent="0.25">
      <c r="A5731">
        <v>118191</v>
      </c>
      <c r="B5731" t="s">
        <v>14941</v>
      </c>
      <c r="C5731" t="s">
        <v>14925</v>
      </c>
      <c r="D5731" t="s">
        <v>14886</v>
      </c>
      <c r="E5731" t="s">
        <v>35720</v>
      </c>
      <c r="F5731" t="s">
        <v>35378</v>
      </c>
      <c r="G5731">
        <v>1950</v>
      </c>
      <c r="H5731" t="s">
        <v>36473</v>
      </c>
      <c r="I5731" t="s">
        <v>1089</v>
      </c>
      <c r="J5731" s="2" t="s">
        <v>14942</v>
      </c>
      <c r="K5731" s="5" t="s">
        <v>38</v>
      </c>
      <c r="L5731" t="s">
        <v>132</v>
      </c>
    </row>
    <row r="5732" spans="1:12" hidden="1" x14ac:dyDescent="0.25">
      <c r="A5732">
        <v>118192</v>
      </c>
      <c r="B5732" t="s">
        <v>14943</v>
      </c>
      <c r="C5732" t="s">
        <v>14932</v>
      </c>
      <c r="D5732" t="s">
        <v>14886</v>
      </c>
      <c r="E5732" t="s">
        <v>35720</v>
      </c>
      <c r="F5732" t="s">
        <v>35378</v>
      </c>
      <c r="G5732">
        <v>1950</v>
      </c>
      <c r="H5732" t="s">
        <v>36473</v>
      </c>
      <c r="I5732" t="s">
        <v>14933</v>
      </c>
      <c r="J5732" s="2" t="s">
        <v>14944</v>
      </c>
      <c r="K5732" s="5" t="s">
        <v>38</v>
      </c>
      <c r="L5732" t="s">
        <v>35297</v>
      </c>
    </row>
    <row r="5733" spans="1:12" hidden="1" x14ac:dyDescent="0.25">
      <c r="A5733">
        <v>118209</v>
      </c>
      <c r="B5733" t="s">
        <v>14945</v>
      </c>
      <c r="C5733" t="s">
        <v>14925</v>
      </c>
      <c r="D5733" t="s">
        <v>14886</v>
      </c>
      <c r="E5733" t="s">
        <v>35720</v>
      </c>
      <c r="F5733" t="s">
        <v>35378</v>
      </c>
      <c r="G5733">
        <v>1950</v>
      </c>
      <c r="H5733" t="s">
        <v>36473</v>
      </c>
      <c r="I5733" t="s">
        <v>1089</v>
      </c>
      <c r="J5733" s="2" t="s">
        <v>14946</v>
      </c>
      <c r="K5733" s="5" t="s">
        <v>55</v>
      </c>
    </row>
    <row r="5734" spans="1:12" hidden="1" x14ac:dyDescent="0.25">
      <c r="A5734">
        <v>118212</v>
      </c>
      <c r="B5734" t="s">
        <v>14947</v>
      </c>
      <c r="C5734" t="s">
        <v>14932</v>
      </c>
      <c r="D5734" t="s">
        <v>14886</v>
      </c>
      <c r="E5734" t="s">
        <v>35720</v>
      </c>
      <c r="F5734" t="s">
        <v>35378</v>
      </c>
      <c r="G5734">
        <v>1950</v>
      </c>
      <c r="H5734" t="s">
        <v>36473</v>
      </c>
      <c r="I5734" t="s">
        <v>14933</v>
      </c>
      <c r="J5734" s="2" t="s">
        <v>14948</v>
      </c>
      <c r="K5734" s="5" t="s">
        <v>21</v>
      </c>
    </row>
    <row r="5735" spans="1:12" hidden="1" x14ac:dyDescent="0.25">
      <c r="A5735">
        <v>118213</v>
      </c>
      <c r="B5735" t="s">
        <v>14949</v>
      </c>
      <c r="C5735" t="s">
        <v>14925</v>
      </c>
      <c r="D5735" t="s">
        <v>14886</v>
      </c>
      <c r="E5735" t="s">
        <v>35720</v>
      </c>
      <c r="F5735" t="s">
        <v>35378</v>
      </c>
      <c r="G5735">
        <v>1950</v>
      </c>
      <c r="H5735" t="s">
        <v>36473</v>
      </c>
      <c r="I5735" t="s">
        <v>1089</v>
      </c>
      <c r="J5735" s="2" t="s">
        <v>14950</v>
      </c>
      <c r="K5735" s="5" t="s">
        <v>21</v>
      </c>
    </row>
    <row r="5736" spans="1:12" hidden="1" x14ac:dyDescent="0.25">
      <c r="A5736">
        <v>118232</v>
      </c>
      <c r="B5736" t="s">
        <v>14951</v>
      </c>
      <c r="C5736" t="s">
        <v>14925</v>
      </c>
      <c r="D5736" t="s">
        <v>14886</v>
      </c>
      <c r="E5736" t="s">
        <v>35720</v>
      </c>
      <c r="F5736" t="s">
        <v>35378</v>
      </c>
      <c r="G5736">
        <v>1950</v>
      </c>
      <c r="H5736" t="s">
        <v>36473</v>
      </c>
      <c r="I5736" t="s">
        <v>1089</v>
      </c>
      <c r="J5736" s="2" t="s">
        <v>14952</v>
      </c>
      <c r="K5736" s="5" t="s">
        <v>32</v>
      </c>
    </row>
    <row r="5737" spans="1:12" hidden="1" x14ac:dyDescent="0.25">
      <c r="A5737">
        <v>118251</v>
      </c>
      <c r="B5737" t="s">
        <v>14953</v>
      </c>
      <c r="C5737" t="s">
        <v>14932</v>
      </c>
      <c r="D5737" t="s">
        <v>14886</v>
      </c>
      <c r="E5737" t="s">
        <v>35720</v>
      </c>
      <c r="F5737" t="s">
        <v>35378</v>
      </c>
      <c r="G5737">
        <v>1950</v>
      </c>
      <c r="H5737" t="s">
        <v>36473</v>
      </c>
      <c r="I5737" t="s">
        <v>14933</v>
      </c>
      <c r="J5737" s="2" t="s">
        <v>14954</v>
      </c>
      <c r="K5737" s="5" t="s">
        <v>475</v>
      </c>
    </row>
    <row r="5738" spans="1:12" hidden="1" x14ac:dyDescent="0.25">
      <c r="A5738">
        <v>118257</v>
      </c>
      <c r="B5738" t="s">
        <v>14955</v>
      </c>
      <c r="C5738" t="s">
        <v>14932</v>
      </c>
      <c r="D5738" t="s">
        <v>14886</v>
      </c>
      <c r="E5738" t="s">
        <v>35720</v>
      </c>
      <c r="F5738" t="s">
        <v>35378</v>
      </c>
      <c r="G5738">
        <v>1950</v>
      </c>
      <c r="H5738" t="s">
        <v>36473</v>
      </c>
      <c r="I5738" t="s">
        <v>14933</v>
      </c>
      <c r="J5738" s="2" t="s">
        <v>14956</v>
      </c>
      <c r="K5738" s="5" t="s">
        <v>21</v>
      </c>
    </row>
    <row r="5739" spans="1:12" hidden="1" x14ac:dyDescent="0.25">
      <c r="A5739">
        <v>118259</v>
      </c>
      <c r="B5739" t="s">
        <v>14957</v>
      </c>
      <c r="C5739" t="s">
        <v>14925</v>
      </c>
      <c r="D5739" t="s">
        <v>14886</v>
      </c>
      <c r="E5739" t="s">
        <v>35720</v>
      </c>
      <c r="F5739" t="s">
        <v>35378</v>
      </c>
      <c r="G5739">
        <v>1950</v>
      </c>
      <c r="H5739" t="s">
        <v>36473</v>
      </c>
      <c r="I5739" t="s">
        <v>1089</v>
      </c>
      <c r="J5739" s="2" t="s">
        <v>14958</v>
      </c>
      <c r="K5739" s="5" t="s">
        <v>15</v>
      </c>
    </row>
    <row r="5740" spans="1:12" hidden="1" x14ac:dyDescent="0.25">
      <c r="A5740">
        <v>118293</v>
      </c>
      <c r="B5740" t="s">
        <v>14959</v>
      </c>
      <c r="C5740" t="s">
        <v>14925</v>
      </c>
      <c r="D5740" t="s">
        <v>14886</v>
      </c>
      <c r="E5740" t="s">
        <v>35720</v>
      </c>
      <c r="F5740" t="s">
        <v>35378</v>
      </c>
      <c r="G5740">
        <v>1950</v>
      </c>
      <c r="H5740" t="s">
        <v>36473</v>
      </c>
      <c r="I5740" t="s">
        <v>1089</v>
      </c>
      <c r="J5740" s="2" t="s">
        <v>14960</v>
      </c>
      <c r="K5740" s="5" t="s">
        <v>128</v>
      </c>
      <c r="L5740" t="s">
        <v>522</v>
      </c>
    </row>
    <row r="5741" spans="1:12" hidden="1" x14ac:dyDescent="0.25">
      <c r="A5741">
        <v>118295</v>
      </c>
      <c r="B5741" t="s">
        <v>14961</v>
      </c>
      <c r="C5741" t="s">
        <v>14925</v>
      </c>
      <c r="D5741" t="s">
        <v>14886</v>
      </c>
      <c r="E5741" t="s">
        <v>35720</v>
      </c>
      <c r="F5741" t="s">
        <v>35378</v>
      </c>
      <c r="G5741">
        <v>1950</v>
      </c>
      <c r="H5741" t="s">
        <v>36473</v>
      </c>
      <c r="I5741" t="s">
        <v>1089</v>
      </c>
      <c r="J5741" s="2" t="s">
        <v>14962</v>
      </c>
      <c r="K5741" s="5" t="s">
        <v>38</v>
      </c>
    </row>
    <row r="5742" spans="1:12" hidden="1" x14ac:dyDescent="0.25">
      <c r="A5742">
        <v>118302</v>
      </c>
      <c r="B5742" t="s">
        <v>14963</v>
      </c>
      <c r="C5742" t="s">
        <v>14902</v>
      </c>
      <c r="D5742" t="s">
        <v>14886</v>
      </c>
      <c r="E5742" t="s">
        <v>35720</v>
      </c>
      <c r="F5742" t="s">
        <v>35378</v>
      </c>
      <c r="G5742">
        <v>1950</v>
      </c>
      <c r="H5742" t="s">
        <v>36473</v>
      </c>
      <c r="I5742" t="s">
        <v>2268</v>
      </c>
      <c r="J5742" s="2" t="s">
        <v>14964</v>
      </c>
      <c r="K5742" s="5" t="s">
        <v>55</v>
      </c>
    </row>
    <row r="5743" spans="1:12" hidden="1" x14ac:dyDescent="0.25">
      <c r="A5743">
        <v>118303</v>
      </c>
      <c r="B5743" t="s">
        <v>14965</v>
      </c>
      <c r="C5743" t="s">
        <v>14925</v>
      </c>
      <c r="D5743" t="s">
        <v>14886</v>
      </c>
      <c r="E5743" t="s">
        <v>35720</v>
      </c>
      <c r="F5743" t="s">
        <v>35378</v>
      </c>
      <c r="G5743">
        <v>1950</v>
      </c>
      <c r="H5743" t="s">
        <v>36473</v>
      </c>
      <c r="I5743" t="s">
        <v>1089</v>
      </c>
      <c r="J5743" s="2" t="s">
        <v>14966</v>
      </c>
      <c r="K5743" s="5" t="s">
        <v>55</v>
      </c>
    </row>
    <row r="5744" spans="1:12" hidden="1" x14ac:dyDescent="0.25">
      <c r="A5744">
        <v>118304</v>
      </c>
      <c r="B5744" t="s">
        <v>14967</v>
      </c>
      <c r="C5744" t="s">
        <v>14902</v>
      </c>
      <c r="D5744" t="s">
        <v>14886</v>
      </c>
      <c r="E5744" t="s">
        <v>35720</v>
      </c>
      <c r="F5744" t="s">
        <v>35378</v>
      </c>
      <c r="G5744">
        <v>1950</v>
      </c>
      <c r="H5744" t="s">
        <v>36473</v>
      </c>
      <c r="I5744" t="s">
        <v>2268</v>
      </c>
      <c r="J5744" s="2" t="s">
        <v>14968</v>
      </c>
      <c r="K5744" s="5" t="s">
        <v>502</v>
      </c>
      <c r="L5744" t="s">
        <v>27</v>
      </c>
    </row>
    <row r="5745" spans="1:12" hidden="1" x14ac:dyDescent="0.25">
      <c r="A5745">
        <v>118306</v>
      </c>
      <c r="B5745" t="s">
        <v>14969</v>
      </c>
      <c r="C5745" t="s">
        <v>14902</v>
      </c>
      <c r="D5745" t="s">
        <v>14886</v>
      </c>
      <c r="E5745" t="s">
        <v>35720</v>
      </c>
      <c r="F5745" t="s">
        <v>35378</v>
      </c>
      <c r="G5745">
        <v>1950</v>
      </c>
      <c r="H5745" t="s">
        <v>36473</v>
      </c>
      <c r="I5745" t="s">
        <v>2268</v>
      </c>
      <c r="J5745" s="2" t="s">
        <v>14970</v>
      </c>
      <c r="K5745" s="5" t="s">
        <v>128</v>
      </c>
      <c r="L5745" t="s">
        <v>314</v>
      </c>
    </row>
    <row r="5746" spans="1:12" hidden="1" x14ac:dyDescent="0.25">
      <c r="A5746">
        <v>118315</v>
      </c>
      <c r="B5746" t="s">
        <v>14971</v>
      </c>
      <c r="C5746" t="s">
        <v>14925</v>
      </c>
      <c r="D5746" t="s">
        <v>14886</v>
      </c>
      <c r="E5746" t="s">
        <v>35720</v>
      </c>
      <c r="F5746" t="s">
        <v>35378</v>
      </c>
      <c r="G5746">
        <v>1950</v>
      </c>
      <c r="H5746" t="s">
        <v>36473</v>
      </c>
      <c r="I5746" t="s">
        <v>1089</v>
      </c>
      <c r="J5746" s="2" t="s">
        <v>14972</v>
      </c>
      <c r="K5746" s="5" t="s">
        <v>128</v>
      </c>
      <c r="L5746" t="s">
        <v>129</v>
      </c>
    </row>
    <row r="5747" spans="1:12" hidden="1" x14ac:dyDescent="0.25">
      <c r="A5747">
        <v>118317</v>
      </c>
      <c r="B5747" t="s">
        <v>14973</v>
      </c>
      <c r="C5747" t="s">
        <v>14925</v>
      </c>
      <c r="D5747" t="s">
        <v>14886</v>
      </c>
      <c r="E5747" t="s">
        <v>35720</v>
      </c>
      <c r="F5747" t="s">
        <v>35378</v>
      </c>
      <c r="G5747">
        <v>1950</v>
      </c>
      <c r="H5747" t="s">
        <v>36473</v>
      </c>
      <c r="I5747" t="s">
        <v>1089</v>
      </c>
      <c r="J5747" s="2" t="s">
        <v>14974</v>
      </c>
      <c r="K5747" s="5" t="s">
        <v>21</v>
      </c>
    </row>
    <row r="5748" spans="1:12" hidden="1" x14ac:dyDescent="0.25">
      <c r="A5748">
        <v>118320</v>
      </c>
      <c r="B5748" t="s">
        <v>14975</v>
      </c>
      <c r="C5748" t="s">
        <v>14925</v>
      </c>
      <c r="D5748" t="s">
        <v>14886</v>
      </c>
      <c r="E5748" t="s">
        <v>35720</v>
      </c>
      <c r="F5748" t="s">
        <v>35378</v>
      </c>
      <c r="G5748">
        <v>1950</v>
      </c>
      <c r="H5748" t="s">
        <v>36473</v>
      </c>
      <c r="I5748" t="s">
        <v>1089</v>
      </c>
      <c r="J5748" s="2" t="s">
        <v>14976</v>
      </c>
      <c r="K5748" s="5" t="s">
        <v>38</v>
      </c>
      <c r="L5748" t="s">
        <v>103</v>
      </c>
    </row>
    <row r="5749" spans="1:12" hidden="1" x14ac:dyDescent="0.25">
      <c r="A5749">
        <v>118354</v>
      </c>
      <c r="B5749" t="s">
        <v>14977</v>
      </c>
      <c r="C5749" t="s">
        <v>14978</v>
      </c>
      <c r="D5749" t="s">
        <v>14886</v>
      </c>
      <c r="E5749" t="s">
        <v>35720</v>
      </c>
      <c r="F5749" t="s">
        <v>35378</v>
      </c>
      <c r="G5749">
        <v>1950</v>
      </c>
      <c r="H5749" t="s">
        <v>36473</v>
      </c>
      <c r="I5749" t="s">
        <v>4426</v>
      </c>
      <c r="J5749" s="2" t="s">
        <v>14979</v>
      </c>
      <c r="K5749" s="5" t="s">
        <v>38</v>
      </c>
    </row>
    <row r="5750" spans="1:12" hidden="1" x14ac:dyDescent="0.25">
      <c r="A5750">
        <v>118368</v>
      </c>
      <c r="B5750" t="s">
        <v>14980</v>
      </c>
      <c r="C5750" t="s">
        <v>14932</v>
      </c>
      <c r="D5750" t="s">
        <v>14886</v>
      </c>
      <c r="E5750" t="s">
        <v>35720</v>
      </c>
      <c r="F5750" t="s">
        <v>35378</v>
      </c>
      <c r="G5750">
        <v>1950</v>
      </c>
      <c r="H5750" t="s">
        <v>36473</v>
      </c>
      <c r="I5750" t="s">
        <v>14933</v>
      </c>
      <c r="J5750" s="2" t="s">
        <v>14981</v>
      </c>
      <c r="K5750" s="5" t="s">
        <v>38</v>
      </c>
      <c r="L5750" t="s">
        <v>187</v>
      </c>
    </row>
    <row r="5751" spans="1:12" hidden="1" x14ac:dyDescent="0.25">
      <c r="A5751">
        <v>118403</v>
      </c>
      <c r="B5751" t="s">
        <v>14982</v>
      </c>
      <c r="C5751" t="s">
        <v>14932</v>
      </c>
      <c r="D5751" t="s">
        <v>14886</v>
      </c>
      <c r="E5751" t="s">
        <v>35720</v>
      </c>
      <c r="F5751" t="s">
        <v>35378</v>
      </c>
      <c r="G5751">
        <v>1950</v>
      </c>
      <c r="H5751" t="s">
        <v>36473</v>
      </c>
      <c r="I5751" t="s">
        <v>14933</v>
      </c>
      <c r="J5751" s="2" t="s">
        <v>14983</v>
      </c>
      <c r="K5751" s="5" t="s">
        <v>55</v>
      </c>
    </row>
    <row r="5752" spans="1:12" hidden="1" x14ac:dyDescent="0.25">
      <c r="A5752">
        <v>118419</v>
      </c>
      <c r="B5752" t="s">
        <v>14984</v>
      </c>
      <c r="C5752" t="s">
        <v>14985</v>
      </c>
      <c r="D5752" t="s">
        <v>14886</v>
      </c>
      <c r="E5752" t="s">
        <v>35720</v>
      </c>
      <c r="F5752" t="s">
        <v>35378</v>
      </c>
      <c r="G5752">
        <v>1950</v>
      </c>
      <c r="H5752" t="s">
        <v>36473</v>
      </c>
      <c r="I5752" t="s">
        <v>14986</v>
      </c>
      <c r="J5752" s="2" t="s">
        <v>14987</v>
      </c>
      <c r="K5752" s="5" t="s">
        <v>21</v>
      </c>
    </row>
    <row r="5753" spans="1:12" hidden="1" x14ac:dyDescent="0.25">
      <c r="A5753">
        <v>118429</v>
      </c>
      <c r="B5753" t="s">
        <v>14988</v>
      </c>
      <c r="C5753" t="s">
        <v>14902</v>
      </c>
      <c r="D5753" t="s">
        <v>14886</v>
      </c>
      <c r="E5753" t="s">
        <v>35720</v>
      </c>
      <c r="F5753" t="s">
        <v>35378</v>
      </c>
      <c r="G5753">
        <v>1950</v>
      </c>
      <c r="H5753" t="s">
        <v>36473</v>
      </c>
      <c r="I5753" t="s">
        <v>2268</v>
      </c>
      <c r="J5753" s="2" t="s">
        <v>14989</v>
      </c>
      <c r="K5753" s="5" t="s">
        <v>128</v>
      </c>
      <c r="L5753" t="s">
        <v>1277</v>
      </c>
    </row>
    <row r="5754" spans="1:12" hidden="1" x14ac:dyDescent="0.25">
      <c r="A5754">
        <v>118452</v>
      </c>
      <c r="B5754" t="s">
        <v>14990</v>
      </c>
      <c r="C5754" t="s">
        <v>14991</v>
      </c>
      <c r="D5754" t="s">
        <v>14886</v>
      </c>
      <c r="E5754" t="s">
        <v>35720</v>
      </c>
      <c r="F5754" t="s">
        <v>35378</v>
      </c>
      <c r="G5754">
        <v>1950</v>
      </c>
      <c r="H5754" t="s">
        <v>36473</v>
      </c>
      <c r="I5754" t="s">
        <v>9181</v>
      </c>
      <c r="J5754" s="2" t="s">
        <v>14992</v>
      </c>
      <c r="K5754" s="5" t="s">
        <v>21</v>
      </c>
    </row>
    <row r="5755" spans="1:12" hidden="1" x14ac:dyDescent="0.25">
      <c r="A5755">
        <v>118470</v>
      </c>
      <c r="B5755" t="s">
        <v>14993</v>
      </c>
      <c r="C5755" t="s">
        <v>14978</v>
      </c>
      <c r="D5755" t="s">
        <v>14886</v>
      </c>
      <c r="E5755" t="s">
        <v>35720</v>
      </c>
      <c r="F5755" t="s">
        <v>35378</v>
      </c>
      <c r="G5755">
        <v>1950</v>
      </c>
      <c r="H5755" t="s">
        <v>36473</v>
      </c>
      <c r="I5755" t="s">
        <v>4426</v>
      </c>
      <c r="J5755" s="2" t="s">
        <v>14994</v>
      </c>
      <c r="K5755" s="5" t="s">
        <v>38</v>
      </c>
    </row>
    <row r="5756" spans="1:12" hidden="1" x14ac:dyDescent="0.25">
      <c r="A5756">
        <v>118472</v>
      </c>
      <c r="B5756" t="s">
        <v>14995</v>
      </c>
      <c r="C5756" t="s">
        <v>14978</v>
      </c>
      <c r="D5756" t="s">
        <v>14886</v>
      </c>
      <c r="E5756" t="s">
        <v>35720</v>
      </c>
      <c r="F5756" t="s">
        <v>35378</v>
      </c>
      <c r="G5756">
        <v>1950</v>
      </c>
      <c r="H5756" t="s">
        <v>36473</v>
      </c>
      <c r="I5756" t="s">
        <v>4426</v>
      </c>
      <c r="J5756" s="2" t="s">
        <v>14996</v>
      </c>
      <c r="K5756" s="5" t="s">
        <v>202</v>
      </c>
      <c r="L5756" t="s">
        <v>129</v>
      </c>
    </row>
    <row r="5757" spans="1:12" hidden="1" x14ac:dyDescent="0.25">
      <c r="A5757">
        <v>118481</v>
      </c>
      <c r="B5757" t="s">
        <v>14997</v>
      </c>
      <c r="C5757" t="s">
        <v>14978</v>
      </c>
      <c r="D5757" t="s">
        <v>14886</v>
      </c>
      <c r="E5757" t="s">
        <v>35720</v>
      </c>
      <c r="F5757" t="s">
        <v>35378</v>
      </c>
      <c r="G5757">
        <v>1950</v>
      </c>
      <c r="H5757" t="s">
        <v>36473</v>
      </c>
      <c r="I5757" t="s">
        <v>4426</v>
      </c>
      <c r="J5757" s="2" t="s">
        <v>14998</v>
      </c>
      <c r="K5757" s="5" t="s">
        <v>38</v>
      </c>
    </row>
    <row r="5758" spans="1:12" hidden="1" x14ac:dyDescent="0.25">
      <c r="A5758">
        <v>118498</v>
      </c>
      <c r="B5758" t="s">
        <v>14999</v>
      </c>
      <c r="C5758" t="s">
        <v>14902</v>
      </c>
      <c r="D5758" t="s">
        <v>14886</v>
      </c>
      <c r="E5758" t="s">
        <v>35720</v>
      </c>
      <c r="F5758" t="s">
        <v>35378</v>
      </c>
      <c r="G5758">
        <v>1950</v>
      </c>
      <c r="H5758" t="s">
        <v>36473</v>
      </c>
      <c r="I5758" t="s">
        <v>2268</v>
      </c>
      <c r="J5758" s="2" t="s">
        <v>15000</v>
      </c>
      <c r="K5758" s="5" t="s">
        <v>38</v>
      </c>
      <c r="L5758" t="s">
        <v>35297</v>
      </c>
    </row>
    <row r="5759" spans="1:12" hidden="1" x14ac:dyDescent="0.25">
      <c r="A5759">
        <v>118507</v>
      </c>
      <c r="B5759" t="s">
        <v>15001</v>
      </c>
      <c r="C5759" t="s">
        <v>14978</v>
      </c>
      <c r="D5759" t="s">
        <v>14886</v>
      </c>
      <c r="E5759" t="s">
        <v>35720</v>
      </c>
      <c r="F5759" t="s">
        <v>35378</v>
      </c>
      <c r="G5759">
        <v>1950</v>
      </c>
      <c r="H5759" t="s">
        <v>36473</v>
      </c>
      <c r="I5759" t="s">
        <v>4426</v>
      </c>
      <c r="J5759" s="2" t="s">
        <v>15002</v>
      </c>
      <c r="K5759" s="5" t="s">
        <v>38</v>
      </c>
      <c r="L5759" t="s">
        <v>35297</v>
      </c>
    </row>
    <row r="5760" spans="1:12" hidden="1" x14ac:dyDescent="0.25">
      <c r="A5760">
        <v>118519</v>
      </c>
      <c r="B5760" t="s">
        <v>15003</v>
      </c>
      <c r="C5760" t="s">
        <v>14902</v>
      </c>
      <c r="D5760" t="s">
        <v>14886</v>
      </c>
      <c r="E5760" t="s">
        <v>35720</v>
      </c>
      <c r="F5760" t="s">
        <v>35378</v>
      </c>
      <c r="G5760">
        <v>1950</v>
      </c>
      <c r="H5760" t="s">
        <v>36473</v>
      </c>
      <c r="I5760" t="s">
        <v>2268</v>
      </c>
      <c r="J5760" s="2" t="s">
        <v>15004</v>
      </c>
      <c r="K5760" s="5" t="s">
        <v>38</v>
      </c>
    </row>
    <row r="5761" spans="1:12" hidden="1" x14ac:dyDescent="0.25">
      <c r="A5761">
        <v>118520</v>
      </c>
      <c r="B5761" t="s">
        <v>15005</v>
      </c>
      <c r="C5761" t="s">
        <v>14978</v>
      </c>
      <c r="D5761" t="s">
        <v>14886</v>
      </c>
      <c r="E5761" t="s">
        <v>35720</v>
      </c>
      <c r="F5761" t="s">
        <v>35378</v>
      </c>
      <c r="G5761">
        <v>1950</v>
      </c>
      <c r="H5761" t="s">
        <v>36473</v>
      </c>
      <c r="I5761" t="s">
        <v>4426</v>
      </c>
      <c r="J5761" s="2" t="s">
        <v>15006</v>
      </c>
      <c r="K5761" s="5" t="s">
        <v>38</v>
      </c>
      <c r="L5761" t="s">
        <v>272</v>
      </c>
    </row>
    <row r="5762" spans="1:12" hidden="1" x14ac:dyDescent="0.25">
      <c r="A5762">
        <v>118530</v>
      </c>
      <c r="B5762" t="s">
        <v>15007</v>
      </c>
      <c r="C5762" t="s">
        <v>14978</v>
      </c>
      <c r="D5762" t="s">
        <v>14886</v>
      </c>
      <c r="E5762" t="s">
        <v>35720</v>
      </c>
      <c r="F5762" t="s">
        <v>35378</v>
      </c>
      <c r="G5762">
        <v>1950</v>
      </c>
      <c r="H5762" t="s">
        <v>36473</v>
      </c>
      <c r="I5762" t="s">
        <v>4426</v>
      </c>
      <c r="J5762" s="2" t="s">
        <v>15008</v>
      </c>
      <c r="K5762" s="5" t="s">
        <v>38</v>
      </c>
    </row>
    <row r="5763" spans="1:12" hidden="1" x14ac:dyDescent="0.25">
      <c r="A5763">
        <v>118534</v>
      </c>
      <c r="B5763" t="s">
        <v>15009</v>
      </c>
      <c r="C5763" t="s">
        <v>14978</v>
      </c>
      <c r="D5763" t="s">
        <v>14886</v>
      </c>
      <c r="E5763" t="s">
        <v>35720</v>
      </c>
      <c r="F5763" t="s">
        <v>35378</v>
      </c>
      <c r="G5763">
        <v>1950</v>
      </c>
      <c r="H5763" t="s">
        <v>36473</v>
      </c>
      <c r="I5763" t="s">
        <v>4426</v>
      </c>
      <c r="J5763" s="2" t="s">
        <v>15010</v>
      </c>
      <c r="K5763" s="5" t="s">
        <v>15</v>
      </c>
      <c r="L5763" t="s">
        <v>239</v>
      </c>
    </row>
    <row r="5764" spans="1:12" hidden="1" x14ac:dyDescent="0.25">
      <c r="A5764">
        <v>118539</v>
      </c>
      <c r="B5764" t="s">
        <v>15011</v>
      </c>
      <c r="C5764" t="s">
        <v>14902</v>
      </c>
      <c r="D5764" t="s">
        <v>14886</v>
      </c>
      <c r="E5764" t="s">
        <v>35720</v>
      </c>
      <c r="F5764" t="s">
        <v>35378</v>
      </c>
      <c r="G5764">
        <v>1950</v>
      </c>
      <c r="H5764" t="s">
        <v>36473</v>
      </c>
      <c r="I5764" t="s">
        <v>2268</v>
      </c>
      <c r="J5764" s="2" t="s">
        <v>15012</v>
      </c>
      <c r="K5764" s="5" t="s">
        <v>345</v>
      </c>
    </row>
    <row r="5765" spans="1:12" hidden="1" x14ac:dyDescent="0.25">
      <c r="A5765">
        <v>118540</v>
      </c>
      <c r="B5765" t="s">
        <v>15013</v>
      </c>
      <c r="C5765" t="s">
        <v>14978</v>
      </c>
      <c r="D5765" t="s">
        <v>14886</v>
      </c>
      <c r="E5765" t="s">
        <v>35720</v>
      </c>
      <c r="F5765" t="s">
        <v>35378</v>
      </c>
      <c r="G5765">
        <v>1950</v>
      </c>
      <c r="H5765" t="s">
        <v>36473</v>
      </c>
      <c r="I5765" t="s">
        <v>4426</v>
      </c>
      <c r="J5765" s="2" t="s">
        <v>15014</v>
      </c>
      <c r="K5765" s="5" t="s">
        <v>38</v>
      </c>
    </row>
    <row r="5766" spans="1:12" hidden="1" x14ac:dyDescent="0.25">
      <c r="A5766">
        <v>118541</v>
      </c>
      <c r="B5766" t="s">
        <v>15015</v>
      </c>
      <c r="C5766" t="s">
        <v>14902</v>
      </c>
      <c r="D5766" t="s">
        <v>14886</v>
      </c>
      <c r="E5766" t="s">
        <v>35720</v>
      </c>
      <c r="F5766" t="s">
        <v>35378</v>
      </c>
      <c r="G5766">
        <v>1950</v>
      </c>
      <c r="H5766" t="s">
        <v>36473</v>
      </c>
      <c r="I5766" t="s">
        <v>2268</v>
      </c>
      <c r="J5766" s="2" t="s">
        <v>15016</v>
      </c>
      <c r="K5766" s="5" t="s">
        <v>128</v>
      </c>
      <c r="L5766" t="s">
        <v>129</v>
      </c>
    </row>
    <row r="5767" spans="1:12" hidden="1" x14ac:dyDescent="0.25">
      <c r="A5767">
        <v>118552</v>
      </c>
      <c r="B5767" t="s">
        <v>15017</v>
      </c>
      <c r="C5767" t="s">
        <v>14978</v>
      </c>
      <c r="D5767" t="s">
        <v>14886</v>
      </c>
      <c r="E5767" t="s">
        <v>35720</v>
      </c>
      <c r="F5767" t="s">
        <v>35378</v>
      </c>
      <c r="G5767">
        <v>1950</v>
      </c>
      <c r="H5767" t="s">
        <v>36473</v>
      </c>
      <c r="I5767" t="s">
        <v>4426</v>
      </c>
      <c r="J5767" s="2" t="s">
        <v>15018</v>
      </c>
      <c r="K5767" s="5" t="s">
        <v>15</v>
      </c>
      <c r="L5767" t="s">
        <v>16</v>
      </c>
    </row>
    <row r="5768" spans="1:12" hidden="1" x14ac:dyDescent="0.25">
      <c r="A5768">
        <v>118585</v>
      </c>
      <c r="B5768" t="s">
        <v>15019</v>
      </c>
      <c r="C5768" t="s">
        <v>14978</v>
      </c>
      <c r="D5768" t="s">
        <v>14886</v>
      </c>
      <c r="E5768" t="s">
        <v>35720</v>
      </c>
      <c r="F5768" t="s">
        <v>35378</v>
      </c>
      <c r="G5768">
        <v>1950</v>
      </c>
      <c r="H5768" t="s">
        <v>36473</v>
      </c>
      <c r="I5768" t="s">
        <v>4426</v>
      </c>
      <c r="J5768" s="2" t="s">
        <v>15020</v>
      </c>
      <c r="K5768" s="5" t="s">
        <v>202</v>
      </c>
      <c r="L5768" t="s">
        <v>129</v>
      </c>
    </row>
    <row r="5769" spans="1:12" hidden="1" x14ac:dyDescent="0.25">
      <c r="A5769">
        <v>118592</v>
      </c>
      <c r="B5769" t="s">
        <v>15021</v>
      </c>
      <c r="C5769" t="s">
        <v>14902</v>
      </c>
      <c r="D5769" t="s">
        <v>14886</v>
      </c>
      <c r="E5769" t="s">
        <v>35720</v>
      </c>
      <c r="F5769" t="s">
        <v>35378</v>
      </c>
      <c r="G5769">
        <v>1950</v>
      </c>
      <c r="H5769" t="s">
        <v>36473</v>
      </c>
      <c r="I5769" t="s">
        <v>2268</v>
      </c>
      <c r="J5769" s="2" t="s">
        <v>15022</v>
      </c>
      <c r="K5769" s="5" t="s">
        <v>55</v>
      </c>
    </row>
    <row r="5770" spans="1:12" hidden="1" x14ac:dyDescent="0.25">
      <c r="A5770">
        <v>118594</v>
      </c>
      <c r="B5770" t="s">
        <v>15023</v>
      </c>
      <c r="C5770" t="s">
        <v>14902</v>
      </c>
      <c r="D5770" t="s">
        <v>14886</v>
      </c>
      <c r="E5770" t="s">
        <v>35720</v>
      </c>
      <c r="F5770" t="s">
        <v>35378</v>
      </c>
      <c r="G5770">
        <v>1950</v>
      </c>
      <c r="H5770" t="s">
        <v>36473</v>
      </c>
      <c r="I5770" t="s">
        <v>2268</v>
      </c>
      <c r="J5770" s="2" t="s">
        <v>15024</v>
      </c>
      <c r="K5770" s="5" t="s">
        <v>21</v>
      </c>
      <c r="L5770" t="s">
        <v>143</v>
      </c>
    </row>
    <row r="5771" spans="1:12" hidden="1" x14ac:dyDescent="0.25">
      <c r="A5771">
        <v>118611</v>
      </c>
      <c r="B5771" t="s">
        <v>15025</v>
      </c>
      <c r="C5771" t="s">
        <v>14932</v>
      </c>
      <c r="D5771" t="s">
        <v>14886</v>
      </c>
      <c r="E5771" t="s">
        <v>35720</v>
      </c>
      <c r="F5771" t="s">
        <v>35378</v>
      </c>
      <c r="G5771">
        <v>1950</v>
      </c>
      <c r="H5771" t="s">
        <v>36473</v>
      </c>
      <c r="I5771" t="s">
        <v>14933</v>
      </c>
      <c r="J5771" s="2" t="s">
        <v>15026</v>
      </c>
      <c r="K5771" s="5" t="s">
        <v>15</v>
      </c>
    </row>
    <row r="5772" spans="1:12" hidden="1" x14ac:dyDescent="0.25">
      <c r="A5772">
        <v>118624</v>
      </c>
      <c r="B5772" t="s">
        <v>15027</v>
      </c>
      <c r="C5772" t="s">
        <v>14932</v>
      </c>
      <c r="D5772" t="s">
        <v>14886</v>
      </c>
      <c r="E5772" t="s">
        <v>35720</v>
      </c>
      <c r="F5772" t="s">
        <v>35378</v>
      </c>
      <c r="G5772">
        <v>1950</v>
      </c>
      <c r="H5772" t="s">
        <v>36473</v>
      </c>
      <c r="I5772" t="s">
        <v>14933</v>
      </c>
      <c r="J5772" s="2" t="s">
        <v>15028</v>
      </c>
      <c r="K5772" s="5" t="s">
        <v>38</v>
      </c>
      <c r="L5772" t="s">
        <v>35297</v>
      </c>
    </row>
    <row r="5773" spans="1:12" hidden="1" x14ac:dyDescent="0.25">
      <c r="A5773">
        <v>118625</v>
      </c>
      <c r="B5773" t="s">
        <v>15029</v>
      </c>
      <c r="C5773" t="s">
        <v>14902</v>
      </c>
      <c r="D5773" t="s">
        <v>14886</v>
      </c>
      <c r="E5773" t="s">
        <v>35720</v>
      </c>
      <c r="F5773" t="s">
        <v>35378</v>
      </c>
      <c r="G5773">
        <v>1950</v>
      </c>
      <c r="H5773" t="s">
        <v>36473</v>
      </c>
      <c r="I5773" t="s">
        <v>2268</v>
      </c>
      <c r="J5773" s="2" t="s">
        <v>15030</v>
      </c>
      <c r="K5773" s="5" t="s">
        <v>15</v>
      </c>
      <c r="L5773" t="s">
        <v>239</v>
      </c>
    </row>
    <row r="5774" spans="1:12" hidden="1" x14ac:dyDescent="0.25">
      <c r="A5774">
        <v>118627</v>
      </c>
      <c r="B5774" t="s">
        <v>15031</v>
      </c>
      <c r="C5774" t="s">
        <v>14902</v>
      </c>
      <c r="D5774" t="s">
        <v>14886</v>
      </c>
      <c r="E5774" t="s">
        <v>35720</v>
      </c>
      <c r="F5774" t="s">
        <v>35378</v>
      </c>
      <c r="G5774">
        <v>1950</v>
      </c>
      <c r="H5774" t="s">
        <v>36473</v>
      </c>
      <c r="I5774" t="s">
        <v>2268</v>
      </c>
      <c r="J5774" s="2" t="s">
        <v>15032</v>
      </c>
      <c r="K5774" s="5" t="s">
        <v>21</v>
      </c>
    </row>
    <row r="5775" spans="1:12" hidden="1" x14ac:dyDescent="0.25">
      <c r="A5775">
        <v>118637</v>
      </c>
      <c r="B5775" t="s">
        <v>15033</v>
      </c>
      <c r="C5775" t="s">
        <v>14902</v>
      </c>
      <c r="D5775" t="s">
        <v>14886</v>
      </c>
      <c r="E5775" t="s">
        <v>35720</v>
      </c>
      <c r="F5775" t="s">
        <v>35378</v>
      </c>
      <c r="G5775">
        <v>1950</v>
      </c>
      <c r="H5775" t="s">
        <v>36473</v>
      </c>
      <c r="I5775" t="s">
        <v>2268</v>
      </c>
      <c r="J5775" s="2" t="s">
        <v>15034</v>
      </c>
      <c r="K5775" s="5" t="s">
        <v>38</v>
      </c>
      <c r="L5775" t="s">
        <v>35281</v>
      </c>
    </row>
    <row r="5776" spans="1:12" hidden="1" x14ac:dyDescent="0.25">
      <c r="A5776">
        <v>118649</v>
      </c>
      <c r="B5776" t="s">
        <v>15035</v>
      </c>
      <c r="C5776" t="s">
        <v>14932</v>
      </c>
      <c r="D5776" t="s">
        <v>14886</v>
      </c>
      <c r="E5776" t="s">
        <v>35720</v>
      </c>
      <c r="F5776" t="s">
        <v>35378</v>
      </c>
      <c r="G5776">
        <v>1950</v>
      </c>
      <c r="H5776" t="s">
        <v>36473</v>
      </c>
      <c r="I5776" t="s">
        <v>14933</v>
      </c>
      <c r="J5776" s="2" t="s">
        <v>15036</v>
      </c>
      <c r="K5776" s="5" t="s">
        <v>55</v>
      </c>
    </row>
    <row r="5777" spans="1:19" hidden="1" x14ac:dyDescent="0.25">
      <c r="A5777">
        <v>118663</v>
      </c>
      <c r="B5777" t="s">
        <v>15037</v>
      </c>
      <c r="C5777" t="s">
        <v>14902</v>
      </c>
      <c r="D5777" t="s">
        <v>14886</v>
      </c>
      <c r="E5777" t="s">
        <v>35720</v>
      </c>
      <c r="F5777" t="s">
        <v>35378</v>
      </c>
      <c r="G5777">
        <v>1950</v>
      </c>
      <c r="H5777" t="s">
        <v>36473</v>
      </c>
      <c r="I5777" t="s">
        <v>2268</v>
      </c>
      <c r="J5777" s="2" t="s">
        <v>15038</v>
      </c>
      <c r="K5777" s="5" t="s">
        <v>21</v>
      </c>
    </row>
    <row r="5778" spans="1:19" hidden="1" x14ac:dyDescent="0.25">
      <c r="A5778">
        <v>118686</v>
      </c>
      <c r="B5778" t="s">
        <v>15039</v>
      </c>
      <c r="C5778" t="s">
        <v>14932</v>
      </c>
      <c r="D5778" t="s">
        <v>14886</v>
      </c>
      <c r="E5778" t="s">
        <v>35720</v>
      </c>
      <c r="F5778" t="s">
        <v>35378</v>
      </c>
      <c r="G5778">
        <v>1950</v>
      </c>
      <c r="H5778" t="s">
        <v>36473</v>
      </c>
      <c r="I5778" t="s">
        <v>14933</v>
      </c>
      <c r="J5778" s="2" t="s">
        <v>15040</v>
      </c>
      <c r="K5778" s="5" t="s">
        <v>202</v>
      </c>
      <c r="L5778" t="s">
        <v>129</v>
      </c>
    </row>
    <row r="5779" spans="1:19" hidden="1" x14ac:dyDescent="0.25">
      <c r="A5779">
        <v>118690</v>
      </c>
      <c r="B5779" t="s">
        <v>15041</v>
      </c>
      <c r="C5779" t="s">
        <v>14932</v>
      </c>
      <c r="D5779" t="s">
        <v>14886</v>
      </c>
      <c r="E5779" t="s">
        <v>35720</v>
      </c>
      <c r="F5779" t="s">
        <v>35378</v>
      </c>
      <c r="G5779">
        <v>1950</v>
      </c>
      <c r="H5779" t="s">
        <v>36473</v>
      </c>
      <c r="I5779" t="s">
        <v>14933</v>
      </c>
      <c r="J5779" s="2" t="s">
        <v>15042</v>
      </c>
      <c r="K5779" s="5" t="s">
        <v>21</v>
      </c>
    </row>
    <row r="5780" spans="1:19" hidden="1" x14ac:dyDescent="0.25">
      <c r="A5780">
        <v>118694</v>
      </c>
      <c r="B5780" t="s">
        <v>15043</v>
      </c>
      <c r="C5780" t="s">
        <v>14932</v>
      </c>
      <c r="D5780" t="s">
        <v>14886</v>
      </c>
      <c r="E5780" t="s">
        <v>35720</v>
      </c>
      <c r="F5780" t="s">
        <v>35378</v>
      </c>
      <c r="G5780">
        <v>1950</v>
      </c>
      <c r="H5780" t="s">
        <v>36473</v>
      </c>
      <c r="I5780" t="s">
        <v>14933</v>
      </c>
      <c r="J5780" s="2" t="s">
        <v>15044</v>
      </c>
      <c r="K5780" s="5" t="s">
        <v>21</v>
      </c>
    </row>
    <row r="5781" spans="1:19" hidden="1" x14ac:dyDescent="0.25">
      <c r="A5781">
        <v>118697</v>
      </c>
      <c r="B5781" t="s">
        <v>15045</v>
      </c>
      <c r="C5781" t="s">
        <v>14932</v>
      </c>
      <c r="D5781" t="s">
        <v>14886</v>
      </c>
      <c r="E5781" t="s">
        <v>35720</v>
      </c>
      <c r="F5781" t="s">
        <v>35378</v>
      </c>
      <c r="G5781">
        <v>1950</v>
      </c>
      <c r="H5781" t="s">
        <v>36473</v>
      </c>
      <c r="I5781" t="s">
        <v>14933</v>
      </c>
      <c r="J5781" s="2" t="s">
        <v>15046</v>
      </c>
      <c r="K5781" s="5" t="s">
        <v>38</v>
      </c>
    </row>
    <row r="5782" spans="1:19" hidden="1" x14ac:dyDescent="0.25">
      <c r="A5782">
        <v>118705</v>
      </c>
      <c r="B5782" t="s">
        <v>15047</v>
      </c>
      <c r="C5782" t="s">
        <v>14932</v>
      </c>
      <c r="D5782" t="s">
        <v>14886</v>
      </c>
      <c r="E5782" t="s">
        <v>35720</v>
      </c>
      <c r="F5782" t="s">
        <v>35378</v>
      </c>
      <c r="G5782">
        <v>1950</v>
      </c>
      <c r="H5782" t="s">
        <v>36473</v>
      </c>
      <c r="I5782" t="s">
        <v>14933</v>
      </c>
      <c r="J5782" s="2" t="s">
        <v>15048</v>
      </c>
      <c r="K5782" s="5" t="s">
        <v>475</v>
      </c>
    </row>
    <row r="5783" spans="1:19" hidden="1" x14ac:dyDescent="0.25">
      <c r="A5783">
        <v>118716</v>
      </c>
      <c r="B5783" t="s">
        <v>15049</v>
      </c>
      <c r="C5783" t="s">
        <v>14978</v>
      </c>
      <c r="D5783" t="s">
        <v>14886</v>
      </c>
      <c r="E5783" t="s">
        <v>35720</v>
      </c>
      <c r="F5783" t="s">
        <v>35378</v>
      </c>
      <c r="G5783">
        <v>1950</v>
      </c>
      <c r="H5783" t="s">
        <v>36473</v>
      </c>
      <c r="I5783" t="s">
        <v>4426</v>
      </c>
      <c r="J5783" s="2" t="s">
        <v>15050</v>
      </c>
      <c r="K5783" s="5" t="s">
        <v>38</v>
      </c>
    </row>
    <row r="5784" spans="1:19" hidden="1" x14ac:dyDescent="0.25">
      <c r="A5784">
        <v>118730</v>
      </c>
      <c r="B5784" t="s">
        <v>15051</v>
      </c>
      <c r="C5784" t="s">
        <v>14978</v>
      </c>
      <c r="D5784" t="s">
        <v>14886</v>
      </c>
      <c r="E5784" t="s">
        <v>35720</v>
      </c>
      <c r="F5784" t="s">
        <v>35378</v>
      </c>
      <c r="G5784">
        <v>1950</v>
      </c>
      <c r="H5784" t="s">
        <v>36473</v>
      </c>
      <c r="I5784" t="s">
        <v>4426</v>
      </c>
      <c r="J5784" s="2" t="s">
        <v>15052</v>
      </c>
      <c r="K5784" s="5" t="s">
        <v>38</v>
      </c>
    </row>
    <row r="5785" spans="1:19" hidden="1" x14ac:dyDescent="0.25">
      <c r="A5785">
        <v>118745</v>
      </c>
      <c r="B5785" t="s">
        <v>15053</v>
      </c>
      <c r="C5785" t="s">
        <v>14978</v>
      </c>
      <c r="D5785" t="s">
        <v>14886</v>
      </c>
      <c r="E5785" t="s">
        <v>35720</v>
      </c>
      <c r="F5785" t="s">
        <v>35378</v>
      </c>
      <c r="G5785">
        <v>1950</v>
      </c>
      <c r="H5785" t="s">
        <v>36473</v>
      </c>
      <c r="I5785" t="s">
        <v>4426</v>
      </c>
      <c r="J5785" s="2" t="s">
        <v>15054</v>
      </c>
      <c r="K5785" s="5" t="s">
        <v>128</v>
      </c>
      <c r="L5785" t="s">
        <v>35228</v>
      </c>
    </row>
    <row r="5786" spans="1:19" hidden="1" x14ac:dyDescent="0.25">
      <c r="A5786">
        <v>118768</v>
      </c>
      <c r="B5786" t="s">
        <v>15055</v>
      </c>
      <c r="C5786" t="s">
        <v>15056</v>
      </c>
      <c r="D5786" t="s">
        <v>14886</v>
      </c>
      <c r="E5786" t="s">
        <v>35720</v>
      </c>
      <c r="F5786" t="s">
        <v>35378</v>
      </c>
      <c r="G5786">
        <v>1950</v>
      </c>
      <c r="H5786" t="s">
        <v>36473</v>
      </c>
      <c r="I5786" t="s">
        <v>15057</v>
      </c>
      <c r="J5786" s="2" t="s">
        <v>15058</v>
      </c>
      <c r="K5786" s="5" t="s">
        <v>202</v>
      </c>
      <c r="L5786" t="s">
        <v>129</v>
      </c>
    </row>
    <row r="5787" spans="1:19" hidden="1" x14ac:dyDescent="0.25">
      <c r="A5787">
        <v>118779</v>
      </c>
      <c r="B5787" t="s">
        <v>15059</v>
      </c>
      <c r="C5787" t="s">
        <v>15056</v>
      </c>
      <c r="D5787" t="s">
        <v>14886</v>
      </c>
      <c r="E5787" t="s">
        <v>35720</v>
      </c>
      <c r="F5787" t="s">
        <v>35378</v>
      </c>
      <c r="G5787">
        <v>1950</v>
      </c>
      <c r="H5787" t="s">
        <v>36473</v>
      </c>
      <c r="I5787" t="s">
        <v>15057</v>
      </c>
      <c r="J5787" s="2" t="s">
        <v>15060</v>
      </c>
      <c r="K5787" s="5" t="s">
        <v>128</v>
      </c>
    </row>
    <row r="5788" spans="1:19" x14ac:dyDescent="0.25">
      <c r="A5788">
        <v>118781</v>
      </c>
      <c r="B5788" t="s">
        <v>15061</v>
      </c>
      <c r="C5788" t="s">
        <v>15056</v>
      </c>
      <c r="D5788" t="s">
        <v>14886</v>
      </c>
      <c r="E5788" t="s">
        <v>35720</v>
      </c>
      <c r="F5788" t="s">
        <v>35378</v>
      </c>
      <c r="G5788">
        <v>1950</v>
      </c>
      <c r="H5788" t="s">
        <v>36473</v>
      </c>
      <c r="I5788" t="s">
        <v>15057</v>
      </c>
      <c r="J5788" s="2" t="s">
        <v>15062</v>
      </c>
      <c r="K5788" s="5" t="s">
        <v>32</v>
      </c>
      <c r="M5788" s="4" t="s">
        <v>7</v>
      </c>
      <c r="N5788" s="4" t="s">
        <v>167</v>
      </c>
      <c r="O5788" t="s">
        <v>33</v>
      </c>
      <c r="P5788" t="s">
        <v>35338</v>
      </c>
      <c r="R5788" t="s">
        <v>7</v>
      </c>
      <c r="S5788" t="s">
        <v>8</v>
      </c>
    </row>
    <row r="5789" spans="1:19" hidden="1" x14ac:dyDescent="0.25">
      <c r="A5789">
        <v>118798</v>
      </c>
      <c r="B5789" t="s">
        <v>15063</v>
      </c>
      <c r="C5789" t="s">
        <v>15056</v>
      </c>
      <c r="D5789" t="s">
        <v>14886</v>
      </c>
      <c r="E5789" t="s">
        <v>35720</v>
      </c>
      <c r="F5789" t="s">
        <v>35378</v>
      </c>
      <c r="G5789">
        <v>1950</v>
      </c>
      <c r="H5789" t="s">
        <v>36473</v>
      </c>
      <c r="I5789" t="s">
        <v>15057</v>
      </c>
      <c r="J5789" s="2" t="s">
        <v>15064</v>
      </c>
      <c r="K5789" s="5" t="s">
        <v>128</v>
      </c>
      <c r="L5789" t="s">
        <v>129</v>
      </c>
    </row>
    <row r="5790" spans="1:19" hidden="1" x14ac:dyDescent="0.25">
      <c r="A5790">
        <v>118813</v>
      </c>
      <c r="B5790" t="s">
        <v>15065</v>
      </c>
      <c r="C5790" t="s">
        <v>14932</v>
      </c>
      <c r="D5790" t="s">
        <v>14886</v>
      </c>
      <c r="E5790" t="s">
        <v>35720</v>
      </c>
      <c r="F5790" t="s">
        <v>35378</v>
      </c>
      <c r="G5790">
        <v>1950</v>
      </c>
      <c r="H5790" t="s">
        <v>36473</v>
      </c>
      <c r="I5790" t="s">
        <v>14933</v>
      </c>
      <c r="J5790" s="2" t="s">
        <v>15066</v>
      </c>
      <c r="K5790" s="5" t="s">
        <v>21</v>
      </c>
    </row>
    <row r="5791" spans="1:19" hidden="1" x14ac:dyDescent="0.25">
      <c r="A5791">
        <v>118814</v>
      </c>
      <c r="B5791" t="s">
        <v>15067</v>
      </c>
      <c r="C5791" t="s">
        <v>15056</v>
      </c>
      <c r="D5791" t="s">
        <v>14886</v>
      </c>
      <c r="E5791" t="s">
        <v>35720</v>
      </c>
      <c r="F5791" t="s">
        <v>35378</v>
      </c>
      <c r="G5791">
        <v>1950</v>
      </c>
      <c r="H5791" t="s">
        <v>36473</v>
      </c>
      <c r="I5791" t="s">
        <v>15057</v>
      </c>
      <c r="J5791" s="2" t="s">
        <v>15068</v>
      </c>
      <c r="K5791" s="5" t="s">
        <v>21</v>
      </c>
    </row>
    <row r="5792" spans="1:19" hidden="1" x14ac:dyDescent="0.25">
      <c r="A5792">
        <v>118815</v>
      </c>
      <c r="B5792" t="s">
        <v>15069</v>
      </c>
      <c r="C5792" t="s">
        <v>14932</v>
      </c>
      <c r="D5792" t="s">
        <v>14886</v>
      </c>
      <c r="E5792" t="s">
        <v>35720</v>
      </c>
      <c r="F5792" t="s">
        <v>35378</v>
      </c>
      <c r="G5792">
        <v>1950</v>
      </c>
      <c r="H5792" t="s">
        <v>36473</v>
      </c>
      <c r="I5792" t="s">
        <v>14933</v>
      </c>
      <c r="J5792" s="2" t="s">
        <v>15070</v>
      </c>
      <c r="K5792" s="5" t="s">
        <v>38</v>
      </c>
      <c r="L5792" t="s">
        <v>35297</v>
      </c>
    </row>
    <row r="5793" spans="1:12" hidden="1" x14ac:dyDescent="0.25">
      <c r="A5793">
        <v>118817</v>
      </c>
      <c r="B5793" t="s">
        <v>15071</v>
      </c>
      <c r="C5793" t="s">
        <v>14932</v>
      </c>
      <c r="D5793" t="s">
        <v>14886</v>
      </c>
      <c r="E5793" t="s">
        <v>35720</v>
      </c>
      <c r="F5793" t="s">
        <v>35378</v>
      </c>
      <c r="G5793">
        <v>1950</v>
      </c>
      <c r="H5793" t="s">
        <v>36473</v>
      </c>
      <c r="I5793" t="s">
        <v>14933</v>
      </c>
      <c r="J5793" s="2" t="s">
        <v>15072</v>
      </c>
      <c r="K5793" s="5" t="s">
        <v>38</v>
      </c>
      <c r="L5793" t="s">
        <v>35297</v>
      </c>
    </row>
    <row r="5794" spans="1:12" hidden="1" x14ac:dyDescent="0.25">
      <c r="A5794">
        <v>118820</v>
      </c>
      <c r="B5794" t="s">
        <v>15073</v>
      </c>
      <c r="C5794" t="s">
        <v>15056</v>
      </c>
      <c r="D5794" t="s">
        <v>14886</v>
      </c>
      <c r="E5794" t="s">
        <v>35720</v>
      </c>
      <c r="F5794" t="s">
        <v>35378</v>
      </c>
      <c r="G5794">
        <v>1950</v>
      </c>
      <c r="H5794" t="s">
        <v>36473</v>
      </c>
      <c r="I5794" t="s">
        <v>15057</v>
      </c>
      <c r="J5794" s="2" t="s">
        <v>15074</v>
      </c>
      <c r="K5794" s="5" t="s">
        <v>21</v>
      </c>
    </row>
    <row r="5795" spans="1:12" hidden="1" x14ac:dyDescent="0.25">
      <c r="A5795">
        <v>118821</v>
      </c>
      <c r="B5795" t="s">
        <v>15075</v>
      </c>
      <c r="C5795" t="s">
        <v>14932</v>
      </c>
      <c r="D5795" t="s">
        <v>14886</v>
      </c>
      <c r="E5795" t="s">
        <v>35720</v>
      </c>
      <c r="F5795" t="s">
        <v>35378</v>
      </c>
      <c r="G5795">
        <v>1950</v>
      </c>
      <c r="H5795" t="s">
        <v>36473</v>
      </c>
      <c r="I5795" t="s">
        <v>14933</v>
      </c>
      <c r="J5795" s="2" t="s">
        <v>15076</v>
      </c>
      <c r="K5795" s="5" t="s">
        <v>38</v>
      </c>
    </row>
    <row r="5796" spans="1:12" hidden="1" x14ac:dyDescent="0.25">
      <c r="A5796">
        <v>118823</v>
      </c>
      <c r="B5796" t="s">
        <v>15077</v>
      </c>
      <c r="C5796" t="s">
        <v>14932</v>
      </c>
      <c r="D5796" t="s">
        <v>14886</v>
      </c>
      <c r="E5796" t="s">
        <v>35720</v>
      </c>
      <c r="F5796" t="s">
        <v>35378</v>
      </c>
      <c r="G5796">
        <v>1950</v>
      </c>
      <c r="H5796" t="s">
        <v>36473</v>
      </c>
      <c r="I5796" t="s">
        <v>14933</v>
      </c>
      <c r="J5796" s="2" t="s">
        <v>15078</v>
      </c>
      <c r="K5796" s="5" t="s">
        <v>38</v>
      </c>
    </row>
    <row r="5797" spans="1:12" hidden="1" x14ac:dyDescent="0.25">
      <c r="A5797">
        <v>118832</v>
      </c>
      <c r="B5797" t="s">
        <v>15079</v>
      </c>
      <c r="C5797" t="s">
        <v>14932</v>
      </c>
      <c r="D5797" t="s">
        <v>14886</v>
      </c>
      <c r="E5797" t="s">
        <v>35720</v>
      </c>
      <c r="F5797" t="s">
        <v>35378</v>
      </c>
      <c r="G5797">
        <v>1950</v>
      </c>
      <c r="H5797" t="s">
        <v>36473</v>
      </c>
      <c r="I5797" t="s">
        <v>14933</v>
      </c>
      <c r="J5797" s="2" t="s">
        <v>15080</v>
      </c>
      <c r="K5797" s="5" t="s">
        <v>128</v>
      </c>
      <c r="L5797" t="s">
        <v>129</v>
      </c>
    </row>
    <row r="5798" spans="1:12" hidden="1" x14ac:dyDescent="0.25">
      <c r="A5798">
        <v>118837</v>
      </c>
      <c r="B5798" t="s">
        <v>15081</v>
      </c>
      <c r="C5798" t="s">
        <v>14932</v>
      </c>
      <c r="D5798" t="s">
        <v>14886</v>
      </c>
      <c r="E5798" t="s">
        <v>35720</v>
      </c>
      <c r="F5798" t="s">
        <v>35378</v>
      </c>
      <c r="G5798">
        <v>1950</v>
      </c>
      <c r="H5798" t="s">
        <v>36473</v>
      </c>
      <c r="I5798" t="s">
        <v>14933</v>
      </c>
      <c r="J5798" s="2" t="s">
        <v>15082</v>
      </c>
      <c r="K5798" s="5" t="s">
        <v>38</v>
      </c>
    </row>
    <row r="5799" spans="1:12" hidden="1" x14ac:dyDescent="0.25">
      <c r="A5799">
        <v>118838</v>
      </c>
      <c r="B5799" t="s">
        <v>15083</v>
      </c>
      <c r="C5799" t="s">
        <v>15056</v>
      </c>
      <c r="D5799" t="s">
        <v>14886</v>
      </c>
      <c r="E5799" t="s">
        <v>35720</v>
      </c>
      <c r="F5799" t="s">
        <v>35378</v>
      </c>
      <c r="G5799">
        <v>1950</v>
      </c>
      <c r="H5799" t="s">
        <v>36473</v>
      </c>
      <c r="I5799" t="s">
        <v>15057</v>
      </c>
      <c r="J5799" s="2" t="s">
        <v>15084</v>
      </c>
      <c r="K5799" s="5" t="s">
        <v>1052</v>
      </c>
    </row>
    <row r="5800" spans="1:12" hidden="1" x14ac:dyDescent="0.25">
      <c r="A5800">
        <v>118839</v>
      </c>
      <c r="B5800" t="s">
        <v>15085</v>
      </c>
      <c r="C5800" t="s">
        <v>14932</v>
      </c>
      <c r="D5800" t="s">
        <v>14886</v>
      </c>
      <c r="E5800" t="s">
        <v>35720</v>
      </c>
      <c r="F5800" t="s">
        <v>35378</v>
      </c>
      <c r="G5800">
        <v>1950</v>
      </c>
      <c r="H5800" t="s">
        <v>36473</v>
      </c>
      <c r="I5800" t="s">
        <v>14933</v>
      </c>
      <c r="J5800" s="2" t="s">
        <v>15086</v>
      </c>
      <c r="K5800" s="5" t="s">
        <v>38</v>
      </c>
      <c r="L5800" t="s">
        <v>35297</v>
      </c>
    </row>
    <row r="5801" spans="1:12" hidden="1" x14ac:dyDescent="0.25">
      <c r="A5801">
        <v>118840</v>
      </c>
      <c r="B5801" t="s">
        <v>15087</v>
      </c>
      <c r="C5801" t="s">
        <v>15056</v>
      </c>
      <c r="D5801" t="s">
        <v>14886</v>
      </c>
      <c r="E5801" t="s">
        <v>35720</v>
      </c>
      <c r="F5801" t="s">
        <v>35378</v>
      </c>
      <c r="G5801">
        <v>1950</v>
      </c>
      <c r="H5801" t="s">
        <v>36473</v>
      </c>
      <c r="I5801" t="s">
        <v>15057</v>
      </c>
      <c r="J5801" s="2" t="s">
        <v>15088</v>
      </c>
      <c r="K5801" s="5" t="s">
        <v>128</v>
      </c>
      <c r="L5801" t="s">
        <v>129</v>
      </c>
    </row>
    <row r="5802" spans="1:12" hidden="1" x14ac:dyDescent="0.25">
      <c r="A5802">
        <v>118851</v>
      </c>
      <c r="B5802" t="s">
        <v>15089</v>
      </c>
      <c r="C5802" t="s">
        <v>14932</v>
      </c>
      <c r="D5802" t="s">
        <v>14886</v>
      </c>
      <c r="E5802" t="s">
        <v>35720</v>
      </c>
      <c r="F5802" t="s">
        <v>35378</v>
      </c>
      <c r="G5802">
        <v>1950</v>
      </c>
      <c r="H5802" t="s">
        <v>36473</v>
      </c>
      <c r="I5802" t="s">
        <v>14933</v>
      </c>
      <c r="J5802" s="2" t="s">
        <v>15090</v>
      </c>
      <c r="K5802" s="5" t="s">
        <v>55</v>
      </c>
    </row>
    <row r="5803" spans="1:12" hidden="1" x14ac:dyDescent="0.25">
      <c r="A5803">
        <v>118853</v>
      </c>
      <c r="B5803" t="s">
        <v>15091</v>
      </c>
      <c r="C5803" t="s">
        <v>14932</v>
      </c>
      <c r="D5803" t="s">
        <v>14886</v>
      </c>
      <c r="E5803" t="s">
        <v>35720</v>
      </c>
      <c r="F5803" t="s">
        <v>35378</v>
      </c>
      <c r="G5803">
        <v>1950</v>
      </c>
      <c r="H5803" t="s">
        <v>36473</v>
      </c>
      <c r="I5803" t="s">
        <v>14933</v>
      </c>
      <c r="J5803" s="2" t="s">
        <v>15092</v>
      </c>
      <c r="K5803" s="5" t="s">
        <v>21</v>
      </c>
    </row>
    <row r="5804" spans="1:12" hidden="1" x14ac:dyDescent="0.25">
      <c r="A5804">
        <v>118864</v>
      </c>
      <c r="B5804" t="s">
        <v>15093</v>
      </c>
      <c r="C5804" t="s">
        <v>14932</v>
      </c>
      <c r="D5804" t="s">
        <v>14886</v>
      </c>
      <c r="E5804" t="s">
        <v>35720</v>
      </c>
      <c r="F5804" t="s">
        <v>35378</v>
      </c>
      <c r="G5804">
        <v>1950</v>
      </c>
      <c r="H5804" t="s">
        <v>36473</v>
      </c>
      <c r="I5804" t="s">
        <v>14933</v>
      </c>
      <c r="J5804" s="2" t="s">
        <v>15094</v>
      </c>
      <c r="K5804" s="5" t="s">
        <v>38</v>
      </c>
      <c r="L5804" t="s">
        <v>16</v>
      </c>
    </row>
    <row r="5805" spans="1:12" hidden="1" x14ac:dyDescent="0.25">
      <c r="A5805">
        <v>118935</v>
      </c>
      <c r="B5805" t="s">
        <v>15095</v>
      </c>
      <c r="C5805" t="s">
        <v>15096</v>
      </c>
      <c r="D5805" t="s">
        <v>15097</v>
      </c>
      <c r="E5805" t="s">
        <v>35721</v>
      </c>
      <c r="F5805" t="s">
        <v>35690</v>
      </c>
      <c r="G5805">
        <v>1976</v>
      </c>
      <c r="H5805" t="s">
        <v>36474</v>
      </c>
      <c r="I5805" t="s">
        <v>15098</v>
      </c>
      <c r="J5805" s="2" t="s">
        <v>15099</v>
      </c>
      <c r="K5805" s="5" t="s">
        <v>580</v>
      </c>
      <c r="L5805" t="s">
        <v>129</v>
      </c>
    </row>
    <row r="5806" spans="1:12" hidden="1" x14ac:dyDescent="0.25">
      <c r="A5806">
        <v>118948</v>
      </c>
      <c r="B5806" t="s">
        <v>15100</v>
      </c>
      <c r="C5806" t="s">
        <v>15101</v>
      </c>
      <c r="D5806" t="s">
        <v>15097</v>
      </c>
      <c r="E5806" t="s">
        <v>35721</v>
      </c>
      <c r="F5806" t="s">
        <v>35690</v>
      </c>
      <c r="G5806">
        <v>1976</v>
      </c>
      <c r="H5806" t="s">
        <v>36474</v>
      </c>
      <c r="I5806" t="s">
        <v>15102</v>
      </c>
      <c r="J5806" s="2" t="s">
        <v>15103</v>
      </c>
      <c r="K5806" s="5" t="s">
        <v>345</v>
      </c>
    </row>
    <row r="5807" spans="1:12" hidden="1" x14ac:dyDescent="0.25">
      <c r="A5807">
        <v>118998</v>
      </c>
      <c r="B5807" t="s">
        <v>15104</v>
      </c>
      <c r="C5807" t="s">
        <v>15096</v>
      </c>
      <c r="D5807" t="s">
        <v>15097</v>
      </c>
      <c r="E5807" t="s">
        <v>35721</v>
      </c>
      <c r="F5807" t="s">
        <v>35690</v>
      </c>
      <c r="G5807">
        <v>1976</v>
      </c>
      <c r="H5807" t="s">
        <v>36474</v>
      </c>
      <c r="I5807" t="s">
        <v>15098</v>
      </c>
      <c r="J5807" s="2" t="s">
        <v>15105</v>
      </c>
      <c r="K5807" s="5" t="s">
        <v>38</v>
      </c>
    </row>
    <row r="5808" spans="1:12" hidden="1" x14ac:dyDescent="0.25">
      <c r="A5808">
        <v>119001</v>
      </c>
      <c r="B5808" t="s">
        <v>15106</v>
      </c>
      <c r="C5808" t="s">
        <v>15096</v>
      </c>
      <c r="D5808" t="s">
        <v>15097</v>
      </c>
      <c r="E5808" t="s">
        <v>35721</v>
      </c>
      <c r="F5808" t="s">
        <v>35690</v>
      </c>
      <c r="G5808">
        <v>1976</v>
      </c>
      <c r="H5808" t="s">
        <v>36474</v>
      </c>
      <c r="I5808" t="s">
        <v>15098</v>
      </c>
      <c r="J5808" s="2" t="s">
        <v>15107</v>
      </c>
      <c r="K5808" s="5" t="s">
        <v>21</v>
      </c>
    </row>
    <row r="5809" spans="1:12" hidden="1" x14ac:dyDescent="0.25">
      <c r="A5809">
        <v>119031</v>
      </c>
      <c r="B5809" t="s">
        <v>15108</v>
      </c>
      <c r="C5809" t="s">
        <v>15096</v>
      </c>
      <c r="D5809" t="s">
        <v>15097</v>
      </c>
      <c r="E5809" t="s">
        <v>35721</v>
      </c>
      <c r="F5809" t="s">
        <v>35690</v>
      </c>
      <c r="G5809">
        <v>1976</v>
      </c>
      <c r="H5809" t="s">
        <v>36474</v>
      </c>
      <c r="I5809" t="s">
        <v>15098</v>
      </c>
      <c r="J5809" s="2" t="s">
        <v>15109</v>
      </c>
      <c r="K5809" s="5" t="s">
        <v>21</v>
      </c>
    </row>
    <row r="5810" spans="1:12" hidden="1" x14ac:dyDescent="0.25">
      <c r="A5810">
        <v>119032</v>
      </c>
      <c r="B5810" t="s">
        <v>15110</v>
      </c>
      <c r="C5810" t="s">
        <v>15101</v>
      </c>
      <c r="D5810" t="s">
        <v>15097</v>
      </c>
      <c r="E5810" t="s">
        <v>35721</v>
      </c>
      <c r="F5810" t="s">
        <v>35690</v>
      </c>
      <c r="G5810">
        <v>1976</v>
      </c>
      <c r="H5810" t="s">
        <v>36474</v>
      </c>
      <c r="I5810" t="s">
        <v>15102</v>
      </c>
      <c r="J5810" s="2" t="s">
        <v>15111</v>
      </c>
      <c r="K5810" s="5" t="s">
        <v>21</v>
      </c>
    </row>
    <row r="5811" spans="1:12" hidden="1" x14ac:dyDescent="0.25">
      <c r="A5811">
        <v>119077</v>
      </c>
      <c r="B5811" t="s">
        <v>15112</v>
      </c>
      <c r="C5811" t="s">
        <v>15096</v>
      </c>
      <c r="D5811" t="s">
        <v>15097</v>
      </c>
      <c r="E5811" t="s">
        <v>35721</v>
      </c>
      <c r="F5811" t="s">
        <v>35690</v>
      </c>
      <c r="G5811">
        <v>1976</v>
      </c>
      <c r="H5811" t="s">
        <v>36474</v>
      </c>
      <c r="I5811" t="s">
        <v>15098</v>
      </c>
      <c r="J5811" s="2" t="s">
        <v>15113</v>
      </c>
      <c r="K5811" s="5" t="s">
        <v>345</v>
      </c>
    </row>
    <row r="5812" spans="1:12" hidden="1" x14ac:dyDescent="0.25">
      <c r="A5812">
        <v>119100</v>
      </c>
      <c r="B5812" t="s">
        <v>15114</v>
      </c>
      <c r="C5812" t="s">
        <v>15096</v>
      </c>
      <c r="D5812" t="s">
        <v>15097</v>
      </c>
      <c r="E5812" t="s">
        <v>35721</v>
      </c>
      <c r="F5812" t="s">
        <v>35690</v>
      </c>
      <c r="G5812">
        <v>1976</v>
      </c>
      <c r="H5812" t="s">
        <v>36474</v>
      </c>
      <c r="I5812" t="s">
        <v>15098</v>
      </c>
      <c r="J5812" s="2" t="s">
        <v>15115</v>
      </c>
      <c r="K5812" s="5" t="s">
        <v>32</v>
      </c>
      <c r="L5812" t="s">
        <v>1674</v>
      </c>
    </row>
    <row r="5813" spans="1:12" hidden="1" x14ac:dyDescent="0.25">
      <c r="A5813">
        <v>119121</v>
      </c>
      <c r="B5813" t="s">
        <v>15116</v>
      </c>
      <c r="C5813" t="s">
        <v>15096</v>
      </c>
      <c r="D5813" t="s">
        <v>15097</v>
      </c>
      <c r="E5813" t="s">
        <v>35721</v>
      </c>
      <c r="F5813" t="s">
        <v>35690</v>
      </c>
      <c r="G5813">
        <v>1976</v>
      </c>
      <c r="H5813" t="s">
        <v>36474</v>
      </c>
      <c r="I5813" t="s">
        <v>15098</v>
      </c>
      <c r="J5813" s="2" t="s">
        <v>15117</v>
      </c>
      <c r="K5813" s="5" t="s">
        <v>38</v>
      </c>
    </row>
    <row r="5814" spans="1:12" hidden="1" x14ac:dyDescent="0.25">
      <c r="A5814">
        <v>119154</v>
      </c>
      <c r="B5814" t="s">
        <v>15118</v>
      </c>
      <c r="C5814" t="s">
        <v>15096</v>
      </c>
      <c r="D5814" t="s">
        <v>15097</v>
      </c>
      <c r="E5814" t="s">
        <v>35721</v>
      </c>
      <c r="F5814" t="s">
        <v>35690</v>
      </c>
      <c r="G5814">
        <v>1976</v>
      </c>
      <c r="H5814" t="s">
        <v>36474</v>
      </c>
      <c r="I5814" t="s">
        <v>15098</v>
      </c>
      <c r="J5814" s="2" t="s">
        <v>15119</v>
      </c>
      <c r="K5814" s="5" t="s">
        <v>21</v>
      </c>
    </row>
    <row r="5815" spans="1:12" hidden="1" x14ac:dyDescent="0.25">
      <c r="A5815">
        <v>119160</v>
      </c>
      <c r="B5815" t="s">
        <v>15120</v>
      </c>
      <c r="C5815" t="s">
        <v>15121</v>
      </c>
      <c r="D5815" t="s">
        <v>15097</v>
      </c>
      <c r="E5815" t="s">
        <v>35721</v>
      </c>
      <c r="F5815" t="s">
        <v>35690</v>
      </c>
      <c r="G5815">
        <v>1976</v>
      </c>
      <c r="H5815" t="s">
        <v>36474</v>
      </c>
      <c r="I5815" t="s">
        <v>15122</v>
      </c>
      <c r="J5815" s="2" t="s">
        <v>15123</v>
      </c>
      <c r="K5815" s="5" t="s">
        <v>55</v>
      </c>
    </row>
    <row r="5816" spans="1:12" hidden="1" x14ac:dyDescent="0.25">
      <c r="A5816">
        <v>119170</v>
      </c>
      <c r="B5816" t="s">
        <v>15124</v>
      </c>
      <c r="C5816" t="s">
        <v>15096</v>
      </c>
      <c r="D5816" t="s">
        <v>15097</v>
      </c>
      <c r="E5816" t="s">
        <v>35721</v>
      </c>
      <c r="F5816" t="s">
        <v>35690</v>
      </c>
      <c r="G5816">
        <v>1976</v>
      </c>
      <c r="H5816" t="s">
        <v>36474</v>
      </c>
      <c r="I5816" t="s">
        <v>15098</v>
      </c>
      <c r="J5816" s="2" t="s">
        <v>15125</v>
      </c>
      <c r="K5816" s="5" t="s">
        <v>55</v>
      </c>
    </row>
    <row r="5817" spans="1:12" hidden="1" x14ac:dyDescent="0.25">
      <c r="A5817">
        <v>119222</v>
      </c>
      <c r="B5817" t="s">
        <v>15126</v>
      </c>
      <c r="C5817" t="s">
        <v>15127</v>
      </c>
      <c r="D5817" t="s">
        <v>15097</v>
      </c>
      <c r="E5817" t="s">
        <v>35721</v>
      </c>
      <c r="F5817" t="s">
        <v>35690</v>
      </c>
      <c r="G5817">
        <v>1976</v>
      </c>
      <c r="H5817" t="s">
        <v>36474</v>
      </c>
      <c r="I5817" t="s">
        <v>9619</v>
      </c>
      <c r="J5817" s="2" t="s">
        <v>15128</v>
      </c>
      <c r="K5817" s="5" t="s">
        <v>21</v>
      </c>
    </row>
    <row r="5818" spans="1:12" hidden="1" x14ac:dyDescent="0.25">
      <c r="A5818">
        <v>119232</v>
      </c>
      <c r="B5818" t="s">
        <v>15129</v>
      </c>
      <c r="C5818" t="s">
        <v>15130</v>
      </c>
      <c r="D5818" t="s">
        <v>15097</v>
      </c>
      <c r="E5818" t="s">
        <v>35721</v>
      </c>
      <c r="F5818" t="s">
        <v>35690</v>
      </c>
      <c r="G5818">
        <v>1976</v>
      </c>
      <c r="H5818" t="s">
        <v>36474</v>
      </c>
      <c r="I5818" t="s">
        <v>8829</v>
      </c>
      <c r="J5818" s="2" t="s">
        <v>15131</v>
      </c>
      <c r="K5818" s="5" t="s">
        <v>21</v>
      </c>
    </row>
    <row r="5819" spans="1:12" hidden="1" x14ac:dyDescent="0.25">
      <c r="A5819">
        <v>119238</v>
      </c>
      <c r="B5819" t="s">
        <v>15132</v>
      </c>
      <c r="C5819" t="s">
        <v>15096</v>
      </c>
      <c r="D5819" t="s">
        <v>15097</v>
      </c>
      <c r="E5819" t="s">
        <v>35721</v>
      </c>
      <c r="F5819" t="s">
        <v>35690</v>
      </c>
      <c r="G5819">
        <v>1976</v>
      </c>
      <c r="H5819" t="s">
        <v>36474</v>
      </c>
      <c r="I5819" t="s">
        <v>15098</v>
      </c>
      <c r="J5819" s="2" t="s">
        <v>15133</v>
      </c>
      <c r="K5819" s="5" t="s">
        <v>38</v>
      </c>
      <c r="L5819" t="s">
        <v>16</v>
      </c>
    </row>
    <row r="5820" spans="1:12" hidden="1" x14ac:dyDescent="0.25">
      <c r="A5820">
        <v>119239</v>
      </c>
      <c r="B5820" t="s">
        <v>15134</v>
      </c>
      <c r="C5820" t="s">
        <v>15135</v>
      </c>
      <c r="D5820" t="s">
        <v>15097</v>
      </c>
      <c r="E5820" t="s">
        <v>35721</v>
      </c>
      <c r="F5820" t="s">
        <v>35690</v>
      </c>
      <c r="G5820">
        <v>1976</v>
      </c>
      <c r="H5820" t="s">
        <v>36474</v>
      </c>
      <c r="I5820" t="s">
        <v>15136</v>
      </c>
      <c r="J5820" s="2" t="s">
        <v>15137</v>
      </c>
      <c r="K5820" s="5" t="s">
        <v>580</v>
      </c>
      <c r="L5820" t="s">
        <v>35192</v>
      </c>
    </row>
    <row r="5821" spans="1:12" hidden="1" x14ac:dyDescent="0.25">
      <c r="A5821">
        <v>119241</v>
      </c>
      <c r="B5821" t="s">
        <v>15138</v>
      </c>
      <c r="C5821" t="s">
        <v>15135</v>
      </c>
      <c r="D5821" t="s">
        <v>15097</v>
      </c>
      <c r="E5821" t="s">
        <v>35721</v>
      </c>
      <c r="F5821" t="s">
        <v>35690</v>
      </c>
      <c r="G5821">
        <v>1976</v>
      </c>
      <c r="H5821" t="s">
        <v>36474</v>
      </c>
      <c r="I5821" t="s">
        <v>15136</v>
      </c>
      <c r="J5821" s="2" t="s">
        <v>15139</v>
      </c>
      <c r="K5821" s="5" t="s">
        <v>580</v>
      </c>
    </row>
    <row r="5822" spans="1:12" hidden="1" x14ac:dyDescent="0.25">
      <c r="A5822">
        <v>119259</v>
      </c>
      <c r="B5822" t="s">
        <v>15140</v>
      </c>
      <c r="C5822" t="s">
        <v>15096</v>
      </c>
      <c r="D5822" t="s">
        <v>15097</v>
      </c>
      <c r="E5822" t="s">
        <v>35721</v>
      </c>
      <c r="F5822" t="s">
        <v>35690</v>
      </c>
      <c r="G5822">
        <v>1976</v>
      </c>
      <c r="H5822" t="s">
        <v>36474</v>
      </c>
      <c r="I5822" t="s">
        <v>15098</v>
      </c>
      <c r="J5822" s="2" t="s">
        <v>15141</v>
      </c>
      <c r="K5822" s="5" t="s">
        <v>580</v>
      </c>
    </row>
    <row r="5823" spans="1:12" hidden="1" x14ac:dyDescent="0.25">
      <c r="A5823">
        <v>119273</v>
      </c>
      <c r="B5823" t="s">
        <v>15142</v>
      </c>
      <c r="C5823" t="s">
        <v>15143</v>
      </c>
      <c r="D5823" t="s">
        <v>15097</v>
      </c>
      <c r="E5823" t="s">
        <v>35721</v>
      </c>
      <c r="F5823" t="s">
        <v>35690</v>
      </c>
      <c r="G5823">
        <v>1976</v>
      </c>
      <c r="H5823" t="s">
        <v>36474</v>
      </c>
      <c r="I5823" t="s">
        <v>15144</v>
      </c>
      <c r="J5823" s="2" t="s">
        <v>15145</v>
      </c>
      <c r="K5823" s="5" t="s">
        <v>128</v>
      </c>
      <c r="L5823" t="s">
        <v>314</v>
      </c>
    </row>
    <row r="5824" spans="1:12" hidden="1" x14ac:dyDescent="0.25">
      <c r="A5824">
        <v>119289</v>
      </c>
      <c r="B5824" t="s">
        <v>15146</v>
      </c>
      <c r="C5824" t="s">
        <v>15096</v>
      </c>
      <c r="D5824" t="s">
        <v>15097</v>
      </c>
      <c r="E5824" t="s">
        <v>35721</v>
      </c>
      <c r="F5824" t="s">
        <v>35690</v>
      </c>
      <c r="G5824">
        <v>1976</v>
      </c>
      <c r="H5824" t="s">
        <v>36474</v>
      </c>
      <c r="I5824" t="s">
        <v>15098</v>
      </c>
      <c r="J5824" s="2" t="s">
        <v>15147</v>
      </c>
      <c r="K5824" s="5" t="s">
        <v>21</v>
      </c>
    </row>
    <row r="5825" spans="1:19" x14ac:dyDescent="0.25">
      <c r="A5825">
        <v>119347</v>
      </c>
      <c r="B5825" t="s">
        <v>15148</v>
      </c>
      <c r="C5825" t="s">
        <v>15101</v>
      </c>
      <c r="D5825" t="s">
        <v>15097</v>
      </c>
      <c r="E5825" t="s">
        <v>35721</v>
      </c>
      <c r="F5825" t="s">
        <v>35690</v>
      </c>
      <c r="G5825">
        <v>1976</v>
      </c>
      <c r="H5825" t="s">
        <v>36474</v>
      </c>
      <c r="I5825" t="s">
        <v>15102</v>
      </c>
      <c r="J5825" s="2" t="s">
        <v>15149</v>
      </c>
      <c r="K5825" s="5" t="s">
        <v>32</v>
      </c>
      <c r="M5825" s="4" t="s">
        <v>7</v>
      </c>
      <c r="N5825" s="4" t="s">
        <v>8</v>
      </c>
      <c r="O5825" t="s">
        <v>33</v>
      </c>
      <c r="P5825" t="s">
        <v>35338</v>
      </c>
      <c r="R5825" t="s">
        <v>35209</v>
      </c>
      <c r="S5825" t="s">
        <v>8</v>
      </c>
    </row>
    <row r="5826" spans="1:19" hidden="1" x14ac:dyDescent="0.25">
      <c r="A5826">
        <v>119364</v>
      </c>
      <c r="B5826" t="s">
        <v>15150</v>
      </c>
      <c r="C5826" t="s">
        <v>15151</v>
      </c>
      <c r="D5826" t="s">
        <v>15097</v>
      </c>
      <c r="E5826" t="s">
        <v>35721</v>
      </c>
      <c r="F5826" t="s">
        <v>35690</v>
      </c>
      <c r="G5826">
        <v>1976</v>
      </c>
      <c r="H5826" t="s">
        <v>36474</v>
      </c>
      <c r="I5826" t="s">
        <v>15152</v>
      </c>
      <c r="J5826" s="2" t="s">
        <v>15153</v>
      </c>
      <c r="K5826" s="5" t="s">
        <v>38</v>
      </c>
    </row>
    <row r="5827" spans="1:19" hidden="1" x14ac:dyDescent="0.25">
      <c r="A5827">
        <v>119369</v>
      </c>
      <c r="B5827" t="s">
        <v>15154</v>
      </c>
      <c r="C5827" t="s">
        <v>15155</v>
      </c>
      <c r="D5827" t="s">
        <v>15097</v>
      </c>
      <c r="E5827" t="s">
        <v>35721</v>
      </c>
      <c r="F5827" t="s">
        <v>35690</v>
      </c>
      <c r="G5827">
        <v>1976</v>
      </c>
      <c r="H5827" t="s">
        <v>36474</v>
      </c>
      <c r="I5827" t="s">
        <v>15156</v>
      </c>
      <c r="J5827" s="2" t="e">
        <v>#NAME?</v>
      </c>
      <c r="K5827" s="5" t="s">
        <v>38</v>
      </c>
    </row>
    <row r="5828" spans="1:19" hidden="1" x14ac:dyDescent="0.25">
      <c r="A5828">
        <v>119376</v>
      </c>
      <c r="B5828" t="s">
        <v>15157</v>
      </c>
      <c r="C5828" t="s">
        <v>15101</v>
      </c>
      <c r="D5828" t="s">
        <v>15097</v>
      </c>
      <c r="E5828" t="s">
        <v>35721</v>
      </c>
      <c r="F5828" t="s">
        <v>35690</v>
      </c>
      <c r="G5828">
        <v>1976</v>
      </c>
      <c r="H5828" t="s">
        <v>36474</v>
      </c>
      <c r="I5828" t="s">
        <v>15102</v>
      </c>
      <c r="J5828" s="2" t="s">
        <v>15158</v>
      </c>
      <c r="K5828" s="5" t="s">
        <v>38</v>
      </c>
    </row>
    <row r="5829" spans="1:19" hidden="1" x14ac:dyDescent="0.25">
      <c r="A5829">
        <v>119389</v>
      </c>
      <c r="B5829" t="s">
        <v>15159</v>
      </c>
      <c r="C5829" t="s">
        <v>15101</v>
      </c>
      <c r="D5829" t="s">
        <v>15097</v>
      </c>
      <c r="E5829" t="s">
        <v>35721</v>
      </c>
      <c r="F5829" t="s">
        <v>35690</v>
      </c>
      <c r="G5829">
        <v>1976</v>
      </c>
      <c r="H5829" t="s">
        <v>36474</v>
      </c>
      <c r="I5829" t="s">
        <v>15102</v>
      </c>
      <c r="J5829" s="2" t="s">
        <v>15160</v>
      </c>
      <c r="K5829" s="5" t="s">
        <v>21</v>
      </c>
    </row>
    <row r="5830" spans="1:19" hidden="1" x14ac:dyDescent="0.25">
      <c r="A5830">
        <v>119413</v>
      </c>
      <c r="B5830" t="s">
        <v>15161</v>
      </c>
      <c r="C5830" t="s">
        <v>15162</v>
      </c>
      <c r="D5830" t="s">
        <v>15097</v>
      </c>
      <c r="E5830" t="s">
        <v>35721</v>
      </c>
      <c r="F5830" t="s">
        <v>35690</v>
      </c>
      <c r="G5830">
        <v>1976</v>
      </c>
      <c r="H5830" t="s">
        <v>36474</v>
      </c>
      <c r="I5830" t="s">
        <v>15163</v>
      </c>
      <c r="J5830" s="2" t="s">
        <v>15164</v>
      </c>
      <c r="K5830" s="5" t="s">
        <v>475</v>
      </c>
    </row>
    <row r="5831" spans="1:19" hidden="1" x14ac:dyDescent="0.25">
      <c r="A5831">
        <v>119432</v>
      </c>
      <c r="B5831" t="s">
        <v>15165</v>
      </c>
      <c r="C5831" t="s">
        <v>15101</v>
      </c>
      <c r="D5831" t="s">
        <v>15097</v>
      </c>
      <c r="E5831" t="s">
        <v>35721</v>
      </c>
      <c r="F5831" t="s">
        <v>35690</v>
      </c>
      <c r="G5831">
        <v>1976</v>
      </c>
      <c r="H5831" t="s">
        <v>36474</v>
      </c>
      <c r="I5831" t="s">
        <v>15102</v>
      </c>
      <c r="J5831" s="2" t="s">
        <v>15166</v>
      </c>
      <c r="K5831" s="5" t="s">
        <v>21</v>
      </c>
    </row>
    <row r="5832" spans="1:19" hidden="1" x14ac:dyDescent="0.25">
      <c r="A5832">
        <v>119438</v>
      </c>
      <c r="B5832" t="s">
        <v>15167</v>
      </c>
      <c r="C5832" t="s">
        <v>15168</v>
      </c>
      <c r="D5832" t="s">
        <v>15097</v>
      </c>
      <c r="E5832" t="s">
        <v>35721</v>
      </c>
      <c r="F5832" t="s">
        <v>35690</v>
      </c>
      <c r="G5832">
        <v>1976</v>
      </c>
      <c r="H5832" t="s">
        <v>36474</v>
      </c>
      <c r="I5832" t="s">
        <v>15169</v>
      </c>
      <c r="J5832" s="2" t="s">
        <v>15170</v>
      </c>
      <c r="K5832" s="5" t="s">
        <v>38</v>
      </c>
    </row>
    <row r="5833" spans="1:19" hidden="1" x14ac:dyDescent="0.25">
      <c r="A5833">
        <v>119446</v>
      </c>
      <c r="B5833" t="s">
        <v>15171</v>
      </c>
      <c r="C5833" t="s">
        <v>15168</v>
      </c>
      <c r="D5833" t="s">
        <v>15097</v>
      </c>
      <c r="E5833" t="s">
        <v>35721</v>
      </c>
      <c r="F5833" t="s">
        <v>35690</v>
      </c>
      <c r="G5833">
        <v>1976</v>
      </c>
      <c r="H5833" t="s">
        <v>36474</v>
      </c>
      <c r="I5833" t="s">
        <v>15169</v>
      </c>
      <c r="J5833" s="2" t="s">
        <v>15172</v>
      </c>
      <c r="K5833" s="5" t="s">
        <v>173</v>
      </c>
      <c r="L5833" t="s">
        <v>97</v>
      </c>
    </row>
    <row r="5834" spans="1:19" hidden="1" x14ac:dyDescent="0.25">
      <c r="A5834">
        <v>119450</v>
      </c>
      <c r="B5834" t="s">
        <v>15173</v>
      </c>
      <c r="C5834" t="s">
        <v>15168</v>
      </c>
      <c r="D5834" t="s">
        <v>15097</v>
      </c>
      <c r="E5834" t="s">
        <v>35721</v>
      </c>
      <c r="F5834" t="s">
        <v>35690</v>
      </c>
      <c r="G5834">
        <v>1976</v>
      </c>
      <c r="H5834" t="s">
        <v>36474</v>
      </c>
      <c r="I5834" t="s">
        <v>15169</v>
      </c>
      <c r="J5834" s="2" t="s">
        <v>15174</v>
      </c>
      <c r="K5834" s="5" t="s">
        <v>38</v>
      </c>
    </row>
    <row r="5835" spans="1:19" hidden="1" x14ac:dyDescent="0.25">
      <c r="A5835">
        <v>119458</v>
      </c>
      <c r="B5835" t="s">
        <v>15175</v>
      </c>
      <c r="C5835" t="s">
        <v>15168</v>
      </c>
      <c r="D5835" t="s">
        <v>15097</v>
      </c>
      <c r="E5835" t="s">
        <v>35721</v>
      </c>
      <c r="F5835" t="s">
        <v>35690</v>
      </c>
      <c r="G5835">
        <v>1976</v>
      </c>
      <c r="H5835" t="s">
        <v>36474</v>
      </c>
      <c r="I5835" t="s">
        <v>15169</v>
      </c>
      <c r="J5835" s="2" t="s">
        <v>15176</v>
      </c>
      <c r="K5835" s="5" t="s">
        <v>10224</v>
      </c>
    </row>
    <row r="5836" spans="1:19" hidden="1" x14ac:dyDescent="0.25">
      <c r="A5836">
        <v>119470</v>
      </c>
      <c r="B5836" t="s">
        <v>15177</v>
      </c>
      <c r="C5836" t="s">
        <v>15168</v>
      </c>
      <c r="D5836" t="s">
        <v>15097</v>
      </c>
      <c r="E5836" t="s">
        <v>35721</v>
      </c>
      <c r="F5836" t="s">
        <v>35690</v>
      </c>
      <c r="G5836">
        <v>1976</v>
      </c>
      <c r="H5836" t="s">
        <v>36474</v>
      </c>
      <c r="I5836" t="s">
        <v>15169</v>
      </c>
      <c r="J5836" s="2" t="s">
        <v>15178</v>
      </c>
      <c r="K5836" s="5" t="s">
        <v>32</v>
      </c>
    </row>
    <row r="5837" spans="1:19" hidden="1" x14ac:dyDescent="0.25">
      <c r="A5837">
        <v>119483</v>
      </c>
      <c r="B5837" t="s">
        <v>15179</v>
      </c>
      <c r="C5837" t="s">
        <v>15180</v>
      </c>
      <c r="D5837" t="s">
        <v>15097</v>
      </c>
      <c r="E5837" t="s">
        <v>35721</v>
      </c>
      <c r="F5837" t="s">
        <v>35690</v>
      </c>
      <c r="G5837">
        <v>1976</v>
      </c>
      <c r="H5837" t="s">
        <v>36474</v>
      </c>
      <c r="I5837" t="s">
        <v>15181</v>
      </c>
      <c r="J5837" s="2" t="e">
        <v>#NAME?</v>
      </c>
      <c r="K5837" s="5" t="s">
        <v>21</v>
      </c>
    </row>
    <row r="5838" spans="1:19" hidden="1" x14ac:dyDescent="0.25">
      <c r="A5838">
        <v>119498</v>
      </c>
      <c r="B5838" t="s">
        <v>15182</v>
      </c>
      <c r="C5838" t="s">
        <v>15101</v>
      </c>
      <c r="D5838" t="s">
        <v>15097</v>
      </c>
      <c r="E5838" t="s">
        <v>35721</v>
      </c>
      <c r="F5838" t="s">
        <v>35690</v>
      </c>
      <c r="G5838">
        <v>1976</v>
      </c>
      <c r="H5838" t="s">
        <v>36474</v>
      </c>
      <c r="I5838" t="s">
        <v>15102</v>
      </c>
      <c r="J5838" s="2" t="e">
        <v>#NAME?</v>
      </c>
      <c r="K5838" s="5" t="s">
        <v>21</v>
      </c>
    </row>
    <row r="5839" spans="1:19" hidden="1" x14ac:dyDescent="0.25">
      <c r="A5839">
        <v>119503</v>
      </c>
      <c r="B5839" t="s">
        <v>15183</v>
      </c>
      <c r="C5839" t="s">
        <v>15184</v>
      </c>
      <c r="D5839" t="s">
        <v>15097</v>
      </c>
      <c r="E5839" t="s">
        <v>35721</v>
      </c>
      <c r="F5839" t="s">
        <v>35690</v>
      </c>
      <c r="G5839">
        <v>1976</v>
      </c>
      <c r="H5839" t="s">
        <v>36474</v>
      </c>
      <c r="I5839" t="s">
        <v>1724</v>
      </c>
      <c r="J5839" s="2" t="s">
        <v>15185</v>
      </c>
      <c r="K5839" s="5" t="s">
        <v>21</v>
      </c>
    </row>
    <row r="5840" spans="1:19" hidden="1" x14ac:dyDescent="0.25">
      <c r="A5840">
        <v>119512</v>
      </c>
      <c r="B5840" t="s">
        <v>15186</v>
      </c>
      <c r="C5840" t="s">
        <v>15184</v>
      </c>
      <c r="D5840" t="s">
        <v>15097</v>
      </c>
      <c r="E5840" t="s">
        <v>35721</v>
      </c>
      <c r="F5840" t="s">
        <v>35690</v>
      </c>
      <c r="G5840">
        <v>1976</v>
      </c>
      <c r="H5840" t="s">
        <v>36474</v>
      </c>
      <c r="I5840" t="s">
        <v>1724</v>
      </c>
      <c r="J5840" s="2" t="s">
        <v>15187</v>
      </c>
      <c r="K5840" s="5" t="s">
        <v>55</v>
      </c>
    </row>
    <row r="5841" spans="1:16" hidden="1" x14ac:dyDescent="0.25">
      <c r="A5841">
        <v>119513</v>
      </c>
      <c r="B5841" t="s">
        <v>15188</v>
      </c>
      <c r="C5841" t="s">
        <v>15101</v>
      </c>
      <c r="D5841" t="s">
        <v>15097</v>
      </c>
      <c r="E5841" t="s">
        <v>35721</v>
      </c>
      <c r="F5841" t="s">
        <v>35690</v>
      </c>
      <c r="G5841">
        <v>1976</v>
      </c>
      <c r="H5841" t="s">
        <v>36474</v>
      </c>
      <c r="I5841" t="s">
        <v>15102</v>
      </c>
      <c r="J5841" s="2" t="s">
        <v>15189</v>
      </c>
      <c r="K5841" s="5" t="s">
        <v>38</v>
      </c>
    </row>
    <row r="5842" spans="1:16" hidden="1" x14ac:dyDescent="0.25">
      <c r="A5842">
        <v>119516</v>
      </c>
      <c r="B5842" t="s">
        <v>15190</v>
      </c>
      <c r="C5842" t="s">
        <v>15184</v>
      </c>
      <c r="D5842" t="s">
        <v>15097</v>
      </c>
      <c r="E5842" t="s">
        <v>35721</v>
      </c>
      <c r="F5842" t="s">
        <v>35690</v>
      </c>
      <c r="G5842">
        <v>1976</v>
      </c>
      <c r="H5842" t="s">
        <v>36474</v>
      </c>
      <c r="I5842" t="s">
        <v>1724</v>
      </c>
      <c r="J5842" s="2" t="s">
        <v>15191</v>
      </c>
      <c r="K5842" s="5" t="s">
        <v>15</v>
      </c>
    </row>
    <row r="5843" spans="1:16" hidden="1" x14ac:dyDescent="0.25">
      <c r="A5843">
        <v>119519</v>
      </c>
      <c r="B5843" t="s">
        <v>15192</v>
      </c>
      <c r="C5843" t="s">
        <v>15184</v>
      </c>
      <c r="D5843" t="s">
        <v>15097</v>
      </c>
      <c r="E5843" t="s">
        <v>35721</v>
      </c>
      <c r="F5843" t="s">
        <v>35690</v>
      </c>
      <c r="G5843">
        <v>1976</v>
      </c>
      <c r="H5843" t="s">
        <v>36474</v>
      </c>
      <c r="I5843" t="s">
        <v>1724</v>
      </c>
      <c r="J5843" s="2" t="s">
        <v>15193</v>
      </c>
      <c r="K5843" s="5" t="s">
        <v>128</v>
      </c>
      <c r="L5843" t="s">
        <v>926</v>
      </c>
    </row>
    <row r="5844" spans="1:16" hidden="1" x14ac:dyDescent="0.25">
      <c r="A5844">
        <v>119520</v>
      </c>
      <c r="B5844" t="s">
        <v>15194</v>
      </c>
      <c r="C5844" t="s">
        <v>15184</v>
      </c>
      <c r="D5844" t="s">
        <v>15097</v>
      </c>
      <c r="E5844" t="s">
        <v>35721</v>
      </c>
      <c r="F5844" t="s">
        <v>35690</v>
      </c>
      <c r="G5844">
        <v>1976</v>
      </c>
      <c r="H5844" t="s">
        <v>36474</v>
      </c>
      <c r="I5844" t="s">
        <v>1724</v>
      </c>
      <c r="J5844" s="2" t="s">
        <v>15195</v>
      </c>
      <c r="K5844" s="5" t="s">
        <v>15</v>
      </c>
      <c r="L5844" t="s">
        <v>226</v>
      </c>
    </row>
    <row r="5845" spans="1:16" hidden="1" x14ac:dyDescent="0.25">
      <c r="A5845">
        <v>119549</v>
      </c>
      <c r="B5845" t="s">
        <v>15196</v>
      </c>
      <c r="C5845" t="s">
        <v>15197</v>
      </c>
      <c r="D5845" t="s">
        <v>15198</v>
      </c>
      <c r="E5845" t="s">
        <v>35722</v>
      </c>
      <c r="F5845" t="s">
        <v>35344</v>
      </c>
      <c r="G5845">
        <v>1999</v>
      </c>
      <c r="H5845" t="s">
        <v>36475</v>
      </c>
      <c r="I5845" t="s">
        <v>15199</v>
      </c>
      <c r="J5845" s="2" t="s">
        <v>15200</v>
      </c>
      <c r="K5845" s="5" t="s">
        <v>38</v>
      </c>
    </row>
    <row r="5846" spans="1:16" hidden="1" x14ac:dyDescent="0.25">
      <c r="A5846">
        <v>119555</v>
      </c>
      <c r="B5846" t="s">
        <v>15201</v>
      </c>
      <c r="C5846" t="s">
        <v>15202</v>
      </c>
      <c r="D5846" t="s">
        <v>15198</v>
      </c>
      <c r="E5846" t="s">
        <v>35722</v>
      </c>
      <c r="F5846" t="s">
        <v>35344</v>
      </c>
      <c r="G5846">
        <v>1999</v>
      </c>
      <c r="H5846" t="s">
        <v>36475</v>
      </c>
      <c r="I5846" t="s">
        <v>15203</v>
      </c>
      <c r="J5846" s="2" t="s">
        <v>15204</v>
      </c>
      <c r="K5846" s="5" t="s">
        <v>55</v>
      </c>
    </row>
    <row r="5847" spans="1:16" hidden="1" x14ac:dyDescent="0.25">
      <c r="A5847">
        <v>119559</v>
      </c>
      <c r="B5847" t="s">
        <v>15205</v>
      </c>
      <c r="C5847" t="s">
        <v>15202</v>
      </c>
      <c r="D5847" t="s">
        <v>15198</v>
      </c>
      <c r="E5847" t="s">
        <v>35722</v>
      </c>
      <c r="F5847" t="s">
        <v>35344</v>
      </c>
      <c r="G5847">
        <v>1999</v>
      </c>
      <c r="H5847" t="s">
        <v>36475</v>
      </c>
      <c r="I5847" t="s">
        <v>15203</v>
      </c>
      <c r="J5847" s="2" t="s">
        <v>15206</v>
      </c>
      <c r="K5847" s="5" t="s">
        <v>55</v>
      </c>
    </row>
    <row r="5848" spans="1:16" hidden="1" x14ac:dyDescent="0.25">
      <c r="A5848">
        <v>119580</v>
      </c>
      <c r="B5848" t="s">
        <v>15207</v>
      </c>
      <c r="C5848" t="s">
        <v>15208</v>
      </c>
      <c r="D5848" t="s">
        <v>15198</v>
      </c>
      <c r="E5848" t="s">
        <v>35722</v>
      </c>
      <c r="F5848" t="s">
        <v>35344</v>
      </c>
      <c r="G5848">
        <v>1999</v>
      </c>
      <c r="H5848" t="s">
        <v>36475</v>
      </c>
      <c r="I5848" t="s">
        <v>15209</v>
      </c>
      <c r="J5848" s="2" t="s">
        <v>15210</v>
      </c>
      <c r="K5848" s="5" t="s">
        <v>15</v>
      </c>
    </row>
    <row r="5849" spans="1:16" hidden="1" x14ac:dyDescent="0.25">
      <c r="A5849">
        <v>119615</v>
      </c>
      <c r="B5849" t="s">
        <v>15211</v>
      </c>
      <c r="C5849" t="s">
        <v>15197</v>
      </c>
      <c r="D5849" t="s">
        <v>15198</v>
      </c>
      <c r="E5849" t="s">
        <v>35722</v>
      </c>
      <c r="F5849" t="s">
        <v>35344</v>
      </c>
      <c r="G5849">
        <v>1999</v>
      </c>
      <c r="H5849" t="s">
        <v>36475</v>
      </c>
      <c r="I5849" t="s">
        <v>15199</v>
      </c>
      <c r="J5849" s="2" t="s">
        <v>15212</v>
      </c>
      <c r="K5849" s="5" t="s">
        <v>21</v>
      </c>
    </row>
    <row r="5850" spans="1:16" x14ac:dyDescent="0.25">
      <c r="A5850">
        <v>119628</v>
      </c>
      <c r="B5850" t="s">
        <v>15213</v>
      </c>
      <c r="C5850" t="s">
        <v>15197</v>
      </c>
      <c r="D5850" t="s">
        <v>15198</v>
      </c>
      <c r="E5850" t="s">
        <v>35722</v>
      </c>
      <c r="F5850" t="s">
        <v>35344</v>
      </c>
      <c r="G5850">
        <v>1999</v>
      </c>
      <c r="H5850" t="s">
        <v>36475</v>
      </c>
      <c r="I5850" t="s">
        <v>15199</v>
      </c>
      <c r="J5850" s="2" t="s">
        <v>15214</v>
      </c>
      <c r="K5850" s="5" t="s">
        <v>128</v>
      </c>
      <c r="M5850" s="4" t="s">
        <v>7</v>
      </c>
      <c r="N5850" s="4" t="s">
        <v>167</v>
      </c>
      <c r="O5850" t="s">
        <v>33</v>
      </c>
      <c r="P5850" t="s">
        <v>35341</v>
      </c>
    </row>
    <row r="5851" spans="1:16" hidden="1" x14ac:dyDescent="0.25">
      <c r="A5851">
        <v>119672</v>
      </c>
      <c r="B5851" t="s">
        <v>15215</v>
      </c>
      <c r="C5851" t="s">
        <v>15216</v>
      </c>
      <c r="D5851" t="s">
        <v>15198</v>
      </c>
      <c r="E5851" t="s">
        <v>35722</v>
      </c>
      <c r="F5851" t="s">
        <v>35344</v>
      </c>
      <c r="G5851">
        <v>1999</v>
      </c>
      <c r="H5851" t="s">
        <v>36475</v>
      </c>
      <c r="I5851" t="s">
        <v>14149</v>
      </c>
      <c r="J5851" s="2" t="s">
        <v>15217</v>
      </c>
      <c r="K5851" s="5" t="s">
        <v>32</v>
      </c>
    </row>
    <row r="5852" spans="1:16" hidden="1" x14ac:dyDescent="0.25">
      <c r="A5852">
        <v>119688</v>
      </c>
      <c r="B5852" t="s">
        <v>15218</v>
      </c>
      <c r="C5852" t="s">
        <v>15197</v>
      </c>
      <c r="D5852" t="s">
        <v>15198</v>
      </c>
      <c r="E5852" t="s">
        <v>35722</v>
      </c>
      <c r="F5852" t="s">
        <v>35344</v>
      </c>
      <c r="G5852">
        <v>1999</v>
      </c>
      <c r="H5852" t="s">
        <v>36475</v>
      </c>
      <c r="I5852" t="s">
        <v>15199</v>
      </c>
      <c r="J5852" s="2" t="s">
        <v>15219</v>
      </c>
      <c r="K5852" s="5" t="s">
        <v>21</v>
      </c>
    </row>
    <row r="5853" spans="1:16" hidden="1" x14ac:dyDescent="0.25">
      <c r="A5853">
        <v>119706</v>
      </c>
      <c r="B5853" t="s">
        <v>15220</v>
      </c>
      <c r="C5853" t="s">
        <v>15221</v>
      </c>
      <c r="D5853" t="s">
        <v>15198</v>
      </c>
      <c r="E5853" t="s">
        <v>35722</v>
      </c>
      <c r="F5853" t="s">
        <v>35344</v>
      </c>
      <c r="G5853">
        <v>1999</v>
      </c>
      <c r="H5853" t="s">
        <v>36475</v>
      </c>
      <c r="I5853" t="s">
        <v>15222</v>
      </c>
      <c r="J5853" s="2" t="s">
        <v>15223</v>
      </c>
      <c r="K5853" s="5" t="s">
        <v>21</v>
      </c>
    </row>
    <row r="5854" spans="1:16" hidden="1" x14ac:dyDescent="0.25">
      <c r="A5854">
        <v>119757</v>
      </c>
      <c r="B5854" t="s">
        <v>15224</v>
      </c>
      <c r="C5854" t="s">
        <v>15225</v>
      </c>
      <c r="D5854" t="s">
        <v>15198</v>
      </c>
      <c r="E5854" t="s">
        <v>35722</v>
      </c>
      <c r="F5854" t="s">
        <v>35344</v>
      </c>
      <c r="G5854">
        <v>1999</v>
      </c>
      <c r="H5854" t="s">
        <v>36475</v>
      </c>
      <c r="I5854" t="s">
        <v>15226</v>
      </c>
      <c r="J5854" s="2" t="s">
        <v>15227</v>
      </c>
      <c r="K5854" s="5" t="s">
        <v>38</v>
      </c>
    </row>
    <row r="5855" spans="1:16" hidden="1" x14ac:dyDescent="0.25">
      <c r="A5855">
        <v>119821</v>
      </c>
      <c r="B5855" t="s">
        <v>15228</v>
      </c>
      <c r="C5855" t="s">
        <v>15229</v>
      </c>
      <c r="D5855" t="s">
        <v>15198</v>
      </c>
      <c r="E5855" t="s">
        <v>35722</v>
      </c>
      <c r="F5855" t="s">
        <v>35344</v>
      </c>
      <c r="G5855">
        <v>1999</v>
      </c>
      <c r="H5855" t="s">
        <v>36475</v>
      </c>
      <c r="I5855" t="s">
        <v>15230</v>
      </c>
      <c r="J5855" s="2" t="s">
        <v>15231</v>
      </c>
      <c r="K5855" s="5" t="s">
        <v>21</v>
      </c>
    </row>
    <row r="5856" spans="1:16" hidden="1" x14ac:dyDescent="0.25">
      <c r="A5856">
        <v>119877</v>
      </c>
      <c r="B5856" t="s">
        <v>15232</v>
      </c>
      <c r="C5856" t="s">
        <v>15233</v>
      </c>
      <c r="D5856" t="s">
        <v>15198</v>
      </c>
      <c r="E5856" t="s">
        <v>35722</v>
      </c>
      <c r="F5856" t="s">
        <v>35344</v>
      </c>
      <c r="G5856">
        <v>1999</v>
      </c>
      <c r="H5856" t="s">
        <v>36475</v>
      </c>
      <c r="I5856" t="s">
        <v>15234</v>
      </c>
      <c r="J5856" s="2" t="s">
        <v>15235</v>
      </c>
      <c r="K5856" s="5" t="s">
        <v>21</v>
      </c>
    </row>
    <row r="5857" spans="1:16" hidden="1" x14ac:dyDescent="0.25">
      <c r="A5857">
        <v>119879</v>
      </c>
      <c r="B5857" t="s">
        <v>15236</v>
      </c>
      <c r="C5857" t="s">
        <v>15197</v>
      </c>
      <c r="D5857" t="s">
        <v>15198</v>
      </c>
      <c r="E5857" t="s">
        <v>35722</v>
      </c>
      <c r="F5857" t="s">
        <v>35344</v>
      </c>
      <c r="G5857">
        <v>1999</v>
      </c>
      <c r="H5857" t="s">
        <v>36475</v>
      </c>
      <c r="I5857" t="s">
        <v>15199</v>
      </c>
      <c r="J5857" s="2" t="s">
        <v>15237</v>
      </c>
      <c r="K5857" s="5" t="s">
        <v>202</v>
      </c>
      <c r="L5857" t="s">
        <v>27</v>
      </c>
    </row>
    <row r="5858" spans="1:16" hidden="1" x14ac:dyDescent="0.25">
      <c r="A5858">
        <v>119880</v>
      </c>
      <c r="B5858" t="s">
        <v>15238</v>
      </c>
      <c r="C5858" t="s">
        <v>15239</v>
      </c>
      <c r="D5858" t="s">
        <v>15198</v>
      </c>
      <c r="E5858" t="s">
        <v>35722</v>
      </c>
      <c r="F5858" t="s">
        <v>35344</v>
      </c>
      <c r="G5858">
        <v>1999</v>
      </c>
      <c r="H5858" t="s">
        <v>36475</v>
      </c>
      <c r="I5858" t="s">
        <v>1243</v>
      </c>
      <c r="J5858" s="2" t="s">
        <v>15240</v>
      </c>
      <c r="K5858" s="5" t="s">
        <v>202</v>
      </c>
      <c r="L5858" t="s">
        <v>27</v>
      </c>
    </row>
    <row r="5859" spans="1:16" hidden="1" x14ac:dyDescent="0.25">
      <c r="A5859">
        <v>119881</v>
      </c>
      <c r="B5859" t="s">
        <v>15241</v>
      </c>
      <c r="C5859" t="s">
        <v>15197</v>
      </c>
      <c r="D5859" t="s">
        <v>15198</v>
      </c>
      <c r="E5859" t="s">
        <v>35722</v>
      </c>
      <c r="F5859" t="s">
        <v>35344</v>
      </c>
      <c r="G5859">
        <v>1999</v>
      </c>
      <c r="H5859" t="s">
        <v>36475</v>
      </c>
      <c r="I5859" t="s">
        <v>15199</v>
      </c>
      <c r="J5859" s="2" t="s">
        <v>15242</v>
      </c>
      <c r="K5859" s="5" t="s">
        <v>128</v>
      </c>
      <c r="L5859" t="s">
        <v>1320</v>
      </c>
    </row>
    <row r="5860" spans="1:16" hidden="1" x14ac:dyDescent="0.25">
      <c r="A5860">
        <v>119913</v>
      </c>
      <c r="B5860" t="s">
        <v>15243</v>
      </c>
      <c r="C5860" t="s">
        <v>15239</v>
      </c>
      <c r="D5860" t="s">
        <v>15198</v>
      </c>
      <c r="E5860" t="s">
        <v>35722</v>
      </c>
      <c r="F5860" t="s">
        <v>35344</v>
      </c>
      <c r="G5860">
        <v>1999</v>
      </c>
      <c r="H5860" t="s">
        <v>36475</v>
      </c>
      <c r="I5860" t="s">
        <v>1243</v>
      </c>
      <c r="J5860" s="2" t="s">
        <v>15244</v>
      </c>
      <c r="K5860" s="5" t="s">
        <v>21</v>
      </c>
    </row>
    <row r="5861" spans="1:16" hidden="1" x14ac:dyDescent="0.25">
      <c r="A5861">
        <v>119927</v>
      </c>
      <c r="B5861" t="s">
        <v>15245</v>
      </c>
      <c r="C5861" t="s">
        <v>15239</v>
      </c>
      <c r="D5861" t="s">
        <v>15198</v>
      </c>
      <c r="E5861" t="s">
        <v>35722</v>
      </c>
      <c r="F5861" t="s">
        <v>35344</v>
      </c>
      <c r="G5861">
        <v>1999</v>
      </c>
      <c r="H5861" t="s">
        <v>36475</v>
      </c>
      <c r="I5861" t="s">
        <v>1243</v>
      </c>
      <c r="J5861" s="2" t="s">
        <v>15246</v>
      </c>
      <c r="K5861" s="5" t="s">
        <v>38</v>
      </c>
    </row>
    <row r="5862" spans="1:16" hidden="1" x14ac:dyDescent="0.25">
      <c r="A5862">
        <v>119970</v>
      </c>
      <c r="B5862" t="s">
        <v>15247</v>
      </c>
      <c r="C5862" t="s">
        <v>15248</v>
      </c>
      <c r="D5862" t="s">
        <v>15198</v>
      </c>
      <c r="E5862" t="s">
        <v>35722</v>
      </c>
      <c r="F5862" t="s">
        <v>35344</v>
      </c>
      <c r="G5862">
        <v>1999</v>
      </c>
      <c r="H5862" t="s">
        <v>36475</v>
      </c>
      <c r="I5862" t="s">
        <v>15249</v>
      </c>
      <c r="J5862" s="2" t="s">
        <v>15250</v>
      </c>
      <c r="K5862" s="5" t="s">
        <v>32</v>
      </c>
    </row>
    <row r="5863" spans="1:16" hidden="1" x14ac:dyDescent="0.25">
      <c r="A5863">
        <v>120024</v>
      </c>
      <c r="B5863" t="s">
        <v>15251</v>
      </c>
      <c r="C5863" t="s">
        <v>15225</v>
      </c>
      <c r="D5863" t="s">
        <v>15198</v>
      </c>
      <c r="E5863" t="s">
        <v>35722</v>
      </c>
      <c r="F5863" t="s">
        <v>35344</v>
      </c>
      <c r="G5863">
        <v>1999</v>
      </c>
      <c r="H5863" t="s">
        <v>36475</v>
      </c>
      <c r="I5863" t="s">
        <v>15226</v>
      </c>
      <c r="J5863" s="2" t="s">
        <v>15252</v>
      </c>
      <c r="K5863" s="5" t="s">
        <v>55</v>
      </c>
    </row>
    <row r="5864" spans="1:16" hidden="1" x14ac:dyDescent="0.25">
      <c r="A5864">
        <v>120028</v>
      </c>
      <c r="B5864" t="s">
        <v>15253</v>
      </c>
      <c r="C5864" t="s">
        <v>15225</v>
      </c>
      <c r="D5864" t="s">
        <v>15198</v>
      </c>
      <c r="E5864" t="s">
        <v>35722</v>
      </c>
      <c r="F5864" t="s">
        <v>35344</v>
      </c>
      <c r="G5864">
        <v>1999</v>
      </c>
      <c r="H5864" t="s">
        <v>36475</v>
      </c>
      <c r="I5864" t="s">
        <v>15226</v>
      </c>
      <c r="J5864" s="2" t="s">
        <v>15254</v>
      </c>
      <c r="K5864" s="5" t="s">
        <v>32</v>
      </c>
    </row>
    <row r="5865" spans="1:16" hidden="1" x14ac:dyDescent="0.25">
      <c r="A5865">
        <v>120060</v>
      </c>
      <c r="B5865" t="s">
        <v>15255</v>
      </c>
      <c r="C5865" t="s">
        <v>15225</v>
      </c>
      <c r="D5865" t="s">
        <v>15198</v>
      </c>
      <c r="E5865" t="s">
        <v>35722</v>
      </c>
      <c r="F5865" t="s">
        <v>35344</v>
      </c>
      <c r="G5865">
        <v>1999</v>
      </c>
      <c r="H5865" t="s">
        <v>36475</v>
      </c>
      <c r="I5865" t="s">
        <v>15226</v>
      </c>
      <c r="J5865" s="2" t="s">
        <v>15256</v>
      </c>
      <c r="K5865" s="5" t="s">
        <v>38</v>
      </c>
      <c r="L5865" t="s">
        <v>132</v>
      </c>
    </row>
    <row r="5866" spans="1:16" hidden="1" x14ac:dyDescent="0.25">
      <c r="A5866">
        <v>120102</v>
      </c>
      <c r="B5866" t="s">
        <v>15257</v>
      </c>
      <c r="C5866" t="s">
        <v>15225</v>
      </c>
      <c r="D5866" t="s">
        <v>15198</v>
      </c>
      <c r="E5866" t="s">
        <v>35722</v>
      </c>
      <c r="F5866" t="s">
        <v>35344</v>
      </c>
      <c r="G5866">
        <v>1999</v>
      </c>
      <c r="H5866" t="s">
        <v>36475</v>
      </c>
      <c r="I5866" t="s">
        <v>15226</v>
      </c>
      <c r="J5866" s="2" t="s">
        <v>15258</v>
      </c>
      <c r="K5866" s="5" t="s">
        <v>21</v>
      </c>
    </row>
    <row r="5867" spans="1:16" hidden="1" x14ac:dyDescent="0.25">
      <c r="A5867">
        <v>120189</v>
      </c>
      <c r="B5867" t="s">
        <v>15259</v>
      </c>
      <c r="C5867" t="s">
        <v>15260</v>
      </c>
      <c r="D5867" t="s">
        <v>15261</v>
      </c>
      <c r="E5867" t="s">
        <v>35723</v>
      </c>
      <c r="F5867" t="s">
        <v>35724</v>
      </c>
      <c r="G5867">
        <v>1997</v>
      </c>
      <c r="H5867" t="s">
        <v>36476</v>
      </c>
      <c r="I5867" t="s">
        <v>15262</v>
      </c>
      <c r="J5867" s="2" t="s">
        <v>15263</v>
      </c>
      <c r="K5867" s="5" t="s">
        <v>38</v>
      </c>
    </row>
    <row r="5868" spans="1:16" x14ac:dyDescent="0.25">
      <c r="A5868">
        <v>120219</v>
      </c>
      <c r="B5868" t="s">
        <v>15264</v>
      </c>
      <c r="C5868" t="s">
        <v>15265</v>
      </c>
      <c r="D5868" t="s">
        <v>15261</v>
      </c>
      <c r="E5868" t="s">
        <v>35723</v>
      </c>
      <c r="F5868" t="s">
        <v>35724</v>
      </c>
      <c r="G5868">
        <v>1997</v>
      </c>
      <c r="H5868" t="s">
        <v>36476</v>
      </c>
      <c r="I5868" t="s">
        <v>15266</v>
      </c>
      <c r="J5868" s="2" t="s">
        <v>15267</v>
      </c>
      <c r="K5868" s="5" t="s">
        <v>202</v>
      </c>
      <c r="M5868" s="4" t="s">
        <v>7</v>
      </c>
      <c r="N5868" s="4" t="s">
        <v>8</v>
      </c>
      <c r="O5868" t="s">
        <v>33</v>
      </c>
      <c r="P5868" t="s">
        <v>35341</v>
      </c>
    </row>
    <row r="5869" spans="1:16" hidden="1" x14ac:dyDescent="0.25">
      <c r="A5869">
        <v>120261</v>
      </c>
      <c r="B5869" t="s">
        <v>15268</v>
      </c>
      <c r="C5869" t="s">
        <v>15269</v>
      </c>
      <c r="D5869" t="s">
        <v>15261</v>
      </c>
      <c r="E5869" t="s">
        <v>35723</v>
      </c>
      <c r="F5869" t="s">
        <v>35724</v>
      </c>
      <c r="G5869">
        <v>1997</v>
      </c>
      <c r="H5869" t="s">
        <v>36476</v>
      </c>
      <c r="I5869" t="s">
        <v>7097</v>
      </c>
      <c r="J5869" s="2" t="s">
        <v>15270</v>
      </c>
      <c r="K5869" s="5" t="s">
        <v>38</v>
      </c>
      <c r="L5869" t="s">
        <v>16</v>
      </c>
    </row>
    <row r="5870" spans="1:16" hidden="1" x14ac:dyDescent="0.25">
      <c r="A5870">
        <v>120302</v>
      </c>
      <c r="B5870" t="s">
        <v>15271</v>
      </c>
      <c r="C5870" t="s">
        <v>15269</v>
      </c>
      <c r="D5870" t="s">
        <v>15261</v>
      </c>
      <c r="E5870" t="s">
        <v>35723</v>
      </c>
      <c r="F5870" t="s">
        <v>35724</v>
      </c>
      <c r="G5870">
        <v>1997</v>
      </c>
      <c r="H5870" t="s">
        <v>36476</v>
      </c>
      <c r="I5870" t="s">
        <v>7097</v>
      </c>
      <c r="J5870" s="2" t="s">
        <v>15272</v>
      </c>
      <c r="K5870" s="5" t="s">
        <v>38</v>
      </c>
    </row>
    <row r="5871" spans="1:16" x14ac:dyDescent="0.25">
      <c r="A5871">
        <v>120310</v>
      </c>
      <c r="B5871" t="s">
        <v>15273</v>
      </c>
      <c r="C5871" t="s">
        <v>15265</v>
      </c>
      <c r="D5871" t="s">
        <v>15261</v>
      </c>
      <c r="E5871" t="s">
        <v>35723</v>
      </c>
      <c r="F5871" t="s">
        <v>35724</v>
      </c>
      <c r="G5871">
        <v>1997</v>
      </c>
      <c r="H5871" t="s">
        <v>36476</v>
      </c>
      <c r="I5871" t="s">
        <v>15266</v>
      </c>
      <c r="J5871" s="2" t="s">
        <v>15274</v>
      </c>
      <c r="K5871" s="5" t="s">
        <v>202</v>
      </c>
      <c r="M5871" s="4" t="s">
        <v>7</v>
      </c>
      <c r="N5871" s="4" t="s">
        <v>8</v>
      </c>
      <c r="O5871" t="s">
        <v>33</v>
      </c>
      <c r="P5871" t="s">
        <v>35341</v>
      </c>
    </row>
    <row r="5872" spans="1:16" hidden="1" x14ac:dyDescent="0.25">
      <c r="A5872">
        <v>120314</v>
      </c>
      <c r="B5872" t="s">
        <v>15275</v>
      </c>
      <c r="C5872" t="s">
        <v>15269</v>
      </c>
      <c r="D5872" t="s">
        <v>15261</v>
      </c>
      <c r="E5872" t="s">
        <v>35723</v>
      </c>
      <c r="F5872" t="s">
        <v>35724</v>
      </c>
      <c r="G5872">
        <v>1997</v>
      </c>
      <c r="H5872" t="s">
        <v>36476</v>
      </c>
      <c r="I5872" t="s">
        <v>7097</v>
      </c>
      <c r="J5872" s="2" t="s">
        <v>15276</v>
      </c>
      <c r="K5872" s="5" t="s">
        <v>128</v>
      </c>
      <c r="L5872" t="s">
        <v>129</v>
      </c>
    </row>
    <row r="5873" spans="1:12" hidden="1" x14ac:dyDescent="0.25">
      <c r="A5873">
        <v>120338</v>
      </c>
      <c r="B5873" t="s">
        <v>15277</v>
      </c>
      <c r="C5873" t="s">
        <v>15269</v>
      </c>
      <c r="D5873" t="s">
        <v>15261</v>
      </c>
      <c r="E5873" t="s">
        <v>35723</v>
      </c>
      <c r="F5873" t="s">
        <v>35724</v>
      </c>
      <c r="G5873">
        <v>1997</v>
      </c>
      <c r="H5873" t="s">
        <v>36476</v>
      </c>
      <c r="I5873" t="s">
        <v>7097</v>
      </c>
      <c r="J5873" s="2" t="s">
        <v>15278</v>
      </c>
      <c r="K5873" s="5" t="s">
        <v>38</v>
      </c>
      <c r="L5873" t="s">
        <v>16</v>
      </c>
    </row>
    <row r="5874" spans="1:12" hidden="1" x14ac:dyDescent="0.25">
      <c r="A5874">
        <v>120372</v>
      </c>
      <c r="B5874" t="s">
        <v>15279</v>
      </c>
      <c r="C5874" t="s">
        <v>15269</v>
      </c>
      <c r="D5874" t="s">
        <v>15261</v>
      </c>
      <c r="E5874" t="s">
        <v>35723</v>
      </c>
      <c r="F5874" t="s">
        <v>35724</v>
      </c>
      <c r="G5874">
        <v>1997</v>
      </c>
      <c r="H5874" t="s">
        <v>36476</v>
      </c>
      <c r="I5874" t="s">
        <v>7097</v>
      </c>
      <c r="J5874" s="2" t="s">
        <v>15280</v>
      </c>
      <c r="K5874" s="5" t="s">
        <v>21</v>
      </c>
    </row>
    <row r="5875" spans="1:12" hidden="1" x14ac:dyDescent="0.25">
      <c r="A5875">
        <v>120397</v>
      </c>
      <c r="B5875" t="s">
        <v>15281</v>
      </c>
      <c r="C5875" t="s">
        <v>15282</v>
      </c>
      <c r="D5875" t="s">
        <v>15261</v>
      </c>
      <c r="E5875" t="s">
        <v>35723</v>
      </c>
      <c r="F5875" t="s">
        <v>35724</v>
      </c>
      <c r="G5875">
        <v>1997</v>
      </c>
      <c r="H5875" t="s">
        <v>36476</v>
      </c>
      <c r="I5875" t="s">
        <v>15283</v>
      </c>
      <c r="J5875" s="2" t="s">
        <v>15284</v>
      </c>
      <c r="K5875" s="5" t="s">
        <v>55</v>
      </c>
    </row>
    <row r="5876" spans="1:12" hidden="1" x14ac:dyDescent="0.25">
      <c r="A5876">
        <v>120413</v>
      </c>
      <c r="B5876" t="s">
        <v>15285</v>
      </c>
      <c r="C5876" t="s">
        <v>15269</v>
      </c>
      <c r="D5876" t="s">
        <v>15261</v>
      </c>
      <c r="E5876" t="s">
        <v>35723</v>
      </c>
      <c r="F5876" t="s">
        <v>35724</v>
      </c>
      <c r="G5876">
        <v>1997</v>
      </c>
      <c r="H5876" t="s">
        <v>36476</v>
      </c>
      <c r="I5876" t="s">
        <v>7097</v>
      </c>
      <c r="J5876" s="2" t="s">
        <v>15286</v>
      </c>
      <c r="K5876" s="5" t="s">
        <v>128</v>
      </c>
      <c r="L5876" t="s">
        <v>314</v>
      </c>
    </row>
    <row r="5877" spans="1:12" hidden="1" x14ac:dyDescent="0.25">
      <c r="A5877">
        <v>120416</v>
      </c>
      <c r="B5877" t="s">
        <v>15287</v>
      </c>
      <c r="C5877" t="s">
        <v>15288</v>
      </c>
      <c r="D5877" t="s">
        <v>15261</v>
      </c>
      <c r="E5877" t="s">
        <v>35723</v>
      </c>
      <c r="F5877" t="s">
        <v>35724</v>
      </c>
      <c r="G5877">
        <v>1997</v>
      </c>
      <c r="H5877" t="s">
        <v>36476</v>
      </c>
      <c r="I5877" t="s">
        <v>7575</v>
      </c>
      <c r="J5877" s="2" t="s">
        <v>15289</v>
      </c>
      <c r="K5877" s="5" t="s">
        <v>55</v>
      </c>
    </row>
    <row r="5878" spans="1:12" hidden="1" x14ac:dyDescent="0.25">
      <c r="A5878">
        <v>120452</v>
      </c>
      <c r="B5878" t="s">
        <v>15290</v>
      </c>
      <c r="C5878" t="s">
        <v>15291</v>
      </c>
      <c r="D5878" t="s">
        <v>15261</v>
      </c>
      <c r="E5878" t="s">
        <v>35723</v>
      </c>
      <c r="F5878" t="s">
        <v>35724</v>
      </c>
      <c r="G5878">
        <v>1997</v>
      </c>
      <c r="H5878" t="s">
        <v>36476</v>
      </c>
      <c r="I5878" t="s">
        <v>15292</v>
      </c>
      <c r="J5878" s="2" t="s">
        <v>15293</v>
      </c>
      <c r="K5878" s="5" t="s">
        <v>38</v>
      </c>
    </row>
    <row r="5879" spans="1:12" hidden="1" x14ac:dyDescent="0.25">
      <c r="A5879">
        <v>120468</v>
      </c>
      <c r="B5879" t="s">
        <v>15294</v>
      </c>
      <c r="C5879" t="s">
        <v>15269</v>
      </c>
      <c r="D5879" t="s">
        <v>15261</v>
      </c>
      <c r="E5879" t="s">
        <v>35723</v>
      </c>
      <c r="F5879" t="s">
        <v>35724</v>
      </c>
      <c r="G5879">
        <v>1997</v>
      </c>
      <c r="H5879" t="s">
        <v>36476</v>
      </c>
      <c r="I5879" t="s">
        <v>7097</v>
      </c>
      <c r="J5879" s="2" t="s">
        <v>15295</v>
      </c>
      <c r="K5879" s="5" t="s">
        <v>21</v>
      </c>
    </row>
    <row r="5880" spans="1:12" hidden="1" x14ac:dyDescent="0.25">
      <c r="A5880">
        <v>120472</v>
      </c>
      <c r="B5880" t="s">
        <v>15296</v>
      </c>
      <c r="C5880" t="s">
        <v>15297</v>
      </c>
      <c r="D5880" t="s">
        <v>15261</v>
      </c>
      <c r="E5880" t="s">
        <v>35723</v>
      </c>
      <c r="F5880" t="s">
        <v>35724</v>
      </c>
      <c r="G5880">
        <v>1997</v>
      </c>
      <c r="H5880" t="s">
        <v>36476</v>
      </c>
      <c r="I5880" t="s">
        <v>15298</v>
      </c>
      <c r="J5880" s="2" t="s">
        <v>15299</v>
      </c>
      <c r="K5880" s="5" t="s">
        <v>21</v>
      </c>
    </row>
    <row r="5881" spans="1:12" hidden="1" x14ac:dyDescent="0.25">
      <c r="A5881">
        <v>120484</v>
      </c>
      <c r="B5881" t="s">
        <v>15300</v>
      </c>
      <c r="C5881" t="s">
        <v>15297</v>
      </c>
      <c r="D5881" t="s">
        <v>15261</v>
      </c>
      <c r="E5881" t="s">
        <v>35723</v>
      </c>
      <c r="F5881" t="s">
        <v>35724</v>
      </c>
      <c r="G5881">
        <v>1997</v>
      </c>
      <c r="H5881" t="s">
        <v>36476</v>
      </c>
      <c r="I5881" t="s">
        <v>15298</v>
      </c>
      <c r="J5881" s="2" t="s">
        <v>15301</v>
      </c>
      <c r="K5881" s="5" t="s">
        <v>128</v>
      </c>
      <c r="L5881" t="s">
        <v>1277</v>
      </c>
    </row>
    <row r="5882" spans="1:12" hidden="1" x14ac:dyDescent="0.25">
      <c r="A5882">
        <v>120518</v>
      </c>
      <c r="B5882" t="s">
        <v>15302</v>
      </c>
      <c r="C5882" t="s">
        <v>15282</v>
      </c>
      <c r="D5882" t="s">
        <v>15261</v>
      </c>
      <c r="E5882" t="s">
        <v>35723</v>
      </c>
      <c r="F5882" t="s">
        <v>35724</v>
      </c>
      <c r="G5882">
        <v>1997</v>
      </c>
      <c r="H5882" t="s">
        <v>36476</v>
      </c>
      <c r="I5882" t="s">
        <v>15283</v>
      </c>
      <c r="J5882" s="2" t="s">
        <v>15303</v>
      </c>
      <c r="K5882" s="5" t="s">
        <v>38</v>
      </c>
    </row>
    <row r="5883" spans="1:12" hidden="1" x14ac:dyDescent="0.25">
      <c r="A5883">
        <v>120537</v>
      </c>
      <c r="B5883" t="s">
        <v>15304</v>
      </c>
      <c r="C5883" t="s">
        <v>15305</v>
      </c>
      <c r="D5883" t="s">
        <v>15306</v>
      </c>
      <c r="E5883" t="s">
        <v>35725</v>
      </c>
      <c r="F5883" t="s">
        <v>35726</v>
      </c>
      <c r="G5883">
        <v>1997</v>
      </c>
      <c r="H5883" t="s">
        <v>36477</v>
      </c>
      <c r="I5883" t="s">
        <v>15307</v>
      </c>
      <c r="J5883" s="2" t="s">
        <v>15308</v>
      </c>
      <c r="K5883" s="5" t="s">
        <v>55</v>
      </c>
    </row>
    <row r="5884" spans="1:12" hidden="1" x14ac:dyDescent="0.25">
      <c r="A5884">
        <v>120581</v>
      </c>
      <c r="B5884" t="s">
        <v>15309</v>
      </c>
      <c r="C5884" t="s">
        <v>15310</v>
      </c>
      <c r="D5884" t="s">
        <v>15306</v>
      </c>
      <c r="E5884" t="s">
        <v>35725</v>
      </c>
      <c r="F5884" t="s">
        <v>35726</v>
      </c>
      <c r="G5884">
        <v>1997</v>
      </c>
      <c r="H5884" t="s">
        <v>36477</v>
      </c>
      <c r="I5884" t="s">
        <v>15311</v>
      </c>
      <c r="J5884" s="2" t="s">
        <v>15312</v>
      </c>
      <c r="K5884" s="5" t="s">
        <v>32</v>
      </c>
    </row>
    <row r="5885" spans="1:12" hidden="1" x14ac:dyDescent="0.25">
      <c r="A5885">
        <v>120605</v>
      </c>
      <c r="B5885" t="s">
        <v>15313</v>
      </c>
      <c r="C5885" t="s">
        <v>15314</v>
      </c>
      <c r="D5885" t="s">
        <v>15306</v>
      </c>
      <c r="E5885" t="s">
        <v>35725</v>
      </c>
      <c r="F5885" t="s">
        <v>35726</v>
      </c>
      <c r="G5885">
        <v>1997</v>
      </c>
      <c r="H5885" t="s">
        <v>36477</v>
      </c>
      <c r="I5885" t="s">
        <v>15315</v>
      </c>
      <c r="J5885" s="2" t="s">
        <v>15316</v>
      </c>
      <c r="K5885" s="5" t="s">
        <v>21</v>
      </c>
    </row>
    <row r="5886" spans="1:12" hidden="1" x14ac:dyDescent="0.25">
      <c r="A5886">
        <v>120606</v>
      </c>
      <c r="B5886" t="s">
        <v>15317</v>
      </c>
      <c r="C5886" t="s">
        <v>15318</v>
      </c>
      <c r="D5886" t="s">
        <v>15306</v>
      </c>
      <c r="E5886" t="s">
        <v>35725</v>
      </c>
      <c r="F5886" t="s">
        <v>35726</v>
      </c>
      <c r="G5886">
        <v>1997</v>
      </c>
      <c r="H5886" t="s">
        <v>36477</v>
      </c>
      <c r="I5886" t="s">
        <v>15319</v>
      </c>
      <c r="J5886" s="2" t="s">
        <v>15320</v>
      </c>
      <c r="K5886" s="5" t="s">
        <v>38</v>
      </c>
      <c r="L5886" t="s">
        <v>187</v>
      </c>
    </row>
    <row r="5887" spans="1:12" hidden="1" x14ac:dyDescent="0.25">
      <c r="A5887">
        <v>120647</v>
      </c>
      <c r="B5887" t="s">
        <v>15321</v>
      </c>
      <c r="C5887" t="s">
        <v>15314</v>
      </c>
      <c r="D5887" t="s">
        <v>15306</v>
      </c>
      <c r="E5887" t="s">
        <v>35725</v>
      </c>
      <c r="F5887" t="s">
        <v>35726</v>
      </c>
      <c r="G5887">
        <v>1997</v>
      </c>
      <c r="H5887" t="s">
        <v>36477</v>
      </c>
      <c r="I5887" t="s">
        <v>15315</v>
      </c>
      <c r="J5887" s="2" t="s">
        <v>15322</v>
      </c>
      <c r="K5887" s="5" t="s">
        <v>32</v>
      </c>
    </row>
    <row r="5888" spans="1:12" hidden="1" x14ac:dyDescent="0.25">
      <c r="A5888">
        <v>120677</v>
      </c>
      <c r="B5888" t="s">
        <v>15323</v>
      </c>
      <c r="C5888" t="s">
        <v>15318</v>
      </c>
      <c r="D5888" t="s">
        <v>15306</v>
      </c>
      <c r="E5888" t="s">
        <v>35725</v>
      </c>
      <c r="F5888" t="s">
        <v>35726</v>
      </c>
      <c r="G5888">
        <v>1997</v>
      </c>
      <c r="H5888" t="s">
        <v>36477</v>
      </c>
      <c r="I5888" t="s">
        <v>15319</v>
      </c>
      <c r="J5888" s="2" t="s">
        <v>15324</v>
      </c>
      <c r="K5888" s="5" t="s">
        <v>21</v>
      </c>
    </row>
    <row r="5889" spans="1:12" hidden="1" x14ac:dyDescent="0.25">
      <c r="A5889">
        <v>120686</v>
      </c>
      <c r="B5889" t="s">
        <v>15325</v>
      </c>
      <c r="C5889" t="s">
        <v>15326</v>
      </c>
      <c r="D5889" t="s">
        <v>15306</v>
      </c>
      <c r="E5889" t="s">
        <v>35725</v>
      </c>
      <c r="F5889" t="s">
        <v>35726</v>
      </c>
      <c r="G5889">
        <v>1997</v>
      </c>
      <c r="H5889" t="s">
        <v>36477</v>
      </c>
      <c r="I5889" t="s">
        <v>15327</v>
      </c>
      <c r="J5889" s="2" t="s">
        <v>15328</v>
      </c>
      <c r="K5889" s="5" t="s">
        <v>128</v>
      </c>
    </row>
    <row r="5890" spans="1:12" hidden="1" x14ac:dyDescent="0.25">
      <c r="A5890">
        <v>120688</v>
      </c>
      <c r="B5890" t="s">
        <v>15329</v>
      </c>
      <c r="C5890" t="s">
        <v>15330</v>
      </c>
      <c r="D5890" t="s">
        <v>15306</v>
      </c>
      <c r="E5890" t="s">
        <v>35725</v>
      </c>
      <c r="F5890" t="s">
        <v>35726</v>
      </c>
      <c r="G5890">
        <v>1997</v>
      </c>
      <c r="H5890" t="s">
        <v>36477</v>
      </c>
      <c r="I5890" t="s">
        <v>15331</v>
      </c>
      <c r="J5890" s="2" t="s">
        <v>15332</v>
      </c>
      <c r="K5890" s="5" t="s">
        <v>38</v>
      </c>
      <c r="L5890" t="s">
        <v>16</v>
      </c>
    </row>
    <row r="5891" spans="1:12" hidden="1" x14ac:dyDescent="0.25">
      <c r="A5891">
        <v>120689</v>
      </c>
      <c r="B5891" t="s">
        <v>15333</v>
      </c>
      <c r="C5891" t="s">
        <v>15326</v>
      </c>
      <c r="D5891" t="s">
        <v>15306</v>
      </c>
      <c r="E5891" t="s">
        <v>35725</v>
      </c>
      <c r="F5891" t="s">
        <v>35726</v>
      </c>
      <c r="G5891">
        <v>1997</v>
      </c>
      <c r="H5891" t="s">
        <v>36477</v>
      </c>
      <c r="I5891" t="s">
        <v>15327</v>
      </c>
      <c r="J5891" s="2" t="s">
        <v>15334</v>
      </c>
      <c r="K5891" s="5" t="s">
        <v>21</v>
      </c>
    </row>
    <row r="5892" spans="1:12" hidden="1" x14ac:dyDescent="0.25">
      <c r="A5892">
        <v>120695</v>
      </c>
      <c r="B5892" t="s">
        <v>15335</v>
      </c>
      <c r="C5892" t="s">
        <v>15330</v>
      </c>
      <c r="D5892" t="s">
        <v>15306</v>
      </c>
      <c r="E5892" t="s">
        <v>35725</v>
      </c>
      <c r="F5892" t="s">
        <v>35726</v>
      </c>
      <c r="G5892">
        <v>1997</v>
      </c>
      <c r="H5892" t="s">
        <v>36477</v>
      </c>
      <c r="I5892" t="s">
        <v>15331</v>
      </c>
      <c r="J5892" s="2" t="s">
        <v>15336</v>
      </c>
      <c r="K5892" s="5" t="s">
        <v>21</v>
      </c>
    </row>
    <row r="5893" spans="1:12" hidden="1" x14ac:dyDescent="0.25">
      <c r="A5893">
        <v>120754</v>
      </c>
      <c r="B5893" t="s">
        <v>15337</v>
      </c>
      <c r="C5893" t="s">
        <v>15330</v>
      </c>
      <c r="D5893" t="s">
        <v>15306</v>
      </c>
      <c r="E5893" t="s">
        <v>35725</v>
      </c>
      <c r="F5893" t="s">
        <v>35726</v>
      </c>
      <c r="G5893">
        <v>1997</v>
      </c>
      <c r="H5893" t="s">
        <v>36477</v>
      </c>
      <c r="I5893" t="s">
        <v>15331</v>
      </c>
      <c r="J5893" s="2" t="s">
        <v>15338</v>
      </c>
      <c r="K5893" s="5" t="s">
        <v>345</v>
      </c>
    </row>
    <row r="5894" spans="1:12" hidden="1" x14ac:dyDescent="0.25">
      <c r="A5894">
        <v>120776</v>
      </c>
      <c r="B5894" t="s">
        <v>15339</v>
      </c>
      <c r="C5894" t="s">
        <v>15330</v>
      </c>
      <c r="D5894" t="s">
        <v>15306</v>
      </c>
      <c r="E5894" t="s">
        <v>35725</v>
      </c>
      <c r="F5894" t="s">
        <v>35726</v>
      </c>
      <c r="G5894">
        <v>1997</v>
      </c>
      <c r="H5894" t="s">
        <v>36477</v>
      </c>
      <c r="I5894" t="s">
        <v>15331</v>
      </c>
      <c r="J5894" s="2" t="s">
        <v>15340</v>
      </c>
      <c r="K5894" s="5" t="s">
        <v>202</v>
      </c>
      <c r="L5894" t="s">
        <v>129</v>
      </c>
    </row>
    <row r="5895" spans="1:12" hidden="1" x14ac:dyDescent="0.25">
      <c r="A5895">
        <v>120822</v>
      </c>
      <c r="B5895" t="s">
        <v>15341</v>
      </c>
      <c r="C5895" t="s">
        <v>15342</v>
      </c>
      <c r="D5895" t="s">
        <v>15343</v>
      </c>
      <c r="E5895" t="s">
        <v>35727</v>
      </c>
      <c r="F5895" t="s">
        <v>35409</v>
      </c>
      <c r="G5895">
        <v>1977</v>
      </c>
      <c r="H5895" t="s">
        <v>36478</v>
      </c>
      <c r="I5895" t="s">
        <v>15344</v>
      </c>
      <c r="J5895" s="2" t="s">
        <v>15345</v>
      </c>
      <c r="K5895" s="5" t="s">
        <v>128</v>
      </c>
      <c r="L5895" t="s">
        <v>129</v>
      </c>
    </row>
    <row r="5896" spans="1:12" hidden="1" x14ac:dyDescent="0.25">
      <c r="A5896">
        <v>120831</v>
      </c>
      <c r="B5896" t="s">
        <v>15346</v>
      </c>
      <c r="C5896" t="s">
        <v>15347</v>
      </c>
      <c r="D5896" t="s">
        <v>15343</v>
      </c>
      <c r="E5896" t="s">
        <v>35727</v>
      </c>
      <c r="F5896" t="s">
        <v>35409</v>
      </c>
      <c r="G5896">
        <v>1977</v>
      </c>
      <c r="H5896" t="s">
        <v>36478</v>
      </c>
      <c r="I5896" t="s">
        <v>15348</v>
      </c>
      <c r="J5896" s="2" t="s">
        <v>15349</v>
      </c>
      <c r="K5896" s="5" t="s">
        <v>38</v>
      </c>
    </row>
    <row r="5897" spans="1:12" hidden="1" x14ac:dyDescent="0.25">
      <c r="A5897">
        <v>120858</v>
      </c>
      <c r="B5897" t="s">
        <v>15350</v>
      </c>
      <c r="C5897" t="s">
        <v>15351</v>
      </c>
      <c r="D5897" t="s">
        <v>15343</v>
      </c>
      <c r="E5897" t="s">
        <v>35727</v>
      </c>
      <c r="F5897" t="s">
        <v>35409</v>
      </c>
      <c r="G5897">
        <v>1977</v>
      </c>
      <c r="H5897" t="s">
        <v>36478</v>
      </c>
      <c r="I5897" t="s">
        <v>15352</v>
      </c>
      <c r="J5897" s="2" t="s">
        <v>15353</v>
      </c>
      <c r="K5897" s="5" t="s">
        <v>128</v>
      </c>
      <c r="L5897" t="s">
        <v>374</v>
      </c>
    </row>
    <row r="5898" spans="1:12" hidden="1" x14ac:dyDescent="0.25">
      <c r="A5898">
        <v>120863</v>
      </c>
      <c r="B5898" t="s">
        <v>15354</v>
      </c>
      <c r="C5898" t="s">
        <v>15347</v>
      </c>
      <c r="D5898" t="s">
        <v>15343</v>
      </c>
      <c r="E5898" t="s">
        <v>35727</v>
      </c>
      <c r="F5898" t="s">
        <v>35409</v>
      </c>
      <c r="G5898">
        <v>1977</v>
      </c>
      <c r="H5898" t="s">
        <v>36478</v>
      </c>
      <c r="I5898" t="s">
        <v>15348</v>
      </c>
      <c r="J5898" s="2" t="s">
        <v>15355</v>
      </c>
      <c r="K5898" s="5" t="s">
        <v>128</v>
      </c>
      <c r="L5898" t="s">
        <v>35200</v>
      </c>
    </row>
    <row r="5899" spans="1:12" hidden="1" x14ac:dyDescent="0.25">
      <c r="A5899">
        <v>120868</v>
      </c>
      <c r="B5899" t="s">
        <v>15356</v>
      </c>
      <c r="C5899" t="s">
        <v>15351</v>
      </c>
      <c r="D5899" t="s">
        <v>15343</v>
      </c>
      <c r="E5899" t="s">
        <v>35727</v>
      </c>
      <c r="F5899" t="s">
        <v>35409</v>
      </c>
      <c r="G5899">
        <v>1977</v>
      </c>
      <c r="H5899" t="s">
        <v>36478</v>
      </c>
      <c r="I5899" t="s">
        <v>15352</v>
      </c>
      <c r="J5899" s="2" t="s">
        <v>15357</v>
      </c>
      <c r="K5899" s="5" t="s">
        <v>21</v>
      </c>
    </row>
    <row r="5900" spans="1:12" hidden="1" x14ac:dyDescent="0.25">
      <c r="A5900">
        <v>120918</v>
      </c>
      <c r="B5900" t="s">
        <v>15358</v>
      </c>
      <c r="C5900" t="s">
        <v>15359</v>
      </c>
      <c r="D5900" t="s">
        <v>15343</v>
      </c>
      <c r="E5900" t="s">
        <v>35727</v>
      </c>
      <c r="F5900" t="s">
        <v>35409</v>
      </c>
      <c r="G5900">
        <v>1977</v>
      </c>
      <c r="H5900" t="s">
        <v>36478</v>
      </c>
      <c r="I5900" t="s">
        <v>13041</v>
      </c>
      <c r="J5900" s="2" t="s">
        <v>15360</v>
      </c>
      <c r="K5900" s="5" t="s">
        <v>38</v>
      </c>
      <c r="L5900" t="s">
        <v>132</v>
      </c>
    </row>
    <row r="5901" spans="1:12" hidden="1" x14ac:dyDescent="0.25">
      <c r="A5901">
        <v>120945</v>
      </c>
      <c r="B5901" t="s">
        <v>15361</v>
      </c>
      <c r="C5901" t="s">
        <v>15351</v>
      </c>
      <c r="D5901" t="s">
        <v>15343</v>
      </c>
      <c r="E5901" t="s">
        <v>35727</v>
      </c>
      <c r="F5901" t="s">
        <v>35409</v>
      </c>
      <c r="G5901">
        <v>1977</v>
      </c>
      <c r="H5901" t="s">
        <v>36478</v>
      </c>
      <c r="I5901" t="s">
        <v>15352</v>
      </c>
      <c r="J5901" s="2" t="s">
        <v>15362</v>
      </c>
      <c r="K5901" s="5" t="s">
        <v>15</v>
      </c>
      <c r="L5901" t="s">
        <v>226</v>
      </c>
    </row>
    <row r="5902" spans="1:12" hidden="1" x14ac:dyDescent="0.25">
      <c r="A5902">
        <v>120957</v>
      </c>
      <c r="B5902" t="s">
        <v>15363</v>
      </c>
      <c r="C5902" t="s">
        <v>15359</v>
      </c>
      <c r="D5902" t="s">
        <v>15343</v>
      </c>
      <c r="E5902" t="s">
        <v>35727</v>
      </c>
      <c r="F5902" t="s">
        <v>35409</v>
      </c>
      <c r="G5902">
        <v>1977</v>
      </c>
      <c r="H5902" t="s">
        <v>36478</v>
      </c>
      <c r="I5902" t="s">
        <v>13041</v>
      </c>
      <c r="J5902" s="2" t="s">
        <v>15364</v>
      </c>
      <c r="K5902" s="5" t="s">
        <v>32</v>
      </c>
    </row>
    <row r="5903" spans="1:12" hidden="1" x14ac:dyDescent="0.25">
      <c r="A5903">
        <v>121016</v>
      </c>
      <c r="B5903" t="s">
        <v>15365</v>
      </c>
      <c r="C5903" t="s">
        <v>15359</v>
      </c>
      <c r="D5903" t="s">
        <v>15343</v>
      </c>
      <c r="E5903" t="s">
        <v>35727</v>
      </c>
      <c r="F5903" t="s">
        <v>35409</v>
      </c>
      <c r="G5903">
        <v>1977</v>
      </c>
      <c r="H5903" t="s">
        <v>36478</v>
      </c>
      <c r="I5903" t="s">
        <v>13041</v>
      </c>
      <c r="J5903" s="2" t="s">
        <v>15366</v>
      </c>
      <c r="K5903" s="5" t="s">
        <v>21</v>
      </c>
    </row>
    <row r="5904" spans="1:12" hidden="1" x14ac:dyDescent="0.25">
      <c r="A5904">
        <v>121038</v>
      </c>
      <c r="B5904" t="s">
        <v>15367</v>
      </c>
      <c r="C5904" t="s">
        <v>15351</v>
      </c>
      <c r="D5904" t="s">
        <v>15343</v>
      </c>
      <c r="E5904" t="s">
        <v>35727</v>
      </c>
      <c r="F5904" t="s">
        <v>35409</v>
      </c>
      <c r="G5904">
        <v>1977</v>
      </c>
      <c r="H5904" t="s">
        <v>36478</v>
      </c>
      <c r="I5904" t="s">
        <v>15352</v>
      </c>
      <c r="J5904" s="2" t="s">
        <v>15368</v>
      </c>
      <c r="K5904" s="5" t="s">
        <v>32</v>
      </c>
      <c r="L5904" t="s">
        <v>1674</v>
      </c>
    </row>
    <row r="5905" spans="1:12" hidden="1" x14ac:dyDescent="0.25">
      <c r="A5905">
        <v>121039</v>
      </c>
      <c r="B5905" t="s">
        <v>15369</v>
      </c>
      <c r="C5905" t="s">
        <v>15359</v>
      </c>
      <c r="D5905" t="s">
        <v>15343</v>
      </c>
      <c r="E5905" t="s">
        <v>35727</v>
      </c>
      <c r="F5905" t="s">
        <v>35409</v>
      </c>
      <c r="G5905">
        <v>1977</v>
      </c>
      <c r="H5905" t="s">
        <v>36478</v>
      </c>
      <c r="I5905" t="s">
        <v>13041</v>
      </c>
      <c r="J5905" s="2" t="s">
        <v>15370</v>
      </c>
      <c r="K5905" s="5" t="s">
        <v>128</v>
      </c>
    </row>
    <row r="5906" spans="1:12" hidden="1" x14ac:dyDescent="0.25">
      <c r="A5906">
        <v>121046</v>
      </c>
      <c r="B5906" t="s">
        <v>15371</v>
      </c>
      <c r="C5906" t="s">
        <v>15351</v>
      </c>
      <c r="D5906" t="s">
        <v>15343</v>
      </c>
      <c r="E5906" t="s">
        <v>35727</v>
      </c>
      <c r="F5906" t="s">
        <v>35409</v>
      </c>
      <c r="G5906">
        <v>1977</v>
      </c>
      <c r="H5906" t="s">
        <v>36478</v>
      </c>
      <c r="I5906" t="s">
        <v>15352</v>
      </c>
      <c r="J5906" s="2" t="s">
        <v>15372</v>
      </c>
      <c r="K5906" s="5" t="s">
        <v>21</v>
      </c>
    </row>
    <row r="5907" spans="1:12" hidden="1" x14ac:dyDescent="0.25">
      <c r="A5907">
        <v>121085</v>
      </c>
      <c r="B5907" t="s">
        <v>15373</v>
      </c>
      <c r="C5907" t="s">
        <v>15359</v>
      </c>
      <c r="D5907" t="s">
        <v>15343</v>
      </c>
      <c r="E5907" t="s">
        <v>35727</v>
      </c>
      <c r="F5907" t="s">
        <v>35409</v>
      </c>
      <c r="G5907">
        <v>1977</v>
      </c>
      <c r="H5907" t="s">
        <v>36478</v>
      </c>
      <c r="I5907" t="s">
        <v>13041</v>
      </c>
      <c r="J5907" s="2" t="s">
        <v>15374</v>
      </c>
      <c r="K5907" s="5" t="s">
        <v>21</v>
      </c>
    </row>
    <row r="5908" spans="1:12" hidden="1" x14ac:dyDescent="0.25">
      <c r="A5908">
        <v>121103</v>
      </c>
      <c r="B5908" t="s">
        <v>15375</v>
      </c>
      <c r="C5908" t="s">
        <v>15359</v>
      </c>
      <c r="D5908" t="s">
        <v>15343</v>
      </c>
      <c r="E5908" t="s">
        <v>35727</v>
      </c>
      <c r="F5908" t="s">
        <v>35409</v>
      </c>
      <c r="G5908">
        <v>1977</v>
      </c>
      <c r="H5908" t="s">
        <v>36478</v>
      </c>
      <c r="I5908" t="s">
        <v>13041</v>
      </c>
      <c r="J5908" s="2" t="s">
        <v>15376</v>
      </c>
      <c r="K5908" s="5" t="s">
        <v>21</v>
      </c>
      <c r="L5908" t="s">
        <v>143</v>
      </c>
    </row>
    <row r="5909" spans="1:12" hidden="1" x14ac:dyDescent="0.25">
      <c r="A5909">
        <v>121119</v>
      </c>
      <c r="B5909" t="s">
        <v>15377</v>
      </c>
      <c r="C5909" t="s">
        <v>15359</v>
      </c>
      <c r="D5909" t="s">
        <v>15343</v>
      </c>
      <c r="E5909" t="s">
        <v>35727</v>
      </c>
      <c r="F5909" t="s">
        <v>35409</v>
      </c>
      <c r="G5909">
        <v>1977</v>
      </c>
      <c r="H5909" t="s">
        <v>36478</v>
      </c>
      <c r="I5909" t="s">
        <v>13041</v>
      </c>
      <c r="J5909" s="2" t="s">
        <v>15378</v>
      </c>
      <c r="K5909" s="5" t="s">
        <v>32</v>
      </c>
      <c r="L5909" t="s">
        <v>35242</v>
      </c>
    </row>
    <row r="5910" spans="1:12" hidden="1" x14ac:dyDescent="0.25">
      <c r="A5910">
        <v>121130</v>
      </c>
      <c r="B5910" t="s">
        <v>15379</v>
      </c>
      <c r="C5910" t="s">
        <v>15351</v>
      </c>
      <c r="D5910" t="s">
        <v>15343</v>
      </c>
      <c r="E5910" t="s">
        <v>35727</v>
      </c>
      <c r="F5910" t="s">
        <v>35409</v>
      </c>
      <c r="G5910">
        <v>1977</v>
      </c>
      <c r="H5910" t="s">
        <v>36478</v>
      </c>
      <c r="I5910" t="s">
        <v>15352</v>
      </c>
      <c r="J5910" s="2" t="s">
        <v>15380</v>
      </c>
      <c r="K5910" s="5" t="s">
        <v>128</v>
      </c>
      <c r="L5910" t="s">
        <v>35186</v>
      </c>
    </row>
    <row r="5911" spans="1:12" hidden="1" x14ac:dyDescent="0.25">
      <c r="A5911">
        <v>121190</v>
      </c>
      <c r="B5911" t="s">
        <v>15381</v>
      </c>
      <c r="C5911" t="s">
        <v>15351</v>
      </c>
      <c r="D5911" t="s">
        <v>15343</v>
      </c>
      <c r="E5911" t="s">
        <v>35727</v>
      </c>
      <c r="F5911" t="s">
        <v>35409</v>
      </c>
      <c r="G5911">
        <v>1977</v>
      </c>
      <c r="H5911" t="s">
        <v>36478</v>
      </c>
      <c r="I5911" t="s">
        <v>15352</v>
      </c>
      <c r="J5911" s="2" t="s">
        <v>15382</v>
      </c>
      <c r="K5911" s="5" t="s">
        <v>38</v>
      </c>
      <c r="L5911" t="s">
        <v>16</v>
      </c>
    </row>
    <row r="5912" spans="1:12" hidden="1" x14ac:dyDescent="0.25">
      <c r="A5912">
        <v>121226</v>
      </c>
      <c r="B5912" t="s">
        <v>15383</v>
      </c>
      <c r="C5912" t="s">
        <v>15351</v>
      </c>
      <c r="D5912" t="s">
        <v>15343</v>
      </c>
      <c r="E5912" t="s">
        <v>35727</v>
      </c>
      <c r="F5912" t="s">
        <v>35409</v>
      </c>
      <c r="G5912">
        <v>1977</v>
      </c>
      <c r="H5912" t="s">
        <v>36478</v>
      </c>
      <c r="I5912" t="s">
        <v>15352</v>
      </c>
      <c r="J5912" s="2" t="s">
        <v>15384</v>
      </c>
      <c r="K5912" s="5" t="s">
        <v>21</v>
      </c>
    </row>
    <row r="5913" spans="1:12" hidden="1" x14ac:dyDescent="0.25">
      <c r="A5913">
        <v>121246</v>
      </c>
      <c r="B5913" t="s">
        <v>15385</v>
      </c>
      <c r="C5913" t="s">
        <v>15351</v>
      </c>
      <c r="D5913" t="s">
        <v>15343</v>
      </c>
      <c r="E5913" t="s">
        <v>35727</v>
      </c>
      <c r="F5913" t="s">
        <v>35409</v>
      </c>
      <c r="G5913">
        <v>1977</v>
      </c>
      <c r="H5913" t="s">
        <v>36478</v>
      </c>
      <c r="I5913" t="s">
        <v>15352</v>
      </c>
      <c r="J5913" s="2" t="s">
        <v>15386</v>
      </c>
      <c r="K5913" s="5" t="s">
        <v>21</v>
      </c>
    </row>
    <row r="5914" spans="1:12" hidden="1" x14ac:dyDescent="0.25">
      <c r="A5914">
        <v>121284</v>
      </c>
      <c r="B5914" t="s">
        <v>15387</v>
      </c>
      <c r="C5914" t="s">
        <v>15351</v>
      </c>
      <c r="D5914" t="s">
        <v>15343</v>
      </c>
      <c r="E5914" t="s">
        <v>35727</v>
      </c>
      <c r="F5914" t="s">
        <v>35409</v>
      </c>
      <c r="G5914">
        <v>1977</v>
      </c>
      <c r="H5914" t="s">
        <v>36478</v>
      </c>
      <c r="I5914" t="s">
        <v>15352</v>
      </c>
      <c r="J5914" s="2" t="s">
        <v>15388</v>
      </c>
      <c r="K5914" s="5" t="s">
        <v>15</v>
      </c>
    </row>
    <row r="5915" spans="1:12" hidden="1" x14ac:dyDescent="0.25">
      <c r="A5915">
        <v>121299</v>
      </c>
      <c r="B5915" t="s">
        <v>15389</v>
      </c>
      <c r="C5915" t="s">
        <v>15351</v>
      </c>
      <c r="D5915" t="s">
        <v>15343</v>
      </c>
      <c r="E5915" t="s">
        <v>35727</v>
      </c>
      <c r="F5915" t="s">
        <v>35409</v>
      </c>
      <c r="G5915">
        <v>1977</v>
      </c>
      <c r="H5915" t="s">
        <v>36478</v>
      </c>
      <c r="I5915" t="s">
        <v>15352</v>
      </c>
      <c r="J5915" s="2" t="s">
        <v>15390</v>
      </c>
      <c r="K5915" s="5" t="s">
        <v>21</v>
      </c>
    </row>
    <row r="5916" spans="1:12" hidden="1" x14ac:dyDescent="0.25">
      <c r="A5916">
        <v>121372</v>
      </c>
      <c r="B5916" t="s">
        <v>15391</v>
      </c>
      <c r="C5916" t="s">
        <v>15351</v>
      </c>
      <c r="D5916" t="s">
        <v>15343</v>
      </c>
      <c r="E5916" t="s">
        <v>35727</v>
      </c>
      <c r="F5916" t="s">
        <v>35409</v>
      </c>
      <c r="G5916">
        <v>1977</v>
      </c>
      <c r="H5916" t="s">
        <v>36478</v>
      </c>
      <c r="I5916" t="s">
        <v>15352</v>
      </c>
      <c r="J5916" s="2" t="s">
        <v>15392</v>
      </c>
      <c r="K5916" s="5" t="s">
        <v>38</v>
      </c>
    </row>
    <row r="5917" spans="1:12" hidden="1" x14ac:dyDescent="0.25">
      <c r="A5917">
        <v>121487</v>
      </c>
      <c r="B5917" t="s">
        <v>15393</v>
      </c>
      <c r="C5917" t="s">
        <v>15351</v>
      </c>
      <c r="D5917" t="s">
        <v>15343</v>
      </c>
      <c r="E5917" t="s">
        <v>35727</v>
      </c>
      <c r="F5917" t="s">
        <v>35409</v>
      </c>
      <c r="G5917">
        <v>1977</v>
      </c>
      <c r="H5917" t="s">
        <v>36478</v>
      </c>
      <c r="I5917" t="s">
        <v>15352</v>
      </c>
      <c r="J5917" s="2" t="s">
        <v>15394</v>
      </c>
      <c r="K5917" s="5" t="s">
        <v>55</v>
      </c>
    </row>
    <row r="5918" spans="1:12" hidden="1" x14ac:dyDescent="0.25">
      <c r="A5918">
        <v>121501</v>
      </c>
      <c r="B5918" t="s">
        <v>15395</v>
      </c>
      <c r="C5918" t="s">
        <v>15351</v>
      </c>
      <c r="D5918" t="s">
        <v>15343</v>
      </c>
      <c r="E5918" t="s">
        <v>35727</v>
      </c>
      <c r="F5918" t="s">
        <v>35409</v>
      </c>
      <c r="G5918">
        <v>1977</v>
      </c>
      <c r="H5918" t="s">
        <v>36478</v>
      </c>
      <c r="I5918" t="s">
        <v>15352</v>
      </c>
      <c r="J5918" s="2" t="s">
        <v>15396</v>
      </c>
      <c r="K5918" s="5" t="s">
        <v>21</v>
      </c>
    </row>
    <row r="5919" spans="1:12" hidden="1" x14ac:dyDescent="0.25">
      <c r="A5919">
        <v>121532</v>
      </c>
      <c r="B5919" t="s">
        <v>15397</v>
      </c>
      <c r="C5919" t="s">
        <v>15398</v>
      </c>
      <c r="D5919" t="s">
        <v>15343</v>
      </c>
      <c r="E5919" t="s">
        <v>35727</v>
      </c>
      <c r="F5919" t="s">
        <v>35409</v>
      </c>
      <c r="G5919">
        <v>1977</v>
      </c>
      <c r="H5919" t="s">
        <v>36478</v>
      </c>
      <c r="I5919" t="s">
        <v>15399</v>
      </c>
      <c r="J5919" s="2" t="s">
        <v>15400</v>
      </c>
      <c r="K5919" s="5" t="s">
        <v>345</v>
      </c>
    </row>
    <row r="5920" spans="1:12" hidden="1" x14ac:dyDescent="0.25">
      <c r="A5920">
        <v>121559</v>
      </c>
      <c r="B5920" t="s">
        <v>15401</v>
      </c>
      <c r="C5920" t="s">
        <v>15351</v>
      </c>
      <c r="D5920" t="s">
        <v>15343</v>
      </c>
      <c r="E5920" t="s">
        <v>35727</v>
      </c>
      <c r="F5920" t="s">
        <v>35409</v>
      </c>
      <c r="G5920">
        <v>1977</v>
      </c>
      <c r="H5920" t="s">
        <v>36478</v>
      </c>
      <c r="I5920" t="s">
        <v>15352</v>
      </c>
      <c r="J5920" s="2" t="s">
        <v>15402</v>
      </c>
      <c r="K5920" s="5" t="s">
        <v>128</v>
      </c>
    </row>
    <row r="5921" spans="1:16" hidden="1" x14ac:dyDescent="0.25">
      <c r="A5921">
        <v>121583</v>
      </c>
      <c r="B5921" t="s">
        <v>15403</v>
      </c>
      <c r="C5921" t="s">
        <v>15404</v>
      </c>
      <c r="D5921" t="s">
        <v>15343</v>
      </c>
      <c r="E5921" t="s">
        <v>35727</v>
      </c>
      <c r="F5921" t="s">
        <v>35409</v>
      </c>
      <c r="G5921">
        <v>1977</v>
      </c>
      <c r="H5921" t="s">
        <v>36478</v>
      </c>
      <c r="I5921" t="s">
        <v>14355</v>
      </c>
      <c r="J5921" s="2" t="s">
        <v>15405</v>
      </c>
      <c r="K5921" s="5" t="s">
        <v>38</v>
      </c>
      <c r="L5921" t="s">
        <v>16</v>
      </c>
    </row>
    <row r="5922" spans="1:16" hidden="1" x14ac:dyDescent="0.25">
      <c r="A5922">
        <v>121589</v>
      </c>
      <c r="B5922" t="s">
        <v>15406</v>
      </c>
      <c r="C5922" t="s">
        <v>15404</v>
      </c>
      <c r="D5922" t="s">
        <v>15343</v>
      </c>
      <c r="E5922" t="s">
        <v>35727</v>
      </c>
      <c r="F5922" t="s">
        <v>35409</v>
      </c>
      <c r="G5922">
        <v>1977</v>
      </c>
      <c r="H5922" t="s">
        <v>36478</v>
      </c>
      <c r="I5922" t="s">
        <v>14355</v>
      </c>
      <c r="J5922" s="2" t="s">
        <v>15407</v>
      </c>
      <c r="K5922" s="5" t="s">
        <v>21</v>
      </c>
    </row>
    <row r="5923" spans="1:16" hidden="1" x14ac:dyDescent="0.25">
      <c r="A5923">
        <v>121613</v>
      </c>
      <c r="B5923" t="s">
        <v>15408</v>
      </c>
      <c r="C5923" t="s">
        <v>15409</v>
      </c>
      <c r="D5923" t="s">
        <v>15343</v>
      </c>
      <c r="E5923" t="s">
        <v>35727</v>
      </c>
      <c r="F5923" t="s">
        <v>35409</v>
      </c>
      <c r="G5923">
        <v>1977</v>
      </c>
      <c r="H5923" t="s">
        <v>36478</v>
      </c>
      <c r="I5923" t="s">
        <v>15410</v>
      </c>
      <c r="J5923" s="2" t="s">
        <v>15411</v>
      </c>
      <c r="K5923" s="5" t="s">
        <v>38</v>
      </c>
    </row>
    <row r="5924" spans="1:16" x14ac:dyDescent="0.25">
      <c r="A5924">
        <v>121640</v>
      </c>
      <c r="B5924" t="s">
        <v>15412</v>
      </c>
      <c r="C5924" t="s">
        <v>15351</v>
      </c>
      <c r="D5924" t="s">
        <v>15343</v>
      </c>
      <c r="E5924" t="s">
        <v>35727</v>
      </c>
      <c r="F5924" t="s">
        <v>35409</v>
      </c>
      <c r="G5924">
        <v>1977</v>
      </c>
      <c r="H5924" t="s">
        <v>36478</v>
      </c>
      <c r="I5924" t="s">
        <v>15352</v>
      </c>
      <c r="J5924" s="2" t="s">
        <v>15413</v>
      </c>
      <c r="K5924" s="5" t="s">
        <v>32</v>
      </c>
      <c r="M5924" s="4" t="s">
        <v>7</v>
      </c>
      <c r="N5924" s="4" t="s">
        <v>8</v>
      </c>
      <c r="O5924" t="s">
        <v>33</v>
      </c>
      <c r="P5924" t="s">
        <v>35338</v>
      </c>
    </row>
    <row r="5925" spans="1:16" hidden="1" x14ac:dyDescent="0.25">
      <c r="A5925">
        <v>121642</v>
      </c>
      <c r="B5925" t="s">
        <v>15414</v>
      </c>
      <c r="C5925" t="s">
        <v>15351</v>
      </c>
      <c r="D5925" t="s">
        <v>15343</v>
      </c>
      <c r="E5925" t="s">
        <v>35727</v>
      </c>
      <c r="F5925" t="s">
        <v>35409</v>
      </c>
      <c r="G5925">
        <v>1977</v>
      </c>
      <c r="H5925" t="s">
        <v>36478</v>
      </c>
      <c r="I5925" t="s">
        <v>15352</v>
      </c>
      <c r="J5925" s="2" t="s">
        <v>15415</v>
      </c>
      <c r="K5925" s="5" t="s">
        <v>502</v>
      </c>
    </row>
    <row r="5926" spans="1:16" hidden="1" x14ac:dyDescent="0.25">
      <c r="A5926">
        <v>121655</v>
      </c>
      <c r="B5926" t="s">
        <v>15416</v>
      </c>
      <c r="C5926" t="s">
        <v>15417</v>
      </c>
      <c r="D5926" t="s">
        <v>15343</v>
      </c>
      <c r="E5926" t="s">
        <v>35727</v>
      </c>
      <c r="F5926" t="s">
        <v>35409</v>
      </c>
      <c r="G5926">
        <v>1977</v>
      </c>
      <c r="H5926" t="s">
        <v>36478</v>
      </c>
      <c r="I5926" t="s">
        <v>5459</v>
      </c>
      <c r="J5926" s="2" t="s">
        <v>15418</v>
      </c>
      <c r="K5926" s="5" t="s">
        <v>21</v>
      </c>
    </row>
    <row r="5927" spans="1:16" hidden="1" x14ac:dyDescent="0.25">
      <c r="A5927">
        <v>121840</v>
      </c>
      <c r="B5927" t="s">
        <v>15419</v>
      </c>
      <c r="C5927" t="s">
        <v>15420</v>
      </c>
      <c r="D5927" t="s">
        <v>15421</v>
      </c>
      <c r="E5927" t="s">
        <v>35728</v>
      </c>
      <c r="F5927" t="s">
        <v>35708</v>
      </c>
      <c r="G5927">
        <v>2001</v>
      </c>
      <c r="H5927" t="s">
        <v>36479</v>
      </c>
      <c r="I5927" t="s">
        <v>15422</v>
      </c>
      <c r="J5927" s="2" t="s">
        <v>15423</v>
      </c>
      <c r="K5927" s="5" t="s">
        <v>21</v>
      </c>
    </row>
    <row r="5928" spans="1:16" hidden="1" x14ac:dyDescent="0.25">
      <c r="A5928">
        <v>121854</v>
      </c>
      <c r="B5928" t="s">
        <v>15424</v>
      </c>
      <c r="C5928" t="s">
        <v>15425</v>
      </c>
      <c r="D5928" t="s">
        <v>15421</v>
      </c>
      <c r="E5928" t="s">
        <v>35728</v>
      </c>
      <c r="F5928" t="s">
        <v>35708</v>
      </c>
      <c r="G5928">
        <v>2001</v>
      </c>
      <c r="H5928" t="s">
        <v>36479</v>
      </c>
      <c r="I5928" t="s">
        <v>4317</v>
      </c>
      <c r="J5928" s="2" t="s">
        <v>15426</v>
      </c>
      <c r="K5928" s="5" t="s">
        <v>55</v>
      </c>
    </row>
    <row r="5929" spans="1:16" hidden="1" x14ac:dyDescent="0.25">
      <c r="A5929">
        <v>121929</v>
      </c>
      <c r="B5929" t="s">
        <v>15427</v>
      </c>
      <c r="C5929" t="s">
        <v>15428</v>
      </c>
      <c r="D5929" t="s">
        <v>15421</v>
      </c>
      <c r="E5929" t="s">
        <v>35728</v>
      </c>
      <c r="F5929" t="s">
        <v>35708</v>
      </c>
      <c r="G5929">
        <v>2001</v>
      </c>
      <c r="H5929" t="s">
        <v>36479</v>
      </c>
      <c r="I5929" t="s">
        <v>15429</v>
      </c>
      <c r="J5929" s="2" t="s">
        <v>15430</v>
      </c>
      <c r="K5929" s="5" t="s">
        <v>32</v>
      </c>
    </row>
    <row r="5930" spans="1:16" hidden="1" x14ac:dyDescent="0.25">
      <c r="A5930">
        <v>121935</v>
      </c>
      <c r="B5930" t="s">
        <v>15431</v>
      </c>
      <c r="C5930" t="s">
        <v>15428</v>
      </c>
      <c r="D5930" t="s">
        <v>15421</v>
      </c>
      <c r="E5930" t="s">
        <v>35728</v>
      </c>
      <c r="F5930" t="s">
        <v>35708</v>
      </c>
      <c r="G5930">
        <v>2001</v>
      </c>
      <c r="H5930" t="s">
        <v>36479</v>
      </c>
      <c r="I5930" t="s">
        <v>15429</v>
      </c>
      <c r="J5930" s="2" t="s">
        <v>15432</v>
      </c>
      <c r="K5930" s="5" t="s">
        <v>21</v>
      </c>
    </row>
    <row r="5931" spans="1:16" hidden="1" x14ac:dyDescent="0.25">
      <c r="A5931">
        <v>121967</v>
      </c>
      <c r="B5931" t="s">
        <v>15433</v>
      </c>
      <c r="C5931" t="s">
        <v>15428</v>
      </c>
      <c r="D5931" t="s">
        <v>15421</v>
      </c>
      <c r="E5931" t="s">
        <v>35728</v>
      </c>
      <c r="F5931" t="s">
        <v>35708</v>
      </c>
      <c r="G5931">
        <v>2001</v>
      </c>
      <c r="H5931" t="s">
        <v>36479</v>
      </c>
      <c r="I5931" t="s">
        <v>15429</v>
      </c>
      <c r="J5931" s="2" t="s">
        <v>15434</v>
      </c>
      <c r="K5931" s="5" t="s">
        <v>32</v>
      </c>
    </row>
    <row r="5932" spans="1:16" hidden="1" x14ac:dyDescent="0.25">
      <c r="A5932">
        <v>122008</v>
      </c>
      <c r="B5932" t="s">
        <v>15435</v>
      </c>
      <c r="C5932" t="s">
        <v>15436</v>
      </c>
      <c r="D5932" t="s">
        <v>15421</v>
      </c>
      <c r="E5932" t="s">
        <v>35728</v>
      </c>
      <c r="F5932" t="s">
        <v>35708</v>
      </c>
      <c r="G5932">
        <v>2001</v>
      </c>
      <c r="H5932" t="s">
        <v>36479</v>
      </c>
      <c r="I5932" t="s">
        <v>15437</v>
      </c>
      <c r="J5932" s="2" t="s">
        <v>15438</v>
      </c>
      <c r="K5932" s="5" t="s">
        <v>21</v>
      </c>
      <c r="L5932" t="s">
        <v>143</v>
      </c>
    </row>
    <row r="5933" spans="1:16" hidden="1" x14ac:dyDescent="0.25">
      <c r="A5933">
        <v>122010</v>
      </c>
      <c r="B5933" t="s">
        <v>15439</v>
      </c>
      <c r="C5933" t="s">
        <v>15440</v>
      </c>
      <c r="D5933" t="s">
        <v>15421</v>
      </c>
      <c r="E5933" t="s">
        <v>35728</v>
      </c>
      <c r="F5933" t="s">
        <v>35708</v>
      </c>
      <c r="G5933">
        <v>2001</v>
      </c>
      <c r="H5933" t="s">
        <v>36479</v>
      </c>
      <c r="I5933" t="s">
        <v>6213</v>
      </c>
      <c r="J5933" s="2" t="s">
        <v>15441</v>
      </c>
      <c r="K5933" s="5" t="s">
        <v>55</v>
      </c>
    </row>
    <row r="5934" spans="1:16" hidden="1" x14ac:dyDescent="0.25">
      <c r="A5934">
        <v>122035</v>
      </c>
      <c r="B5934" t="s">
        <v>15442</v>
      </c>
      <c r="C5934" t="s">
        <v>15443</v>
      </c>
      <c r="D5934" t="s">
        <v>15421</v>
      </c>
      <c r="E5934" t="s">
        <v>35728</v>
      </c>
      <c r="F5934" t="s">
        <v>35708</v>
      </c>
      <c r="G5934">
        <v>2001</v>
      </c>
      <c r="H5934" t="s">
        <v>36479</v>
      </c>
      <c r="I5934" t="s">
        <v>10716</v>
      </c>
      <c r="J5934" s="2" t="s">
        <v>15444</v>
      </c>
      <c r="K5934" s="5" t="s">
        <v>38</v>
      </c>
      <c r="L5934" t="s">
        <v>16</v>
      </c>
    </row>
    <row r="5935" spans="1:16" hidden="1" x14ac:dyDescent="0.25">
      <c r="A5935">
        <v>122129</v>
      </c>
      <c r="B5935" t="s">
        <v>15445</v>
      </c>
      <c r="C5935" t="s">
        <v>15440</v>
      </c>
      <c r="D5935" t="s">
        <v>15421</v>
      </c>
      <c r="E5935" t="s">
        <v>35728</v>
      </c>
      <c r="F5935" t="s">
        <v>35708</v>
      </c>
      <c r="G5935">
        <v>2001</v>
      </c>
      <c r="H5935" t="s">
        <v>36479</v>
      </c>
      <c r="I5935" t="s">
        <v>6213</v>
      </c>
      <c r="J5935" s="2" t="s">
        <v>15446</v>
      </c>
      <c r="K5935" s="5" t="s">
        <v>21</v>
      </c>
    </row>
    <row r="5936" spans="1:16" hidden="1" x14ac:dyDescent="0.25">
      <c r="A5936">
        <v>122152</v>
      </c>
      <c r="B5936" t="s">
        <v>15447</v>
      </c>
      <c r="C5936" t="s">
        <v>15425</v>
      </c>
      <c r="D5936" t="s">
        <v>15421</v>
      </c>
      <c r="E5936" t="s">
        <v>35728</v>
      </c>
      <c r="F5936" t="s">
        <v>35708</v>
      </c>
      <c r="G5936">
        <v>2001</v>
      </c>
      <c r="H5936" t="s">
        <v>36479</v>
      </c>
      <c r="I5936" t="s">
        <v>4317</v>
      </c>
      <c r="J5936" s="2" t="s">
        <v>15448</v>
      </c>
      <c r="K5936" s="5" t="s">
        <v>21</v>
      </c>
    </row>
    <row r="5937" spans="1:12" hidden="1" x14ac:dyDescent="0.25">
      <c r="A5937">
        <v>122166</v>
      </c>
      <c r="B5937" t="s">
        <v>15449</v>
      </c>
      <c r="C5937" t="s">
        <v>15440</v>
      </c>
      <c r="D5937" t="s">
        <v>15421</v>
      </c>
      <c r="E5937" t="s">
        <v>35728</v>
      </c>
      <c r="F5937" t="s">
        <v>35708</v>
      </c>
      <c r="G5937">
        <v>2001</v>
      </c>
      <c r="H5937" t="s">
        <v>36479</v>
      </c>
      <c r="I5937" t="s">
        <v>6213</v>
      </c>
      <c r="J5937" s="2" t="s">
        <v>15450</v>
      </c>
      <c r="K5937" s="5" t="s">
        <v>38</v>
      </c>
      <c r="L5937" t="s">
        <v>16</v>
      </c>
    </row>
    <row r="5938" spans="1:12" hidden="1" x14ac:dyDescent="0.25">
      <c r="A5938">
        <v>122178</v>
      </c>
      <c r="B5938" t="s">
        <v>15451</v>
      </c>
      <c r="C5938" t="s">
        <v>15425</v>
      </c>
      <c r="D5938" t="s">
        <v>15421</v>
      </c>
      <c r="E5938" t="s">
        <v>35728</v>
      </c>
      <c r="F5938" t="s">
        <v>35708</v>
      </c>
      <c r="G5938">
        <v>2001</v>
      </c>
      <c r="H5938" t="s">
        <v>36479</v>
      </c>
      <c r="I5938" t="s">
        <v>4317</v>
      </c>
      <c r="J5938" s="2" t="s">
        <v>15452</v>
      </c>
      <c r="K5938" s="5" t="s">
        <v>21</v>
      </c>
    </row>
    <row r="5939" spans="1:12" hidden="1" x14ac:dyDescent="0.25">
      <c r="A5939">
        <v>122184</v>
      </c>
      <c r="B5939" t="s">
        <v>15453</v>
      </c>
      <c r="C5939" t="s">
        <v>15425</v>
      </c>
      <c r="D5939" t="s">
        <v>15421</v>
      </c>
      <c r="E5939" t="s">
        <v>35728</v>
      </c>
      <c r="F5939" t="s">
        <v>35708</v>
      </c>
      <c r="G5939">
        <v>2001</v>
      </c>
      <c r="H5939" t="s">
        <v>36479</v>
      </c>
      <c r="I5939" t="s">
        <v>4317</v>
      </c>
      <c r="J5939" s="2" t="s">
        <v>15454</v>
      </c>
      <c r="K5939" s="5" t="s">
        <v>475</v>
      </c>
    </row>
    <row r="5940" spans="1:12" hidden="1" x14ac:dyDescent="0.25">
      <c r="A5940">
        <v>122202</v>
      </c>
      <c r="B5940" t="s">
        <v>15455</v>
      </c>
      <c r="C5940" t="s">
        <v>15425</v>
      </c>
      <c r="D5940" t="s">
        <v>15421</v>
      </c>
      <c r="E5940" t="s">
        <v>35728</v>
      </c>
      <c r="F5940" t="s">
        <v>35708</v>
      </c>
      <c r="G5940">
        <v>2001</v>
      </c>
      <c r="H5940" t="s">
        <v>36479</v>
      </c>
      <c r="I5940" t="s">
        <v>4317</v>
      </c>
      <c r="J5940" s="2" t="s">
        <v>15456</v>
      </c>
      <c r="K5940" s="5" t="s">
        <v>55</v>
      </c>
    </row>
    <row r="5941" spans="1:12" hidden="1" x14ac:dyDescent="0.25">
      <c r="A5941">
        <v>122246</v>
      </c>
      <c r="B5941" t="s">
        <v>15457</v>
      </c>
      <c r="C5941" t="s">
        <v>15440</v>
      </c>
      <c r="D5941" t="s">
        <v>15421</v>
      </c>
      <c r="E5941" t="s">
        <v>35728</v>
      </c>
      <c r="F5941" t="s">
        <v>35708</v>
      </c>
      <c r="G5941">
        <v>2001</v>
      </c>
      <c r="H5941" t="s">
        <v>36479</v>
      </c>
      <c r="I5941" t="s">
        <v>6213</v>
      </c>
      <c r="J5941" s="2" t="s">
        <v>15458</v>
      </c>
      <c r="K5941" s="5" t="s">
        <v>38</v>
      </c>
    </row>
    <row r="5942" spans="1:12" hidden="1" x14ac:dyDescent="0.25">
      <c r="A5942">
        <v>122275</v>
      </c>
      <c r="B5942" t="s">
        <v>15459</v>
      </c>
      <c r="C5942" t="s">
        <v>15425</v>
      </c>
      <c r="D5942" t="s">
        <v>15421</v>
      </c>
      <c r="E5942" t="s">
        <v>35728</v>
      </c>
      <c r="F5942" t="s">
        <v>35708</v>
      </c>
      <c r="G5942">
        <v>2001</v>
      </c>
      <c r="H5942" t="s">
        <v>36479</v>
      </c>
      <c r="I5942" t="s">
        <v>4317</v>
      </c>
      <c r="J5942" s="2" t="s">
        <v>15460</v>
      </c>
      <c r="K5942" s="5" t="s">
        <v>128</v>
      </c>
    </row>
    <row r="5943" spans="1:12" hidden="1" x14ac:dyDescent="0.25">
      <c r="A5943">
        <v>122369</v>
      </c>
      <c r="B5943" t="s">
        <v>15461</v>
      </c>
      <c r="C5943" t="s">
        <v>15462</v>
      </c>
      <c r="D5943" t="s">
        <v>15421</v>
      </c>
      <c r="E5943" t="s">
        <v>35728</v>
      </c>
      <c r="F5943" t="s">
        <v>35708</v>
      </c>
      <c r="G5943">
        <v>2001</v>
      </c>
      <c r="H5943" t="s">
        <v>36479</v>
      </c>
      <c r="I5943" t="s">
        <v>9085</v>
      </c>
      <c r="J5943" s="2" t="s">
        <v>15463</v>
      </c>
      <c r="K5943" s="5" t="s">
        <v>21</v>
      </c>
    </row>
    <row r="5944" spans="1:12" hidden="1" x14ac:dyDescent="0.25">
      <c r="A5944">
        <v>122429</v>
      </c>
      <c r="B5944" t="s">
        <v>15464</v>
      </c>
      <c r="C5944" t="s">
        <v>15465</v>
      </c>
      <c r="D5944" t="s">
        <v>15421</v>
      </c>
      <c r="E5944" t="s">
        <v>35728</v>
      </c>
      <c r="F5944" t="s">
        <v>35708</v>
      </c>
      <c r="G5944">
        <v>2001</v>
      </c>
      <c r="H5944" t="s">
        <v>36479</v>
      </c>
      <c r="I5944" t="s">
        <v>15466</v>
      </c>
      <c r="J5944" s="2" t="s">
        <v>15467</v>
      </c>
      <c r="K5944" s="5" t="s">
        <v>55</v>
      </c>
    </row>
    <row r="5945" spans="1:12" hidden="1" x14ac:dyDescent="0.25">
      <c r="A5945">
        <v>122534</v>
      </c>
      <c r="B5945" t="s">
        <v>15468</v>
      </c>
      <c r="C5945" t="s">
        <v>15465</v>
      </c>
      <c r="D5945" t="s">
        <v>15421</v>
      </c>
      <c r="E5945" t="s">
        <v>35728</v>
      </c>
      <c r="F5945" t="s">
        <v>35708</v>
      </c>
      <c r="G5945">
        <v>2001</v>
      </c>
      <c r="H5945" t="s">
        <v>36479</v>
      </c>
      <c r="I5945" t="s">
        <v>15466</v>
      </c>
      <c r="J5945" s="2" t="s">
        <v>15469</v>
      </c>
      <c r="K5945" s="5" t="s">
        <v>32</v>
      </c>
      <c r="L5945" t="s">
        <v>1674</v>
      </c>
    </row>
    <row r="5946" spans="1:12" hidden="1" x14ac:dyDescent="0.25">
      <c r="A5946">
        <v>122618</v>
      </c>
      <c r="B5946" t="s">
        <v>15470</v>
      </c>
      <c r="C5946" t="s">
        <v>15420</v>
      </c>
      <c r="D5946" t="s">
        <v>15421</v>
      </c>
      <c r="E5946" t="s">
        <v>35728</v>
      </c>
      <c r="F5946" t="s">
        <v>35708</v>
      </c>
      <c r="G5946">
        <v>2001</v>
      </c>
      <c r="H5946" t="s">
        <v>36479</v>
      </c>
      <c r="I5946" t="s">
        <v>15422</v>
      </c>
      <c r="J5946" s="2" t="s">
        <v>15471</v>
      </c>
      <c r="K5946" s="5" t="s">
        <v>21</v>
      </c>
    </row>
    <row r="5947" spans="1:12" hidden="1" x14ac:dyDescent="0.25">
      <c r="A5947">
        <v>122621</v>
      </c>
      <c r="B5947" t="s">
        <v>15472</v>
      </c>
      <c r="C5947" t="s">
        <v>15425</v>
      </c>
      <c r="D5947" t="s">
        <v>15421</v>
      </c>
      <c r="E5947" t="s">
        <v>35728</v>
      </c>
      <c r="F5947" t="s">
        <v>35708</v>
      </c>
      <c r="G5947">
        <v>2001</v>
      </c>
      <c r="H5947" t="s">
        <v>36479</v>
      </c>
      <c r="I5947" t="s">
        <v>4317</v>
      </c>
      <c r="J5947" s="2" t="s">
        <v>15473</v>
      </c>
      <c r="K5947" s="5" t="s">
        <v>38</v>
      </c>
    </row>
    <row r="5948" spans="1:12" hidden="1" x14ac:dyDescent="0.25">
      <c r="A5948">
        <v>122629</v>
      </c>
      <c r="B5948" t="s">
        <v>15474</v>
      </c>
      <c r="C5948" t="s">
        <v>15465</v>
      </c>
      <c r="D5948" t="s">
        <v>15421</v>
      </c>
      <c r="E5948" t="s">
        <v>35728</v>
      </c>
      <c r="F5948" t="s">
        <v>35708</v>
      </c>
      <c r="G5948">
        <v>2001</v>
      </c>
      <c r="H5948" t="s">
        <v>36479</v>
      </c>
      <c r="I5948" t="s">
        <v>15466</v>
      </c>
      <c r="J5948" s="2" t="s">
        <v>15475</v>
      </c>
      <c r="K5948" s="5" t="s">
        <v>1493</v>
      </c>
      <c r="L5948" t="s">
        <v>16</v>
      </c>
    </row>
    <row r="5949" spans="1:12" hidden="1" x14ac:dyDescent="0.25">
      <c r="A5949">
        <v>122637</v>
      </c>
      <c r="B5949" t="s">
        <v>15476</v>
      </c>
      <c r="C5949" t="s">
        <v>15477</v>
      </c>
      <c r="D5949" t="s">
        <v>15421</v>
      </c>
      <c r="E5949" t="s">
        <v>35728</v>
      </c>
      <c r="F5949" t="s">
        <v>35708</v>
      </c>
      <c r="G5949">
        <v>2001</v>
      </c>
      <c r="H5949" t="s">
        <v>36479</v>
      </c>
      <c r="I5949" t="s">
        <v>15478</v>
      </c>
      <c r="J5949" s="2" t="s">
        <v>15479</v>
      </c>
      <c r="K5949" s="5" t="s">
        <v>38</v>
      </c>
    </row>
    <row r="5950" spans="1:12" hidden="1" x14ac:dyDescent="0.25">
      <c r="A5950">
        <v>122639</v>
      </c>
      <c r="B5950" t="s">
        <v>15480</v>
      </c>
      <c r="C5950" t="s">
        <v>15477</v>
      </c>
      <c r="D5950" t="s">
        <v>15421</v>
      </c>
      <c r="E5950" t="s">
        <v>35728</v>
      </c>
      <c r="F5950" t="s">
        <v>35708</v>
      </c>
      <c r="G5950">
        <v>2001</v>
      </c>
      <c r="H5950" t="s">
        <v>36479</v>
      </c>
      <c r="I5950" t="s">
        <v>15478</v>
      </c>
      <c r="J5950" s="2" t="s">
        <v>15481</v>
      </c>
      <c r="K5950" s="5" t="s">
        <v>21</v>
      </c>
    </row>
    <row r="5951" spans="1:12" hidden="1" x14ac:dyDescent="0.25">
      <c r="A5951">
        <v>122641</v>
      </c>
      <c r="B5951" t="s">
        <v>15482</v>
      </c>
      <c r="C5951" t="s">
        <v>15477</v>
      </c>
      <c r="D5951" t="s">
        <v>15421</v>
      </c>
      <c r="E5951" t="s">
        <v>35728</v>
      </c>
      <c r="F5951" t="s">
        <v>35708</v>
      </c>
      <c r="G5951">
        <v>2001</v>
      </c>
      <c r="H5951" t="s">
        <v>36479</v>
      </c>
      <c r="I5951" t="s">
        <v>15478</v>
      </c>
      <c r="J5951" s="2" t="s">
        <v>15483</v>
      </c>
      <c r="K5951" s="5" t="s">
        <v>32</v>
      </c>
    </row>
    <row r="5952" spans="1:12" hidden="1" x14ac:dyDescent="0.25">
      <c r="A5952">
        <v>122646</v>
      </c>
      <c r="B5952" t="s">
        <v>15484</v>
      </c>
      <c r="C5952" t="s">
        <v>15477</v>
      </c>
      <c r="D5952" t="s">
        <v>15421</v>
      </c>
      <c r="E5952" t="s">
        <v>35728</v>
      </c>
      <c r="F5952" t="s">
        <v>35708</v>
      </c>
      <c r="G5952">
        <v>2001</v>
      </c>
      <c r="H5952" t="s">
        <v>36479</v>
      </c>
      <c r="I5952" t="s">
        <v>15478</v>
      </c>
      <c r="J5952" s="2" t="s">
        <v>15485</v>
      </c>
      <c r="K5952" s="5" t="s">
        <v>21</v>
      </c>
    </row>
    <row r="5953" spans="1:12" hidden="1" x14ac:dyDescent="0.25">
      <c r="A5953">
        <v>122707</v>
      </c>
      <c r="B5953" t="s">
        <v>15486</v>
      </c>
      <c r="C5953" t="s">
        <v>15487</v>
      </c>
      <c r="D5953" t="s">
        <v>15488</v>
      </c>
      <c r="E5953" t="s">
        <v>35729</v>
      </c>
      <c r="F5953" t="s">
        <v>35730</v>
      </c>
      <c r="G5953">
        <v>1998</v>
      </c>
      <c r="H5953" t="s">
        <v>36480</v>
      </c>
      <c r="I5953" t="s">
        <v>15489</v>
      </c>
      <c r="J5953" s="2" t="s">
        <v>15490</v>
      </c>
      <c r="K5953" s="5" t="s">
        <v>38</v>
      </c>
      <c r="L5953" t="s">
        <v>16</v>
      </c>
    </row>
    <row r="5954" spans="1:12" hidden="1" x14ac:dyDescent="0.25">
      <c r="A5954">
        <v>122720</v>
      </c>
      <c r="B5954" t="s">
        <v>15491</v>
      </c>
      <c r="C5954" t="s">
        <v>15492</v>
      </c>
      <c r="D5954" t="s">
        <v>15488</v>
      </c>
      <c r="E5954" t="s">
        <v>35729</v>
      </c>
      <c r="F5954" t="s">
        <v>35730</v>
      </c>
      <c r="G5954">
        <v>1998</v>
      </c>
      <c r="H5954" t="s">
        <v>36480</v>
      </c>
      <c r="I5954" t="s">
        <v>15493</v>
      </c>
      <c r="J5954" s="2" t="s">
        <v>15494</v>
      </c>
      <c r="K5954" s="5" t="s">
        <v>21</v>
      </c>
    </row>
    <row r="5955" spans="1:12" hidden="1" x14ac:dyDescent="0.25">
      <c r="A5955">
        <v>122735</v>
      </c>
      <c r="B5955" t="s">
        <v>15495</v>
      </c>
      <c r="C5955" t="s">
        <v>15496</v>
      </c>
      <c r="D5955" t="s">
        <v>15488</v>
      </c>
      <c r="E5955" t="s">
        <v>35729</v>
      </c>
      <c r="F5955" t="s">
        <v>35730</v>
      </c>
      <c r="G5955">
        <v>1998</v>
      </c>
      <c r="H5955" t="s">
        <v>36480</v>
      </c>
      <c r="I5955" t="s">
        <v>15497</v>
      </c>
      <c r="J5955" s="2" t="s">
        <v>15498</v>
      </c>
      <c r="K5955" s="5" t="s">
        <v>21</v>
      </c>
    </row>
    <row r="5956" spans="1:12" hidden="1" x14ac:dyDescent="0.25">
      <c r="A5956">
        <v>122788</v>
      </c>
      <c r="B5956" t="s">
        <v>15499</v>
      </c>
      <c r="C5956" t="s">
        <v>15496</v>
      </c>
      <c r="D5956" t="s">
        <v>15488</v>
      </c>
      <c r="E5956" t="s">
        <v>35729</v>
      </c>
      <c r="F5956" t="s">
        <v>35730</v>
      </c>
      <c r="G5956">
        <v>1998</v>
      </c>
      <c r="H5956" t="s">
        <v>36480</v>
      </c>
      <c r="I5956" t="s">
        <v>15497</v>
      </c>
      <c r="J5956" s="2" t="s">
        <v>15500</v>
      </c>
      <c r="K5956" s="5" t="s">
        <v>128</v>
      </c>
      <c r="L5956" t="s">
        <v>35191</v>
      </c>
    </row>
    <row r="5957" spans="1:12" hidden="1" x14ac:dyDescent="0.25">
      <c r="A5957">
        <v>122828</v>
      </c>
      <c r="B5957" t="s">
        <v>15501</v>
      </c>
      <c r="C5957" t="s">
        <v>15496</v>
      </c>
      <c r="D5957" t="s">
        <v>15488</v>
      </c>
      <c r="E5957" t="s">
        <v>35729</v>
      </c>
      <c r="F5957" t="s">
        <v>35730</v>
      </c>
      <c r="G5957">
        <v>1998</v>
      </c>
      <c r="H5957" t="s">
        <v>36480</v>
      </c>
      <c r="I5957" t="s">
        <v>15497</v>
      </c>
      <c r="J5957" s="2" t="s">
        <v>15502</v>
      </c>
      <c r="K5957" s="5" t="s">
        <v>55</v>
      </c>
    </row>
    <row r="5958" spans="1:12" hidden="1" x14ac:dyDescent="0.25">
      <c r="A5958">
        <v>122836</v>
      </c>
      <c r="B5958" t="s">
        <v>15503</v>
      </c>
      <c r="C5958" t="s">
        <v>15496</v>
      </c>
      <c r="D5958" t="s">
        <v>15488</v>
      </c>
      <c r="E5958" t="s">
        <v>35729</v>
      </c>
      <c r="F5958" t="s">
        <v>35730</v>
      </c>
      <c r="G5958">
        <v>1998</v>
      </c>
      <c r="H5958" t="s">
        <v>36480</v>
      </c>
      <c r="I5958" t="s">
        <v>15497</v>
      </c>
      <c r="J5958" s="2" t="s">
        <v>15504</v>
      </c>
      <c r="K5958" s="5" t="s">
        <v>38</v>
      </c>
    </row>
    <row r="5959" spans="1:12" hidden="1" x14ac:dyDescent="0.25">
      <c r="A5959">
        <v>122885</v>
      </c>
      <c r="B5959" t="s">
        <v>15505</v>
      </c>
      <c r="C5959" t="s">
        <v>15496</v>
      </c>
      <c r="D5959" t="s">
        <v>15488</v>
      </c>
      <c r="E5959" t="s">
        <v>35729</v>
      </c>
      <c r="F5959" t="s">
        <v>35730</v>
      </c>
      <c r="G5959">
        <v>1998</v>
      </c>
      <c r="H5959" t="s">
        <v>36480</v>
      </c>
      <c r="I5959" t="s">
        <v>15497</v>
      </c>
      <c r="J5959" s="2" t="s">
        <v>15506</v>
      </c>
      <c r="K5959" s="5" t="s">
        <v>15</v>
      </c>
      <c r="L5959" t="s">
        <v>239</v>
      </c>
    </row>
    <row r="5960" spans="1:12" hidden="1" x14ac:dyDescent="0.25">
      <c r="A5960">
        <v>122887</v>
      </c>
      <c r="B5960" t="s">
        <v>15507</v>
      </c>
      <c r="C5960" t="s">
        <v>15508</v>
      </c>
      <c r="D5960" t="s">
        <v>15488</v>
      </c>
      <c r="E5960" t="s">
        <v>35729</v>
      </c>
      <c r="F5960" t="s">
        <v>35730</v>
      </c>
      <c r="G5960">
        <v>1998</v>
      </c>
      <c r="H5960" t="s">
        <v>36480</v>
      </c>
      <c r="I5960" t="s">
        <v>15509</v>
      </c>
      <c r="J5960" s="2" t="s">
        <v>15510</v>
      </c>
      <c r="K5960" s="5" t="s">
        <v>21</v>
      </c>
    </row>
    <row r="5961" spans="1:12" hidden="1" x14ac:dyDescent="0.25">
      <c r="A5961">
        <v>122923</v>
      </c>
      <c r="B5961" t="s">
        <v>15511</v>
      </c>
      <c r="C5961" t="s">
        <v>15512</v>
      </c>
      <c r="D5961" t="s">
        <v>15488</v>
      </c>
      <c r="E5961" t="s">
        <v>35729</v>
      </c>
      <c r="F5961" t="s">
        <v>35730</v>
      </c>
      <c r="G5961">
        <v>1998</v>
      </c>
      <c r="H5961" t="s">
        <v>36480</v>
      </c>
      <c r="I5961" t="s">
        <v>15513</v>
      </c>
      <c r="J5961" s="2" t="s">
        <v>15514</v>
      </c>
      <c r="K5961" s="5" t="s">
        <v>38</v>
      </c>
      <c r="L5961" t="s">
        <v>16</v>
      </c>
    </row>
    <row r="5962" spans="1:12" hidden="1" x14ac:dyDescent="0.25">
      <c r="A5962">
        <v>122936</v>
      </c>
      <c r="B5962" t="s">
        <v>15515</v>
      </c>
      <c r="C5962" t="s">
        <v>15496</v>
      </c>
      <c r="D5962" t="s">
        <v>15488</v>
      </c>
      <c r="E5962" t="s">
        <v>35729</v>
      </c>
      <c r="F5962" t="s">
        <v>35730</v>
      </c>
      <c r="G5962">
        <v>1998</v>
      </c>
      <c r="H5962" t="s">
        <v>36480</v>
      </c>
      <c r="I5962" t="s">
        <v>15497</v>
      </c>
      <c r="J5962" s="2" t="s">
        <v>15516</v>
      </c>
      <c r="K5962" s="5" t="s">
        <v>15</v>
      </c>
    </row>
    <row r="5963" spans="1:12" hidden="1" x14ac:dyDescent="0.25">
      <c r="A5963">
        <v>122939</v>
      </c>
      <c r="B5963" t="s">
        <v>15517</v>
      </c>
      <c r="C5963" t="s">
        <v>15512</v>
      </c>
      <c r="D5963" t="s">
        <v>15488</v>
      </c>
      <c r="E5963" t="s">
        <v>35729</v>
      </c>
      <c r="F5963" t="s">
        <v>35730</v>
      </c>
      <c r="G5963">
        <v>1998</v>
      </c>
      <c r="H5963" t="s">
        <v>36480</v>
      </c>
      <c r="I5963" t="s">
        <v>15513</v>
      </c>
      <c r="J5963" s="2" t="s">
        <v>15518</v>
      </c>
      <c r="K5963" s="5" t="s">
        <v>128</v>
      </c>
    </row>
    <row r="5964" spans="1:12" hidden="1" x14ac:dyDescent="0.25">
      <c r="A5964">
        <v>122962</v>
      </c>
      <c r="B5964" t="s">
        <v>15519</v>
      </c>
      <c r="C5964" t="s">
        <v>15512</v>
      </c>
      <c r="D5964" t="s">
        <v>15488</v>
      </c>
      <c r="E5964" t="s">
        <v>35729</v>
      </c>
      <c r="F5964" t="s">
        <v>35730</v>
      </c>
      <c r="G5964">
        <v>1998</v>
      </c>
      <c r="H5964" t="s">
        <v>36480</v>
      </c>
      <c r="I5964" t="s">
        <v>15513</v>
      </c>
      <c r="J5964" s="2" t="s">
        <v>15520</v>
      </c>
      <c r="K5964" s="5" t="s">
        <v>15</v>
      </c>
      <c r="L5964" t="s">
        <v>226</v>
      </c>
    </row>
    <row r="5965" spans="1:12" hidden="1" x14ac:dyDescent="0.25">
      <c r="A5965">
        <v>122977</v>
      </c>
      <c r="B5965" t="s">
        <v>15521</v>
      </c>
      <c r="C5965" t="s">
        <v>15496</v>
      </c>
      <c r="D5965" t="s">
        <v>15488</v>
      </c>
      <c r="E5965" t="s">
        <v>35729</v>
      </c>
      <c r="F5965" t="s">
        <v>35730</v>
      </c>
      <c r="G5965">
        <v>1998</v>
      </c>
      <c r="H5965" t="s">
        <v>36480</v>
      </c>
      <c r="I5965" t="s">
        <v>15497</v>
      </c>
      <c r="J5965" s="2" t="s">
        <v>15522</v>
      </c>
      <c r="K5965" s="5" t="s">
        <v>21</v>
      </c>
      <c r="L5965" t="s">
        <v>143</v>
      </c>
    </row>
    <row r="5966" spans="1:12" hidden="1" x14ac:dyDescent="0.25">
      <c r="A5966">
        <v>122980</v>
      </c>
      <c r="B5966" t="s">
        <v>15523</v>
      </c>
      <c r="C5966" t="s">
        <v>15487</v>
      </c>
      <c r="D5966" t="s">
        <v>15488</v>
      </c>
      <c r="E5966" t="s">
        <v>35729</v>
      </c>
      <c r="F5966" t="s">
        <v>35730</v>
      </c>
      <c r="G5966">
        <v>1998</v>
      </c>
      <c r="H5966" t="s">
        <v>36480</v>
      </c>
      <c r="I5966" t="s">
        <v>15489</v>
      </c>
      <c r="J5966" s="2" t="s">
        <v>15524</v>
      </c>
      <c r="K5966" s="5" t="s">
        <v>128</v>
      </c>
    </row>
    <row r="5967" spans="1:12" hidden="1" x14ac:dyDescent="0.25">
      <c r="A5967">
        <v>122996</v>
      </c>
      <c r="B5967" t="s">
        <v>15525</v>
      </c>
      <c r="C5967" t="s">
        <v>15496</v>
      </c>
      <c r="D5967" t="s">
        <v>15488</v>
      </c>
      <c r="E5967" t="s">
        <v>35729</v>
      </c>
      <c r="F5967" t="s">
        <v>35730</v>
      </c>
      <c r="G5967">
        <v>1998</v>
      </c>
      <c r="H5967" t="s">
        <v>36480</v>
      </c>
      <c r="I5967" t="s">
        <v>15497</v>
      </c>
      <c r="J5967" s="2" t="s">
        <v>15526</v>
      </c>
      <c r="K5967" s="5" t="s">
        <v>21</v>
      </c>
    </row>
    <row r="5968" spans="1:12" hidden="1" x14ac:dyDescent="0.25">
      <c r="A5968">
        <v>123002</v>
      </c>
      <c r="B5968" t="s">
        <v>15527</v>
      </c>
      <c r="C5968" t="s">
        <v>15496</v>
      </c>
      <c r="D5968" t="s">
        <v>15488</v>
      </c>
      <c r="E5968" t="s">
        <v>35729</v>
      </c>
      <c r="F5968" t="s">
        <v>35730</v>
      </c>
      <c r="G5968">
        <v>1998</v>
      </c>
      <c r="H5968" t="s">
        <v>36480</v>
      </c>
      <c r="I5968" t="s">
        <v>15497</v>
      </c>
      <c r="J5968" s="2" t="s">
        <v>15528</v>
      </c>
      <c r="K5968" s="5" t="s">
        <v>128</v>
      </c>
      <c r="L5968" t="s">
        <v>35240</v>
      </c>
    </row>
    <row r="5969" spans="1:12" hidden="1" x14ac:dyDescent="0.25">
      <c r="A5969">
        <v>123029</v>
      </c>
      <c r="B5969" t="s">
        <v>15529</v>
      </c>
      <c r="C5969" t="s">
        <v>15530</v>
      </c>
      <c r="D5969" t="s">
        <v>15531</v>
      </c>
      <c r="E5969" t="s">
        <v>35246</v>
      </c>
      <c r="F5969" t="s">
        <v>35731</v>
      </c>
      <c r="G5969">
        <v>1960</v>
      </c>
      <c r="H5969" t="s">
        <v>36481</v>
      </c>
      <c r="I5969" t="s">
        <v>15532</v>
      </c>
      <c r="J5969" s="2" t="s">
        <v>15533</v>
      </c>
      <c r="K5969" s="5" t="s">
        <v>21</v>
      </c>
    </row>
    <row r="5970" spans="1:12" hidden="1" x14ac:dyDescent="0.25">
      <c r="A5970">
        <v>123034</v>
      </c>
      <c r="B5970" t="s">
        <v>15534</v>
      </c>
      <c r="C5970" t="s">
        <v>15530</v>
      </c>
      <c r="D5970" t="s">
        <v>15531</v>
      </c>
      <c r="E5970" t="s">
        <v>35246</v>
      </c>
      <c r="F5970" t="s">
        <v>35731</v>
      </c>
      <c r="G5970">
        <v>1960</v>
      </c>
      <c r="H5970" t="s">
        <v>36481</v>
      </c>
      <c r="I5970" t="s">
        <v>15532</v>
      </c>
      <c r="J5970" s="2" t="s">
        <v>15535</v>
      </c>
      <c r="K5970" s="5" t="s">
        <v>38</v>
      </c>
      <c r="L5970" t="s">
        <v>16</v>
      </c>
    </row>
    <row r="5971" spans="1:12" hidden="1" x14ac:dyDescent="0.25">
      <c r="A5971">
        <v>123048</v>
      </c>
      <c r="B5971" t="s">
        <v>15536</v>
      </c>
      <c r="C5971" t="s">
        <v>15537</v>
      </c>
      <c r="D5971" t="s">
        <v>15531</v>
      </c>
      <c r="E5971" t="s">
        <v>35246</v>
      </c>
      <c r="F5971" t="s">
        <v>35731</v>
      </c>
      <c r="G5971">
        <v>1960</v>
      </c>
      <c r="H5971" t="s">
        <v>36481</v>
      </c>
      <c r="I5971" t="s">
        <v>15538</v>
      </c>
      <c r="J5971" s="2" t="s">
        <v>15539</v>
      </c>
      <c r="K5971" s="5" t="s">
        <v>38</v>
      </c>
      <c r="L5971" t="s">
        <v>187</v>
      </c>
    </row>
    <row r="5972" spans="1:12" hidden="1" x14ac:dyDescent="0.25">
      <c r="A5972">
        <v>123095</v>
      </c>
      <c r="B5972" t="s">
        <v>15540</v>
      </c>
      <c r="C5972" t="s">
        <v>15541</v>
      </c>
      <c r="D5972" t="s">
        <v>15531</v>
      </c>
      <c r="E5972" t="s">
        <v>35246</v>
      </c>
      <c r="F5972" t="s">
        <v>35731</v>
      </c>
      <c r="G5972">
        <v>1960</v>
      </c>
      <c r="H5972" t="s">
        <v>36481</v>
      </c>
      <c r="I5972" t="s">
        <v>14513</v>
      </c>
      <c r="J5972" s="2" t="s">
        <v>15542</v>
      </c>
      <c r="K5972" s="5" t="s">
        <v>128</v>
      </c>
      <c r="L5972" t="s">
        <v>374</v>
      </c>
    </row>
    <row r="5973" spans="1:12" hidden="1" x14ac:dyDescent="0.25">
      <c r="A5973">
        <v>123097</v>
      </c>
      <c r="B5973" t="s">
        <v>15543</v>
      </c>
      <c r="C5973" t="s">
        <v>15541</v>
      </c>
      <c r="D5973" t="s">
        <v>15531</v>
      </c>
      <c r="E5973" t="s">
        <v>35246</v>
      </c>
      <c r="F5973" t="s">
        <v>35731</v>
      </c>
      <c r="G5973">
        <v>1960</v>
      </c>
      <c r="H5973" t="s">
        <v>36481</v>
      </c>
      <c r="I5973" t="s">
        <v>14513</v>
      </c>
      <c r="J5973" s="2" t="s">
        <v>15544</v>
      </c>
      <c r="K5973" s="5" t="s">
        <v>128</v>
      </c>
    </row>
    <row r="5974" spans="1:12" hidden="1" x14ac:dyDescent="0.25">
      <c r="A5974">
        <v>123102</v>
      </c>
      <c r="B5974" t="s">
        <v>15545</v>
      </c>
      <c r="C5974" t="s">
        <v>15541</v>
      </c>
      <c r="D5974" t="s">
        <v>15531</v>
      </c>
      <c r="E5974" t="s">
        <v>35246</v>
      </c>
      <c r="F5974" t="s">
        <v>35731</v>
      </c>
      <c r="G5974">
        <v>1960</v>
      </c>
      <c r="H5974" t="s">
        <v>36481</v>
      </c>
      <c r="I5974" t="s">
        <v>14513</v>
      </c>
      <c r="J5974" s="2" t="s">
        <v>15546</v>
      </c>
      <c r="K5974" s="5" t="s">
        <v>38</v>
      </c>
      <c r="L5974" t="s">
        <v>232</v>
      </c>
    </row>
    <row r="5975" spans="1:12" hidden="1" x14ac:dyDescent="0.25">
      <c r="A5975">
        <v>123108</v>
      </c>
      <c r="B5975" t="s">
        <v>15547</v>
      </c>
      <c r="C5975" t="s">
        <v>15541</v>
      </c>
      <c r="D5975" t="s">
        <v>15531</v>
      </c>
      <c r="E5975" t="s">
        <v>35246</v>
      </c>
      <c r="F5975" t="s">
        <v>35731</v>
      </c>
      <c r="G5975">
        <v>1960</v>
      </c>
      <c r="H5975" t="s">
        <v>36481</v>
      </c>
      <c r="I5975" t="s">
        <v>14513</v>
      </c>
      <c r="J5975" s="2" t="s">
        <v>15548</v>
      </c>
      <c r="K5975" s="5" t="s">
        <v>38</v>
      </c>
    </row>
    <row r="5976" spans="1:12" hidden="1" x14ac:dyDescent="0.25">
      <c r="A5976">
        <v>123138</v>
      </c>
      <c r="B5976" t="s">
        <v>15549</v>
      </c>
      <c r="C5976" t="s">
        <v>15550</v>
      </c>
      <c r="D5976" t="s">
        <v>15531</v>
      </c>
      <c r="E5976" t="s">
        <v>35246</v>
      </c>
      <c r="F5976" t="s">
        <v>35731</v>
      </c>
      <c r="G5976">
        <v>1960</v>
      </c>
      <c r="H5976" t="s">
        <v>36481</v>
      </c>
      <c r="I5976" t="s">
        <v>15551</v>
      </c>
      <c r="J5976" s="2" t="s">
        <v>15552</v>
      </c>
      <c r="K5976" s="5" t="s">
        <v>55</v>
      </c>
      <c r="L5976" t="s">
        <v>143</v>
      </c>
    </row>
    <row r="5977" spans="1:12" hidden="1" x14ac:dyDescent="0.25">
      <c r="A5977">
        <v>123139</v>
      </c>
      <c r="B5977" t="s">
        <v>15553</v>
      </c>
      <c r="C5977" t="s">
        <v>15541</v>
      </c>
      <c r="D5977" t="s">
        <v>15531</v>
      </c>
      <c r="E5977" t="s">
        <v>35246</v>
      </c>
      <c r="F5977" t="s">
        <v>35731</v>
      </c>
      <c r="G5977">
        <v>1960</v>
      </c>
      <c r="H5977" t="s">
        <v>36481</v>
      </c>
      <c r="I5977" t="s">
        <v>14513</v>
      </c>
      <c r="J5977" s="2" t="s">
        <v>15554</v>
      </c>
      <c r="K5977" s="5" t="s">
        <v>15</v>
      </c>
      <c r="L5977" t="s">
        <v>239</v>
      </c>
    </row>
    <row r="5978" spans="1:12" hidden="1" x14ac:dyDescent="0.25">
      <c r="A5978">
        <v>123144</v>
      </c>
      <c r="B5978" t="s">
        <v>15555</v>
      </c>
      <c r="C5978" t="s">
        <v>15550</v>
      </c>
      <c r="D5978" t="s">
        <v>15531</v>
      </c>
      <c r="E5978" t="s">
        <v>35246</v>
      </c>
      <c r="F5978" t="s">
        <v>35731</v>
      </c>
      <c r="G5978">
        <v>1960</v>
      </c>
      <c r="H5978" t="s">
        <v>36481</v>
      </c>
      <c r="I5978" t="s">
        <v>15551</v>
      </c>
      <c r="J5978" s="2" t="s">
        <v>15556</v>
      </c>
      <c r="K5978" s="5" t="s">
        <v>38</v>
      </c>
      <c r="L5978" t="s">
        <v>232</v>
      </c>
    </row>
    <row r="5979" spans="1:12" hidden="1" x14ac:dyDescent="0.25">
      <c r="A5979">
        <v>123181</v>
      </c>
      <c r="B5979" t="s">
        <v>15557</v>
      </c>
      <c r="C5979" t="s">
        <v>15550</v>
      </c>
      <c r="D5979" t="s">
        <v>15531</v>
      </c>
      <c r="E5979" t="s">
        <v>35246</v>
      </c>
      <c r="F5979" t="s">
        <v>35731</v>
      </c>
      <c r="G5979">
        <v>1960</v>
      </c>
      <c r="H5979" t="s">
        <v>36481</v>
      </c>
      <c r="I5979" t="s">
        <v>15551</v>
      </c>
      <c r="J5979" s="2" t="s">
        <v>15558</v>
      </c>
      <c r="K5979" s="5" t="s">
        <v>15</v>
      </c>
    </row>
    <row r="5980" spans="1:12" hidden="1" x14ac:dyDescent="0.25">
      <c r="A5980">
        <v>123191</v>
      </c>
      <c r="B5980" t="s">
        <v>15559</v>
      </c>
      <c r="C5980" t="s">
        <v>15550</v>
      </c>
      <c r="D5980" t="s">
        <v>15531</v>
      </c>
      <c r="E5980" t="s">
        <v>35246</v>
      </c>
      <c r="F5980" t="s">
        <v>35731</v>
      </c>
      <c r="G5980">
        <v>1960</v>
      </c>
      <c r="H5980" t="s">
        <v>36481</v>
      </c>
      <c r="I5980" t="s">
        <v>15551</v>
      </c>
      <c r="J5980" s="2" t="s">
        <v>15560</v>
      </c>
      <c r="K5980" s="5" t="s">
        <v>21</v>
      </c>
    </row>
    <row r="5981" spans="1:12" hidden="1" x14ac:dyDescent="0.25">
      <c r="A5981">
        <v>123204</v>
      </c>
      <c r="B5981" t="s">
        <v>15561</v>
      </c>
      <c r="C5981" t="s">
        <v>15550</v>
      </c>
      <c r="D5981" t="s">
        <v>15531</v>
      </c>
      <c r="E5981" t="s">
        <v>35246</v>
      </c>
      <c r="F5981" t="s">
        <v>35731</v>
      </c>
      <c r="G5981">
        <v>1960</v>
      </c>
      <c r="H5981" t="s">
        <v>36481</v>
      </c>
      <c r="I5981" t="s">
        <v>15551</v>
      </c>
      <c r="J5981" s="2" t="s">
        <v>15562</v>
      </c>
      <c r="K5981" s="5" t="s">
        <v>21</v>
      </c>
    </row>
    <row r="5982" spans="1:12" hidden="1" x14ac:dyDescent="0.25">
      <c r="A5982">
        <v>123221</v>
      </c>
      <c r="B5982" t="s">
        <v>15563</v>
      </c>
      <c r="C5982" t="s">
        <v>15541</v>
      </c>
      <c r="D5982" t="s">
        <v>15531</v>
      </c>
      <c r="E5982" t="s">
        <v>35246</v>
      </c>
      <c r="F5982" t="s">
        <v>35731</v>
      </c>
      <c r="G5982">
        <v>1960</v>
      </c>
      <c r="H5982" t="s">
        <v>36481</v>
      </c>
      <c r="I5982" t="s">
        <v>14513</v>
      </c>
      <c r="J5982" s="2" t="s">
        <v>15564</v>
      </c>
      <c r="K5982" s="5" t="s">
        <v>15</v>
      </c>
      <c r="L5982" t="s">
        <v>239</v>
      </c>
    </row>
    <row r="5983" spans="1:12" hidden="1" x14ac:dyDescent="0.25">
      <c r="A5983">
        <v>123228</v>
      </c>
      <c r="B5983" t="s">
        <v>15565</v>
      </c>
      <c r="C5983" t="s">
        <v>15541</v>
      </c>
      <c r="D5983" t="s">
        <v>15531</v>
      </c>
      <c r="E5983" t="s">
        <v>35246</v>
      </c>
      <c r="F5983" t="s">
        <v>35731</v>
      </c>
      <c r="G5983">
        <v>1960</v>
      </c>
      <c r="H5983" t="s">
        <v>36481</v>
      </c>
      <c r="I5983" t="s">
        <v>14513</v>
      </c>
      <c r="J5983" s="2" t="s">
        <v>15566</v>
      </c>
      <c r="K5983" s="5" t="s">
        <v>128</v>
      </c>
      <c r="L5983" t="s">
        <v>129</v>
      </c>
    </row>
    <row r="5984" spans="1:12" hidden="1" x14ac:dyDescent="0.25">
      <c r="A5984">
        <v>123235</v>
      </c>
      <c r="B5984" t="s">
        <v>15567</v>
      </c>
      <c r="C5984" t="s">
        <v>15550</v>
      </c>
      <c r="D5984" t="s">
        <v>15531</v>
      </c>
      <c r="E5984" t="s">
        <v>35246</v>
      </c>
      <c r="F5984" t="s">
        <v>35731</v>
      </c>
      <c r="G5984">
        <v>1960</v>
      </c>
      <c r="H5984" t="s">
        <v>36481</v>
      </c>
      <c r="I5984" t="s">
        <v>15551</v>
      </c>
      <c r="J5984" s="2" t="s">
        <v>15568</v>
      </c>
      <c r="K5984" s="5" t="s">
        <v>173</v>
      </c>
      <c r="L5984" t="s">
        <v>174</v>
      </c>
    </row>
    <row r="5985" spans="1:12" hidden="1" x14ac:dyDescent="0.25">
      <c r="A5985">
        <v>123236</v>
      </c>
      <c r="B5985" t="s">
        <v>15569</v>
      </c>
      <c r="C5985" t="s">
        <v>15541</v>
      </c>
      <c r="D5985" t="s">
        <v>15531</v>
      </c>
      <c r="E5985" t="s">
        <v>35246</v>
      </c>
      <c r="F5985" t="s">
        <v>35731</v>
      </c>
      <c r="G5985">
        <v>1960</v>
      </c>
      <c r="H5985" t="s">
        <v>36481</v>
      </c>
      <c r="I5985" t="s">
        <v>14513</v>
      </c>
      <c r="J5985" s="2" t="s">
        <v>256</v>
      </c>
      <c r="K5985" s="5" t="s">
        <v>55</v>
      </c>
    </row>
    <row r="5986" spans="1:12" hidden="1" x14ac:dyDescent="0.25">
      <c r="A5986">
        <v>123283</v>
      </c>
      <c r="B5986" t="s">
        <v>15570</v>
      </c>
      <c r="C5986" t="s">
        <v>15541</v>
      </c>
      <c r="D5986" t="s">
        <v>15531</v>
      </c>
      <c r="E5986" t="s">
        <v>35246</v>
      </c>
      <c r="F5986" t="s">
        <v>35731</v>
      </c>
      <c r="G5986">
        <v>1960</v>
      </c>
      <c r="H5986" t="s">
        <v>36481</v>
      </c>
      <c r="I5986" t="s">
        <v>14513</v>
      </c>
      <c r="J5986" s="2" t="s">
        <v>15571</v>
      </c>
      <c r="K5986" s="5" t="s">
        <v>202</v>
      </c>
      <c r="L5986" t="s">
        <v>129</v>
      </c>
    </row>
    <row r="5987" spans="1:12" hidden="1" x14ac:dyDescent="0.25">
      <c r="A5987">
        <v>123296</v>
      </c>
      <c r="B5987" t="s">
        <v>15572</v>
      </c>
      <c r="C5987" t="s">
        <v>15541</v>
      </c>
      <c r="D5987" t="s">
        <v>15531</v>
      </c>
      <c r="E5987" t="s">
        <v>35246</v>
      </c>
      <c r="F5987" t="s">
        <v>35731</v>
      </c>
      <c r="G5987">
        <v>1960</v>
      </c>
      <c r="H5987" t="s">
        <v>36481</v>
      </c>
      <c r="I5987" t="s">
        <v>14513</v>
      </c>
      <c r="J5987" s="2" t="s">
        <v>15573</v>
      </c>
      <c r="K5987" s="5" t="s">
        <v>38</v>
      </c>
      <c r="L5987" t="s">
        <v>187</v>
      </c>
    </row>
    <row r="5988" spans="1:12" hidden="1" x14ac:dyDescent="0.25">
      <c r="A5988">
        <v>123313</v>
      </c>
      <c r="B5988" t="s">
        <v>15574</v>
      </c>
      <c r="C5988" t="s">
        <v>15550</v>
      </c>
      <c r="D5988" t="s">
        <v>15531</v>
      </c>
      <c r="E5988" t="s">
        <v>35246</v>
      </c>
      <c r="F5988" t="s">
        <v>35731</v>
      </c>
      <c r="G5988">
        <v>1960</v>
      </c>
      <c r="H5988" t="s">
        <v>36481</v>
      </c>
      <c r="I5988" t="s">
        <v>15551</v>
      </c>
      <c r="J5988" s="2" t="s">
        <v>15575</v>
      </c>
      <c r="K5988" s="5" t="s">
        <v>21</v>
      </c>
    </row>
    <row r="5989" spans="1:12" hidden="1" x14ac:dyDescent="0.25">
      <c r="A5989">
        <v>123316</v>
      </c>
      <c r="B5989" t="s">
        <v>15576</v>
      </c>
      <c r="C5989" t="s">
        <v>15541</v>
      </c>
      <c r="D5989" t="s">
        <v>15531</v>
      </c>
      <c r="E5989" t="s">
        <v>35246</v>
      </c>
      <c r="F5989" t="s">
        <v>35731</v>
      </c>
      <c r="G5989">
        <v>1960</v>
      </c>
      <c r="H5989" t="s">
        <v>36481</v>
      </c>
      <c r="I5989" t="s">
        <v>14513</v>
      </c>
      <c r="J5989" s="2" t="s">
        <v>15577</v>
      </c>
      <c r="K5989" s="5" t="s">
        <v>38</v>
      </c>
      <c r="L5989" t="s">
        <v>97</v>
      </c>
    </row>
    <row r="5990" spans="1:12" hidden="1" x14ac:dyDescent="0.25">
      <c r="A5990">
        <v>123318</v>
      </c>
      <c r="B5990" t="s">
        <v>15578</v>
      </c>
      <c r="C5990" t="s">
        <v>15541</v>
      </c>
      <c r="D5990" t="s">
        <v>15531</v>
      </c>
      <c r="E5990" t="s">
        <v>35246</v>
      </c>
      <c r="F5990" t="s">
        <v>35731</v>
      </c>
      <c r="G5990">
        <v>1960</v>
      </c>
      <c r="H5990" t="s">
        <v>36481</v>
      </c>
      <c r="I5990" t="s">
        <v>14513</v>
      </c>
      <c r="J5990" s="2" t="s">
        <v>15579</v>
      </c>
      <c r="K5990" s="5" t="s">
        <v>21</v>
      </c>
    </row>
    <row r="5991" spans="1:12" hidden="1" x14ac:dyDescent="0.25">
      <c r="A5991">
        <v>123322</v>
      </c>
      <c r="B5991" t="s">
        <v>15580</v>
      </c>
      <c r="C5991" t="s">
        <v>15541</v>
      </c>
      <c r="D5991" t="s">
        <v>15531</v>
      </c>
      <c r="E5991" t="s">
        <v>35246</v>
      </c>
      <c r="F5991" t="s">
        <v>35731</v>
      </c>
      <c r="G5991">
        <v>1960</v>
      </c>
      <c r="H5991" t="s">
        <v>36481</v>
      </c>
      <c r="I5991" t="s">
        <v>14513</v>
      </c>
      <c r="J5991" s="2" t="s">
        <v>15581</v>
      </c>
      <c r="K5991" s="5" t="s">
        <v>345</v>
      </c>
      <c r="L5991" t="s">
        <v>239</v>
      </c>
    </row>
    <row r="5992" spans="1:12" hidden="1" x14ac:dyDescent="0.25">
      <c r="A5992">
        <v>123333</v>
      </c>
      <c r="B5992" t="s">
        <v>15582</v>
      </c>
      <c r="C5992" t="s">
        <v>15541</v>
      </c>
      <c r="D5992" t="s">
        <v>15531</v>
      </c>
      <c r="E5992" t="s">
        <v>35246</v>
      </c>
      <c r="F5992" t="s">
        <v>35731</v>
      </c>
      <c r="G5992">
        <v>1960</v>
      </c>
      <c r="H5992" t="s">
        <v>36481</v>
      </c>
      <c r="I5992" t="s">
        <v>14513</v>
      </c>
      <c r="J5992" s="2" t="s">
        <v>15583</v>
      </c>
      <c r="K5992" s="5" t="s">
        <v>21</v>
      </c>
    </row>
    <row r="5993" spans="1:12" hidden="1" x14ac:dyDescent="0.25">
      <c r="A5993">
        <v>123337</v>
      </c>
      <c r="B5993" t="s">
        <v>15584</v>
      </c>
      <c r="C5993" t="s">
        <v>15541</v>
      </c>
      <c r="D5993" t="s">
        <v>15531</v>
      </c>
      <c r="E5993" t="s">
        <v>35246</v>
      </c>
      <c r="F5993" t="s">
        <v>35731</v>
      </c>
      <c r="G5993">
        <v>1960</v>
      </c>
      <c r="H5993" t="s">
        <v>36481</v>
      </c>
      <c r="I5993" t="s">
        <v>14513</v>
      </c>
      <c r="J5993" s="2" t="s">
        <v>15585</v>
      </c>
      <c r="K5993" s="5" t="s">
        <v>128</v>
      </c>
    </row>
    <row r="5994" spans="1:12" hidden="1" x14ac:dyDescent="0.25">
      <c r="A5994">
        <v>123371</v>
      </c>
      <c r="B5994" t="s">
        <v>15586</v>
      </c>
      <c r="C5994" t="s">
        <v>15541</v>
      </c>
      <c r="D5994" t="s">
        <v>15531</v>
      </c>
      <c r="E5994" t="s">
        <v>35246</v>
      </c>
      <c r="F5994" t="s">
        <v>35731</v>
      </c>
      <c r="G5994">
        <v>1960</v>
      </c>
      <c r="H5994" t="s">
        <v>36481</v>
      </c>
      <c r="I5994" t="s">
        <v>14513</v>
      </c>
      <c r="J5994" s="2" t="s">
        <v>15587</v>
      </c>
      <c r="K5994" s="5" t="s">
        <v>128</v>
      </c>
      <c r="L5994" t="s">
        <v>35187</v>
      </c>
    </row>
    <row r="5995" spans="1:12" hidden="1" x14ac:dyDescent="0.25">
      <c r="A5995">
        <v>123382</v>
      </c>
      <c r="B5995" t="s">
        <v>15588</v>
      </c>
      <c r="C5995" t="s">
        <v>15550</v>
      </c>
      <c r="D5995" t="s">
        <v>15531</v>
      </c>
      <c r="E5995" t="s">
        <v>35246</v>
      </c>
      <c r="F5995" t="s">
        <v>35731</v>
      </c>
      <c r="G5995">
        <v>1960</v>
      </c>
      <c r="H5995" t="s">
        <v>36481</v>
      </c>
      <c r="I5995" t="s">
        <v>15551</v>
      </c>
      <c r="J5995" s="2" t="s">
        <v>15589</v>
      </c>
      <c r="K5995" s="5" t="s">
        <v>32</v>
      </c>
    </row>
    <row r="5996" spans="1:12" hidden="1" x14ac:dyDescent="0.25">
      <c r="A5996">
        <v>123433</v>
      </c>
      <c r="B5996" t="s">
        <v>15590</v>
      </c>
      <c r="C5996" t="s">
        <v>15591</v>
      </c>
      <c r="D5996" t="s">
        <v>15531</v>
      </c>
      <c r="E5996" t="s">
        <v>35246</v>
      </c>
      <c r="F5996" t="s">
        <v>35731</v>
      </c>
      <c r="G5996">
        <v>1960</v>
      </c>
      <c r="H5996" t="s">
        <v>36481</v>
      </c>
      <c r="I5996" t="s">
        <v>15592</v>
      </c>
      <c r="J5996" s="2" t="s">
        <v>15593</v>
      </c>
      <c r="K5996" s="5" t="s">
        <v>21</v>
      </c>
    </row>
    <row r="5997" spans="1:12" hidden="1" x14ac:dyDescent="0.25">
      <c r="A5997">
        <v>123467</v>
      </c>
      <c r="B5997" t="s">
        <v>15594</v>
      </c>
      <c r="C5997" t="s">
        <v>15541</v>
      </c>
      <c r="D5997" t="s">
        <v>15531</v>
      </c>
      <c r="E5997" t="s">
        <v>35246</v>
      </c>
      <c r="F5997" t="s">
        <v>35731</v>
      </c>
      <c r="G5997">
        <v>1960</v>
      </c>
      <c r="H5997" t="s">
        <v>36481</v>
      </c>
      <c r="I5997" t="s">
        <v>14513</v>
      </c>
      <c r="J5997" s="2" t="s">
        <v>15595</v>
      </c>
      <c r="K5997" s="5" t="s">
        <v>15</v>
      </c>
      <c r="L5997" t="s">
        <v>239</v>
      </c>
    </row>
    <row r="5998" spans="1:12" hidden="1" x14ac:dyDescent="0.25">
      <c r="A5998">
        <v>123471</v>
      </c>
      <c r="B5998" t="s">
        <v>15596</v>
      </c>
      <c r="C5998" t="s">
        <v>15591</v>
      </c>
      <c r="D5998" t="s">
        <v>15531</v>
      </c>
      <c r="E5998" t="s">
        <v>35246</v>
      </c>
      <c r="F5998" t="s">
        <v>35731</v>
      </c>
      <c r="G5998">
        <v>1960</v>
      </c>
      <c r="H5998" t="s">
        <v>36481</v>
      </c>
      <c r="I5998" t="s">
        <v>15592</v>
      </c>
      <c r="J5998" s="2" t="s">
        <v>15597</v>
      </c>
      <c r="K5998" s="5" t="s">
        <v>38</v>
      </c>
      <c r="L5998" t="s">
        <v>239</v>
      </c>
    </row>
    <row r="5999" spans="1:12" hidden="1" x14ac:dyDescent="0.25">
      <c r="A5999">
        <v>123472</v>
      </c>
      <c r="B5999" t="s">
        <v>15598</v>
      </c>
      <c r="C5999" t="s">
        <v>15541</v>
      </c>
      <c r="D5999" t="s">
        <v>15531</v>
      </c>
      <c r="E5999" t="s">
        <v>35246</v>
      </c>
      <c r="F5999" t="s">
        <v>35731</v>
      </c>
      <c r="G5999">
        <v>1960</v>
      </c>
      <c r="H5999" t="s">
        <v>36481</v>
      </c>
      <c r="I5999" t="s">
        <v>14513</v>
      </c>
      <c r="J5999" s="2" t="s">
        <v>15599</v>
      </c>
      <c r="K5999" s="5" t="s">
        <v>21</v>
      </c>
    </row>
    <row r="6000" spans="1:12" hidden="1" x14ac:dyDescent="0.25">
      <c r="A6000">
        <v>123476</v>
      </c>
      <c r="B6000" t="s">
        <v>15600</v>
      </c>
      <c r="C6000" t="s">
        <v>15541</v>
      </c>
      <c r="D6000" t="s">
        <v>15531</v>
      </c>
      <c r="E6000" t="s">
        <v>35246</v>
      </c>
      <c r="F6000" t="s">
        <v>35731</v>
      </c>
      <c r="G6000">
        <v>1960</v>
      </c>
      <c r="H6000" t="s">
        <v>36481</v>
      </c>
      <c r="I6000" t="s">
        <v>14513</v>
      </c>
      <c r="J6000" s="2" t="s">
        <v>15601</v>
      </c>
      <c r="K6000" s="5" t="s">
        <v>38</v>
      </c>
      <c r="L6000" t="s">
        <v>174</v>
      </c>
    </row>
    <row r="6001" spans="1:12" hidden="1" x14ac:dyDescent="0.25">
      <c r="A6001">
        <v>123488</v>
      </c>
      <c r="B6001" t="s">
        <v>15602</v>
      </c>
      <c r="C6001" t="s">
        <v>15541</v>
      </c>
      <c r="D6001" t="s">
        <v>15531</v>
      </c>
      <c r="E6001" t="s">
        <v>35246</v>
      </c>
      <c r="F6001" t="s">
        <v>35731</v>
      </c>
      <c r="G6001">
        <v>1960</v>
      </c>
      <c r="H6001" t="s">
        <v>36481</v>
      </c>
      <c r="I6001" t="s">
        <v>14513</v>
      </c>
      <c r="J6001" s="2" t="s">
        <v>15603</v>
      </c>
      <c r="K6001" s="5" t="s">
        <v>21</v>
      </c>
    </row>
    <row r="6002" spans="1:12" hidden="1" x14ac:dyDescent="0.25">
      <c r="A6002">
        <v>123490</v>
      </c>
      <c r="B6002" t="s">
        <v>15604</v>
      </c>
      <c r="C6002" t="s">
        <v>15541</v>
      </c>
      <c r="D6002" t="s">
        <v>15531</v>
      </c>
      <c r="E6002" t="s">
        <v>35246</v>
      </c>
      <c r="F6002" t="s">
        <v>35731</v>
      </c>
      <c r="G6002">
        <v>1960</v>
      </c>
      <c r="H6002" t="s">
        <v>36481</v>
      </c>
      <c r="I6002" t="s">
        <v>14513</v>
      </c>
      <c r="J6002" s="2" t="s">
        <v>15605</v>
      </c>
      <c r="K6002" s="5" t="s">
        <v>21</v>
      </c>
    </row>
    <row r="6003" spans="1:12" hidden="1" x14ac:dyDescent="0.25">
      <c r="A6003">
        <v>123515</v>
      </c>
      <c r="B6003" t="s">
        <v>15606</v>
      </c>
      <c r="C6003" t="s">
        <v>15591</v>
      </c>
      <c r="D6003" t="s">
        <v>15531</v>
      </c>
      <c r="E6003" t="s">
        <v>35246</v>
      </c>
      <c r="F6003" t="s">
        <v>35731</v>
      </c>
      <c r="G6003">
        <v>1960</v>
      </c>
      <c r="H6003" t="s">
        <v>36481</v>
      </c>
      <c r="I6003" t="s">
        <v>15592</v>
      </c>
      <c r="J6003" s="2" t="s">
        <v>15607</v>
      </c>
      <c r="K6003" s="5" t="s">
        <v>38</v>
      </c>
      <c r="L6003" t="s">
        <v>97</v>
      </c>
    </row>
    <row r="6004" spans="1:12" hidden="1" x14ac:dyDescent="0.25">
      <c r="A6004">
        <v>123531</v>
      </c>
      <c r="B6004" t="s">
        <v>15608</v>
      </c>
      <c r="C6004" t="s">
        <v>15541</v>
      </c>
      <c r="D6004" t="s">
        <v>15531</v>
      </c>
      <c r="E6004" t="s">
        <v>35246</v>
      </c>
      <c r="F6004" t="s">
        <v>35731</v>
      </c>
      <c r="G6004">
        <v>1960</v>
      </c>
      <c r="H6004" t="s">
        <v>36481</v>
      </c>
      <c r="I6004" t="s">
        <v>14513</v>
      </c>
      <c r="J6004" s="2" t="s">
        <v>15609</v>
      </c>
      <c r="K6004" s="5" t="s">
        <v>32</v>
      </c>
    </row>
    <row r="6005" spans="1:12" hidden="1" x14ac:dyDescent="0.25">
      <c r="A6005">
        <v>123541</v>
      </c>
      <c r="B6005" t="s">
        <v>15610</v>
      </c>
      <c r="C6005" t="s">
        <v>15541</v>
      </c>
      <c r="D6005" t="s">
        <v>15531</v>
      </c>
      <c r="E6005" t="s">
        <v>35246</v>
      </c>
      <c r="F6005" t="s">
        <v>35731</v>
      </c>
      <c r="G6005">
        <v>1960</v>
      </c>
      <c r="H6005" t="s">
        <v>36481</v>
      </c>
      <c r="I6005" t="s">
        <v>14513</v>
      </c>
      <c r="J6005" s="2" t="s">
        <v>15611</v>
      </c>
      <c r="K6005" s="5" t="s">
        <v>21</v>
      </c>
    </row>
    <row r="6006" spans="1:12" hidden="1" x14ac:dyDescent="0.25">
      <c r="A6006">
        <v>123581</v>
      </c>
      <c r="B6006" t="s">
        <v>15612</v>
      </c>
      <c r="C6006" t="s">
        <v>15541</v>
      </c>
      <c r="D6006" t="s">
        <v>15531</v>
      </c>
      <c r="E6006" t="s">
        <v>35246</v>
      </c>
      <c r="F6006" t="s">
        <v>35731</v>
      </c>
      <c r="G6006">
        <v>1960</v>
      </c>
      <c r="H6006" t="s">
        <v>36481</v>
      </c>
      <c r="I6006" t="s">
        <v>14513</v>
      </c>
      <c r="J6006" s="2" t="s">
        <v>15613</v>
      </c>
      <c r="K6006" s="5" t="s">
        <v>38</v>
      </c>
    </row>
    <row r="6007" spans="1:12" hidden="1" x14ac:dyDescent="0.25">
      <c r="A6007">
        <v>123630</v>
      </c>
      <c r="B6007" t="s">
        <v>15614</v>
      </c>
      <c r="C6007" t="s">
        <v>15541</v>
      </c>
      <c r="D6007" t="s">
        <v>15531</v>
      </c>
      <c r="E6007" t="s">
        <v>35246</v>
      </c>
      <c r="F6007" t="s">
        <v>35731</v>
      </c>
      <c r="G6007">
        <v>1960</v>
      </c>
      <c r="H6007" t="s">
        <v>36481</v>
      </c>
      <c r="I6007" t="s">
        <v>14513</v>
      </c>
      <c r="J6007" s="2" t="s">
        <v>15615</v>
      </c>
      <c r="K6007" s="5" t="s">
        <v>128</v>
      </c>
      <c r="L6007" t="s">
        <v>129</v>
      </c>
    </row>
    <row r="6008" spans="1:12" hidden="1" x14ac:dyDescent="0.25">
      <c r="A6008">
        <v>123663</v>
      </c>
      <c r="B6008" t="s">
        <v>15616</v>
      </c>
      <c r="C6008" t="s">
        <v>15541</v>
      </c>
      <c r="D6008" t="s">
        <v>15531</v>
      </c>
      <c r="E6008" t="s">
        <v>35246</v>
      </c>
      <c r="F6008" t="s">
        <v>35731</v>
      </c>
      <c r="G6008">
        <v>1960</v>
      </c>
      <c r="H6008" t="s">
        <v>36481</v>
      </c>
      <c r="I6008" t="s">
        <v>14513</v>
      </c>
      <c r="J6008" s="2" t="s">
        <v>15617</v>
      </c>
      <c r="K6008" s="5" t="s">
        <v>128</v>
      </c>
      <c r="L6008" t="s">
        <v>35200</v>
      </c>
    </row>
    <row r="6009" spans="1:12" hidden="1" x14ac:dyDescent="0.25">
      <c r="A6009">
        <v>123671</v>
      </c>
      <c r="B6009" t="s">
        <v>15618</v>
      </c>
      <c r="C6009" t="s">
        <v>15619</v>
      </c>
      <c r="D6009" t="s">
        <v>15531</v>
      </c>
      <c r="E6009" t="s">
        <v>35246</v>
      </c>
      <c r="F6009" t="s">
        <v>35731</v>
      </c>
      <c r="G6009">
        <v>1960</v>
      </c>
      <c r="H6009" t="s">
        <v>36481</v>
      </c>
      <c r="I6009" t="s">
        <v>15620</v>
      </c>
      <c r="J6009" s="2" t="s">
        <v>15621</v>
      </c>
      <c r="K6009" s="5" t="s">
        <v>38</v>
      </c>
      <c r="L6009" t="s">
        <v>16</v>
      </c>
    </row>
    <row r="6010" spans="1:12" hidden="1" x14ac:dyDescent="0.25">
      <c r="A6010">
        <v>123694</v>
      </c>
      <c r="B6010" t="s">
        <v>15622</v>
      </c>
      <c r="C6010" t="s">
        <v>15619</v>
      </c>
      <c r="D6010" t="s">
        <v>15531</v>
      </c>
      <c r="E6010" t="s">
        <v>35246</v>
      </c>
      <c r="F6010" t="s">
        <v>35731</v>
      </c>
      <c r="G6010">
        <v>1960</v>
      </c>
      <c r="H6010" t="s">
        <v>36481</v>
      </c>
      <c r="I6010" t="s">
        <v>15620</v>
      </c>
      <c r="J6010" s="2" t="s">
        <v>15623</v>
      </c>
      <c r="K6010" s="5" t="s">
        <v>38</v>
      </c>
      <c r="L6010" t="s">
        <v>16</v>
      </c>
    </row>
    <row r="6011" spans="1:12" hidden="1" x14ac:dyDescent="0.25">
      <c r="A6011">
        <v>123695</v>
      </c>
      <c r="B6011" t="s">
        <v>15624</v>
      </c>
      <c r="C6011" t="s">
        <v>15541</v>
      </c>
      <c r="D6011" t="s">
        <v>15531</v>
      </c>
      <c r="E6011" t="s">
        <v>35246</v>
      </c>
      <c r="F6011" t="s">
        <v>35731</v>
      </c>
      <c r="G6011">
        <v>1960</v>
      </c>
      <c r="H6011" t="s">
        <v>36481</v>
      </c>
      <c r="I6011" t="s">
        <v>14513</v>
      </c>
      <c r="J6011" s="2" t="s">
        <v>15625</v>
      </c>
      <c r="K6011" s="5" t="s">
        <v>38</v>
      </c>
      <c r="L6011" t="s">
        <v>16</v>
      </c>
    </row>
    <row r="6012" spans="1:12" hidden="1" x14ac:dyDescent="0.25">
      <c r="A6012">
        <v>123706</v>
      </c>
      <c r="B6012" t="s">
        <v>15626</v>
      </c>
      <c r="C6012" t="s">
        <v>15541</v>
      </c>
      <c r="D6012" t="s">
        <v>15531</v>
      </c>
      <c r="E6012" t="s">
        <v>35246</v>
      </c>
      <c r="F6012" t="s">
        <v>35731</v>
      </c>
      <c r="G6012">
        <v>1960</v>
      </c>
      <c r="H6012" t="s">
        <v>36481</v>
      </c>
      <c r="I6012" t="s">
        <v>14513</v>
      </c>
      <c r="J6012" s="2" t="s">
        <v>15627</v>
      </c>
      <c r="K6012" s="5" t="s">
        <v>38</v>
      </c>
      <c r="L6012" t="s">
        <v>187</v>
      </c>
    </row>
    <row r="6013" spans="1:12" hidden="1" x14ac:dyDescent="0.25">
      <c r="A6013">
        <v>123707</v>
      </c>
      <c r="B6013" t="s">
        <v>15628</v>
      </c>
      <c r="C6013" t="s">
        <v>15619</v>
      </c>
      <c r="D6013" t="s">
        <v>15531</v>
      </c>
      <c r="E6013" t="s">
        <v>35246</v>
      </c>
      <c r="F6013" t="s">
        <v>35731</v>
      </c>
      <c r="G6013">
        <v>1960</v>
      </c>
      <c r="H6013" t="s">
        <v>36481</v>
      </c>
      <c r="I6013" t="s">
        <v>15620</v>
      </c>
      <c r="J6013" s="2" t="s">
        <v>15629</v>
      </c>
      <c r="K6013" s="5" t="s">
        <v>21</v>
      </c>
    </row>
    <row r="6014" spans="1:12" hidden="1" x14ac:dyDescent="0.25">
      <c r="A6014">
        <v>123728</v>
      </c>
      <c r="B6014" t="s">
        <v>15630</v>
      </c>
      <c r="C6014" t="s">
        <v>15619</v>
      </c>
      <c r="D6014" t="s">
        <v>15531</v>
      </c>
      <c r="E6014" t="s">
        <v>35246</v>
      </c>
      <c r="F6014" t="s">
        <v>35731</v>
      </c>
      <c r="G6014">
        <v>1960</v>
      </c>
      <c r="H6014" t="s">
        <v>36481</v>
      </c>
      <c r="I6014" t="s">
        <v>15620</v>
      </c>
      <c r="J6014" s="2" t="s">
        <v>15631</v>
      </c>
      <c r="K6014" s="5" t="s">
        <v>55</v>
      </c>
    </row>
    <row r="6015" spans="1:12" hidden="1" x14ac:dyDescent="0.25">
      <c r="A6015">
        <v>123734</v>
      </c>
      <c r="B6015" t="s">
        <v>15632</v>
      </c>
      <c r="C6015" t="s">
        <v>15619</v>
      </c>
      <c r="D6015" t="s">
        <v>15531</v>
      </c>
      <c r="E6015" t="s">
        <v>35246</v>
      </c>
      <c r="F6015" t="s">
        <v>35731</v>
      </c>
      <c r="G6015">
        <v>1960</v>
      </c>
      <c r="H6015" t="s">
        <v>36481</v>
      </c>
      <c r="I6015" t="s">
        <v>15620</v>
      </c>
      <c r="J6015" s="2" t="s">
        <v>15633</v>
      </c>
      <c r="K6015" s="5" t="s">
        <v>15</v>
      </c>
      <c r="L6015" t="s">
        <v>239</v>
      </c>
    </row>
    <row r="6016" spans="1:12" hidden="1" x14ac:dyDescent="0.25">
      <c r="A6016">
        <v>123741</v>
      </c>
      <c r="B6016" t="s">
        <v>15634</v>
      </c>
      <c r="C6016" t="s">
        <v>15635</v>
      </c>
      <c r="D6016" t="s">
        <v>15531</v>
      </c>
      <c r="E6016" t="s">
        <v>35246</v>
      </c>
      <c r="F6016" t="s">
        <v>35731</v>
      </c>
      <c r="G6016">
        <v>1960</v>
      </c>
      <c r="H6016" t="s">
        <v>36481</v>
      </c>
      <c r="I6016" t="s">
        <v>679</v>
      </c>
      <c r="J6016" s="2" t="s">
        <v>15636</v>
      </c>
      <c r="K6016" s="5" t="s">
        <v>21</v>
      </c>
    </row>
    <row r="6017" spans="1:19" hidden="1" x14ac:dyDescent="0.25">
      <c r="A6017">
        <v>123755</v>
      </c>
      <c r="B6017" t="s">
        <v>15637</v>
      </c>
      <c r="C6017" t="s">
        <v>15541</v>
      </c>
      <c r="D6017" t="s">
        <v>15531</v>
      </c>
      <c r="E6017" t="s">
        <v>35246</v>
      </c>
      <c r="F6017" t="s">
        <v>35731</v>
      </c>
      <c r="G6017">
        <v>1960</v>
      </c>
      <c r="H6017" t="s">
        <v>36481</v>
      </c>
      <c r="I6017" t="s">
        <v>14513</v>
      </c>
      <c r="J6017" s="2" t="s">
        <v>15638</v>
      </c>
      <c r="K6017" s="5" t="s">
        <v>2552</v>
      </c>
      <c r="L6017" t="s">
        <v>239</v>
      </c>
    </row>
    <row r="6018" spans="1:19" hidden="1" x14ac:dyDescent="0.25">
      <c r="A6018">
        <v>123767</v>
      </c>
      <c r="B6018" t="s">
        <v>15639</v>
      </c>
      <c r="C6018" t="s">
        <v>15635</v>
      </c>
      <c r="D6018" t="s">
        <v>15531</v>
      </c>
      <c r="E6018" t="s">
        <v>35246</v>
      </c>
      <c r="F6018" t="s">
        <v>35731</v>
      </c>
      <c r="G6018">
        <v>1960</v>
      </c>
      <c r="H6018" t="s">
        <v>36481</v>
      </c>
      <c r="I6018" t="s">
        <v>679</v>
      </c>
      <c r="J6018" s="2" t="s">
        <v>15640</v>
      </c>
      <c r="K6018" s="5" t="s">
        <v>21</v>
      </c>
    </row>
    <row r="6019" spans="1:19" hidden="1" x14ac:dyDescent="0.25">
      <c r="A6019">
        <v>123768</v>
      </c>
      <c r="B6019" t="s">
        <v>15641</v>
      </c>
      <c r="C6019" t="s">
        <v>15541</v>
      </c>
      <c r="D6019" t="s">
        <v>15531</v>
      </c>
      <c r="E6019" t="s">
        <v>35246</v>
      </c>
      <c r="F6019" t="s">
        <v>35731</v>
      </c>
      <c r="G6019">
        <v>1960</v>
      </c>
      <c r="H6019" t="s">
        <v>36481</v>
      </c>
      <c r="I6019" t="s">
        <v>14513</v>
      </c>
      <c r="J6019" s="2" t="s">
        <v>15642</v>
      </c>
      <c r="K6019" s="5" t="s">
        <v>38</v>
      </c>
      <c r="L6019" t="s">
        <v>232</v>
      </c>
    </row>
    <row r="6020" spans="1:19" hidden="1" x14ac:dyDescent="0.25">
      <c r="A6020">
        <v>123783</v>
      </c>
      <c r="B6020" t="s">
        <v>15643</v>
      </c>
      <c r="C6020" t="s">
        <v>15635</v>
      </c>
      <c r="D6020" t="s">
        <v>15531</v>
      </c>
      <c r="E6020" t="s">
        <v>35246</v>
      </c>
      <c r="F6020" t="s">
        <v>35731</v>
      </c>
      <c r="G6020">
        <v>1960</v>
      </c>
      <c r="H6020" t="s">
        <v>36481</v>
      </c>
      <c r="I6020" t="s">
        <v>679</v>
      </c>
      <c r="J6020" s="2" t="s">
        <v>15644</v>
      </c>
      <c r="K6020" s="5" t="s">
        <v>38</v>
      </c>
      <c r="L6020" t="s">
        <v>97</v>
      </c>
    </row>
    <row r="6021" spans="1:19" hidden="1" x14ac:dyDescent="0.25">
      <c r="A6021">
        <v>123831</v>
      </c>
      <c r="B6021" t="s">
        <v>15645</v>
      </c>
      <c r="C6021" t="s">
        <v>15646</v>
      </c>
      <c r="D6021" t="s">
        <v>15531</v>
      </c>
      <c r="E6021" t="s">
        <v>35246</v>
      </c>
      <c r="F6021" t="s">
        <v>35731</v>
      </c>
      <c r="G6021">
        <v>1960</v>
      </c>
      <c r="H6021" t="s">
        <v>36481</v>
      </c>
      <c r="I6021" t="s">
        <v>15647</v>
      </c>
      <c r="J6021" s="2" t="s">
        <v>15648</v>
      </c>
      <c r="K6021" s="5" t="s">
        <v>128</v>
      </c>
    </row>
    <row r="6022" spans="1:19" hidden="1" x14ac:dyDescent="0.25">
      <c r="A6022">
        <v>123833</v>
      </c>
      <c r="B6022" t="s">
        <v>15649</v>
      </c>
      <c r="C6022" t="s">
        <v>15646</v>
      </c>
      <c r="D6022" t="s">
        <v>15531</v>
      </c>
      <c r="E6022" t="s">
        <v>35246</v>
      </c>
      <c r="F6022" t="s">
        <v>35731</v>
      </c>
      <c r="G6022">
        <v>1960</v>
      </c>
      <c r="H6022" t="s">
        <v>36481</v>
      </c>
      <c r="I6022" t="s">
        <v>15647</v>
      </c>
      <c r="J6022" s="2" t="s">
        <v>15650</v>
      </c>
      <c r="K6022" s="5" t="s">
        <v>21</v>
      </c>
    </row>
    <row r="6023" spans="1:19" hidden="1" x14ac:dyDescent="0.25">
      <c r="A6023">
        <v>123840</v>
      </c>
      <c r="B6023" t="s">
        <v>15651</v>
      </c>
      <c r="C6023" t="s">
        <v>15591</v>
      </c>
      <c r="D6023" t="s">
        <v>15531</v>
      </c>
      <c r="E6023" t="s">
        <v>35246</v>
      </c>
      <c r="F6023" t="s">
        <v>35731</v>
      </c>
      <c r="G6023">
        <v>1960</v>
      </c>
      <c r="H6023" t="s">
        <v>36481</v>
      </c>
      <c r="I6023" t="s">
        <v>15592</v>
      </c>
      <c r="J6023" s="2" t="s">
        <v>15652</v>
      </c>
      <c r="K6023" s="5" t="s">
        <v>128</v>
      </c>
      <c r="L6023" t="s">
        <v>129</v>
      </c>
    </row>
    <row r="6024" spans="1:19" hidden="1" x14ac:dyDescent="0.25">
      <c r="A6024">
        <v>123853</v>
      </c>
      <c r="B6024" t="s">
        <v>15653</v>
      </c>
      <c r="C6024" t="s">
        <v>15591</v>
      </c>
      <c r="D6024" t="s">
        <v>15531</v>
      </c>
      <c r="E6024" t="s">
        <v>35246</v>
      </c>
      <c r="F6024" t="s">
        <v>35731</v>
      </c>
      <c r="G6024">
        <v>1960</v>
      </c>
      <c r="H6024" t="s">
        <v>36481</v>
      </c>
      <c r="I6024" t="s">
        <v>15592</v>
      </c>
      <c r="J6024" s="2" t="s">
        <v>15654</v>
      </c>
      <c r="K6024" s="5" t="s">
        <v>38</v>
      </c>
      <c r="L6024" t="s">
        <v>174</v>
      </c>
    </row>
    <row r="6025" spans="1:19" hidden="1" x14ac:dyDescent="0.25">
      <c r="A6025">
        <v>123867</v>
      </c>
      <c r="B6025" t="s">
        <v>15655</v>
      </c>
      <c r="C6025" t="s">
        <v>15550</v>
      </c>
      <c r="D6025" t="s">
        <v>15531</v>
      </c>
      <c r="E6025" t="s">
        <v>35246</v>
      </c>
      <c r="F6025" t="s">
        <v>35731</v>
      </c>
      <c r="G6025">
        <v>1960</v>
      </c>
      <c r="H6025" t="s">
        <v>36481</v>
      </c>
      <c r="I6025" t="s">
        <v>15551</v>
      </c>
      <c r="J6025" s="2" t="s">
        <v>15656</v>
      </c>
      <c r="K6025" s="5" t="s">
        <v>38</v>
      </c>
      <c r="L6025" t="s">
        <v>187</v>
      </c>
    </row>
    <row r="6026" spans="1:19" hidden="1" x14ac:dyDescent="0.25">
      <c r="A6026">
        <v>123873</v>
      </c>
      <c r="B6026" t="s">
        <v>15657</v>
      </c>
      <c r="C6026" t="s">
        <v>15550</v>
      </c>
      <c r="D6026" t="s">
        <v>15531</v>
      </c>
      <c r="E6026" t="s">
        <v>35246</v>
      </c>
      <c r="F6026" t="s">
        <v>35731</v>
      </c>
      <c r="G6026">
        <v>1960</v>
      </c>
      <c r="H6026" t="s">
        <v>36481</v>
      </c>
      <c r="I6026" t="s">
        <v>15551</v>
      </c>
      <c r="J6026" s="2" t="s">
        <v>15658</v>
      </c>
      <c r="K6026" s="5" t="s">
        <v>21</v>
      </c>
    </row>
    <row r="6027" spans="1:19" hidden="1" x14ac:dyDescent="0.25">
      <c r="A6027">
        <v>123875</v>
      </c>
      <c r="B6027" t="s">
        <v>15659</v>
      </c>
      <c r="C6027" t="s">
        <v>15550</v>
      </c>
      <c r="D6027" t="s">
        <v>15531</v>
      </c>
      <c r="E6027" t="s">
        <v>35246</v>
      </c>
      <c r="F6027" t="s">
        <v>35731</v>
      </c>
      <c r="G6027">
        <v>1960</v>
      </c>
      <c r="H6027" t="s">
        <v>36481</v>
      </c>
      <c r="I6027" t="s">
        <v>15551</v>
      </c>
      <c r="J6027" s="2" t="s">
        <v>15660</v>
      </c>
      <c r="K6027" s="5" t="s">
        <v>128</v>
      </c>
      <c r="L6027" t="s">
        <v>35191</v>
      </c>
    </row>
    <row r="6028" spans="1:19" hidden="1" x14ac:dyDescent="0.25">
      <c r="A6028">
        <v>123877</v>
      </c>
      <c r="B6028" t="s">
        <v>15661</v>
      </c>
      <c r="C6028" t="s">
        <v>15550</v>
      </c>
      <c r="D6028" t="s">
        <v>15531</v>
      </c>
      <c r="E6028" t="s">
        <v>35246</v>
      </c>
      <c r="F6028" t="s">
        <v>35731</v>
      </c>
      <c r="G6028">
        <v>1960</v>
      </c>
      <c r="H6028" t="s">
        <v>36481</v>
      </c>
      <c r="I6028" t="s">
        <v>15551</v>
      </c>
      <c r="J6028" s="2" t="s">
        <v>15662</v>
      </c>
      <c r="K6028" s="5" t="s">
        <v>128</v>
      </c>
    </row>
    <row r="6029" spans="1:19" hidden="1" x14ac:dyDescent="0.25">
      <c r="A6029">
        <v>123924</v>
      </c>
      <c r="B6029" t="s">
        <v>15663</v>
      </c>
      <c r="C6029" t="s">
        <v>15591</v>
      </c>
      <c r="D6029" t="s">
        <v>15531</v>
      </c>
      <c r="E6029" t="s">
        <v>35246</v>
      </c>
      <c r="F6029" t="s">
        <v>35731</v>
      </c>
      <c r="G6029">
        <v>1960</v>
      </c>
      <c r="H6029" t="s">
        <v>36481</v>
      </c>
      <c r="I6029" t="s">
        <v>15592</v>
      </c>
      <c r="J6029" s="2" t="s">
        <v>15664</v>
      </c>
      <c r="K6029" s="5" t="s">
        <v>128</v>
      </c>
      <c r="L6029" t="s">
        <v>35192</v>
      </c>
    </row>
    <row r="6030" spans="1:19" hidden="1" x14ac:dyDescent="0.25">
      <c r="A6030">
        <v>123969</v>
      </c>
      <c r="B6030" t="s">
        <v>15665</v>
      </c>
      <c r="C6030" t="s">
        <v>15591</v>
      </c>
      <c r="D6030" t="s">
        <v>15531</v>
      </c>
      <c r="E6030" t="s">
        <v>35246</v>
      </c>
      <c r="F6030" t="s">
        <v>35731</v>
      </c>
      <c r="G6030">
        <v>1960</v>
      </c>
      <c r="H6030" t="s">
        <v>36481</v>
      </c>
      <c r="I6030" t="s">
        <v>15592</v>
      </c>
      <c r="J6030" s="2" t="s">
        <v>15666</v>
      </c>
      <c r="K6030" s="5" t="s">
        <v>38</v>
      </c>
      <c r="L6030" t="s">
        <v>174</v>
      </c>
    </row>
    <row r="6031" spans="1:19" x14ac:dyDescent="0.25">
      <c r="A6031">
        <v>124078</v>
      </c>
      <c r="B6031" t="s">
        <v>15667</v>
      </c>
      <c r="C6031" t="s">
        <v>15668</v>
      </c>
      <c r="D6031" t="s">
        <v>15669</v>
      </c>
      <c r="E6031" t="s">
        <v>35732</v>
      </c>
      <c r="F6031" t="s">
        <v>35505</v>
      </c>
      <c r="G6031">
        <v>1979</v>
      </c>
      <c r="H6031" t="s">
        <v>36482</v>
      </c>
      <c r="I6031" t="s">
        <v>15670</v>
      </c>
      <c r="J6031" s="2" t="s">
        <v>15671</v>
      </c>
      <c r="K6031" s="5" t="s">
        <v>32</v>
      </c>
      <c r="M6031" s="4" t="s">
        <v>7</v>
      </c>
      <c r="N6031" s="4" t="s">
        <v>8</v>
      </c>
      <c r="O6031" t="s">
        <v>33</v>
      </c>
      <c r="P6031" t="s">
        <v>35338</v>
      </c>
      <c r="R6031" t="s">
        <v>7</v>
      </c>
      <c r="S6031" t="s">
        <v>8</v>
      </c>
    </row>
    <row r="6032" spans="1:19" hidden="1" x14ac:dyDescent="0.25">
      <c r="A6032">
        <v>124085</v>
      </c>
      <c r="B6032" t="s">
        <v>15672</v>
      </c>
      <c r="C6032" t="s">
        <v>15668</v>
      </c>
      <c r="D6032" t="s">
        <v>15669</v>
      </c>
      <c r="E6032" t="s">
        <v>35732</v>
      </c>
      <c r="F6032" t="s">
        <v>35505</v>
      </c>
      <c r="G6032">
        <v>1979</v>
      </c>
      <c r="H6032" t="s">
        <v>36482</v>
      </c>
      <c r="I6032" t="s">
        <v>15670</v>
      </c>
      <c r="J6032" s="2" t="s">
        <v>15673</v>
      </c>
      <c r="K6032" s="5" t="s">
        <v>55</v>
      </c>
    </row>
    <row r="6033" spans="1:16" x14ac:dyDescent="0.25">
      <c r="A6033">
        <v>124110</v>
      </c>
      <c r="B6033" t="s">
        <v>15674</v>
      </c>
      <c r="C6033" t="s">
        <v>15675</v>
      </c>
      <c r="D6033" t="s">
        <v>15669</v>
      </c>
      <c r="E6033" t="s">
        <v>35732</v>
      </c>
      <c r="F6033" t="s">
        <v>35505</v>
      </c>
      <c r="G6033">
        <v>1979</v>
      </c>
      <c r="H6033" t="s">
        <v>36482</v>
      </c>
      <c r="I6033" t="s">
        <v>15676</v>
      </c>
      <c r="J6033" s="2" t="s">
        <v>15677</v>
      </c>
      <c r="K6033" s="5" t="s">
        <v>32</v>
      </c>
      <c r="M6033" s="4" t="s">
        <v>7</v>
      </c>
      <c r="N6033" s="4" t="s">
        <v>8</v>
      </c>
      <c r="O6033" t="s">
        <v>33</v>
      </c>
      <c r="P6033" t="s">
        <v>35338</v>
      </c>
    </row>
    <row r="6034" spans="1:16" hidden="1" x14ac:dyDescent="0.25">
      <c r="A6034">
        <v>124133</v>
      </c>
      <c r="B6034" t="s">
        <v>15678</v>
      </c>
      <c r="C6034" t="s">
        <v>15668</v>
      </c>
      <c r="D6034" t="s">
        <v>15669</v>
      </c>
      <c r="E6034" t="s">
        <v>35732</v>
      </c>
      <c r="F6034" t="s">
        <v>35505</v>
      </c>
      <c r="G6034">
        <v>1979</v>
      </c>
      <c r="H6034" t="s">
        <v>36482</v>
      </c>
      <c r="I6034" t="s">
        <v>15670</v>
      </c>
      <c r="J6034" s="2" t="s">
        <v>15679</v>
      </c>
      <c r="K6034" s="5" t="s">
        <v>38</v>
      </c>
      <c r="L6034" t="s">
        <v>16</v>
      </c>
    </row>
    <row r="6035" spans="1:16" hidden="1" x14ac:dyDescent="0.25">
      <c r="A6035">
        <v>124140</v>
      </c>
      <c r="B6035" t="s">
        <v>15680</v>
      </c>
      <c r="C6035" t="s">
        <v>15675</v>
      </c>
      <c r="D6035" t="s">
        <v>15669</v>
      </c>
      <c r="E6035" t="s">
        <v>35732</v>
      </c>
      <c r="F6035" t="s">
        <v>35505</v>
      </c>
      <c r="G6035">
        <v>1979</v>
      </c>
      <c r="H6035" t="s">
        <v>36482</v>
      </c>
      <c r="I6035" t="s">
        <v>15676</v>
      </c>
      <c r="J6035" s="2" t="s">
        <v>15681</v>
      </c>
      <c r="K6035" s="5" t="s">
        <v>128</v>
      </c>
      <c r="L6035" t="s">
        <v>35202</v>
      </c>
    </row>
    <row r="6036" spans="1:16" hidden="1" x14ac:dyDescent="0.25">
      <c r="A6036">
        <v>124148</v>
      </c>
      <c r="B6036" t="s">
        <v>15682</v>
      </c>
      <c r="C6036" t="s">
        <v>15675</v>
      </c>
      <c r="D6036" t="s">
        <v>15669</v>
      </c>
      <c r="E6036" t="s">
        <v>35732</v>
      </c>
      <c r="F6036" t="s">
        <v>35505</v>
      </c>
      <c r="G6036">
        <v>1979</v>
      </c>
      <c r="H6036" t="s">
        <v>36482</v>
      </c>
      <c r="I6036" t="s">
        <v>15676</v>
      </c>
      <c r="J6036" s="2" t="s">
        <v>15683</v>
      </c>
      <c r="K6036" s="5" t="s">
        <v>38</v>
      </c>
    </row>
    <row r="6037" spans="1:16" hidden="1" x14ac:dyDescent="0.25">
      <c r="A6037">
        <v>124200</v>
      </c>
      <c r="B6037" t="s">
        <v>15684</v>
      </c>
      <c r="C6037" t="s">
        <v>15685</v>
      </c>
      <c r="D6037" t="s">
        <v>15669</v>
      </c>
      <c r="E6037" t="s">
        <v>35732</v>
      </c>
      <c r="F6037" t="s">
        <v>35505</v>
      </c>
      <c r="G6037">
        <v>1979</v>
      </c>
      <c r="H6037" t="s">
        <v>36482</v>
      </c>
      <c r="I6037" t="s">
        <v>15686</v>
      </c>
      <c r="J6037" s="2" t="s">
        <v>15687</v>
      </c>
      <c r="K6037" s="5" t="s">
        <v>21</v>
      </c>
    </row>
    <row r="6038" spans="1:16" hidden="1" x14ac:dyDescent="0.25">
      <c r="A6038">
        <v>124208</v>
      </c>
      <c r="B6038" t="s">
        <v>15688</v>
      </c>
      <c r="C6038" t="s">
        <v>15689</v>
      </c>
      <c r="D6038" t="s">
        <v>15669</v>
      </c>
      <c r="E6038" t="s">
        <v>35732</v>
      </c>
      <c r="F6038" t="s">
        <v>35505</v>
      </c>
      <c r="G6038">
        <v>1979</v>
      </c>
      <c r="H6038" t="s">
        <v>36482</v>
      </c>
      <c r="I6038" t="s">
        <v>15690</v>
      </c>
      <c r="J6038" s="2" t="s">
        <v>15691</v>
      </c>
      <c r="K6038" s="5" t="s">
        <v>38</v>
      </c>
      <c r="L6038" t="s">
        <v>35297</v>
      </c>
    </row>
    <row r="6039" spans="1:16" hidden="1" x14ac:dyDescent="0.25">
      <c r="A6039">
        <v>124265</v>
      </c>
      <c r="B6039" t="s">
        <v>15692</v>
      </c>
      <c r="C6039" t="s">
        <v>15675</v>
      </c>
      <c r="D6039" t="s">
        <v>15669</v>
      </c>
      <c r="E6039" t="s">
        <v>35732</v>
      </c>
      <c r="F6039" t="s">
        <v>35505</v>
      </c>
      <c r="G6039">
        <v>1979</v>
      </c>
      <c r="H6039" t="s">
        <v>36482</v>
      </c>
      <c r="I6039" t="s">
        <v>15676</v>
      </c>
      <c r="J6039" s="2" t="s">
        <v>15693</v>
      </c>
      <c r="K6039" s="5" t="s">
        <v>38</v>
      </c>
    </row>
    <row r="6040" spans="1:16" hidden="1" x14ac:dyDescent="0.25">
      <c r="A6040">
        <v>124271</v>
      </c>
      <c r="B6040" t="s">
        <v>15694</v>
      </c>
      <c r="C6040" t="s">
        <v>15695</v>
      </c>
      <c r="D6040" t="s">
        <v>15669</v>
      </c>
      <c r="E6040" t="s">
        <v>35732</v>
      </c>
      <c r="F6040" t="s">
        <v>35505</v>
      </c>
      <c r="G6040">
        <v>1979</v>
      </c>
      <c r="H6040" t="s">
        <v>36482</v>
      </c>
      <c r="I6040" t="s">
        <v>9458</v>
      </c>
      <c r="J6040" s="2" t="s">
        <v>15696</v>
      </c>
      <c r="K6040" s="5" t="s">
        <v>55</v>
      </c>
      <c r="L6040" t="s">
        <v>143</v>
      </c>
    </row>
    <row r="6041" spans="1:16" hidden="1" x14ac:dyDescent="0.25">
      <c r="A6041">
        <v>124281</v>
      </c>
      <c r="B6041" t="s">
        <v>15697</v>
      </c>
      <c r="C6041" t="s">
        <v>15695</v>
      </c>
      <c r="D6041" t="s">
        <v>15669</v>
      </c>
      <c r="E6041" t="s">
        <v>35732</v>
      </c>
      <c r="F6041" t="s">
        <v>35505</v>
      </c>
      <c r="G6041">
        <v>1979</v>
      </c>
      <c r="H6041" t="s">
        <v>36482</v>
      </c>
      <c r="I6041" t="s">
        <v>9458</v>
      </c>
      <c r="J6041" s="2" t="s">
        <v>15698</v>
      </c>
      <c r="K6041" s="5" t="s">
        <v>38</v>
      </c>
    </row>
    <row r="6042" spans="1:16" hidden="1" x14ac:dyDescent="0.25">
      <c r="A6042">
        <v>124284</v>
      </c>
      <c r="B6042" t="s">
        <v>15699</v>
      </c>
      <c r="C6042" t="s">
        <v>15695</v>
      </c>
      <c r="D6042" t="s">
        <v>15669</v>
      </c>
      <c r="E6042" t="s">
        <v>35732</v>
      </c>
      <c r="F6042" t="s">
        <v>35505</v>
      </c>
      <c r="G6042">
        <v>1979</v>
      </c>
      <c r="H6042" t="s">
        <v>36482</v>
      </c>
      <c r="I6042" t="s">
        <v>9458</v>
      </c>
      <c r="J6042" s="2" t="s">
        <v>15700</v>
      </c>
      <c r="K6042" s="5" t="s">
        <v>21</v>
      </c>
    </row>
    <row r="6043" spans="1:16" hidden="1" x14ac:dyDescent="0.25">
      <c r="A6043">
        <v>124289</v>
      </c>
      <c r="B6043" t="s">
        <v>15701</v>
      </c>
      <c r="C6043" t="s">
        <v>15695</v>
      </c>
      <c r="D6043" t="s">
        <v>15669</v>
      </c>
      <c r="E6043" t="s">
        <v>35732</v>
      </c>
      <c r="F6043" t="s">
        <v>35505</v>
      </c>
      <c r="G6043">
        <v>1979</v>
      </c>
      <c r="H6043" t="s">
        <v>36482</v>
      </c>
      <c r="I6043" t="s">
        <v>9458</v>
      </c>
      <c r="J6043" s="2" t="s">
        <v>15702</v>
      </c>
      <c r="K6043" s="5" t="s">
        <v>128</v>
      </c>
    </row>
    <row r="6044" spans="1:16" hidden="1" x14ac:dyDescent="0.25">
      <c r="A6044">
        <v>124292</v>
      </c>
      <c r="B6044" t="s">
        <v>15703</v>
      </c>
      <c r="C6044" t="s">
        <v>15675</v>
      </c>
      <c r="D6044" t="s">
        <v>15669</v>
      </c>
      <c r="E6044" t="s">
        <v>35732</v>
      </c>
      <c r="F6044" t="s">
        <v>35505</v>
      </c>
      <c r="G6044">
        <v>1979</v>
      </c>
      <c r="H6044" t="s">
        <v>36482</v>
      </c>
      <c r="I6044" t="s">
        <v>15676</v>
      </c>
      <c r="J6044" s="2" t="s">
        <v>15704</v>
      </c>
      <c r="K6044" s="5" t="s">
        <v>15</v>
      </c>
    </row>
    <row r="6045" spans="1:16" x14ac:dyDescent="0.25">
      <c r="A6045">
        <v>124309</v>
      </c>
      <c r="B6045" t="s">
        <v>15705</v>
      </c>
      <c r="C6045" t="s">
        <v>15706</v>
      </c>
      <c r="D6045" t="s">
        <v>15669</v>
      </c>
      <c r="E6045" t="s">
        <v>35732</v>
      </c>
      <c r="F6045" t="s">
        <v>35505</v>
      </c>
      <c r="G6045">
        <v>1979</v>
      </c>
      <c r="H6045" t="s">
        <v>36482</v>
      </c>
      <c r="I6045" t="s">
        <v>15707</v>
      </c>
      <c r="J6045" s="2" t="s">
        <v>15708</v>
      </c>
      <c r="K6045" s="5" t="s">
        <v>32</v>
      </c>
      <c r="M6045" s="4" t="s">
        <v>7</v>
      </c>
      <c r="N6045" s="4" t="s">
        <v>167</v>
      </c>
      <c r="O6045" t="s">
        <v>33</v>
      </c>
      <c r="P6045" t="s">
        <v>35338</v>
      </c>
    </row>
    <row r="6046" spans="1:16" hidden="1" x14ac:dyDescent="0.25">
      <c r="A6046">
        <v>124369</v>
      </c>
      <c r="B6046" t="s">
        <v>15709</v>
      </c>
      <c r="C6046" t="s">
        <v>15675</v>
      </c>
      <c r="D6046" t="s">
        <v>15669</v>
      </c>
      <c r="E6046" t="s">
        <v>35732</v>
      </c>
      <c r="F6046" t="s">
        <v>35505</v>
      </c>
      <c r="G6046">
        <v>1979</v>
      </c>
      <c r="H6046" t="s">
        <v>36482</v>
      </c>
      <c r="I6046" t="s">
        <v>15676</v>
      </c>
      <c r="J6046" s="2" t="s">
        <v>15710</v>
      </c>
      <c r="K6046" s="5" t="s">
        <v>55</v>
      </c>
    </row>
    <row r="6047" spans="1:16" hidden="1" x14ac:dyDescent="0.25">
      <c r="A6047">
        <v>124371</v>
      </c>
      <c r="B6047" t="s">
        <v>15711</v>
      </c>
      <c r="C6047" t="s">
        <v>15675</v>
      </c>
      <c r="D6047" t="s">
        <v>15669</v>
      </c>
      <c r="E6047" t="s">
        <v>35732</v>
      </c>
      <c r="F6047" t="s">
        <v>35505</v>
      </c>
      <c r="G6047">
        <v>1979</v>
      </c>
      <c r="H6047" t="s">
        <v>36482</v>
      </c>
      <c r="I6047" t="s">
        <v>15676</v>
      </c>
      <c r="J6047" s="2" t="s">
        <v>15712</v>
      </c>
      <c r="K6047" s="5" t="s">
        <v>55</v>
      </c>
    </row>
    <row r="6048" spans="1:16" hidden="1" x14ac:dyDescent="0.25">
      <c r="A6048">
        <v>124408</v>
      </c>
      <c r="B6048" t="s">
        <v>15713</v>
      </c>
      <c r="C6048" t="s">
        <v>15714</v>
      </c>
      <c r="D6048" t="s">
        <v>15669</v>
      </c>
      <c r="E6048" t="s">
        <v>35732</v>
      </c>
      <c r="F6048" t="s">
        <v>35505</v>
      </c>
      <c r="G6048">
        <v>1979</v>
      </c>
      <c r="H6048" t="s">
        <v>36482</v>
      </c>
      <c r="I6048" t="s">
        <v>15715</v>
      </c>
      <c r="J6048" s="2" t="s">
        <v>15716</v>
      </c>
      <c r="K6048" s="5" t="s">
        <v>38</v>
      </c>
      <c r="L6048" t="s">
        <v>132</v>
      </c>
    </row>
    <row r="6049" spans="1:12" hidden="1" x14ac:dyDescent="0.25">
      <c r="A6049">
        <v>124415</v>
      </c>
      <c r="B6049" t="s">
        <v>15717</v>
      </c>
      <c r="C6049" t="s">
        <v>15675</v>
      </c>
      <c r="D6049" t="s">
        <v>15669</v>
      </c>
      <c r="E6049" t="s">
        <v>35732</v>
      </c>
      <c r="F6049" t="s">
        <v>35505</v>
      </c>
      <c r="G6049">
        <v>1979</v>
      </c>
      <c r="H6049" t="s">
        <v>36482</v>
      </c>
      <c r="I6049" t="s">
        <v>15676</v>
      </c>
      <c r="J6049" s="2" t="s">
        <v>15718</v>
      </c>
      <c r="K6049" s="5" t="s">
        <v>128</v>
      </c>
    </row>
    <row r="6050" spans="1:12" hidden="1" x14ac:dyDescent="0.25">
      <c r="A6050">
        <v>124442</v>
      </c>
      <c r="B6050" t="s">
        <v>15719</v>
      </c>
      <c r="C6050" t="s">
        <v>15675</v>
      </c>
      <c r="D6050" t="s">
        <v>15669</v>
      </c>
      <c r="E6050" t="s">
        <v>35732</v>
      </c>
      <c r="F6050" t="s">
        <v>35505</v>
      </c>
      <c r="G6050">
        <v>1979</v>
      </c>
      <c r="H6050" t="s">
        <v>36482</v>
      </c>
      <c r="I6050" t="s">
        <v>15676</v>
      </c>
      <c r="J6050" s="2" t="s">
        <v>15720</v>
      </c>
      <c r="K6050" s="5" t="s">
        <v>38</v>
      </c>
    </row>
    <row r="6051" spans="1:12" hidden="1" x14ac:dyDescent="0.25">
      <c r="A6051">
        <v>124443</v>
      </c>
      <c r="B6051" t="s">
        <v>15721</v>
      </c>
      <c r="C6051" t="s">
        <v>15722</v>
      </c>
      <c r="D6051" t="s">
        <v>15669</v>
      </c>
      <c r="E6051" t="s">
        <v>35732</v>
      </c>
      <c r="F6051" t="s">
        <v>35505</v>
      </c>
      <c r="G6051">
        <v>1979</v>
      </c>
      <c r="H6051" t="s">
        <v>36482</v>
      </c>
      <c r="I6051" t="s">
        <v>15723</v>
      </c>
      <c r="J6051" s="2" t="s">
        <v>15724</v>
      </c>
      <c r="K6051" s="5" t="s">
        <v>38</v>
      </c>
    </row>
    <row r="6052" spans="1:12" hidden="1" x14ac:dyDescent="0.25">
      <c r="A6052">
        <v>124462</v>
      </c>
      <c r="B6052" t="s">
        <v>15725</v>
      </c>
      <c r="C6052" t="s">
        <v>15675</v>
      </c>
      <c r="D6052" t="s">
        <v>15669</v>
      </c>
      <c r="E6052" t="s">
        <v>35732</v>
      </c>
      <c r="F6052" t="s">
        <v>35505</v>
      </c>
      <c r="G6052">
        <v>1979</v>
      </c>
      <c r="H6052" t="s">
        <v>36482</v>
      </c>
      <c r="I6052" t="s">
        <v>15676</v>
      </c>
      <c r="J6052" s="2" t="s">
        <v>15726</v>
      </c>
      <c r="K6052" s="5" t="s">
        <v>55</v>
      </c>
    </row>
    <row r="6053" spans="1:12" hidden="1" x14ac:dyDescent="0.25">
      <c r="A6053">
        <v>124463</v>
      </c>
      <c r="B6053" t="s">
        <v>15727</v>
      </c>
      <c r="C6053" t="s">
        <v>15706</v>
      </c>
      <c r="D6053" t="s">
        <v>15669</v>
      </c>
      <c r="E6053" t="s">
        <v>35732</v>
      </c>
      <c r="F6053" t="s">
        <v>35505</v>
      </c>
      <c r="G6053">
        <v>1979</v>
      </c>
      <c r="H6053" t="s">
        <v>36482</v>
      </c>
      <c r="I6053" t="s">
        <v>15707</v>
      </c>
      <c r="J6053" s="2" t="s">
        <v>15728</v>
      </c>
      <c r="K6053" s="5" t="s">
        <v>21</v>
      </c>
    </row>
    <row r="6054" spans="1:12" hidden="1" x14ac:dyDescent="0.25">
      <c r="A6054">
        <v>124495</v>
      </c>
      <c r="B6054" t="s">
        <v>15729</v>
      </c>
      <c r="C6054" t="s">
        <v>15730</v>
      </c>
      <c r="D6054" t="s">
        <v>15669</v>
      </c>
      <c r="E6054" t="s">
        <v>35732</v>
      </c>
      <c r="F6054" t="s">
        <v>35505</v>
      </c>
      <c r="G6054">
        <v>1979</v>
      </c>
      <c r="H6054" t="s">
        <v>36482</v>
      </c>
      <c r="I6054" t="s">
        <v>15731</v>
      </c>
      <c r="J6054" s="2" t="s">
        <v>15732</v>
      </c>
      <c r="K6054" s="5" t="s">
        <v>38</v>
      </c>
      <c r="L6054" t="s">
        <v>174</v>
      </c>
    </row>
    <row r="6055" spans="1:12" hidden="1" x14ac:dyDescent="0.25">
      <c r="A6055">
        <v>124513</v>
      </c>
      <c r="B6055" t="s">
        <v>15733</v>
      </c>
      <c r="C6055" t="s">
        <v>15734</v>
      </c>
      <c r="D6055" t="s">
        <v>15669</v>
      </c>
      <c r="E6055" t="s">
        <v>35732</v>
      </c>
      <c r="F6055" t="s">
        <v>35505</v>
      </c>
      <c r="G6055">
        <v>1979</v>
      </c>
      <c r="H6055" t="s">
        <v>36482</v>
      </c>
      <c r="I6055" t="s">
        <v>15735</v>
      </c>
      <c r="J6055" s="2" t="s">
        <v>15736</v>
      </c>
      <c r="K6055" s="5" t="s">
        <v>38</v>
      </c>
    </row>
    <row r="6056" spans="1:12" hidden="1" x14ac:dyDescent="0.25">
      <c r="A6056">
        <v>124545</v>
      </c>
      <c r="B6056" t="s">
        <v>15737</v>
      </c>
      <c r="C6056" t="s">
        <v>15738</v>
      </c>
      <c r="D6056" t="s">
        <v>15669</v>
      </c>
      <c r="E6056" t="s">
        <v>35732</v>
      </c>
      <c r="F6056" t="s">
        <v>35505</v>
      </c>
      <c r="G6056">
        <v>1979</v>
      </c>
      <c r="H6056" t="s">
        <v>36482</v>
      </c>
      <c r="I6056" t="s">
        <v>15739</v>
      </c>
      <c r="J6056" s="2" t="s">
        <v>15740</v>
      </c>
      <c r="K6056" s="5" t="s">
        <v>128</v>
      </c>
    </row>
    <row r="6057" spans="1:12" hidden="1" x14ac:dyDescent="0.25">
      <c r="A6057">
        <v>124553</v>
      </c>
      <c r="B6057" t="s">
        <v>15741</v>
      </c>
      <c r="C6057" t="s">
        <v>15675</v>
      </c>
      <c r="D6057" t="s">
        <v>15669</v>
      </c>
      <c r="E6057" t="s">
        <v>35732</v>
      </c>
      <c r="F6057" t="s">
        <v>35505</v>
      </c>
      <c r="G6057">
        <v>1979</v>
      </c>
      <c r="H6057" t="s">
        <v>36482</v>
      </c>
      <c r="I6057" t="s">
        <v>15676</v>
      </c>
      <c r="J6057" s="2" t="s">
        <v>15742</v>
      </c>
      <c r="K6057" s="5" t="s">
        <v>21</v>
      </c>
    </row>
    <row r="6058" spans="1:12" hidden="1" x14ac:dyDescent="0.25">
      <c r="A6058">
        <v>124588</v>
      </c>
      <c r="B6058" t="s">
        <v>15743</v>
      </c>
      <c r="C6058" t="s">
        <v>15744</v>
      </c>
      <c r="D6058" t="s">
        <v>15745</v>
      </c>
      <c r="E6058" t="s">
        <v>35733</v>
      </c>
      <c r="F6058" t="s">
        <v>35734</v>
      </c>
      <c r="G6058">
        <v>1993</v>
      </c>
      <c r="H6058" t="s">
        <v>36483</v>
      </c>
      <c r="I6058" t="s">
        <v>15746</v>
      </c>
      <c r="J6058" s="2" t="s">
        <v>15747</v>
      </c>
      <c r="K6058" s="5" t="s">
        <v>21</v>
      </c>
      <c r="L6058" t="s">
        <v>143</v>
      </c>
    </row>
    <row r="6059" spans="1:12" hidden="1" x14ac:dyDescent="0.25">
      <c r="A6059">
        <v>124636</v>
      </c>
      <c r="B6059" t="s">
        <v>15748</v>
      </c>
      <c r="C6059" t="s">
        <v>15749</v>
      </c>
      <c r="D6059" t="s">
        <v>15745</v>
      </c>
      <c r="E6059" t="s">
        <v>35733</v>
      </c>
      <c r="F6059" t="s">
        <v>35734</v>
      </c>
      <c r="G6059">
        <v>1993</v>
      </c>
      <c r="H6059" t="s">
        <v>36483</v>
      </c>
      <c r="I6059" t="s">
        <v>15750</v>
      </c>
      <c r="J6059" s="2" t="s">
        <v>15751</v>
      </c>
      <c r="K6059" s="5" t="s">
        <v>21</v>
      </c>
    </row>
    <row r="6060" spans="1:12" hidden="1" x14ac:dyDescent="0.25">
      <c r="A6060">
        <v>124639</v>
      </c>
      <c r="B6060" t="s">
        <v>15752</v>
      </c>
      <c r="C6060" t="s">
        <v>15749</v>
      </c>
      <c r="D6060" t="s">
        <v>15745</v>
      </c>
      <c r="E6060" t="s">
        <v>35733</v>
      </c>
      <c r="F6060" t="s">
        <v>35734</v>
      </c>
      <c r="G6060">
        <v>1993</v>
      </c>
      <c r="H6060" t="s">
        <v>36483</v>
      </c>
      <c r="I6060" t="s">
        <v>15750</v>
      </c>
      <c r="J6060" s="2" t="s">
        <v>15753</v>
      </c>
      <c r="K6060" s="5" t="s">
        <v>38</v>
      </c>
    </row>
    <row r="6061" spans="1:12" hidden="1" x14ac:dyDescent="0.25">
      <c r="A6061">
        <v>124645</v>
      </c>
      <c r="B6061" t="s">
        <v>15754</v>
      </c>
      <c r="C6061" t="s">
        <v>15755</v>
      </c>
      <c r="D6061" t="s">
        <v>15745</v>
      </c>
      <c r="E6061" t="s">
        <v>35733</v>
      </c>
      <c r="F6061" t="s">
        <v>35734</v>
      </c>
      <c r="G6061">
        <v>1993</v>
      </c>
      <c r="H6061" t="s">
        <v>36483</v>
      </c>
      <c r="I6061" t="s">
        <v>15756</v>
      </c>
      <c r="J6061" s="2" t="s">
        <v>15757</v>
      </c>
      <c r="K6061" s="5" t="s">
        <v>55</v>
      </c>
    </row>
    <row r="6062" spans="1:12" hidden="1" x14ac:dyDescent="0.25">
      <c r="A6062">
        <v>124649</v>
      </c>
      <c r="B6062" t="s">
        <v>15758</v>
      </c>
      <c r="C6062" t="s">
        <v>15744</v>
      </c>
      <c r="D6062" t="s">
        <v>15745</v>
      </c>
      <c r="E6062" t="s">
        <v>35733</v>
      </c>
      <c r="F6062" t="s">
        <v>35734</v>
      </c>
      <c r="G6062">
        <v>1993</v>
      </c>
      <c r="H6062" t="s">
        <v>36483</v>
      </c>
      <c r="I6062" t="s">
        <v>15746</v>
      </c>
      <c r="J6062" s="2" t="s">
        <v>15759</v>
      </c>
      <c r="K6062" s="5" t="s">
        <v>38</v>
      </c>
      <c r="L6062" t="s">
        <v>16</v>
      </c>
    </row>
    <row r="6063" spans="1:12" hidden="1" x14ac:dyDescent="0.25">
      <c r="A6063">
        <v>124673</v>
      </c>
      <c r="B6063" t="s">
        <v>15760</v>
      </c>
      <c r="C6063" t="s">
        <v>15761</v>
      </c>
      <c r="D6063" t="s">
        <v>15745</v>
      </c>
      <c r="E6063" t="s">
        <v>35733</v>
      </c>
      <c r="F6063" t="s">
        <v>35734</v>
      </c>
      <c r="G6063">
        <v>1993</v>
      </c>
      <c r="H6063" t="s">
        <v>36483</v>
      </c>
      <c r="I6063" t="s">
        <v>15762</v>
      </c>
      <c r="J6063" s="2" t="s">
        <v>15763</v>
      </c>
      <c r="K6063" s="5" t="s">
        <v>55</v>
      </c>
    </row>
    <row r="6064" spans="1:12" hidden="1" x14ac:dyDescent="0.25">
      <c r="A6064">
        <v>124699</v>
      </c>
      <c r="B6064" t="s">
        <v>15764</v>
      </c>
      <c r="C6064" t="s">
        <v>15755</v>
      </c>
      <c r="D6064" t="s">
        <v>15745</v>
      </c>
      <c r="E6064" t="s">
        <v>35733</v>
      </c>
      <c r="F6064" t="s">
        <v>35734</v>
      </c>
      <c r="G6064">
        <v>1993</v>
      </c>
      <c r="H6064" t="s">
        <v>36483</v>
      </c>
      <c r="I6064" t="s">
        <v>15756</v>
      </c>
      <c r="J6064" s="2" t="s">
        <v>15765</v>
      </c>
      <c r="K6064" s="5" t="s">
        <v>21</v>
      </c>
    </row>
    <row r="6065" spans="1:12" hidden="1" x14ac:dyDescent="0.25">
      <c r="A6065">
        <v>124702</v>
      </c>
      <c r="B6065" t="s">
        <v>15766</v>
      </c>
      <c r="C6065" t="s">
        <v>15755</v>
      </c>
      <c r="D6065" t="s">
        <v>15745</v>
      </c>
      <c r="E6065" t="s">
        <v>35733</v>
      </c>
      <c r="F6065" t="s">
        <v>35734</v>
      </c>
      <c r="G6065">
        <v>1993</v>
      </c>
      <c r="H6065" t="s">
        <v>36483</v>
      </c>
      <c r="I6065" t="s">
        <v>15756</v>
      </c>
      <c r="J6065" s="2" t="s">
        <v>15767</v>
      </c>
      <c r="K6065" s="5" t="s">
        <v>173</v>
      </c>
      <c r="L6065" t="s">
        <v>187</v>
      </c>
    </row>
    <row r="6066" spans="1:12" hidden="1" x14ac:dyDescent="0.25">
      <c r="A6066">
        <v>124706</v>
      </c>
      <c r="B6066" t="s">
        <v>15768</v>
      </c>
      <c r="C6066" t="s">
        <v>15755</v>
      </c>
      <c r="D6066" t="s">
        <v>15745</v>
      </c>
      <c r="E6066" t="s">
        <v>35733</v>
      </c>
      <c r="F6066" t="s">
        <v>35734</v>
      </c>
      <c r="G6066">
        <v>1993</v>
      </c>
      <c r="H6066" t="s">
        <v>36483</v>
      </c>
      <c r="I6066" t="s">
        <v>15756</v>
      </c>
      <c r="J6066" s="2" t="s">
        <v>15769</v>
      </c>
      <c r="K6066" s="5" t="s">
        <v>21</v>
      </c>
    </row>
    <row r="6067" spans="1:12" hidden="1" x14ac:dyDescent="0.25">
      <c r="A6067">
        <v>124710</v>
      </c>
      <c r="B6067" t="s">
        <v>15770</v>
      </c>
      <c r="C6067" t="s">
        <v>15755</v>
      </c>
      <c r="D6067" t="s">
        <v>15745</v>
      </c>
      <c r="E6067" t="s">
        <v>35733</v>
      </c>
      <c r="F6067" t="s">
        <v>35734</v>
      </c>
      <c r="G6067">
        <v>1993</v>
      </c>
      <c r="H6067" t="s">
        <v>36483</v>
      </c>
      <c r="I6067" t="s">
        <v>15756</v>
      </c>
      <c r="J6067" s="2" t="s">
        <v>15771</v>
      </c>
      <c r="K6067" s="5" t="s">
        <v>1052</v>
      </c>
    </row>
    <row r="6068" spans="1:12" hidden="1" x14ac:dyDescent="0.25">
      <c r="A6068">
        <v>124720</v>
      </c>
      <c r="B6068" t="s">
        <v>15772</v>
      </c>
      <c r="C6068" t="s">
        <v>15755</v>
      </c>
      <c r="D6068" t="s">
        <v>15745</v>
      </c>
      <c r="E6068" t="s">
        <v>35733</v>
      </c>
      <c r="F6068" t="s">
        <v>35734</v>
      </c>
      <c r="G6068">
        <v>1993</v>
      </c>
      <c r="H6068" t="s">
        <v>36483</v>
      </c>
      <c r="I6068" t="s">
        <v>15756</v>
      </c>
      <c r="J6068" s="2" t="s">
        <v>15773</v>
      </c>
      <c r="K6068" s="5" t="s">
        <v>38</v>
      </c>
    </row>
    <row r="6069" spans="1:12" hidden="1" x14ac:dyDescent="0.25">
      <c r="A6069">
        <v>124733</v>
      </c>
      <c r="B6069" t="s">
        <v>15774</v>
      </c>
      <c r="C6069" t="s">
        <v>15744</v>
      </c>
      <c r="D6069" t="s">
        <v>15745</v>
      </c>
      <c r="E6069" t="s">
        <v>35733</v>
      </c>
      <c r="F6069" t="s">
        <v>35734</v>
      </c>
      <c r="G6069">
        <v>1993</v>
      </c>
      <c r="H6069" t="s">
        <v>36483</v>
      </c>
      <c r="I6069" t="s">
        <v>15746</v>
      </c>
      <c r="J6069" s="2" t="s">
        <v>15775</v>
      </c>
      <c r="K6069" s="5" t="s">
        <v>21</v>
      </c>
    </row>
    <row r="6070" spans="1:12" hidden="1" x14ac:dyDescent="0.25">
      <c r="A6070">
        <v>124741</v>
      </c>
      <c r="B6070" t="s">
        <v>15776</v>
      </c>
      <c r="C6070" t="s">
        <v>15761</v>
      </c>
      <c r="D6070" t="s">
        <v>15745</v>
      </c>
      <c r="E6070" t="s">
        <v>35733</v>
      </c>
      <c r="F6070" t="s">
        <v>35734</v>
      </c>
      <c r="G6070">
        <v>1993</v>
      </c>
      <c r="H6070" t="s">
        <v>36483</v>
      </c>
      <c r="I6070" t="s">
        <v>15762</v>
      </c>
      <c r="J6070" s="2" t="s">
        <v>15777</v>
      </c>
      <c r="K6070" s="5" t="s">
        <v>38</v>
      </c>
    </row>
    <row r="6071" spans="1:12" hidden="1" x14ac:dyDescent="0.25">
      <c r="A6071">
        <v>124749</v>
      </c>
      <c r="B6071" t="s">
        <v>15778</v>
      </c>
      <c r="C6071" t="s">
        <v>15744</v>
      </c>
      <c r="D6071" t="s">
        <v>15745</v>
      </c>
      <c r="E6071" t="s">
        <v>35733</v>
      </c>
      <c r="F6071" t="s">
        <v>35734</v>
      </c>
      <c r="G6071">
        <v>1993</v>
      </c>
      <c r="H6071" t="s">
        <v>36483</v>
      </c>
      <c r="I6071" t="s">
        <v>15746</v>
      </c>
      <c r="J6071" s="2" t="s">
        <v>15779</v>
      </c>
      <c r="K6071" s="5" t="s">
        <v>38</v>
      </c>
      <c r="L6071" t="s">
        <v>35266</v>
      </c>
    </row>
    <row r="6072" spans="1:12" hidden="1" x14ac:dyDescent="0.25">
      <c r="A6072">
        <v>124765</v>
      </c>
      <c r="B6072" t="s">
        <v>15780</v>
      </c>
      <c r="C6072" t="s">
        <v>15761</v>
      </c>
      <c r="D6072" t="s">
        <v>15745</v>
      </c>
      <c r="E6072" t="s">
        <v>35733</v>
      </c>
      <c r="F6072" t="s">
        <v>35734</v>
      </c>
      <c r="G6072">
        <v>1993</v>
      </c>
      <c r="H6072" t="s">
        <v>36483</v>
      </c>
      <c r="I6072" t="s">
        <v>15762</v>
      </c>
      <c r="J6072" s="2" t="s">
        <v>15781</v>
      </c>
      <c r="K6072" s="5" t="s">
        <v>38</v>
      </c>
    </row>
    <row r="6073" spans="1:12" hidden="1" x14ac:dyDescent="0.25">
      <c r="A6073">
        <v>124773</v>
      </c>
      <c r="B6073" t="s">
        <v>15782</v>
      </c>
      <c r="C6073" t="s">
        <v>15761</v>
      </c>
      <c r="D6073" t="s">
        <v>15745</v>
      </c>
      <c r="E6073" t="s">
        <v>35733</v>
      </c>
      <c r="F6073" t="s">
        <v>35734</v>
      </c>
      <c r="G6073">
        <v>1993</v>
      </c>
      <c r="H6073" t="s">
        <v>36483</v>
      </c>
      <c r="I6073" t="s">
        <v>15762</v>
      </c>
      <c r="J6073" s="2" t="s">
        <v>15783</v>
      </c>
      <c r="K6073" s="5" t="s">
        <v>38</v>
      </c>
    </row>
    <row r="6074" spans="1:12" hidden="1" x14ac:dyDescent="0.25">
      <c r="A6074">
        <v>124779</v>
      </c>
      <c r="B6074" t="s">
        <v>15784</v>
      </c>
      <c r="C6074" t="s">
        <v>15744</v>
      </c>
      <c r="D6074" t="s">
        <v>15745</v>
      </c>
      <c r="E6074" t="s">
        <v>35733</v>
      </c>
      <c r="F6074" t="s">
        <v>35734</v>
      </c>
      <c r="G6074">
        <v>1993</v>
      </c>
      <c r="H6074" t="s">
        <v>36483</v>
      </c>
      <c r="I6074" t="s">
        <v>15746</v>
      </c>
      <c r="J6074" s="2" t="s">
        <v>15785</v>
      </c>
      <c r="K6074" s="5" t="s">
        <v>21</v>
      </c>
      <c r="L6074" t="s">
        <v>143</v>
      </c>
    </row>
    <row r="6075" spans="1:12" hidden="1" x14ac:dyDescent="0.25">
      <c r="A6075">
        <v>124782</v>
      </c>
      <c r="B6075" t="s">
        <v>15786</v>
      </c>
      <c r="C6075" t="s">
        <v>15761</v>
      </c>
      <c r="D6075" t="s">
        <v>15745</v>
      </c>
      <c r="E6075" t="s">
        <v>35733</v>
      </c>
      <c r="F6075" t="s">
        <v>35734</v>
      </c>
      <c r="G6075">
        <v>1993</v>
      </c>
      <c r="H6075" t="s">
        <v>36483</v>
      </c>
      <c r="I6075" t="s">
        <v>15762</v>
      </c>
      <c r="J6075" s="2" t="s">
        <v>15787</v>
      </c>
      <c r="K6075" s="5" t="s">
        <v>128</v>
      </c>
      <c r="L6075" t="s">
        <v>129</v>
      </c>
    </row>
    <row r="6076" spans="1:12" hidden="1" x14ac:dyDescent="0.25">
      <c r="A6076">
        <v>124814</v>
      </c>
      <c r="B6076" t="s">
        <v>15788</v>
      </c>
      <c r="C6076" t="s">
        <v>15744</v>
      </c>
      <c r="D6076" t="s">
        <v>15745</v>
      </c>
      <c r="E6076" t="s">
        <v>35733</v>
      </c>
      <c r="F6076" t="s">
        <v>35734</v>
      </c>
      <c r="G6076">
        <v>1993</v>
      </c>
      <c r="H6076" t="s">
        <v>36483</v>
      </c>
      <c r="I6076" t="s">
        <v>15746</v>
      </c>
      <c r="J6076" s="2" t="s">
        <v>15789</v>
      </c>
      <c r="K6076" s="5" t="s">
        <v>21</v>
      </c>
    </row>
    <row r="6077" spans="1:12" hidden="1" x14ac:dyDescent="0.25">
      <c r="A6077">
        <v>124825</v>
      </c>
      <c r="B6077" t="s">
        <v>15790</v>
      </c>
      <c r="C6077" t="s">
        <v>15761</v>
      </c>
      <c r="D6077" t="s">
        <v>15745</v>
      </c>
      <c r="E6077" t="s">
        <v>35733</v>
      </c>
      <c r="F6077" t="s">
        <v>35734</v>
      </c>
      <c r="G6077">
        <v>1993</v>
      </c>
      <c r="H6077" t="s">
        <v>36483</v>
      </c>
      <c r="I6077" t="s">
        <v>15762</v>
      </c>
      <c r="J6077" s="2" t="s">
        <v>15791</v>
      </c>
      <c r="K6077" s="5" t="s">
        <v>21</v>
      </c>
      <c r="L6077" t="s">
        <v>143</v>
      </c>
    </row>
    <row r="6078" spans="1:12" hidden="1" x14ac:dyDescent="0.25">
      <c r="A6078">
        <v>124933</v>
      </c>
      <c r="B6078" t="s">
        <v>15792</v>
      </c>
      <c r="C6078" t="s">
        <v>15793</v>
      </c>
      <c r="D6078" t="s">
        <v>15745</v>
      </c>
      <c r="E6078" t="s">
        <v>35733</v>
      </c>
      <c r="F6078" t="s">
        <v>35734</v>
      </c>
      <c r="G6078">
        <v>1993</v>
      </c>
      <c r="H6078" t="s">
        <v>36483</v>
      </c>
      <c r="I6078" t="s">
        <v>15794</v>
      </c>
      <c r="J6078" s="2" t="s">
        <v>15795</v>
      </c>
      <c r="K6078" s="5" t="s">
        <v>447</v>
      </c>
    </row>
    <row r="6079" spans="1:12" hidden="1" x14ac:dyDescent="0.25">
      <c r="A6079">
        <v>124959</v>
      </c>
      <c r="B6079" t="s">
        <v>15796</v>
      </c>
      <c r="C6079" t="s">
        <v>15797</v>
      </c>
      <c r="D6079" t="s">
        <v>15745</v>
      </c>
      <c r="E6079" t="s">
        <v>35733</v>
      </c>
      <c r="F6079" t="s">
        <v>35734</v>
      </c>
      <c r="G6079">
        <v>1993</v>
      </c>
      <c r="H6079" t="s">
        <v>36483</v>
      </c>
      <c r="I6079" t="s">
        <v>15798</v>
      </c>
      <c r="J6079" s="2" t="s">
        <v>15799</v>
      </c>
      <c r="K6079" s="5" t="s">
        <v>38</v>
      </c>
    </row>
    <row r="6080" spans="1:12" hidden="1" x14ac:dyDescent="0.25">
      <c r="A6080">
        <v>124977</v>
      </c>
      <c r="B6080" t="s">
        <v>15800</v>
      </c>
      <c r="C6080" t="s">
        <v>15801</v>
      </c>
      <c r="D6080" t="s">
        <v>15745</v>
      </c>
      <c r="E6080" t="s">
        <v>35733</v>
      </c>
      <c r="F6080" t="s">
        <v>35734</v>
      </c>
      <c r="G6080">
        <v>1993</v>
      </c>
      <c r="H6080" t="s">
        <v>36483</v>
      </c>
      <c r="I6080" t="s">
        <v>15802</v>
      </c>
      <c r="J6080" s="2" t="s">
        <v>15803</v>
      </c>
      <c r="K6080" s="5" t="s">
        <v>21</v>
      </c>
    </row>
    <row r="6081" spans="1:16" hidden="1" x14ac:dyDescent="0.25">
      <c r="A6081">
        <v>124985</v>
      </c>
      <c r="B6081" t="s">
        <v>15804</v>
      </c>
      <c r="C6081" t="s">
        <v>15801</v>
      </c>
      <c r="D6081" t="s">
        <v>15745</v>
      </c>
      <c r="E6081" t="s">
        <v>35733</v>
      </c>
      <c r="F6081" t="s">
        <v>35734</v>
      </c>
      <c r="G6081">
        <v>1993</v>
      </c>
      <c r="H6081" t="s">
        <v>36483</v>
      </c>
      <c r="I6081" t="s">
        <v>15802</v>
      </c>
      <c r="J6081" s="2" t="s">
        <v>15805</v>
      </c>
      <c r="K6081" s="5" t="s">
        <v>38</v>
      </c>
      <c r="L6081" t="s">
        <v>35266</v>
      </c>
    </row>
    <row r="6082" spans="1:16" hidden="1" x14ac:dyDescent="0.25">
      <c r="A6082">
        <v>125005</v>
      </c>
      <c r="B6082" t="s">
        <v>15806</v>
      </c>
      <c r="C6082" t="s">
        <v>15807</v>
      </c>
      <c r="D6082" t="s">
        <v>15808</v>
      </c>
      <c r="E6082" t="s">
        <v>35735</v>
      </c>
      <c r="F6082" t="s">
        <v>35409</v>
      </c>
      <c r="G6082">
        <v>1997</v>
      </c>
      <c r="H6082" t="s">
        <v>36484</v>
      </c>
      <c r="I6082" t="s">
        <v>12369</v>
      </c>
      <c r="J6082" s="2" t="s">
        <v>15809</v>
      </c>
      <c r="K6082" s="5" t="s">
        <v>38</v>
      </c>
      <c r="L6082" t="s">
        <v>174</v>
      </c>
    </row>
    <row r="6083" spans="1:16" hidden="1" x14ac:dyDescent="0.25">
      <c r="A6083">
        <v>125011</v>
      </c>
      <c r="B6083" t="s">
        <v>15810</v>
      </c>
      <c r="C6083" t="s">
        <v>15811</v>
      </c>
      <c r="D6083" t="s">
        <v>15808</v>
      </c>
      <c r="E6083" t="s">
        <v>35735</v>
      </c>
      <c r="F6083" t="s">
        <v>35409</v>
      </c>
      <c r="G6083">
        <v>1997</v>
      </c>
      <c r="H6083" t="s">
        <v>36484</v>
      </c>
      <c r="I6083" t="s">
        <v>15812</v>
      </c>
      <c r="J6083" s="2" t="s">
        <v>15813</v>
      </c>
      <c r="K6083" s="5" t="s">
        <v>21</v>
      </c>
    </row>
    <row r="6084" spans="1:16" hidden="1" x14ac:dyDescent="0.25">
      <c r="A6084">
        <v>125013</v>
      </c>
      <c r="B6084" t="s">
        <v>15814</v>
      </c>
      <c r="C6084" t="s">
        <v>15811</v>
      </c>
      <c r="D6084" t="s">
        <v>15808</v>
      </c>
      <c r="E6084" t="s">
        <v>35735</v>
      </c>
      <c r="F6084" t="s">
        <v>35409</v>
      </c>
      <c r="G6084">
        <v>1997</v>
      </c>
      <c r="H6084" t="s">
        <v>36484</v>
      </c>
      <c r="I6084" t="s">
        <v>15812</v>
      </c>
      <c r="J6084" s="2" t="s">
        <v>15815</v>
      </c>
      <c r="K6084" s="5" t="s">
        <v>21</v>
      </c>
    </row>
    <row r="6085" spans="1:16" hidden="1" x14ac:dyDescent="0.25">
      <c r="A6085">
        <v>125022</v>
      </c>
      <c r="B6085" t="s">
        <v>15816</v>
      </c>
      <c r="C6085" t="s">
        <v>15807</v>
      </c>
      <c r="D6085" t="s">
        <v>15808</v>
      </c>
      <c r="E6085" t="s">
        <v>35735</v>
      </c>
      <c r="F6085" t="s">
        <v>35409</v>
      </c>
      <c r="G6085">
        <v>1997</v>
      </c>
      <c r="H6085" t="s">
        <v>36484</v>
      </c>
      <c r="I6085" t="s">
        <v>12369</v>
      </c>
      <c r="J6085" s="2" t="s">
        <v>15817</v>
      </c>
      <c r="K6085" s="5" t="s">
        <v>21</v>
      </c>
    </row>
    <row r="6086" spans="1:16" hidden="1" x14ac:dyDescent="0.25">
      <c r="A6086">
        <v>125054</v>
      </c>
      <c r="B6086" t="s">
        <v>15818</v>
      </c>
      <c r="C6086" t="s">
        <v>15819</v>
      </c>
      <c r="D6086" t="s">
        <v>15808</v>
      </c>
      <c r="E6086" t="s">
        <v>35735</v>
      </c>
      <c r="F6086" t="s">
        <v>35409</v>
      </c>
      <c r="G6086">
        <v>1997</v>
      </c>
      <c r="H6086" t="s">
        <v>36484</v>
      </c>
      <c r="I6086" t="s">
        <v>15820</v>
      </c>
      <c r="J6086" s="2" t="s">
        <v>15821</v>
      </c>
      <c r="K6086" s="5" t="s">
        <v>21</v>
      </c>
      <c r="L6086" t="s">
        <v>232</v>
      </c>
    </row>
    <row r="6087" spans="1:16" hidden="1" x14ac:dyDescent="0.25">
      <c r="A6087">
        <v>125057</v>
      </c>
      <c r="B6087" t="s">
        <v>15822</v>
      </c>
      <c r="C6087" t="s">
        <v>15811</v>
      </c>
      <c r="D6087" t="s">
        <v>15808</v>
      </c>
      <c r="E6087" t="s">
        <v>35735</v>
      </c>
      <c r="F6087" t="s">
        <v>35409</v>
      </c>
      <c r="G6087">
        <v>1997</v>
      </c>
      <c r="H6087" t="s">
        <v>36484</v>
      </c>
      <c r="I6087" t="s">
        <v>15812</v>
      </c>
      <c r="J6087" s="2" t="s">
        <v>15823</v>
      </c>
      <c r="K6087" s="5" t="s">
        <v>502</v>
      </c>
      <c r="L6087" t="s">
        <v>27</v>
      </c>
    </row>
    <row r="6088" spans="1:16" hidden="1" x14ac:dyDescent="0.25">
      <c r="A6088">
        <v>125061</v>
      </c>
      <c r="B6088" t="s">
        <v>15824</v>
      </c>
      <c r="C6088" t="s">
        <v>15811</v>
      </c>
      <c r="D6088" t="s">
        <v>15808</v>
      </c>
      <c r="E6088" t="s">
        <v>35735</v>
      </c>
      <c r="F6088" t="s">
        <v>35409</v>
      </c>
      <c r="G6088">
        <v>1997</v>
      </c>
      <c r="H6088" t="s">
        <v>36484</v>
      </c>
      <c r="I6088" t="s">
        <v>15812</v>
      </c>
      <c r="J6088" s="2" t="s">
        <v>15825</v>
      </c>
      <c r="K6088" s="5" t="s">
        <v>21</v>
      </c>
    </row>
    <row r="6089" spans="1:16" hidden="1" x14ac:dyDescent="0.25">
      <c r="A6089">
        <v>125134</v>
      </c>
      <c r="B6089" t="s">
        <v>15826</v>
      </c>
      <c r="C6089" t="s">
        <v>15811</v>
      </c>
      <c r="D6089" t="s">
        <v>15808</v>
      </c>
      <c r="E6089" t="s">
        <v>35735</v>
      </c>
      <c r="F6089" t="s">
        <v>35409</v>
      </c>
      <c r="G6089">
        <v>1997</v>
      </c>
      <c r="H6089" t="s">
        <v>36484</v>
      </c>
      <c r="I6089" t="s">
        <v>15812</v>
      </c>
      <c r="J6089" s="2" t="s">
        <v>15827</v>
      </c>
      <c r="K6089" s="5" t="s">
        <v>475</v>
      </c>
    </row>
    <row r="6090" spans="1:16" x14ac:dyDescent="0.25">
      <c r="A6090">
        <v>125158</v>
      </c>
      <c r="B6090" t="s">
        <v>15828</v>
      </c>
      <c r="C6090" t="s">
        <v>15829</v>
      </c>
      <c r="D6090" t="s">
        <v>15808</v>
      </c>
      <c r="E6090" t="s">
        <v>35735</v>
      </c>
      <c r="F6090" t="s">
        <v>35409</v>
      </c>
      <c r="G6090">
        <v>1997</v>
      </c>
      <c r="H6090" t="s">
        <v>36484</v>
      </c>
      <c r="I6090" t="s">
        <v>15830</v>
      </c>
      <c r="J6090" s="2" t="s">
        <v>15831</v>
      </c>
      <c r="K6090" s="5" t="s">
        <v>32</v>
      </c>
      <c r="M6090" s="4" t="s">
        <v>7</v>
      </c>
      <c r="N6090" s="4" t="s">
        <v>167</v>
      </c>
      <c r="O6090" t="s">
        <v>33</v>
      </c>
      <c r="P6090" t="s">
        <v>35338</v>
      </c>
    </row>
    <row r="6091" spans="1:16" hidden="1" x14ac:dyDescent="0.25">
      <c r="A6091">
        <v>125176</v>
      </c>
      <c r="B6091" t="s">
        <v>15832</v>
      </c>
      <c r="C6091" t="s">
        <v>15811</v>
      </c>
      <c r="D6091" t="s">
        <v>15808</v>
      </c>
      <c r="E6091" t="s">
        <v>35735</v>
      </c>
      <c r="F6091" t="s">
        <v>35409</v>
      </c>
      <c r="G6091">
        <v>1997</v>
      </c>
      <c r="H6091" t="s">
        <v>36484</v>
      </c>
      <c r="I6091" t="s">
        <v>15812</v>
      </c>
      <c r="J6091" s="2" t="s">
        <v>15833</v>
      </c>
      <c r="K6091" s="5" t="s">
        <v>21</v>
      </c>
    </row>
    <row r="6092" spans="1:16" hidden="1" x14ac:dyDescent="0.25">
      <c r="A6092">
        <v>125205</v>
      </c>
      <c r="B6092" t="s">
        <v>15834</v>
      </c>
      <c r="C6092" t="s">
        <v>15829</v>
      </c>
      <c r="D6092" t="s">
        <v>15808</v>
      </c>
      <c r="E6092" t="s">
        <v>35735</v>
      </c>
      <c r="F6092" t="s">
        <v>35409</v>
      </c>
      <c r="G6092">
        <v>1997</v>
      </c>
      <c r="H6092" t="s">
        <v>36484</v>
      </c>
      <c r="I6092" t="s">
        <v>15830</v>
      </c>
      <c r="J6092" s="2" t="s">
        <v>15835</v>
      </c>
      <c r="K6092" s="5" t="s">
        <v>21</v>
      </c>
    </row>
    <row r="6093" spans="1:16" hidden="1" x14ac:dyDescent="0.25">
      <c r="A6093">
        <v>125216</v>
      </c>
      <c r="B6093" t="s">
        <v>15836</v>
      </c>
      <c r="C6093" t="s">
        <v>15811</v>
      </c>
      <c r="D6093" t="s">
        <v>15808</v>
      </c>
      <c r="E6093" t="s">
        <v>35735</v>
      </c>
      <c r="F6093" t="s">
        <v>35409</v>
      </c>
      <c r="G6093">
        <v>1997</v>
      </c>
      <c r="H6093" t="s">
        <v>36484</v>
      </c>
      <c r="I6093" t="s">
        <v>15812</v>
      </c>
      <c r="J6093" s="2" t="s">
        <v>15837</v>
      </c>
      <c r="K6093" s="5" t="s">
        <v>21</v>
      </c>
    </row>
    <row r="6094" spans="1:16" hidden="1" x14ac:dyDescent="0.25">
      <c r="A6094">
        <v>125253</v>
      </c>
      <c r="B6094" t="s">
        <v>15838</v>
      </c>
      <c r="C6094" t="s">
        <v>15829</v>
      </c>
      <c r="D6094" t="s">
        <v>15808</v>
      </c>
      <c r="E6094" t="s">
        <v>35735</v>
      </c>
      <c r="F6094" t="s">
        <v>35409</v>
      </c>
      <c r="G6094">
        <v>1997</v>
      </c>
      <c r="H6094" t="s">
        <v>36484</v>
      </c>
      <c r="I6094" t="s">
        <v>15830</v>
      </c>
      <c r="J6094" s="2" t="s">
        <v>15839</v>
      </c>
      <c r="K6094" s="5" t="s">
        <v>21</v>
      </c>
    </row>
    <row r="6095" spans="1:16" hidden="1" x14ac:dyDescent="0.25">
      <c r="A6095">
        <v>125257</v>
      </c>
      <c r="B6095" t="s">
        <v>15840</v>
      </c>
      <c r="C6095" t="s">
        <v>15829</v>
      </c>
      <c r="D6095" t="s">
        <v>15808</v>
      </c>
      <c r="E6095" t="s">
        <v>35735</v>
      </c>
      <c r="F6095" t="s">
        <v>35409</v>
      </c>
      <c r="G6095">
        <v>1997</v>
      </c>
      <c r="H6095" t="s">
        <v>36484</v>
      </c>
      <c r="I6095" t="s">
        <v>15830</v>
      </c>
      <c r="J6095" s="2" t="s">
        <v>15841</v>
      </c>
      <c r="K6095" s="5" t="s">
        <v>38</v>
      </c>
      <c r="L6095" t="s">
        <v>239</v>
      </c>
    </row>
    <row r="6096" spans="1:16" hidden="1" x14ac:dyDescent="0.25">
      <c r="A6096">
        <v>125267</v>
      </c>
      <c r="B6096" t="s">
        <v>15842</v>
      </c>
      <c r="C6096" t="s">
        <v>15811</v>
      </c>
      <c r="D6096" t="s">
        <v>15808</v>
      </c>
      <c r="E6096" t="s">
        <v>35735</v>
      </c>
      <c r="F6096" t="s">
        <v>35409</v>
      </c>
      <c r="G6096">
        <v>1997</v>
      </c>
      <c r="H6096" t="s">
        <v>36484</v>
      </c>
      <c r="I6096" t="s">
        <v>15812</v>
      </c>
      <c r="J6096" s="2" t="s">
        <v>15843</v>
      </c>
      <c r="K6096" s="5" t="s">
        <v>21</v>
      </c>
    </row>
    <row r="6097" spans="1:12" hidden="1" x14ac:dyDescent="0.25">
      <c r="A6097">
        <v>125269</v>
      </c>
      <c r="B6097" t="s">
        <v>15844</v>
      </c>
      <c r="C6097" t="s">
        <v>15811</v>
      </c>
      <c r="D6097" t="s">
        <v>15808</v>
      </c>
      <c r="E6097" t="s">
        <v>35735</v>
      </c>
      <c r="F6097" t="s">
        <v>35409</v>
      </c>
      <c r="G6097">
        <v>1997</v>
      </c>
      <c r="H6097" t="s">
        <v>36484</v>
      </c>
      <c r="I6097" t="s">
        <v>15812</v>
      </c>
      <c r="J6097" s="2" t="s">
        <v>15845</v>
      </c>
      <c r="K6097" s="5" t="s">
        <v>38</v>
      </c>
      <c r="L6097" t="s">
        <v>187</v>
      </c>
    </row>
    <row r="6098" spans="1:12" hidden="1" x14ac:dyDescent="0.25">
      <c r="A6098">
        <v>125286</v>
      </c>
      <c r="B6098" t="s">
        <v>15846</v>
      </c>
      <c r="C6098" t="s">
        <v>15811</v>
      </c>
      <c r="D6098" t="s">
        <v>15808</v>
      </c>
      <c r="E6098" t="s">
        <v>35735</v>
      </c>
      <c r="F6098" t="s">
        <v>35409</v>
      </c>
      <c r="G6098">
        <v>1997</v>
      </c>
      <c r="H6098" t="s">
        <v>36484</v>
      </c>
      <c r="I6098" t="s">
        <v>15812</v>
      </c>
      <c r="J6098" s="2" t="s">
        <v>15847</v>
      </c>
      <c r="K6098" s="5" t="s">
        <v>21</v>
      </c>
    </row>
    <row r="6099" spans="1:12" hidden="1" x14ac:dyDescent="0.25">
      <c r="A6099">
        <v>125349</v>
      </c>
      <c r="B6099" t="s">
        <v>15848</v>
      </c>
      <c r="C6099" t="s">
        <v>15849</v>
      </c>
      <c r="D6099" t="s">
        <v>15808</v>
      </c>
      <c r="E6099" t="s">
        <v>35735</v>
      </c>
      <c r="F6099" t="s">
        <v>35409</v>
      </c>
      <c r="G6099">
        <v>1997</v>
      </c>
      <c r="H6099" t="s">
        <v>36484</v>
      </c>
      <c r="I6099" t="s">
        <v>2783</v>
      </c>
      <c r="J6099" s="2" t="s">
        <v>15850</v>
      </c>
      <c r="K6099" s="5" t="s">
        <v>21</v>
      </c>
    </row>
    <row r="6100" spans="1:12" hidden="1" x14ac:dyDescent="0.25">
      <c r="A6100">
        <v>125380</v>
      </c>
      <c r="B6100" t="s">
        <v>15851</v>
      </c>
      <c r="C6100" t="s">
        <v>15852</v>
      </c>
      <c r="D6100" t="s">
        <v>15808</v>
      </c>
      <c r="E6100" t="s">
        <v>35735</v>
      </c>
      <c r="F6100" t="s">
        <v>35409</v>
      </c>
      <c r="G6100">
        <v>1997</v>
      </c>
      <c r="H6100" t="s">
        <v>36484</v>
      </c>
      <c r="I6100" t="s">
        <v>1181</v>
      </c>
      <c r="J6100" s="2" t="s">
        <v>15853</v>
      </c>
      <c r="K6100" s="5" t="s">
        <v>38</v>
      </c>
    </row>
    <row r="6101" spans="1:12" hidden="1" x14ac:dyDescent="0.25">
      <c r="A6101">
        <v>125400</v>
      </c>
      <c r="B6101" t="s">
        <v>15854</v>
      </c>
      <c r="C6101" t="s">
        <v>15852</v>
      </c>
      <c r="D6101" t="s">
        <v>15808</v>
      </c>
      <c r="E6101" t="s">
        <v>35735</v>
      </c>
      <c r="F6101" t="s">
        <v>35409</v>
      </c>
      <c r="G6101">
        <v>1997</v>
      </c>
      <c r="H6101" t="s">
        <v>36484</v>
      </c>
      <c r="I6101" t="s">
        <v>1181</v>
      </c>
      <c r="J6101" s="2" t="s">
        <v>15855</v>
      </c>
      <c r="K6101" s="5" t="s">
        <v>128</v>
      </c>
      <c r="L6101" t="s">
        <v>162</v>
      </c>
    </row>
    <row r="6102" spans="1:12" hidden="1" x14ac:dyDescent="0.25">
      <c r="A6102">
        <v>125403</v>
      </c>
      <c r="B6102" t="s">
        <v>15856</v>
      </c>
      <c r="C6102" t="s">
        <v>15852</v>
      </c>
      <c r="D6102" t="s">
        <v>15808</v>
      </c>
      <c r="E6102" t="s">
        <v>35735</v>
      </c>
      <c r="F6102" t="s">
        <v>35409</v>
      </c>
      <c r="G6102">
        <v>1997</v>
      </c>
      <c r="H6102" t="s">
        <v>36484</v>
      </c>
      <c r="I6102" t="s">
        <v>1181</v>
      </c>
      <c r="J6102" s="2" t="s">
        <v>15857</v>
      </c>
      <c r="K6102" s="5" t="s">
        <v>38</v>
      </c>
    </row>
    <row r="6103" spans="1:12" hidden="1" x14ac:dyDescent="0.25">
      <c r="A6103">
        <v>125409</v>
      </c>
      <c r="B6103" t="s">
        <v>15858</v>
      </c>
      <c r="C6103" t="s">
        <v>15829</v>
      </c>
      <c r="D6103" t="s">
        <v>15808</v>
      </c>
      <c r="E6103" t="s">
        <v>35735</v>
      </c>
      <c r="F6103" t="s">
        <v>35409</v>
      </c>
      <c r="G6103">
        <v>1997</v>
      </c>
      <c r="H6103" t="s">
        <v>36484</v>
      </c>
      <c r="I6103" t="s">
        <v>15830</v>
      </c>
      <c r="J6103" s="2" t="s">
        <v>15859</v>
      </c>
      <c r="K6103" s="5" t="s">
        <v>38</v>
      </c>
      <c r="L6103" t="s">
        <v>187</v>
      </c>
    </row>
    <row r="6104" spans="1:12" hidden="1" x14ac:dyDescent="0.25">
      <c r="A6104">
        <v>125421</v>
      </c>
      <c r="B6104" t="s">
        <v>15860</v>
      </c>
      <c r="C6104" t="s">
        <v>15861</v>
      </c>
      <c r="D6104" t="s">
        <v>15808</v>
      </c>
      <c r="E6104" t="s">
        <v>35735</v>
      </c>
      <c r="F6104" t="s">
        <v>35409</v>
      </c>
      <c r="G6104">
        <v>1997</v>
      </c>
      <c r="H6104" t="s">
        <v>36484</v>
      </c>
      <c r="I6104" t="s">
        <v>6761</v>
      </c>
      <c r="J6104" s="2" t="s">
        <v>15862</v>
      </c>
      <c r="K6104" s="5" t="s">
        <v>38</v>
      </c>
      <c r="L6104" t="s">
        <v>16</v>
      </c>
    </row>
    <row r="6105" spans="1:12" hidden="1" x14ac:dyDescent="0.25">
      <c r="A6105">
        <v>125482</v>
      </c>
      <c r="B6105" t="s">
        <v>15863</v>
      </c>
      <c r="C6105" t="s">
        <v>15864</v>
      </c>
      <c r="D6105" t="s">
        <v>15808</v>
      </c>
      <c r="E6105" t="s">
        <v>35735</v>
      </c>
      <c r="F6105" t="s">
        <v>35409</v>
      </c>
      <c r="G6105">
        <v>1997</v>
      </c>
      <c r="H6105" t="s">
        <v>36484</v>
      </c>
      <c r="I6105" t="s">
        <v>787</v>
      </c>
      <c r="J6105" s="2" t="s">
        <v>15865</v>
      </c>
      <c r="K6105" s="5" t="s">
        <v>21</v>
      </c>
    </row>
    <row r="6106" spans="1:12" hidden="1" x14ac:dyDescent="0.25">
      <c r="A6106">
        <v>125498</v>
      </c>
      <c r="B6106" t="s">
        <v>15866</v>
      </c>
      <c r="C6106" t="s">
        <v>15864</v>
      </c>
      <c r="D6106" t="s">
        <v>15808</v>
      </c>
      <c r="E6106" t="s">
        <v>35735</v>
      </c>
      <c r="F6106" t="s">
        <v>35409</v>
      </c>
      <c r="G6106">
        <v>1997</v>
      </c>
      <c r="H6106" t="s">
        <v>36484</v>
      </c>
      <c r="I6106" t="s">
        <v>787</v>
      </c>
      <c r="J6106" s="2" t="s">
        <v>15867</v>
      </c>
      <c r="K6106" s="5" t="s">
        <v>21</v>
      </c>
    </row>
    <row r="6107" spans="1:12" hidden="1" x14ac:dyDescent="0.25">
      <c r="A6107">
        <v>125536</v>
      </c>
      <c r="B6107" t="s">
        <v>15868</v>
      </c>
      <c r="C6107" t="s">
        <v>15829</v>
      </c>
      <c r="D6107" t="s">
        <v>15808</v>
      </c>
      <c r="E6107" t="s">
        <v>35735</v>
      </c>
      <c r="F6107" t="s">
        <v>35409</v>
      </c>
      <c r="G6107">
        <v>1997</v>
      </c>
      <c r="H6107" t="s">
        <v>36484</v>
      </c>
      <c r="I6107" t="s">
        <v>15830</v>
      </c>
      <c r="J6107" s="2" t="s">
        <v>15869</v>
      </c>
      <c r="K6107" s="5" t="s">
        <v>21</v>
      </c>
    </row>
    <row r="6108" spans="1:12" hidden="1" x14ac:dyDescent="0.25">
      <c r="A6108">
        <v>125569</v>
      </c>
      <c r="B6108" t="s">
        <v>15870</v>
      </c>
      <c r="C6108" t="s">
        <v>15864</v>
      </c>
      <c r="D6108" t="s">
        <v>15808</v>
      </c>
      <c r="E6108" t="s">
        <v>35735</v>
      </c>
      <c r="F6108" t="s">
        <v>35409</v>
      </c>
      <c r="G6108">
        <v>1997</v>
      </c>
      <c r="H6108" t="s">
        <v>36484</v>
      </c>
      <c r="I6108" t="s">
        <v>787</v>
      </c>
      <c r="J6108" s="2" t="s">
        <v>15871</v>
      </c>
      <c r="K6108" s="5" t="s">
        <v>21</v>
      </c>
    </row>
    <row r="6109" spans="1:12" hidden="1" x14ac:dyDescent="0.25">
      <c r="A6109">
        <v>125577</v>
      </c>
      <c r="B6109" t="s">
        <v>15872</v>
      </c>
      <c r="C6109" t="s">
        <v>15873</v>
      </c>
      <c r="D6109" t="s">
        <v>15874</v>
      </c>
      <c r="E6109" t="s">
        <v>35736</v>
      </c>
      <c r="F6109" t="s">
        <v>35737</v>
      </c>
      <c r="G6109">
        <v>1995</v>
      </c>
      <c r="H6109" t="s">
        <v>36485</v>
      </c>
      <c r="I6109" t="s">
        <v>15875</v>
      </c>
      <c r="J6109" s="2" t="s">
        <v>15876</v>
      </c>
      <c r="K6109" s="5" t="s">
        <v>202</v>
      </c>
    </row>
    <row r="6110" spans="1:12" hidden="1" x14ac:dyDescent="0.25">
      <c r="A6110">
        <v>125594</v>
      </c>
      <c r="B6110" t="s">
        <v>15877</v>
      </c>
      <c r="C6110" t="s">
        <v>15878</v>
      </c>
      <c r="D6110" t="s">
        <v>15874</v>
      </c>
      <c r="E6110" t="s">
        <v>35736</v>
      </c>
      <c r="F6110" t="s">
        <v>35737</v>
      </c>
      <c r="G6110">
        <v>1995</v>
      </c>
      <c r="H6110" t="s">
        <v>36485</v>
      </c>
      <c r="I6110" t="s">
        <v>15879</v>
      </c>
      <c r="J6110" s="2" t="s">
        <v>15880</v>
      </c>
      <c r="K6110" s="5" t="s">
        <v>345</v>
      </c>
    </row>
    <row r="6111" spans="1:12" hidden="1" x14ac:dyDescent="0.25">
      <c r="A6111">
        <v>125609</v>
      </c>
      <c r="B6111" t="s">
        <v>15881</v>
      </c>
      <c r="C6111" t="s">
        <v>15878</v>
      </c>
      <c r="D6111" t="s">
        <v>15874</v>
      </c>
      <c r="E6111" t="s">
        <v>35736</v>
      </c>
      <c r="F6111" t="s">
        <v>35737</v>
      </c>
      <c r="G6111">
        <v>1995</v>
      </c>
      <c r="H6111" t="s">
        <v>36485</v>
      </c>
      <c r="I6111" t="s">
        <v>15879</v>
      </c>
      <c r="J6111" s="2" t="s">
        <v>15882</v>
      </c>
      <c r="K6111" s="5" t="s">
        <v>202</v>
      </c>
    </row>
    <row r="6112" spans="1:12" hidden="1" x14ac:dyDescent="0.25">
      <c r="A6112">
        <v>125613</v>
      </c>
      <c r="B6112" t="s">
        <v>15883</v>
      </c>
      <c r="C6112" t="s">
        <v>15873</v>
      </c>
      <c r="D6112" t="s">
        <v>15874</v>
      </c>
      <c r="E6112" t="s">
        <v>35736</v>
      </c>
      <c r="F6112" t="s">
        <v>35737</v>
      </c>
      <c r="G6112">
        <v>1995</v>
      </c>
      <c r="H6112" t="s">
        <v>36485</v>
      </c>
      <c r="I6112" t="s">
        <v>15875</v>
      </c>
      <c r="J6112" s="2" t="s">
        <v>15884</v>
      </c>
      <c r="K6112" s="5" t="s">
        <v>128</v>
      </c>
    </row>
    <row r="6113" spans="1:12" hidden="1" x14ac:dyDescent="0.25">
      <c r="A6113">
        <v>125737</v>
      </c>
      <c r="B6113" t="s">
        <v>15885</v>
      </c>
      <c r="C6113" t="s">
        <v>15878</v>
      </c>
      <c r="D6113" t="s">
        <v>15874</v>
      </c>
      <c r="E6113" t="s">
        <v>35736</v>
      </c>
      <c r="F6113" t="s">
        <v>35737</v>
      </c>
      <c r="G6113">
        <v>1995</v>
      </c>
      <c r="H6113" t="s">
        <v>36485</v>
      </c>
      <c r="I6113" t="s">
        <v>15879</v>
      </c>
      <c r="J6113" s="2" t="s">
        <v>15886</v>
      </c>
      <c r="K6113" s="5" t="s">
        <v>55</v>
      </c>
    </row>
    <row r="6114" spans="1:12" hidden="1" x14ac:dyDescent="0.25">
      <c r="A6114">
        <v>125740</v>
      </c>
      <c r="B6114" t="s">
        <v>15887</v>
      </c>
      <c r="C6114" t="s">
        <v>15888</v>
      </c>
      <c r="D6114" t="s">
        <v>15874</v>
      </c>
      <c r="E6114" t="s">
        <v>35736</v>
      </c>
      <c r="F6114" t="s">
        <v>35737</v>
      </c>
      <c r="G6114">
        <v>1995</v>
      </c>
      <c r="H6114" t="s">
        <v>36485</v>
      </c>
      <c r="I6114" t="s">
        <v>15889</v>
      </c>
      <c r="J6114" s="2" t="s">
        <v>9171</v>
      </c>
      <c r="K6114" s="5" t="s">
        <v>55</v>
      </c>
    </row>
    <row r="6115" spans="1:12" hidden="1" x14ac:dyDescent="0.25">
      <c r="A6115">
        <v>125745</v>
      </c>
      <c r="B6115" t="s">
        <v>15890</v>
      </c>
      <c r="C6115" t="s">
        <v>15878</v>
      </c>
      <c r="D6115" t="s">
        <v>15874</v>
      </c>
      <c r="E6115" t="s">
        <v>35736</v>
      </c>
      <c r="F6115" t="s">
        <v>35737</v>
      </c>
      <c r="G6115">
        <v>1995</v>
      </c>
      <c r="H6115" t="s">
        <v>36485</v>
      </c>
      <c r="I6115" t="s">
        <v>15879</v>
      </c>
      <c r="J6115" s="2" t="s">
        <v>15891</v>
      </c>
      <c r="K6115" s="5" t="s">
        <v>202</v>
      </c>
    </row>
    <row r="6116" spans="1:12" hidden="1" x14ac:dyDescent="0.25">
      <c r="A6116">
        <v>125775</v>
      </c>
      <c r="B6116" t="s">
        <v>15892</v>
      </c>
      <c r="C6116" t="s">
        <v>15888</v>
      </c>
      <c r="D6116" t="s">
        <v>15874</v>
      </c>
      <c r="E6116" t="s">
        <v>35736</v>
      </c>
      <c r="F6116" t="s">
        <v>35737</v>
      </c>
      <c r="G6116">
        <v>1995</v>
      </c>
      <c r="H6116" t="s">
        <v>36485</v>
      </c>
      <c r="I6116" t="s">
        <v>15889</v>
      </c>
      <c r="J6116" s="2" t="s">
        <v>15893</v>
      </c>
      <c r="K6116" s="5" t="s">
        <v>345</v>
      </c>
      <c r="L6116" t="s">
        <v>16</v>
      </c>
    </row>
    <row r="6117" spans="1:12" hidden="1" x14ac:dyDescent="0.25">
      <c r="A6117">
        <v>125781</v>
      </c>
      <c r="B6117" t="s">
        <v>15894</v>
      </c>
      <c r="C6117" t="s">
        <v>15888</v>
      </c>
      <c r="D6117" t="s">
        <v>15874</v>
      </c>
      <c r="E6117" t="s">
        <v>35736</v>
      </c>
      <c r="F6117" t="s">
        <v>35737</v>
      </c>
      <c r="G6117">
        <v>1995</v>
      </c>
      <c r="H6117" t="s">
        <v>36485</v>
      </c>
      <c r="I6117" t="s">
        <v>15889</v>
      </c>
      <c r="J6117" s="2" t="s">
        <v>15895</v>
      </c>
      <c r="K6117" s="5" t="s">
        <v>55</v>
      </c>
      <c r="L6117" t="s">
        <v>143</v>
      </c>
    </row>
    <row r="6118" spans="1:12" hidden="1" x14ac:dyDescent="0.25">
      <c r="A6118">
        <v>125787</v>
      </c>
      <c r="B6118" t="s">
        <v>15896</v>
      </c>
      <c r="C6118" t="s">
        <v>15888</v>
      </c>
      <c r="D6118" t="s">
        <v>15874</v>
      </c>
      <c r="E6118" t="s">
        <v>35736</v>
      </c>
      <c r="F6118" t="s">
        <v>35737</v>
      </c>
      <c r="G6118">
        <v>1995</v>
      </c>
      <c r="H6118" t="s">
        <v>36485</v>
      </c>
      <c r="I6118" t="s">
        <v>15889</v>
      </c>
      <c r="J6118" s="2" t="s">
        <v>15897</v>
      </c>
      <c r="K6118" s="5" t="s">
        <v>21</v>
      </c>
    </row>
    <row r="6119" spans="1:12" hidden="1" x14ac:dyDescent="0.25">
      <c r="A6119">
        <v>125798</v>
      </c>
      <c r="B6119" t="s">
        <v>15898</v>
      </c>
      <c r="C6119" t="s">
        <v>15888</v>
      </c>
      <c r="D6119" t="s">
        <v>15874</v>
      </c>
      <c r="E6119" t="s">
        <v>35736</v>
      </c>
      <c r="F6119" t="s">
        <v>35737</v>
      </c>
      <c r="G6119">
        <v>1995</v>
      </c>
      <c r="H6119" t="s">
        <v>36485</v>
      </c>
      <c r="I6119" t="s">
        <v>15889</v>
      </c>
      <c r="J6119" s="2" t="s">
        <v>15899</v>
      </c>
      <c r="K6119" s="5" t="s">
        <v>55</v>
      </c>
    </row>
    <row r="6120" spans="1:12" hidden="1" x14ac:dyDescent="0.25">
      <c r="A6120">
        <v>125844</v>
      </c>
      <c r="B6120" t="s">
        <v>15900</v>
      </c>
      <c r="C6120" t="s">
        <v>15888</v>
      </c>
      <c r="D6120" t="s">
        <v>15874</v>
      </c>
      <c r="E6120" t="s">
        <v>35736</v>
      </c>
      <c r="F6120" t="s">
        <v>35737</v>
      </c>
      <c r="G6120">
        <v>1995</v>
      </c>
      <c r="H6120" t="s">
        <v>36485</v>
      </c>
      <c r="I6120" t="s">
        <v>15889</v>
      </c>
      <c r="J6120" s="2" t="s">
        <v>15901</v>
      </c>
      <c r="K6120" s="5" t="s">
        <v>21</v>
      </c>
    </row>
    <row r="6121" spans="1:12" hidden="1" x14ac:dyDescent="0.25">
      <c r="A6121">
        <v>125849</v>
      </c>
      <c r="B6121" t="s">
        <v>15902</v>
      </c>
      <c r="C6121" t="s">
        <v>15878</v>
      </c>
      <c r="D6121" t="s">
        <v>15874</v>
      </c>
      <c r="E6121" t="s">
        <v>35736</v>
      </c>
      <c r="F6121" t="s">
        <v>35737</v>
      </c>
      <c r="G6121">
        <v>1995</v>
      </c>
      <c r="H6121" t="s">
        <v>36485</v>
      </c>
      <c r="I6121" t="s">
        <v>15879</v>
      </c>
      <c r="J6121" s="2" t="s">
        <v>15903</v>
      </c>
      <c r="K6121" s="5" t="s">
        <v>21</v>
      </c>
    </row>
    <row r="6122" spans="1:12" hidden="1" x14ac:dyDescent="0.25">
      <c r="A6122">
        <v>125856</v>
      </c>
      <c r="B6122" t="s">
        <v>15904</v>
      </c>
      <c r="C6122" t="s">
        <v>15878</v>
      </c>
      <c r="D6122" t="s">
        <v>15874</v>
      </c>
      <c r="E6122" t="s">
        <v>35736</v>
      </c>
      <c r="F6122" t="s">
        <v>35737</v>
      </c>
      <c r="G6122">
        <v>1995</v>
      </c>
      <c r="H6122" t="s">
        <v>36485</v>
      </c>
      <c r="I6122" t="s">
        <v>15879</v>
      </c>
      <c r="J6122" s="2" t="s">
        <v>15905</v>
      </c>
      <c r="K6122" s="5" t="s">
        <v>21</v>
      </c>
    </row>
    <row r="6123" spans="1:12" hidden="1" x14ac:dyDescent="0.25">
      <c r="A6123">
        <v>125866</v>
      </c>
      <c r="B6123" t="s">
        <v>15906</v>
      </c>
      <c r="C6123" t="s">
        <v>15888</v>
      </c>
      <c r="D6123" t="s">
        <v>15874</v>
      </c>
      <c r="E6123" t="s">
        <v>35736</v>
      </c>
      <c r="F6123" t="s">
        <v>35737</v>
      </c>
      <c r="G6123">
        <v>1995</v>
      </c>
      <c r="H6123" t="s">
        <v>36485</v>
      </c>
      <c r="I6123" t="s">
        <v>15889</v>
      </c>
      <c r="J6123" s="2" t="s">
        <v>15907</v>
      </c>
      <c r="K6123" s="5" t="s">
        <v>38</v>
      </c>
    </row>
    <row r="6124" spans="1:12" hidden="1" x14ac:dyDescent="0.25">
      <c r="A6124">
        <v>125914</v>
      </c>
      <c r="B6124" t="s">
        <v>15908</v>
      </c>
      <c r="C6124" t="s">
        <v>15888</v>
      </c>
      <c r="D6124" t="s">
        <v>15874</v>
      </c>
      <c r="E6124" t="s">
        <v>35736</v>
      </c>
      <c r="F6124" t="s">
        <v>35737</v>
      </c>
      <c r="G6124">
        <v>1995</v>
      </c>
      <c r="H6124" t="s">
        <v>36485</v>
      </c>
      <c r="I6124" t="s">
        <v>15889</v>
      </c>
      <c r="J6124" s="2" t="s">
        <v>15909</v>
      </c>
      <c r="K6124" s="5" t="s">
        <v>38</v>
      </c>
    </row>
    <row r="6125" spans="1:12" hidden="1" x14ac:dyDescent="0.25">
      <c r="A6125">
        <v>125935</v>
      </c>
      <c r="B6125" t="s">
        <v>15910</v>
      </c>
      <c r="C6125" t="s">
        <v>15888</v>
      </c>
      <c r="D6125" t="s">
        <v>15874</v>
      </c>
      <c r="E6125" t="s">
        <v>35736</v>
      </c>
      <c r="F6125" t="s">
        <v>35737</v>
      </c>
      <c r="G6125">
        <v>1995</v>
      </c>
      <c r="H6125" t="s">
        <v>36485</v>
      </c>
      <c r="I6125" t="s">
        <v>15889</v>
      </c>
      <c r="J6125" s="2" t="s">
        <v>15911</v>
      </c>
      <c r="K6125" s="5" t="s">
        <v>202</v>
      </c>
      <c r="L6125" t="s">
        <v>374</v>
      </c>
    </row>
    <row r="6126" spans="1:12" hidden="1" x14ac:dyDescent="0.25">
      <c r="A6126">
        <v>125946</v>
      </c>
      <c r="B6126" t="s">
        <v>15912</v>
      </c>
      <c r="C6126" t="s">
        <v>15878</v>
      </c>
      <c r="D6126" t="s">
        <v>15874</v>
      </c>
      <c r="E6126" t="s">
        <v>35736</v>
      </c>
      <c r="F6126" t="s">
        <v>35737</v>
      </c>
      <c r="G6126">
        <v>1995</v>
      </c>
      <c r="H6126" t="s">
        <v>36485</v>
      </c>
      <c r="I6126" t="s">
        <v>15879</v>
      </c>
      <c r="J6126" s="2" t="s">
        <v>15913</v>
      </c>
      <c r="K6126" s="5" t="s">
        <v>38</v>
      </c>
      <c r="L6126" t="s">
        <v>187</v>
      </c>
    </row>
    <row r="6127" spans="1:12" hidden="1" x14ac:dyDescent="0.25">
      <c r="A6127">
        <v>125970</v>
      </c>
      <c r="B6127" t="s">
        <v>15914</v>
      </c>
      <c r="C6127" t="s">
        <v>15878</v>
      </c>
      <c r="D6127" t="s">
        <v>15874</v>
      </c>
      <c r="E6127" t="s">
        <v>35736</v>
      </c>
      <c r="F6127" t="s">
        <v>35737</v>
      </c>
      <c r="G6127">
        <v>1995</v>
      </c>
      <c r="H6127" t="s">
        <v>36485</v>
      </c>
      <c r="I6127" t="s">
        <v>15879</v>
      </c>
      <c r="J6127" s="2" t="s">
        <v>15915</v>
      </c>
      <c r="K6127" s="5" t="s">
        <v>21</v>
      </c>
      <c r="L6127" t="s">
        <v>143</v>
      </c>
    </row>
    <row r="6128" spans="1:12" hidden="1" x14ac:dyDescent="0.25">
      <c r="A6128">
        <v>125976</v>
      </c>
      <c r="B6128" t="s">
        <v>15916</v>
      </c>
      <c r="C6128" t="s">
        <v>15878</v>
      </c>
      <c r="D6128" t="s">
        <v>15874</v>
      </c>
      <c r="E6128" t="s">
        <v>35736</v>
      </c>
      <c r="F6128" t="s">
        <v>35737</v>
      </c>
      <c r="G6128">
        <v>1995</v>
      </c>
      <c r="H6128" t="s">
        <v>36485</v>
      </c>
      <c r="I6128" t="s">
        <v>15879</v>
      </c>
      <c r="J6128" s="2" t="s">
        <v>15917</v>
      </c>
      <c r="K6128" s="5" t="s">
        <v>173</v>
      </c>
      <c r="L6128" t="s">
        <v>174</v>
      </c>
    </row>
    <row r="6129" spans="1:12" hidden="1" x14ac:dyDescent="0.25">
      <c r="A6129">
        <v>125986</v>
      </c>
      <c r="B6129" t="s">
        <v>15918</v>
      </c>
      <c r="C6129" t="s">
        <v>15878</v>
      </c>
      <c r="D6129" t="s">
        <v>15874</v>
      </c>
      <c r="E6129" t="s">
        <v>35736</v>
      </c>
      <c r="F6129" t="s">
        <v>35737</v>
      </c>
      <c r="G6129">
        <v>1995</v>
      </c>
      <c r="H6129" t="s">
        <v>36485</v>
      </c>
      <c r="I6129" t="s">
        <v>15879</v>
      </c>
      <c r="J6129" s="2" t="s">
        <v>15919</v>
      </c>
      <c r="K6129" s="5" t="s">
        <v>475</v>
      </c>
      <c r="L6129" t="s">
        <v>143</v>
      </c>
    </row>
    <row r="6130" spans="1:12" hidden="1" x14ac:dyDescent="0.25">
      <c r="A6130">
        <v>125999</v>
      </c>
      <c r="B6130" t="s">
        <v>15920</v>
      </c>
      <c r="C6130" t="s">
        <v>15878</v>
      </c>
      <c r="D6130" t="s">
        <v>15874</v>
      </c>
      <c r="E6130" t="s">
        <v>35736</v>
      </c>
      <c r="F6130" t="s">
        <v>35737</v>
      </c>
      <c r="G6130">
        <v>1995</v>
      </c>
      <c r="H6130" t="s">
        <v>36485</v>
      </c>
      <c r="I6130" t="s">
        <v>15879</v>
      </c>
      <c r="J6130" s="2" t="s">
        <v>15921</v>
      </c>
      <c r="K6130" s="5" t="s">
        <v>15</v>
      </c>
    </row>
    <row r="6131" spans="1:12" hidden="1" x14ac:dyDescent="0.25">
      <c r="A6131">
        <v>126007</v>
      </c>
      <c r="B6131" t="s">
        <v>15922</v>
      </c>
      <c r="C6131" t="s">
        <v>15878</v>
      </c>
      <c r="D6131" t="s">
        <v>15874</v>
      </c>
      <c r="E6131" t="s">
        <v>35736</v>
      </c>
      <c r="F6131" t="s">
        <v>35737</v>
      </c>
      <c r="G6131">
        <v>1995</v>
      </c>
      <c r="H6131" t="s">
        <v>36485</v>
      </c>
      <c r="I6131" t="s">
        <v>15879</v>
      </c>
      <c r="J6131" s="2" t="s">
        <v>15923</v>
      </c>
      <c r="K6131" s="5" t="s">
        <v>38</v>
      </c>
    </row>
    <row r="6132" spans="1:12" hidden="1" x14ac:dyDescent="0.25">
      <c r="A6132">
        <v>126013</v>
      </c>
      <c r="B6132" t="s">
        <v>15924</v>
      </c>
      <c r="C6132" t="s">
        <v>15878</v>
      </c>
      <c r="D6132" t="s">
        <v>15874</v>
      </c>
      <c r="E6132" t="s">
        <v>35736</v>
      </c>
      <c r="F6132" t="s">
        <v>35737</v>
      </c>
      <c r="G6132">
        <v>1995</v>
      </c>
      <c r="H6132" t="s">
        <v>36485</v>
      </c>
      <c r="I6132" t="s">
        <v>15879</v>
      </c>
      <c r="J6132" s="2" t="s">
        <v>15925</v>
      </c>
      <c r="K6132" s="5" t="s">
        <v>128</v>
      </c>
      <c r="L6132" t="s">
        <v>35191</v>
      </c>
    </row>
    <row r="6133" spans="1:12" hidden="1" x14ac:dyDescent="0.25">
      <c r="A6133">
        <v>126033</v>
      </c>
      <c r="B6133" t="s">
        <v>15926</v>
      </c>
      <c r="C6133" t="s">
        <v>15878</v>
      </c>
      <c r="D6133" t="s">
        <v>15874</v>
      </c>
      <c r="E6133" t="s">
        <v>35736</v>
      </c>
      <c r="F6133" t="s">
        <v>35737</v>
      </c>
      <c r="G6133">
        <v>1995</v>
      </c>
      <c r="H6133" t="s">
        <v>36485</v>
      </c>
      <c r="I6133" t="s">
        <v>15879</v>
      </c>
      <c r="J6133" s="2" t="s">
        <v>15927</v>
      </c>
      <c r="K6133" s="5" t="s">
        <v>128</v>
      </c>
      <c r="L6133" t="s">
        <v>35191</v>
      </c>
    </row>
    <row r="6134" spans="1:12" hidden="1" x14ac:dyDescent="0.25">
      <c r="A6134">
        <v>126035</v>
      </c>
      <c r="B6134" t="s">
        <v>15928</v>
      </c>
      <c r="C6134" t="s">
        <v>15878</v>
      </c>
      <c r="D6134" t="s">
        <v>15874</v>
      </c>
      <c r="E6134" t="s">
        <v>35736</v>
      </c>
      <c r="F6134" t="s">
        <v>35737</v>
      </c>
      <c r="G6134">
        <v>1995</v>
      </c>
      <c r="H6134" t="s">
        <v>36485</v>
      </c>
      <c r="I6134" t="s">
        <v>15879</v>
      </c>
      <c r="J6134" s="2" t="s">
        <v>15929</v>
      </c>
      <c r="K6134" s="5" t="s">
        <v>38</v>
      </c>
    </row>
    <row r="6135" spans="1:12" hidden="1" x14ac:dyDescent="0.25">
      <c r="A6135">
        <v>126098</v>
      </c>
      <c r="B6135" t="s">
        <v>15930</v>
      </c>
      <c r="C6135" t="s">
        <v>15878</v>
      </c>
      <c r="D6135" t="s">
        <v>15874</v>
      </c>
      <c r="E6135" t="s">
        <v>35736</v>
      </c>
      <c r="F6135" t="s">
        <v>35737</v>
      </c>
      <c r="G6135">
        <v>1995</v>
      </c>
      <c r="H6135" t="s">
        <v>36485</v>
      </c>
      <c r="I6135" t="s">
        <v>15879</v>
      </c>
      <c r="J6135" s="2" t="s">
        <v>15931</v>
      </c>
      <c r="K6135" s="5" t="s">
        <v>21</v>
      </c>
    </row>
    <row r="6136" spans="1:12" hidden="1" x14ac:dyDescent="0.25">
      <c r="A6136">
        <v>126124</v>
      </c>
      <c r="B6136" t="s">
        <v>15932</v>
      </c>
      <c r="C6136" t="s">
        <v>15933</v>
      </c>
      <c r="D6136" t="s">
        <v>15874</v>
      </c>
      <c r="E6136" t="s">
        <v>35736</v>
      </c>
      <c r="F6136" t="s">
        <v>35737</v>
      </c>
      <c r="G6136">
        <v>1995</v>
      </c>
      <c r="H6136" t="s">
        <v>36485</v>
      </c>
      <c r="I6136" t="s">
        <v>15934</v>
      </c>
      <c r="J6136" s="2" t="s">
        <v>15935</v>
      </c>
      <c r="K6136" s="5" t="s">
        <v>55</v>
      </c>
    </row>
    <row r="6137" spans="1:12" hidden="1" x14ac:dyDescent="0.25">
      <c r="A6137">
        <v>126132</v>
      </c>
      <c r="B6137" t="s">
        <v>15936</v>
      </c>
      <c r="C6137" t="s">
        <v>15933</v>
      </c>
      <c r="D6137" t="s">
        <v>15874</v>
      </c>
      <c r="E6137" t="s">
        <v>35736</v>
      </c>
      <c r="F6137" t="s">
        <v>35737</v>
      </c>
      <c r="G6137">
        <v>1995</v>
      </c>
      <c r="H6137" t="s">
        <v>36485</v>
      </c>
      <c r="I6137" t="s">
        <v>15934</v>
      </c>
      <c r="J6137" s="2" t="s">
        <v>15937</v>
      </c>
      <c r="K6137" s="5" t="s">
        <v>32</v>
      </c>
      <c r="L6137" t="s">
        <v>1674</v>
      </c>
    </row>
    <row r="6138" spans="1:12" hidden="1" x14ac:dyDescent="0.25">
      <c r="A6138">
        <v>126140</v>
      </c>
      <c r="B6138" t="s">
        <v>15938</v>
      </c>
      <c r="C6138" t="s">
        <v>15933</v>
      </c>
      <c r="D6138" t="s">
        <v>15874</v>
      </c>
      <c r="E6138" t="s">
        <v>35736</v>
      </c>
      <c r="F6138" t="s">
        <v>35737</v>
      </c>
      <c r="G6138">
        <v>1995</v>
      </c>
      <c r="H6138" t="s">
        <v>36485</v>
      </c>
      <c r="I6138" t="s">
        <v>15934</v>
      </c>
      <c r="J6138" s="2" t="s">
        <v>15939</v>
      </c>
      <c r="K6138" s="5" t="s">
        <v>1493</v>
      </c>
      <c r="L6138" t="s">
        <v>174</v>
      </c>
    </row>
    <row r="6139" spans="1:12" hidden="1" x14ac:dyDescent="0.25">
      <c r="A6139">
        <v>126175</v>
      </c>
      <c r="B6139" t="s">
        <v>15940</v>
      </c>
      <c r="C6139" t="s">
        <v>15941</v>
      </c>
      <c r="D6139" t="s">
        <v>15942</v>
      </c>
      <c r="E6139" t="s">
        <v>35738</v>
      </c>
      <c r="F6139" t="s">
        <v>35739</v>
      </c>
      <c r="G6139">
        <v>2005</v>
      </c>
      <c r="H6139" t="s">
        <v>36486</v>
      </c>
      <c r="I6139" t="s">
        <v>15943</v>
      </c>
      <c r="J6139" s="2" t="s">
        <v>15944</v>
      </c>
      <c r="K6139" s="5" t="s">
        <v>21</v>
      </c>
    </row>
    <row r="6140" spans="1:12" hidden="1" x14ac:dyDescent="0.25">
      <c r="A6140">
        <v>126179</v>
      </c>
      <c r="B6140" t="s">
        <v>15945</v>
      </c>
      <c r="C6140" t="s">
        <v>15941</v>
      </c>
      <c r="D6140" t="s">
        <v>15942</v>
      </c>
      <c r="E6140" t="s">
        <v>35738</v>
      </c>
      <c r="F6140" t="s">
        <v>35739</v>
      </c>
      <c r="G6140">
        <v>2005</v>
      </c>
      <c r="H6140" t="s">
        <v>36486</v>
      </c>
      <c r="I6140" t="s">
        <v>15943</v>
      </c>
      <c r="J6140" s="2" t="s">
        <v>15946</v>
      </c>
      <c r="K6140" s="5" t="s">
        <v>128</v>
      </c>
      <c r="L6140" t="s">
        <v>35218</v>
      </c>
    </row>
    <row r="6141" spans="1:12" hidden="1" x14ac:dyDescent="0.25">
      <c r="A6141">
        <v>126198</v>
      </c>
      <c r="B6141" t="s">
        <v>15947</v>
      </c>
      <c r="C6141" t="s">
        <v>15948</v>
      </c>
      <c r="D6141" t="s">
        <v>15942</v>
      </c>
      <c r="E6141" t="s">
        <v>35738</v>
      </c>
      <c r="F6141" t="s">
        <v>35739</v>
      </c>
      <c r="G6141">
        <v>2005</v>
      </c>
      <c r="H6141" t="s">
        <v>36486</v>
      </c>
      <c r="I6141" t="s">
        <v>6883</v>
      </c>
      <c r="J6141" s="2" t="s">
        <v>15949</v>
      </c>
      <c r="K6141" s="5" t="s">
        <v>128</v>
      </c>
    </row>
    <row r="6142" spans="1:12" hidden="1" x14ac:dyDescent="0.25">
      <c r="A6142">
        <v>126220</v>
      </c>
      <c r="B6142" t="s">
        <v>15950</v>
      </c>
      <c r="C6142" t="s">
        <v>15948</v>
      </c>
      <c r="D6142" t="s">
        <v>15942</v>
      </c>
      <c r="E6142" t="s">
        <v>35738</v>
      </c>
      <c r="F6142" t="s">
        <v>35739</v>
      </c>
      <c r="G6142">
        <v>2005</v>
      </c>
      <c r="H6142" t="s">
        <v>36486</v>
      </c>
      <c r="I6142" t="s">
        <v>6883</v>
      </c>
      <c r="J6142" s="2" t="s">
        <v>15951</v>
      </c>
      <c r="K6142" s="5" t="s">
        <v>21</v>
      </c>
    </row>
    <row r="6143" spans="1:12" hidden="1" x14ac:dyDescent="0.25">
      <c r="A6143">
        <v>126249</v>
      </c>
      <c r="B6143" t="s">
        <v>15952</v>
      </c>
      <c r="C6143" t="s">
        <v>15948</v>
      </c>
      <c r="D6143" t="s">
        <v>15942</v>
      </c>
      <c r="E6143" t="s">
        <v>35738</v>
      </c>
      <c r="F6143" t="s">
        <v>35739</v>
      </c>
      <c r="G6143">
        <v>2005</v>
      </c>
      <c r="H6143" t="s">
        <v>36486</v>
      </c>
      <c r="I6143" t="s">
        <v>6883</v>
      </c>
      <c r="J6143" s="2" t="s">
        <v>15953</v>
      </c>
      <c r="K6143" s="5" t="s">
        <v>38</v>
      </c>
      <c r="L6143" t="s">
        <v>16</v>
      </c>
    </row>
    <row r="6144" spans="1:12" hidden="1" x14ac:dyDescent="0.25">
      <c r="A6144">
        <v>126257</v>
      </c>
      <c r="B6144" t="s">
        <v>15954</v>
      </c>
      <c r="C6144" t="s">
        <v>15955</v>
      </c>
      <c r="D6144" t="s">
        <v>15942</v>
      </c>
      <c r="E6144" t="s">
        <v>35738</v>
      </c>
      <c r="F6144" t="s">
        <v>35739</v>
      </c>
      <c r="G6144">
        <v>2005</v>
      </c>
      <c r="H6144" t="s">
        <v>36486</v>
      </c>
      <c r="I6144" t="s">
        <v>15956</v>
      </c>
      <c r="J6144" s="2" t="s">
        <v>15957</v>
      </c>
      <c r="K6144" s="5" t="s">
        <v>21</v>
      </c>
    </row>
    <row r="6145" spans="1:16" hidden="1" x14ac:dyDescent="0.25">
      <c r="A6145">
        <v>126264</v>
      </c>
      <c r="B6145" t="s">
        <v>15958</v>
      </c>
      <c r="C6145" t="s">
        <v>15955</v>
      </c>
      <c r="D6145" t="s">
        <v>15942</v>
      </c>
      <c r="E6145" t="s">
        <v>35738</v>
      </c>
      <c r="F6145" t="s">
        <v>35739</v>
      </c>
      <c r="G6145">
        <v>2005</v>
      </c>
      <c r="H6145" t="s">
        <v>36486</v>
      </c>
      <c r="I6145" t="s">
        <v>15956</v>
      </c>
      <c r="J6145" s="2" t="s">
        <v>15959</v>
      </c>
      <c r="K6145" s="5" t="s">
        <v>38</v>
      </c>
    </row>
    <row r="6146" spans="1:16" hidden="1" x14ac:dyDescent="0.25">
      <c r="A6146">
        <v>126298</v>
      </c>
      <c r="B6146" t="s">
        <v>15960</v>
      </c>
      <c r="C6146" t="s">
        <v>15955</v>
      </c>
      <c r="D6146" t="s">
        <v>15942</v>
      </c>
      <c r="E6146" t="s">
        <v>35738</v>
      </c>
      <c r="F6146" t="s">
        <v>35739</v>
      </c>
      <c r="G6146">
        <v>2005</v>
      </c>
      <c r="H6146" t="s">
        <v>36486</v>
      </c>
      <c r="I6146" t="s">
        <v>15956</v>
      </c>
      <c r="J6146" s="2" t="s">
        <v>15961</v>
      </c>
      <c r="K6146" s="5" t="s">
        <v>128</v>
      </c>
    </row>
    <row r="6147" spans="1:16" hidden="1" x14ac:dyDescent="0.25">
      <c r="A6147">
        <v>126301</v>
      </c>
      <c r="B6147" t="s">
        <v>15962</v>
      </c>
      <c r="C6147" t="s">
        <v>15948</v>
      </c>
      <c r="D6147" t="s">
        <v>15942</v>
      </c>
      <c r="E6147" t="s">
        <v>35738</v>
      </c>
      <c r="F6147" t="s">
        <v>35739</v>
      </c>
      <c r="G6147">
        <v>2005</v>
      </c>
      <c r="H6147" t="s">
        <v>36486</v>
      </c>
      <c r="I6147" t="s">
        <v>6883</v>
      </c>
      <c r="J6147" s="2" t="s">
        <v>15963</v>
      </c>
      <c r="K6147" s="5" t="s">
        <v>55</v>
      </c>
    </row>
    <row r="6148" spans="1:16" hidden="1" x14ac:dyDescent="0.25">
      <c r="A6148">
        <v>126313</v>
      </c>
      <c r="B6148" t="s">
        <v>15964</v>
      </c>
      <c r="C6148" t="s">
        <v>15948</v>
      </c>
      <c r="D6148" t="s">
        <v>15942</v>
      </c>
      <c r="E6148" t="s">
        <v>35738</v>
      </c>
      <c r="F6148" t="s">
        <v>35739</v>
      </c>
      <c r="G6148">
        <v>2005</v>
      </c>
      <c r="H6148" t="s">
        <v>36486</v>
      </c>
      <c r="I6148" t="s">
        <v>6883</v>
      </c>
      <c r="J6148" s="2" t="s">
        <v>15965</v>
      </c>
      <c r="K6148" s="5" t="s">
        <v>38</v>
      </c>
      <c r="L6148" t="s">
        <v>232</v>
      </c>
    </row>
    <row r="6149" spans="1:16" x14ac:dyDescent="0.25">
      <c r="A6149">
        <v>126360</v>
      </c>
      <c r="B6149" t="s">
        <v>15966</v>
      </c>
      <c r="C6149" t="s">
        <v>15948</v>
      </c>
      <c r="D6149" t="s">
        <v>15942</v>
      </c>
      <c r="E6149" t="s">
        <v>35738</v>
      </c>
      <c r="F6149" t="s">
        <v>35739</v>
      </c>
      <c r="G6149">
        <v>2005</v>
      </c>
      <c r="H6149" t="s">
        <v>36486</v>
      </c>
      <c r="I6149" t="s">
        <v>6883</v>
      </c>
      <c r="J6149" s="2" t="s">
        <v>15967</v>
      </c>
      <c r="K6149" s="5" t="s">
        <v>32</v>
      </c>
      <c r="M6149" s="4" t="s">
        <v>35209</v>
      </c>
      <c r="N6149" s="4" t="s">
        <v>8</v>
      </c>
      <c r="O6149" t="s">
        <v>33</v>
      </c>
      <c r="P6149" t="s">
        <v>35338</v>
      </c>
    </row>
    <row r="6150" spans="1:16" hidden="1" x14ac:dyDescent="0.25">
      <c r="A6150">
        <v>126361</v>
      </c>
      <c r="B6150" t="s">
        <v>15968</v>
      </c>
      <c r="C6150" t="s">
        <v>15955</v>
      </c>
      <c r="D6150" t="s">
        <v>15942</v>
      </c>
      <c r="E6150" t="s">
        <v>35738</v>
      </c>
      <c r="F6150" t="s">
        <v>35739</v>
      </c>
      <c r="G6150">
        <v>2005</v>
      </c>
      <c r="H6150" t="s">
        <v>36486</v>
      </c>
      <c r="I6150" t="s">
        <v>15956</v>
      </c>
      <c r="J6150" s="2" t="s">
        <v>15969</v>
      </c>
      <c r="K6150" s="5" t="s">
        <v>32</v>
      </c>
    </row>
    <row r="6151" spans="1:16" hidden="1" x14ac:dyDescent="0.25">
      <c r="A6151">
        <v>126392</v>
      </c>
      <c r="B6151" t="s">
        <v>15970</v>
      </c>
      <c r="C6151" t="s">
        <v>15948</v>
      </c>
      <c r="D6151" t="s">
        <v>15942</v>
      </c>
      <c r="E6151" t="s">
        <v>35738</v>
      </c>
      <c r="F6151" t="s">
        <v>35739</v>
      </c>
      <c r="G6151">
        <v>2005</v>
      </c>
      <c r="H6151" t="s">
        <v>36486</v>
      </c>
      <c r="I6151" t="s">
        <v>6883</v>
      </c>
      <c r="J6151" s="2" t="s">
        <v>15971</v>
      </c>
      <c r="K6151" s="5" t="s">
        <v>173</v>
      </c>
      <c r="L6151" t="s">
        <v>232</v>
      </c>
    </row>
    <row r="6152" spans="1:16" hidden="1" x14ac:dyDescent="0.25">
      <c r="A6152">
        <v>126394</v>
      </c>
      <c r="B6152" t="s">
        <v>15972</v>
      </c>
      <c r="C6152" t="s">
        <v>15948</v>
      </c>
      <c r="D6152" t="s">
        <v>15942</v>
      </c>
      <c r="E6152" t="s">
        <v>35738</v>
      </c>
      <c r="F6152" t="s">
        <v>35739</v>
      </c>
      <c r="G6152">
        <v>2005</v>
      </c>
      <c r="H6152" t="s">
        <v>36486</v>
      </c>
      <c r="I6152" t="s">
        <v>6883</v>
      </c>
      <c r="J6152" s="2" t="s">
        <v>15973</v>
      </c>
      <c r="K6152" s="5" t="s">
        <v>32</v>
      </c>
    </row>
    <row r="6153" spans="1:16" hidden="1" x14ac:dyDescent="0.25">
      <c r="A6153">
        <v>126395</v>
      </c>
      <c r="B6153" t="s">
        <v>15974</v>
      </c>
      <c r="C6153" t="s">
        <v>15948</v>
      </c>
      <c r="D6153" t="s">
        <v>15942</v>
      </c>
      <c r="E6153" t="s">
        <v>35738</v>
      </c>
      <c r="F6153" t="s">
        <v>35739</v>
      </c>
      <c r="G6153">
        <v>2005</v>
      </c>
      <c r="H6153" t="s">
        <v>36486</v>
      </c>
      <c r="I6153" t="s">
        <v>6883</v>
      </c>
      <c r="J6153" s="2" t="s">
        <v>15975</v>
      </c>
      <c r="K6153" s="5" t="s">
        <v>15</v>
      </c>
    </row>
    <row r="6154" spans="1:16" hidden="1" x14ac:dyDescent="0.25">
      <c r="A6154">
        <v>126399</v>
      </c>
      <c r="B6154" t="s">
        <v>15976</v>
      </c>
      <c r="C6154" t="s">
        <v>15948</v>
      </c>
      <c r="D6154" t="s">
        <v>15942</v>
      </c>
      <c r="E6154" t="s">
        <v>35738</v>
      </c>
      <c r="F6154" t="s">
        <v>35739</v>
      </c>
      <c r="G6154">
        <v>2005</v>
      </c>
      <c r="H6154" t="s">
        <v>36486</v>
      </c>
      <c r="I6154" t="s">
        <v>6883</v>
      </c>
      <c r="J6154" s="2" t="s">
        <v>15977</v>
      </c>
      <c r="K6154" s="5" t="s">
        <v>38</v>
      </c>
      <c r="L6154" t="s">
        <v>174</v>
      </c>
    </row>
    <row r="6155" spans="1:16" hidden="1" x14ac:dyDescent="0.25">
      <c r="A6155">
        <v>126400</v>
      </c>
      <c r="B6155" t="s">
        <v>15978</v>
      </c>
      <c r="C6155" t="s">
        <v>15955</v>
      </c>
      <c r="D6155" t="s">
        <v>15942</v>
      </c>
      <c r="E6155" t="s">
        <v>35738</v>
      </c>
      <c r="F6155" t="s">
        <v>35739</v>
      </c>
      <c r="G6155">
        <v>2005</v>
      </c>
      <c r="H6155" t="s">
        <v>36486</v>
      </c>
      <c r="I6155" t="s">
        <v>15956</v>
      </c>
      <c r="J6155" s="2" t="s">
        <v>15979</v>
      </c>
      <c r="K6155" s="5" t="s">
        <v>38</v>
      </c>
      <c r="L6155" t="s">
        <v>232</v>
      </c>
    </row>
    <row r="6156" spans="1:16" hidden="1" x14ac:dyDescent="0.25">
      <c r="A6156">
        <v>126414</v>
      </c>
      <c r="B6156" t="s">
        <v>15980</v>
      </c>
      <c r="C6156" t="s">
        <v>15948</v>
      </c>
      <c r="D6156" t="s">
        <v>15942</v>
      </c>
      <c r="E6156" t="s">
        <v>35738</v>
      </c>
      <c r="F6156" t="s">
        <v>35739</v>
      </c>
      <c r="G6156">
        <v>2005</v>
      </c>
      <c r="H6156" t="s">
        <v>36486</v>
      </c>
      <c r="I6156" t="s">
        <v>6883</v>
      </c>
      <c r="J6156" s="2" t="s">
        <v>15981</v>
      </c>
      <c r="K6156" s="5" t="s">
        <v>38</v>
      </c>
    </row>
    <row r="6157" spans="1:16" hidden="1" x14ac:dyDescent="0.25">
      <c r="A6157">
        <v>126519</v>
      </c>
      <c r="B6157" t="s">
        <v>15982</v>
      </c>
      <c r="C6157" t="s">
        <v>15983</v>
      </c>
      <c r="D6157" t="s">
        <v>15942</v>
      </c>
      <c r="E6157" t="s">
        <v>35738</v>
      </c>
      <c r="F6157" t="s">
        <v>35739</v>
      </c>
      <c r="G6157">
        <v>2005</v>
      </c>
      <c r="H6157" t="s">
        <v>36486</v>
      </c>
      <c r="I6157" t="s">
        <v>15984</v>
      </c>
      <c r="J6157" s="2" t="s">
        <v>15985</v>
      </c>
      <c r="K6157" s="5" t="s">
        <v>15</v>
      </c>
    </row>
    <row r="6158" spans="1:16" hidden="1" x14ac:dyDescent="0.25">
      <c r="A6158">
        <v>126531</v>
      </c>
      <c r="B6158" t="s">
        <v>15986</v>
      </c>
      <c r="C6158" t="s">
        <v>15983</v>
      </c>
      <c r="D6158" t="s">
        <v>15942</v>
      </c>
      <c r="E6158" t="s">
        <v>35738</v>
      </c>
      <c r="F6158" t="s">
        <v>35739</v>
      </c>
      <c r="G6158">
        <v>2005</v>
      </c>
      <c r="H6158" t="s">
        <v>36486</v>
      </c>
      <c r="I6158" t="s">
        <v>15984</v>
      </c>
      <c r="J6158" s="2" t="s">
        <v>15987</v>
      </c>
      <c r="K6158" s="5" t="s">
        <v>21</v>
      </c>
    </row>
    <row r="6159" spans="1:16" hidden="1" x14ac:dyDescent="0.25">
      <c r="A6159">
        <v>126583</v>
      </c>
      <c r="B6159" t="s">
        <v>15988</v>
      </c>
      <c r="C6159" t="s">
        <v>15948</v>
      </c>
      <c r="D6159" t="s">
        <v>15942</v>
      </c>
      <c r="E6159" t="s">
        <v>35738</v>
      </c>
      <c r="F6159" t="s">
        <v>35739</v>
      </c>
      <c r="G6159">
        <v>2005</v>
      </c>
      <c r="H6159" t="s">
        <v>36486</v>
      </c>
      <c r="I6159" t="s">
        <v>6883</v>
      </c>
      <c r="J6159" s="2" t="s">
        <v>15989</v>
      </c>
      <c r="K6159" s="5" t="s">
        <v>21</v>
      </c>
    </row>
    <row r="6160" spans="1:16" hidden="1" x14ac:dyDescent="0.25">
      <c r="A6160">
        <v>126622</v>
      </c>
      <c r="B6160" t="s">
        <v>15990</v>
      </c>
      <c r="C6160" t="s">
        <v>15941</v>
      </c>
      <c r="D6160" t="s">
        <v>15942</v>
      </c>
      <c r="E6160" t="s">
        <v>35738</v>
      </c>
      <c r="F6160" t="s">
        <v>35739</v>
      </c>
      <c r="G6160">
        <v>2005</v>
      </c>
      <c r="H6160" t="s">
        <v>36486</v>
      </c>
      <c r="I6160" t="s">
        <v>15943</v>
      </c>
      <c r="J6160" s="2" t="s">
        <v>15991</v>
      </c>
      <c r="K6160" s="5" t="s">
        <v>128</v>
      </c>
    </row>
    <row r="6161" spans="1:19" x14ac:dyDescent="0.25">
      <c r="A6161">
        <v>126657</v>
      </c>
      <c r="B6161" t="s">
        <v>15992</v>
      </c>
      <c r="C6161" t="s">
        <v>15948</v>
      </c>
      <c r="D6161" t="s">
        <v>15942</v>
      </c>
      <c r="E6161" t="s">
        <v>35738</v>
      </c>
      <c r="F6161" t="s">
        <v>35739</v>
      </c>
      <c r="G6161">
        <v>2005</v>
      </c>
      <c r="H6161" t="s">
        <v>36486</v>
      </c>
      <c r="I6161" t="s">
        <v>6883</v>
      </c>
      <c r="J6161" s="2" t="s">
        <v>15993</v>
      </c>
      <c r="K6161" s="5" t="s">
        <v>32</v>
      </c>
      <c r="M6161" s="4" t="s">
        <v>35209</v>
      </c>
      <c r="N6161" s="4" t="s">
        <v>8</v>
      </c>
      <c r="O6161" t="s">
        <v>33</v>
      </c>
      <c r="P6161" t="s">
        <v>35338</v>
      </c>
    </row>
    <row r="6162" spans="1:19" hidden="1" x14ac:dyDescent="0.25">
      <c r="A6162">
        <v>126730</v>
      </c>
      <c r="B6162" t="s">
        <v>15994</v>
      </c>
      <c r="C6162" t="s">
        <v>15948</v>
      </c>
      <c r="D6162" t="s">
        <v>15942</v>
      </c>
      <c r="E6162" t="s">
        <v>35738</v>
      </c>
      <c r="F6162" t="s">
        <v>35739</v>
      </c>
      <c r="G6162">
        <v>2005</v>
      </c>
      <c r="H6162" t="s">
        <v>36486</v>
      </c>
      <c r="I6162" t="s">
        <v>6883</v>
      </c>
      <c r="J6162" s="2" t="s">
        <v>15995</v>
      </c>
      <c r="K6162" s="5" t="s">
        <v>38</v>
      </c>
    </row>
    <row r="6163" spans="1:19" hidden="1" x14ac:dyDescent="0.25">
      <c r="A6163">
        <v>126733</v>
      </c>
      <c r="B6163" t="s">
        <v>15996</v>
      </c>
      <c r="C6163" t="s">
        <v>15997</v>
      </c>
      <c r="D6163" t="s">
        <v>15942</v>
      </c>
      <c r="E6163" t="s">
        <v>35738</v>
      </c>
      <c r="F6163" t="s">
        <v>35739</v>
      </c>
      <c r="G6163">
        <v>2005</v>
      </c>
      <c r="H6163" t="s">
        <v>36486</v>
      </c>
      <c r="I6163" t="s">
        <v>7710</v>
      </c>
      <c r="J6163" s="2" t="s">
        <v>15998</v>
      </c>
      <c r="K6163" s="5" t="s">
        <v>38</v>
      </c>
      <c r="L6163" t="s">
        <v>16</v>
      </c>
    </row>
    <row r="6164" spans="1:19" hidden="1" x14ac:dyDescent="0.25">
      <c r="A6164">
        <v>126736</v>
      </c>
      <c r="B6164" t="s">
        <v>15999</v>
      </c>
      <c r="C6164" t="s">
        <v>15948</v>
      </c>
      <c r="D6164" t="s">
        <v>15942</v>
      </c>
      <c r="E6164" t="s">
        <v>35738</v>
      </c>
      <c r="F6164" t="s">
        <v>35739</v>
      </c>
      <c r="G6164">
        <v>2005</v>
      </c>
      <c r="H6164" t="s">
        <v>36486</v>
      </c>
      <c r="I6164" t="s">
        <v>6883</v>
      </c>
      <c r="J6164" s="2" t="s">
        <v>16000</v>
      </c>
      <c r="K6164" s="5" t="s">
        <v>38</v>
      </c>
      <c r="L6164" t="s">
        <v>16</v>
      </c>
    </row>
    <row r="6165" spans="1:19" hidden="1" x14ac:dyDescent="0.25">
      <c r="A6165">
        <v>126738</v>
      </c>
      <c r="B6165" t="s">
        <v>16001</v>
      </c>
      <c r="C6165" t="s">
        <v>15948</v>
      </c>
      <c r="D6165" t="s">
        <v>15942</v>
      </c>
      <c r="E6165" t="s">
        <v>35738</v>
      </c>
      <c r="F6165" t="s">
        <v>35739</v>
      </c>
      <c r="G6165">
        <v>2005</v>
      </c>
      <c r="H6165" t="s">
        <v>36486</v>
      </c>
      <c r="I6165" t="s">
        <v>6883</v>
      </c>
      <c r="J6165" s="2" t="s">
        <v>16002</v>
      </c>
      <c r="K6165" s="5" t="s">
        <v>38</v>
      </c>
      <c r="L6165" t="s">
        <v>232</v>
      </c>
    </row>
    <row r="6166" spans="1:19" hidden="1" x14ac:dyDescent="0.25">
      <c r="A6166">
        <v>126745</v>
      </c>
      <c r="B6166" t="s">
        <v>16003</v>
      </c>
      <c r="C6166" t="s">
        <v>15948</v>
      </c>
      <c r="D6166" t="s">
        <v>15942</v>
      </c>
      <c r="E6166" t="s">
        <v>35738</v>
      </c>
      <c r="F6166" t="s">
        <v>35739</v>
      </c>
      <c r="G6166">
        <v>2005</v>
      </c>
      <c r="H6166" t="s">
        <v>36486</v>
      </c>
      <c r="I6166" t="s">
        <v>6883</v>
      </c>
      <c r="J6166" s="2" t="s">
        <v>16004</v>
      </c>
      <c r="K6166" s="5" t="s">
        <v>38</v>
      </c>
      <c r="L6166" t="s">
        <v>187</v>
      </c>
    </row>
    <row r="6167" spans="1:19" hidden="1" x14ac:dyDescent="0.25">
      <c r="A6167">
        <v>126749</v>
      </c>
      <c r="B6167" t="s">
        <v>16005</v>
      </c>
      <c r="C6167" t="s">
        <v>15997</v>
      </c>
      <c r="D6167" t="s">
        <v>15942</v>
      </c>
      <c r="E6167" t="s">
        <v>35738</v>
      </c>
      <c r="F6167" t="s">
        <v>35739</v>
      </c>
      <c r="G6167">
        <v>2005</v>
      </c>
      <c r="H6167" t="s">
        <v>36486</v>
      </c>
      <c r="I6167" t="s">
        <v>7710</v>
      </c>
      <c r="J6167" s="2" t="s">
        <v>16006</v>
      </c>
      <c r="K6167" s="5" t="s">
        <v>15</v>
      </c>
    </row>
    <row r="6168" spans="1:19" hidden="1" x14ac:dyDescent="0.25">
      <c r="A6168">
        <v>126772</v>
      </c>
      <c r="B6168" t="s">
        <v>16007</v>
      </c>
      <c r="C6168" t="s">
        <v>16008</v>
      </c>
      <c r="D6168" t="s">
        <v>15942</v>
      </c>
      <c r="E6168" t="s">
        <v>35738</v>
      </c>
      <c r="F6168" t="s">
        <v>35739</v>
      </c>
      <c r="G6168">
        <v>2005</v>
      </c>
      <c r="H6168" t="s">
        <v>36486</v>
      </c>
      <c r="I6168" t="s">
        <v>16009</v>
      </c>
      <c r="J6168" s="2" t="s">
        <v>16010</v>
      </c>
      <c r="K6168" s="5" t="s">
        <v>38</v>
      </c>
    </row>
    <row r="6169" spans="1:19" hidden="1" x14ac:dyDescent="0.25">
      <c r="A6169">
        <v>126809</v>
      </c>
      <c r="B6169" t="s">
        <v>16011</v>
      </c>
      <c r="C6169" t="s">
        <v>16012</v>
      </c>
      <c r="D6169" t="s">
        <v>15942</v>
      </c>
      <c r="E6169" t="s">
        <v>35738</v>
      </c>
      <c r="F6169" t="s">
        <v>35739</v>
      </c>
      <c r="G6169">
        <v>2005</v>
      </c>
      <c r="H6169" t="s">
        <v>36486</v>
      </c>
      <c r="I6169" t="s">
        <v>4534</v>
      </c>
      <c r="J6169" s="2" t="s">
        <v>16013</v>
      </c>
      <c r="K6169" s="5" t="s">
        <v>38</v>
      </c>
    </row>
    <row r="6170" spans="1:19" hidden="1" x14ac:dyDescent="0.25">
      <c r="A6170">
        <v>126812</v>
      </c>
      <c r="B6170" t="s">
        <v>16014</v>
      </c>
      <c r="C6170" t="s">
        <v>16012</v>
      </c>
      <c r="D6170" t="s">
        <v>15942</v>
      </c>
      <c r="E6170" t="s">
        <v>35738</v>
      </c>
      <c r="F6170" t="s">
        <v>35739</v>
      </c>
      <c r="G6170">
        <v>2005</v>
      </c>
      <c r="H6170" t="s">
        <v>36486</v>
      </c>
      <c r="I6170" t="s">
        <v>4534</v>
      </c>
      <c r="J6170" s="2" t="s">
        <v>16015</v>
      </c>
      <c r="K6170" s="5" t="s">
        <v>21</v>
      </c>
    </row>
    <row r="6171" spans="1:19" hidden="1" x14ac:dyDescent="0.25">
      <c r="A6171">
        <v>126820</v>
      </c>
      <c r="B6171" t="s">
        <v>16016</v>
      </c>
      <c r="C6171" t="s">
        <v>16012</v>
      </c>
      <c r="D6171" t="s">
        <v>15942</v>
      </c>
      <c r="E6171" t="s">
        <v>35738</v>
      </c>
      <c r="F6171" t="s">
        <v>35739</v>
      </c>
      <c r="G6171">
        <v>2005</v>
      </c>
      <c r="H6171" t="s">
        <v>36486</v>
      </c>
      <c r="I6171" t="s">
        <v>4534</v>
      </c>
      <c r="J6171" s="2" t="s">
        <v>16017</v>
      </c>
      <c r="K6171" s="5" t="s">
        <v>128</v>
      </c>
      <c r="L6171" t="s">
        <v>162</v>
      </c>
    </row>
    <row r="6172" spans="1:19" hidden="1" x14ac:dyDescent="0.25">
      <c r="A6172">
        <v>126846</v>
      </c>
      <c r="B6172" t="s">
        <v>16018</v>
      </c>
      <c r="C6172" t="s">
        <v>16012</v>
      </c>
      <c r="D6172" t="s">
        <v>15942</v>
      </c>
      <c r="E6172" t="s">
        <v>35738</v>
      </c>
      <c r="F6172" t="s">
        <v>35739</v>
      </c>
      <c r="G6172">
        <v>2005</v>
      </c>
      <c r="H6172" t="s">
        <v>36486</v>
      </c>
      <c r="I6172" t="s">
        <v>4534</v>
      </c>
      <c r="J6172" s="2" t="s">
        <v>16019</v>
      </c>
      <c r="K6172" s="5" t="s">
        <v>55</v>
      </c>
    </row>
    <row r="6173" spans="1:19" hidden="1" x14ac:dyDescent="0.25">
      <c r="A6173">
        <v>126909</v>
      </c>
      <c r="B6173" t="s">
        <v>16020</v>
      </c>
      <c r="C6173" t="s">
        <v>16021</v>
      </c>
      <c r="D6173" t="s">
        <v>16022</v>
      </c>
      <c r="E6173" t="s">
        <v>35740</v>
      </c>
      <c r="F6173" t="s">
        <v>35424</v>
      </c>
      <c r="G6173">
        <v>2002</v>
      </c>
      <c r="H6173" t="s">
        <v>36487</v>
      </c>
      <c r="I6173" t="s">
        <v>8069</v>
      </c>
      <c r="J6173" s="2" t="s">
        <v>16023</v>
      </c>
      <c r="K6173" s="5" t="s">
        <v>128</v>
      </c>
    </row>
    <row r="6174" spans="1:19" hidden="1" x14ac:dyDescent="0.25">
      <c r="A6174">
        <v>126912</v>
      </c>
      <c r="B6174" t="s">
        <v>16024</v>
      </c>
      <c r="C6174" t="s">
        <v>16025</v>
      </c>
      <c r="D6174" t="s">
        <v>16022</v>
      </c>
      <c r="E6174" t="s">
        <v>35740</v>
      </c>
      <c r="F6174" t="s">
        <v>35424</v>
      </c>
      <c r="G6174">
        <v>2002</v>
      </c>
      <c r="H6174" t="s">
        <v>36487</v>
      </c>
      <c r="I6174" t="s">
        <v>16026</v>
      </c>
      <c r="J6174" s="2" t="s">
        <v>16027</v>
      </c>
      <c r="K6174" s="5" t="s">
        <v>128</v>
      </c>
    </row>
    <row r="6175" spans="1:19" hidden="1" x14ac:dyDescent="0.25">
      <c r="A6175">
        <v>126913</v>
      </c>
      <c r="B6175" t="s">
        <v>16028</v>
      </c>
      <c r="C6175" t="s">
        <v>16021</v>
      </c>
      <c r="D6175" t="s">
        <v>16022</v>
      </c>
      <c r="E6175" t="s">
        <v>35740</v>
      </c>
      <c r="F6175" t="s">
        <v>35424</v>
      </c>
      <c r="G6175">
        <v>2002</v>
      </c>
      <c r="H6175" t="s">
        <v>36487</v>
      </c>
      <c r="I6175" t="s">
        <v>8069</v>
      </c>
      <c r="J6175" s="2" t="s">
        <v>16029</v>
      </c>
      <c r="K6175" s="5" t="s">
        <v>128</v>
      </c>
    </row>
    <row r="6176" spans="1:19" x14ac:dyDescent="0.25">
      <c r="A6176">
        <v>126929</v>
      </c>
      <c r="B6176" t="s">
        <v>16030</v>
      </c>
      <c r="C6176" t="s">
        <v>16021</v>
      </c>
      <c r="D6176" t="s">
        <v>16022</v>
      </c>
      <c r="E6176" t="s">
        <v>35740</v>
      </c>
      <c r="F6176" t="s">
        <v>35424</v>
      </c>
      <c r="G6176">
        <v>2002</v>
      </c>
      <c r="H6176" t="s">
        <v>36487</v>
      </c>
      <c r="I6176" t="s">
        <v>8069</v>
      </c>
      <c r="J6176" s="2" t="s">
        <v>16031</v>
      </c>
      <c r="K6176" s="5" t="s">
        <v>202</v>
      </c>
      <c r="M6176" s="4" t="s">
        <v>7</v>
      </c>
      <c r="N6176" s="4" t="s">
        <v>8</v>
      </c>
      <c r="O6176" t="s">
        <v>33</v>
      </c>
      <c r="P6176" t="s">
        <v>35342</v>
      </c>
      <c r="R6176" t="s">
        <v>7</v>
      </c>
      <c r="S6176" t="s">
        <v>167</v>
      </c>
    </row>
    <row r="6177" spans="1:19" hidden="1" x14ac:dyDescent="0.25">
      <c r="A6177">
        <v>127021</v>
      </c>
      <c r="B6177" t="s">
        <v>16032</v>
      </c>
      <c r="C6177" t="s">
        <v>16033</v>
      </c>
      <c r="D6177" t="s">
        <v>16022</v>
      </c>
      <c r="E6177" t="s">
        <v>35740</v>
      </c>
      <c r="F6177" t="s">
        <v>35424</v>
      </c>
      <c r="G6177">
        <v>2002</v>
      </c>
      <c r="H6177" t="s">
        <v>36487</v>
      </c>
      <c r="I6177" t="s">
        <v>16034</v>
      </c>
      <c r="J6177" s="2" t="s">
        <v>16035</v>
      </c>
      <c r="K6177" s="5" t="s">
        <v>38</v>
      </c>
      <c r="L6177" t="s">
        <v>187</v>
      </c>
    </row>
    <row r="6178" spans="1:19" hidden="1" x14ac:dyDescent="0.25">
      <c r="A6178">
        <v>127057</v>
      </c>
      <c r="B6178" t="s">
        <v>16036</v>
      </c>
      <c r="C6178" t="s">
        <v>16033</v>
      </c>
      <c r="D6178" t="s">
        <v>16022</v>
      </c>
      <c r="E6178" t="s">
        <v>35740</v>
      </c>
      <c r="F6178" t="s">
        <v>35424</v>
      </c>
      <c r="G6178">
        <v>2002</v>
      </c>
      <c r="H6178" t="s">
        <v>36487</v>
      </c>
      <c r="I6178" t="s">
        <v>16034</v>
      </c>
      <c r="J6178" s="2" t="s">
        <v>16037</v>
      </c>
      <c r="K6178" s="5" t="s">
        <v>21</v>
      </c>
    </row>
    <row r="6179" spans="1:19" hidden="1" x14ac:dyDescent="0.25">
      <c r="A6179">
        <v>127061</v>
      </c>
      <c r="B6179" t="s">
        <v>16038</v>
      </c>
      <c r="C6179" t="s">
        <v>16025</v>
      </c>
      <c r="D6179" t="s">
        <v>16022</v>
      </c>
      <c r="E6179" t="s">
        <v>35740</v>
      </c>
      <c r="F6179" t="s">
        <v>35424</v>
      </c>
      <c r="G6179">
        <v>2002</v>
      </c>
      <c r="H6179" t="s">
        <v>36487</v>
      </c>
      <c r="I6179" t="s">
        <v>16026</v>
      </c>
      <c r="J6179" s="2" t="s">
        <v>16039</v>
      </c>
      <c r="K6179" s="5" t="s">
        <v>55</v>
      </c>
    </row>
    <row r="6180" spans="1:19" hidden="1" x14ac:dyDescent="0.25">
      <c r="A6180">
        <v>127114</v>
      </c>
      <c r="B6180" t="s">
        <v>16040</v>
      </c>
      <c r="C6180" t="s">
        <v>16033</v>
      </c>
      <c r="D6180" t="s">
        <v>16022</v>
      </c>
      <c r="E6180" t="s">
        <v>35740</v>
      </c>
      <c r="F6180" t="s">
        <v>35424</v>
      </c>
      <c r="G6180">
        <v>2002</v>
      </c>
      <c r="H6180" t="s">
        <v>36487</v>
      </c>
      <c r="I6180" t="s">
        <v>16034</v>
      </c>
      <c r="J6180" s="2" t="s">
        <v>16041</v>
      </c>
      <c r="K6180" s="5" t="s">
        <v>38</v>
      </c>
      <c r="L6180" t="s">
        <v>16</v>
      </c>
    </row>
    <row r="6181" spans="1:19" hidden="1" x14ac:dyDescent="0.25">
      <c r="A6181">
        <v>127125</v>
      </c>
      <c r="B6181" t="s">
        <v>16042</v>
      </c>
      <c r="C6181" t="s">
        <v>16033</v>
      </c>
      <c r="D6181" t="s">
        <v>16022</v>
      </c>
      <c r="E6181" t="s">
        <v>35740</v>
      </c>
      <c r="F6181" t="s">
        <v>35424</v>
      </c>
      <c r="G6181">
        <v>2002</v>
      </c>
      <c r="H6181" t="s">
        <v>36487</v>
      </c>
      <c r="I6181" t="s">
        <v>16034</v>
      </c>
      <c r="J6181" s="2" t="s">
        <v>16043</v>
      </c>
      <c r="K6181" s="5" t="s">
        <v>55</v>
      </c>
    </row>
    <row r="6182" spans="1:19" hidden="1" x14ac:dyDescent="0.25">
      <c r="A6182">
        <v>127147</v>
      </c>
      <c r="B6182" t="s">
        <v>16044</v>
      </c>
      <c r="C6182" t="s">
        <v>16033</v>
      </c>
      <c r="D6182" t="s">
        <v>16022</v>
      </c>
      <c r="E6182" t="s">
        <v>35740</v>
      </c>
      <c r="F6182" t="s">
        <v>35424</v>
      </c>
      <c r="G6182">
        <v>2002</v>
      </c>
      <c r="H6182" t="s">
        <v>36487</v>
      </c>
      <c r="I6182" t="s">
        <v>16034</v>
      </c>
      <c r="J6182" s="2" t="s">
        <v>16045</v>
      </c>
      <c r="K6182" s="5" t="s">
        <v>38</v>
      </c>
    </row>
    <row r="6183" spans="1:19" hidden="1" x14ac:dyDescent="0.25">
      <c r="A6183">
        <v>127267</v>
      </c>
      <c r="B6183" t="s">
        <v>16046</v>
      </c>
      <c r="C6183" t="s">
        <v>16033</v>
      </c>
      <c r="D6183" t="s">
        <v>16022</v>
      </c>
      <c r="E6183" t="s">
        <v>35740</v>
      </c>
      <c r="F6183" t="s">
        <v>35424</v>
      </c>
      <c r="G6183">
        <v>2002</v>
      </c>
      <c r="H6183" t="s">
        <v>36487</v>
      </c>
      <c r="I6183" t="s">
        <v>16034</v>
      </c>
      <c r="J6183" s="2" t="s">
        <v>16047</v>
      </c>
      <c r="K6183" s="5" t="s">
        <v>55</v>
      </c>
    </row>
    <row r="6184" spans="1:19" hidden="1" x14ac:dyDescent="0.25">
      <c r="A6184">
        <v>127326</v>
      </c>
      <c r="B6184" t="s">
        <v>16048</v>
      </c>
      <c r="C6184" t="s">
        <v>16025</v>
      </c>
      <c r="D6184" t="s">
        <v>16022</v>
      </c>
      <c r="E6184" t="s">
        <v>35740</v>
      </c>
      <c r="F6184" t="s">
        <v>35424</v>
      </c>
      <c r="G6184">
        <v>2002</v>
      </c>
      <c r="H6184" t="s">
        <v>36487</v>
      </c>
      <c r="I6184" t="s">
        <v>16026</v>
      </c>
      <c r="J6184" s="2" t="s">
        <v>16049</v>
      </c>
      <c r="K6184" s="5" t="s">
        <v>502</v>
      </c>
      <c r="L6184" t="s">
        <v>1674</v>
      </c>
    </row>
    <row r="6185" spans="1:19" hidden="1" x14ac:dyDescent="0.25">
      <c r="A6185">
        <v>127329</v>
      </c>
      <c r="B6185" t="s">
        <v>16050</v>
      </c>
      <c r="C6185" t="s">
        <v>16025</v>
      </c>
      <c r="D6185" t="s">
        <v>16022</v>
      </c>
      <c r="E6185" t="s">
        <v>35740</v>
      </c>
      <c r="F6185" t="s">
        <v>35424</v>
      </c>
      <c r="G6185">
        <v>2002</v>
      </c>
      <c r="H6185" t="s">
        <v>36487</v>
      </c>
      <c r="I6185" t="s">
        <v>16026</v>
      </c>
      <c r="J6185" s="2" t="s">
        <v>16051</v>
      </c>
      <c r="K6185" s="5" t="s">
        <v>55</v>
      </c>
      <c r="L6185" t="s">
        <v>2049</v>
      </c>
    </row>
    <row r="6186" spans="1:19" hidden="1" x14ac:dyDescent="0.25">
      <c r="A6186">
        <v>127364</v>
      </c>
      <c r="B6186" t="s">
        <v>16052</v>
      </c>
      <c r="C6186" t="s">
        <v>16025</v>
      </c>
      <c r="D6186" t="s">
        <v>16022</v>
      </c>
      <c r="E6186" t="s">
        <v>35740</v>
      </c>
      <c r="F6186" t="s">
        <v>35424</v>
      </c>
      <c r="G6186">
        <v>2002</v>
      </c>
      <c r="H6186" t="s">
        <v>36487</v>
      </c>
      <c r="I6186" t="s">
        <v>16026</v>
      </c>
      <c r="J6186" s="2" t="s">
        <v>16053</v>
      </c>
      <c r="K6186" s="5" t="s">
        <v>55</v>
      </c>
    </row>
    <row r="6187" spans="1:19" hidden="1" x14ac:dyDescent="0.25">
      <c r="A6187">
        <v>127368</v>
      </c>
      <c r="B6187" t="s">
        <v>16054</v>
      </c>
      <c r="C6187" t="s">
        <v>16025</v>
      </c>
      <c r="D6187" t="s">
        <v>16022</v>
      </c>
      <c r="E6187" t="s">
        <v>35740</v>
      </c>
      <c r="F6187" t="s">
        <v>35424</v>
      </c>
      <c r="G6187">
        <v>2002</v>
      </c>
      <c r="H6187" t="s">
        <v>36487</v>
      </c>
      <c r="I6187" t="s">
        <v>16026</v>
      </c>
      <c r="J6187" s="2" t="s">
        <v>16055</v>
      </c>
      <c r="K6187" s="5" t="s">
        <v>38</v>
      </c>
    </row>
    <row r="6188" spans="1:19" hidden="1" x14ac:dyDescent="0.25">
      <c r="A6188">
        <v>127371</v>
      </c>
      <c r="B6188" t="s">
        <v>16056</v>
      </c>
      <c r="C6188" t="s">
        <v>16057</v>
      </c>
      <c r="D6188" t="s">
        <v>16022</v>
      </c>
      <c r="E6188" t="s">
        <v>35740</v>
      </c>
      <c r="F6188" t="s">
        <v>35424</v>
      </c>
      <c r="G6188">
        <v>2002</v>
      </c>
      <c r="H6188" t="s">
        <v>36487</v>
      </c>
      <c r="I6188" t="s">
        <v>16058</v>
      </c>
      <c r="J6188" s="2" t="s">
        <v>16059</v>
      </c>
      <c r="K6188" s="5" t="s">
        <v>128</v>
      </c>
      <c r="L6188" t="s">
        <v>35186</v>
      </c>
    </row>
    <row r="6189" spans="1:19" hidden="1" x14ac:dyDescent="0.25">
      <c r="A6189">
        <v>127391</v>
      </c>
      <c r="B6189" t="s">
        <v>16060</v>
      </c>
      <c r="C6189" t="s">
        <v>16025</v>
      </c>
      <c r="D6189" t="s">
        <v>16022</v>
      </c>
      <c r="E6189" t="s">
        <v>35740</v>
      </c>
      <c r="F6189" t="s">
        <v>35424</v>
      </c>
      <c r="G6189">
        <v>2002</v>
      </c>
      <c r="H6189" t="s">
        <v>36487</v>
      </c>
      <c r="I6189" t="s">
        <v>16026</v>
      </c>
      <c r="J6189" s="2" t="s">
        <v>16061</v>
      </c>
      <c r="K6189" s="5" t="s">
        <v>38</v>
      </c>
    </row>
    <row r="6190" spans="1:19" hidden="1" x14ac:dyDescent="0.25">
      <c r="A6190">
        <v>127398</v>
      </c>
      <c r="B6190" t="s">
        <v>16062</v>
      </c>
      <c r="C6190" t="s">
        <v>16063</v>
      </c>
      <c r="D6190" t="s">
        <v>16064</v>
      </c>
      <c r="E6190" t="s">
        <v>35741</v>
      </c>
      <c r="F6190" t="s">
        <v>35742</v>
      </c>
      <c r="G6190">
        <v>1985</v>
      </c>
      <c r="H6190" t="s">
        <v>36488</v>
      </c>
      <c r="I6190" t="s">
        <v>16065</v>
      </c>
      <c r="J6190" s="2" t="s">
        <v>16066</v>
      </c>
      <c r="K6190" s="5" t="s">
        <v>21</v>
      </c>
    </row>
    <row r="6191" spans="1:19" hidden="1" x14ac:dyDescent="0.25">
      <c r="A6191">
        <v>127418</v>
      </c>
      <c r="B6191" t="s">
        <v>16067</v>
      </c>
      <c r="C6191" t="s">
        <v>16068</v>
      </c>
      <c r="D6191" t="s">
        <v>16064</v>
      </c>
      <c r="E6191" t="s">
        <v>35741</v>
      </c>
      <c r="F6191" t="s">
        <v>35742</v>
      </c>
      <c r="G6191">
        <v>1985</v>
      </c>
      <c r="H6191" t="s">
        <v>36488</v>
      </c>
      <c r="I6191" t="s">
        <v>6075</v>
      </c>
      <c r="J6191" s="2" t="s">
        <v>16069</v>
      </c>
      <c r="K6191" s="5" t="s">
        <v>21</v>
      </c>
    </row>
    <row r="6192" spans="1:19" x14ac:dyDescent="0.25">
      <c r="A6192">
        <v>127563</v>
      </c>
      <c r="B6192" t="s">
        <v>16070</v>
      </c>
      <c r="C6192" t="s">
        <v>16071</v>
      </c>
      <c r="D6192" t="s">
        <v>16064</v>
      </c>
      <c r="E6192" t="s">
        <v>35741</v>
      </c>
      <c r="F6192" t="s">
        <v>35742</v>
      </c>
      <c r="G6192">
        <v>1985</v>
      </c>
      <c r="H6192" t="s">
        <v>36488</v>
      </c>
      <c r="I6192" t="s">
        <v>16072</v>
      </c>
      <c r="J6192" s="2" t="s">
        <v>16073</v>
      </c>
      <c r="K6192" s="5" t="s">
        <v>128</v>
      </c>
      <c r="M6192" s="4" t="s">
        <v>7</v>
      </c>
      <c r="N6192" s="4" t="s">
        <v>8</v>
      </c>
      <c r="O6192" t="s">
        <v>33</v>
      </c>
      <c r="P6192" t="s">
        <v>35342</v>
      </c>
      <c r="R6192" t="s">
        <v>7</v>
      </c>
      <c r="S6192" t="s">
        <v>167</v>
      </c>
    </row>
    <row r="6193" spans="1:12" hidden="1" x14ac:dyDescent="0.25">
      <c r="A6193">
        <v>127581</v>
      </c>
      <c r="B6193" t="s">
        <v>16074</v>
      </c>
      <c r="C6193" t="s">
        <v>16068</v>
      </c>
      <c r="D6193" t="s">
        <v>16064</v>
      </c>
      <c r="E6193" t="s">
        <v>35741</v>
      </c>
      <c r="F6193" t="s">
        <v>35742</v>
      </c>
      <c r="G6193">
        <v>1985</v>
      </c>
      <c r="H6193" t="s">
        <v>36488</v>
      </c>
      <c r="I6193" t="s">
        <v>6075</v>
      </c>
      <c r="J6193" s="2" t="s">
        <v>16075</v>
      </c>
      <c r="K6193" s="5" t="s">
        <v>21</v>
      </c>
    </row>
    <row r="6194" spans="1:12" hidden="1" x14ac:dyDescent="0.25">
      <c r="A6194">
        <v>127588</v>
      </c>
      <c r="B6194" t="s">
        <v>16076</v>
      </c>
      <c r="C6194" t="s">
        <v>16071</v>
      </c>
      <c r="D6194" t="s">
        <v>16064</v>
      </c>
      <c r="E6194" t="s">
        <v>35741</v>
      </c>
      <c r="F6194" t="s">
        <v>35742</v>
      </c>
      <c r="G6194">
        <v>1985</v>
      </c>
      <c r="H6194" t="s">
        <v>36488</v>
      </c>
      <c r="I6194" t="s">
        <v>16072</v>
      </c>
      <c r="J6194" s="2" t="s">
        <v>16077</v>
      </c>
      <c r="K6194" s="5" t="s">
        <v>38</v>
      </c>
    </row>
    <row r="6195" spans="1:12" hidden="1" x14ac:dyDescent="0.25">
      <c r="A6195">
        <v>127673</v>
      </c>
      <c r="B6195" t="s">
        <v>16078</v>
      </c>
      <c r="C6195" t="s">
        <v>16071</v>
      </c>
      <c r="D6195" t="s">
        <v>16064</v>
      </c>
      <c r="E6195" t="s">
        <v>35741</v>
      </c>
      <c r="F6195" t="s">
        <v>35742</v>
      </c>
      <c r="G6195">
        <v>1985</v>
      </c>
      <c r="H6195" t="s">
        <v>36488</v>
      </c>
      <c r="I6195" t="s">
        <v>16072</v>
      </c>
      <c r="J6195" s="2" t="s">
        <v>16079</v>
      </c>
      <c r="K6195" s="5" t="s">
        <v>21</v>
      </c>
    </row>
    <row r="6196" spans="1:12" hidden="1" x14ac:dyDescent="0.25">
      <c r="A6196">
        <v>127686</v>
      </c>
      <c r="B6196" t="s">
        <v>16080</v>
      </c>
      <c r="C6196" t="s">
        <v>16068</v>
      </c>
      <c r="D6196" t="s">
        <v>16064</v>
      </c>
      <c r="E6196" t="s">
        <v>35741</v>
      </c>
      <c r="F6196" t="s">
        <v>35742</v>
      </c>
      <c r="G6196">
        <v>1985</v>
      </c>
      <c r="H6196" t="s">
        <v>36488</v>
      </c>
      <c r="I6196" t="s">
        <v>6075</v>
      </c>
      <c r="J6196" s="2" t="s">
        <v>16081</v>
      </c>
      <c r="K6196" s="5" t="s">
        <v>128</v>
      </c>
      <c r="L6196" t="s">
        <v>35186</v>
      </c>
    </row>
    <row r="6197" spans="1:12" hidden="1" x14ac:dyDescent="0.25">
      <c r="A6197">
        <v>127690</v>
      </c>
      <c r="B6197" t="s">
        <v>16082</v>
      </c>
      <c r="C6197" t="s">
        <v>16071</v>
      </c>
      <c r="D6197" t="s">
        <v>16064</v>
      </c>
      <c r="E6197" t="s">
        <v>35741</v>
      </c>
      <c r="F6197" t="s">
        <v>35742</v>
      </c>
      <c r="G6197">
        <v>1985</v>
      </c>
      <c r="H6197" t="s">
        <v>36488</v>
      </c>
      <c r="I6197" t="s">
        <v>16072</v>
      </c>
      <c r="J6197" s="2" t="s">
        <v>16083</v>
      </c>
      <c r="K6197" s="5" t="s">
        <v>32</v>
      </c>
      <c r="L6197" t="s">
        <v>1277</v>
      </c>
    </row>
    <row r="6198" spans="1:12" hidden="1" x14ac:dyDescent="0.25">
      <c r="A6198">
        <v>127709</v>
      </c>
      <c r="B6198" t="s">
        <v>16084</v>
      </c>
      <c r="C6198" t="s">
        <v>16068</v>
      </c>
      <c r="D6198" t="s">
        <v>16064</v>
      </c>
      <c r="E6198" t="s">
        <v>35741</v>
      </c>
      <c r="F6198" t="s">
        <v>35742</v>
      </c>
      <c r="G6198">
        <v>1985</v>
      </c>
      <c r="H6198" t="s">
        <v>36488</v>
      </c>
      <c r="I6198" t="s">
        <v>6075</v>
      </c>
      <c r="J6198" s="2" t="s">
        <v>16085</v>
      </c>
      <c r="K6198" s="5" t="s">
        <v>21</v>
      </c>
    </row>
    <row r="6199" spans="1:12" hidden="1" x14ac:dyDescent="0.25">
      <c r="A6199">
        <v>127714</v>
      </c>
      <c r="B6199" t="s">
        <v>16086</v>
      </c>
      <c r="C6199" t="s">
        <v>16087</v>
      </c>
      <c r="D6199" t="s">
        <v>16064</v>
      </c>
      <c r="E6199" t="s">
        <v>35741</v>
      </c>
      <c r="F6199" t="s">
        <v>35742</v>
      </c>
      <c r="G6199">
        <v>1985</v>
      </c>
      <c r="H6199" t="s">
        <v>36488</v>
      </c>
      <c r="I6199" t="s">
        <v>16088</v>
      </c>
      <c r="J6199" s="2" t="s">
        <v>16089</v>
      </c>
      <c r="K6199" s="5" t="s">
        <v>128</v>
      </c>
      <c r="L6199" t="s">
        <v>35232</v>
      </c>
    </row>
    <row r="6200" spans="1:12" hidden="1" x14ac:dyDescent="0.25">
      <c r="A6200">
        <v>127750</v>
      </c>
      <c r="B6200" t="s">
        <v>16090</v>
      </c>
      <c r="C6200" t="s">
        <v>16091</v>
      </c>
      <c r="D6200" t="s">
        <v>16092</v>
      </c>
      <c r="E6200" t="s">
        <v>35743</v>
      </c>
      <c r="F6200" t="s">
        <v>35744</v>
      </c>
      <c r="G6200">
        <v>1973</v>
      </c>
      <c r="H6200" t="s">
        <v>36489</v>
      </c>
      <c r="I6200" t="s">
        <v>16093</v>
      </c>
      <c r="J6200" s="2" t="s">
        <v>16094</v>
      </c>
      <c r="K6200" s="5" t="s">
        <v>21</v>
      </c>
    </row>
    <row r="6201" spans="1:12" hidden="1" x14ac:dyDescent="0.25">
      <c r="A6201">
        <v>127788</v>
      </c>
      <c r="B6201" t="s">
        <v>16095</v>
      </c>
      <c r="C6201" t="s">
        <v>16096</v>
      </c>
      <c r="D6201" t="s">
        <v>16092</v>
      </c>
      <c r="E6201" t="s">
        <v>35743</v>
      </c>
      <c r="F6201" t="s">
        <v>35744</v>
      </c>
      <c r="G6201">
        <v>1973</v>
      </c>
      <c r="H6201" t="s">
        <v>36489</v>
      </c>
      <c r="I6201" t="s">
        <v>16097</v>
      </c>
      <c r="J6201" s="2" t="s">
        <v>16098</v>
      </c>
      <c r="K6201" s="5" t="s">
        <v>38</v>
      </c>
    </row>
    <row r="6202" spans="1:12" hidden="1" x14ac:dyDescent="0.25">
      <c r="A6202">
        <v>127802</v>
      </c>
      <c r="B6202" t="s">
        <v>16099</v>
      </c>
      <c r="C6202" t="s">
        <v>16096</v>
      </c>
      <c r="D6202" t="s">
        <v>16092</v>
      </c>
      <c r="E6202" t="s">
        <v>35743</v>
      </c>
      <c r="F6202" t="s">
        <v>35744</v>
      </c>
      <c r="G6202">
        <v>1973</v>
      </c>
      <c r="H6202" t="s">
        <v>36489</v>
      </c>
      <c r="I6202" t="s">
        <v>16097</v>
      </c>
      <c r="J6202" s="2" t="s">
        <v>16100</v>
      </c>
      <c r="K6202" s="5" t="s">
        <v>38</v>
      </c>
    </row>
    <row r="6203" spans="1:12" hidden="1" x14ac:dyDescent="0.25">
      <c r="A6203">
        <v>127833</v>
      </c>
      <c r="B6203" t="s">
        <v>16101</v>
      </c>
      <c r="C6203" t="s">
        <v>16096</v>
      </c>
      <c r="D6203" t="s">
        <v>16092</v>
      </c>
      <c r="E6203" t="s">
        <v>35743</v>
      </c>
      <c r="F6203" t="s">
        <v>35744</v>
      </c>
      <c r="G6203">
        <v>1973</v>
      </c>
      <c r="H6203" t="s">
        <v>36489</v>
      </c>
      <c r="I6203" t="s">
        <v>16097</v>
      </c>
      <c r="J6203" s="2" t="s">
        <v>16102</v>
      </c>
      <c r="K6203" s="5" t="s">
        <v>38</v>
      </c>
    </row>
    <row r="6204" spans="1:12" hidden="1" x14ac:dyDescent="0.25">
      <c r="A6204">
        <v>127847</v>
      </c>
      <c r="B6204" t="s">
        <v>16103</v>
      </c>
      <c r="C6204" t="s">
        <v>16096</v>
      </c>
      <c r="D6204" t="s">
        <v>16092</v>
      </c>
      <c r="E6204" t="s">
        <v>35743</v>
      </c>
      <c r="F6204" t="s">
        <v>35744</v>
      </c>
      <c r="G6204">
        <v>1973</v>
      </c>
      <c r="H6204" t="s">
        <v>36489</v>
      </c>
      <c r="I6204" t="s">
        <v>16097</v>
      </c>
      <c r="J6204" s="2" t="s">
        <v>16104</v>
      </c>
      <c r="K6204" s="5" t="s">
        <v>38</v>
      </c>
    </row>
    <row r="6205" spans="1:12" hidden="1" x14ac:dyDescent="0.25">
      <c r="A6205">
        <v>127855</v>
      </c>
      <c r="B6205" t="s">
        <v>16105</v>
      </c>
      <c r="C6205" t="s">
        <v>16096</v>
      </c>
      <c r="D6205" t="s">
        <v>16092</v>
      </c>
      <c r="E6205" t="s">
        <v>35743</v>
      </c>
      <c r="F6205" t="s">
        <v>35744</v>
      </c>
      <c r="G6205">
        <v>1973</v>
      </c>
      <c r="H6205" t="s">
        <v>36489</v>
      </c>
      <c r="I6205" t="s">
        <v>16097</v>
      </c>
      <c r="J6205" s="2" t="s">
        <v>16106</v>
      </c>
      <c r="K6205" s="5" t="s">
        <v>38</v>
      </c>
    </row>
    <row r="6206" spans="1:12" hidden="1" x14ac:dyDescent="0.25">
      <c r="A6206">
        <v>127869</v>
      </c>
      <c r="B6206" t="s">
        <v>16107</v>
      </c>
      <c r="C6206" t="s">
        <v>16096</v>
      </c>
      <c r="D6206" t="s">
        <v>16092</v>
      </c>
      <c r="E6206" t="s">
        <v>35743</v>
      </c>
      <c r="F6206" t="s">
        <v>35744</v>
      </c>
      <c r="G6206">
        <v>1973</v>
      </c>
      <c r="H6206" t="s">
        <v>36489</v>
      </c>
      <c r="I6206" t="s">
        <v>16097</v>
      </c>
      <c r="J6206" s="2" t="s">
        <v>16108</v>
      </c>
      <c r="K6206" s="5" t="s">
        <v>21</v>
      </c>
    </row>
    <row r="6207" spans="1:12" hidden="1" x14ac:dyDescent="0.25">
      <c r="A6207">
        <v>127940</v>
      </c>
      <c r="B6207" t="s">
        <v>16109</v>
      </c>
      <c r="C6207" t="s">
        <v>16096</v>
      </c>
      <c r="D6207" t="s">
        <v>16092</v>
      </c>
      <c r="E6207" t="s">
        <v>35743</v>
      </c>
      <c r="F6207" t="s">
        <v>35744</v>
      </c>
      <c r="G6207">
        <v>1973</v>
      </c>
      <c r="H6207" t="s">
        <v>36489</v>
      </c>
      <c r="I6207" t="s">
        <v>16097</v>
      </c>
      <c r="J6207" s="2" t="s">
        <v>16110</v>
      </c>
      <c r="K6207" s="5" t="s">
        <v>38</v>
      </c>
      <c r="L6207" t="s">
        <v>16</v>
      </c>
    </row>
    <row r="6208" spans="1:12" hidden="1" x14ac:dyDescent="0.25">
      <c r="A6208">
        <v>127960</v>
      </c>
      <c r="B6208" t="s">
        <v>16111</v>
      </c>
      <c r="C6208" t="s">
        <v>16096</v>
      </c>
      <c r="D6208" t="s">
        <v>16092</v>
      </c>
      <c r="E6208" t="s">
        <v>35743</v>
      </c>
      <c r="F6208" t="s">
        <v>35744</v>
      </c>
      <c r="G6208">
        <v>1973</v>
      </c>
      <c r="H6208" t="s">
        <v>36489</v>
      </c>
      <c r="I6208" t="s">
        <v>16097</v>
      </c>
      <c r="J6208" s="2" t="s">
        <v>16112</v>
      </c>
      <c r="K6208" s="5" t="s">
        <v>55</v>
      </c>
    </row>
    <row r="6209" spans="1:12" hidden="1" x14ac:dyDescent="0.25">
      <c r="A6209">
        <v>127993</v>
      </c>
      <c r="B6209" t="s">
        <v>16113</v>
      </c>
      <c r="C6209" t="s">
        <v>16096</v>
      </c>
      <c r="D6209" t="s">
        <v>16092</v>
      </c>
      <c r="E6209" t="s">
        <v>35743</v>
      </c>
      <c r="F6209" t="s">
        <v>35744</v>
      </c>
      <c r="G6209">
        <v>1973</v>
      </c>
      <c r="H6209" t="s">
        <v>36489</v>
      </c>
      <c r="I6209" t="s">
        <v>16097</v>
      </c>
      <c r="J6209" s="2" t="s">
        <v>16114</v>
      </c>
      <c r="K6209" s="5" t="s">
        <v>38</v>
      </c>
    </row>
    <row r="6210" spans="1:12" hidden="1" x14ac:dyDescent="0.25">
      <c r="A6210">
        <v>127996</v>
      </c>
      <c r="B6210" t="s">
        <v>16115</v>
      </c>
      <c r="C6210" t="s">
        <v>16116</v>
      </c>
      <c r="D6210" t="s">
        <v>16092</v>
      </c>
      <c r="E6210" t="s">
        <v>35743</v>
      </c>
      <c r="F6210" t="s">
        <v>35744</v>
      </c>
      <c r="G6210">
        <v>1973</v>
      </c>
      <c r="H6210" t="s">
        <v>36489</v>
      </c>
      <c r="I6210" t="s">
        <v>16117</v>
      </c>
      <c r="J6210" s="2" t="s">
        <v>16118</v>
      </c>
      <c r="K6210" s="5" t="s">
        <v>38</v>
      </c>
      <c r="L6210" t="s">
        <v>187</v>
      </c>
    </row>
    <row r="6211" spans="1:12" hidden="1" x14ac:dyDescent="0.25">
      <c r="A6211">
        <v>128049</v>
      </c>
      <c r="B6211" t="s">
        <v>16119</v>
      </c>
      <c r="C6211" t="s">
        <v>16120</v>
      </c>
      <c r="D6211" t="s">
        <v>16121</v>
      </c>
      <c r="E6211" t="s">
        <v>35745</v>
      </c>
      <c r="F6211" t="s">
        <v>35746</v>
      </c>
      <c r="G6211">
        <v>1984</v>
      </c>
      <c r="H6211" t="s">
        <v>36490</v>
      </c>
      <c r="I6211" t="s">
        <v>16122</v>
      </c>
      <c r="J6211" s="2" t="s">
        <v>16123</v>
      </c>
      <c r="K6211" s="5" t="s">
        <v>32</v>
      </c>
      <c r="L6211" t="s">
        <v>35242</v>
      </c>
    </row>
    <row r="6212" spans="1:12" hidden="1" x14ac:dyDescent="0.25">
      <c r="A6212">
        <v>128080</v>
      </c>
      <c r="B6212" t="s">
        <v>16124</v>
      </c>
      <c r="C6212" t="s">
        <v>16120</v>
      </c>
      <c r="D6212" t="s">
        <v>16121</v>
      </c>
      <c r="E6212" t="s">
        <v>35745</v>
      </c>
      <c r="F6212" t="s">
        <v>35746</v>
      </c>
      <c r="G6212">
        <v>1984</v>
      </c>
      <c r="H6212" t="s">
        <v>36490</v>
      </c>
      <c r="I6212" t="s">
        <v>16122</v>
      </c>
      <c r="J6212" s="2" t="s">
        <v>16125</v>
      </c>
      <c r="K6212" s="5" t="s">
        <v>38</v>
      </c>
    </row>
    <row r="6213" spans="1:12" hidden="1" x14ac:dyDescent="0.25">
      <c r="A6213">
        <v>128127</v>
      </c>
      <c r="B6213" t="s">
        <v>16126</v>
      </c>
      <c r="C6213" t="s">
        <v>16120</v>
      </c>
      <c r="D6213" t="s">
        <v>16121</v>
      </c>
      <c r="E6213" t="s">
        <v>35745</v>
      </c>
      <c r="F6213" t="s">
        <v>35746</v>
      </c>
      <c r="G6213">
        <v>1984</v>
      </c>
      <c r="H6213" t="s">
        <v>36490</v>
      </c>
      <c r="I6213" t="s">
        <v>16122</v>
      </c>
      <c r="J6213" s="2" t="s">
        <v>16127</v>
      </c>
      <c r="K6213" s="5" t="s">
        <v>447</v>
      </c>
    </row>
    <row r="6214" spans="1:12" hidden="1" x14ac:dyDescent="0.25">
      <c r="A6214">
        <v>128128</v>
      </c>
      <c r="B6214" t="s">
        <v>16128</v>
      </c>
      <c r="C6214" t="s">
        <v>16120</v>
      </c>
      <c r="D6214" t="s">
        <v>16121</v>
      </c>
      <c r="E6214" t="s">
        <v>35745</v>
      </c>
      <c r="F6214" t="s">
        <v>35746</v>
      </c>
      <c r="G6214">
        <v>1984</v>
      </c>
      <c r="H6214" t="s">
        <v>36490</v>
      </c>
      <c r="I6214" t="s">
        <v>16122</v>
      </c>
      <c r="J6214" s="2" t="s">
        <v>16129</v>
      </c>
      <c r="K6214" s="5" t="s">
        <v>38</v>
      </c>
      <c r="L6214" t="s">
        <v>174</v>
      </c>
    </row>
    <row r="6215" spans="1:12" hidden="1" x14ac:dyDescent="0.25">
      <c r="A6215">
        <v>128137</v>
      </c>
      <c r="B6215" t="s">
        <v>16130</v>
      </c>
      <c r="C6215" t="s">
        <v>16120</v>
      </c>
      <c r="D6215" t="s">
        <v>16121</v>
      </c>
      <c r="E6215" t="s">
        <v>35745</v>
      </c>
      <c r="F6215" t="s">
        <v>35746</v>
      </c>
      <c r="G6215">
        <v>1984</v>
      </c>
      <c r="H6215" t="s">
        <v>36490</v>
      </c>
      <c r="I6215" t="s">
        <v>16122</v>
      </c>
      <c r="J6215" s="2" t="s">
        <v>16131</v>
      </c>
      <c r="K6215" s="5" t="s">
        <v>55</v>
      </c>
    </row>
    <row r="6216" spans="1:12" hidden="1" x14ac:dyDescent="0.25">
      <c r="A6216">
        <v>128138</v>
      </c>
      <c r="B6216" t="s">
        <v>16132</v>
      </c>
      <c r="C6216" t="s">
        <v>16133</v>
      </c>
      <c r="D6216" t="s">
        <v>16121</v>
      </c>
      <c r="E6216" t="s">
        <v>35745</v>
      </c>
      <c r="F6216" t="s">
        <v>35746</v>
      </c>
      <c r="G6216">
        <v>1984</v>
      </c>
      <c r="H6216" t="s">
        <v>36490</v>
      </c>
      <c r="I6216" t="s">
        <v>16134</v>
      </c>
      <c r="J6216" s="2" t="s">
        <v>16135</v>
      </c>
      <c r="K6216" s="5" t="s">
        <v>21</v>
      </c>
    </row>
    <row r="6217" spans="1:12" hidden="1" x14ac:dyDescent="0.25">
      <c r="A6217">
        <v>128180</v>
      </c>
      <c r="B6217" t="s">
        <v>16136</v>
      </c>
      <c r="C6217" t="s">
        <v>16137</v>
      </c>
      <c r="D6217" t="s">
        <v>16121</v>
      </c>
      <c r="E6217" t="s">
        <v>35745</v>
      </c>
      <c r="F6217" t="s">
        <v>35746</v>
      </c>
      <c r="G6217">
        <v>1984</v>
      </c>
      <c r="H6217" t="s">
        <v>36490</v>
      </c>
      <c r="I6217" t="s">
        <v>16138</v>
      </c>
      <c r="J6217" s="2" t="s">
        <v>16139</v>
      </c>
      <c r="K6217" s="5" t="s">
        <v>21</v>
      </c>
      <c r="L6217" t="s">
        <v>143</v>
      </c>
    </row>
    <row r="6218" spans="1:12" hidden="1" x14ac:dyDescent="0.25">
      <c r="A6218">
        <v>128206</v>
      </c>
      <c r="B6218" t="s">
        <v>16140</v>
      </c>
      <c r="C6218" t="s">
        <v>16137</v>
      </c>
      <c r="D6218" t="s">
        <v>16121</v>
      </c>
      <c r="E6218" t="s">
        <v>35745</v>
      </c>
      <c r="F6218" t="s">
        <v>35746</v>
      </c>
      <c r="G6218">
        <v>1984</v>
      </c>
      <c r="H6218" t="s">
        <v>36490</v>
      </c>
      <c r="I6218" t="s">
        <v>16138</v>
      </c>
      <c r="J6218" s="2" t="s">
        <v>16141</v>
      </c>
      <c r="K6218" s="5" t="s">
        <v>38</v>
      </c>
      <c r="L6218" t="s">
        <v>187</v>
      </c>
    </row>
    <row r="6219" spans="1:12" hidden="1" x14ac:dyDescent="0.25">
      <c r="A6219">
        <v>128208</v>
      </c>
      <c r="B6219" t="s">
        <v>16142</v>
      </c>
      <c r="C6219" t="s">
        <v>16137</v>
      </c>
      <c r="D6219" t="s">
        <v>16121</v>
      </c>
      <c r="E6219" t="s">
        <v>35745</v>
      </c>
      <c r="F6219" t="s">
        <v>35746</v>
      </c>
      <c r="G6219">
        <v>1984</v>
      </c>
      <c r="H6219" t="s">
        <v>36490</v>
      </c>
      <c r="I6219" t="s">
        <v>16138</v>
      </c>
      <c r="J6219" s="2" t="s">
        <v>16143</v>
      </c>
      <c r="K6219" s="5" t="s">
        <v>21</v>
      </c>
    </row>
    <row r="6220" spans="1:12" hidden="1" x14ac:dyDescent="0.25">
      <c r="A6220">
        <v>128281</v>
      </c>
      <c r="B6220" t="s">
        <v>16144</v>
      </c>
      <c r="C6220" t="s">
        <v>16145</v>
      </c>
      <c r="D6220" t="s">
        <v>16146</v>
      </c>
      <c r="E6220" t="s">
        <v>35747</v>
      </c>
      <c r="F6220" t="s">
        <v>35363</v>
      </c>
      <c r="G6220">
        <v>1991</v>
      </c>
      <c r="H6220" t="s">
        <v>36491</v>
      </c>
      <c r="I6220" t="s">
        <v>4122</v>
      </c>
      <c r="J6220" s="2" t="s">
        <v>16147</v>
      </c>
      <c r="K6220" s="5" t="s">
        <v>21</v>
      </c>
    </row>
    <row r="6221" spans="1:12" hidden="1" x14ac:dyDescent="0.25">
      <c r="A6221">
        <v>128317</v>
      </c>
      <c r="B6221" t="s">
        <v>16148</v>
      </c>
      <c r="C6221" t="s">
        <v>16145</v>
      </c>
      <c r="D6221" t="s">
        <v>16146</v>
      </c>
      <c r="E6221" t="s">
        <v>35747</v>
      </c>
      <c r="F6221" t="s">
        <v>35363</v>
      </c>
      <c r="G6221">
        <v>1991</v>
      </c>
      <c r="H6221" t="s">
        <v>36491</v>
      </c>
      <c r="I6221" t="s">
        <v>4122</v>
      </c>
      <c r="J6221" s="2" t="s">
        <v>16149</v>
      </c>
      <c r="K6221" s="5" t="s">
        <v>21</v>
      </c>
    </row>
    <row r="6222" spans="1:12" hidden="1" x14ac:dyDescent="0.25">
      <c r="A6222">
        <v>128337</v>
      </c>
      <c r="B6222" t="s">
        <v>16150</v>
      </c>
      <c r="C6222" t="s">
        <v>16145</v>
      </c>
      <c r="D6222" t="s">
        <v>16146</v>
      </c>
      <c r="E6222" t="s">
        <v>35747</v>
      </c>
      <c r="F6222" t="s">
        <v>35363</v>
      </c>
      <c r="G6222">
        <v>1991</v>
      </c>
      <c r="H6222" t="s">
        <v>36491</v>
      </c>
      <c r="I6222" t="s">
        <v>4122</v>
      </c>
      <c r="J6222" s="2" t="s">
        <v>16151</v>
      </c>
      <c r="K6222" s="5" t="s">
        <v>55</v>
      </c>
    </row>
    <row r="6223" spans="1:12" hidden="1" x14ac:dyDescent="0.25">
      <c r="A6223">
        <v>128380</v>
      </c>
      <c r="B6223" t="s">
        <v>16152</v>
      </c>
      <c r="C6223" t="s">
        <v>16153</v>
      </c>
      <c r="D6223" t="s">
        <v>16146</v>
      </c>
      <c r="E6223" t="s">
        <v>35747</v>
      </c>
      <c r="F6223" t="s">
        <v>35363</v>
      </c>
      <c r="G6223">
        <v>1991</v>
      </c>
      <c r="H6223" t="s">
        <v>36491</v>
      </c>
      <c r="I6223" t="s">
        <v>1310</v>
      </c>
      <c r="J6223" s="2" t="s">
        <v>16154</v>
      </c>
      <c r="K6223" s="5" t="s">
        <v>38</v>
      </c>
      <c r="L6223" t="s">
        <v>239</v>
      </c>
    </row>
    <row r="6224" spans="1:12" hidden="1" x14ac:dyDescent="0.25">
      <c r="A6224">
        <v>128395</v>
      </c>
      <c r="B6224" t="s">
        <v>16155</v>
      </c>
      <c r="C6224" t="s">
        <v>16156</v>
      </c>
      <c r="D6224" t="s">
        <v>16146</v>
      </c>
      <c r="E6224" t="s">
        <v>35747</v>
      </c>
      <c r="F6224" t="s">
        <v>35363</v>
      </c>
      <c r="G6224">
        <v>1991</v>
      </c>
      <c r="H6224" t="s">
        <v>36491</v>
      </c>
      <c r="I6224" t="s">
        <v>16157</v>
      </c>
      <c r="J6224" s="2" t="s">
        <v>16158</v>
      </c>
      <c r="K6224" s="5" t="s">
        <v>21</v>
      </c>
    </row>
    <row r="6225" spans="1:16" hidden="1" x14ac:dyDescent="0.25">
      <c r="A6225">
        <v>128398</v>
      </c>
      <c r="B6225" t="s">
        <v>16159</v>
      </c>
      <c r="C6225" t="s">
        <v>16156</v>
      </c>
      <c r="D6225" t="s">
        <v>16146</v>
      </c>
      <c r="E6225" t="s">
        <v>35747</v>
      </c>
      <c r="F6225" t="s">
        <v>35363</v>
      </c>
      <c r="G6225">
        <v>1991</v>
      </c>
      <c r="H6225" t="s">
        <v>36491</v>
      </c>
      <c r="I6225" t="s">
        <v>16157</v>
      </c>
      <c r="J6225" s="2" t="s">
        <v>16160</v>
      </c>
      <c r="K6225" s="5" t="s">
        <v>32</v>
      </c>
    </row>
    <row r="6226" spans="1:16" hidden="1" x14ac:dyDescent="0.25">
      <c r="A6226">
        <v>128410</v>
      </c>
      <c r="B6226" t="s">
        <v>16161</v>
      </c>
      <c r="C6226" t="s">
        <v>16162</v>
      </c>
      <c r="D6226" t="s">
        <v>16146</v>
      </c>
      <c r="E6226" t="s">
        <v>35747</v>
      </c>
      <c r="F6226" t="s">
        <v>35363</v>
      </c>
      <c r="G6226">
        <v>1991</v>
      </c>
      <c r="H6226" t="s">
        <v>36491</v>
      </c>
      <c r="I6226" t="s">
        <v>16163</v>
      </c>
      <c r="J6226" s="2" t="s">
        <v>16164</v>
      </c>
      <c r="K6226" s="5" t="s">
        <v>32</v>
      </c>
    </row>
    <row r="6227" spans="1:16" hidden="1" x14ac:dyDescent="0.25">
      <c r="A6227">
        <v>128480</v>
      </c>
      <c r="B6227" t="s">
        <v>16165</v>
      </c>
      <c r="C6227" t="s">
        <v>16166</v>
      </c>
      <c r="D6227" t="s">
        <v>16146</v>
      </c>
      <c r="E6227" t="s">
        <v>35747</v>
      </c>
      <c r="F6227" t="s">
        <v>35363</v>
      </c>
      <c r="G6227">
        <v>1991</v>
      </c>
      <c r="H6227" t="s">
        <v>36491</v>
      </c>
      <c r="I6227" t="s">
        <v>16167</v>
      </c>
      <c r="J6227" s="2" t="s">
        <v>16168</v>
      </c>
      <c r="K6227" s="5" t="s">
        <v>38</v>
      </c>
    </row>
    <row r="6228" spans="1:16" hidden="1" x14ac:dyDescent="0.25">
      <c r="A6228">
        <v>128491</v>
      </c>
      <c r="B6228" t="s">
        <v>16169</v>
      </c>
      <c r="C6228" t="s">
        <v>16170</v>
      </c>
      <c r="D6228" t="s">
        <v>16146</v>
      </c>
      <c r="E6228" t="s">
        <v>35747</v>
      </c>
      <c r="F6228" t="s">
        <v>35363</v>
      </c>
      <c r="G6228">
        <v>1991</v>
      </c>
      <c r="H6228" t="s">
        <v>36491</v>
      </c>
      <c r="I6228" t="s">
        <v>2158</v>
      </c>
      <c r="J6228" s="2" t="s">
        <v>16171</v>
      </c>
      <c r="K6228" s="5" t="s">
        <v>21</v>
      </c>
    </row>
    <row r="6229" spans="1:16" hidden="1" x14ac:dyDescent="0.25">
      <c r="A6229">
        <v>128552</v>
      </c>
      <c r="B6229" t="s">
        <v>16172</v>
      </c>
      <c r="C6229" t="s">
        <v>16170</v>
      </c>
      <c r="D6229" t="s">
        <v>16146</v>
      </c>
      <c r="E6229" t="s">
        <v>35747</v>
      </c>
      <c r="F6229" t="s">
        <v>35363</v>
      </c>
      <c r="G6229">
        <v>1991</v>
      </c>
      <c r="H6229" t="s">
        <v>36491</v>
      </c>
      <c r="I6229" t="s">
        <v>2158</v>
      </c>
      <c r="J6229" s="2" t="s">
        <v>16173</v>
      </c>
      <c r="K6229" s="5" t="s">
        <v>38</v>
      </c>
      <c r="L6229" t="s">
        <v>239</v>
      </c>
    </row>
    <row r="6230" spans="1:16" hidden="1" x14ac:dyDescent="0.25">
      <c r="A6230">
        <v>128564</v>
      </c>
      <c r="B6230" t="s">
        <v>16174</v>
      </c>
      <c r="C6230" t="s">
        <v>16170</v>
      </c>
      <c r="D6230" t="s">
        <v>16146</v>
      </c>
      <c r="E6230" t="s">
        <v>35747</v>
      </c>
      <c r="F6230" t="s">
        <v>35363</v>
      </c>
      <c r="G6230">
        <v>1991</v>
      </c>
      <c r="H6230" t="s">
        <v>36491</v>
      </c>
      <c r="I6230" t="s">
        <v>2158</v>
      </c>
      <c r="J6230" s="2" t="s">
        <v>16175</v>
      </c>
      <c r="K6230" s="5" t="s">
        <v>15</v>
      </c>
      <c r="L6230" t="s">
        <v>35297</v>
      </c>
    </row>
    <row r="6231" spans="1:16" hidden="1" x14ac:dyDescent="0.25">
      <c r="A6231">
        <v>128573</v>
      </c>
      <c r="B6231" t="s">
        <v>16176</v>
      </c>
      <c r="C6231" t="s">
        <v>16153</v>
      </c>
      <c r="D6231" t="s">
        <v>16146</v>
      </c>
      <c r="E6231" t="s">
        <v>35747</v>
      </c>
      <c r="F6231" t="s">
        <v>35363</v>
      </c>
      <c r="G6231">
        <v>1991</v>
      </c>
      <c r="H6231" t="s">
        <v>36491</v>
      </c>
      <c r="I6231" t="s">
        <v>1310</v>
      </c>
      <c r="J6231" s="2" t="s">
        <v>16177</v>
      </c>
      <c r="K6231" s="5" t="s">
        <v>38</v>
      </c>
      <c r="L6231" t="s">
        <v>239</v>
      </c>
    </row>
    <row r="6232" spans="1:16" hidden="1" x14ac:dyDescent="0.25">
      <c r="A6232">
        <v>128613</v>
      </c>
      <c r="B6232" t="s">
        <v>16178</v>
      </c>
      <c r="C6232" t="s">
        <v>16170</v>
      </c>
      <c r="D6232" t="s">
        <v>16146</v>
      </c>
      <c r="E6232" t="s">
        <v>35747</v>
      </c>
      <c r="F6232" t="s">
        <v>35363</v>
      </c>
      <c r="G6232">
        <v>1991</v>
      </c>
      <c r="H6232" t="s">
        <v>36491</v>
      </c>
      <c r="I6232" t="s">
        <v>2158</v>
      </c>
      <c r="J6232" s="2" t="s">
        <v>16179</v>
      </c>
      <c r="K6232" s="5" t="s">
        <v>38</v>
      </c>
    </row>
    <row r="6233" spans="1:16" hidden="1" x14ac:dyDescent="0.25">
      <c r="A6233">
        <v>128621</v>
      </c>
      <c r="B6233" t="s">
        <v>16180</v>
      </c>
      <c r="C6233" t="s">
        <v>16153</v>
      </c>
      <c r="D6233" t="s">
        <v>16146</v>
      </c>
      <c r="E6233" t="s">
        <v>35747</v>
      </c>
      <c r="F6233" t="s">
        <v>35363</v>
      </c>
      <c r="G6233">
        <v>1991</v>
      </c>
      <c r="H6233" t="s">
        <v>36491</v>
      </c>
      <c r="I6233" t="s">
        <v>1310</v>
      </c>
      <c r="J6233" s="2" t="s">
        <v>16181</v>
      </c>
      <c r="K6233" s="5" t="s">
        <v>38</v>
      </c>
      <c r="L6233" t="s">
        <v>16</v>
      </c>
    </row>
    <row r="6234" spans="1:16" hidden="1" x14ac:dyDescent="0.25">
      <c r="A6234">
        <v>128627</v>
      </c>
      <c r="B6234" t="s">
        <v>16182</v>
      </c>
      <c r="C6234" t="s">
        <v>16153</v>
      </c>
      <c r="D6234" t="s">
        <v>16146</v>
      </c>
      <c r="E6234" t="s">
        <v>35747</v>
      </c>
      <c r="F6234" t="s">
        <v>35363</v>
      </c>
      <c r="G6234">
        <v>1991</v>
      </c>
      <c r="H6234" t="s">
        <v>36491</v>
      </c>
      <c r="I6234" t="s">
        <v>1310</v>
      </c>
      <c r="J6234" s="2" t="s">
        <v>16183</v>
      </c>
      <c r="K6234" s="5" t="s">
        <v>38</v>
      </c>
    </row>
    <row r="6235" spans="1:16" hidden="1" x14ac:dyDescent="0.25">
      <c r="A6235">
        <v>128632</v>
      </c>
      <c r="B6235" t="s">
        <v>16184</v>
      </c>
      <c r="C6235" t="s">
        <v>16153</v>
      </c>
      <c r="D6235" t="s">
        <v>16146</v>
      </c>
      <c r="E6235" t="s">
        <v>35747</v>
      </c>
      <c r="F6235" t="s">
        <v>35363</v>
      </c>
      <c r="G6235">
        <v>1991</v>
      </c>
      <c r="H6235" t="s">
        <v>36491</v>
      </c>
      <c r="I6235" t="s">
        <v>1310</v>
      </c>
      <c r="J6235" s="2" t="s">
        <v>16185</v>
      </c>
      <c r="K6235" s="5" t="s">
        <v>38</v>
      </c>
    </row>
    <row r="6236" spans="1:16" hidden="1" x14ac:dyDescent="0.25">
      <c r="A6236">
        <v>128662</v>
      </c>
      <c r="B6236" t="s">
        <v>16186</v>
      </c>
      <c r="C6236" t="s">
        <v>16187</v>
      </c>
      <c r="D6236" t="s">
        <v>16146</v>
      </c>
      <c r="E6236" t="s">
        <v>35747</v>
      </c>
      <c r="F6236" t="s">
        <v>35363</v>
      </c>
      <c r="G6236">
        <v>1991</v>
      </c>
      <c r="H6236" t="s">
        <v>36491</v>
      </c>
      <c r="I6236" t="s">
        <v>16188</v>
      </c>
      <c r="J6236" s="2" t="s">
        <v>16189</v>
      </c>
      <c r="K6236" s="5" t="s">
        <v>38</v>
      </c>
    </row>
    <row r="6237" spans="1:16" hidden="1" x14ac:dyDescent="0.25">
      <c r="A6237">
        <v>128664</v>
      </c>
      <c r="B6237" t="s">
        <v>16190</v>
      </c>
      <c r="C6237" t="s">
        <v>16187</v>
      </c>
      <c r="D6237" t="s">
        <v>16146</v>
      </c>
      <c r="E6237" t="s">
        <v>35747</v>
      </c>
      <c r="F6237" t="s">
        <v>35363</v>
      </c>
      <c r="G6237">
        <v>1991</v>
      </c>
      <c r="H6237" t="s">
        <v>36491</v>
      </c>
      <c r="I6237" t="s">
        <v>16188</v>
      </c>
      <c r="J6237" s="2" t="s">
        <v>16191</v>
      </c>
      <c r="K6237" s="5" t="s">
        <v>202</v>
      </c>
      <c r="L6237" t="s">
        <v>129</v>
      </c>
    </row>
    <row r="6238" spans="1:16" hidden="1" x14ac:dyDescent="0.25">
      <c r="A6238">
        <v>128726</v>
      </c>
      <c r="B6238" t="s">
        <v>16192</v>
      </c>
      <c r="C6238" t="s">
        <v>16193</v>
      </c>
      <c r="D6238" t="s">
        <v>16146</v>
      </c>
      <c r="E6238" t="s">
        <v>35747</v>
      </c>
      <c r="F6238" t="s">
        <v>35363</v>
      </c>
      <c r="G6238">
        <v>1991</v>
      </c>
      <c r="H6238" t="s">
        <v>36491</v>
      </c>
      <c r="I6238" t="s">
        <v>16194</v>
      </c>
      <c r="J6238" s="2" t="s">
        <v>16195</v>
      </c>
      <c r="K6238" s="5" t="s">
        <v>15</v>
      </c>
    </row>
    <row r="6239" spans="1:16" hidden="1" x14ac:dyDescent="0.25">
      <c r="A6239">
        <v>128765</v>
      </c>
      <c r="B6239" t="s">
        <v>16196</v>
      </c>
      <c r="C6239" t="s">
        <v>16193</v>
      </c>
      <c r="D6239" t="s">
        <v>16146</v>
      </c>
      <c r="E6239" t="s">
        <v>35747</v>
      </c>
      <c r="F6239" t="s">
        <v>35363</v>
      </c>
      <c r="G6239">
        <v>1991</v>
      </c>
      <c r="H6239" t="s">
        <v>36491</v>
      </c>
      <c r="I6239" t="s">
        <v>16194</v>
      </c>
      <c r="J6239" s="2" t="s">
        <v>16197</v>
      </c>
      <c r="K6239" s="5" t="s">
        <v>38</v>
      </c>
    </row>
    <row r="6240" spans="1:16" x14ac:dyDescent="0.25">
      <c r="A6240">
        <v>128781</v>
      </c>
      <c r="B6240" t="s">
        <v>16198</v>
      </c>
      <c r="C6240" t="s">
        <v>16187</v>
      </c>
      <c r="D6240" t="s">
        <v>16146</v>
      </c>
      <c r="E6240" t="s">
        <v>35747</v>
      </c>
      <c r="F6240" t="s">
        <v>35363</v>
      </c>
      <c r="G6240">
        <v>1991</v>
      </c>
      <c r="H6240" t="s">
        <v>36491</v>
      </c>
      <c r="I6240" t="s">
        <v>16188</v>
      </c>
      <c r="J6240" s="2" t="s">
        <v>16199</v>
      </c>
      <c r="K6240" s="5" t="s">
        <v>32</v>
      </c>
      <c r="M6240" s="4" t="s">
        <v>7</v>
      </c>
      <c r="N6240" s="4" t="s">
        <v>8</v>
      </c>
      <c r="O6240" t="s">
        <v>33</v>
      </c>
      <c r="P6240" t="s">
        <v>35338</v>
      </c>
    </row>
    <row r="6241" spans="1:19" hidden="1" x14ac:dyDescent="0.25">
      <c r="A6241">
        <v>128792</v>
      </c>
      <c r="B6241" t="s">
        <v>16200</v>
      </c>
      <c r="C6241" t="s">
        <v>16201</v>
      </c>
      <c r="D6241" t="s">
        <v>16202</v>
      </c>
      <c r="E6241" t="s">
        <v>35748</v>
      </c>
      <c r="F6241" t="s">
        <v>35749</v>
      </c>
      <c r="G6241">
        <v>1992</v>
      </c>
      <c r="H6241" t="s">
        <v>36492</v>
      </c>
      <c r="I6241" t="s">
        <v>16203</v>
      </c>
      <c r="J6241" s="2" t="s">
        <v>16204</v>
      </c>
      <c r="K6241" s="5" t="s">
        <v>128</v>
      </c>
      <c r="L6241" t="s">
        <v>522</v>
      </c>
    </row>
    <row r="6242" spans="1:19" hidden="1" x14ac:dyDescent="0.25">
      <c r="A6242">
        <v>128797</v>
      </c>
      <c r="B6242" t="s">
        <v>16205</v>
      </c>
      <c r="C6242" t="s">
        <v>16201</v>
      </c>
      <c r="D6242" t="s">
        <v>16202</v>
      </c>
      <c r="E6242" t="s">
        <v>35748</v>
      </c>
      <c r="F6242" t="s">
        <v>35749</v>
      </c>
      <c r="G6242">
        <v>1992</v>
      </c>
      <c r="H6242" t="s">
        <v>36492</v>
      </c>
      <c r="I6242" t="s">
        <v>16203</v>
      </c>
      <c r="J6242" s="2" t="s">
        <v>16206</v>
      </c>
      <c r="K6242" s="5" t="s">
        <v>55</v>
      </c>
    </row>
    <row r="6243" spans="1:19" hidden="1" x14ac:dyDescent="0.25">
      <c r="A6243">
        <v>128806</v>
      </c>
      <c r="B6243" t="s">
        <v>16207</v>
      </c>
      <c r="C6243" t="s">
        <v>16208</v>
      </c>
      <c r="D6243" t="s">
        <v>16202</v>
      </c>
      <c r="E6243" t="s">
        <v>35748</v>
      </c>
      <c r="F6243" t="s">
        <v>35749</v>
      </c>
      <c r="G6243">
        <v>1992</v>
      </c>
      <c r="H6243" t="s">
        <v>36492</v>
      </c>
      <c r="I6243" t="s">
        <v>2162</v>
      </c>
      <c r="J6243" s="2" t="s">
        <v>16209</v>
      </c>
      <c r="K6243" s="5" t="s">
        <v>128</v>
      </c>
      <c r="L6243" t="s">
        <v>522</v>
      </c>
    </row>
    <row r="6244" spans="1:19" x14ac:dyDescent="0.25">
      <c r="A6244">
        <v>128894</v>
      </c>
      <c r="B6244" t="s">
        <v>16210</v>
      </c>
      <c r="C6244" t="s">
        <v>16208</v>
      </c>
      <c r="D6244" t="s">
        <v>16202</v>
      </c>
      <c r="E6244" t="s">
        <v>35748</v>
      </c>
      <c r="F6244" t="s">
        <v>35749</v>
      </c>
      <c r="G6244">
        <v>1992</v>
      </c>
      <c r="H6244" t="s">
        <v>36492</v>
      </c>
      <c r="I6244" t="s">
        <v>2162</v>
      </c>
      <c r="J6244" s="2" t="s">
        <v>16211</v>
      </c>
      <c r="K6244" s="5" t="s">
        <v>32</v>
      </c>
      <c r="M6244" s="4" t="s">
        <v>7</v>
      </c>
      <c r="N6244" s="4" t="s">
        <v>8</v>
      </c>
      <c r="O6244" t="s">
        <v>33</v>
      </c>
      <c r="P6244" t="s">
        <v>35338</v>
      </c>
    </row>
    <row r="6245" spans="1:19" hidden="1" x14ac:dyDescent="0.25">
      <c r="A6245">
        <v>128900</v>
      </c>
      <c r="B6245" t="s">
        <v>16212</v>
      </c>
      <c r="C6245" t="s">
        <v>16213</v>
      </c>
      <c r="D6245" t="s">
        <v>16202</v>
      </c>
      <c r="E6245" t="s">
        <v>35748</v>
      </c>
      <c r="F6245" t="s">
        <v>35749</v>
      </c>
      <c r="G6245">
        <v>1992</v>
      </c>
      <c r="H6245" t="s">
        <v>36492</v>
      </c>
      <c r="I6245" t="s">
        <v>3130</v>
      </c>
      <c r="J6245" s="2" t="s">
        <v>16214</v>
      </c>
      <c r="K6245" s="5" t="s">
        <v>173</v>
      </c>
      <c r="L6245" t="s">
        <v>187</v>
      </c>
    </row>
    <row r="6246" spans="1:19" x14ac:dyDescent="0.25">
      <c r="A6246">
        <v>128953</v>
      </c>
      <c r="B6246" t="s">
        <v>16215</v>
      </c>
      <c r="C6246" t="s">
        <v>16216</v>
      </c>
      <c r="D6246" t="s">
        <v>16202</v>
      </c>
      <c r="E6246" t="s">
        <v>35748</v>
      </c>
      <c r="F6246" t="s">
        <v>35749</v>
      </c>
      <c r="G6246">
        <v>1992</v>
      </c>
      <c r="H6246" t="s">
        <v>36492</v>
      </c>
      <c r="I6246" t="s">
        <v>8260</v>
      </c>
      <c r="J6246" s="2" t="s">
        <v>16217</v>
      </c>
      <c r="K6246" s="5" t="s">
        <v>128</v>
      </c>
      <c r="M6246" s="4" t="s">
        <v>7</v>
      </c>
      <c r="N6246" s="4" t="s">
        <v>8</v>
      </c>
      <c r="O6246" t="s">
        <v>33</v>
      </c>
      <c r="P6246" t="s">
        <v>35342</v>
      </c>
      <c r="R6246" t="s">
        <v>7</v>
      </c>
      <c r="S6246" t="s">
        <v>8</v>
      </c>
    </row>
    <row r="6247" spans="1:19" hidden="1" x14ac:dyDescent="0.25">
      <c r="A6247">
        <v>128977</v>
      </c>
      <c r="B6247" t="s">
        <v>16218</v>
      </c>
      <c r="C6247" t="s">
        <v>16216</v>
      </c>
      <c r="D6247" t="s">
        <v>16202</v>
      </c>
      <c r="E6247" t="s">
        <v>35748</v>
      </c>
      <c r="F6247" t="s">
        <v>35749</v>
      </c>
      <c r="G6247">
        <v>1992</v>
      </c>
      <c r="H6247" t="s">
        <v>36492</v>
      </c>
      <c r="I6247" t="s">
        <v>8260</v>
      </c>
      <c r="J6247" s="2" t="s">
        <v>16219</v>
      </c>
      <c r="K6247" s="5" t="s">
        <v>580</v>
      </c>
      <c r="L6247" t="s">
        <v>35200</v>
      </c>
    </row>
    <row r="6248" spans="1:19" hidden="1" x14ac:dyDescent="0.25">
      <c r="A6248">
        <v>129010</v>
      </c>
      <c r="B6248" t="s">
        <v>16220</v>
      </c>
      <c r="C6248" t="s">
        <v>16208</v>
      </c>
      <c r="D6248" t="s">
        <v>16202</v>
      </c>
      <c r="E6248" t="s">
        <v>35748</v>
      </c>
      <c r="F6248" t="s">
        <v>35749</v>
      </c>
      <c r="G6248">
        <v>1992</v>
      </c>
      <c r="H6248" t="s">
        <v>36492</v>
      </c>
      <c r="I6248" t="s">
        <v>2162</v>
      </c>
      <c r="J6248" s="2" t="s">
        <v>16221</v>
      </c>
      <c r="K6248" s="5" t="s">
        <v>55</v>
      </c>
    </row>
    <row r="6249" spans="1:19" hidden="1" x14ac:dyDescent="0.25">
      <c r="A6249">
        <v>129088</v>
      </c>
      <c r="B6249" t="s">
        <v>16222</v>
      </c>
      <c r="C6249" t="s">
        <v>16208</v>
      </c>
      <c r="D6249" t="s">
        <v>16202</v>
      </c>
      <c r="E6249" t="s">
        <v>35748</v>
      </c>
      <c r="F6249" t="s">
        <v>35749</v>
      </c>
      <c r="G6249">
        <v>1992</v>
      </c>
      <c r="H6249" t="s">
        <v>36492</v>
      </c>
      <c r="I6249" t="s">
        <v>2162</v>
      </c>
      <c r="J6249" s="2" t="s">
        <v>16223</v>
      </c>
      <c r="K6249" s="5" t="s">
        <v>21</v>
      </c>
    </row>
    <row r="6250" spans="1:19" hidden="1" x14ac:dyDescent="0.25">
      <c r="A6250">
        <v>129090</v>
      </c>
      <c r="B6250" t="s">
        <v>16224</v>
      </c>
      <c r="C6250" t="s">
        <v>16208</v>
      </c>
      <c r="D6250" t="s">
        <v>16202</v>
      </c>
      <c r="E6250" t="s">
        <v>35748</v>
      </c>
      <c r="F6250" t="s">
        <v>35749</v>
      </c>
      <c r="G6250">
        <v>1992</v>
      </c>
      <c r="H6250" t="s">
        <v>36492</v>
      </c>
      <c r="I6250" t="s">
        <v>2162</v>
      </c>
      <c r="J6250" s="2" t="s">
        <v>16225</v>
      </c>
      <c r="K6250" s="5" t="s">
        <v>21</v>
      </c>
    </row>
    <row r="6251" spans="1:19" hidden="1" x14ac:dyDescent="0.25">
      <c r="A6251">
        <v>129111</v>
      </c>
      <c r="B6251" t="s">
        <v>16226</v>
      </c>
      <c r="C6251" t="s">
        <v>16216</v>
      </c>
      <c r="D6251" t="s">
        <v>16202</v>
      </c>
      <c r="E6251" t="s">
        <v>35748</v>
      </c>
      <c r="F6251" t="s">
        <v>35749</v>
      </c>
      <c r="G6251">
        <v>1992</v>
      </c>
      <c r="H6251" t="s">
        <v>36492</v>
      </c>
      <c r="I6251" t="s">
        <v>8260</v>
      </c>
      <c r="J6251" s="2" t="s">
        <v>16227</v>
      </c>
      <c r="K6251" s="5" t="s">
        <v>21</v>
      </c>
    </row>
    <row r="6252" spans="1:19" hidden="1" x14ac:dyDescent="0.25">
      <c r="A6252">
        <v>129130</v>
      </c>
      <c r="B6252" t="s">
        <v>16228</v>
      </c>
      <c r="C6252" t="s">
        <v>16216</v>
      </c>
      <c r="D6252" t="s">
        <v>16202</v>
      </c>
      <c r="E6252" t="s">
        <v>35748</v>
      </c>
      <c r="F6252" t="s">
        <v>35749</v>
      </c>
      <c r="G6252">
        <v>1992</v>
      </c>
      <c r="H6252" t="s">
        <v>36492</v>
      </c>
      <c r="I6252" t="s">
        <v>8260</v>
      </c>
      <c r="J6252" s="2" t="s">
        <v>16229</v>
      </c>
      <c r="K6252" s="5" t="s">
        <v>38</v>
      </c>
    </row>
    <row r="6253" spans="1:19" hidden="1" x14ac:dyDescent="0.25">
      <c r="A6253">
        <v>129244</v>
      </c>
      <c r="B6253" t="s">
        <v>16230</v>
      </c>
      <c r="C6253" t="s">
        <v>16208</v>
      </c>
      <c r="D6253" t="s">
        <v>16202</v>
      </c>
      <c r="E6253" t="s">
        <v>35748</v>
      </c>
      <c r="F6253" t="s">
        <v>35749</v>
      </c>
      <c r="G6253">
        <v>1992</v>
      </c>
      <c r="H6253" t="s">
        <v>36492</v>
      </c>
      <c r="I6253" t="s">
        <v>2162</v>
      </c>
      <c r="J6253" s="2" t="s">
        <v>16231</v>
      </c>
      <c r="K6253" s="5" t="s">
        <v>128</v>
      </c>
      <c r="L6253" t="s">
        <v>35191</v>
      </c>
    </row>
    <row r="6254" spans="1:19" hidden="1" x14ac:dyDescent="0.25">
      <c r="A6254">
        <v>129250</v>
      </c>
      <c r="B6254" t="s">
        <v>16232</v>
      </c>
      <c r="C6254" t="s">
        <v>16233</v>
      </c>
      <c r="D6254" t="s">
        <v>16202</v>
      </c>
      <c r="E6254" t="s">
        <v>35748</v>
      </c>
      <c r="F6254" t="s">
        <v>35749</v>
      </c>
      <c r="G6254">
        <v>1992</v>
      </c>
      <c r="H6254" t="s">
        <v>36492</v>
      </c>
      <c r="I6254" t="s">
        <v>16234</v>
      </c>
      <c r="J6254" s="2" t="s">
        <v>16235</v>
      </c>
      <c r="K6254" s="5" t="s">
        <v>38</v>
      </c>
    </row>
    <row r="6255" spans="1:19" hidden="1" x14ac:dyDescent="0.25">
      <c r="A6255">
        <v>129266</v>
      </c>
      <c r="B6255" t="s">
        <v>16236</v>
      </c>
      <c r="C6255" t="s">
        <v>16208</v>
      </c>
      <c r="D6255" t="s">
        <v>16202</v>
      </c>
      <c r="E6255" t="s">
        <v>35748</v>
      </c>
      <c r="F6255" t="s">
        <v>35749</v>
      </c>
      <c r="G6255">
        <v>1992</v>
      </c>
      <c r="H6255" t="s">
        <v>36492</v>
      </c>
      <c r="I6255" t="s">
        <v>2162</v>
      </c>
      <c r="J6255" s="2" t="s">
        <v>16237</v>
      </c>
      <c r="K6255" s="5" t="s">
        <v>128</v>
      </c>
    </row>
    <row r="6256" spans="1:19" hidden="1" x14ac:dyDescent="0.25">
      <c r="A6256">
        <v>129289</v>
      </c>
      <c r="B6256" t="s">
        <v>16238</v>
      </c>
      <c r="C6256" t="s">
        <v>16233</v>
      </c>
      <c r="D6256" t="s">
        <v>16202</v>
      </c>
      <c r="E6256" t="s">
        <v>35748</v>
      </c>
      <c r="F6256" t="s">
        <v>35749</v>
      </c>
      <c r="G6256">
        <v>1992</v>
      </c>
      <c r="H6256" t="s">
        <v>36492</v>
      </c>
      <c r="I6256" t="s">
        <v>16234</v>
      </c>
      <c r="J6256" s="2" t="s">
        <v>16239</v>
      </c>
      <c r="K6256" s="5" t="s">
        <v>55</v>
      </c>
    </row>
    <row r="6257" spans="1:16" hidden="1" x14ac:dyDescent="0.25">
      <c r="A6257">
        <v>129355</v>
      </c>
      <c r="B6257" t="s">
        <v>16240</v>
      </c>
      <c r="C6257" t="s">
        <v>16208</v>
      </c>
      <c r="D6257" t="s">
        <v>16202</v>
      </c>
      <c r="E6257" t="s">
        <v>35748</v>
      </c>
      <c r="F6257" t="s">
        <v>35749</v>
      </c>
      <c r="G6257">
        <v>1992</v>
      </c>
      <c r="H6257" t="s">
        <v>36492</v>
      </c>
      <c r="I6257" t="s">
        <v>2162</v>
      </c>
      <c r="J6257" s="2" t="s">
        <v>16241</v>
      </c>
      <c r="K6257" s="5" t="s">
        <v>21</v>
      </c>
    </row>
    <row r="6258" spans="1:16" hidden="1" x14ac:dyDescent="0.25">
      <c r="A6258">
        <v>129362</v>
      </c>
      <c r="B6258" t="s">
        <v>16242</v>
      </c>
      <c r="C6258" t="s">
        <v>16243</v>
      </c>
      <c r="D6258" t="s">
        <v>16244</v>
      </c>
      <c r="E6258" t="s">
        <v>35750</v>
      </c>
      <c r="F6258" t="s">
        <v>35458</v>
      </c>
      <c r="G6258">
        <v>1996</v>
      </c>
      <c r="H6258" t="s">
        <v>36493</v>
      </c>
      <c r="I6258" t="s">
        <v>16245</v>
      </c>
      <c r="J6258" s="2" t="s">
        <v>16246</v>
      </c>
      <c r="K6258" s="5" t="s">
        <v>173</v>
      </c>
      <c r="L6258" t="s">
        <v>187</v>
      </c>
    </row>
    <row r="6259" spans="1:16" x14ac:dyDescent="0.25">
      <c r="A6259">
        <v>129363</v>
      </c>
      <c r="B6259" t="s">
        <v>16247</v>
      </c>
      <c r="C6259" t="s">
        <v>16248</v>
      </c>
      <c r="D6259" t="s">
        <v>16244</v>
      </c>
      <c r="E6259" t="s">
        <v>35750</v>
      </c>
      <c r="F6259" t="s">
        <v>35458</v>
      </c>
      <c r="G6259">
        <v>1996</v>
      </c>
      <c r="H6259" t="s">
        <v>36493</v>
      </c>
      <c r="I6259" t="s">
        <v>16249</v>
      </c>
      <c r="J6259" s="2" t="s">
        <v>16250</v>
      </c>
      <c r="K6259" s="5" t="s">
        <v>32</v>
      </c>
      <c r="M6259" s="4" t="s">
        <v>7</v>
      </c>
      <c r="N6259" s="4" t="s">
        <v>8</v>
      </c>
      <c r="O6259" t="s">
        <v>33</v>
      </c>
      <c r="P6259" t="s">
        <v>35338</v>
      </c>
    </row>
    <row r="6260" spans="1:16" hidden="1" x14ac:dyDescent="0.25">
      <c r="A6260">
        <v>129364</v>
      </c>
      <c r="B6260" t="s">
        <v>16251</v>
      </c>
      <c r="C6260" t="s">
        <v>16243</v>
      </c>
      <c r="D6260" t="s">
        <v>16244</v>
      </c>
      <c r="E6260" t="s">
        <v>35750</v>
      </c>
      <c r="F6260" t="s">
        <v>35458</v>
      </c>
      <c r="G6260">
        <v>1996</v>
      </c>
      <c r="H6260" t="s">
        <v>36493</v>
      </c>
      <c r="I6260" t="s">
        <v>16245</v>
      </c>
      <c r="J6260" s="2" t="s">
        <v>16252</v>
      </c>
      <c r="K6260" s="5" t="s">
        <v>21</v>
      </c>
    </row>
    <row r="6261" spans="1:16" hidden="1" x14ac:dyDescent="0.25">
      <c r="A6261">
        <v>129370</v>
      </c>
      <c r="B6261" t="s">
        <v>16253</v>
      </c>
      <c r="C6261" t="s">
        <v>16243</v>
      </c>
      <c r="D6261" t="s">
        <v>16244</v>
      </c>
      <c r="E6261" t="s">
        <v>35750</v>
      </c>
      <c r="F6261" t="s">
        <v>35458</v>
      </c>
      <c r="G6261">
        <v>1996</v>
      </c>
      <c r="H6261" t="s">
        <v>36493</v>
      </c>
      <c r="I6261" t="s">
        <v>16245</v>
      </c>
      <c r="J6261" s="2" t="s">
        <v>16254</v>
      </c>
      <c r="K6261" s="5" t="s">
        <v>1052</v>
      </c>
    </row>
    <row r="6262" spans="1:16" hidden="1" x14ac:dyDescent="0.25">
      <c r="A6262">
        <v>129400</v>
      </c>
      <c r="B6262" t="s">
        <v>16255</v>
      </c>
      <c r="C6262" t="s">
        <v>16248</v>
      </c>
      <c r="D6262" t="s">
        <v>16244</v>
      </c>
      <c r="E6262" t="s">
        <v>35750</v>
      </c>
      <c r="F6262" t="s">
        <v>35458</v>
      </c>
      <c r="G6262">
        <v>1996</v>
      </c>
      <c r="H6262" t="s">
        <v>36493</v>
      </c>
      <c r="I6262" t="s">
        <v>16249</v>
      </c>
      <c r="J6262" s="2" t="s">
        <v>16256</v>
      </c>
      <c r="K6262" s="5" t="s">
        <v>202</v>
      </c>
    </row>
    <row r="6263" spans="1:16" hidden="1" x14ac:dyDescent="0.25">
      <c r="A6263">
        <v>129401</v>
      </c>
      <c r="B6263" t="s">
        <v>16257</v>
      </c>
      <c r="C6263" t="s">
        <v>16248</v>
      </c>
      <c r="D6263" t="s">
        <v>16244</v>
      </c>
      <c r="E6263" t="s">
        <v>35750</v>
      </c>
      <c r="F6263" t="s">
        <v>35458</v>
      </c>
      <c r="G6263">
        <v>1996</v>
      </c>
      <c r="H6263" t="s">
        <v>36493</v>
      </c>
      <c r="I6263" t="s">
        <v>16249</v>
      </c>
      <c r="J6263" s="2" t="s">
        <v>16258</v>
      </c>
      <c r="K6263" s="5" t="s">
        <v>55</v>
      </c>
      <c r="L6263" t="s">
        <v>143</v>
      </c>
    </row>
    <row r="6264" spans="1:16" hidden="1" x14ac:dyDescent="0.25">
      <c r="A6264">
        <v>129507</v>
      </c>
      <c r="B6264" t="s">
        <v>16259</v>
      </c>
      <c r="C6264" t="s">
        <v>16260</v>
      </c>
      <c r="D6264" t="s">
        <v>16244</v>
      </c>
      <c r="E6264" t="s">
        <v>35750</v>
      </c>
      <c r="F6264" t="s">
        <v>35458</v>
      </c>
      <c r="G6264">
        <v>1996</v>
      </c>
      <c r="H6264" t="s">
        <v>36493</v>
      </c>
      <c r="I6264" t="s">
        <v>16261</v>
      </c>
      <c r="J6264" s="2" t="s">
        <v>16262</v>
      </c>
      <c r="K6264" s="5" t="s">
        <v>21</v>
      </c>
    </row>
    <row r="6265" spans="1:16" hidden="1" x14ac:dyDescent="0.25">
      <c r="A6265">
        <v>129517</v>
      </c>
      <c r="B6265" t="s">
        <v>16263</v>
      </c>
      <c r="C6265" t="s">
        <v>16260</v>
      </c>
      <c r="D6265" t="s">
        <v>16244</v>
      </c>
      <c r="E6265" t="s">
        <v>35750</v>
      </c>
      <c r="F6265" t="s">
        <v>35458</v>
      </c>
      <c r="G6265">
        <v>1996</v>
      </c>
      <c r="H6265" t="s">
        <v>36493</v>
      </c>
      <c r="I6265" t="s">
        <v>16261</v>
      </c>
      <c r="J6265" s="2" t="s">
        <v>16264</v>
      </c>
      <c r="K6265" s="5" t="s">
        <v>38</v>
      </c>
      <c r="L6265" t="s">
        <v>16</v>
      </c>
    </row>
    <row r="6266" spans="1:16" hidden="1" x14ac:dyDescent="0.25">
      <c r="A6266">
        <v>129565</v>
      </c>
      <c r="B6266" t="s">
        <v>16265</v>
      </c>
      <c r="C6266" t="s">
        <v>16248</v>
      </c>
      <c r="D6266" t="s">
        <v>16244</v>
      </c>
      <c r="E6266" t="s">
        <v>35750</v>
      </c>
      <c r="F6266" t="s">
        <v>35458</v>
      </c>
      <c r="G6266">
        <v>1996</v>
      </c>
      <c r="H6266" t="s">
        <v>36493</v>
      </c>
      <c r="I6266" t="s">
        <v>16249</v>
      </c>
      <c r="J6266" s="2" t="s">
        <v>16266</v>
      </c>
      <c r="K6266" s="5" t="s">
        <v>38</v>
      </c>
    </row>
    <row r="6267" spans="1:16" hidden="1" x14ac:dyDescent="0.25">
      <c r="A6267">
        <v>129623</v>
      </c>
      <c r="B6267" t="s">
        <v>16267</v>
      </c>
      <c r="C6267" t="s">
        <v>16268</v>
      </c>
      <c r="D6267" t="s">
        <v>16244</v>
      </c>
      <c r="E6267" t="s">
        <v>35750</v>
      </c>
      <c r="F6267" t="s">
        <v>35458</v>
      </c>
      <c r="G6267">
        <v>1996</v>
      </c>
      <c r="H6267" t="s">
        <v>36493</v>
      </c>
      <c r="I6267" t="s">
        <v>15437</v>
      </c>
      <c r="J6267" s="2" t="s">
        <v>16269</v>
      </c>
      <c r="K6267" s="5" t="s">
        <v>38</v>
      </c>
    </row>
    <row r="6268" spans="1:16" hidden="1" x14ac:dyDescent="0.25">
      <c r="A6268">
        <v>129730</v>
      </c>
      <c r="B6268" t="s">
        <v>16270</v>
      </c>
      <c r="C6268" t="s">
        <v>16271</v>
      </c>
      <c r="D6268" t="s">
        <v>16244</v>
      </c>
      <c r="E6268" t="s">
        <v>35750</v>
      </c>
      <c r="F6268" t="s">
        <v>35458</v>
      </c>
      <c r="G6268">
        <v>1996</v>
      </c>
      <c r="H6268" t="s">
        <v>36493</v>
      </c>
      <c r="I6268" t="s">
        <v>6245</v>
      </c>
      <c r="J6268" s="2" t="s">
        <v>16272</v>
      </c>
      <c r="K6268" s="5" t="s">
        <v>21</v>
      </c>
    </row>
    <row r="6269" spans="1:16" hidden="1" x14ac:dyDescent="0.25">
      <c r="A6269">
        <v>129731</v>
      </c>
      <c r="B6269" t="s">
        <v>16273</v>
      </c>
      <c r="C6269" t="s">
        <v>16248</v>
      </c>
      <c r="D6269" t="s">
        <v>16244</v>
      </c>
      <c r="E6269" t="s">
        <v>35750</v>
      </c>
      <c r="F6269" t="s">
        <v>35458</v>
      </c>
      <c r="G6269">
        <v>1996</v>
      </c>
      <c r="H6269" t="s">
        <v>36493</v>
      </c>
      <c r="I6269" t="s">
        <v>16249</v>
      </c>
      <c r="J6269" s="2" t="s">
        <v>16274</v>
      </c>
      <c r="K6269" s="5" t="s">
        <v>202</v>
      </c>
      <c r="L6269" t="s">
        <v>27</v>
      </c>
    </row>
    <row r="6270" spans="1:16" hidden="1" x14ac:dyDescent="0.25">
      <c r="A6270">
        <v>129738</v>
      </c>
      <c r="B6270" t="s">
        <v>16275</v>
      </c>
      <c r="C6270" t="s">
        <v>16271</v>
      </c>
      <c r="D6270" t="s">
        <v>16244</v>
      </c>
      <c r="E6270" t="s">
        <v>35750</v>
      </c>
      <c r="F6270" t="s">
        <v>35458</v>
      </c>
      <c r="G6270">
        <v>1996</v>
      </c>
      <c r="H6270" t="s">
        <v>36493</v>
      </c>
      <c r="I6270" t="s">
        <v>6245</v>
      </c>
      <c r="J6270" s="2" t="s">
        <v>16276</v>
      </c>
      <c r="K6270" s="5" t="s">
        <v>475</v>
      </c>
    </row>
    <row r="6271" spans="1:16" hidden="1" x14ac:dyDescent="0.25">
      <c r="A6271">
        <v>129793</v>
      </c>
      <c r="B6271" t="s">
        <v>16277</v>
      </c>
      <c r="C6271" t="s">
        <v>16278</v>
      </c>
      <c r="D6271" t="s">
        <v>16279</v>
      </c>
      <c r="E6271" t="s">
        <v>35751</v>
      </c>
      <c r="F6271" t="s">
        <v>35752</v>
      </c>
      <c r="G6271">
        <v>1992</v>
      </c>
      <c r="H6271" t="s">
        <v>36494</v>
      </c>
      <c r="I6271" t="s">
        <v>16280</v>
      </c>
      <c r="J6271" s="2" t="s">
        <v>16281</v>
      </c>
      <c r="K6271" s="5" t="s">
        <v>15</v>
      </c>
    </row>
    <row r="6272" spans="1:16" hidden="1" x14ac:dyDescent="0.25">
      <c r="A6272">
        <v>129815</v>
      </c>
      <c r="B6272" t="s">
        <v>16282</v>
      </c>
      <c r="C6272" t="s">
        <v>16283</v>
      </c>
      <c r="D6272" t="s">
        <v>16279</v>
      </c>
      <c r="E6272" t="s">
        <v>35751</v>
      </c>
      <c r="F6272" t="s">
        <v>35752</v>
      </c>
      <c r="G6272">
        <v>1992</v>
      </c>
      <c r="H6272" t="s">
        <v>36494</v>
      </c>
      <c r="I6272" t="s">
        <v>16284</v>
      </c>
      <c r="J6272" s="2" t="s">
        <v>16285</v>
      </c>
      <c r="K6272" s="5" t="s">
        <v>55</v>
      </c>
    </row>
    <row r="6273" spans="1:19" hidden="1" x14ac:dyDescent="0.25">
      <c r="A6273">
        <v>129892</v>
      </c>
      <c r="B6273" t="s">
        <v>16286</v>
      </c>
      <c r="C6273" t="s">
        <v>16287</v>
      </c>
      <c r="D6273" t="s">
        <v>16279</v>
      </c>
      <c r="E6273" t="s">
        <v>35751</v>
      </c>
      <c r="F6273" t="s">
        <v>35752</v>
      </c>
      <c r="G6273">
        <v>1992</v>
      </c>
      <c r="H6273" t="s">
        <v>36494</v>
      </c>
      <c r="I6273" t="s">
        <v>5652</v>
      </c>
      <c r="J6273" s="2" t="s">
        <v>16288</v>
      </c>
      <c r="K6273" s="5" t="s">
        <v>128</v>
      </c>
    </row>
    <row r="6274" spans="1:19" hidden="1" x14ac:dyDescent="0.25">
      <c r="A6274">
        <v>129902</v>
      </c>
      <c r="B6274" t="s">
        <v>16289</v>
      </c>
      <c r="C6274" t="s">
        <v>16290</v>
      </c>
      <c r="D6274" t="s">
        <v>16279</v>
      </c>
      <c r="E6274" t="s">
        <v>35751</v>
      </c>
      <c r="F6274" t="s">
        <v>35752</v>
      </c>
      <c r="G6274">
        <v>1992</v>
      </c>
      <c r="H6274" t="s">
        <v>36494</v>
      </c>
      <c r="I6274" t="s">
        <v>456</v>
      </c>
      <c r="J6274" s="2" t="s">
        <v>16291</v>
      </c>
      <c r="K6274" s="5" t="s">
        <v>38</v>
      </c>
    </row>
    <row r="6275" spans="1:19" hidden="1" x14ac:dyDescent="0.25">
      <c r="A6275">
        <v>129918</v>
      </c>
      <c r="B6275" t="s">
        <v>16292</v>
      </c>
      <c r="C6275" t="s">
        <v>16278</v>
      </c>
      <c r="D6275" t="s">
        <v>16279</v>
      </c>
      <c r="E6275" t="s">
        <v>35751</v>
      </c>
      <c r="F6275" t="s">
        <v>35752</v>
      </c>
      <c r="G6275">
        <v>1992</v>
      </c>
      <c r="H6275" t="s">
        <v>36494</v>
      </c>
      <c r="I6275" t="s">
        <v>16280</v>
      </c>
      <c r="J6275" s="2" t="s">
        <v>16293</v>
      </c>
      <c r="K6275" s="5" t="s">
        <v>21</v>
      </c>
      <c r="L6275" t="s">
        <v>143</v>
      </c>
    </row>
    <row r="6276" spans="1:19" hidden="1" x14ac:dyDescent="0.25">
      <c r="A6276">
        <v>129923</v>
      </c>
      <c r="B6276" t="s">
        <v>16294</v>
      </c>
      <c r="C6276" t="s">
        <v>16278</v>
      </c>
      <c r="D6276" t="s">
        <v>16279</v>
      </c>
      <c r="E6276" t="s">
        <v>35751</v>
      </c>
      <c r="F6276" t="s">
        <v>35752</v>
      </c>
      <c r="G6276">
        <v>1992</v>
      </c>
      <c r="H6276" t="s">
        <v>36494</v>
      </c>
      <c r="I6276" t="s">
        <v>16280</v>
      </c>
      <c r="J6276" s="2" t="s">
        <v>16295</v>
      </c>
      <c r="K6276" s="5" t="s">
        <v>38</v>
      </c>
      <c r="L6276" t="s">
        <v>16</v>
      </c>
    </row>
    <row r="6277" spans="1:19" hidden="1" x14ac:dyDescent="0.25">
      <c r="A6277">
        <v>129924</v>
      </c>
      <c r="B6277" t="s">
        <v>16296</v>
      </c>
      <c r="C6277" t="s">
        <v>16297</v>
      </c>
      <c r="D6277" t="s">
        <v>16279</v>
      </c>
      <c r="E6277" t="s">
        <v>35751</v>
      </c>
      <c r="F6277" t="s">
        <v>35752</v>
      </c>
      <c r="G6277">
        <v>1992</v>
      </c>
      <c r="H6277" t="s">
        <v>36494</v>
      </c>
      <c r="I6277" t="s">
        <v>16298</v>
      </c>
      <c r="J6277" s="2" t="s">
        <v>16299</v>
      </c>
      <c r="K6277" s="5" t="s">
        <v>38</v>
      </c>
    </row>
    <row r="6278" spans="1:19" hidden="1" x14ac:dyDescent="0.25">
      <c r="A6278">
        <v>129963</v>
      </c>
      <c r="B6278" t="s">
        <v>16300</v>
      </c>
      <c r="C6278" t="s">
        <v>16290</v>
      </c>
      <c r="D6278" t="s">
        <v>16279</v>
      </c>
      <c r="E6278" t="s">
        <v>35751</v>
      </c>
      <c r="F6278" t="s">
        <v>35752</v>
      </c>
      <c r="G6278">
        <v>1992</v>
      </c>
      <c r="H6278" t="s">
        <v>36494</v>
      </c>
      <c r="I6278" t="s">
        <v>456</v>
      </c>
      <c r="J6278" s="2" t="s">
        <v>16301</v>
      </c>
      <c r="K6278" s="5" t="s">
        <v>38</v>
      </c>
    </row>
    <row r="6279" spans="1:19" hidden="1" x14ac:dyDescent="0.25">
      <c r="A6279">
        <v>130021</v>
      </c>
      <c r="B6279" t="s">
        <v>16302</v>
      </c>
      <c r="C6279" t="s">
        <v>16303</v>
      </c>
      <c r="D6279" t="s">
        <v>16304</v>
      </c>
      <c r="E6279" t="s">
        <v>35753</v>
      </c>
      <c r="F6279" t="s">
        <v>35754</v>
      </c>
      <c r="G6279">
        <v>1949</v>
      </c>
      <c r="H6279" t="s">
        <v>36495</v>
      </c>
      <c r="I6279" t="s">
        <v>16305</v>
      </c>
      <c r="J6279" s="2" t="s">
        <v>16306</v>
      </c>
      <c r="K6279" s="5" t="s">
        <v>15</v>
      </c>
    </row>
    <row r="6280" spans="1:19" hidden="1" x14ac:dyDescent="0.25">
      <c r="A6280">
        <v>130023</v>
      </c>
      <c r="B6280" t="s">
        <v>16307</v>
      </c>
      <c r="C6280" t="s">
        <v>16303</v>
      </c>
      <c r="D6280" t="s">
        <v>16304</v>
      </c>
      <c r="E6280" t="s">
        <v>35753</v>
      </c>
      <c r="F6280" t="s">
        <v>35754</v>
      </c>
      <c r="G6280">
        <v>1949</v>
      </c>
      <c r="H6280" t="s">
        <v>36495</v>
      </c>
      <c r="I6280" t="s">
        <v>16305</v>
      </c>
      <c r="J6280" s="2" t="s">
        <v>16308</v>
      </c>
      <c r="K6280" s="5" t="s">
        <v>15</v>
      </c>
    </row>
    <row r="6281" spans="1:19" hidden="1" x14ac:dyDescent="0.25">
      <c r="A6281">
        <v>130031</v>
      </c>
      <c r="B6281" t="s">
        <v>16309</v>
      </c>
      <c r="C6281" t="s">
        <v>16303</v>
      </c>
      <c r="D6281" t="s">
        <v>16304</v>
      </c>
      <c r="E6281" t="s">
        <v>35753</v>
      </c>
      <c r="F6281" t="s">
        <v>35754</v>
      </c>
      <c r="G6281">
        <v>1949</v>
      </c>
      <c r="H6281" t="s">
        <v>36495</v>
      </c>
      <c r="I6281" t="s">
        <v>16305</v>
      </c>
      <c r="J6281" s="2" t="s">
        <v>16310</v>
      </c>
      <c r="K6281" s="5" t="s">
        <v>21</v>
      </c>
    </row>
    <row r="6282" spans="1:19" hidden="1" x14ac:dyDescent="0.25">
      <c r="A6282">
        <v>130038</v>
      </c>
      <c r="B6282" t="s">
        <v>16311</v>
      </c>
      <c r="C6282" t="s">
        <v>16312</v>
      </c>
      <c r="D6282" t="s">
        <v>16304</v>
      </c>
      <c r="E6282" t="s">
        <v>35753</v>
      </c>
      <c r="F6282" t="s">
        <v>35754</v>
      </c>
      <c r="G6282">
        <v>1949</v>
      </c>
      <c r="H6282" t="s">
        <v>36495</v>
      </c>
      <c r="I6282" t="s">
        <v>5652</v>
      </c>
      <c r="J6282" s="2" t="s">
        <v>16313</v>
      </c>
      <c r="K6282" s="5" t="s">
        <v>128</v>
      </c>
    </row>
    <row r="6283" spans="1:19" hidden="1" x14ac:dyDescent="0.25">
      <c r="A6283">
        <v>130063</v>
      </c>
      <c r="B6283" t="s">
        <v>16314</v>
      </c>
      <c r="C6283" t="s">
        <v>16303</v>
      </c>
      <c r="D6283" t="s">
        <v>16304</v>
      </c>
      <c r="E6283" t="s">
        <v>35753</v>
      </c>
      <c r="F6283" t="s">
        <v>35754</v>
      </c>
      <c r="G6283">
        <v>1949</v>
      </c>
      <c r="H6283" t="s">
        <v>36495</v>
      </c>
      <c r="I6283" t="s">
        <v>16305</v>
      </c>
      <c r="J6283" s="2" t="s">
        <v>16315</v>
      </c>
      <c r="K6283" s="5" t="s">
        <v>38</v>
      </c>
      <c r="L6283" t="s">
        <v>232</v>
      </c>
    </row>
    <row r="6284" spans="1:19" hidden="1" x14ac:dyDescent="0.25">
      <c r="A6284">
        <v>130071</v>
      </c>
      <c r="B6284" t="s">
        <v>16316</v>
      </c>
      <c r="C6284" t="s">
        <v>16312</v>
      </c>
      <c r="D6284" t="s">
        <v>16304</v>
      </c>
      <c r="E6284" t="s">
        <v>35753</v>
      </c>
      <c r="F6284" t="s">
        <v>35754</v>
      </c>
      <c r="G6284">
        <v>1949</v>
      </c>
      <c r="H6284" t="s">
        <v>36495</v>
      </c>
      <c r="I6284" t="s">
        <v>5652</v>
      </c>
      <c r="J6284" s="2" t="s">
        <v>16317</v>
      </c>
      <c r="K6284" s="5" t="s">
        <v>202</v>
      </c>
      <c r="L6284" t="s">
        <v>129</v>
      </c>
    </row>
    <row r="6285" spans="1:19" hidden="1" x14ac:dyDescent="0.25">
      <c r="A6285">
        <v>130079</v>
      </c>
      <c r="B6285" t="s">
        <v>16318</v>
      </c>
      <c r="C6285" t="s">
        <v>16303</v>
      </c>
      <c r="D6285" t="s">
        <v>16304</v>
      </c>
      <c r="E6285" t="s">
        <v>35753</v>
      </c>
      <c r="F6285" t="s">
        <v>35754</v>
      </c>
      <c r="G6285">
        <v>1949</v>
      </c>
      <c r="H6285" t="s">
        <v>36495</v>
      </c>
      <c r="I6285" t="s">
        <v>16305</v>
      </c>
      <c r="J6285" s="2" t="s">
        <v>16319</v>
      </c>
      <c r="K6285" s="5" t="s">
        <v>38</v>
      </c>
    </row>
    <row r="6286" spans="1:19" x14ac:dyDescent="0.25">
      <c r="A6286">
        <v>130100</v>
      </c>
      <c r="B6286" t="s">
        <v>16320</v>
      </c>
      <c r="C6286" t="s">
        <v>16321</v>
      </c>
      <c r="D6286" t="s">
        <v>16304</v>
      </c>
      <c r="E6286" t="s">
        <v>35753</v>
      </c>
      <c r="F6286" t="s">
        <v>35754</v>
      </c>
      <c r="G6286">
        <v>1949</v>
      </c>
      <c r="H6286" t="s">
        <v>36495</v>
      </c>
      <c r="I6286" t="s">
        <v>16322</v>
      </c>
      <c r="J6286" s="2" t="s">
        <v>16323</v>
      </c>
      <c r="K6286" s="5" t="s">
        <v>128</v>
      </c>
      <c r="M6286" s="4" t="s">
        <v>7</v>
      </c>
      <c r="N6286" s="4" t="s">
        <v>8</v>
      </c>
      <c r="O6286" t="s">
        <v>33</v>
      </c>
      <c r="P6286" t="s">
        <v>35342</v>
      </c>
      <c r="R6286" t="s">
        <v>7</v>
      </c>
      <c r="S6286" t="s">
        <v>8</v>
      </c>
    </row>
    <row r="6287" spans="1:19" hidden="1" x14ac:dyDescent="0.25">
      <c r="A6287">
        <v>130101</v>
      </c>
      <c r="B6287" t="s">
        <v>16324</v>
      </c>
      <c r="C6287" t="s">
        <v>16321</v>
      </c>
      <c r="D6287" t="s">
        <v>16304</v>
      </c>
      <c r="E6287" t="s">
        <v>35753</v>
      </c>
      <c r="F6287" t="s">
        <v>35754</v>
      </c>
      <c r="G6287">
        <v>1949</v>
      </c>
      <c r="H6287" t="s">
        <v>36495</v>
      </c>
      <c r="I6287" t="s">
        <v>16322</v>
      </c>
      <c r="J6287" s="2" t="s">
        <v>16325</v>
      </c>
      <c r="K6287" s="5" t="s">
        <v>21</v>
      </c>
    </row>
    <row r="6288" spans="1:19" hidden="1" x14ac:dyDescent="0.25">
      <c r="A6288">
        <v>130129</v>
      </c>
      <c r="B6288" t="s">
        <v>16326</v>
      </c>
      <c r="C6288" t="s">
        <v>16327</v>
      </c>
      <c r="D6288" t="s">
        <v>16304</v>
      </c>
      <c r="E6288" t="s">
        <v>35753</v>
      </c>
      <c r="F6288" t="s">
        <v>35754</v>
      </c>
      <c r="G6288">
        <v>1949</v>
      </c>
      <c r="H6288" t="s">
        <v>36495</v>
      </c>
      <c r="I6288" t="s">
        <v>16328</v>
      </c>
      <c r="J6288" s="2" t="s">
        <v>16329</v>
      </c>
      <c r="K6288" s="5" t="s">
        <v>38</v>
      </c>
    </row>
    <row r="6289" spans="1:19" hidden="1" x14ac:dyDescent="0.25">
      <c r="A6289">
        <v>130133</v>
      </c>
      <c r="B6289" t="s">
        <v>16330</v>
      </c>
      <c r="C6289" t="s">
        <v>16327</v>
      </c>
      <c r="D6289" t="s">
        <v>16304</v>
      </c>
      <c r="E6289" t="s">
        <v>35753</v>
      </c>
      <c r="F6289" t="s">
        <v>35754</v>
      </c>
      <c r="G6289">
        <v>1949</v>
      </c>
      <c r="H6289" t="s">
        <v>36495</v>
      </c>
      <c r="I6289" t="s">
        <v>16328</v>
      </c>
      <c r="J6289" s="2" t="s">
        <v>16331</v>
      </c>
      <c r="K6289" s="5" t="s">
        <v>38</v>
      </c>
    </row>
    <row r="6290" spans="1:19" x14ac:dyDescent="0.25">
      <c r="A6290">
        <v>130135</v>
      </c>
      <c r="B6290" t="s">
        <v>16332</v>
      </c>
      <c r="C6290" t="s">
        <v>16327</v>
      </c>
      <c r="D6290" t="s">
        <v>16304</v>
      </c>
      <c r="E6290" t="s">
        <v>35753</v>
      </c>
      <c r="F6290" t="s">
        <v>35754</v>
      </c>
      <c r="G6290">
        <v>1949</v>
      </c>
      <c r="H6290" t="s">
        <v>36495</v>
      </c>
      <c r="I6290" t="s">
        <v>16328</v>
      </c>
      <c r="J6290" s="2" t="s">
        <v>16333</v>
      </c>
      <c r="K6290" s="5" t="s">
        <v>202</v>
      </c>
      <c r="M6290" s="4" t="s">
        <v>7</v>
      </c>
      <c r="N6290" s="4" t="s">
        <v>8</v>
      </c>
      <c r="O6290" t="s">
        <v>33</v>
      </c>
      <c r="P6290" t="s">
        <v>35342</v>
      </c>
      <c r="R6290" t="s">
        <v>7</v>
      </c>
      <c r="S6290" t="s">
        <v>167</v>
      </c>
    </row>
    <row r="6291" spans="1:19" hidden="1" x14ac:dyDescent="0.25">
      <c r="A6291">
        <v>130229</v>
      </c>
      <c r="B6291" t="s">
        <v>16334</v>
      </c>
      <c r="C6291" t="s">
        <v>16335</v>
      </c>
      <c r="D6291" t="s">
        <v>16304</v>
      </c>
      <c r="E6291" t="s">
        <v>35753</v>
      </c>
      <c r="F6291" t="s">
        <v>35754</v>
      </c>
      <c r="G6291">
        <v>1949</v>
      </c>
      <c r="H6291" t="s">
        <v>36495</v>
      </c>
      <c r="I6291" t="s">
        <v>3786</v>
      </c>
      <c r="J6291" s="2" t="s">
        <v>16336</v>
      </c>
      <c r="K6291" s="5" t="s">
        <v>55</v>
      </c>
    </row>
    <row r="6292" spans="1:19" hidden="1" x14ac:dyDescent="0.25">
      <c r="A6292">
        <v>130245</v>
      </c>
      <c r="B6292" t="s">
        <v>16337</v>
      </c>
      <c r="C6292" t="s">
        <v>16312</v>
      </c>
      <c r="D6292" t="s">
        <v>16304</v>
      </c>
      <c r="E6292" t="s">
        <v>35753</v>
      </c>
      <c r="F6292" t="s">
        <v>35754</v>
      </c>
      <c r="G6292">
        <v>1949</v>
      </c>
      <c r="H6292" t="s">
        <v>36495</v>
      </c>
      <c r="I6292" t="s">
        <v>5652</v>
      </c>
      <c r="J6292" s="2" t="s">
        <v>16338</v>
      </c>
      <c r="K6292" s="5" t="s">
        <v>128</v>
      </c>
    </row>
    <row r="6293" spans="1:19" hidden="1" x14ac:dyDescent="0.25">
      <c r="A6293">
        <v>130261</v>
      </c>
      <c r="B6293" t="s">
        <v>16339</v>
      </c>
      <c r="C6293" t="s">
        <v>16312</v>
      </c>
      <c r="D6293" t="s">
        <v>16304</v>
      </c>
      <c r="E6293" t="s">
        <v>35753</v>
      </c>
      <c r="F6293" t="s">
        <v>35754</v>
      </c>
      <c r="G6293">
        <v>1949</v>
      </c>
      <c r="H6293" t="s">
        <v>36495</v>
      </c>
      <c r="I6293" t="s">
        <v>5652</v>
      </c>
      <c r="J6293" s="2" t="s">
        <v>16340</v>
      </c>
      <c r="K6293" s="5" t="s">
        <v>38</v>
      </c>
      <c r="L6293" t="s">
        <v>174</v>
      </c>
    </row>
    <row r="6294" spans="1:19" hidden="1" x14ac:dyDescent="0.25">
      <c r="A6294">
        <v>130264</v>
      </c>
      <c r="B6294" t="s">
        <v>16341</v>
      </c>
      <c r="C6294" t="s">
        <v>16335</v>
      </c>
      <c r="D6294" t="s">
        <v>16304</v>
      </c>
      <c r="E6294" t="s">
        <v>35753</v>
      </c>
      <c r="F6294" t="s">
        <v>35754</v>
      </c>
      <c r="G6294">
        <v>1949</v>
      </c>
      <c r="H6294" t="s">
        <v>36495</v>
      </c>
      <c r="I6294" t="s">
        <v>3786</v>
      </c>
      <c r="J6294" s="2" t="s">
        <v>16342</v>
      </c>
      <c r="K6294" s="5" t="s">
        <v>38</v>
      </c>
      <c r="L6294" t="s">
        <v>16</v>
      </c>
    </row>
    <row r="6295" spans="1:19" hidden="1" x14ac:dyDescent="0.25">
      <c r="A6295">
        <v>130276</v>
      </c>
      <c r="B6295" t="s">
        <v>16343</v>
      </c>
      <c r="C6295" t="s">
        <v>16344</v>
      </c>
      <c r="D6295" t="s">
        <v>16304</v>
      </c>
      <c r="E6295" t="s">
        <v>35753</v>
      </c>
      <c r="F6295" t="s">
        <v>35754</v>
      </c>
      <c r="G6295">
        <v>1949</v>
      </c>
      <c r="H6295" t="s">
        <v>36495</v>
      </c>
      <c r="I6295" t="s">
        <v>16345</v>
      </c>
      <c r="J6295" s="2" t="s">
        <v>16346</v>
      </c>
      <c r="K6295" s="5" t="s">
        <v>15</v>
      </c>
    </row>
    <row r="6296" spans="1:19" hidden="1" x14ac:dyDescent="0.25">
      <c r="A6296">
        <v>130340</v>
      </c>
      <c r="B6296" t="s">
        <v>16347</v>
      </c>
      <c r="C6296" t="s">
        <v>16348</v>
      </c>
      <c r="D6296" t="s">
        <v>16304</v>
      </c>
      <c r="E6296" t="s">
        <v>35753</v>
      </c>
      <c r="F6296" t="s">
        <v>35754</v>
      </c>
      <c r="G6296">
        <v>1949</v>
      </c>
      <c r="H6296" t="s">
        <v>36495</v>
      </c>
      <c r="I6296" t="s">
        <v>2527</v>
      </c>
      <c r="J6296" s="2" t="s">
        <v>16349</v>
      </c>
      <c r="K6296" s="5" t="s">
        <v>55</v>
      </c>
    </row>
    <row r="6297" spans="1:19" hidden="1" x14ac:dyDescent="0.25">
      <c r="A6297">
        <v>130375</v>
      </c>
      <c r="B6297" t="s">
        <v>16350</v>
      </c>
      <c r="C6297" t="s">
        <v>16351</v>
      </c>
      <c r="D6297" t="s">
        <v>16352</v>
      </c>
      <c r="E6297" t="s">
        <v>35755</v>
      </c>
      <c r="F6297" t="s">
        <v>35756</v>
      </c>
      <c r="G6297">
        <v>1995</v>
      </c>
      <c r="H6297" t="s">
        <v>36496</v>
      </c>
      <c r="I6297" t="s">
        <v>5652</v>
      </c>
      <c r="J6297" s="2" t="s">
        <v>16353</v>
      </c>
      <c r="K6297" s="5" t="s">
        <v>38</v>
      </c>
    </row>
    <row r="6298" spans="1:19" hidden="1" x14ac:dyDescent="0.25">
      <c r="A6298">
        <v>130377</v>
      </c>
      <c r="B6298" t="s">
        <v>16354</v>
      </c>
      <c r="C6298" t="s">
        <v>16351</v>
      </c>
      <c r="D6298" t="s">
        <v>16352</v>
      </c>
      <c r="E6298" t="s">
        <v>35755</v>
      </c>
      <c r="F6298" t="s">
        <v>35756</v>
      </c>
      <c r="G6298">
        <v>1995</v>
      </c>
      <c r="H6298" t="s">
        <v>36496</v>
      </c>
      <c r="I6298" t="s">
        <v>5652</v>
      </c>
      <c r="J6298" s="2" t="s">
        <v>16355</v>
      </c>
      <c r="K6298" s="5" t="s">
        <v>173</v>
      </c>
      <c r="L6298" t="s">
        <v>232</v>
      </c>
    </row>
    <row r="6299" spans="1:19" hidden="1" x14ac:dyDescent="0.25">
      <c r="A6299">
        <v>130379</v>
      </c>
      <c r="B6299" t="s">
        <v>16356</v>
      </c>
      <c r="C6299" t="s">
        <v>16351</v>
      </c>
      <c r="D6299" t="s">
        <v>16352</v>
      </c>
      <c r="E6299" t="s">
        <v>35755</v>
      </c>
      <c r="F6299" t="s">
        <v>35756</v>
      </c>
      <c r="G6299">
        <v>1995</v>
      </c>
      <c r="H6299" t="s">
        <v>36496</v>
      </c>
      <c r="I6299" t="s">
        <v>5652</v>
      </c>
      <c r="J6299" s="2" t="s">
        <v>16357</v>
      </c>
      <c r="K6299" s="5" t="s">
        <v>32</v>
      </c>
    </row>
    <row r="6300" spans="1:19" hidden="1" x14ac:dyDescent="0.25">
      <c r="A6300">
        <v>130381</v>
      </c>
      <c r="B6300" t="s">
        <v>16358</v>
      </c>
      <c r="C6300" t="s">
        <v>16351</v>
      </c>
      <c r="D6300" t="s">
        <v>16352</v>
      </c>
      <c r="E6300" t="s">
        <v>35755</v>
      </c>
      <c r="F6300" t="s">
        <v>35756</v>
      </c>
      <c r="G6300">
        <v>1995</v>
      </c>
      <c r="H6300" t="s">
        <v>36496</v>
      </c>
      <c r="I6300" t="s">
        <v>5652</v>
      </c>
      <c r="J6300" s="2" t="s">
        <v>16359</v>
      </c>
      <c r="K6300" s="5" t="s">
        <v>173</v>
      </c>
    </row>
    <row r="6301" spans="1:19" hidden="1" x14ac:dyDescent="0.25">
      <c r="A6301">
        <v>130407</v>
      </c>
      <c r="B6301" t="s">
        <v>16360</v>
      </c>
      <c r="C6301" t="s">
        <v>16351</v>
      </c>
      <c r="D6301" t="s">
        <v>16352</v>
      </c>
      <c r="E6301" t="s">
        <v>35755</v>
      </c>
      <c r="F6301" t="s">
        <v>35756</v>
      </c>
      <c r="G6301">
        <v>1995</v>
      </c>
      <c r="H6301" t="s">
        <v>36496</v>
      </c>
      <c r="I6301" t="s">
        <v>5652</v>
      </c>
      <c r="J6301" s="2" t="s">
        <v>16361</v>
      </c>
      <c r="K6301" s="5" t="s">
        <v>202</v>
      </c>
    </row>
    <row r="6302" spans="1:19" hidden="1" x14ac:dyDescent="0.25">
      <c r="A6302">
        <v>130470</v>
      </c>
      <c r="B6302" t="s">
        <v>16362</v>
      </c>
      <c r="C6302" t="s">
        <v>16363</v>
      </c>
      <c r="D6302" t="s">
        <v>16352</v>
      </c>
      <c r="E6302" t="s">
        <v>35755</v>
      </c>
      <c r="F6302" t="s">
        <v>35756</v>
      </c>
      <c r="G6302">
        <v>1995</v>
      </c>
      <c r="H6302" t="s">
        <v>36496</v>
      </c>
      <c r="I6302" t="s">
        <v>16364</v>
      </c>
      <c r="J6302" s="2" t="s">
        <v>16365</v>
      </c>
      <c r="K6302" s="5" t="s">
        <v>38</v>
      </c>
      <c r="L6302" t="s">
        <v>16</v>
      </c>
    </row>
    <row r="6303" spans="1:19" hidden="1" x14ac:dyDescent="0.25">
      <c r="A6303">
        <v>130471</v>
      </c>
      <c r="B6303" t="s">
        <v>16366</v>
      </c>
      <c r="C6303" t="s">
        <v>16367</v>
      </c>
      <c r="D6303" t="s">
        <v>16352</v>
      </c>
      <c r="E6303" t="s">
        <v>35755</v>
      </c>
      <c r="F6303" t="s">
        <v>35756</v>
      </c>
      <c r="G6303">
        <v>1995</v>
      </c>
      <c r="H6303" t="s">
        <v>36496</v>
      </c>
      <c r="I6303" t="s">
        <v>16368</v>
      </c>
      <c r="J6303" s="2" t="s">
        <v>16369</v>
      </c>
      <c r="K6303" s="5" t="s">
        <v>38</v>
      </c>
    </row>
    <row r="6304" spans="1:19" hidden="1" x14ac:dyDescent="0.25">
      <c r="A6304">
        <v>130486</v>
      </c>
      <c r="B6304" t="s">
        <v>16370</v>
      </c>
      <c r="C6304" t="s">
        <v>16371</v>
      </c>
      <c r="D6304" t="s">
        <v>16352</v>
      </c>
      <c r="E6304" t="s">
        <v>35755</v>
      </c>
      <c r="F6304" t="s">
        <v>35756</v>
      </c>
      <c r="G6304">
        <v>1995</v>
      </c>
      <c r="H6304" t="s">
        <v>36496</v>
      </c>
      <c r="I6304" t="s">
        <v>2017</v>
      </c>
      <c r="J6304" s="2" t="s">
        <v>16372</v>
      </c>
      <c r="K6304" s="5" t="s">
        <v>55</v>
      </c>
    </row>
    <row r="6305" spans="1:19" x14ac:dyDescent="0.25">
      <c r="A6305">
        <v>130555</v>
      </c>
      <c r="B6305" t="s">
        <v>16373</v>
      </c>
      <c r="C6305" t="s">
        <v>16351</v>
      </c>
      <c r="D6305" t="s">
        <v>16352</v>
      </c>
      <c r="E6305" t="s">
        <v>35755</v>
      </c>
      <c r="F6305" t="s">
        <v>35756</v>
      </c>
      <c r="G6305">
        <v>1995</v>
      </c>
      <c r="H6305" t="s">
        <v>36496</v>
      </c>
      <c r="I6305" t="s">
        <v>5652</v>
      </c>
      <c r="J6305" s="2" t="s">
        <v>16374</v>
      </c>
      <c r="K6305" s="5" t="s">
        <v>128</v>
      </c>
      <c r="M6305" s="4" t="s">
        <v>7</v>
      </c>
      <c r="N6305" s="4" t="s">
        <v>8</v>
      </c>
      <c r="O6305" t="s">
        <v>33</v>
      </c>
      <c r="P6305" t="s">
        <v>35342</v>
      </c>
      <c r="R6305" t="s">
        <v>7</v>
      </c>
      <c r="S6305" t="s">
        <v>8</v>
      </c>
    </row>
    <row r="6306" spans="1:19" hidden="1" x14ac:dyDescent="0.25">
      <c r="A6306">
        <v>130594</v>
      </c>
      <c r="B6306" t="s">
        <v>16375</v>
      </c>
      <c r="C6306" t="s">
        <v>16351</v>
      </c>
      <c r="D6306" t="s">
        <v>16352</v>
      </c>
      <c r="E6306" t="s">
        <v>35755</v>
      </c>
      <c r="F6306" t="s">
        <v>35756</v>
      </c>
      <c r="G6306">
        <v>1995</v>
      </c>
      <c r="H6306" t="s">
        <v>36496</v>
      </c>
      <c r="I6306" t="s">
        <v>5652</v>
      </c>
      <c r="J6306" s="2" t="s">
        <v>16376</v>
      </c>
      <c r="K6306" s="5" t="s">
        <v>21</v>
      </c>
    </row>
    <row r="6307" spans="1:19" hidden="1" x14ac:dyDescent="0.25">
      <c r="A6307">
        <v>130598</v>
      </c>
      <c r="B6307" t="s">
        <v>16377</v>
      </c>
      <c r="C6307" t="s">
        <v>16378</v>
      </c>
      <c r="D6307" t="s">
        <v>16352</v>
      </c>
      <c r="E6307" t="s">
        <v>35755</v>
      </c>
      <c r="F6307" t="s">
        <v>35756</v>
      </c>
      <c r="G6307">
        <v>1995</v>
      </c>
      <c r="H6307" t="s">
        <v>36496</v>
      </c>
      <c r="I6307" t="s">
        <v>3786</v>
      </c>
      <c r="J6307" s="2" t="s">
        <v>16379</v>
      </c>
      <c r="K6307" s="5" t="s">
        <v>128</v>
      </c>
      <c r="L6307" t="s">
        <v>522</v>
      </c>
    </row>
    <row r="6308" spans="1:19" hidden="1" x14ac:dyDescent="0.25">
      <c r="A6308">
        <v>130600</v>
      </c>
      <c r="B6308" t="s">
        <v>16380</v>
      </c>
      <c r="C6308" t="s">
        <v>16378</v>
      </c>
      <c r="D6308" t="s">
        <v>16352</v>
      </c>
      <c r="E6308" t="s">
        <v>35755</v>
      </c>
      <c r="F6308" t="s">
        <v>35756</v>
      </c>
      <c r="G6308">
        <v>1995</v>
      </c>
      <c r="H6308" t="s">
        <v>36496</v>
      </c>
      <c r="I6308" t="s">
        <v>3786</v>
      </c>
      <c r="J6308" s="2" t="s">
        <v>16381</v>
      </c>
      <c r="K6308" s="5" t="s">
        <v>55</v>
      </c>
    </row>
    <row r="6309" spans="1:19" hidden="1" x14ac:dyDescent="0.25">
      <c r="A6309">
        <v>130605</v>
      </c>
      <c r="B6309" t="s">
        <v>16382</v>
      </c>
      <c r="C6309" t="s">
        <v>16351</v>
      </c>
      <c r="D6309" t="s">
        <v>16352</v>
      </c>
      <c r="E6309" t="s">
        <v>35755</v>
      </c>
      <c r="F6309" t="s">
        <v>35756</v>
      </c>
      <c r="G6309">
        <v>1995</v>
      </c>
      <c r="H6309" t="s">
        <v>36496</v>
      </c>
      <c r="I6309" t="s">
        <v>5652</v>
      </c>
      <c r="J6309" s="2" t="s">
        <v>16383</v>
      </c>
      <c r="K6309" s="5" t="s">
        <v>128</v>
      </c>
      <c r="L6309" t="s">
        <v>35228</v>
      </c>
    </row>
    <row r="6310" spans="1:19" hidden="1" x14ac:dyDescent="0.25">
      <c r="A6310">
        <v>130680</v>
      </c>
      <c r="B6310" t="s">
        <v>16384</v>
      </c>
      <c r="C6310" t="s">
        <v>16363</v>
      </c>
      <c r="D6310" t="s">
        <v>16352</v>
      </c>
      <c r="E6310" t="s">
        <v>35755</v>
      </c>
      <c r="F6310" t="s">
        <v>35756</v>
      </c>
      <c r="G6310">
        <v>1995</v>
      </c>
      <c r="H6310" t="s">
        <v>36496</v>
      </c>
      <c r="I6310" t="s">
        <v>16364</v>
      </c>
      <c r="J6310" s="2" t="s">
        <v>16385</v>
      </c>
      <c r="K6310" s="5" t="s">
        <v>502</v>
      </c>
    </row>
    <row r="6311" spans="1:19" hidden="1" x14ac:dyDescent="0.25">
      <c r="A6311">
        <v>130709</v>
      </c>
      <c r="B6311" t="s">
        <v>16386</v>
      </c>
      <c r="C6311" t="s">
        <v>16387</v>
      </c>
      <c r="D6311" t="s">
        <v>16388</v>
      </c>
      <c r="E6311" t="s">
        <v>35757</v>
      </c>
      <c r="F6311" t="s">
        <v>35758</v>
      </c>
      <c r="G6311">
        <v>1989</v>
      </c>
      <c r="H6311" t="s">
        <v>36497</v>
      </c>
      <c r="I6311" t="s">
        <v>16389</v>
      </c>
      <c r="J6311" s="2" t="s">
        <v>16390</v>
      </c>
      <c r="K6311" s="5" t="s">
        <v>202</v>
      </c>
      <c r="L6311" t="s">
        <v>129</v>
      </c>
    </row>
    <row r="6312" spans="1:19" hidden="1" x14ac:dyDescent="0.25">
      <c r="A6312">
        <v>130743</v>
      </c>
      <c r="B6312" t="s">
        <v>16391</v>
      </c>
      <c r="C6312" t="s">
        <v>16392</v>
      </c>
      <c r="D6312" t="s">
        <v>16388</v>
      </c>
      <c r="E6312" t="s">
        <v>35757</v>
      </c>
      <c r="F6312" t="s">
        <v>35758</v>
      </c>
      <c r="G6312">
        <v>1989</v>
      </c>
      <c r="H6312" t="s">
        <v>36497</v>
      </c>
      <c r="I6312" t="s">
        <v>16368</v>
      </c>
      <c r="J6312" s="2" t="s">
        <v>16393</v>
      </c>
      <c r="K6312" s="5" t="s">
        <v>38</v>
      </c>
    </row>
    <row r="6313" spans="1:19" hidden="1" x14ac:dyDescent="0.25">
      <c r="A6313">
        <v>130788</v>
      </c>
      <c r="B6313" t="s">
        <v>16394</v>
      </c>
      <c r="C6313" t="s">
        <v>16395</v>
      </c>
      <c r="D6313" t="s">
        <v>16388</v>
      </c>
      <c r="E6313" t="s">
        <v>35757</v>
      </c>
      <c r="F6313" t="s">
        <v>35758</v>
      </c>
      <c r="G6313">
        <v>1989</v>
      </c>
      <c r="H6313" t="s">
        <v>36497</v>
      </c>
      <c r="I6313" t="s">
        <v>5652</v>
      </c>
      <c r="J6313" s="2" t="s">
        <v>16396</v>
      </c>
      <c r="K6313" s="5" t="s">
        <v>32</v>
      </c>
      <c r="L6313" t="s">
        <v>35242</v>
      </c>
    </row>
    <row r="6314" spans="1:19" hidden="1" x14ac:dyDescent="0.25">
      <c r="A6314">
        <v>130805</v>
      </c>
      <c r="B6314" t="s">
        <v>16397</v>
      </c>
      <c r="C6314" t="s">
        <v>16398</v>
      </c>
      <c r="D6314" t="s">
        <v>16388</v>
      </c>
      <c r="E6314" t="s">
        <v>35757</v>
      </c>
      <c r="F6314" t="s">
        <v>35758</v>
      </c>
      <c r="G6314">
        <v>1989</v>
      </c>
      <c r="H6314" t="s">
        <v>36497</v>
      </c>
      <c r="I6314" t="s">
        <v>14476</v>
      </c>
      <c r="J6314" s="2" t="s">
        <v>16399</v>
      </c>
      <c r="K6314" s="5" t="s">
        <v>15</v>
      </c>
    </row>
    <row r="6315" spans="1:19" hidden="1" x14ac:dyDescent="0.25">
      <c r="A6315">
        <v>130827</v>
      </c>
      <c r="B6315" t="s">
        <v>16400</v>
      </c>
      <c r="C6315" t="s">
        <v>16398</v>
      </c>
      <c r="D6315" t="s">
        <v>16388</v>
      </c>
      <c r="E6315" t="s">
        <v>35757</v>
      </c>
      <c r="F6315" t="s">
        <v>35758</v>
      </c>
      <c r="G6315">
        <v>1989</v>
      </c>
      <c r="H6315" t="s">
        <v>36497</v>
      </c>
      <c r="I6315" t="s">
        <v>14476</v>
      </c>
      <c r="J6315" s="2" t="s">
        <v>16401</v>
      </c>
      <c r="K6315" s="5" t="s">
        <v>15</v>
      </c>
    </row>
    <row r="6316" spans="1:19" hidden="1" x14ac:dyDescent="0.25">
      <c r="A6316">
        <v>130832</v>
      </c>
      <c r="B6316" t="s">
        <v>16402</v>
      </c>
      <c r="C6316" t="s">
        <v>16395</v>
      </c>
      <c r="D6316" t="s">
        <v>16388</v>
      </c>
      <c r="E6316" t="s">
        <v>35757</v>
      </c>
      <c r="F6316" t="s">
        <v>35758</v>
      </c>
      <c r="G6316">
        <v>1989</v>
      </c>
      <c r="H6316" t="s">
        <v>36497</v>
      </c>
      <c r="I6316" t="s">
        <v>5652</v>
      </c>
      <c r="J6316" s="2" t="s">
        <v>16403</v>
      </c>
      <c r="K6316" s="5" t="s">
        <v>38</v>
      </c>
    </row>
    <row r="6317" spans="1:19" hidden="1" x14ac:dyDescent="0.25">
      <c r="A6317">
        <v>130833</v>
      </c>
      <c r="B6317" t="s">
        <v>16404</v>
      </c>
      <c r="C6317" t="s">
        <v>16398</v>
      </c>
      <c r="D6317" t="s">
        <v>16388</v>
      </c>
      <c r="E6317" t="s">
        <v>35757</v>
      </c>
      <c r="F6317" t="s">
        <v>35758</v>
      </c>
      <c r="G6317">
        <v>1989</v>
      </c>
      <c r="H6317" t="s">
        <v>36497</v>
      </c>
      <c r="I6317" t="s">
        <v>14476</v>
      </c>
      <c r="J6317" s="2" t="s">
        <v>16405</v>
      </c>
      <c r="K6317" s="5" t="s">
        <v>173</v>
      </c>
    </row>
    <row r="6318" spans="1:19" hidden="1" x14ac:dyDescent="0.25">
      <c r="A6318">
        <v>130835</v>
      </c>
      <c r="B6318" t="s">
        <v>16406</v>
      </c>
      <c r="C6318" t="s">
        <v>16398</v>
      </c>
      <c r="D6318" t="s">
        <v>16388</v>
      </c>
      <c r="E6318" t="s">
        <v>35757</v>
      </c>
      <c r="F6318" t="s">
        <v>35758</v>
      </c>
      <c r="G6318">
        <v>1989</v>
      </c>
      <c r="H6318" t="s">
        <v>36497</v>
      </c>
      <c r="I6318" t="s">
        <v>14476</v>
      </c>
      <c r="J6318" s="2" t="s">
        <v>16407</v>
      </c>
      <c r="K6318" s="5" t="s">
        <v>21</v>
      </c>
    </row>
    <row r="6319" spans="1:19" hidden="1" x14ac:dyDescent="0.25">
      <c r="A6319">
        <v>130840</v>
      </c>
      <c r="B6319" t="s">
        <v>16408</v>
      </c>
      <c r="C6319" t="s">
        <v>16398</v>
      </c>
      <c r="D6319" t="s">
        <v>16388</v>
      </c>
      <c r="E6319" t="s">
        <v>35757</v>
      </c>
      <c r="F6319" t="s">
        <v>35758</v>
      </c>
      <c r="G6319">
        <v>1989</v>
      </c>
      <c r="H6319" t="s">
        <v>36497</v>
      </c>
      <c r="I6319" t="s">
        <v>14476</v>
      </c>
      <c r="J6319" s="2" t="s">
        <v>16409</v>
      </c>
      <c r="K6319" s="5" t="s">
        <v>475</v>
      </c>
    </row>
    <row r="6320" spans="1:19" hidden="1" x14ac:dyDescent="0.25">
      <c r="A6320">
        <v>130849</v>
      </c>
      <c r="B6320" t="s">
        <v>16410</v>
      </c>
      <c r="C6320" t="s">
        <v>16398</v>
      </c>
      <c r="D6320" t="s">
        <v>16388</v>
      </c>
      <c r="E6320" t="s">
        <v>35757</v>
      </c>
      <c r="F6320" t="s">
        <v>35758</v>
      </c>
      <c r="G6320">
        <v>1989</v>
      </c>
      <c r="H6320" t="s">
        <v>36497</v>
      </c>
      <c r="I6320" t="s">
        <v>14476</v>
      </c>
      <c r="J6320" s="2" t="s">
        <v>16411</v>
      </c>
      <c r="K6320" s="5" t="s">
        <v>173</v>
      </c>
      <c r="L6320" t="s">
        <v>97</v>
      </c>
    </row>
    <row r="6321" spans="1:12" hidden="1" x14ac:dyDescent="0.25">
      <c r="A6321">
        <v>130858</v>
      </c>
      <c r="B6321" t="s">
        <v>16412</v>
      </c>
      <c r="C6321" t="s">
        <v>16395</v>
      </c>
      <c r="D6321" t="s">
        <v>16388</v>
      </c>
      <c r="E6321" t="s">
        <v>35757</v>
      </c>
      <c r="F6321" t="s">
        <v>35758</v>
      </c>
      <c r="G6321">
        <v>1989</v>
      </c>
      <c r="H6321" t="s">
        <v>36497</v>
      </c>
      <c r="I6321" t="s">
        <v>5652</v>
      </c>
      <c r="J6321" s="2" t="s">
        <v>16413</v>
      </c>
      <c r="K6321" s="5" t="s">
        <v>21</v>
      </c>
    </row>
    <row r="6322" spans="1:12" hidden="1" x14ac:dyDescent="0.25">
      <c r="A6322">
        <v>130891</v>
      </c>
      <c r="B6322" t="s">
        <v>16414</v>
      </c>
      <c r="C6322" t="s">
        <v>16415</v>
      </c>
      <c r="D6322" t="s">
        <v>16388</v>
      </c>
      <c r="E6322" t="s">
        <v>35757</v>
      </c>
      <c r="F6322" t="s">
        <v>35758</v>
      </c>
      <c r="G6322">
        <v>1989</v>
      </c>
      <c r="H6322" t="s">
        <v>36497</v>
      </c>
      <c r="I6322" t="s">
        <v>160</v>
      </c>
      <c r="J6322" s="2" t="s">
        <v>16416</v>
      </c>
      <c r="K6322" s="5" t="s">
        <v>202</v>
      </c>
      <c r="L6322" t="s">
        <v>27</v>
      </c>
    </row>
    <row r="6323" spans="1:12" hidden="1" x14ac:dyDescent="0.25">
      <c r="A6323">
        <v>130928</v>
      </c>
      <c r="B6323" t="s">
        <v>16417</v>
      </c>
      <c r="C6323" t="s">
        <v>16387</v>
      </c>
      <c r="D6323" t="s">
        <v>16388</v>
      </c>
      <c r="E6323" t="s">
        <v>35757</v>
      </c>
      <c r="F6323" t="s">
        <v>35758</v>
      </c>
      <c r="G6323">
        <v>1989</v>
      </c>
      <c r="H6323" t="s">
        <v>36497</v>
      </c>
      <c r="I6323" t="s">
        <v>16389</v>
      </c>
      <c r="J6323" s="2" t="s">
        <v>16418</v>
      </c>
      <c r="K6323" s="5" t="s">
        <v>128</v>
      </c>
      <c r="L6323" t="s">
        <v>129</v>
      </c>
    </row>
    <row r="6324" spans="1:12" hidden="1" x14ac:dyDescent="0.25">
      <c r="A6324">
        <v>130932</v>
      </c>
      <c r="B6324" t="s">
        <v>16419</v>
      </c>
      <c r="C6324" t="s">
        <v>16387</v>
      </c>
      <c r="D6324" t="s">
        <v>16388</v>
      </c>
      <c r="E6324" t="s">
        <v>35757</v>
      </c>
      <c r="F6324" t="s">
        <v>35758</v>
      </c>
      <c r="G6324">
        <v>1989</v>
      </c>
      <c r="H6324" t="s">
        <v>36497</v>
      </c>
      <c r="I6324" t="s">
        <v>16389</v>
      </c>
      <c r="J6324" s="2" t="s">
        <v>16420</v>
      </c>
      <c r="K6324" s="5" t="s">
        <v>128</v>
      </c>
    </row>
    <row r="6325" spans="1:12" hidden="1" x14ac:dyDescent="0.25">
      <c r="A6325">
        <v>131011</v>
      </c>
      <c r="B6325" t="s">
        <v>16421</v>
      </c>
      <c r="C6325" t="s">
        <v>16422</v>
      </c>
      <c r="D6325" t="s">
        <v>16423</v>
      </c>
      <c r="E6325" t="s">
        <v>35759</v>
      </c>
      <c r="F6325" t="s">
        <v>35760</v>
      </c>
      <c r="G6325">
        <v>1997</v>
      </c>
      <c r="H6325" t="s">
        <v>36498</v>
      </c>
      <c r="I6325" t="s">
        <v>16424</v>
      </c>
      <c r="J6325" s="2" t="s">
        <v>16425</v>
      </c>
      <c r="K6325" s="5" t="s">
        <v>55</v>
      </c>
    </row>
    <row r="6326" spans="1:12" hidden="1" x14ac:dyDescent="0.25">
      <c r="A6326">
        <v>131023</v>
      </c>
      <c r="B6326" t="s">
        <v>16426</v>
      </c>
      <c r="C6326" t="s">
        <v>16427</v>
      </c>
      <c r="D6326" t="s">
        <v>16423</v>
      </c>
      <c r="E6326" t="s">
        <v>35759</v>
      </c>
      <c r="F6326" t="s">
        <v>35760</v>
      </c>
      <c r="G6326">
        <v>1997</v>
      </c>
      <c r="H6326" t="s">
        <v>36498</v>
      </c>
      <c r="I6326" t="s">
        <v>1061</v>
      </c>
      <c r="J6326" s="2" t="s">
        <v>16428</v>
      </c>
      <c r="K6326" s="5" t="s">
        <v>21</v>
      </c>
    </row>
    <row r="6327" spans="1:12" hidden="1" x14ac:dyDescent="0.25">
      <c r="A6327">
        <v>131047</v>
      </c>
      <c r="B6327" t="s">
        <v>16429</v>
      </c>
      <c r="C6327" t="s">
        <v>16422</v>
      </c>
      <c r="D6327" t="s">
        <v>16423</v>
      </c>
      <c r="E6327" t="s">
        <v>35759</v>
      </c>
      <c r="F6327" t="s">
        <v>35760</v>
      </c>
      <c r="G6327">
        <v>1997</v>
      </c>
      <c r="H6327" t="s">
        <v>36498</v>
      </c>
      <c r="I6327" t="s">
        <v>16424</v>
      </c>
      <c r="J6327" s="2" t="s">
        <v>16430</v>
      </c>
      <c r="K6327" s="5" t="s">
        <v>32</v>
      </c>
    </row>
    <row r="6328" spans="1:12" hidden="1" x14ac:dyDescent="0.25">
      <c r="A6328">
        <v>131066</v>
      </c>
      <c r="B6328" t="s">
        <v>16431</v>
      </c>
      <c r="C6328" t="s">
        <v>16422</v>
      </c>
      <c r="D6328" t="s">
        <v>16423</v>
      </c>
      <c r="E6328" t="s">
        <v>35759</v>
      </c>
      <c r="F6328" t="s">
        <v>35760</v>
      </c>
      <c r="G6328">
        <v>1997</v>
      </c>
      <c r="H6328" t="s">
        <v>36498</v>
      </c>
      <c r="I6328" t="s">
        <v>16424</v>
      </c>
      <c r="J6328" s="2" t="s">
        <v>16432</v>
      </c>
      <c r="K6328" s="5" t="s">
        <v>128</v>
      </c>
      <c r="L6328" t="s">
        <v>162</v>
      </c>
    </row>
    <row r="6329" spans="1:12" hidden="1" x14ac:dyDescent="0.25">
      <c r="A6329">
        <v>131100</v>
      </c>
      <c r="B6329" t="s">
        <v>16433</v>
      </c>
      <c r="C6329" t="s">
        <v>16427</v>
      </c>
      <c r="D6329" t="s">
        <v>16423</v>
      </c>
      <c r="E6329" t="s">
        <v>35759</v>
      </c>
      <c r="F6329" t="s">
        <v>35760</v>
      </c>
      <c r="G6329">
        <v>1997</v>
      </c>
      <c r="H6329" t="s">
        <v>36498</v>
      </c>
      <c r="I6329" t="s">
        <v>1061</v>
      </c>
      <c r="J6329" s="2" t="s">
        <v>16434</v>
      </c>
      <c r="K6329" s="5" t="s">
        <v>38</v>
      </c>
      <c r="L6329" t="s">
        <v>97</v>
      </c>
    </row>
    <row r="6330" spans="1:12" hidden="1" x14ac:dyDescent="0.25">
      <c r="A6330">
        <v>131106</v>
      </c>
      <c r="B6330" t="s">
        <v>16435</v>
      </c>
      <c r="C6330" t="s">
        <v>16427</v>
      </c>
      <c r="D6330" t="s">
        <v>16423</v>
      </c>
      <c r="E6330" t="s">
        <v>35759</v>
      </c>
      <c r="F6330" t="s">
        <v>35760</v>
      </c>
      <c r="G6330">
        <v>1997</v>
      </c>
      <c r="H6330" t="s">
        <v>36498</v>
      </c>
      <c r="I6330" t="s">
        <v>1061</v>
      </c>
      <c r="J6330" s="2" t="s">
        <v>16436</v>
      </c>
      <c r="K6330" s="5" t="s">
        <v>38</v>
      </c>
    </row>
    <row r="6331" spans="1:12" hidden="1" x14ac:dyDescent="0.25">
      <c r="A6331">
        <v>131113</v>
      </c>
      <c r="B6331" t="s">
        <v>16437</v>
      </c>
      <c r="C6331" t="s">
        <v>16438</v>
      </c>
      <c r="D6331" t="s">
        <v>16423</v>
      </c>
      <c r="E6331" t="s">
        <v>35759</v>
      </c>
      <c r="F6331" t="s">
        <v>35760</v>
      </c>
      <c r="G6331">
        <v>1997</v>
      </c>
      <c r="H6331" t="s">
        <v>36498</v>
      </c>
      <c r="I6331" t="s">
        <v>16439</v>
      </c>
      <c r="J6331" s="2" t="s">
        <v>16440</v>
      </c>
      <c r="K6331" s="5" t="s">
        <v>21</v>
      </c>
    </row>
    <row r="6332" spans="1:12" hidden="1" x14ac:dyDescent="0.25">
      <c r="A6332">
        <v>131143</v>
      </c>
      <c r="B6332" t="s">
        <v>16441</v>
      </c>
      <c r="C6332" t="s">
        <v>16427</v>
      </c>
      <c r="D6332" t="s">
        <v>16423</v>
      </c>
      <c r="E6332" t="s">
        <v>35759</v>
      </c>
      <c r="F6332" t="s">
        <v>35760</v>
      </c>
      <c r="G6332">
        <v>1997</v>
      </c>
      <c r="H6332" t="s">
        <v>36498</v>
      </c>
      <c r="I6332" t="s">
        <v>1061</v>
      </c>
      <c r="J6332" s="2" t="s">
        <v>16442</v>
      </c>
      <c r="K6332" s="5" t="s">
        <v>32</v>
      </c>
    </row>
    <row r="6333" spans="1:12" hidden="1" x14ac:dyDescent="0.25">
      <c r="A6333">
        <v>131155</v>
      </c>
      <c r="B6333" t="s">
        <v>16443</v>
      </c>
      <c r="C6333" t="s">
        <v>16444</v>
      </c>
      <c r="D6333" t="s">
        <v>16423</v>
      </c>
      <c r="E6333" t="s">
        <v>35759</v>
      </c>
      <c r="F6333" t="s">
        <v>35760</v>
      </c>
      <c r="G6333">
        <v>1997</v>
      </c>
      <c r="H6333" t="s">
        <v>36498</v>
      </c>
      <c r="I6333" t="s">
        <v>16445</v>
      </c>
      <c r="J6333" s="2" t="s">
        <v>16446</v>
      </c>
      <c r="K6333" s="5" t="s">
        <v>128</v>
      </c>
      <c r="L6333" t="s">
        <v>1320</v>
      </c>
    </row>
    <row r="6334" spans="1:12" hidden="1" x14ac:dyDescent="0.25">
      <c r="A6334">
        <v>131164</v>
      </c>
      <c r="B6334" t="s">
        <v>16447</v>
      </c>
      <c r="C6334" t="s">
        <v>16444</v>
      </c>
      <c r="D6334" t="s">
        <v>16423</v>
      </c>
      <c r="E6334" t="s">
        <v>35759</v>
      </c>
      <c r="F6334" t="s">
        <v>35760</v>
      </c>
      <c r="G6334">
        <v>1997</v>
      </c>
      <c r="H6334" t="s">
        <v>36498</v>
      </c>
      <c r="I6334" t="s">
        <v>16445</v>
      </c>
      <c r="J6334" s="2" t="s">
        <v>16448</v>
      </c>
      <c r="K6334" s="5" t="s">
        <v>38</v>
      </c>
    </row>
    <row r="6335" spans="1:12" hidden="1" x14ac:dyDescent="0.25">
      <c r="A6335">
        <v>131179</v>
      </c>
      <c r="B6335" t="s">
        <v>16449</v>
      </c>
      <c r="C6335" t="s">
        <v>16444</v>
      </c>
      <c r="D6335" t="s">
        <v>16423</v>
      </c>
      <c r="E6335" t="s">
        <v>35759</v>
      </c>
      <c r="F6335" t="s">
        <v>35760</v>
      </c>
      <c r="G6335">
        <v>1997</v>
      </c>
      <c r="H6335" t="s">
        <v>36498</v>
      </c>
      <c r="I6335" t="s">
        <v>16445</v>
      </c>
      <c r="J6335" s="2" t="s">
        <v>16450</v>
      </c>
      <c r="K6335" s="5" t="s">
        <v>345</v>
      </c>
      <c r="L6335" t="s">
        <v>16</v>
      </c>
    </row>
    <row r="6336" spans="1:12" hidden="1" x14ac:dyDescent="0.25">
      <c r="A6336">
        <v>131186</v>
      </c>
      <c r="B6336" t="s">
        <v>16451</v>
      </c>
      <c r="C6336" t="s">
        <v>16444</v>
      </c>
      <c r="D6336" t="s">
        <v>16423</v>
      </c>
      <c r="E6336" t="s">
        <v>35759</v>
      </c>
      <c r="F6336" t="s">
        <v>35760</v>
      </c>
      <c r="G6336">
        <v>1997</v>
      </c>
      <c r="H6336" t="s">
        <v>36498</v>
      </c>
      <c r="I6336" t="s">
        <v>16445</v>
      </c>
      <c r="J6336" s="2" t="s">
        <v>16452</v>
      </c>
      <c r="K6336" s="5" t="s">
        <v>38</v>
      </c>
    </row>
    <row r="6337" spans="1:12" hidden="1" x14ac:dyDescent="0.25">
      <c r="A6337">
        <v>131203</v>
      </c>
      <c r="B6337" t="s">
        <v>16453</v>
      </c>
      <c r="C6337" t="s">
        <v>16454</v>
      </c>
      <c r="D6337" t="s">
        <v>16423</v>
      </c>
      <c r="E6337" t="s">
        <v>35759</v>
      </c>
      <c r="F6337" t="s">
        <v>35760</v>
      </c>
      <c r="G6337">
        <v>1997</v>
      </c>
      <c r="H6337" t="s">
        <v>36498</v>
      </c>
      <c r="I6337" t="s">
        <v>16455</v>
      </c>
      <c r="J6337" s="2" t="s">
        <v>16456</v>
      </c>
      <c r="K6337" s="5" t="s">
        <v>21</v>
      </c>
    </row>
    <row r="6338" spans="1:12" hidden="1" x14ac:dyDescent="0.25">
      <c r="A6338">
        <v>131208</v>
      </c>
      <c r="B6338" t="s">
        <v>16457</v>
      </c>
      <c r="C6338" t="s">
        <v>16427</v>
      </c>
      <c r="D6338" t="s">
        <v>16423</v>
      </c>
      <c r="E6338" t="s">
        <v>35759</v>
      </c>
      <c r="F6338" t="s">
        <v>35760</v>
      </c>
      <c r="G6338">
        <v>1997</v>
      </c>
      <c r="H6338" t="s">
        <v>36498</v>
      </c>
      <c r="I6338" t="s">
        <v>1061</v>
      </c>
      <c r="J6338" s="2" t="s">
        <v>16458</v>
      </c>
      <c r="K6338" s="5" t="s">
        <v>55</v>
      </c>
    </row>
    <row r="6339" spans="1:12" hidden="1" x14ac:dyDescent="0.25">
      <c r="A6339">
        <v>131209</v>
      </c>
      <c r="B6339" t="s">
        <v>16459</v>
      </c>
      <c r="C6339" t="s">
        <v>16454</v>
      </c>
      <c r="D6339" t="s">
        <v>16423</v>
      </c>
      <c r="E6339" t="s">
        <v>35759</v>
      </c>
      <c r="F6339" t="s">
        <v>35760</v>
      </c>
      <c r="G6339">
        <v>1997</v>
      </c>
      <c r="H6339" t="s">
        <v>36498</v>
      </c>
      <c r="I6339" t="s">
        <v>16455</v>
      </c>
      <c r="J6339" s="2" t="s">
        <v>16460</v>
      </c>
      <c r="K6339" s="5" t="s">
        <v>38</v>
      </c>
    </row>
    <row r="6340" spans="1:12" hidden="1" x14ac:dyDescent="0.25">
      <c r="A6340">
        <v>131210</v>
      </c>
      <c r="B6340" t="s">
        <v>16461</v>
      </c>
      <c r="C6340" t="s">
        <v>16427</v>
      </c>
      <c r="D6340" t="s">
        <v>16423</v>
      </c>
      <c r="E6340" t="s">
        <v>35759</v>
      </c>
      <c r="F6340" t="s">
        <v>35760</v>
      </c>
      <c r="G6340">
        <v>1997</v>
      </c>
      <c r="H6340" t="s">
        <v>36498</v>
      </c>
      <c r="I6340" t="s">
        <v>1061</v>
      </c>
      <c r="J6340" s="2" t="s">
        <v>16462</v>
      </c>
      <c r="K6340" s="5" t="s">
        <v>15</v>
      </c>
    </row>
    <row r="6341" spans="1:12" hidden="1" x14ac:dyDescent="0.25">
      <c r="A6341">
        <v>131292</v>
      </c>
      <c r="B6341" t="s">
        <v>16463</v>
      </c>
      <c r="C6341" t="s">
        <v>16464</v>
      </c>
      <c r="D6341" t="s">
        <v>16465</v>
      </c>
      <c r="E6341" t="s">
        <v>35761</v>
      </c>
      <c r="F6341" t="s">
        <v>35762</v>
      </c>
      <c r="G6341">
        <v>1996</v>
      </c>
      <c r="H6341" t="s">
        <v>36499</v>
      </c>
      <c r="I6341" t="s">
        <v>16466</v>
      </c>
      <c r="J6341" s="2" t="s">
        <v>16467</v>
      </c>
      <c r="K6341" s="5" t="s">
        <v>128</v>
      </c>
      <c r="L6341" t="s">
        <v>35200</v>
      </c>
    </row>
    <row r="6342" spans="1:12" hidden="1" x14ac:dyDescent="0.25">
      <c r="A6342">
        <v>131293</v>
      </c>
      <c r="B6342" t="s">
        <v>16468</v>
      </c>
      <c r="C6342" t="s">
        <v>16469</v>
      </c>
      <c r="D6342" t="s">
        <v>16465</v>
      </c>
      <c r="E6342" t="s">
        <v>35761</v>
      </c>
      <c r="F6342" t="s">
        <v>35762</v>
      </c>
      <c r="G6342">
        <v>1996</v>
      </c>
      <c r="H6342" t="s">
        <v>36499</v>
      </c>
      <c r="I6342" t="s">
        <v>16470</v>
      </c>
      <c r="J6342" s="2" t="s">
        <v>16471</v>
      </c>
      <c r="K6342" s="5" t="s">
        <v>21</v>
      </c>
    </row>
    <row r="6343" spans="1:12" hidden="1" x14ac:dyDescent="0.25">
      <c r="A6343">
        <v>131372</v>
      </c>
      <c r="B6343" t="s">
        <v>16472</v>
      </c>
      <c r="C6343" t="s">
        <v>16469</v>
      </c>
      <c r="D6343" t="s">
        <v>16465</v>
      </c>
      <c r="E6343" t="s">
        <v>35761</v>
      </c>
      <c r="F6343" t="s">
        <v>35762</v>
      </c>
      <c r="G6343">
        <v>1996</v>
      </c>
      <c r="H6343" t="s">
        <v>36499</v>
      </c>
      <c r="I6343" t="s">
        <v>16470</v>
      </c>
      <c r="J6343" s="2" t="s">
        <v>16473</v>
      </c>
      <c r="K6343" s="5" t="s">
        <v>38</v>
      </c>
    </row>
    <row r="6344" spans="1:12" hidden="1" x14ac:dyDescent="0.25">
      <c r="A6344">
        <v>131424</v>
      </c>
      <c r="B6344" t="s">
        <v>16474</v>
      </c>
      <c r="C6344" t="s">
        <v>16475</v>
      </c>
      <c r="D6344" t="s">
        <v>16465</v>
      </c>
      <c r="E6344" t="s">
        <v>35761</v>
      </c>
      <c r="F6344" t="s">
        <v>35762</v>
      </c>
      <c r="G6344">
        <v>1996</v>
      </c>
      <c r="H6344" t="s">
        <v>36499</v>
      </c>
      <c r="I6344" t="s">
        <v>2875</v>
      </c>
      <c r="J6344" s="2" t="s">
        <v>16476</v>
      </c>
      <c r="K6344" s="5" t="s">
        <v>128</v>
      </c>
      <c r="L6344" t="s">
        <v>27</v>
      </c>
    </row>
    <row r="6345" spans="1:12" hidden="1" x14ac:dyDescent="0.25">
      <c r="A6345">
        <v>131472</v>
      </c>
      <c r="B6345" t="s">
        <v>16477</v>
      </c>
      <c r="C6345" t="s">
        <v>16478</v>
      </c>
      <c r="D6345" t="s">
        <v>16465</v>
      </c>
      <c r="E6345" t="s">
        <v>35761</v>
      </c>
      <c r="F6345" t="s">
        <v>35762</v>
      </c>
      <c r="G6345">
        <v>1996</v>
      </c>
      <c r="H6345" t="s">
        <v>36499</v>
      </c>
      <c r="I6345" t="s">
        <v>16479</v>
      </c>
      <c r="J6345" s="2" t="s">
        <v>16480</v>
      </c>
      <c r="K6345" s="5" t="s">
        <v>21</v>
      </c>
    </row>
    <row r="6346" spans="1:12" hidden="1" x14ac:dyDescent="0.25">
      <c r="A6346">
        <v>131514</v>
      </c>
      <c r="B6346" t="s">
        <v>16481</v>
      </c>
      <c r="C6346" t="s">
        <v>16475</v>
      </c>
      <c r="D6346" t="s">
        <v>16465</v>
      </c>
      <c r="E6346" t="s">
        <v>35761</v>
      </c>
      <c r="F6346" t="s">
        <v>35762</v>
      </c>
      <c r="G6346">
        <v>1996</v>
      </c>
      <c r="H6346" t="s">
        <v>36499</v>
      </c>
      <c r="I6346" t="s">
        <v>2875</v>
      </c>
      <c r="J6346" s="2" t="s">
        <v>16482</v>
      </c>
      <c r="K6346" s="5" t="s">
        <v>38</v>
      </c>
    </row>
    <row r="6347" spans="1:12" hidden="1" x14ac:dyDescent="0.25">
      <c r="A6347">
        <v>131518</v>
      </c>
      <c r="B6347" t="s">
        <v>16483</v>
      </c>
      <c r="C6347" t="s">
        <v>16475</v>
      </c>
      <c r="D6347" t="s">
        <v>16465</v>
      </c>
      <c r="E6347" t="s">
        <v>35761</v>
      </c>
      <c r="F6347" t="s">
        <v>35762</v>
      </c>
      <c r="G6347">
        <v>1996</v>
      </c>
      <c r="H6347" t="s">
        <v>36499</v>
      </c>
      <c r="I6347" t="s">
        <v>2875</v>
      </c>
      <c r="J6347" s="2" t="s">
        <v>16484</v>
      </c>
      <c r="K6347" s="5" t="s">
        <v>38</v>
      </c>
      <c r="L6347" t="s">
        <v>187</v>
      </c>
    </row>
    <row r="6348" spans="1:12" hidden="1" x14ac:dyDescent="0.25">
      <c r="A6348">
        <v>131552</v>
      </c>
      <c r="B6348" t="s">
        <v>16485</v>
      </c>
      <c r="C6348" t="s">
        <v>16486</v>
      </c>
      <c r="D6348" t="s">
        <v>16487</v>
      </c>
      <c r="E6348" t="s">
        <v>35763</v>
      </c>
      <c r="F6348" t="s">
        <v>35764</v>
      </c>
      <c r="G6348">
        <v>1988</v>
      </c>
      <c r="H6348" t="s">
        <v>36500</v>
      </c>
      <c r="I6348" t="s">
        <v>8829</v>
      </c>
      <c r="J6348" s="2" t="s">
        <v>16488</v>
      </c>
      <c r="K6348" s="5" t="s">
        <v>55</v>
      </c>
    </row>
    <row r="6349" spans="1:12" hidden="1" x14ac:dyDescent="0.25">
      <c r="A6349">
        <v>131615</v>
      </c>
      <c r="B6349" t="s">
        <v>16489</v>
      </c>
      <c r="C6349" t="s">
        <v>16490</v>
      </c>
      <c r="D6349" t="s">
        <v>16487</v>
      </c>
      <c r="E6349" t="s">
        <v>35763</v>
      </c>
      <c r="F6349" t="s">
        <v>35764</v>
      </c>
      <c r="G6349">
        <v>1988</v>
      </c>
      <c r="H6349" t="s">
        <v>36500</v>
      </c>
      <c r="I6349" t="s">
        <v>2260</v>
      </c>
      <c r="J6349" s="2" t="s">
        <v>16491</v>
      </c>
      <c r="K6349" s="5" t="s">
        <v>38</v>
      </c>
    </row>
    <row r="6350" spans="1:12" hidden="1" x14ac:dyDescent="0.25">
      <c r="A6350">
        <v>131625</v>
      </c>
      <c r="B6350" t="s">
        <v>16492</v>
      </c>
      <c r="C6350" t="s">
        <v>16490</v>
      </c>
      <c r="D6350" t="s">
        <v>16487</v>
      </c>
      <c r="E6350" t="s">
        <v>35763</v>
      </c>
      <c r="F6350" t="s">
        <v>35764</v>
      </c>
      <c r="G6350">
        <v>1988</v>
      </c>
      <c r="H6350" t="s">
        <v>36500</v>
      </c>
      <c r="I6350" t="s">
        <v>2260</v>
      </c>
      <c r="J6350" s="2" t="s">
        <v>16493</v>
      </c>
      <c r="K6350" s="5" t="s">
        <v>21</v>
      </c>
    </row>
    <row r="6351" spans="1:12" hidden="1" x14ac:dyDescent="0.25">
      <c r="A6351">
        <v>131671</v>
      </c>
      <c r="B6351" t="s">
        <v>16494</v>
      </c>
      <c r="C6351" t="s">
        <v>16490</v>
      </c>
      <c r="D6351" t="s">
        <v>16487</v>
      </c>
      <c r="E6351" t="s">
        <v>35763</v>
      </c>
      <c r="F6351" t="s">
        <v>35764</v>
      </c>
      <c r="G6351">
        <v>1988</v>
      </c>
      <c r="H6351" t="s">
        <v>36500</v>
      </c>
      <c r="I6351" t="s">
        <v>2260</v>
      </c>
      <c r="J6351" s="2" t="s">
        <v>16495</v>
      </c>
      <c r="K6351" s="5" t="s">
        <v>173</v>
      </c>
      <c r="L6351" t="s">
        <v>187</v>
      </c>
    </row>
    <row r="6352" spans="1:12" hidden="1" x14ac:dyDescent="0.25">
      <c r="A6352">
        <v>131677</v>
      </c>
      <c r="B6352" t="s">
        <v>16496</v>
      </c>
      <c r="C6352" t="s">
        <v>16497</v>
      </c>
      <c r="D6352" t="s">
        <v>16487</v>
      </c>
      <c r="E6352" t="s">
        <v>35763</v>
      </c>
      <c r="F6352" t="s">
        <v>35764</v>
      </c>
      <c r="G6352">
        <v>1988</v>
      </c>
      <c r="H6352" t="s">
        <v>36500</v>
      </c>
      <c r="I6352" t="s">
        <v>16322</v>
      </c>
      <c r="J6352" s="2" t="s">
        <v>16498</v>
      </c>
      <c r="K6352" s="5" t="s">
        <v>21</v>
      </c>
    </row>
    <row r="6353" spans="1:12" hidden="1" x14ac:dyDescent="0.25">
      <c r="A6353">
        <v>131679</v>
      </c>
      <c r="B6353" t="s">
        <v>16499</v>
      </c>
      <c r="C6353" t="s">
        <v>16497</v>
      </c>
      <c r="D6353" t="s">
        <v>16487</v>
      </c>
      <c r="E6353" t="s">
        <v>35763</v>
      </c>
      <c r="F6353" t="s">
        <v>35764</v>
      </c>
      <c r="G6353">
        <v>1988</v>
      </c>
      <c r="H6353" t="s">
        <v>36500</v>
      </c>
      <c r="I6353" t="s">
        <v>16322</v>
      </c>
      <c r="J6353" s="2" t="s">
        <v>16500</v>
      </c>
      <c r="K6353" s="5" t="s">
        <v>21</v>
      </c>
    </row>
    <row r="6354" spans="1:12" hidden="1" x14ac:dyDescent="0.25">
      <c r="A6354">
        <v>131698</v>
      </c>
      <c r="B6354" t="s">
        <v>16501</v>
      </c>
      <c r="C6354" t="s">
        <v>16497</v>
      </c>
      <c r="D6354" t="s">
        <v>16487</v>
      </c>
      <c r="E6354" t="s">
        <v>35763</v>
      </c>
      <c r="F6354" t="s">
        <v>35764</v>
      </c>
      <c r="G6354">
        <v>1988</v>
      </c>
      <c r="H6354" t="s">
        <v>36500</v>
      </c>
      <c r="I6354" t="s">
        <v>16322</v>
      </c>
      <c r="J6354" s="2" t="s">
        <v>16502</v>
      </c>
      <c r="K6354" s="5" t="s">
        <v>21</v>
      </c>
    </row>
    <row r="6355" spans="1:12" hidden="1" x14ac:dyDescent="0.25">
      <c r="A6355">
        <v>131803</v>
      </c>
      <c r="B6355" t="s">
        <v>16503</v>
      </c>
      <c r="C6355" t="s">
        <v>16504</v>
      </c>
      <c r="D6355" t="s">
        <v>16487</v>
      </c>
      <c r="E6355" t="s">
        <v>35763</v>
      </c>
      <c r="F6355" t="s">
        <v>35764</v>
      </c>
      <c r="G6355">
        <v>1988</v>
      </c>
      <c r="H6355" t="s">
        <v>36500</v>
      </c>
      <c r="I6355" t="s">
        <v>6937</v>
      </c>
      <c r="J6355" s="2" t="s">
        <v>16505</v>
      </c>
      <c r="K6355" s="5" t="s">
        <v>15</v>
      </c>
    </row>
    <row r="6356" spans="1:12" hidden="1" x14ac:dyDescent="0.25">
      <c r="A6356">
        <v>131839</v>
      </c>
      <c r="B6356" t="s">
        <v>16506</v>
      </c>
      <c r="C6356" t="s">
        <v>16497</v>
      </c>
      <c r="D6356" t="s">
        <v>16487</v>
      </c>
      <c r="E6356" t="s">
        <v>35763</v>
      </c>
      <c r="F6356" t="s">
        <v>35764</v>
      </c>
      <c r="G6356">
        <v>1988</v>
      </c>
      <c r="H6356" t="s">
        <v>36500</v>
      </c>
      <c r="I6356" t="s">
        <v>16322</v>
      </c>
      <c r="J6356" s="2" t="s">
        <v>16507</v>
      </c>
      <c r="K6356" s="5" t="s">
        <v>32</v>
      </c>
    </row>
    <row r="6357" spans="1:12" hidden="1" x14ac:dyDescent="0.25">
      <c r="A6357">
        <v>131851</v>
      </c>
      <c r="B6357" t="s">
        <v>16508</v>
      </c>
      <c r="C6357" t="s">
        <v>16486</v>
      </c>
      <c r="D6357" t="s">
        <v>16487</v>
      </c>
      <c r="E6357" t="s">
        <v>35763</v>
      </c>
      <c r="F6357" t="s">
        <v>35764</v>
      </c>
      <c r="G6357">
        <v>1988</v>
      </c>
      <c r="H6357" t="s">
        <v>36500</v>
      </c>
      <c r="I6357" t="s">
        <v>8829</v>
      </c>
      <c r="J6357" s="2" t="s">
        <v>16509</v>
      </c>
      <c r="K6357" s="5" t="s">
        <v>38</v>
      </c>
    </row>
    <row r="6358" spans="1:12" hidden="1" x14ac:dyDescent="0.25">
      <c r="A6358">
        <v>131874</v>
      </c>
      <c r="B6358" t="s">
        <v>16510</v>
      </c>
      <c r="C6358" t="s">
        <v>16511</v>
      </c>
      <c r="D6358" t="s">
        <v>16487</v>
      </c>
      <c r="E6358" t="s">
        <v>35763</v>
      </c>
      <c r="F6358" t="s">
        <v>35764</v>
      </c>
      <c r="G6358">
        <v>1988</v>
      </c>
      <c r="H6358" t="s">
        <v>36500</v>
      </c>
      <c r="I6358" t="s">
        <v>3071</v>
      </c>
      <c r="J6358" s="2" t="s">
        <v>16512</v>
      </c>
      <c r="K6358" s="5" t="s">
        <v>38</v>
      </c>
    </row>
    <row r="6359" spans="1:12" hidden="1" x14ac:dyDescent="0.25">
      <c r="A6359">
        <v>131921</v>
      </c>
      <c r="B6359" t="s">
        <v>16513</v>
      </c>
      <c r="C6359" t="s">
        <v>16514</v>
      </c>
      <c r="D6359" t="s">
        <v>16487</v>
      </c>
      <c r="E6359" t="s">
        <v>35763</v>
      </c>
      <c r="F6359" t="s">
        <v>35764</v>
      </c>
      <c r="G6359">
        <v>1988</v>
      </c>
      <c r="H6359" t="s">
        <v>36500</v>
      </c>
      <c r="I6359" t="s">
        <v>16515</v>
      </c>
      <c r="J6359" s="2" t="s">
        <v>16516</v>
      </c>
      <c r="K6359" s="5" t="s">
        <v>38</v>
      </c>
      <c r="L6359" t="s">
        <v>132</v>
      </c>
    </row>
    <row r="6360" spans="1:12" hidden="1" x14ac:dyDescent="0.25">
      <c r="A6360">
        <v>131924</v>
      </c>
      <c r="B6360" t="s">
        <v>16517</v>
      </c>
      <c r="C6360" t="s">
        <v>16518</v>
      </c>
      <c r="D6360" t="s">
        <v>16487</v>
      </c>
      <c r="E6360" t="s">
        <v>35763</v>
      </c>
      <c r="F6360" t="s">
        <v>35764</v>
      </c>
      <c r="G6360">
        <v>1988</v>
      </c>
      <c r="H6360" t="s">
        <v>36500</v>
      </c>
      <c r="I6360" t="s">
        <v>16519</v>
      </c>
      <c r="J6360" s="2" t="s">
        <v>16520</v>
      </c>
      <c r="K6360" s="5" t="s">
        <v>38</v>
      </c>
    </row>
    <row r="6361" spans="1:12" hidden="1" x14ac:dyDescent="0.25">
      <c r="A6361">
        <v>131951</v>
      </c>
      <c r="B6361" t="s">
        <v>16521</v>
      </c>
      <c r="C6361" t="s">
        <v>16518</v>
      </c>
      <c r="D6361" t="s">
        <v>16487</v>
      </c>
      <c r="E6361" t="s">
        <v>35763</v>
      </c>
      <c r="F6361" t="s">
        <v>35764</v>
      </c>
      <c r="G6361">
        <v>1988</v>
      </c>
      <c r="H6361" t="s">
        <v>36500</v>
      </c>
      <c r="I6361" t="s">
        <v>16519</v>
      </c>
      <c r="J6361" s="2" t="s">
        <v>16522</v>
      </c>
      <c r="K6361" s="5" t="s">
        <v>21</v>
      </c>
    </row>
    <row r="6362" spans="1:12" hidden="1" x14ac:dyDescent="0.25">
      <c r="A6362">
        <v>132002</v>
      </c>
      <c r="B6362" t="s">
        <v>16523</v>
      </c>
      <c r="C6362" t="s">
        <v>16514</v>
      </c>
      <c r="D6362" t="s">
        <v>16487</v>
      </c>
      <c r="E6362" t="s">
        <v>35763</v>
      </c>
      <c r="F6362" t="s">
        <v>35764</v>
      </c>
      <c r="G6362">
        <v>1988</v>
      </c>
      <c r="H6362" t="s">
        <v>36500</v>
      </c>
      <c r="I6362" t="s">
        <v>16515</v>
      </c>
      <c r="J6362" s="2" t="s">
        <v>16524</v>
      </c>
      <c r="K6362" s="5" t="s">
        <v>21</v>
      </c>
    </row>
    <row r="6363" spans="1:12" hidden="1" x14ac:dyDescent="0.25">
      <c r="A6363">
        <v>132024</v>
      </c>
      <c r="B6363" t="s">
        <v>16525</v>
      </c>
      <c r="C6363" t="s">
        <v>16526</v>
      </c>
      <c r="D6363" t="s">
        <v>16487</v>
      </c>
      <c r="E6363" t="s">
        <v>35763</v>
      </c>
      <c r="F6363" t="s">
        <v>35764</v>
      </c>
      <c r="G6363">
        <v>1988</v>
      </c>
      <c r="H6363" t="s">
        <v>36500</v>
      </c>
      <c r="I6363" t="s">
        <v>16527</v>
      </c>
      <c r="J6363" s="2" t="s">
        <v>16528</v>
      </c>
      <c r="K6363" s="5" t="s">
        <v>38</v>
      </c>
      <c r="L6363" t="s">
        <v>187</v>
      </c>
    </row>
    <row r="6364" spans="1:12" hidden="1" x14ac:dyDescent="0.25">
      <c r="A6364">
        <v>132032</v>
      </c>
      <c r="B6364" t="s">
        <v>16529</v>
      </c>
      <c r="C6364" t="s">
        <v>16526</v>
      </c>
      <c r="D6364" t="s">
        <v>16487</v>
      </c>
      <c r="E6364" t="s">
        <v>35763</v>
      </c>
      <c r="F6364" t="s">
        <v>35764</v>
      </c>
      <c r="G6364">
        <v>1988</v>
      </c>
      <c r="H6364" t="s">
        <v>36500</v>
      </c>
      <c r="I6364" t="s">
        <v>16527</v>
      </c>
      <c r="J6364" s="2" t="s">
        <v>16530</v>
      </c>
      <c r="K6364" s="5" t="s">
        <v>38</v>
      </c>
    </row>
    <row r="6365" spans="1:12" hidden="1" x14ac:dyDescent="0.25">
      <c r="A6365">
        <v>132042</v>
      </c>
      <c r="B6365" t="s">
        <v>16531</v>
      </c>
      <c r="C6365" t="s">
        <v>16526</v>
      </c>
      <c r="D6365" t="s">
        <v>16487</v>
      </c>
      <c r="E6365" t="s">
        <v>35763</v>
      </c>
      <c r="F6365" t="s">
        <v>35764</v>
      </c>
      <c r="G6365">
        <v>1988</v>
      </c>
      <c r="H6365" t="s">
        <v>36500</v>
      </c>
      <c r="I6365" t="s">
        <v>16527</v>
      </c>
      <c r="J6365" s="2" t="s">
        <v>16532</v>
      </c>
      <c r="K6365" s="5" t="s">
        <v>38</v>
      </c>
    </row>
    <row r="6366" spans="1:12" hidden="1" x14ac:dyDescent="0.25">
      <c r="A6366">
        <v>132043</v>
      </c>
      <c r="B6366" t="s">
        <v>16533</v>
      </c>
      <c r="C6366" t="s">
        <v>16514</v>
      </c>
      <c r="D6366" t="s">
        <v>16487</v>
      </c>
      <c r="E6366" t="s">
        <v>35763</v>
      </c>
      <c r="F6366" t="s">
        <v>35764</v>
      </c>
      <c r="G6366">
        <v>1988</v>
      </c>
      <c r="H6366" t="s">
        <v>36500</v>
      </c>
      <c r="I6366" t="s">
        <v>16515</v>
      </c>
      <c r="J6366" s="2" t="s">
        <v>16534</v>
      </c>
      <c r="K6366" s="5" t="s">
        <v>55</v>
      </c>
    </row>
    <row r="6367" spans="1:12" hidden="1" x14ac:dyDescent="0.25">
      <c r="A6367">
        <v>132044</v>
      </c>
      <c r="B6367" t="s">
        <v>16535</v>
      </c>
      <c r="C6367" t="s">
        <v>16526</v>
      </c>
      <c r="D6367" t="s">
        <v>16487</v>
      </c>
      <c r="E6367" t="s">
        <v>35763</v>
      </c>
      <c r="F6367" t="s">
        <v>35764</v>
      </c>
      <c r="G6367">
        <v>1988</v>
      </c>
      <c r="H6367" t="s">
        <v>36500</v>
      </c>
      <c r="I6367" t="s">
        <v>16527</v>
      </c>
      <c r="J6367" s="2" t="s">
        <v>16536</v>
      </c>
      <c r="K6367" s="5" t="s">
        <v>38</v>
      </c>
    </row>
    <row r="6368" spans="1:12" hidden="1" x14ac:dyDescent="0.25">
      <c r="A6368">
        <v>132056</v>
      </c>
      <c r="B6368" t="s">
        <v>16537</v>
      </c>
      <c r="C6368" t="s">
        <v>16486</v>
      </c>
      <c r="D6368" t="s">
        <v>16487</v>
      </c>
      <c r="E6368" t="s">
        <v>35763</v>
      </c>
      <c r="F6368" t="s">
        <v>35764</v>
      </c>
      <c r="G6368">
        <v>1988</v>
      </c>
      <c r="H6368" t="s">
        <v>36500</v>
      </c>
      <c r="I6368" t="s">
        <v>8829</v>
      </c>
      <c r="J6368" s="2" t="s">
        <v>16538</v>
      </c>
      <c r="K6368" s="5" t="s">
        <v>21</v>
      </c>
    </row>
    <row r="6369" spans="1:16" hidden="1" x14ac:dyDescent="0.25">
      <c r="A6369">
        <v>132057</v>
      </c>
      <c r="B6369" t="s">
        <v>16539</v>
      </c>
      <c r="C6369" t="s">
        <v>16526</v>
      </c>
      <c r="D6369" t="s">
        <v>16487</v>
      </c>
      <c r="E6369" t="s">
        <v>35763</v>
      </c>
      <c r="F6369" t="s">
        <v>35764</v>
      </c>
      <c r="G6369">
        <v>1988</v>
      </c>
      <c r="H6369" t="s">
        <v>36500</v>
      </c>
      <c r="I6369" t="s">
        <v>16527</v>
      </c>
      <c r="J6369" s="2" t="s">
        <v>16540</v>
      </c>
      <c r="K6369" s="5" t="s">
        <v>15</v>
      </c>
    </row>
    <row r="6370" spans="1:16" hidden="1" x14ac:dyDescent="0.25">
      <c r="A6370">
        <v>132088</v>
      </c>
      <c r="B6370" t="s">
        <v>16541</v>
      </c>
      <c r="C6370" t="s">
        <v>16542</v>
      </c>
      <c r="D6370" t="s">
        <v>16543</v>
      </c>
      <c r="E6370" t="s">
        <v>35765</v>
      </c>
      <c r="F6370" t="s">
        <v>35708</v>
      </c>
      <c r="G6370">
        <v>1979</v>
      </c>
      <c r="H6370" t="s">
        <v>36501</v>
      </c>
      <c r="I6370" t="s">
        <v>16544</v>
      </c>
      <c r="J6370" s="2" t="s">
        <v>16545</v>
      </c>
      <c r="K6370" s="5" t="s">
        <v>21</v>
      </c>
    </row>
    <row r="6371" spans="1:16" x14ac:dyDescent="0.25">
      <c r="A6371">
        <v>132112</v>
      </c>
      <c r="B6371" t="s">
        <v>16546</v>
      </c>
      <c r="C6371" t="s">
        <v>16547</v>
      </c>
      <c r="D6371" t="s">
        <v>16543</v>
      </c>
      <c r="E6371" t="s">
        <v>35765</v>
      </c>
      <c r="F6371" t="s">
        <v>35708</v>
      </c>
      <c r="G6371">
        <v>1979</v>
      </c>
      <c r="H6371" t="s">
        <v>36501</v>
      </c>
      <c r="I6371" t="s">
        <v>16548</v>
      </c>
      <c r="J6371" s="2" t="s">
        <v>16549</v>
      </c>
      <c r="K6371" s="5" t="s">
        <v>502</v>
      </c>
      <c r="M6371" s="4" t="s">
        <v>7</v>
      </c>
      <c r="N6371" s="4" t="s">
        <v>167</v>
      </c>
      <c r="O6371" t="s">
        <v>33</v>
      </c>
      <c r="P6371" t="s">
        <v>35338</v>
      </c>
    </row>
    <row r="6372" spans="1:16" hidden="1" x14ac:dyDescent="0.25">
      <c r="A6372">
        <v>132128</v>
      </c>
      <c r="B6372" t="s">
        <v>16550</v>
      </c>
      <c r="C6372" t="s">
        <v>16547</v>
      </c>
      <c r="D6372" t="s">
        <v>16543</v>
      </c>
      <c r="E6372" t="s">
        <v>35765</v>
      </c>
      <c r="F6372" t="s">
        <v>35708</v>
      </c>
      <c r="G6372">
        <v>1979</v>
      </c>
      <c r="H6372" t="s">
        <v>36501</v>
      </c>
      <c r="I6372" t="s">
        <v>16548</v>
      </c>
      <c r="J6372" s="2" t="s">
        <v>16551</v>
      </c>
      <c r="K6372" s="5" t="s">
        <v>38</v>
      </c>
      <c r="L6372" t="s">
        <v>103</v>
      </c>
    </row>
    <row r="6373" spans="1:16" hidden="1" x14ac:dyDescent="0.25">
      <c r="A6373">
        <v>132146</v>
      </c>
      <c r="B6373" t="s">
        <v>16552</v>
      </c>
      <c r="C6373" t="s">
        <v>16547</v>
      </c>
      <c r="D6373" t="s">
        <v>16543</v>
      </c>
      <c r="E6373" t="s">
        <v>35765</v>
      </c>
      <c r="F6373" t="s">
        <v>35708</v>
      </c>
      <c r="G6373">
        <v>1979</v>
      </c>
      <c r="H6373" t="s">
        <v>36501</v>
      </c>
      <c r="I6373" t="s">
        <v>16548</v>
      </c>
      <c r="J6373" s="2" t="s">
        <v>16553</v>
      </c>
      <c r="K6373" s="5" t="s">
        <v>38</v>
      </c>
    </row>
    <row r="6374" spans="1:16" hidden="1" x14ac:dyDescent="0.25">
      <c r="A6374">
        <v>132179</v>
      </c>
      <c r="B6374" t="s">
        <v>16554</v>
      </c>
      <c r="C6374" t="s">
        <v>16555</v>
      </c>
      <c r="D6374" t="s">
        <v>16543</v>
      </c>
      <c r="E6374" t="s">
        <v>35765</v>
      </c>
      <c r="F6374" t="s">
        <v>35708</v>
      </c>
      <c r="G6374">
        <v>1979</v>
      </c>
      <c r="H6374" t="s">
        <v>36501</v>
      </c>
      <c r="I6374" t="s">
        <v>16556</v>
      </c>
      <c r="J6374" s="2" t="s">
        <v>16557</v>
      </c>
      <c r="K6374" s="5" t="s">
        <v>447</v>
      </c>
      <c r="L6374" t="s">
        <v>16</v>
      </c>
    </row>
    <row r="6375" spans="1:16" x14ac:dyDescent="0.25">
      <c r="A6375">
        <v>132196</v>
      </c>
      <c r="B6375" t="s">
        <v>16558</v>
      </c>
      <c r="C6375" t="s">
        <v>16559</v>
      </c>
      <c r="D6375" t="s">
        <v>16543</v>
      </c>
      <c r="E6375" t="s">
        <v>35765</v>
      </c>
      <c r="F6375" t="s">
        <v>35708</v>
      </c>
      <c r="G6375">
        <v>1979</v>
      </c>
      <c r="H6375" t="s">
        <v>36501</v>
      </c>
      <c r="I6375" t="s">
        <v>16560</v>
      </c>
      <c r="J6375" s="2" t="s">
        <v>16561</v>
      </c>
      <c r="K6375" s="5" t="s">
        <v>32</v>
      </c>
      <c r="M6375" s="4" t="s">
        <v>7</v>
      </c>
      <c r="N6375" s="4" t="s">
        <v>8</v>
      </c>
      <c r="O6375" t="s">
        <v>33</v>
      </c>
      <c r="P6375" t="s">
        <v>35338</v>
      </c>
    </row>
    <row r="6376" spans="1:16" hidden="1" x14ac:dyDescent="0.25">
      <c r="A6376">
        <v>132212</v>
      </c>
      <c r="B6376" t="s">
        <v>16562</v>
      </c>
      <c r="C6376" t="s">
        <v>16563</v>
      </c>
      <c r="D6376" t="s">
        <v>16543</v>
      </c>
      <c r="E6376" t="s">
        <v>35765</v>
      </c>
      <c r="F6376" t="s">
        <v>35708</v>
      </c>
      <c r="G6376">
        <v>1979</v>
      </c>
      <c r="H6376" t="s">
        <v>36501</v>
      </c>
      <c r="I6376" t="s">
        <v>2268</v>
      </c>
      <c r="J6376" s="2" t="s">
        <v>16564</v>
      </c>
      <c r="K6376" s="5" t="s">
        <v>21</v>
      </c>
    </row>
    <row r="6377" spans="1:16" hidden="1" x14ac:dyDescent="0.25">
      <c r="A6377">
        <v>132213</v>
      </c>
      <c r="B6377" t="s">
        <v>16565</v>
      </c>
      <c r="C6377" t="s">
        <v>16563</v>
      </c>
      <c r="D6377" t="s">
        <v>16543</v>
      </c>
      <c r="E6377" t="s">
        <v>35765</v>
      </c>
      <c r="F6377" t="s">
        <v>35708</v>
      </c>
      <c r="G6377">
        <v>1979</v>
      </c>
      <c r="H6377" t="s">
        <v>36501</v>
      </c>
      <c r="I6377" t="s">
        <v>2268</v>
      </c>
      <c r="J6377" s="2" t="s">
        <v>16566</v>
      </c>
      <c r="K6377" s="5" t="s">
        <v>55</v>
      </c>
    </row>
    <row r="6378" spans="1:16" hidden="1" x14ac:dyDescent="0.25">
      <c r="A6378">
        <v>132233</v>
      </c>
      <c r="B6378" t="s">
        <v>16567</v>
      </c>
      <c r="C6378" t="s">
        <v>16563</v>
      </c>
      <c r="D6378" t="s">
        <v>16543</v>
      </c>
      <c r="E6378" t="s">
        <v>35765</v>
      </c>
      <c r="F6378" t="s">
        <v>35708</v>
      </c>
      <c r="G6378">
        <v>1979</v>
      </c>
      <c r="H6378" t="s">
        <v>36501</v>
      </c>
      <c r="I6378" t="s">
        <v>2268</v>
      </c>
      <c r="J6378" s="2" t="s">
        <v>16568</v>
      </c>
      <c r="K6378" s="5" t="s">
        <v>38</v>
      </c>
      <c r="L6378" t="s">
        <v>35297</v>
      </c>
    </row>
    <row r="6379" spans="1:16" hidden="1" x14ac:dyDescent="0.25">
      <c r="A6379">
        <v>132234</v>
      </c>
      <c r="B6379" t="s">
        <v>16569</v>
      </c>
      <c r="C6379" t="s">
        <v>16563</v>
      </c>
      <c r="D6379" t="s">
        <v>16543</v>
      </c>
      <c r="E6379" t="s">
        <v>35765</v>
      </c>
      <c r="F6379" t="s">
        <v>35708</v>
      </c>
      <c r="G6379">
        <v>1979</v>
      </c>
      <c r="H6379" t="s">
        <v>36501</v>
      </c>
      <c r="I6379" t="s">
        <v>2268</v>
      </c>
      <c r="J6379" s="2" t="s">
        <v>16570</v>
      </c>
      <c r="K6379" s="5" t="s">
        <v>38</v>
      </c>
      <c r="L6379" t="s">
        <v>232</v>
      </c>
    </row>
    <row r="6380" spans="1:16" hidden="1" x14ac:dyDescent="0.25">
      <c r="A6380">
        <v>132244</v>
      </c>
      <c r="B6380" t="s">
        <v>16571</v>
      </c>
      <c r="C6380" t="s">
        <v>16563</v>
      </c>
      <c r="D6380" t="s">
        <v>16543</v>
      </c>
      <c r="E6380" t="s">
        <v>35765</v>
      </c>
      <c r="F6380" t="s">
        <v>35708</v>
      </c>
      <c r="G6380">
        <v>1979</v>
      </c>
      <c r="H6380" t="s">
        <v>36501</v>
      </c>
      <c r="I6380" t="s">
        <v>2268</v>
      </c>
      <c r="J6380" s="2" t="s">
        <v>16572</v>
      </c>
      <c r="K6380" s="5" t="s">
        <v>38</v>
      </c>
    </row>
    <row r="6381" spans="1:16" hidden="1" x14ac:dyDescent="0.25">
      <c r="A6381">
        <v>132280</v>
      </c>
      <c r="B6381" t="s">
        <v>16573</v>
      </c>
      <c r="C6381" t="s">
        <v>16542</v>
      </c>
      <c r="D6381" t="s">
        <v>16543</v>
      </c>
      <c r="E6381" t="s">
        <v>35765</v>
      </c>
      <c r="F6381" t="s">
        <v>35708</v>
      </c>
      <c r="G6381">
        <v>1979</v>
      </c>
      <c r="H6381" t="s">
        <v>36501</v>
      </c>
      <c r="I6381" t="s">
        <v>16544</v>
      </c>
      <c r="J6381" s="2" t="s">
        <v>16574</v>
      </c>
      <c r="K6381" s="5" t="s">
        <v>3682</v>
      </c>
      <c r="L6381" t="s">
        <v>1674</v>
      </c>
    </row>
    <row r="6382" spans="1:16" hidden="1" x14ac:dyDescent="0.25">
      <c r="A6382">
        <v>132295</v>
      </c>
      <c r="B6382" t="s">
        <v>16575</v>
      </c>
      <c r="C6382" t="s">
        <v>16542</v>
      </c>
      <c r="D6382" t="s">
        <v>16543</v>
      </c>
      <c r="E6382" t="s">
        <v>35765</v>
      </c>
      <c r="F6382" t="s">
        <v>35708</v>
      </c>
      <c r="G6382">
        <v>1979</v>
      </c>
      <c r="H6382" t="s">
        <v>36501</v>
      </c>
      <c r="I6382" t="s">
        <v>16544</v>
      </c>
      <c r="J6382" s="2" t="s">
        <v>16576</v>
      </c>
      <c r="K6382" s="5" t="s">
        <v>21</v>
      </c>
    </row>
    <row r="6383" spans="1:16" hidden="1" x14ac:dyDescent="0.25">
      <c r="A6383">
        <v>132311</v>
      </c>
      <c r="B6383" t="s">
        <v>16577</v>
      </c>
      <c r="C6383" t="s">
        <v>16563</v>
      </c>
      <c r="D6383" t="s">
        <v>16543</v>
      </c>
      <c r="E6383" t="s">
        <v>35765</v>
      </c>
      <c r="F6383" t="s">
        <v>35708</v>
      </c>
      <c r="G6383">
        <v>1979</v>
      </c>
      <c r="H6383" t="s">
        <v>36501</v>
      </c>
      <c r="I6383" t="s">
        <v>2268</v>
      </c>
      <c r="J6383" s="2" t="s">
        <v>16578</v>
      </c>
      <c r="K6383" s="5" t="s">
        <v>15</v>
      </c>
    </row>
    <row r="6384" spans="1:16" hidden="1" x14ac:dyDescent="0.25">
      <c r="A6384">
        <v>132315</v>
      </c>
      <c r="B6384" t="s">
        <v>16579</v>
      </c>
      <c r="C6384" t="s">
        <v>16563</v>
      </c>
      <c r="D6384" t="s">
        <v>16543</v>
      </c>
      <c r="E6384" t="s">
        <v>35765</v>
      </c>
      <c r="F6384" t="s">
        <v>35708</v>
      </c>
      <c r="G6384">
        <v>1979</v>
      </c>
      <c r="H6384" t="s">
        <v>36501</v>
      </c>
      <c r="I6384" t="s">
        <v>2268</v>
      </c>
      <c r="J6384" s="2" t="s">
        <v>16580</v>
      </c>
      <c r="K6384" s="5" t="s">
        <v>2793</v>
      </c>
      <c r="L6384" t="s">
        <v>374</v>
      </c>
    </row>
    <row r="6385" spans="1:16" hidden="1" x14ac:dyDescent="0.25">
      <c r="A6385">
        <v>132347</v>
      </c>
      <c r="B6385" t="s">
        <v>16581</v>
      </c>
      <c r="C6385" t="s">
        <v>16582</v>
      </c>
      <c r="D6385" t="s">
        <v>16543</v>
      </c>
      <c r="E6385" t="s">
        <v>35765</v>
      </c>
      <c r="F6385" t="s">
        <v>35708</v>
      </c>
      <c r="G6385">
        <v>1979</v>
      </c>
      <c r="H6385" t="s">
        <v>36501</v>
      </c>
      <c r="I6385" t="s">
        <v>16583</v>
      </c>
      <c r="J6385" s="2" t="s">
        <v>16584</v>
      </c>
      <c r="K6385" s="5" t="s">
        <v>32</v>
      </c>
    </row>
    <row r="6386" spans="1:16" x14ac:dyDescent="0.25">
      <c r="A6386">
        <v>132349</v>
      </c>
      <c r="B6386" t="s">
        <v>16585</v>
      </c>
      <c r="C6386" t="s">
        <v>16582</v>
      </c>
      <c r="D6386" t="s">
        <v>16543</v>
      </c>
      <c r="E6386" t="s">
        <v>35765</v>
      </c>
      <c r="F6386" t="s">
        <v>35708</v>
      </c>
      <c r="G6386">
        <v>1979</v>
      </c>
      <c r="H6386" t="s">
        <v>36501</v>
      </c>
      <c r="I6386" t="s">
        <v>16583</v>
      </c>
      <c r="J6386" s="2" t="s">
        <v>16586</v>
      </c>
      <c r="K6386" s="5" t="s">
        <v>32</v>
      </c>
      <c r="M6386" s="4" t="s">
        <v>7</v>
      </c>
      <c r="N6386" s="4" t="s">
        <v>8</v>
      </c>
      <c r="O6386" t="s">
        <v>33</v>
      </c>
      <c r="P6386" t="s">
        <v>35338</v>
      </c>
    </row>
    <row r="6387" spans="1:16" hidden="1" x14ac:dyDescent="0.25">
      <c r="A6387">
        <v>132351</v>
      </c>
      <c r="B6387" t="s">
        <v>16587</v>
      </c>
      <c r="C6387" t="s">
        <v>16582</v>
      </c>
      <c r="D6387" t="s">
        <v>16543</v>
      </c>
      <c r="E6387" t="s">
        <v>35765</v>
      </c>
      <c r="F6387" t="s">
        <v>35708</v>
      </c>
      <c r="G6387">
        <v>1979</v>
      </c>
      <c r="H6387" t="s">
        <v>36501</v>
      </c>
      <c r="I6387" t="s">
        <v>16583</v>
      </c>
      <c r="J6387" s="2" t="s">
        <v>16588</v>
      </c>
      <c r="K6387" s="5" t="s">
        <v>38</v>
      </c>
      <c r="L6387" t="s">
        <v>103</v>
      </c>
    </row>
    <row r="6388" spans="1:16" hidden="1" x14ac:dyDescent="0.25">
      <c r="A6388">
        <v>132353</v>
      </c>
      <c r="B6388" t="s">
        <v>16589</v>
      </c>
      <c r="C6388" t="s">
        <v>16582</v>
      </c>
      <c r="D6388" t="s">
        <v>16543</v>
      </c>
      <c r="E6388" t="s">
        <v>35765</v>
      </c>
      <c r="F6388" t="s">
        <v>35708</v>
      </c>
      <c r="G6388">
        <v>1979</v>
      </c>
      <c r="H6388" t="s">
        <v>36501</v>
      </c>
      <c r="I6388" t="s">
        <v>16583</v>
      </c>
      <c r="J6388" s="2" t="s">
        <v>16590</v>
      </c>
      <c r="K6388" s="5" t="s">
        <v>447</v>
      </c>
    </row>
    <row r="6389" spans="1:16" hidden="1" x14ac:dyDescent="0.25">
      <c r="A6389">
        <v>132385</v>
      </c>
      <c r="B6389" t="s">
        <v>16591</v>
      </c>
      <c r="C6389" t="s">
        <v>16592</v>
      </c>
      <c r="D6389" t="s">
        <v>16543</v>
      </c>
      <c r="E6389" t="s">
        <v>35765</v>
      </c>
      <c r="F6389" t="s">
        <v>35708</v>
      </c>
      <c r="G6389">
        <v>1979</v>
      </c>
      <c r="H6389" t="s">
        <v>36501</v>
      </c>
      <c r="I6389" t="s">
        <v>16593</v>
      </c>
      <c r="J6389" s="2" t="s">
        <v>16594</v>
      </c>
      <c r="K6389" s="5" t="s">
        <v>345</v>
      </c>
      <c r="L6389" t="s">
        <v>132</v>
      </c>
    </row>
    <row r="6390" spans="1:16" hidden="1" x14ac:dyDescent="0.25">
      <c r="A6390">
        <v>132397</v>
      </c>
      <c r="B6390" t="s">
        <v>16595</v>
      </c>
      <c r="C6390" t="s">
        <v>16592</v>
      </c>
      <c r="D6390" t="s">
        <v>16543</v>
      </c>
      <c r="E6390" t="s">
        <v>35765</v>
      </c>
      <c r="F6390" t="s">
        <v>35708</v>
      </c>
      <c r="G6390">
        <v>1979</v>
      </c>
      <c r="H6390" t="s">
        <v>36501</v>
      </c>
      <c r="I6390" t="s">
        <v>16593</v>
      </c>
      <c r="J6390" s="2" t="s">
        <v>16596</v>
      </c>
      <c r="K6390" s="5" t="s">
        <v>15</v>
      </c>
      <c r="L6390" t="s">
        <v>226</v>
      </c>
    </row>
    <row r="6391" spans="1:16" hidden="1" x14ac:dyDescent="0.25">
      <c r="A6391">
        <v>132433</v>
      </c>
      <c r="B6391" t="s">
        <v>16597</v>
      </c>
      <c r="C6391" t="s">
        <v>16598</v>
      </c>
      <c r="D6391" t="s">
        <v>16543</v>
      </c>
      <c r="E6391" t="s">
        <v>35765</v>
      </c>
      <c r="F6391" t="s">
        <v>35708</v>
      </c>
      <c r="G6391">
        <v>1979</v>
      </c>
      <c r="H6391" t="s">
        <v>36501</v>
      </c>
      <c r="I6391" t="s">
        <v>16599</v>
      </c>
      <c r="J6391" s="2" t="s">
        <v>16600</v>
      </c>
      <c r="K6391" s="5" t="s">
        <v>345</v>
      </c>
      <c r="L6391" t="s">
        <v>16</v>
      </c>
    </row>
    <row r="6392" spans="1:16" hidden="1" x14ac:dyDescent="0.25">
      <c r="A6392">
        <v>132444</v>
      </c>
      <c r="B6392" t="s">
        <v>16601</v>
      </c>
      <c r="C6392" t="s">
        <v>16598</v>
      </c>
      <c r="D6392" t="s">
        <v>16543</v>
      </c>
      <c r="E6392" t="s">
        <v>35765</v>
      </c>
      <c r="F6392" t="s">
        <v>35708</v>
      </c>
      <c r="G6392">
        <v>1979</v>
      </c>
      <c r="H6392" t="s">
        <v>36501</v>
      </c>
      <c r="I6392" t="s">
        <v>16599</v>
      </c>
      <c r="J6392" s="2" t="s">
        <v>16602</v>
      </c>
      <c r="K6392" s="5" t="s">
        <v>55</v>
      </c>
    </row>
    <row r="6393" spans="1:16" hidden="1" x14ac:dyDescent="0.25">
      <c r="A6393">
        <v>132460</v>
      </c>
      <c r="B6393" t="s">
        <v>16603</v>
      </c>
      <c r="C6393" t="s">
        <v>16598</v>
      </c>
      <c r="D6393" t="s">
        <v>16543</v>
      </c>
      <c r="E6393" t="s">
        <v>35765</v>
      </c>
      <c r="F6393" t="s">
        <v>35708</v>
      </c>
      <c r="G6393">
        <v>1979</v>
      </c>
      <c r="H6393" t="s">
        <v>36501</v>
      </c>
      <c r="I6393" t="s">
        <v>16599</v>
      </c>
      <c r="J6393" s="2" t="s">
        <v>16604</v>
      </c>
      <c r="K6393" s="5" t="s">
        <v>55</v>
      </c>
    </row>
    <row r="6394" spans="1:16" hidden="1" x14ac:dyDescent="0.25">
      <c r="A6394">
        <v>132557</v>
      </c>
      <c r="B6394" t="s">
        <v>16605</v>
      </c>
      <c r="C6394" t="s">
        <v>16606</v>
      </c>
      <c r="D6394" t="s">
        <v>16543</v>
      </c>
      <c r="E6394" t="s">
        <v>35765</v>
      </c>
      <c r="F6394" t="s">
        <v>35708</v>
      </c>
      <c r="G6394">
        <v>1979</v>
      </c>
      <c r="H6394" t="s">
        <v>36501</v>
      </c>
      <c r="I6394" t="s">
        <v>13555</v>
      </c>
      <c r="J6394" s="2" t="s">
        <v>16607</v>
      </c>
      <c r="K6394" s="5" t="s">
        <v>38</v>
      </c>
    </row>
    <row r="6395" spans="1:16" hidden="1" x14ac:dyDescent="0.25">
      <c r="A6395">
        <v>132561</v>
      </c>
      <c r="B6395" t="s">
        <v>16608</v>
      </c>
      <c r="C6395" t="s">
        <v>16606</v>
      </c>
      <c r="D6395" t="s">
        <v>16543</v>
      </c>
      <c r="E6395" t="s">
        <v>35765</v>
      </c>
      <c r="F6395" t="s">
        <v>35708</v>
      </c>
      <c r="G6395">
        <v>1979</v>
      </c>
      <c r="H6395" t="s">
        <v>36501</v>
      </c>
      <c r="I6395" t="s">
        <v>13555</v>
      </c>
      <c r="J6395" s="2" t="s">
        <v>16609</v>
      </c>
      <c r="K6395" s="5" t="s">
        <v>38</v>
      </c>
      <c r="L6395" t="s">
        <v>16</v>
      </c>
    </row>
    <row r="6396" spans="1:16" hidden="1" x14ac:dyDescent="0.25">
      <c r="A6396">
        <v>132577</v>
      </c>
      <c r="B6396" t="s">
        <v>16610</v>
      </c>
      <c r="C6396" t="s">
        <v>16611</v>
      </c>
      <c r="D6396" t="s">
        <v>16543</v>
      </c>
      <c r="E6396" t="s">
        <v>35765</v>
      </c>
      <c r="F6396" t="s">
        <v>35708</v>
      </c>
      <c r="G6396">
        <v>1979</v>
      </c>
      <c r="H6396" t="s">
        <v>36501</v>
      </c>
      <c r="I6396" t="s">
        <v>5601</v>
      </c>
      <c r="J6396" s="2" t="s">
        <v>16612</v>
      </c>
      <c r="K6396" s="5" t="s">
        <v>38</v>
      </c>
      <c r="L6396" t="s">
        <v>232</v>
      </c>
    </row>
    <row r="6397" spans="1:16" hidden="1" x14ac:dyDescent="0.25">
      <c r="A6397">
        <v>132578</v>
      </c>
      <c r="B6397" t="s">
        <v>16613</v>
      </c>
      <c r="C6397" t="s">
        <v>16542</v>
      </c>
      <c r="D6397" t="s">
        <v>16543</v>
      </c>
      <c r="E6397" t="s">
        <v>35765</v>
      </c>
      <c r="F6397" t="s">
        <v>35708</v>
      </c>
      <c r="G6397">
        <v>1979</v>
      </c>
      <c r="H6397" t="s">
        <v>36501</v>
      </c>
      <c r="I6397" t="s">
        <v>16544</v>
      </c>
      <c r="J6397" s="2" t="s">
        <v>16614</v>
      </c>
      <c r="K6397" s="5" t="s">
        <v>38</v>
      </c>
      <c r="L6397" t="s">
        <v>187</v>
      </c>
    </row>
    <row r="6398" spans="1:16" hidden="1" x14ac:dyDescent="0.25">
      <c r="A6398">
        <v>132579</v>
      </c>
      <c r="B6398" t="s">
        <v>16615</v>
      </c>
      <c r="C6398" t="s">
        <v>16611</v>
      </c>
      <c r="D6398" t="s">
        <v>16543</v>
      </c>
      <c r="E6398" t="s">
        <v>35765</v>
      </c>
      <c r="F6398" t="s">
        <v>35708</v>
      </c>
      <c r="G6398">
        <v>1979</v>
      </c>
      <c r="H6398" t="s">
        <v>36501</v>
      </c>
      <c r="I6398" t="s">
        <v>5601</v>
      </c>
      <c r="J6398" s="2" t="s">
        <v>16616</v>
      </c>
      <c r="K6398" s="5" t="s">
        <v>128</v>
      </c>
    </row>
    <row r="6399" spans="1:16" hidden="1" x14ac:dyDescent="0.25">
      <c r="A6399">
        <v>132616</v>
      </c>
      <c r="B6399" t="s">
        <v>16617</v>
      </c>
      <c r="C6399" t="s">
        <v>16542</v>
      </c>
      <c r="D6399" t="s">
        <v>16543</v>
      </c>
      <c r="E6399" t="s">
        <v>35765</v>
      </c>
      <c r="F6399" t="s">
        <v>35708</v>
      </c>
      <c r="G6399">
        <v>1979</v>
      </c>
      <c r="H6399" t="s">
        <v>36501</v>
      </c>
      <c r="I6399" t="s">
        <v>16544</v>
      </c>
      <c r="J6399" s="2" t="s">
        <v>16618</v>
      </c>
      <c r="K6399" s="5" t="s">
        <v>21</v>
      </c>
    </row>
    <row r="6400" spans="1:16" hidden="1" x14ac:dyDescent="0.25">
      <c r="A6400">
        <v>132622</v>
      </c>
      <c r="B6400" t="s">
        <v>16619</v>
      </c>
      <c r="C6400" t="s">
        <v>16555</v>
      </c>
      <c r="D6400" t="s">
        <v>16543</v>
      </c>
      <c r="E6400" t="s">
        <v>35765</v>
      </c>
      <c r="F6400" t="s">
        <v>35708</v>
      </c>
      <c r="G6400">
        <v>1979</v>
      </c>
      <c r="H6400" t="s">
        <v>36501</v>
      </c>
      <c r="I6400" t="s">
        <v>16556</v>
      </c>
      <c r="J6400" s="2" t="s">
        <v>16620</v>
      </c>
      <c r="K6400" s="5" t="s">
        <v>32</v>
      </c>
      <c r="O6400" t="s">
        <v>24</v>
      </c>
    </row>
    <row r="6401" spans="1:19" hidden="1" x14ac:dyDescent="0.25">
      <c r="A6401">
        <v>132625</v>
      </c>
      <c r="B6401" t="s">
        <v>16621</v>
      </c>
      <c r="C6401" t="s">
        <v>16542</v>
      </c>
      <c r="D6401" t="s">
        <v>16543</v>
      </c>
      <c r="E6401" t="s">
        <v>35765</v>
      </c>
      <c r="F6401" t="s">
        <v>35708</v>
      </c>
      <c r="G6401">
        <v>1979</v>
      </c>
      <c r="H6401" t="s">
        <v>36501</v>
      </c>
      <c r="I6401" t="s">
        <v>16544</v>
      </c>
      <c r="J6401" s="2" t="s">
        <v>16622</v>
      </c>
      <c r="K6401" s="5" t="s">
        <v>21</v>
      </c>
    </row>
    <row r="6402" spans="1:19" hidden="1" x14ac:dyDescent="0.25">
      <c r="A6402">
        <v>132640</v>
      </c>
      <c r="B6402" t="s">
        <v>16623</v>
      </c>
      <c r="C6402" t="s">
        <v>16555</v>
      </c>
      <c r="D6402" t="s">
        <v>16543</v>
      </c>
      <c r="E6402" t="s">
        <v>35765</v>
      </c>
      <c r="F6402" t="s">
        <v>35708</v>
      </c>
      <c r="G6402">
        <v>1979</v>
      </c>
      <c r="H6402" t="s">
        <v>36501</v>
      </c>
      <c r="I6402" t="s">
        <v>16556</v>
      </c>
      <c r="J6402" s="2" t="s">
        <v>16624</v>
      </c>
      <c r="K6402" s="5" t="s">
        <v>502</v>
      </c>
      <c r="L6402" t="s">
        <v>35245</v>
      </c>
    </row>
    <row r="6403" spans="1:19" hidden="1" x14ac:dyDescent="0.25">
      <c r="A6403">
        <v>132641</v>
      </c>
      <c r="B6403" t="s">
        <v>16625</v>
      </c>
      <c r="C6403" t="s">
        <v>16542</v>
      </c>
      <c r="D6403" t="s">
        <v>16543</v>
      </c>
      <c r="E6403" t="s">
        <v>35765</v>
      </c>
      <c r="F6403" t="s">
        <v>35708</v>
      </c>
      <c r="G6403">
        <v>1979</v>
      </c>
      <c r="H6403" t="s">
        <v>36501</v>
      </c>
      <c r="I6403" t="s">
        <v>16544</v>
      </c>
      <c r="J6403" s="2" t="s">
        <v>16626</v>
      </c>
      <c r="K6403" s="5" t="s">
        <v>32</v>
      </c>
      <c r="L6403" t="s">
        <v>1674</v>
      </c>
    </row>
    <row r="6404" spans="1:19" hidden="1" x14ac:dyDescent="0.25">
      <c r="A6404">
        <v>132664</v>
      </c>
      <c r="B6404" t="s">
        <v>16627</v>
      </c>
      <c r="C6404" t="s">
        <v>16542</v>
      </c>
      <c r="D6404" t="s">
        <v>16543</v>
      </c>
      <c r="E6404" t="s">
        <v>35765</v>
      </c>
      <c r="F6404" t="s">
        <v>35708</v>
      </c>
      <c r="G6404">
        <v>1979</v>
      </c>
      <c r="H6404" t="s">
        <v>36501</v>
      </c>
      <c r="I6404" t="s">
        <v>16544</v>
      </c>
      <c r="J6404" s="2" t="s">
        <v>16628</v>
      </c>
      <c r="K6404" s="5" t="s">
        <v>173</v>
      </c>
      <c r="L6404" t="s">
        <v>187</v>
      </c>
    </row>
    <row r="6405" spans="1:19" hidden="1" x14ac:dyDescent="0.25">
      <c r="A6405">
        <v>132699</v>
      </c>
      <c r="B6405" t="s">
        <v>16629</v>
      </c>
      <c r="C6405" t="s">
        <v>16563</v>
      </c>
      <c r="D6405" t="s">
        <v>16543</v>
      </c>
      <c r="E6405" t="s">
        <v>35765</v>
      </c>
      <c r="F6405" t="s">
        <v>35708</v>
      </c>
      <c r="G6405">
        <v>1979</v>
      </c>
      <c r="H6405" t="s">
        <v>36501</v>
      </c>
      <c r="I6405" t="s">
        <v>2268</v>
      </c>
      <c r="J6405" s="2" t="s">
        <v>16630</v>
      </c>
      <c r="K6405" s="5" t="s">
        <v>21</v>
      </c>
    </row>
    <row r="6406" spans="1:19" x14ac:dyDescent="0.25">
      <c r="A6406">
        <v>132700</v>
      </c>
      <c r="B6406" t="s">
        <v>16631</v>
      </c>
      <c r="C6406" t="s">
        <v>16563</v>
      </c>
      <c r="D6406" t="s">
        <v>16543</v>
      </c>
      <c r="E6406" t="s">
        <v>35765</v>
      </c>
      <c r="F6406" t="s">
        <v>35708</v>
      </c>
      <c r="G6406">
        <v>1979</v>
      </c>
      <c r="H6406" t="s">
        <v>36501</v>
      </c>
      <c r="I6406" t="s">
        <v>2268</v>
      </c>
      <c r="J6406" s="2" t="s">
        <v>16632</v>
      </c>
      <c r="K6406" s="5" t="s">
        <v>128</v>
      </c>
      <c r="M6406" s="4" t="s">
        <v>7</v>
      </c>
      <c r="N6406" s="4" t="s">
        <v>8</v>
      </c>
      <c r="O6406" t="s">
        <v>33</v>
      </c>
      <c r="P6406" t="s">
        <v>35342</v>
      </c>
      <c r="R6406" t="s">
        <v>7</v>
      </c>
      <c r="S6406" t="s">
        <v>167</v>
      </c>
    </row>
    <row r="6407" spans="1:19" hidden="1" x14ac:dyDescent="0.25">
      <c r="A6407">
        <v>132718</v>
      </c>
      <c r="B6407" t="s">
        <v>16633</v>
      </c>
      <c r="C6407" t="s">
        <v>16634</v>
      </c>
      <c r="D6407" t="s">
        <v>16543</v>
      </c>
      <c r="E6407" t="s">
        <v>35765</v>
      </c>
      <c r="F6407" t="s">
        <v>35708</v>
      </c>
      <c r="G6407">
        <v>1979</v>
      </c>
      <c r="H6407" t="s">
        <v>36501</v>
      </c>
      <c r="I6407" t="s">
        <v>16635</v>
      </c>
      <c r="J6407" s="2" t="s">
        <v>16636</v>
      </c>
      <c r="K6407" s="5" t="s">
        <v>21</v>
      </c>
    </row>
    <row r="6408" spans="1:19" hidden="1" x14ac:dyDescent="0.25">
      <c r="A6408">
        <v>132723</v>
      </c>
      <c r="B6408" t="s">
        <v>16637</v>
      </c>
      <c r="C6408" t="s">
        <v>16638</v>
      </c>
      <c r="D6408" t="s">
        <v>16543</v>
      </c>
      <c r="E6408" t="s">
        <v>35765</v>
      </c>
      <c r="F6408" t="s">
        <v>35708</v>
      </c>
      <c r="G6408">
        <v>1979</v>
      </c>
      <c r="H6408" t="s">
        <v>36501</v>
      </c>
      <c r="I6408" t="s">
        <v>384</v>
      </c>
      <c r="J6408" s="2" t="s">
        <v>16639</v>
      </c>
      <c r="K6408" s="5" t="s">
        <v>38</v>
      </c>
      <c r="L6408" t="s">
        <v>174</v>
      </c>
    </row>
    <row r="6409" spans="1:19" hidden="1" x14ac:dyDescent="0.25">
      <c r="A6409">
        <v>132760</v>
      </c>
      <c r="B6409" t="s">
        <v>16640</v>
      </c>
      <c r="C6409" t="s">
        <v>16641</v>
      </c>
      <c r="D6409" t="s">
        <v>16543</v>
      </c>
      <c r="E6409" t="s">
        <v>35765</v>
      </c>
      <c r="F6409" t="s">
        <v>35708</v>
      </c>
      <c r="G6409">
        <v>1979</v>
      </c>
      <c r="H6409" t="s">
        <v>36501</v>
      </c>
      <c r="I6409" t="s">
        <v>16642</v>
      </c>
      <c r="J6409" s="2" t="s">
        <v>16643</v>
      </c>
      <c r="K6409" s="5" t="s">
        <v>38</v>
      </c>
      <c r="L6409" t="s">
        <v>16</v>
      </c>
    </row>
    <row r="6410" spans="1:19" hidden="1" x14ac:dyDescent="0.25">
      <c r="A6410">
        <v>132764</v>
      </c>
      <c r="B6410" t="s">
        <v>16644</v>
      </c>
      <c r="C6410" t="s">
        <v>16641</v>
      </c>
      <c r="D6410" t="s">
        <v>16543</v>
      </c>
      <c r="E6410" t="s">
        <v>35765</v>
      </c>
      <c r="F6410" t="s">
        <v>35708</v>
      </c>
      <c r="G6410">
        <v>1979</v>
      </c>
      <c r="H6410" t="s">
        <v>36501</v>
      </c>
      <c r="I6410" t="s">
        <v>16642</v>
      </c>
      <c r="J6410" s="2" t="s">
        <v>16645</v>
      </c>
      <c r="K6410" s="5" t="s">
        <v>38</v>
      </c>
    </row>
    <row r="6411" spans="1:19" hidden="1" x14ac:dyDescent="0.25">
      <c r="A6411">
        <v>132783</v>
      </c>
      <c r="B6411" t="s">
        <v>16646</v>
      </c>
      <c r="C6411" t="s">
        <v>16638</v>
      </c>
      <c r="D6411" t="s">
        <v>16543</v>
      </c>
      <c r="E6411" t="s">
        <v>35765</v>
      </c>
      <c r="F6411" t="s">
        <v>35708</v>
      </c>
      <c r="G6411">
        <v>1979</v>
      </c>
      <c r="H6411" t="s">
        <v>36501</v>
      </c>
      <c r="I6411" t="s">
        <v>384</v>
      </c>
      <c r="J6411" s="2" t="s">
        <v>16647</v>
      </c>
      <c r="K6411" s="5" t="s">
        <v>38</v>
      </c>
      <c r="L6411" t="s">
        <v>174</v>
      </c>
    </row>
    <row r="6412" spans="1:19" hidden="1" x14ac:dyDescent="0.25">
      <c r="A6412">
        <v>132805</v>
      </c>
      <c r="B6412" t="s">
        <v>16648</v>
      </c>
      <c r="C6412" t="s">
        <v>16598</v>
      </c>
      <c r="D6412" t="s">
        <v>16543</v>
      </c>
      <c r="E6412" t="s">
        <v>35765</v>
      </c>
      <c r="F6412" t="s">
        <v>35708</v>
      </c>
      <c r="G6412">
        <v>1979</v>
      </c>
      <c r="H6412" t="s">
        <v>36501</v>
      </c>
      <c r="I6412" t="s">
        <v>16599</v>
      </c>
      <c r="J6412" s="2" t="s">
        <v>16649</v>
      </c>
      <c r="K6412" s="5" t="s">
        <v>38</v>
      </c>
      <c r="L6412" t="s">
        <v>97</v>
      </c>
    </row>
    <row r="6413" spans="1:19" hidden="1" x14ac:dyDescent="0.25">
      <c r="A6413">
        <v>132839</v>
      </c>
      <c r="B6413" t="s">
        <v>16650</v>
      </c>
      <c r="C6413" t="s">
        <v>16651</v>
      </c>
      <c r="D6413" t="s">
        <v>16652</v>
      </c>
      <c r="E6413" t="s">
        <v>35766</v>
      </c>
      <c r="F6413" t="s">
        <v>35767</v>
      </c>
      <c r="G6413">
        <v>1999</v>
      </c>
      <c r="H6413" t="s">
        <v>36502</v>
      </c>
      <c r="I6413" t="s">
        <v>16653</v>
      </c>
      <c r="J6413" s="2" t="s">
        <v>16654</v>
      </c>
      <c r="K6413" s="5" t="s">
        <v>38</v>
      </c>
    </row>
    <row r="6414" spans="1:19" hidden="1" x14ac:dyDescent="0.25">
      <c r="A6414">
        <v>132844</v>
      </c>
      <c r="B6414" t="s">
        <v>16655</v>
      </c>
      <c r="C6414" t="s">
        <v>16651</v>
      </c>
      <c r="D6414" t="s">
        <v>16652</v>
      </c>
      <c r="E6414" t="s">
        <v>35766</v>
      </c>
      <c r="F6414" t="s">
        <v>35767</v>
      </c>
      <c r="G6414">
        <v>1999</v>
      </c>
      <c r="H6414" t="s">
        <v>36502</v>
      </c>
      <c r="I6414" t="s">
        <v>16653</v>
      </c>
      <c r="J6414" s="2" t="s">
        <v>16656</v>
      </c>
      <c r="K6414" s="5" t="s">
        <v>55</v>
      </c>
    </row>
    <row r="6415" spans="1:19" hidden="1" x14ac:dyDescent="0.25">
      <c r="A6415">
        <v>132852</v>
      </c>
      <c r="B6415" t="s">
        <v>16657</v>
      </c>
      <c r="C6415" t="s">
        <v>16658</v>
      </c>
      <c r="D6415" t="s">
        <v>16652</v>
      </c>
      <c r="E6415" t="s">
        <v>35766</v>
      </c>
      <c r="F6415" t="s">
        <v>35767</v>
      </c>
      <c r="G6415">
        <v>1999</v>
      </c>
      <c r="H6415" t="s">
        <v>36502</v>
      </c>
      <c r="I6415" t="s">
        <v>9239</v>
      </c>
      <c r="J6415" s="2" t="s">
        <v>16659</v>
      </c>
      <c r="K6415" s="5" t="s">
        <v>128</v>
      </c>
      <c r="L6415" t="s">
        <v>129</v>
      </c>
    </row>
    <row r="6416" spans="1:19" hidden="1" x14ac:dyDescent="0.25">
      <c r="A6416">
        <v>132862</v>
      </c>
      <c r="B6416" t="s">
        <v>16660</v>
      </c>
      <c r="C6416" t="s">
        <v>16658</v>
      </c>
      <c r="D6416" t="s">
        <v>16652</v>
      </c>
      <c r="E6416" t="s">
        <v>35766</v>
      </c>
      <c r="F6416" t="s">
        <v>35767</v>
      </c>
      <c r="G6416">
        <v>1999</v>
      </c>
      <c r="H6416" t="s">
        <v>36502</v>
      </c>
      <c r="I6416" t="s">
        <v>9239</v>
      </c>
      <c r="J6416" s="2" t="s">
        <v>16661</v>
      </c>
      <c r="K6416" s="5" t="s">
        <v>173</v>
      </c>
      <c r="L6416" t="s">
        <v>187</v>
      </c>
    </row>
    <row r="6417" spans="1:12" hidden="1" x14ac:dyDescent="0.25">
      <c r="A6417">
        <v>132867</v>
      </c>
      <c r="B6417" t="s">
        <v>16662</v>
      </c>
      <c r="C6417" t="s">
        <v>16663</v>
      </c>
      <c r="D6417" t="s">
        <v>16652</v>
      </c>
      <c r="E6417" t="s">
        <v>35766</v>
      </c>
      <c r="F6417" t="s">
        <v>35767</v>
      </c>
      <c r="G6417">
        <v>1999</v>
      </c>
      <c r="H6417" t="s">
        <v>36502</v>
      </c>
      <c r="I6417" t="s">
        <v>16664</v>
      </c>
      <c r="J6417" s="2" t="s">
        <v>16665</v>
      </c>
      <c r="K6417" s="5" t="s">
        <v>21</v>
      </c>
    </row>
    <row r="6418" spans="1:12" hidden="1" x14ac:dyDescent="0.25">
      <c r="A6418">
        <v>132923</v>
      </c>
      <c r="B6418" t="s">
        <v>16666</v>
      </c>
      <c r="C6418" t="s">
        <v>16658</v>
      </c>
      <c r="D6418" t="s">
        <v>16652</v>
      </c>
      <c r="E6418" t="s">
        <v>35766</v>
      </c>
      <c r="F6418" t="s">
        <v>35767</v>
      </c>
      <c r="G6418">
        <v>1999</v>
      </c>
      <c r="H6418" t="s">
        <v>36502</v>
      </c>
      <c r="I6418" t="s">
        <v>9239</v>
      </c>
      <c r="J6418" s="2" t="s">
        <v>16667</v>
      </c>
      <c r="K6418" s="5" t="s">
        <v>202</v>
      </c>
    </row>
    <row r="6419" spans="1:12" hidden="1" x14ac:dyDescent="0.25">
      <c r="A6419">
        <v>132927</v>
      </c>
      <c r="B6419" t="s">
        <v>16668</v>
      </c>
      <c r="C6419" t="s">
        <v>16663</v>
      </c>
      <c r="D6419" t="s">
        <v>16652</v>
      </c>
      <c r="E6419" t="s">
        <v>35766</v>
      </c>
      <c r="F6419" t="s">
        <v>35767</v>
      </c>
      <c r="G6419">
        <v>1999</v>
      </c>
      <c r="H6419" t="s">
        <v>36502</v>
      </c>
      <c r="I6419" t="s">
        <v>16664</v>
      </c>
      <c r="J6419" s="2" t="s">
        <v>16669</v>
      </c>
      <c r="K6419" s="5" t="s">
        <v>502</v>
      </c>
    </row>
    <row r="6420" spans="1:12" hidden="1" x14ac:dyDescent="0.25">
      <c r="A6420">
        <v>132959</v>
      </c>
      <c r="B6420" t="s">
        <v>16670</v>
      </c>
      <c r="C6420" t="s">
        <v>16663</v>
      </c>
      <c r="D6420" t="s">
        <v>16652</v>
      </c>
      <c r="E6420" t="s">
        <v>35766</v>
      </c>
      <c r="F6420" t="s">
        <v>35767</v>
      </c>
      <c r="G6420">
        <v>1999</v>
      </c>
      <c r="H6420" t="s">
        <v>36502</v>
      </c>
      <c r="I6420" t="s">
        <v>16664</v>
      </c>
      <c r="J6420" s="2" t="s">
        <v>16671</v>
      </c>
      <c r="K6420" s="5" t="s">
        <v>38</v>
      </c>
      <c r="L6420" t="s">
        <v>16</v>
      </c>
    </row>
    <row r="6421" spans="1:12" hidden="1" x14ac:dyDescent="0.25">
      <c r="A6421">
        <v>132973</v>
      </c>
      <c r="B6421" t="s">
        <v>16672</v>
      </c>
      <c r="C6421" t="s">
        <v>16658</v>
      </c>
      <c r="D6421" t="s">
        <v>16652</v>
      </c>
      <c r="E6421" t="s">
        <v>35766</v>
      </c>
      <c r="F6421" t="s">
        <v>35767</v>
      </c>
      <c r="G6421">
        <v>1999</v>
      </c>
      <c r="H6421" t="s">
        <v>36502</v>
      </c>
      <c r="I6421" t="s">
        <v>9239</v>
      </c>
      <c r="J6421" s="2" t="s">
        <v>16673</v>
      </c>
      <c r="K6421" s="5" t="s">
        <v>21</v>
      </c>
    </row>
    <row r="6422" spans="1:12" hidden="1" x14ac:dyDescent="0.25">
      <c r="A6422">
        <v>132980</v>
      </c>
      <c r="B6422" t="s">
        <v>16674</v>
      </c>
      <c r="C6422" t="s">
        <v>16663</v>
      </c>
      <c r="D6422" t="s">
        <v>16652</v>
      </c>
      <c r="E6422" t="s">
        <v>35766</v>
      </c>
      <c r="F6422" t="s">
        <v>35767</v>
      </c>
      <c r="G6422">
        <v>1999</v>
      </c>
      <c r="H6422" t="s">
        <v>36502</v>
      </c>
      <c r="I6422" t="s">
        <v>16664</v>
      </c>
      <c r="J6422" s="2" t="s">
        <v>16675</v>
      </c>
      <c r="K6422" s="5" t="s">
        <v>38</v>
      </c>
      <c r="L6422" t="s">
        <v>16</v>
      </c>
    </row>
    <row r="6423" spans="1:12" hidden="1" x14ac:dyDescent="0.25">
      <c r="A6423">
        <v>133017</v>
      </c>
      <c r="B6423" t="s">
        <v>16676</v>
      </c>
      <c r="C6423" t="s">
        <v>16658</v>
      </c>
      <c r="D6423" t="s">
        <v>16652</v>
      </c>
      <c r="E6423" t="s">
        <v>35766</v>
      </c>
      <c r="F6423" t="s">
        <v>35767</v>
      </c>
      <c r="G6423">
        <v>1999</v>
      </c>
      <c r="H6423" t="s">
        <v>36502</v>
      </c>
      <c r="I6423" t="s">
        <v>9239</v>
      </c>
      <c r="J6423" s="2" t="s">
        <v>16677</v>
      </c>
      <c r="K6423" s="5" t="s">
        <v>128</v>
      </c>
      <c r="L6423" t="s">
        <v>27</v>
      </c>
    </row>
    <row r="6424" spans="1:12" hidden="1" x14ac:dyDescent="0.25">
      <c r="A6424">
        <v>133062</v>
      </c>
      <c r="B6424" t="s">
        <v>16678</v>
      </c>
      <c r="C6424" t="s">
        <v>16679</v>
      </c>
      <c r="D6424" t="s">
        <v>16652</v>
      </c>
      <c r="E6424" t="s">
        <v>35766</v>
      </c>
      <c r="F6424" t="s">
        <v>35767</v>
      </c>
      <c r="G6424">
        <v>1999</v>
      </c>
      <c r="H6424" t="s">
        <v>36502</v>
      </c>
      <c r="I6424" t="s">
        <v>3285</v>
      </c>
      <c r="J6424" s="2" t="s">
        <v>16680</v>
      </c>
      <c r="K6424" s="5" t="s">
        <v>38</v>
      </c>
    </row>
    <row r="6425" spans="1:12" hidden="1" x14ac:dyDescent="0.25">
      <c r="A6425">
        <v>133069</v>
      </c>
      <c r="B6425" t="s">
        <v>16681</v>
      </c>
      <c r="C6425" t="s">
        <v>16679</v>
      </c>
      <c r="D6425" t="s">
        <v>16652</v>
      </c>
      <c r="E6425" t="s">
        <v>35766</v>
      </c>
      <c r="F6425" t="s">
        <v>35767</v>
      </c>
      <c r="G6425">
        <v>1999</v>
      </c>
      <c r="H6425" t="s">
        <v>36502</v>
      </c>
      <c r="I6425" t="s">
        <v>3285</v>
      </c>
      <c r="J6425" s="2" t="s">
        <v>16682</v>
      </c>
      <c r="K6425" s="5" t="s">
        <v>38</v>
      </c>
    </row>
    <row r="6426" spans="1:12" hidden="1" x14ac:dyDescent="0.25">
      <c r="A6426">
        <v>133070</v>
      </c>
      <c r="B6426" t="s">
        <v>16683</v>
      </c>
      <c r="C6426" t="s">
        <v>16679</v>
      </c>
      <c r="D6426" t="s">
        <v>16652</v>
      </c>
      <c r="E6426" t="s">
        <v>35766</v>
      </c>
      <c r="F6426" t="s">
        <v>35767</v>
      </c>
      <c r="G6426">
        <v>1999</v>
      </c>
      <c r="H6426" t="s">
        <v>36502</v>
      </c>
      <c r="I6426" t="s">
        <v>3285</v>
      </c>
      <c r="J6426" s="2" t="s">
        <v>16684</v>
      </c>
      <c r="K6426" s="5" t="s">
        <v>128</v>
      </c>
      <c r="L6426" t="s">
        <v>35187</v>
      </c>
    </row>
    <row r="6427" spans="1:12" hidden="1" x14ac:dyDescent="0.25">
      <c r="A6427">
        <v>133072</v>
      </c>
      <c r="B6427" t="s">
        <v>16685</v>
      </c>
      <c r="C6427" t="s">
        <v>16679</v>
      </c>
      <c r="D6427" t="s">
        <v>16652</v>
      </c>
      <c r="E6427" t="s">
        <v>35766</v>
      </c>
      <c r="F6427" t="s">
        <v>35767</v>
      </c>
      <c r="G6427">
        <v>1999</v>
      </c>
      <c r="H6427" t="s">
        <v>36502</v>
      </c>
      <c r="I6427" t="s">
        <v>3285</v>
      </c>
      <c r="J6427" s="2" t="s">
        <v>16686</v>
      </c>
      <c r="K6427" s="5" t="s">
        <v>21</v>
      </c>
    </row>
    <row r="6428" spans="1:12" hidden="1" x14ac:dyDescent="0.25">
      <c r="A6428">
        <v>133101</v>
      </c>
      <c r="B6428" t="s">
        <v>16687</v>
      </c>
      <c r="C6428" t="s">
        <v>16658</v>
      </c>
      <c r="D6428" t="s">
        <v>16652</v>
      </c>
      <c r="E6428" t="s">
        <v>35766</v>
      </c>
      <c r="F6428" t="s">
        <v>35767</v>
      </c>
      <c r="G6428">
        <v>1999</v>
      </c>
      <c r="H6428" t="s">
        <v>36502</v>
      </c>
      <c r="I6428" t="s">
        <v>9239</v>
      </c>
      <c r="J6428" s="2" t="s">
        <v>16688</v>
      </c>
      <c r="K6428" s="5" t="s">
        <v>21</v>
      </c>
    </row>
    <row r="6429" spans="1:12" hidden="1" x14ac:dyDescent="0.25">
      <c r="A6429">
        <v>133120</v>
      </c>
      <c r="B6429" t="s">
        <v>16689</v>
      </c>
      <c r="C6429" t="s">
        <v>16690</v>
      </c>
      <c r="D6429" t="s">
        <v>16652</v>
      </c>
      <c r="E6429" t="s">
        <v>35766</v>
      </c>
      <c r="F6429" t="s">
        <v>35767</v>
      </c>
      <c r="G6429">
        <v>1999</v>
      </c>
      <c r="H6429" t="s">
        <v>36502</v>
      </c>
      <c r="I6429" t="s">
        <v>16691</v>
      </c>
      <c r="J6429" s="2" t="s">
        <v>16692</v>
      </c>
      <c r="K6429" s="5" t="s">
        <v>475</v>
      </c>
    </row>
    <row r="6430" spans="1:12" hidden="1" x14ac:dyDescent="0.25">
      <c r="A6430">
        <v>133134</v>
      </c>
      <c r="B6430" t="s">
        <v>16693</v>
      </c>
      <c r="C6430" t="s">
        <v>16658</v>
      </c>
      <c r="D6430" t="s">
        <v>16652</v>
      </c>
      <c r="E6430" t="s">
        <v>35766</v>
      </c>
      <c r="F6430" t="s">
        <v>35767</v>
      </c>
      <c r="G6430">
        <v>1999</v>
      </c>
      <c r="H6430" t="s">
        <v>36502</v>
      </c>
      <c r="I6430" t="s">
        <v>9239</v>
      </c>
      <c r="J6430" s="2" t="s">
        <v>16694</v>
      </c>
      <c r="K6430" s="5" t="s">
        <v>38</v>
      </c>
    </row>
    <row r="6431" spans="1:12" hidden="1" x14ac:dyDescent="0.25">
      <c r="A6431">
        <v>133138</v>
      </c>
      <c r="B6431" t="s">
        <v>16695</v>
      </c>
      <c r="C6431" t="s">
        <v>16658</v>
      </c>
      <c r="D6431" t="s">
        <v>16652</v>
      </c>
      <c r="E6431" t="s">
        <v>35766</v>
      </c>
      <c r="F6431" t="s">
        <v>35767</v>
      </c>
      <c r="G6431">
        <v>1999</v>
      </c>
      <c r="H6431" t="s">
        <v>36502</v>
      </c>
      <c r="I6431" t="s">
        <v>9239</v>
      </c>
      <c r="J6431" s="2" t="s">
        <v>16696</v>
      </c>
      <c r="K6431" s="5" t="s">
        <v>128</v>
      </c>
      <c r="L6431" t="s">
        <v>1277</v>
      </c>
    </row>
    <row r="6432" spans="1:12" hidden="1" x14ac:dyDescent="0.25">
      <c r="A6432">
        <v>133199</v>
      </c>
      <c r="B6432" t="s">
        <v>16697</v>
      </c>
      <c r="C6432" t="s">
        <v>16698</v>
      </c>
      <c r="D6432" t="s">
        <v>16652</v>
      </c>
      <c r="E6432" t="s">
        <v>35766</v>
      </c>
      <c r="F6432" t="s">
        <v>35767</v>
      </c>
      <c r="G6432">
        <v>1999</v>
      </c>
      <c r="H6432" t="s">
        <v>36502</v>
      </c>
      <c r="I6432" t="s">
        <v>16699</v>
      </c>
      <c r="J6432" s="2" t="s">
        <v>16700</v>
      </c>
      <c r="K6432" s="5" t="s">
        <v>38</v>
      </c>
      <c r="L6432" t="s">
        <v>187</v>
      </c>
    </row>
    <row r="6433" spans="1:12" hidden="1" x14ac:dyDescent="0.25">
      <c r="A6433">
        <v>133203</v>
      </c>
      <c r="B6433" t="s">
        <v>16701</v>
      </c>
      <c r="C6433" t="s">
        <v>16698</v>
      </c>
      <c r="D6433" t="s">
        <v>16652</v>
      </c>
      <c r="E6433" t="s">
        <v>35766</v>
      </c>
      <c r="F6433" t="s">
        <v>35767</v>
      </c>
      <c r="G6433">
        <v>1999</v>
      </c>
      <c r="H6433" t="s">
        <v>36502</v>
      </c>
      <c r="I6433" t="s">
        <v>16699</v>
      </c>
      <c r="J6433" s="2" t="s">
        <v>16702</v>
      </c>
      <c r="K6433" s="5" t="s">
        <v>16703</v>
      </c>
      <c r="L6433" t="s">
        <v>129</v>
      </c>
    </row>
    <row r="6434" spans="1:12" hidden="1" x14ac:dyDescent="0.25">
      <c r="A6434">
        <v>133257</v>
      </c>
      <c r="B6434" t="s">
        <v>16704</v>
      </c>
      <c r="C6434" t="s">
        <v>16679</v>
      </c>
      <c r="D6434" t="s">
        <v>16652</v>
      </c>
      <c r="E6434" t="s">
        <v>35766</v>
      </c>
      <c r="F6434" t="s">
        <v>35767</v>
      </c>
      <c r="G6434">
        <v>1999</v>
      </c>
      <c r="H6434" t="s">
        <v>36502</v>
      </c>
      <c r="I6434" t="s">
        <v>3285</v>
      </c>
      <c r="J6434" s="2" t="s">
        <v>16705</v>
      </c>
      <c r="K6434" s="5" t="s">
        <v>38</v>
      </c>
      <c r="L6434" t="s">
        <v>112</v>
      </c>
    </row>
    <row r="6435" spans="1:12" hidden="1" x14ac:dyDescent="0.25">
      <c r="A6435">
        <v>133279</v>
      </c>
      <c r="B6435" t="s">
        <v>16706</v>
      </c>
      <c r="C6435" t="s">
        <v>16707</v>
      </c>
      <c r="D6435" t="s">
        <v>16652</v>
      </c>
      <c r="E6435" t="s">
        <v>35766</v>
      </c>
      <c r="F6435" t="s">
        <v>35767</v>
      </c>
      <c r="G6435">
        <v>1999</v>
      </c>
      <c r="H6435" t="s">
        <v>36502</v>
      </c>
      <c r="I6435" t="s">
        <v>16708</v>
      </c>
      <c r="J6435" s="2" t="s">
        <v>16709</v>
      </c>
      <c r="K6435" s="5" t="s">
        <v>38</v>
      </c>
      <c r="L6435" t="s">
        <v>16</v>
      </c>
    </row>
    <row r="6436" spans="1:12" hidden="1" x14ac:dyDescent="0.25">
      <c r="A6436">
        <v>133281</v>
      </c>
      <c r="B6436" t="s">
        <v>16710</v>
      </c>
      <c r="C6436" t="s">
        <v>16707</v>
      </c>
      <c r="D6436" t="s">
        <v>16652</v>
      </c>
      <c r="E6436" t="s">
        <v>35766</v>
      </c>
      <c r="F6436" t="s">
        <v>35767</v>
      </c>
      <c r="G6436">
        <v>1999</v>
      </c>
      <c r="H6436" t="s">
        <v>36502</v>
      </c>
      <c r="I6436" t="s">
        <v>16708</v>
      </c>
      <c r="J6436" s="2" t="s">
        <v>16711</v>
      </c>
      <c r="K6436" s="5" t="s">
        <v>21</v>
      </c>
    </row>
    <row r="6437" spans="1:12" hidden="1" x14ac:dyDescent="0.25">
      <c r="A6437">
        <v>133296</v>
      </c>
      <c r="B6437" t="s">
        <v>16712</v>
      </c>
      <c r="C6437" t="s">
        <v>16679</v>
      </c>
      <c r="D6437" t="s">
        <v>16652</v>
      </c>
      <c r="E6437" t="s">
        <v>35766</v>
      </c>
      <c r="F6437" t="s">
        <v>35767</v>
      </c>
      <c r="G6437">
        <v>1999</v>
      </c>
      <c r="H6437" t="s">
        <v>36502</v>
      </c>
      <c r="I6437" t="s">
        <v>3285</v>
      </c>
      <c r="J6437" s="2" t="s">
        <v>16713</v>
      </c>
      <c r="K6437" s="5" t="s">
        <v>38</v>
      </c>
      <c r="L6437" t="s">
        <v>187</v>
      </c>
    </row>
    <row r="6438" spans="1:12" hidden="1" x14ac:dyDescent="0.25">
      <c r="A6438">
        <v>133311</v>
      </c>
      <c r="B6438" t="s">
        <v>16714</v>
      </c>
      <c r="C6438" t="s">
        <v>16663</v>
      </c>
      <c r="D6438" t="s">
        <v>16652</v>
      </c>
      <c r="E6438" t="s">
        <v>35766</v>
      </c>
      <c r="F6438" t="s">
        <v>35767</v>
      </c>
      <c r="G6438">
        <v>1999</v>
      </c>
      <c r="H6438" t="s">
        <v>36502</v>
      </c>
      <c r="I6438" t="s">
        <v>16664</v>
      </c>
      <c r="J6438" s="2" t="s">
        <v>16715</v>
      </c>
      <c r="K6438" s="5" t="s">
        <v>21</v>
      </c>
    </row>
    <row r="6439" spans="1:12" hidden="1" x14ac:dyDescent="0.25">
      <c r="A6439">
        <v>133344</v>
      </c>
      <c r="B6439" t="s">
        <v>16716</v>
      </c>
      <c r="C6439" t="s">
        <v>16663</v>
      </c>
      <c r="D6439" t="s">
        <v>16652</v>
      </c>
      <c r="E6439" t="s">
        <v>35766</v>
      </c>
      <c r="F6439" t="s">
        <v>35767</v>
      </c>
      <c r="G6439">
        <v>1999</v>
      </c>
      <c r="H6439" t="s">
        <v>36502</v>
      </c>
      <c r="I6439" t="s">
        <v>16664</v>
      </c>
      <c r="J6439" s="2" t="s">
        <v>16717</v>
      </c>
      <c r="K6439" s="5" t="s">
        <v>202</v>
      </c>
      <c r="L6439" t="s">
        <v>374</v>
      </c>
    </row>
    <row r="6440" spans="1:12" hidden="1" x14ac:dyDescent="0.25">
      <c r="A6440">
        <v>133349</v>
      </c>
      <c r="B6440" t="s">
        <v>16718</v>
      </c>
      <c r="C6440" t="s">
        <v>16663</v>
      </c>
      <c r="D6440" t="s">
        <v>16652</v>
      </c>
      <c r="E6440" t="s">
        <v>35766</v>
      </c>
      <c r="F6440" t="s">
        <v>35767</v>
      </c>
      <c r="G6440">
        <v>1999</v>
      </c>
      <c r="H6440" t="s">
        <v>36502</v>
      </c>
      <c r="I6440" t="s">
        <v>16664</v>
      </c>
      <c r="J6440" s="2" t="s">
        <v>16719</v>
      </c>
      <c r="K6440" s="5" t="s">
        <v>38</v>
      </c>
      <c r="L6440" t="s">
        <v>16</v>
      </c>
    </row>
    <row r="6441" spans="1:12" hidden="1" x14ac:dyDescent="0.25">
      <c r="A6441">
        <v>133361</v>
      </c>
      <c r="B6441" t="s">
        <v>16720</v>
      </c>
      <c r="C6441" t="s">
        <v>16721</v>
      </c>
      <c r="D6441" t="s">
        <v>16652</v>
      </c>
      <c r="E6441" t="s">
        <v>35766</v>
      </c>
      <c r="F6441" t="s">
        <v>35767</v>
      </c>
      <c r="G6441">
        <v>1999</v>
      </c>
      <c r="H6441" t="s">
        <v>36502</v>
      </c>
      <c r="I6441" t="s">
        <v>16722</v>
      </c>
      <c r="J6441" s="2" t="s">
        <v>16723</v>
      </c>
      <c r="K6441" s="5" t="s">
        <v>38</v>
      </c>
    </row>
    <row r="6442" spans="1:12" hidden="1" x14ac:dyDescent="0.25">
      <c r="A6442">
        <v>133365</v>
      </c>
      <c r="B6442" t="s">
        <v>16724</v>
      </c>
      <c r="C6442" t="s">
        <v>16721</v>
      </c>
      <c r="D6442" t="s">
        <v>16652</v>
      </c>
      <c r="E6442" t="s">
        <v>35766</v>
      </c>
      <c r="F6442" t="s">
        <v>35767</v>
      </c>
      <c r="G6442">
        <v>1999</v>
      </c>
      <c r="H6442" t="s">
        <v>36502</v>
      </c>
      <c r="I6442" t="s">
        <v>16722</v>
      </c>
      <c r="J6442" s="2" t="s">
        <v>16725</v>
      </c>
      <c r="K6442" s="5" t="s">
        <v>38</v>
      </c>
      <c r="L6442" t="s">
        <v>16</v>
      </c>
    </row>
    <row r="6443" spans="1:12" hidden="1" x14ac:dyDescent="0.25">
      <c r="A6443">
        <v>133369</v>
      </c>
      <c r="B6443" t="s">
        <v>16726</v>
      </c>
      <c r="C6443" t="s">
        <v>16727</v>
      </c>
      <c r="D6443" t="s">
        <v>16652</v>
      </c>
      <c r="E6443" t="s">
        <v>35766</v>
      </c>
      <c r="F6443" t="s">
        <v>35767</v>
      </c>
      <c r="G6443">
        <v>1999</v>
      </c>
      <c r="H6443" t="s">
        <v>36502</v>
      </c>
      <c r="I6443" t="s">
        <v>16728</v>
      </c>
      <c r="J6443" s="2" t="s">
        <v>16729</v>
      </c>
      <c r="K6443" s="5" t="s">
        <v>21</v>
      </c>
    </row>
    <row r="6444" spans="1:12" hidden="1" x14ac:dyDescent="0.25">
      <c r="A6444">
        <v>133396</v>
      </c>
      <c r="B6444" t="s">
        <v>16730</v>
      </c>
      <c r="C6444" t="s">
        <v>16727</v>
      </c>
      <c r="D6444" t="s">
        <v>16652</v>
      </c>
      <c r="E6444" t="s">
        <v>35766</v>
      </c>
      <c r="F6444" t="s">
        <v>35767</v>
      </c>
      <c r="G6444">
        <v>1999</v>
      </c>
      <c r="H6444" t="s">
        <v>36502</v>
      </c>
      <c r="I6444" t="s">
        <v>16728</v>
      </c>
      <c r="J6444" s="2" t="s">
        <v>16731</v>
      </c>
      <c r="K6444" s="5" t="s">
        <v>38</v>
      </c>
    </row>
    <row r="6445" spans="1:12" hidden="1" x14ac:dyDescent="0.25">
      <c r="A6445">
        <v>133409</v>
      </c>
      <c r="B6445" t="s">
        <v>16732</v>
      </c>
      <c r="C6445" t="s">
        <v>16727</v>
      </c>
      <c r="D6445" t="s">
        <v>16652</v>
      </c>
      <c r="E6445" t="s">
        <v>35766</v>
      </c>
      <c r="F6445" t="s">
        <v>35767</v>
      </c>
      <c r="G6445">
        <v>1999</v>
      </c>
      <c r="H6445" t="s">
        <v>36502</v>
      </c>
      <c r="I6445" t="s">
        <v>16728</v>
      </c>
      <c r="J6445" s="2" t="s">
        <v>16733</v>
      </c>
      <c r="K6445" s="5" t="s">
        <v>38</v>
      </c>
      <c r="L6445" t="s">
        <v>187</v>
      </c>
    </row>
    <row r="6446" spans="1:12" hidden="1" x14ac:dyDescent="0.25">
      <c r="A6446">
        <v>133446</v>
      </c>
      <c r="B6446" t="s">
        <v>16734</v>
      </c>
      <c r="C6446" t="s">
        <v>16735</v>
      </c>
      <c r="D6446" t="s">
        <v>16652</v>
      </c>
      <c r="E6446" t="s">
        <v>35766</v>
      </c>
      <c r="F6446" t="s">
        <v>35767</v>
      </c>
      <c r="G6446">
        <v>1999</v>
      </c>
      <c r="H6446" t="s">
        <v>36502</v>
      </c>
      <c r="I6446" t="s">
        <v>16736</v>
      </c>
      <c r="J6446" s="2" t="s">
        <v>16737</v>
      </c>
      <c r="K6446" s="5" t="s">
        <v>1052</v>
      </c>
      <c r="L6446" t="s">
        <v>129</v>
      </c>
    </row>
    <row r="6447" spans="1:12" hidden="1" x14ac:dyDescent="0.25">
      <c r="A6447">
        <v>133449</v>
      </c>
      <c r="B6447" t="s">
        <v>16738</v>
      </c>
      <c r="C6447" t="s">
        <v>16739</v>
      </c>
      <c r="D6447" t="s">
        <v>16652</v>
      </c>
      <c r="E6447" t="s">
        <v>35766</v>
      </c>
      <c r="F6447" t="s">
        <v>35767</v>
      </c>
      <c r="G6447">
        <v>1999</v>
      </c>
      <c r="H6447" t="s">
        <v>36502</v>
      </c>
      <c r="I6447" t="s">
        <v>16740</v>
      </c>
      <c r="J6447" s="2" t="s">
        <v>16741</v>
      </c>
      <c r="K6447" s="5" t="s">
        <v>128</v>
      </c>
    </row>
    <row r="6448" spans="1:12" hidden="1" x14ac:dyDescent="0.25">
      <c r="A6448">
        <v>133473</v>
      </c>
      <c r="B6448" t="s">
        <v>16742</v>
      </c>
      <c r="C6448" t="s">
        <v>16743</v>
      </c>
      <c r="D6448" t="s">
        <v>16744</v>
      </c>
      <c r="E6448" t="s">
        <v>35768</v>
      </c>
      <c r="F6448" t="s">
        <v>35713</v>
      </c>
      <c r="G6448" t="s">
        <v>35769</v>
      </c>
      <c r="H6448" t="s">
        <v>36503</v>
      </c>
      <c r="I6448" t="s">
        <v>16745</v>
      </c>
      <c r="J6448" s="2" t="s">
        <v>16746</v>
      </c>
      <c r="K6448" s="5" t="s">
        <v>21</v>
      </c>
    </row>
    <row r="6449" spans="1:15" hidden="1" x14ac:dyDescent="0.25">
      <c r="A6449">
        <v>133478</v>
      </c>
      <c r="B6449" t="s">
        <v>16747</v>
      </c>
      <c r="C6449" t="s">
        <v>16748</v>
      </c>
      <c r="D6449" t="s">
        <v>16744</v>
      </c>
      <c r="E6449" t="s">
        <v>35768</v>
      </c>
      <c r="F6449" t="s">
        <v>35713</v>
      </c>
      <c r="G6449" t="s">
        <v>35769</v>
      </c>
      <c r="H6449" t="s">
        <v>36503</v>
      </c>
      <c r="I6449" t="s">
        <v>16749</v>
      </c>
      <c r="J6449" s="2" t="s">
        <v>16750</v>
      </c>
      <c r="K6449" s="5" t="s">
        <v>55</v>
      </c>
    </row>
    <row r="6450" spans="1:15" hidden="1" x14ac:dyDescent="0.25">
      <c r="A6450">
        <v>133501</v>
      </c>
      <c r="B6450" t="s">
        <v>16751</v>
      </c>
      <c r="C6450" t="s">
        <v>16743</v>
      </c>
      <c r="D6450" t="s">
        <v>16744</v>
      </c>
      <c r="E6450" t="s">
        <v>35768</v>
      </c>
      <c r="F6450" t="s">
        <v>35713</v>
      </c>
      <c r="G6450" t="s">
        <v>35769</v>
      </c>
      <c r="H6450" t="s">
        <v>36503</v>
      </c>
      <c r="I6450" t="s">
        <v>16745</v>
      </c>
      <c r="J6450" s="2" t="s">
        <v>16752</v>
      </c>
      <c r="K6450" s="5" t="s">
        <v>128</v>
      </c>
    </row>
    <row r="6451" spans="1:15" hidden="1" x14ac:dyDescent="0.25">
      <c r="A6451">
        <v>133517</v>
      </c>
      <c r="B6451" t="s">
        <v>16753</v>
      </c>
      <c r="C6451" t="s">
        <v>16754</v>
      </c>
      <c r="D6451" t="s">
        <v>16744</v>
      </c>
      <c r="E6451" t="s">
        <v>35768</v>
      </c>
      <c r="F6451" t="s">
        <v>35713</v>
      </c>
      <c r="G6451" t="s">
        <v>35769</v>
      </c>
      <c r="H6451" t="s">
        <v>36503</v>
      </c>
      <c r="I6451" t="s">
        <v>16755</v>
      </c>
      <c r="J6451" s="2" t="s">
        <v>16756</v>
      </c>
      <c r="K6451" s="5" t="s">
        <v>38</v>
      </c>
    </row>
    <row r="6452" spans="1:15" hidden="1" x14ac:dyDescent="0.25">
      <c r="A6452">
        <v>133518</v>
      </c>
      <c r="B6452" t="s">
        <v>16757</v>
      </c>
      <c r="C6452" t="s">
        <v>16758</v>
      </c>
      <c r="D6452" t="s">
        <v>16744</v>
      </c>
      <c r="E6452" t="s">
        <v>35768</v>
      </c>
      <c r="F6452" t="s">
        <v>35713</v>
      </c>
      <c r="G6452" t="s">
        <v>35769</v>
      </c>
      <c r="H6452" t="s">
        <v>36503</v>
      </c>
      <c r="I6452" t="s">
        <v>16759</v>
      </c>
      <c r="J6452" s="2" t="s">
        <v>16760</v>
      </c>
      <c r="K6452" s="5" t="s">
        <v>502</v>
      </c>
      <c r="O6452" t="s">
        <v>24</v>
      </c>
    </row>
    <row r="6453" spans="1:15" hidden="1" x14ac:dyDescent="0.25">
      <c r="A6453">
        <v>133553</v>
      </c>
      <c r="B6453" t="s">
        <v>16761</v>
      </c>
      <c r="C6453" t="s">
        <v>16754</v>
      </c>
      <c r="D6453" t="s">
        <v>16744</v>
      </c>
      <c r="E6453" t="s">
        <v>35768</v>
      </c>
      <c r="F6453" t="s">
        <v>35713</v>
      </c>
      <c r="G6453" t="s">
        <v>35769</v>
      </c>
      <c r="H6453" t="s">
        <v>36503</v>
      </c>
      <c r="I6453" t="s">
        <v>16755</v>
      </c>
      <c r="J6453" s="2" t="s">
        <v>16762</v>
      </c>
      <c r="K6453" s="5" t="s">
        <v>32</v>
      </c>
      <c r="L6453" t="s">
        <v>892</v>
      </c>
    </row>
    <row r="6454" spans="1:15" hidden="1" x14ac:dyDescent="0.25">
      <c r="A6454">
        <v>133559</v>
      </c>
      <c r="B6454" t="s">
        <v>16763</v>
      </c>
      <c r="C6454" t="s">
        <v>16754</v>
      </c>
      <c r="D6454" t="s">
        <v>16744</v>
      </c>
      <c r="E6454" t="s">
        <v>35768</v>
      </c>
      <c r="F6454" t="s">
        <v>35713</v>
      </c>
      <c r="G6454" t="s">
        <v>35769</v>
      </c>
      <c r="H6454" t="s">
        <v>36503</v>
      </c>
      <c r="I6454" t="s">
        <v>16755</v>
      </c>
      <c r="J6454" s="2" t="s">
        <v>16764</v>
      </c>
      <c r="K6454" s="5" t="s">
        <v>32</v>
      </c>
      <c r="L6454" t="s">
        <v>892</v>
      </c>
    </row>
    <row r="6455" spans="1:15" hidden="1" x14ac:dyDescent="0.25">
      <c r="A6455">
        <v>133573</v>
      </c>
      <c r="B6455" t="s">
        <v>16765</v>
      </c>
      <c r="C6455" t="s">
        <v>16766</v>
      </c>
      <c r="D6455" t="s">
        <v>16744</v>
      </c>
      <c r="E6455" t="s">
        <v>35768</v>
      </c>
      <c r="F6455" t="s">
        <v>35713</v>
      </c>
      <c r="G6455" t="s">
        <v>35769</v>
      </c>
      <c r="H6455" t="s">
        <v>36503</v>
      </c>
      <c r="I6455" t="s">
        <v>16767</v>
      </c>
      <c r="J6455" s="2" t="s">
        <v>16768</v>
      </c>
      <c r="K6455" s="5" t="s">
        <v>128</v>
      </c>
    </row>
    <row r="6456" spans="1:15" hidden="1" x14ac:dyDescent="0.25">
      <c r="A6456">
        <v>133579</v>
      </c>
      <c r="B6456" t="s">
        <v>16769</v>
      </c>
      <c r="C6456" t="s">
        <v>16766</v>
      </c>
      <c r="D6456" t="s">
        <v>16744</v>
      </c>
      <c r="E6456" t="s">
        <v>35768</v>
      </c>
      <c r="F6456" t="s">
        <v>35713</v>
      </c>
      <c r="G6456" t="s">
        <v>35769</v>
      </c>
      <c r="H6456" t="s">
        <v>36503</v>
      </c>
      <c r="I6456" t="s">
        <v>16767</v>
      </c>
      <c r="J6456" s="2" t="s">
        <v>16770</v>
      </c>
      <c r="K6456" s="5" t="s">
        <v>505</v>
      </c>
      <c r="L6456" t="s">
        <v>1674</v>
      </c>
    </row>
    <row r="6457" spans="1:15" hidden="1" x14ac:dyDescent="0.25">
      <c r="A6457">
        <v>133630</v>
      </c>
      <c r="B6457" t="s">
        <v>16771</v>
      </c>
      <c r="C6457" t="s">
        <v>16772</v>
      </c>
      <c r="D6457" t="s">
        <v>16744</v>
      </c>
      <c r="E6457" t="s">
        <v>35768</v>
      </c>
      <c r="F6457" t="s">
        <v>35713</v>
      </c>
      <c r="G6457" t="s">
        <v>35769</v>
      </c>
      <c r="H6457" t="s">
        <v>36503</v>
      </c>
      <c r="I6457" t="s">
        <v>16773</v>
      </c>
      <c r="J6457" s="2" t="s">
        <v>16774</v>
      </c>
      <c r="K6457" s="5" t="s">
        <v>38</v>
      </c>
      <c r="L6457" t="s">
        <v>232</v>
      </c>
    </row>
    <row r="6458" spans="1:15" hidden="1" x14ac:dyDescent="0.25">
      <c r="A6458">
        <v>133635</v>
      </c>
      <c r="B6458" t="s">
        <v>16775</v>
      </c>
      <c r="C6458" t="s">
        <v>16772</v>
      </c>
      <c r="D6458" t="s">
        <v>16744</v>
      </c>
      <c r="E6458" t="s">
        <v>35768</v>
      </c>
      <c r="F6458" t="s">
        <v>35713</v>
      </c>
      <c r="G6458" t="s">
        <v>35769</v>
      </c>
      <c r="H6458" t="s">
        <v>36503</v>
      </c>
      <c r="I6458" t="s">
        <v>16773</v>
      </c>
      <c r="J6458" s="2" t="s">
        <v>16776</v>
      </c>
      <c r="K6458" s="5" t="s">
        <v>21</v>
      </c>
    </row>
    <row r="6459" spans="1:15" hidden="1" x14ac:dyDescent="0.25">
      <c r="A6459">
        <v>133638</v>
      </c>
      <c r="B6459" t="s">
        <v>16777</v>
      </c>
      <c r="C6459" t="s">
        <v>16748</v>
      </c>
      <c r="D6459" t="s">
        <v>16744</v>
      </c>
      <c r="E6459" t="s">
        <v>35768</v>
      </c>
      <c r="F6459" t="s">
        <v>35713</v>
      </c>
      <c r="G6459" t="s">
        <v>35769</v>
      </c>
      <c r="H6459" t="s">
        <v>36503</v>
      </c>
      <c r="I6459" t="s">
        <v>16749</v>
      </c>
      <c r="J6459" s="2" t="s">
        <v>16778</v>
      </c>
      <c r="K6459" s="5" t="s">
        <v>21</v>
      </c>
    </row>
    <row r="6460" spans="1:15" hidden="1" x14ac:dyDescent="0.25">
      <c r="A6460">
        <v>133666</v>
      </c>
      <c r="B6460" t="s">
        <v>16779</v>
      </c>
      <c r="C6460" t="s">
        <v>16748</v>
      </c>
      <c r="D6460" t="s">
        <v>16744</v>
      </c>
      <c r="E6460" t="s">
        <v>35768</v>
      </c>
      <c r="F6460" t="s">
        <v>35713</v>
      </c>
      <c r="G6460" t="s">
        <v>35769</v>
      </c>
      <c r="H6460" t="s">
        <v>36503</v>
      </c>
      <c r="I6460" t="s">
        <v>16749</v>
      </c>
      <c r="J6460" s="2" t="s">
        <v>16780</v>
      </c>
      <c r="K6460" s="5" t="s">
        <v>547</v>
      </c>
    </row>
    <row r="6461" spans="1:15" hidden="1" x14ac:dyDescent="0.25">
      <c r="A6461">
        <v>133668</v>
      </c>
      <c r="B6461" t="s">
        <v>16781</v>
      </c>
      <c r="C6461" t="s">
        <v>16748</v>
      </c>
      <c r="D6461" t="s">
        <v>16744</v>
      </c>
      <c r="E6461" t="s">
        <v>35768</v>
      </c>
      <c r="F6461" t="s">
        <v>35713</v>
      </c>
      <c r="G6461" t="s">
        <v>35769</v>
      </c>
      <c r="H6461" t="s">
        <v>36503</v>
      </c>
      <c r="I6461" t="s">
        <v>16749</v>
      </c>
      <c r="J6461" s="2" t="s">
        <v>16782</v>
      </c>
      <c r="K6461" s="5" t="s">
        <v>38</v>
      </c>
    </row>
    <row r="6462" spans="1:15" hidden="1" x14ac:dyDescent="0.25">
      <c r="A6462">
        <v>133681</v>
      </c>
      <c r="B6462" t="s">
        <v>16783</v>
      </c>
      <c r="C6462" t="s">
        <v>16748</v>
      </c>
      <c r="D6462" t="s">
        <v>16744</v>
      </c>
      <c r="E6462" t="s">
        <v>35768</v>
      </c>
      <c r="F6462" t="s">
        <v>35713</v>
      </c>
      <c r="G6462" t="s">
        <v>35769</v>
      </c>
      <c r="H6462" t="s">
        <v>36503</v>
      </c>
      <c r="I6462" t="s">
        <v>16749</v>
      </c>
      <c r="J6462" s="2" t="s">
        <v>16784</v>
      </c>
      <c r="K6462" s="5" t="s">
        <v>128</v>
      </c>
      <c r="L6462" t="s">
        <v>162</v>
      </c>
    </row>
    <row r="6463" spans="1:15" hidden="1" x14ac:dyDescent="0.25">
      <c r="A6463">
        <v>133695</v>
      </c>
      <c r="B6463" t="s">
        <v>16785</v>
      </c>
      <c r="C6463" t="s">
        <v>16786</v>
      </c>
      <c r="D6463" t="s">
        <v>16744</v>
      </c>
      <c r="E6463" t="s">
        <v>35768</v>
      </c>
      <c r="F6463" t="s">
        <v>35713</v>
      </c>
      <c r="G6463" t="s">
        <v>35769</v>
      </c>
      <c r="H6463" t="s">
        <v>36503</v>
      </c>
      <c r="I6463" t="s">
        <v>5168</v>
      </c>
      <c r="J6463" s="2" t="s">
        <v>16787</v>
      </c>
      <c r="K6463" s="5" t="s">
        <v>21</v>
      </c>
    </row>
    <row r="6464" spans="1:15" hidden="1" x14ac:dyDescent="0.25">
      <c r="A6464">
        <v>133702</v>
      </c>
      <c r="B6464" t="s">
        <v>16788</v>
      </c>
      <c r="C6464" t="s">
        <v>16786</v>
      </c>
      <c r="D6464" t="s">
        <v>16744</v>
      </c>
      <c r="E6464" t="s">
        <v>35768</v>
      </c>
      <c r="F6464" t="s">
        <v>35713</v>
      </c>
      <c r="G6464" t="s">
        <v>35769</v>
      </c>
      <c r="H6464" t="s">
        <v>36503</v>
      </c>
      <c r="I6464" t="s">
        <v>5168</v>
      </c>
      <c r="J6464" s="2" t="s">
        <v>16789</v>
      </c>
      <c r="K6464" s="5" t="s">
        <v>55</v>
      </c>
    </row>
    <row r="6465" spans="1:12" hidden="1" x14ac:dyDescent="0.25">
      <c r="A6465">
        <v>133703</v>
      </c>
      <c r="B6465" t="s">
        <v>16790</v>
      </c>
      <c r="C6465" t="s">
        <v>16748</v>
      </c>
      <c r="D6465" t="s">
        <v>16744</v>
      </c>
      <c r="E6465" t="s">
        <v>35768</v>
      </c>
      <c r="F6465" t="s">
        <v>35713</v>
      </c>
      <c r="G6465" t="s">
        <v>35769</v>
      </c>
      <c r="H6465" t="s">
        <v>36503</v>
      </c>
      <c r="I6465" t="s">
        <v>16749</v>
      </c>
      <c r="J6465" s="2" t="s">
        <v>16791</v>
      </c>
      <c r="K6465" s="5" t="s">
        <v>55</v>
      </c>
    </row>
    <row r="6466" spans="1:12" hidden="1" x14ac:dyDescent="0.25">
      <c r="A6466">
        <v>133708</v>
      </c>
      <c r="B6466" t="s">
        <v>16792</v>
      </c>
      <c r="C6466" t="s">
        <v>16786</v>
      </c>
      <c r="D6466" t="s">
        <v>16744</v>
      </c>
      <c r="E6466" t="s">
        <v>35768</v>
      </c>
      <c r="F6466" t="s">
        <v>35713</v>
      </c>
      <c r="G6466" t="s">
        <v>35769</v>
      </c>
      <c r="H6466" t="s">
        <v>36503</v>
      </c>
      <c r="I6466" t="s">
        <v>5168</v>
      </c>
      <c r="J6466" s="2" t="s">
        <v>16793</v>
      </c>
      <c r="K6466" s="5" t="s">
        <v>38</v>
      </c>
      <c r="L6466" t="s">
        <v>174</v>
      </c>
    </row>
    <row r="6467" spans="1:12" hidden="1" x14ac:dyDescent="0.25">
      <c r="A6467">
        <v>133712</v>
      </c>
      <c r="B6467" t="s">
        <v>16794</v>
      </c>
      <c r="C6467" t="s">
        <v>16786</v>
      </c>
      <c r="D6467" t="s">
        <v>16744</v>
      </c>
      <c r="E6467" t="s">
        <v>35768</v>
      </c>
      <c r="F6467" t="s">
        <v>35713</v>
      </c>
      <c r="G6467" t="s">
        <v>35769</v>
      </c>
      <c r="H6467" t="s">
        <v>36503</v>
      </c>
      <c r="I6467" t="s">
        <v>5168</v>
      </c>
      <c r="J6467" s="2" t="s">
        <v>16795</v>
      </c>
      <c r="K6467" s="5" t="s">
        <v>21</v>
      </c>
    </row>
    <row r="6468" spans="1:12" hidden="1" x14ac:dyDescent="0.25">
      <c r="A6468">
        <v>133780</v>
      </c>
      <c r="B6468" t="s">
        <v>16796</v>
      </c>
      <c r="C6468" t="s">
        <v>16797</v>
      </c>
      <c r="D6468" t="s">
        <v>16798</v>
      </c>
      <c r="E6468" t="s">
        <v>35770</v>
      </c>
      <c r="F6468" t="s">
        <v>35771</v>
      </c>
      <c r="G6468">
        <v>1998</v>
      </c>
      <c r="H6468" t="s">
        <v>36504</v>
      </c>
      <c r="I6468" t="s">
        <v>16799</v>
      </c>
      <c r="J6468" s="2" t="s">
        <v>16800</v>
      </c>
      <c r="K6468" s="5" t="s">
        <v>38</v>
      </c>
      <c r="L6468" t="s">
        <v>174</v>
      </c>
    </row>
    <row r="6469" spans="1:12" hidden="1" x14ac:dyDescent="0.25">
      <c r="A6469">
        <v>133793</v>
      </c>
      <c r="B6469" t="s">
        <v>16801</v>
      </c>
      <c r="C6469" t="s">
        <v>16797</v>
      </c>
      <c r="D6469" t="s">
        <v>16798</v>
      </c>
      <c r="E6469" t="s">
        <v>35770</v>
      </c>
      <c r="F6469" t="s">
        <v>35771</v>
      </c>
      <c r="G6469">
        <v>1998</v>
      </c>
      <c r="H6469" t="s">
        <v>36504</v>
      </c>
      <c r="I6469" t="s">
        <v>16799</v>
      </c>
      <c r="J6469" s="2" t="s">
        <v>16802</v>
      </c>
      <c r="K6469" s="5" t="s">
        <v>38</v>
      </c>
    </row>
    <row r="6470" spans="1:12" hidden="1" x14ac:dyDescent="0.25">
      <c r="A6470">
        <v>133959</v>
      </c>
      <c r="B6470" t="s">
        <v>16803</v>
      </c>
      <c r="C6470" t="s">
        <v>16804</v>
      </c>
      <c r="D6470" t="s">
        <v>16798</v>
      </c>
      <c r="E6470" t="s">
        <v>35770</v>
      </c>
      <c r="F6470" t="s">
        <v>35771</v>
      </c>
      <c r="G6470">
        <v>1998</v>
      </c>
      <c r="H6470" t="s">
        <v>36504</v>
      </c>
      <c r="I6470" t="s">
        <v>3815</v>
      </c>
      <c r="J6470" s="2" t="s">
        <v>16805</v>
      </c>
      <c r="K6470" s="5" t="s">
        <v>21</v>
      </c>
    </row>
    <row r="6471" spans="1:12" hidden="1" x14ac:dyDescent="0.25">
      <c r="A6471">
        <v>133965</v>
      </c>
      <c r="B6471" t="s">
        <v>16806</v>
      </c>
      <c r="C6471" t="s">
        <v>16804</v>
      </c>
      <c r="D6471" t="s">
        <v>16798</v>
      </c>
      <c r="E6471" t="s">
        <v>35770</v>
      </c>
      <c r="F6471" t="s">
        <v>35771</v>
      </c>
      <c r="G6471">
        <v>1998</v>
      </c>
      <c r="H6471" t="s">
        <v>36504</v>
      </c>
      <c r="I6471" t="s">
        <v>3815</v>
      </c>
      <c r="J6471" s="2" t="s">
        <v>16807</v>
      </c>
      <c r="K6471" s="5" t="s">
        <v>21</v>
      </c>
    </row>
    <row r="6472" spans="1:12" hidden="1" x14ac:dyDescent="0.25">
      <c r="A6472">
        <v>133980</v>
      </c>
      <c r="B6472" t="s">
        <v>16808</v>
      </c>
      <c r="C6472" t="s">
        <v>16809</v>
      </c>
      <c r="D6472" t="s">
        <v>16798</v>
      </c>
      <c r="E6472" t="s">
        <v>35770</v>
      </c>
      <c r="F6472" t="s">
        <v>35771</v>
      </c>
      <c r="G6472">
        <v>1998</v>
      </c>
      <c r="H6472" t="s">
        <v>36504</v>
      </c>
      <c r="I6472" t="s">
        <v>1117</v>
      </c>
      <c r="J6472" s="2" t="s">
        <v>16810</v>
      </c>
      <c r="K6472" s="5" t="s">
        <v>21</v>
      </c>
    </row>
    <row r="6473" spans="1:12" hidden="1" x14ac:dyDescent="0.25">
      <c r="A6473">
        <v>134042</v>
      </c>
      <c r="B6473" t="s">
        <v>16811</v>
      </c>
      <c r="C6473" t="s">
        <v>16812</v>
      </c>
      <c r="D6473" t="s">
        <v>16798</v>
      </c>
      <c r="E6473" t="s">
        <v>35770</v>
      </c>
      <c r="F6473" t="s">
        <v>35771</v>
      </c>
      <c r="G6473">
        <v>1998</v>
      </c>
      <c r="H6473" t="s">
        <v>36504</v>
      </c>
      <c r="I6473" t="s">
        <v>5338</v>
      </c>
      <c r="J6473" s="2" t="s">
        <v>16813</v>
      </c>
      <c r="K6473" s="5" t="s">
        <v>38</v>
      </c>
      <c r="L6473" t="s">
        <v>232</v>
      </c>
    </row>
    <row r="6474" spans="1:12" hidden="1" x14ac:dyDescent="0.25">
      <c r="A6474">
        <v>134109</v>
      </c>
      <c r="B6474" t="s">
        <v>16814</v>
      </c>
      <c r="C6474" t="s">
        <v>16809</v>
      </c>
      <c r="D6474" t="s">
        <v>16798</v>
      </c>
      <c r="E6474" t="s">
        <v>35770</v>
      </c>
      <c r="F6474" t="s">
        <v>35771</v>
      </c>
      <c r="G6474">
        <v>1998</v>
      </c>
      <c r="H6474" t="s">
        <v>36504</v>
      </c>
      <c r="I6474" t="s">
        <v>1117</v>
      </c>
      <c r="J6474" s="2" t="s">
        <v>16815</v>
      </c>
      <c r="K6474" s="5" t="s">
        <v>128</v>
      </c>
      <c r="L6474" t="s">
        <v>129</v>
      </c>
    </row>
    <row r="6475" spans="1:12" hidden="1" x14ac:dyDescent="0.25">
      <c r="A6475">
        <v>134142</v>
      </c>
      <c r="B6475" t="s">
        <v>16816</v>
      </c>
      <c r="C6475" t="s">
        <v>16812</v>
      </c>
      <c r="D6475" t="s">
        <v>16798</v>
      </c>
      <c r="E6475" t="s">
        <v>35770</v>
      </c>
      <c r="F6475" t="s">
        <v>35771</v>
      </c>
      <c r="G6475">
        <v>1998</v>
      </c>
      <c r="H6475" t="s">
        <v>36504</v>
      </c>
      <c r="I6475" t="s">
        <v>5338</v>
      </c>
      <c r="J6475" s="2" t="s">
        <v>16817</v>
      </c>
      <c r="K6475" s="5" t="s">
        <v>38</v>
      </c>
    </row>
    <row r="6476" spans="1:12" hidden="1" x14ac:dyDescent="0.25">
      <c r="A6476">
        <v>134148</v>
      </c>
      <c r="B6476" t="s">
        <v>16818</v>
      </c>
      <c r="C6476" t="s">
        <v>16812</v>
      </c>
      <c r="D6476" t="s">
        <v>16798</v>
      </c>
      <c r="E6476" t="s">
        <v>35770</v>
      </c>
      <c r="F6476" t="s">
        <v>35771</v>
      </c>
      <c r="G6476">
        <v>1998</v>
      </c>
      <c r="H6476" t="s">
        <v>36504</v>
      </c>
      <c r="I6476" t="s">
        <v>5338</v>
      </c>
      <c r="J6476" s="2" t="s">
        <v>16819</v>
      </c>
      <c r="K6476" s="5" t="s">
        <v>38</v>
      </c>
    </row>
    <row r="6477" spans="1:12" hidden="1" x14ac:dyDescent="0.25">
      <c r="A6477">
        <v>134196</v>
      </c>
      <c r="B6477" t="s">
        <v>16820</v>
      </c>
      <c r="C6477" t="s">
        <v>16809</v>
      </c>
      <c r="D6477" t="s">
        <v>16798</v>
      </c>
      <c r="E6477" t="s">
        <v>35770</v>
      </c>
      <c r="F6477" t="s">
        <v>35771</v>
      </c>
      <c r="G6477">
        <v>1998</v>
      </c>
      <c r="H6477" t="s">
        <v>36504</v>
      </c>
      <c r="I6477" t="s">
        <v>1117</v>
      </c>
      <c r="J6477" s="2" t="s">
        <v>16821</v>
      </c>
      <c r="K6477" s="5" t="s">
        <v>38</v>
      </c>
      <c r="L6477" t="s">
        <v>16</v>
      </c>
    </row>
    <row r="6478" spans="1:12" hidden="1" x14ac:dyDescent="0.25">
      <c r="A6478">
        <v>134200</v>
      </c>
      <c r="B6478" t="s">
        <v>16822</v>
      </c>
      <c r="C6478" t="s">
        <v>16823</v>
      </c>
      <c r="D6478" t="s">
        <v>16798</v>
      </c>
      <c r="E6478" t="s">
        <v>35770</v>
      </c>
      <c r="F6478" t="s">
        <v>35771</v>
      </c>
      <c r="G6478">
        <v>1998</v>
      </c>
      <c r="H6478" t="s">
        <v>36504</v>
      </c>
      <c r="I6478" t="s">
        <v>36</v>
      </c>
      <c r="J6478" s="2" t="s">
        <v>16824</v>
      </c>
      <c r="K6478" s="5" t="s">
        <v>38</v>
      </c>
    </row>
    <row r="6479" spans="1:12" hidden="1" x14ac:dyDescent="0.25">
      <c r="A6479">
        <v>134202</v>
      </c>
      <c r="B6479" t="s">
        <v>16825</v>
      </c>
      <c r="C6479" t="s">
        <v>16823</v>
      </c>
      <c r="D6479" t="s">
        <v>16798</v>
      </c>
      <c r="E6479" t="s">
        <v>35770</v>
      </c>
      <c r="F6479" t="s">
        <v>35771</v>
      </c>
      <c r="G6479">
        <v>1998</v>
      </c>
      <c r="H6479" t="s">
        <v>36504</v>
      </c>
      <c r="I6479" t="s">
        <v>36</v>
      </c>
      <c r="J6479" s="2" t="s">
        <v>16826</v>
      </c>
      <c r="K6479" s="5" t="s">
        <v>21</v>
      </c>
    </row>
    <row r="6480" spans="1:12" hidden="1" x14ac:dyDescent="0.25">
      <c r="A6480">
        <v>134206</v>
      </c>
      <c r="B6480" t="s">
        <v>16827</v>
      </c>
      <c r="C6480" t="s">
        <v>16823</v>
      </c>
      <c r="D6480" t="s">
        <v>16798</v>
      </c>
      <c r="E6480" t="s">
        <v>35770</v>
      </c>
      <c r="F6480" t="s">
        <v>35771</v>
      </c>
      <c r="G6480">
        <v>1998</v>
      </c>
      <c r="H6480" t="s">
        <v>36504</v>
      </c>
      <c r="I6480" t="s">
        <v>36</v>
      </c>
      <c r="J6480" s="2" t="s">
        <v>16828</v>
      </c>
      <c r="K6480" s="5" t="s">
        <v>21</v>
      </c>
    </row>
    <row r="6481" spans="1:12" hidden="1" x14ac:dyDescent="0.25">
      <c r="A6481">
        <v>134246</v>
      </c>
      <c r="B6481" t="s">
        <v>16829</v>
      </c>
      <c r="C6481" t="s">
        <v>16823</v>
      </c>
      <c r="D6481" t="s">
        <v>16798</v>
      </c>
      <c r="E6481" t="s">
        <v>35770</v>
      </c>
      <c r="F6481" t="s">
        <v>35771</v>
      </c>
      <c r="G6481">
        <v>1998</v>
      </c>
      <c r="H6481" t="s">
        <v>36504</v>
      </c>
      <c r="I6481" t="s">
        <v>36</v>
      </c>
      <c r="J6481" s="2" t="s">
        <v>16830</v>
      </c>
      <c r="K6481" s="5" t="s">
        <v>128</v>
      </c>
      <c r="L6481" t="s">
        <v>27</v>
      </c>
    </row>
    <row r="6482" spans="1:12" hidden="1" x14ac:dyDescent="0.25">
      <c r="A6482">
        <v>134296</v>
      </c>
      <c r="B6482" t="s">
        <v>16831</v>
      </c>
      <c r="C6482" t="s">
        <v>16823</v>
      </c>
      <c r="D6482" t="s">
        <v>16798</v>
      </c>
      <c r="E6482" t="s">
        <v>35770</v>
      </c>
      <c r="F6482" t="s">
        <v>35771</v>
      </c>
      <c r="G6482">
        <v>1998</v>
      </c>
      <c r="H6482" t="s">
        <v>36504</v>
      </c>
      <c r="I6482" t="s">
        <v>36</v>
      </c>
      <c r="J6482" s="2" t="s">
        <v>16832</v>
      </c>
      <c r="K6482" s="5" t="s">
        <v>15</v>
      </c>
      <c r="L6482" t="s">
        <v>35297</v>
      </c>
    </row>
    <row r="6483" spans="1:12" hidden="1" x14ac:dyDescent="0.25">
      <c r="A6483">
        <v>134314</v>
      </c>
      <c r="B6483" t="s">
        <v>16833</v>
      </c>
      <c r="C6483" t="s">
        <v>16823</v>
      </c>
      <c r="D6483" t="s">
        <v>16798</v>
      </c>
      <c r="E6483" t="s">
        <v>35770</v>
      </c>
      <c r="F6483" t="s">
        <v>35771</v>
      </c>
      <c r="G6483">
        <v>1998</v>
      </c>
      <c r="H6483" t="s">
        <v>36504</v>
      </c>
      <c r="I6483" t="s">
        <v>36</v>
      </c>
      <c r="J6483" s="2" t="s">
        <v>16834</v>
      </c>
      <c r="K6483" s="5" t="s">
        <v>38</v>
      </c>
      <c r="L6483" t="s">
        <v>35266</v>
      </c>
    </row>
    <row r="6484" spans="1:12" hidden="1" x14ac:dyDescent="0.25">
      <c r="A6484">
        <v>134327</v>
      </c>
      <c r="B6484" t="s">
        <v>16835</v>
      </c>
      <c r="C6484" t="s">
        <v>16823</v>
      </c>
      <c r="D6484" t="s">
        <v>16798</v>
      </c>
      <c r="E6484" t="s">
        <v>35770</v>
      </c>
      <c r="F6484" t="s">
        <v>35771</v>
      </c>
      <c r="G6484">
        <v>1998</v>
      </c>
      <c r="H6484" t="s">
        <v>36504</v>
      </c>
      <c r="I6484" t="s">
        <v>36</v>
      </c>
      <c r="J6484" s="2" t="s">
        <v>16836</v>
      </c>
      <c r="K6484" s="5" t="s">
        <v>15</v>
      </c>
    </row>
    <row r="6485" spans="1:12" hidden="1" x14ac:dyDescent="0.25">
      <c r="A6485">
        <v>134350</v>
      </c>
      <c r="B6485" t="s">
        <v>16837</v>
      </c>
      <c r="C6485" t="s">
        <v>16823</v>
      </c>
      <c r="D6485" t="s">
        <v>16798</v>
      </c>
      <c r="E6485" t="s">
        <v>35770</v>
      </c>
      <c r="F6485" t="s">
        <v>35771</v>
      </c>
      <c r="G6485">
        <v>1998</v>
      </c>
      <c r="H6485" t="s">
        <v>36504</v>
      </c>
      <c r="I6485" t="s">
        <v>36</v>
      </c>
      <c r="J6485" s="2" t="s">
        <v>16838</v>
      </c>
      <c r="K6485" s="5" t="s">
        <v>55</v>
      </c>
    </row>
    <row r="6486" spans="1:12" hidden="1" x14ac:dyDescent="0.25">
      <c r="A6486">
        <v>134352</v>
      </c>
      <c r="B6486" t="s">
        <v>16839</v>
      </c>
      <c r="C6486" t="s">
        <v>16823</v>
      </c>
      <c r="D6486" t="s">
        <v>16798</v>
      </c>
      <c r="E6486" t="s">
        <v>35770</v>
      </c>
      <c r="F6486" t="s">
        <v>35771</v>
      </c>
      <c r="G6486">
        <v>1998</v>
      </c>
      <c r="H6486" t="s">
        <v>36504</v>
      </c>
      <c r="I6486" t="s">
        <v>36</v>
      </c>
      <c r="J6486" s="2" t="s">
        <v>16840</v>
      </c>
      <c r="K6486" s="5" t="s">
        <v>38</v>
      </c>
      <c r="L6486" t="s">
        <v>187</v>
      </c>
    </row>
    <row r="6487" spans="1:12" hidden="1" x14ac:dyDescent="0.25">
      <c r="A6487">
        <v>134354</v>
      </c>
      <c r="B6487" t="s">
        <v>16841</v>
      </c>
      <c r="C6487" t="s">
        <v>16809</v>
      </c>
      <c r="D6487" t="s">
        <v>16798</v>
      </c>
      <c r="E6487" t="s">
        <v>35770</v>
      </c>
      <c r="F6487" t="s">
        <v>35771</v>
      </c>
      <c r="G6487">
        <v>1998</v>
      </c>
      <c r="H6487" t="s">
        <v>36504</v>
      </c>
      <c r="I6487" t="s">
        <v>1117</v>
      </c>
      <c r="J6487" s="2" t="s">
        <v>16842</v>
      </c>
      <c r="K6487" s="5" t="s">
        <v>21</v>
      </c>
    </row>
    <row r="6488" spans="1:12" hidden="1" x14ac:dyDescent="0.25">
      <c r="A6488">
        <v>134364</v>
      </c>
      <c r="B6488" t="s">
        <v>16843</v>
      </c>
      <c r="C6488" t="s">
        <v>16823</v>
      </c>
      <c r="D6488" t="s">
        <v>16798</v>
      </c>
      <c r="E6488" t="s">
        <v>35770</v>
      </c>
      <c r="F6488" t="s">
        <v>35771</v>
      </c>
      <c r="G6488">
        <v>1998</v>
      </c>
      <c r="H6488" t="s">
        <v>36504</v>
      </c>
      <c r="I6488" t="s">
        <v>36</v>
      </c>
      <c r="J6488" s="2" t="s">
        <v>16844</v>
      </c>
      <c r="K6488" s="5" t="s">
        <v>21</v>
      </c>
    </row>
    <row r="6489" spans="1:12" hidden="1" x14ac:dyDescent="0.25">
      <c r="A6489">
        <v>134394</v>
      </c>
      <c r="B6489" t="s">
        <v>16845</v>
      </c>
      <c r="C6489" t="s">
        <v>16823</v>
      </c>
      <c r="D6489" t="s">
        <v>16798</v>
      </c>
      <c r="E6489" t="s">
        <v>35770</v>
      </c>
      <c r="F6489" t="s">
        <v>35771</v>
      </c>
      <c r="G6489">
        <v>1998</v>
      </c>
      <c r="H6489" t="s">
        <v>36504</v>
      </c>
      <c r="I6489" t="s">
        <v>36</v>
      </c>
      <c r="J6489" s="2" t="s">
        <v>16846</v>
      </c>
      <c r="K6489" s="5" t="s">
        <v>55</v>
      </c>
    </row>
    <row r="6490" spans="1:12" hidden="1" x14ac:dyDescent="0.25">
      <c r="A6490">
        <v>134428</v>
      </c>
      <c r="B6490" t="s">
        <v>16847</v>
      </c>
      <c r="C6490" t="s">
        <v>16823</v>
      </c>
      <c r="D6490" t="s">
        <v>16798</v>
      </c>
      <c r="E6490" t="s">
        <v>35770</v>
      </c>
      <c r="F6490" t="s">
        <v>35771</v>
      </c>
      <c r="G6490">
        <v>1998</v>
      </c>
      <c r="H6490" t="s">
        <v>36504</v>
      </c>
      <c r="I6490" t="s">
        <v>36</v>
      </c>
      <c r="J6490" s="2" t="s">
        <v>16848</v>
      </c>
      <c r="K6490" s="5" t="s">
        <v>128</v>
      </c>
      <c r="L6490" t="s">
        <v>162</v>
      </c>
    </row>
    <row r="6491" spans="1:12" hidden="1" x14ac:dyDescent="0.25">
      <c r="A6491">
        <v>134463</v>
      </c>
      <c r="B6491" t="s">
        <v>16849</v>
      </c>
      <c r="C6491" t="s">
        <v>16850</v>
      </c>
      <c r="D6491" t="s">
        <v>16798</v>
      </c>
      <c r="E6491" t="s">
        <v>35770</v>
      </c>
      <c r="F6491" t="s">
        <v>35771</v>
      </c>
      <c r="G6491">
        <v>1998</v>
      </c>
      <c r="H6491" t="s">
        <v>36504</v>
      </c>
      <c r="I6491" t="s">
        <v>1453</v>
      </c>
      <c r="J6491" s="2" t="s">
        <v>16851</v>
      </c>
      <c r="K6491" s="5" t="s">
        <v>55</v>
      </c>
    </row>
    <row r="6492" spans="1:12" hidden="1" x14ac:dyDescent="0.25">
      <c r="A6492">
        <v>134499</v>
      </c>
      <c r="B6492" t="s">
        <v>16852</v>
      </c>
      <c r="C6492" t="s">
        <v>16809</v>
      </c>
      <c r="D6492" t="s">
        <v>16798</v>
      </c>
      <c r="E6492" t="s">
        <v>35770</v>
      </c>
      <c r="F6492" t="s">
        <v>35771</v>
      </c>
      <c r="G6492">
        <v>1998</v>
      </c>
      <c r="H6492" t="s">
        <v>36504</v>
      </c>
      <c r="I6492" t="s">
        <v>1117</v>
      </c>
      <c r="J6492" s="2" t="s">
        <v>16853</v>
      </c>
      <c r="K6492" s="5" t="s">
        <v>38</v>
      </c>
    </row>
    <row r="6493" spans="1:12" hidden="1" x14ac:dyDescent="0.25">
      <c r="A6493">
        <v>134519</v>
      </c>
      <c r="B6493" t="s">
        <v>16854</v>
      </c>
      <c r="C6493" t="s">
        <v>16855</v>
      </c>
      <c r="D6493" t="s">
        <v>16798</v>
      </c>
      <c r="E6493" t="s">
        <v>35770</v>
      </c>
      <c r="F6493" t="s">
        <v>35771</v>
      </c>
      <c r="G6493">
        <v>1998</v>
      </c>
      <c r="H6493" t="s">
        <v>36504</v>
      </c>
      <c r="I6493" t="s">
        <v>16856</v>
      </c>
      <c r="J6493" s="2" t="s">
        <v>16857</v>
      </c>
      <c r="K6493" s="5" t="s">
        <v>38</v>
      </c>
    </row>
    <row r="6494" spans="1:12" hidden="1" x14ac:dyDescent="0.25">
      <c r="A6494">
        <v>134575</v>
      </c>
      <c r="B6494" t="s">
        <v>16858</v>
      </c>
      <c r="C6494" t="s">
        <v>16859</v>
      </c>
      <c r="D6494" t="s">
        <v>16860</v>
      </c>
      <c r="E6494" t="s">
        <v>35772</v>
      </c>
      <c r="F6494" t="s">
        <v>35773</v>
      </c>
      <c r="G6494">
        <v>2006</v>
      </c>
      <c r="H6494" t="s">
        <v>36505</v>
      </c>
      <c r="I6494" t="s">
        <v>747</v>
      </c>
      <c r="J6494" s="2" t="s">
        <v>16861</v>
      </c>
      <c r="K6494" s="5" t="s">
        <v>38</v>
      </c>
    </row>
    <row r="6495" spans="1:12" hidden="1" x14ac:dyDescent="0.25">
      <c r="A6495">
        <v>134589</v>
      </c>
      <c r="B6495" t="s">
        <v>16862</v>
      </c>
      <c r="C6495" t="s">
        <v>16863</v>
      </c>
      <c r="D6495" t="s">
        <v>16864</v>
      </c>
      <c r="E6495" t="s">
        <v>35774</v>
      </c>
      <c r="F6495" t="s">
        <v>35775</v>
      </c>
      <c r="G6495">
        <v>2002</v>
      </c>
      <c r="H6495" t="s">
        <v>36506</v>
      </c>
      <c r="I6495" t="s">
        <v>16865</v>
      </c>
      <c r="J6495" s="2" t="s">
        <v>16866</v>
      </c>
      <c r="K6495" s="5" t="s">
        <v>38</v>
      </c>
      <c r="L6495" t="s">
        <v>187</v>
      </c>
    </row>
    <row r="6496" spans="1:12" hidden="1" x14ac:dyDescent="0.25">
      <c r="A6496">
        <v>134612</v>
      </c>
      <c r="B6496" t="s">
        <v>16867</v>
      </c>
      <c r="C6496" t="s">
        <v>16868</v>
      </c>
      <c r="D6496" t="s">
        <v>16864</v>
      </c>
      <c r="E6496" t="s">
        <v>35774</v>
      </c>
      <c r="F6496" t="s">
        <v>35775</v>
      </c>
      <c r="G6496">
        <v>2002</v>
      </c>
      <c r="H6496" t="s">
        <v>36506</v>
      </c>
      <c r="I6496" t="s">
        <v>16869</v>
      </c>
      <c r="J6496" s="2" t="s">
        <v>16870</v>
      </c>
      <c r="K6496" s="5" t="s">
        <v>38</v>
      </c>
      <c r="L6496" t="s">
        <v>35297</v>
      </c>
    </row>
    <row r="6497" spans="1:12" hidden="1" x14ac:dyDescent="0.25">
      <c r="A6497">
        <v>134622</v>
      </c>
      <c r="B6497" t="s">
        <v>16871</v>
      </c>
      <c r="C6497" t="s">
        <v>16863</v>
      </c>
      <c r="D6497" t="s">
        <v>16864</v>
      </c>
      <c r="E6497" t="s">
        <v>35774</v>
      </c>
      <c r="F6497" t="s">
        <v>35775</v>
      </c>
      <c r="G6497">
        <v>2002</v>
      </c>
      <c r="H6497" t="s">
        <v>36506</v>
      </c>
      <c r="I6497" t="s">
        <v>16865</v>
      </c>
      <c r="J6497" s="2" t="s">
        <v>16872</v>
      </c>
      <c r="K6497" s="5" t="s">
        <v>32</v>
      </c>
    </row>
    <row r="6498" spans="1:12" hidden="1" x14ac:dyDescent="0.25">
      <c r="A6498">
        <v>134636</v>
      </c>
      <c r="B6498" t="s">
        <v>16873</v>
      </c>
      <c r="C6498" t="s">
        <v>16863</v>
      </c>
      <c r="D6498" t="s">
        <v>16864</v>
      </c>
      <c r="E6498" t="s">
        <v>35774</v>
      </c>
      <c r="F6498" t="s">
        <v>35775</v>
      </c>
      <c r="G6498">
        <v>2002</v>
      </c>
      <c r="H6498" t="s">
        <v>36506</v>
      </c>
      <c r="I6498" t="s">
        <v>16865</v>
      </c>
      <c r="J6498" s="2" t="s">
        <v>16874</v>
      </c>
      <c r="K6498" s="5" t="s">
        <v>38</v>
      </c>
      <c r="L6498" t="s">
        <v>16</v>
      </c>
    </row>
    <row r="6499" spans="1:12" hidden="1" x14ac:dyDescent="0.25">
      <c r="A6499">
        <v>134659</v>
      </c>
      <c r="B6499" t="s">
        <v>16875</v>
      </c>
      <c r="C6499" t="s">
        <v>16863</v>
      </c>
      <c r="D6499" t="s">
        <v>16864</v>
      </c>
      <c r="E6499" t="s">
        <v>35774</v>
      </c>
      <c r="F6499" t="s">
        <v>35775</v>
      </c>
      <c r="G6499">
        <v>2002</v>
      </c>
      <c r="H6499" t="s">
        <v>36506</v>
      </c>
      <c r="I6499" t="s">
        <v>16865</v>
      </c>
      <c r="J6499" s="2" t="s">
        <v>16876</v>
      </c>
      <c r="K6499" s="5" t="s">
        <v>32</v>
      </c>
      <c r="L6499" t="s">
        <v>35242</v>
      </c>
    </row>
    <row r="6500" spans="1:12" hidden="1" x14ac:dyDescent="0.25">
      <c r="A6500">
        <v>134662</v>
      </c>
      <c r="B6500" t="s">
        <v>16877</v>
      </c>
      <c r="C6500" t="s">
        <v>16878</v>
      </c>
      <c r="D6500" t="s">
        <v>16864</v>
      </c>
      <c r="E6500" t="s">
        <v>35774</v>
      </c>
      <c r="F6500" t="s">
        <v>35775</v>
      </c>
      <c r="G6500">
        <v>2002</v>
      </c>
      <c r="H6500" t="s">
        <v>36506</v>
      </c>
      <c r="I6500" t="s">
        <v>16879</v>
      </c>
      <c r="J6500" s="2" t="s">
        <v>16880</v>
      </c>
      <c r="K6500" s="5" t="s">
        <v>38</v>
      </c>
      <c r="L6500" t="s">
        <v>272</v>
      </c>
    </row>
    <row r="6501" spans="1:12" hidden="1" x14ac:dyDescent="0.25">
      <c r="A6501">
        <v>134691</v>
      </c>
      <c r="B6501" t="s">
        <v>16881</v>
      </c>
      <c r="C6501" t="s">
        <v>16863</v>
      </c>
      <c r="D6501" t="s">
        <v>16864</v>
      </c>
      <c r="E6501" t="s">
        <v>35774</v>
      </c>
      <c r="F6501" t="s">
        <v>35775</v>
      </c>
      <c r="G6501">
        <v>2002</v>
      </c>
      <c r="H6501" t="s">
        <v>36506</v>
      </c>
      <c r="I6501" t="s">
        <v>16865</v>
      </c>
      <c r="J6501" s="2" t="s">
        <v>16882</v>
      </c>
      <c r="K6501" s="5" t="s">
        <v>38</v>
      </c>
    </row>
    <row r="6502" spans="1:12" hidden="1" x14ac:dyDescent="0.25">
      <c r="A6502">
        <v>134721</v>
      </c>
      <c r="B6502" t="s">
        <v>16883</v>
      </c>
      <c r="C6502" t="s">
        <v>16884</v>
      </c>
      <c r="D6502" t="s">
        <v>16864</v>
      </c>
      <c r="E6502" t="s">
        <v>35774</v>
      </c>
      <c r="F6502" t="s">
        <v>35775</v>
      </c>
      <c r="G6502">
        <v>2002</v>
      </c>
      <c r="H6502" t="s">
        <v>36506</v>
      </c>
      <c r="I6502" t="s">
        <v>16885</v>
      </c>
      <c r="J6502" s="2" t="s">
        <v>16886</v>
      </c>
      <c r="K6502" s="5" t="s">
        <v>38</v>
      </c>
    </row>
    <row r="6503" spans="1:12" hidden="1" x14ac:dyDescent="0.25">
      <c r="A6503">
        <v>134739</v>
      </c>
      <c r="B6503" t="s">
        <v>16887</v>
      </c>
      <c r="C6503" t="s">
        <v>16888</v>
      </c>
      <c r="D6503" t="s">
        <v>16864</v>
      </c>
      <c r="E6503" t="s">
        <v>35774</v>
      </c>
      <c r="F6503" t="s">
        <v>35775</v>
      </c>
      <c r="G6503">
        <v>2002</v>
      </c>
      <c r="H6503" t="s">
        <v>36506</v>
      </c>
      <c r="I6503" t="s">
        <v>16889</v>
      </c>
      <c r="J6503" s="2" t="s">
        <v>16890</v>
      </c>
      <c r="K6503" s="5" t="s">
        <v>38</v>
      </c>
      <c r="L6503" t="s">
        <v>232</v>
      </c>
    </row>
    <row r="6504" spans="1:12" hidden="1" x14ac:dyDescent="0.25">
      <c r="A6504">
        <v>134741</v>
      </c>
      <c r="B6504" t="s">
        <v>16891</v>
      </c>
      <c r="C6504" t="s">
        <v>16892</v>
      </c>
      <c r="D6504" t="s">
        <v>16864</v>
      </c>
      <c r="E6504" t="s">
        <v>35774</v>
      </c>
      <c r="F6504" t="s">
        <v>35775</v>
      </c>
      <c r="G6504">
        <v>2002</v>
      </c>
      <c r="H6504" t="s">
        <v>36506</v>
      </c>
      <c r="I6504" t="s">
        <v>16893</v>
      </c>
      <c r="J6504" s="2" t="s">
        <v>16894</v>
      </c>
      <c r="K6504" s="5" t="s">
        <v>15</v>
      </c>
    </row>
    <row r="6505" spans="1:12" hidden="1" x14ac:dyDescent="0.25">
      <c r="A6505">
        <v>134742</v>
      </c>
      <c r="B6505" t="s">
        <v>16895</v>
      </c>
      <c r="C6505" t="s">
        <v>16888</v>
      </c>
      <c r="D6505" t="s">
        <v>16864</v>
      </c>
      <c r="E6505" t="s">
        <v>35774</v>
      </c>
      <c r="F6505" t="s">
        <v>35775</v>
      </c>
      <c r="G6505">
        <v>2002</v>
      </c>
      <c r="H6505" t="s">
        <v>36506</v>
      </c>
      <c r="I6505" t="s">
        <v>16889</v>
      </c>
      <c r="J6505" s="2" t="s">
        <v>16896</v>
      </c>
      <c r="K6505" s="5" t="s">
        <v>38</v>
      </c>
    </row>
    <row r="6506" spans="1:12" hidden="1" x14ac:dyDescent="0.25">
      <c r="A6506">
        <v>134757</v>
      </c>
      <c r="B6506" t="s">
        <v>16897</v>
      </c>
      <c r="C6506" t="s">
        <v>16898</v>
      </c>
      <c r="D6506" t="s">
        <v>16864</v>
      </c>
      <c r="E6506" t="s">
        <v>35774</v>
      </c>
      <c r="F6506" t="s">
        <v>35775</v>
      </c>
      <c r="G6506">
        <v>2002</v>
      </c>
      <c r="H6506" t="s">
        <v>36506</v>
      </c>
      <c r="I6506" t="s">
        <v>16899</v>
      </c>
      <c r="J6506" s="2" t="s">
        <v>16900</v>
      </c>
      <c r="K6506" s="5" t="s">
        <v>21</v>
      </c>
    </row>
    <row r="6507" spans="1:12" hidden="1" x14ac:dyDescent="0.25">
      <c r="A6507">
        <v>134758</v>
      </c>
      <c r="B6507" t="s">
        <v>16901</v>
      </c>
      <c r="C6507" t="s">
        <v>16878</v>
      </c>
      <c r="D6507" t="s">
        <v>16864</v>
      </c>
      <c r="E6507" t="s">
        <v>35774</v>
      </c>
      <c r="F6507" t="s">
        <v>35775</v>
      </c>
      <c r="G6507">
        <v>2002</v>
      </c>
      <c r="H6507" t="s">
        <v>36506</v>
      </c>
      <c r="I6507" t="s">
        <v>16879</v>
      </c>
      <c r="J6507" s="2" t="s">
        <v>16902</v>
      </c>
      <c r="K6507" s="5" t="s">
        <v>55</v>
      </c>
    </row>
    <row r="6508" spans="1:12" hidden="1" x14ac:dyDescent="0.25">
      <c r="A6508">
        <v>134760</v>
      </c>
      <c r="B6508" t="s">
        <v>16903</v>
      </c>
      <c r="C6508" t="s">
        <v>16898</v>
      </c>
      <c r="D6508" t="s">
        <v>16864</v>
      </c>
      <c r="E6508" t="s">
        <v>35774</v>
      </c>
      <c r="F6508" t="s">
        <v>35775</v>
      </c>
      <c r="G6508">
        <v>2002</v>
      </c>
      <c r="H6508" t="s">
        <v>36506</v>
      </c>
      <c r="I6508" t="s">
        <v>16899</v>
      </c>
      <c r="J6508" s="2" t="s">
        <v>16904</v>
      </c>
      <c r="K6508" s="5" t="s">
        <v>202</v>
      </c>
      <c r="L6508" t="s">
        <v>1277</v>
      </c>
    </row>
    <row r="6509" spans="1:12" hidden="1" x14ac:dyDescent="0.25">
      <c r="A6509">
        <v>134782</v>
      </c>
      <c r="B6509" t="s">
        <v>16905</v>
      </c>
      <c r="C6509" t="s">
        <v>16898</v>
      </c>
      <c r="D6509" t="s">
        <v>16864</v>
      </c>
      <c r="E6509" t="s">
        <v>35774</v>
      </c>
      <c r="F6509" t="s">
        <v>35775</v>
      </c>
      <c r="G6509">
        <v>2002</v>
      </c>
      <c r="H6509" t="s">
        <v>36506</v>
      </c>
      <c r="I6509" t="s">
        <v>16899</v>
      </c>
      <c r="J6509" s="2" t="s">
        <v>16906</v>
      </c>
      <c r="K6509" s="5" t="s">
        <v>128</v>
      </c>
      <c r="L6509" t="s">
        <v>27</v>
      </c>
    </row>
    <row r="6510" spans="1:12" hidden="1" x14ac:dyDescent="0.25">
      <c r="A6510">
        <v>134811</v>
      </c>
      <c r="B6510" t="s">
        <v>16907</v>
      </c>
      <c r="C6510" t="s">
        <v>16908</v>
      </c>
      <c r="D6510" t="s">
        <v>16909</v>
      </c>
      <c r="E6510" t="s">
        <v>35776</v>
      </c>
      <c r="F6510" t="s">
        <v>35777</v>
      </c>
      <c r="G6510">
        <v>1998</v>
      </c>
      <c r="H6510" t="s">
        <v>36507</v>
      </c>
      <c r="I6510" t="s">
        <v>16865</v>
      </c>
      <c r="J6510" s="2" t="s">
        <v>16910</v>
      </c>
      <c r="K6510" s="5" t="s">
        <v>38</v>
      </c>
    </row>
    <row r="6511" spans="1:12" hidden="1" x14ac:dyDescent="0.25">
      <c r="A6511">
        <v>134928</v>
      </c>
      <c r="B6511" t="s">
        <v>16911</v>
      </c>
      <c r="C6511" t="s">
        <v>16912</v>
      </c>
      <c r="D6511" t="s">
        <v>16909</v>
      </c>
      <c r="E6511" t="s">
        <v>35776</v>
      </c>
      <c r="F6511" t="s">
        <v>35777</v>
      </c>
      <c r="G6511">
        <v>1998</v>
      </c>
      <c r="H6511" t="s">
        <v>36507</v>
      </c>
      <c r="I6511" t="s">
        <v>4426</v>
      </c>
      <c r="J6511" s="2" t="s">
        <v>16913</v>
      </c>
      <c r="K6511" s="5" t="s">
        <v>38</v>
      </c>
    </row>
    <row r="6512" spans="1:12" hidden="1" x14ac:dyDescent="0.25">
      <c r="A6512">
        <v>134929</v>
      </c>
      <c r="B6512" t="s">
        <v>16914</v>
      </c>
      <c r="C6512" t="s">
        <v>16908</v>
      </c>
      <c r="D6512" t="s">
        <v>16909</v>
      </c>
      <c r="E6512" t="s">
        <v>35776</v>
      </c>
      <c r="F6512" t="s">
        <v>35777</v>
      </c>
      <c r="G6512">
        <v>1998</v>
      </c>
      <c r="H6512" t="s">
        <v>36507</v>
      </c>
      <c r="I6512" t="s">
        <v>16865</v>
      </c>
      <c r="J6512" s="2" t="s">
        <v>16915</v>
      </c>
      <c r="K6512" s="5" t="s">
        <v>128</v>
      </c>
      <c r="L6512" t="s">
        <v>35237</v>
      </c>
    </row>
    <row r="6513" spans="1:12" hidden="1" x14ac:dyDescent="0.25">
      <c r="A6513">
        <v>134934</v>
      </c>
      <c r="B6513" t="s">
        <v>16916</v>
      </c>
      <c r="C6513" t="s">
        <v>16908</v>
      </c>
      <c r="D6513" t="s">
        <v>16909</v>
      </c>
      <c r="E6513" t="s">
        <v>35776</v>
      </c>
      <c r="F6513" t="s">
        <v>35777</v>
      </c>
      <c r="G6513">
        <v>1998</v>
      </c>
      <c r="H6513" t="s">
        <v>36507</v>
      </c>
      <c r="I6513" t="s">
        <v>16865</v>
      </c>
      <c r="J6513" s="2" t="s">
        <v>16917</v>
      </c>
      <c r="K6513" s="5" t="s">
        <v>128</v>
      </c>
      <c r="L6513" t="s">
        <v>374</v>
      </c>
    </row>
    <row r="6514" spans="1:12" hidden="1" x14ac:dyDescent="0.25">
      <c r="A6514">
        <v>134954</v>
      </c>
      <c r="B6514" t="s">
        <v>16918</v>
      </c>
      <c r="C6514" t="s">
        <v>16919</v>
      </c>
      <c r="D6514" t="s">
        <v>16909</v>
      </c>
      <c r="E6514" t="s">
        <v>35776</v>
      </c>
      <c r="F6514" t="s">
        <v>35777</v>
      </c>
      <c r="G6514">
        <v>1998</v>
      </c>
      <c r="H6514" t="s">
        <v>36507</v>
      </c>
      <c r="I6514" t="s">
        <v>1402</v>
      </c>
      <c r="J6514" s="2" t="s">
        <v>16920</v>
      </c>
      <c r="K6514" s="5" t="s">
        <v>38</v>
      </c>
    </row>
    <row r="6515" spans="1:12" hidden="1" x14ac:dyDescent="0.25">
      <c r="A6515">
        <v>134990</v>
      </c>
      <c r="B6515" t="s">
        <v>16921</v>
      </c>
      <c r="C6515" t="s">
        <v>16922</v>
      </c>
      <c r="D6515" t="s">
        <v>16909</v>
      </c>
      <c r="E6515" t="s">
        <v>35776</v>
      </c>
      <c r="F6515" t="s">
        <v>35777</v>
      </c>
      <c r="G6515">
        <v>1998</v>
      </c>
      <c r="H6515" t="s">
        <v>36507</v>
      </c>
      <c r="I6515" t="s">
        <v>16923</v>
      </c>
      <c r="J6515" s="2" t="s">
        <v>16924</v>
      </c>
      <c r="K6515" s="5" t="s">
        <v>55</v>
      </c>
    </row>
    <row r="6516" spans="1:12" hidden="1" x14ac:dyDescent="0.25">
      <c r="A6516">
        <v>135006</v>
      </c>
      <c r="B6516" t="s">
        <v>16925</v>
      </c>
      <c r="C6516" t="s">
        <v>16922</v>
      </c>
      <c r="D6516" t="s">
        <v>16909</v>
      </c>
      <c r="E6516" t="s">
        <v>35776</v>
      </c>
      <c r="F6516" t="s">
        <v>35777</v>
      </c>
      <c r="G6516">
        <v>1998</v>
      </c>
      <c r="H6516" t="s">
        <v>36507</v>
      </c>
      <c r="I6516" t="s">
        <v>16923</v>
      </c>
      <c r="J6516" s="2" t="s">
        <v>16926</v>
      </c>
      <c r="K6516" s="5" t="s">
        <v>38</v>
      </c>
      <c r="L6516" t="s">
        <v>16</v>
      </c>
    </row>
    <row r="6517" spans="1:12" hidden="1" x14ac:dyDescent="0.25">
      <c r="A6517">
        <v>135009</v>
      </c>
      <c r="B6517" t="s">
        <v>16927</v>
      </c>
      <c r="C6517" t="s">
        <v>16912</v>
      </c>
      <c r="D6517" t="s">
        <v>16909</v>
      </c>
      <c r="E6517" t="s">
        <v>35776</v>
      </c>
      <c r="F6517" t="s">
        <v>35777</v>
      </c>
      <c r="G6517">
        <v>1998</v>
      </c>
      <c r="H6517" t="s">
        <v>36507</v>
      </c>
      <c r="I6517" t="s">
        <v>4426</v>
      </c>
      <c r="J6517" s="2" t="s">
        <v>16928</v>
      </c>
      <c r="K6517" s="5" t="s">
        <v>21</v>
      </c>
    </row>
    <row r="6518" spans="1:12" hidden="1" x14ac:dyDescent="0.25">
      <c r="A6518">
        <v>135013</v>
      </c>
      <c r="B6518" t="s">
        <v>16929</v>
      </c>
      <c r="C6518" t="s">
        <v>16922</v>
      </c>
      <c r="D6518" t="s">
        <v>16909</v>
      </c>
      <c r="E6518" t="s">
        <v>35776</v>
      </c>
      <c r="F6518" t="s">
        <v>35777</v>
      </c>
      <c r="G6518">
        <v>1998</v>
      </c>
      <c r="H6518" t="s">
        <v>36507</v>
      </c>
      <c r="I6518" t="s">
        <v>16923</v>
      </c>
      <c r="J6518" s="2" t="s">
        <v>16930</v>
      </c>
      <c r="K6518" s="5" t="s">
        <v>345</v>
      </c>
    </row>
    <row r="6519" spans="1:12" hidden="1" x14ac:dyDescent="0.25">
      <c r="A6519">
        <v>135017</v>
      </c>
      <c r="B6519" t="s">
        <v>16931</v>
      </c>
      <c r="C6519" t="s">
        <v>16922</v>
      </c>
      <c r="D6519" t="s">
        <v>16909</v>
      </c>
      <c r="E6519" t="s">
        <v>35776</v>
      </c>
      <c r="F6519" t="s">
        <v>35777</v>
      </c>
      <c r="G6519">
        <v>1998</v>
      </c>
      <c r="H6519" t="s">
        <v>36507</v>
      </c>
      <c r="I6519" t="s">
        <v>16923</v>
      </c>
      <c r="J6519" s="2" t="s">
        <v>16932</v>
      </c>
      <c r="K6519" s="5" t="s">
        <v>128</v>
      </c>
      <c r="L6519" t="s">
        <v>1277</v>
      </c>
    </row>
    <row r="6520" spans="1:12" hidden="1" x14ac:dyDescent="0.25">
      <c r="A6520">
        <v>135030</v>
      </c>
      <c r="B6520" t="s">
        <v>16933</v>
      </c>
      <c r="C6520" t="s">
        <v>16934</v>
      </c>
      <c r="D6520" t="s">
        <v>16909</v>
      </c>
      <c r="E6520" t="s">
        <v>35776</v>
      </c>
      <c r="F6520" t="s">
        <v>35777</v>
      </c>
      <c r="G6520">
        <v>1998</v>
      </c>
      <c r="H6520" t="s">
        <v>36507</v>
      </c>
      <c r="I6520" t="s">
        <v>16879</v>
      </c>
      <c r="J6520" s="2" t="s">
        <v>16935</v>
      </c>
      <c r="K6520" s="5" t="s">
        <v>21</v>
      </c>
    </row>
    <row r="6521" spans="1:12" hidden="1" x14ac:dyDescent="0.25">
      <c r="A6521">
        <v>135057</v>
      </c>
      <c r="B6521" t="s">
        <v>16936</v>
      </c>
      <c r="C6521" t="s">
        <v>16934</v>
      </c>
      <c r="D6521" t="s">
        <v>16909</v>
      </c>
      <c r="E6521" t="s">
        <v>35776</v>
      </c>
      <c r="F6521" t="s">
        <v>35777</v>
      </c>
      <c r="G6521">
        <v>1998</v>
      </c>
      <c r="H6521" t="s">
        <v>36507</v>
      </c>
      <c r="I6521" t="s">
        <v>16879</v>
      </c>
      <c r="J6521" s="2" t="s">
        <v>16937</v>
      </c>
      <c r="K6521" s="5" t="s">
        <v>15</v>
      </c>
    </row>
    <row r="6522" spans="1:12" hidden="1" x14ac:dyDescent="0.25">
      <c r="A6522">
        <v>135095</v>
      </c>
      <c r="B6522" t="s">
        <v>16938</v>
      </c>
      <c r="C6522" t="s">
        <v>16939</v>
      </c>
      <c r="D6522" t="s">
        <v>16940</v>
      </c>
      <c r="E6522" t="s">
        <v>35778</v>
      </c>
      <c r="F6522" t="s">
        <v>35779</v>
      </c>
      <c r="G6522">
        <v>2000</v>
      </c>
      <c r="H6522" t="s">
        <v>36508</v>
      </c>
      <c r="I6522" t="s">
        <v>16941</v>
      </c>
      <c r="J6522" s="2" t="s">
        <v>16942</v>
      </c>
      <c r="K6522" s="5" t="s">
        <v>32</v>
      </c>
      <c r="L6522" t="s">
        <v>1277</v>
      </c>
    </row>
    <row r="6523" spans="1:12" hidden="1" x14ac:dyDescent="0.25">
      <c r="A6523">
        <v>135111</v>
      </c>
      <c r="B6523" t="s">
        <v>16943</v>
      </c>
      <c r="C6523" t="s">
        <v>16944</v>
      </c>
      <c r="D6523" t="s">
        <v>16940</v>
      </c>
      <c r="E6523" t="s">
        <v>35778</v>
      </c>
      <c r="F6523" t="s">
        <v>35779</v>
      </c>
      <c r="G6523">
        <v>2000</v>
      </c>
      <c r="H6523" t="s">
        <v>36508</v>
      </c>
      <c r="I6523" t="s">
        <v>16945</v>
      </c>
      <c r="J6523" s="2" t="s">
        <v>16946</v>
      </c>
      <c r="K6523" s="5" t="s">
        <v>38</v>
      </c>
    </row>
    <row r="6524" spans="1:12" hidden="1" x14ac:dyDescent="0.25">
      <c r="A6524">
        <v>135123</v>
      </c>
      <c r="B6524" t="s">
        <v>16947</v>
      </c>
      <c r="C6524" t="s">
        <v>16948</v>
      </c>
      <c r="D6524" t="s">
        <v>16940</v>
      </c>
      <c r="E6524" t="s">
        <v>35778</v>
      </c>
      <c r="F6524" t="s">
        <v>35779</v>
      </c>
      <c r="G6524">
        <v>2000</v>
      </c>
      <c r="H6524" t="s">
        <v>36508</v>
      </c>
      <c r="I6524" t="s">
        <v>16949</v>
      </c>
      <c r="J6524" s="2" t="s">
        <v>16950</v>
      </c>
      <c r="K6524" s="5" t="s">
        <v>21</v>
      </c>
    </row>
    <row r="6525" spans="1:12" hidden="1" x14ac:dyDescent="0.25">
      <c r="A6525">
        <v>135169</v>
      </c>
      <c r="B6525" t="s">
        <v>16951</v>
      </c>
      <c r="C6525" t="s">
        <v>16952</v>
      </c>
      <c r="D6525" t="s">
        <v>16940</v>
      </c>
      <c r="E6525" t="s">
        <v>35778</v>
      </c>
      <c r="F6525" t="s">
        <v>35779</v>
      </c>
      <c r="G6525">
        <v>2000</v>
      </c>
      <c r="H6525" t="s">
        <v>36508</v>
      </c>
      <c r="I6525" t="s">
        <v>2162</v>
      </c>
      <c r="J6525" s="2" t="s">
        <v>16953</v>
      </c>
      <c r="K6525" s="5" t="s">
        <v>38</v>
      </c>
    </row>
    <row r="6526" spans="1:12" hidden="1" x14ac:dyDescent="0.25">
      <c r="A6526">
        <v>135171</v>
      </c>
      <c r="B6526" t="s">
        <v>16954</v>
      </c>
      <c r="C6526" t="s">
        <v>16952</v>
      </c>
      <c r="D6526" t="s">
        <v>16940</v>
      </c>
      <c r="E6526" t="s">
        <v>35778</v>
      </c>
      <c r="F6526" t="s">
        <v>35779</v>
      </c>
      <c r="G6526">
        <v>2000</v>
      </c>
      <c r="H6526" t="s">
        <v>36508</v>
      </c>
      <c r="I6526" t="s">
        <v>2162</v>
      </c>
      <c r="J6526" s="2" t="s">
        <v>16955</v>
      </c>
      <c r="K6526" s="5" t="s">
        <v>128</v>
      </c>
      <c r="L6526" t="s">
        <v>1277</v>
      </c>
    </row>
    <row r="6527" spans="1:12" hidden="1" x14ac:dyDescent="0.25">
      <c r="A6527">
        <v>135310</v>
      </c>
      <c r="B6527" t="s">
        <v>16956</v>
      </c>
      <c r="C6527" t="s">
        <v>16948</v>
      </c>
      <c r="D6527" t="s">
        <v>16940</v>
      </c>
      <c r="E6527" t="s">
        <v>35778</v>
      </c>
      <c r="F6527" t="s">
        <v>35779</v>
      </c>
      <c r="G6527">
        <v>2000</v>
      </c>
      <c r="H6527" t="s">
        <v>36508</v>
      </c>
      <c r="I6527" t="s">
        <v>16949</v>
      </c>
      <c r="J6527" s="2" t="s">
        <v>16957</v>
      </c>
      <c r="K6527" s="5" t="s">
        <v>21</v>
      </c>
    </row>
    <row r="6528" spans="1:12" hidden="1" x14ac:dyDescent="0.25">
      <c r="A6528">
        <v>135343</v>
      </c>
      <c r="B6528" t="s">
        <v>16958</v>
      </c>
      <c r="C6528" t="s">
        <v>16959</v>
      </c>
      <c r="D6528" t="s">
        <v>16940</v>
      </c>
      <c r="E6528" t="s">
        <v>35778</v>
      </c>
      <c r="F6528" t="s">
        <v>35779</v>
      </c>
      <c r="G6528">
        <v>2000</v>
      </c>
      <c r="H6528" t="s">
        <v>36508</v>
      </c>
      <c r="I6528" t="s">
        <v>14149</v>
      </c>
      <c r="J6528" s="2" t="s">
        <v>16960</v>
      </c>
      <c r="K6528" s="5" t="s">
        <v>128</v>
      </c>
      <c r="L6528" t="s">
        <v>35228</v>
      </c>
    </row>
    <row r="6529" spans="1:12" hidden="1" x14ac:dyDescent="0.25">
      <c r="A6529">
        <v>135352</v>
      </c>
      <c r="B6529" t="s">
        <v>16961</v>
      </c>
      <c r="C6529" t="s">
        <v>16948</v>
      </c>
      <c r="D6529" t="s">
        <v>16940</v>
      </c>
      <c r="E6529" t="s">
        <v>35778</v>
      </c>
      <c r="F6529" t="s">
        <v>35779</v>
      </c>
      <c r="G6529">
        <v>2000</v>
      </c>
      <c r="H6529" t="s">
        <v>36508</v>
      </c>
      <c r="I6529" t="s">
        <v>16949</v>
      </c>
      <c r="J6529" s="2" t="s">
        <v>16962</v>
      </c>
      <c r="K6529" s="5" t="s">
        <v>32</v>
      </c>
    </row>
    <row r="6530" spans="1:12" hidden="1" x14ac:dyDescent="0.25">
      <c r="A6530">
        <v>135388</v>
      </c>
      <c r="B6530" t="s">
        <v>16963</v>
      </c>
      <c r="C6530" t="s">
        <v>16948</v>
      </c>
      <c r="D6530" t="s">
        <v>16940</v>
      </c>
      <c r="E6530" t="s">
        <v>35778</v>
      </c>
      <c r="F6530" t="s">
        <v>35779</v>
      </c>
      <c r="G6530">
        <v>2000</v>
      </c>
      <c r="H6530" t="s">
        <v>36508</v>
      </c>
      <c r="I6530" t="s">
        <v>16949</v>
      </c>
      <c r="J6530" s="2" t="s">
        <v>16964</v>
      </c>
      <c r="K6530" s="5" t="s">
        <v>32</v>
      </c>
    </row>
    <row r="6531" spans="1:12" hidden="1" x14ac:dyDescent="0.25">
      <c r="A6531">
        <v>135417</v>
      </c>
      <c r="B6531" t="s">
        <v>16965</v>
      </c>
      <c r="C6531" t="s">
        <v>16952</v>
      </c>
      <c r="D6531" t="s">
        <v>16940</v>
      </c>
      <c r="E6531" t="s">
        <v>35778</v>
      </c>
      <c r="F6531" t="s">
        <v>35779</v>
      </c>
      <c r="G6531">
        <v>2000</v>
      </c>
      <c r="H6531" t="s">
        <v>36508</v>
      </c>
      <c r="I6531" t="s">
        <v>2162</v>
      </c>
      <c r="J6531" s="2" t="s">
        <v>16966</v>
      </c>
      <c r="K6531" s="5" t="s">
        <v>38</v>
      </c>
      <c r="L6531" t="s">
        <v>174</v>
      </c>
    </row>
    <row r="6532" spans="1:12" hidden="1" x14ac:dyDescent="0.25">
      <c r="A6532">
        <v>135426</v>
      </c>
      <c r="B6532" t="s">
        <v>16967</v>
      </c>
      <c r="C6532" t="s">
        <v>16939</v>
      </c>
      <c r="D6532" t="s">
        <v>16940</v>
      </c>
      <c r="E6532" t="s">
        <v>35778</v>
      </c>
      <c r="F6532" t="s">
        <v>35779</v>
      </c>
      <c r="G6532">
        <v>2000</v>
      </c>
      <c r="H6532" t="s">
        <v>36508</v>
      </c>
      <c r="I6532" t="s">
        <v>16941</v>
      </c>
      <c r="J6532" s="2" t="s">
        <v>16968</v>
      </c>
      <c r="K6532" s="5" t="s">
        <v>55</v>
      </c>
    </row>
    <row r="6533" spans="1:12" hidden="1" x14ac:dyDescent="0.25">
      <c r="A6533">
        <v>135469</v>
      </c>
      <c r="B6533" t="s">
        <v>16969</v>
      </c>
      <c r="C6533" t="s">
        <v>16959</v>
      </c>
      <c r="D6533" t="s">
        <v>16940</v>
      </c>
      <c r="E6533" t="s">
        <v>35778</v>
      </c>
      <c r="F6533" t="s">
        <v>35779</v>
      </c>
      <c r="G6533">
        <v>2000</v>
      </c>
      <c r="H6533" t="s">
        <v>36508</v>
      </c>
      <c r="I6533" t="s">
        <v>14149</v>
      </c>
      <c r="J6533" s="2" t="s">
        <v>16970</v>
      </c>
      <c r="K6533" s="5" t="s">
        <v>38</v>
      </c>
      <c r="L6533" t="s">
        <v>174</v>
      </c>
    </row>
    <row r="6534" spans="1:12" hidden="1" x14ac:dyDescent="0.25">
      <c r="A6534">
        <v>135589</v>
      </c>
      <c r="B6534" t="s">
        <v>16971</v>
      </c>
      <c r="C6534" t="s">
        <v>16972</v>
      </c>
      <c r="D6534" t="s">
        <v>16973</v>
      </c>
      <c r="E6534" t="s">
        <v>35780</v>
      </c>
      <c r="F6534" t="s">
        <v>35489</v>
      </c>
      <c r="G6534">
        <v>1984</v>
      </c>
      <c r="H6534" t="s">
        <v>36509</v>
      </c>
      <c r="I6534" t="s">
        <v>7567</v>
      </c>
      <c r="J6534" s="2" t="s">
        <v>16974</v>
      </c>
      <c r="K6534" s="5" t="s">
        <v>21</v>
      </c>
    </row>
    <row r="6535" spans="1:12" hidden="1" x14ac:dyDescent="0.25">
      <c r="A6535">
        <v>135617</v>
      </c>
      <c r="B6535" t="s">
        <v>16975</v>
      </c>
      <c r="C6535" t="s">
        <v>16976</v>
      </c>
      <c r="D6535" t="s">
        <v>16973</v>
      </c>
      <c r="E6535" t="s">
        <v>35780</v>
      </c>
      <c r="F6535" t="s">
        <v>35489</v>
      </c>
      <c r="G6535">
        <v>1984</v>
      </c>
      <c r="H6535" t="s">
        <v>36509</v>
      </c>
      <c r="I6535" t="s">
        <v>16977</v>
      </c>
      <c r="J6535" s="2" t="s">
        <v>16978</v>
      </c>
      <c r="K6535" s="5" t="s">
        <v>55</v>
      </c>
    </row>
    <row r="6536" spans="1:12" hidden="1" x14ac:dyDescent="0.25">
      <c r="A6536">
        <v>135619</v>
      </c>
      <c r="B6536" t="s">
        <v>16979</v>
      </c>
      <c r="C6536" t="s">
        <v>16976</v>
      </c>
      <c r="D6536" t="s">
        <v>16973</v>
      </c>
      <c r="E6536" t="s">
        <v>35780</v>
      </c>
      <c r="F6536" t="s">
        <v>35489</v>
      </c>
      <c r="G6536">
        <v>1984</v>
      </c>
      <c r="H6536" t="s">
        <v>36509</v>
      </c>
      <c r="I6536" t="s">
        <v>16977</v>
      </c>
      <c r="J6536" s="2" t="s">
        <v>16980</v>
      </c>
      <c r="K6536" s="5" t="s">
        <v>21</v>
      </c>
    </row>
    <row r="6537" spans="1:12" hidden="1" x14ac:dyDescent="0.25">
      <c r="A6537">
        <v>135665</v>
      </c>
      <c r="B6537" t="s">
        <v>16981</v>
      </c>
      <c r="C6537" t="s">
        <v>16982</v>
      </c>
      <c r="D6537" t="s">
        <v>16973</v>
      </c>
      <c r="E6537" t="s">
        <v>35780</v>
      </c>
      <c r="F6537" t="s">
        <v>35489</v>
      </c>
      <c r="G6537">
        <v>1984</v>
      </c>
      <c r="H6537" t="s">
        <v>36509</v>
      </c>
      <c r="I6537" t="s">
        <v>16983</v>
      </c>
      <c r="J6537" s="2" t="s">
        <v>16984</v>
      </c>
      <c r="K6537" s="5" t="s">
        <v>38</v>
      </c>
    </row>
    <row r="6538" spans="1:12" hidden="1" x14ac:dyDescent="0.25">
      <c r="A6538">
        <v>135728</v>
      </c>
      <c r="B6538" t="s">
        <v>16985</v>
      </c>
      <c r="C6538" t="s">
        <v>16972</v>
      </c>
      <c r="D6538" t="s">
        <v>16973</v>
      </c>
      <c r="E6538" t="s">
        <v>35780</v>
      </c>
      <c r="F6538" t="s">
        <v>35489</v>
      </c>
      <c r="G6538">
        <v>1984</v>
      </c>
      <c r="H6538" t="s">
        <v>36509</v>
      </c>
      <c r="I6538" t="s">
        <v>7567</v>
      </c>
      <c r="J6538" s="2" t="s">
        <v>16986</v>
      </c>
      <c r="K6538" s="5" t="s">
        <v>38</v>
      </c>
      <c r="L6538" t="s">
        <v>232</v>
      </c>
    </row>
    <row r="6539" spans="1:12" hidden="1" x14ac:dyDescent="0.25">
      <c r="A6539">
        <v>135755</v>
      </c>
      <c r="B6539" t="s">
        <v>16987</v>
      </c>
      <c r="C6539" t="s">
        <v>16988</v>
      </c>
      <c r="D6539" t="s">
        <v>16973</v>
      </c>
      <c r="E6539" t="s">
        <v>35780</v>
      </c>
      <c r="F6539" t="s">
        <v>35489</v>
      </c>
      <c r="G6539">
        <v>1984</v>
      </c>
      <c r="H6539" t="s">
        <v>36509</v>
      </c>
      <c r="I6539" t="s">
        <v>16989</v>
      </c>
      <c r="J6539" s="2" t="s">
        <v>16990</v>
      </c>
      <c r="K6539" s="5" t="s">
        <v>21</v>
      </c>
    </row>
    <row r="6540" spans="1:12" hidden="1" x14ac:dyDescent="0.25">
      <c r="A6540">
        <v>135819</v>
      </c>
      <c r="B6540" t="s">
        <v>16991</v>
      </c>
      <c r="C6540" t="s">
        <v>16992</v>
      </c>
      <c r="D6540" t="s">
        <v>16973</v>
      </c>
      <c r="E6540" t="s">
        <v>35780</v>
      </c>
      <c r="F6540" t="s">
        <v>35489</v>
      </c>
      <c r="G6540">
        <v>1984</v>
      </c>
      <c r="H6540" t="s">
        <v>36509</v>
      </c>
      <c r="I6540" t="s">
        <v>16993</v>
      </c>
      <c r="J6540" s="2" t="s">
        <v>16994</v>
      </c>
      <c r="K6540" s="5" t="s">
        <v>38</v>
      </c>
      <c r="L6540" t="s">
        <v>97</v>
      </c>
    </row>
    <row r="6541" spans="1:12" hidden="1" x14ac:dyDescent="0.25">
      <c r="A6541">
        <v>135847</v>
      </c>
      <c r="B6541" t="s">
        <v>16995</v>
      </c>
      <c r="C6541" t="s">
        <v>16996</v>
      </c>
      <c r="D6541" t="s">
        <v>16997</v>
      </c>
      <c r="E6541" t="s">
        <v>35781</v>
      </c>
      <c r="F6541" t="s">
        <v>35734</v>
      </c>
      <c r="G6541">
        <v>1997</v>
      </c>
      <c r="H6541" t="s">
        <v>36510</v>
      </c>
      <c r="I6541" t="s">
        <v>2324</v>
      </c>
      <c r="J6541" s="2" t="s">
        <v>2325</v>
      </c>
      <c r="K6541" s="5" t="s">
        <v>21</v>
      </c>
    </row>
    <row r="6542" spans="1:12" hidden="1" x14ac:dyDescent="0.25">
      <c r="A6542">
        <v>135876</v>
      </c>
      <c r="B6542" t="s">
        <v>16998</v>
      </c>
      <c r="C6542" t="s">
        <v>16999</v>
      </c>
      <c r="D6542" t="s">
        <v>16997</v>
      </c>
      <c r="E6542" t="s">
        <v>35781</v>
      </c>
      <c r="F6542" t="s">
        <v>35734</v>
      </c>
      <c r="G6542">
        <v>1997</v>
      </c>
      <c r="H6542" t="s">
        <v>36510</v>
      </c>
      <c r="I6542" t="s">
        <v>2328</v>
      </c>
      <c r="J6542" s="2" t="s">
        <v>17000</v>
      </c>
      <c r="K6542" s="5" t="s">
        <v>345</v>
      </c>
      <c r="L6542" t="s">
        <v>35297</v>
      </c>
    </row>
    <row r="6543" spans="1:12" hidden="1" x14ac:dyDescent="0.25">
      <c r="A6543">
        <v>135877</v>
      </c>
      <c r="B6543" t="s">
        <v>17001</v>
      </c>
      <c r="C6543" t="s">
        <v>16999</v>
      </c>
      <c r="D6543" t="s">
        <v>16997</v>
      </c>
      <c r="E6543" t="s">
        <v>35781</v>
      </c>
      <c r="F6543" t="s">
        <v>35734</v>
      </c>
      <c r="G6543">
        <v>1997</v>
      </c>
      <c r="H6543" t="s">
        <v>36510</v>
      </c>
      <c r="I6543" t="s">
        <v>2328</v>
      </c>
      <c r="J6543" s="2" t="s">
        <v>2331</v>
      </c>
      <c r="K6543" s="5" t="s">
        <v>38</v>
      </c>
    </row>
    <row r="6544" spans="1:12" hidden="1" x14ac:dyDescent="0.25">
      <c r="A6544">
        <v>135918</v>
      </c>
      <c r="B6544" t="s">
        <v>17002</v>
      </c>
      <c r="C6544" t="s">
        <v>16999</v>
      </c>
      <c r="D6544" t="s">
        <v>16997</v>
      </c>
      <c r="E6544" t="s">
        <v>35781</v>
      </c>
      <c r="F6544" t="s">
        <v>35734</v>
      </c>
      <c r="G6544">
        <v>1997</v>
      </c>
      <c r="H6544" t="s">
        <v>36510</v>
      </c>
      <c r="I6544" t="s">
        <v>2328</v>
      </c>
      <c r="J6544" s="2" t="s">
        <v>17003</v>
      </c>
      <c r="K6544" s="5" t="s">
        <v>21</v>
      </c>
      <c r="L6544" t="s">
        <v>143</v>
      </c>
    </row>
    <row r="6545" spans="1:12" hidden="1" x14ac:dyDescent="0.25">
      <c r="A6545">
        <v>135920</v>
      </c>
      <c r="B6545" t="s">
        <v>17004</v>
      </c>
      <c r="C6545" t="s">
        <v>16999</v>
      </c>
      <c r="D6545" t="s">
        <v>16997</v>
      </c>
      <c r="E6545" t="s">
        <v>35781</v>
      </c>
      <c r="F6545" t="s">
        <v>35734</v>
      </c>
      <c r="G6545">
        <v>1997</v>
      </c>
      <c r="H6545" t="s">
        <v>36510</v>
      </c>
      <c r="I6545" t="s">
        <v>2328</v>
      </c>
      <c r="J6545" s="2" t="s">
        <v>17005</v>
      </c>
      <c r="K6545" s="5" t="s">
        <v>21</v>
      </c>
    </row>
    <row r="6546" spans="1:12" hidden="1" x14ac:dyDescent="0.25">
      <c r="A6546">
        <v>135924</v>
      </c>
      <c r="B6546" t="s">
        <v>17006</v>
      </c>
      <c r="C6546" t="s">
        <v>16996</v>
      </c>
      <c r="D6546" t="s">
        <v>16997</v>
      </c>
      <c r="E6546" t="s">
        <v>35781</v>
      </c>
      <c r="F6546" t="s">
        <v>35734</v>
      </c>
      <c r="G6546">
        <v>1997</v>
      </c>
      <c r="H6546" t="s">
        <v>36510</v>
      </c>
      <c r="I6546" t="s">
        <v>2324</v>
      </c>
      <c r="J6546" s="2" t="s">
        <v>2337</v>
      </c>
      <c r="K6546" s="5" t="s">
        <v>38</v>
      </c>
      <c r="L6546" t="s">
        <v>132</v>
      </c>
    </row>
    <row r="6547" spans="1:12" hidden="1" x14ac:dyDescent="0.25">
      <c r="A6547">
        <v>135998</v>
      </c>
      <c r="B6547" t="s">
        <v>17007</v>
      </c>
      <c r="C6547" t="s">
        <v>17008</v>
      </c>
      <c r="D6547" t="s">
        <v>16997</v>
      </c>
      <c r="E6547" t="s">
        <v>35781</v>
      </c>
      <c r="F6547" t="s">
        <v>35734</v>
      </c>
      <c r="G6547">
        <v>1997</v>
      </c>
      <c r="H6547" t="s">
        <v>36510</v>
      </c>
      <c r="I6547" t="s">
        <v>1868</v>
      </c>
      <c r="J6547" s="2" t="s">
        <v>17009</v>
      </c>
      <c r="K6547" s="5" t="s">
        <v>21</v>
      </c>
    </row>
    <row r="6548" spans="1:12" hidden="1" x14ac:dyDescent="0.25">
      <c r="A6548">
        <v>136162</v>
      </c>
      <c r="B6548" t="s">
        <v>17010</v>
      </c>
      <c r="C6548" t="s">
        <v>16996</v>
      </c>
      <c r="D6548" t="s">
        <v>16997</v>
      </c>
      <c r="E6548" t="s">
        <v>35781</v>
      </c>
      <c r="F6548" t="s">
        <v>35734</v>
      </c>
      <c r="G6548">
        <v>1997</v>
      </c>
      <c r="H6548" t="s">
        <v>36510</v>
      </c>
      <c r="I6548" t="s">
        <v>2324</v>
      </c>
      <c r="J6548" s="2" t="s">
        <v>17011</v>
      </c>
      <c r="K6548" s="5" t="s">
        <v>38</v>
      </c>
      <c r="L6548" t="s">
        <v>16</v>
      </c>
    </row>
    <row r="6549" spans="1:12" hidden="1" x14ac:dyDescent="0.25">
      <c r="A6549">
        <v>136167</v>
      </c>
      <c r="B6549" t="s">
        <v>17012</v>
      </c>
      <c r="C6549" t="s">
        <v>17013</v>
      </c>
      <c r="D6549" t="s">
        <v>16997</v>
      </c>
      <c r="E6549" t="s">
        <v>35781</v>
      </c>
      <c r="F6549" t="s">
        <v>35734</v>
      </c>
      <c r="G6549">
        <v>1997</v>
      </c>
      <c r="H6549" t="s">
        <v>36510</v>
      </c>
      <c r="I6549" t="s">
        <v>1181</v>
      </c>
      <c r="J6549" s="2" t="s">
        <v>17014</v>
      </c>
      <c r="K6549" s="5" t="s">
        <v>21</v>
      </c>
    </row>
    <row r="6550" spans="1:12" hidden="1" x14ac:dyDescent="0.25">
      <c r="A6550">
        <v>136275</v>
      </c>
      <c r="B6550" t="s">
        <v>17015</v>
      </c>
      <c r="C6550" t="s">
        <v>17016</v>
      </c>
      <c r="D6550" t="s">
        <v>16997</v>
      </c>
      <c r="E6550" t="s">
        <v>35781</v>
      </c>
      <c r="F6550" t="s">
        <v>35734</v>
      </c>
      <c r="G6550">
        <v>1997</v>
      </c>
      <c r="H6550" t="s">
        <v>36510</v>
      </c>
      <c r="I6550" t="s">
        <v>2356</v>
      </c>
      <c r="J6550" s="2" t="s">
        <v>17017</v>
      </c>
      <c r="K6550" s="5" t="s">
        <v>128</v>
      </c>
      <c r="L6550" t="s">
        <v>35186</v>
      </c>
    </row>
    <row r="6551" spans="1:12" hidden="1" x14ac:dyDescent="0.25">
      <c r="A6551">
        <v>136350</v>
      </c>
      <c r="B6551" t="s">
        <v>17018</v>
      </c>
      <c r="C6551" t="s">
        <v>17016</v>
      </c>
      <c r="D6551" t="s">
        <v>16997</v>
      </c>
      <c r="E6551" t="s">
        <v>35781</v>
      </c>
      <c r="F6551" t="s">
        <v>35734</v>
      </c>
      <c r="G6551">
        <v>1997</v>
      </c>
      <c r="H6551" t="s">
        <v>36510</v>
      </c>
      <c r="I6551" t="s">
        <v>2356</v>
      </c>
      <c r="J6551" s="2" t="s">
        <v>17019</v>
      </c>
      <c r="K6551" s="5" t="s">
        <v>32</v>
      </c>
    </row>
    <row r="6552" spans="1:12" hidden="1" x14ac:dyDescent="0.25">
      <c r="A6552">
        <v>136358</v>
      </c>
      <c r="B6552" t="s">
        <v>17020</v>
      </c>
      <c r="C6552" t="s">
        <v>17016</v>
      </c>
      <c r="D6552" t="s">
        <v>16997</v>
      </c>
      <c r="E6552" t="s">
        <v>35781</v>
      </c>
      <c r="F6552" t="s">
        <v>35734</v>
      </c>
      <c r="G6552">
        <v>1997</v>
      </c>
      <c r="H6552" t="s">
        <v>36510</v>
      </c>
      <c r="I6552" t="s">
        <v>2356</v>
      </c>
      <c r="J6552" s="2" t="s">
        <v>2361</v>
      </c>
      <c r="K6552" s="5" t="s">
        <v>21</v>
      </c>
    </row>
    <row r="6553" spans="1:12" hidden="1" x14ac:dyDescent="0.25">
      <c r="A6553">
        <v>136372</v>
      </c>
      <c r="B6553" t="s">
        <v>17021</v>
      </c>
      <c r="C6553" t="s">
        <v>17016</v>
      </c>
      <c r="D6553" t="s">
        <v>16997</v>
      </c>
      <c r="E6553" t="s">
        <v>35781</v>
      </c>
      <c r="F6553" t="s">
        <v>35734</v>
      </c>
      <c r="G6553">
        <v>1997</v>
      </c>
      <c r="H6553" t="s">
        <v>36510</v>
      </c>
      <c r="I6553" t="s">
        <v>2356</v>
      </c>
      <c r="J6553" s="2" t="s">
        <v>2363</v>
      </c>
      <c r="K6553" s="5" t="s">
        <v>21</v>
      </c>
    </row>
    <row r="6554" spans="1:12" hidden="1" x14ac:dyDescent="0.25">
      <c r="A6554">
        <v>136373</v>
      </c>
      <c r="B6554" t="s">
        <v>17022</v>
      </c>
      <c r="C6554" t="s">
        <v>16996</v>
      </c>
      <c r="D6554" t="s">
        <v>16997</v>
      </c>
      <c r="E6554" t="s">
        <v>35781</v>
      </c>
      <c r="F6554" t="s">
        <v>35734</v>
      </c>
      <c r="G6554">
        <v>1997</v>
      </c>
      <c r="H6554" t="s">
        <v>36510</v>
      </c>
      <c r="I6554" t="s">
        <v>2324</v>
      </c>
      <c r="J6554" s="2" t="s">
        <v>2365</v>
      </c>
      <c r="K6554" s="5" t="s">
        <v>202</v>
      </c>
      <c r="L6554" t="s">
        <v>1277</v>
      </c>
    </row>
    <row r="6555" spans="1:12" hidden="1" x14ac:dyDescent="0.25">
      <c r="A6555">
        <v>136403</v>
      </c>
      <c r="B6555" t="s">
        <v>17023</v>
      </c>
      <c r="C6555" t="s">
        <v>16996</v>
      </c>
      <c r="D6555" t="s">
        <v>16997</v>
      </c>
      <c r="E6555" t="s">
        <v>35781</v>
      </c>
      <c r="F6555" t="s">
        <v>35734</v>
      </c>
      <c r="G6555">
        <v>1997</v>
      </c>
      <c r="H6555" t="s">
        <v>36510</v>
      </c>
      <c r="I6555" t="s">
        <v>2324</v>
      </c>
      <c r="J6555" s="2" t="s">
        <v>2367</v>
      </c>
      <c r="K6555" s="5" t="s">
        <v>21</v>
      </c>
    </row>
    <row r="6556" spans="1:12" hidden="1" x14ac:dyDescent="0.25">
      <c r="A6556">
        <v>136446</v>
      </c>
      <c r="B6556" t="s">
        <v>17024</v>
      </c>
      <c r="C6556" t="s">
        <v>17025</v>
      </c>
      <c r="D6556" t="s">
        <v>16997</v>
      </c>
      <c r="E6556" t="s">
        <v>35781</v>
      </c>
      <c r="F6556" t="s">
        <v>35734</v>
      </c>
      <c r="G6556">
        <v>1997</v>
      </c>
      <c r="H6556" t="s">
        <v>36510</v>
      </c>
      <c r="I6556" t="s">
        <v>2348</v>
      </c>
      <c r="J6556" s="2" t="s">
        <v>2349</v>
      </c>
      <c r="K6556" s="5" t="s">
        <v>21</v>
      </c>
    </row>
    <row r="6557" spans="1:12" hidden="1" x14ac:dyDescent="0.25">
      <c r="A6557">
        <v>136458</v>
      </c>
      <c r="B6557" t="s">
        <v>17026</v>
      </c>
      <c r="C6557" t="s">
        <v>17025</v>
      </c>
      <c r="D6557" t="s">
        <v>16997</v>
      </c>
      <c r="E6557" t="s">
        <v>35781</v>
      </c>
      <c r="F6557" t="s">
        <v>35734</v>
      </c>
      <c r="G6557">
        <v>1997</v>
      </c>
      <c r="H6557" t="s">
        <v>36510</v>
      </c>
      <c r="I6557" t="s">
        <v>2348</v>
      </c>
      <c r="J6557" s="2" t="s">
        <v>2351</v>
      </c>
      <c r="K6557" s="5" t="s">
        <v>38</v>
      </c>
    </row>
    <row r="6558" spans="1:12" hidden="1" x14ac:dyDescent="0.25">
      <c r="A6558">
        <v>136462</v>
      </c>
      <c r="B6558" t="s">
        <v>17027</v>
      </c>
      <c r="C6558" t="s">
        <v>17025</v>
      </c>
      <c r="D6558" t="s">
        <v>16997</v>
      </c>
      <c r="E6558" t="s">
        <v>35781</v>
      </c>
      <c r="F6558" t="s">
        <v>35734</v>
      </c>
      <c r="G6558">
        <v>1997</v>
      </c>
      <c r="H6558" t="s">
        <v>36510</v>
      </c>
      <c r="I6558" t="s">
        <v>2348</v>
      </c>
      <c r="J6558" s="2" t="s">
        <v>2353</v>
      </c>
      <c r="K6558" s="5" t="s">
        <v>21</v>
      </c>
    </row>
    <row r="6559" spans="1:12" hidden="1" x14ac:dyDescent="0.25">
      <c r="A6559">
        <v>136539</v>
      </c>
      <c r="B6559" t="s">
        <v>17028</v>
      </c>
      <c r="C6559" t="s">
        <v>17029</v>
      </c>
      <c r="D6559" t="s">
        <v>17030</v>
      </c>
      <c r="E6559" t="s">
        <v>35782</v>
      </c>
      <c r="F6559" t="s">
        <v>35783</v>
      </c>
      <c r="G6559">
        <v>2001</v>
      </c>
      <c r="H6559" t="s">
        <v>36511</v>
      </c>
      <c r="I6559" t="s">
        <v>17031</v>
      </c>
      <c r="J6559" s="2" t="s">
        <v>17032</v>
      </c>
      <c r="K6559" s="5" t="s">
        <v>38</v>
      </c>
      <c r="L6559" t="s">
        <v>16</v>
      </c>
    </row>
    <row r="6560" spans="1:12" hidden="1" x14ac:dyDescent="0.25">
      <c r="A6560">
        <v>136569</v>
      </c>
      <c r="B6560" t="s">
        <v>17033</v>
      </c>
      <c r="C6560" t="s">
        <v>17034</v>
      </c>
      <c r="D6560" t="s">
        <v>17030</v>
      </c>
      <c r="E6560" t="s">
        <v>35782</v>
      </c>
      <c r="F6560" t="s">
        <v>35783</v>
      </c>
      <c r="G6560">
        <v>2001</v>
      </c>
      <c r="H6560" t="s">
        <v>36511</v>
      </c>
      <c r="I6560" t="s">
        <v>7505</v>
      </c>
      <c r="J6560" s="2" t="s">
        <v>17035</v>
      </c>
      <c r="K6560" s="5" t="s">
        <v>21</v>
      </c>
    </row>
    <row r="6561" spans="1:12" hidden="1" x14ac:dyDescent="0.25">
      <c r="A6561">
        <v>136701</v>
      </c>
      <c r="B6561" t="s">
        <v>17036</v>
      </c>
      <c r="C6561" t="s">
        <v>17034</v>
      </c>
      <c r="D6561" t="s">
        <v>17030</v>
      </c>
      <c r="E6561" t="s">
        <v>35782</v>
      </c>
      <c r="F6561" t="s">
        <v>35783</v>
      </c>
      <c r="G6561">
        <v>2001</v>
      </c>
      <c r="H6561" t="s">
        <v>36511</v>
      </c>
      <c r="I6561" t="s">
        <v>7505</v>
      </c>
      <c r="J6561" s="2" t="s">
        <v>17037</v>
      </c>
      <c r="K6561" s="5" t="s">
        <v>21</v>
      </c>
    </row>
    <row r="6562" spans="1:12" hidden="1" x14ac:dyDescent="0.25">
      <c r="A6562">
        <v>136754</v>
      </c>
      <c r="B6562" t="s">
        <v>17038</v>
      </c>
      <c r="C6562" t="s">
        <v>17034</v>
      </c>
      <c r="D6562" t="s">
        <v>17030</v>
      </c>
      <c r="E6562" t="s">
        <v>35782</v>
      </c>
      <c r="F6562" t="s">
        <v>35783</v>
      </c>
      <c r="G6562">
        <v>2001</v>
      </c>
      <c r="H6562" t="s">
        <v>36511</v>
      </c>
      <c r="I6562" t="s">
        <v>7505</v>
      </c>
      <c r="J6562" s="2" t="s">
        <v>17039</v>
      </c>
      <c r="K6562" s="5" t="s">
        <v>55</v>
      </c>
    </row>
    <row r="6563" spans="1:12" hidden="1" x14ac:dyDescent="0.25">
      <c r="A6563">
        <v>136770</v>
      </c>
      <c r="B6563" t="s">
        <v>17040</v>
      </c>
      <c r="C6563" t="s">
        <v>17034</v>
      </c>
      <c r="D6563" t="s">
        <v>17030</v>
      </c>
      <c r="E6563" t="s">
        <v>35782</v>
      </c>
      <c r="F6563" t="s">
        <v>35783</v>
      </c>
      <c r="G6563">
        <v>2001</v>
      </c>
      <c r="H6563" t="s">
        <v>36511</v>
      </c>
      <c r="I6563" t="s">
        <v>7505</v>
      </c>
      <c r="J6563" s="2" t="s">
        <v>17041</v>
      </c>
      <c r="K6563" s="5" t="s">
        <v>21</v>
      </c>
    </row>
    <row r="6564" spans="1:12" hidden="1" x14ac:dyDescent="0.25">
      <c r="A6564">
        <v>136772</v>
      </c>
      <c r="B6564" t="s">
        <v>17042</v>
      </c>
      <c r="C6564" t="s">
        <v>17034</v>
      </c>
      <c r="D6564" t="s">
        <v>17030</v>
      </c>
      <c r="E6564" t="s">
        <v>35782</v>
      </c>
      <c r="F6564" t="s">
        <v>35783</v>
      </c>
      <c r="G6564">
        <v>2001</v>
      </c>
      <c r="H6564" t="s">
        <v>36511</v>
      </c>
      <c r="I6564" t="s">
        <v>7505</v>
      </c>
      <c r="J6564" s="2" t="s">
        <v>17043</v>
      </c>
      <c r="K6564" s="5" t="s">
        <v>38</v>
      </c>
      <c r="L6564" t="s">
        <v>232</v>
      </c>
    </row>
    <row r="6565" spans="1:12" hidden="1" x14ac:dyDescent="0.25">
      <c r="A6565">
        <v>136788</v>
      </c>
      <c r="B6565" t="s">
        <v>17044</v>
      </c>
      <c r="C6565" t="s">
        <v>17034</v>
      </c>
      <c r="D6565" t="s">
        <v>17030</v>
      </c>
      <c r="E6565" t="s">
        <v>35782</v>
      </c>
      <c r="F6565" t="s">
        <v>35783</v>
      </c>
      <c r="G6565">
        <v>2001</v>
      </c>
      <c r="H6565" t="s">
        <v>36511</v>
      </c>
      <c r="I6565" t="s">
        <v>7505</v>
      </c>
      <c r="J6565" s="2" t="s">
        <v>17045</v>
      </c>
      <c r="K6565" s="5" t="s">
        <v>55</v>
      </c>
    </row>
    <row r="6566" spans="1:12" hidden="1" x14ac:dyDescent="0.25">
      <c r="A6566">
        <v>136891</v>
      </c>
      <c r="B6566" t="s">
        <v>17046</v>
      </c>
      <c r="C6566" t="s">
        <v>17047</v>
      </c>
      <c r="D6566" t="s">
        <v>17030</v>
      </c>
      <c r="E6566" t="s">
        <v>35782</v>
      </c>
      <c r="F6566" t="s">
        <v>35783</v>
      </c>
      <c r="G6566">
        <v>2001</v>
      </c>
      <c r="H6566" t="s">
        <v>36511</v>
      </c>
      <c r="I6566" t="s">
        <v>4359</v>
      </c>
      <c r="J6566" s="2" t="s">
        <v>17048</v>
      </c>
      <c r="K6566" s="5" t="s">
        <v>1493</v>
      </c>
      <c r="L6566" t="s">
        <v>232</v>
      </c>
    </row>
    <row r="6567" spans="1:12" hidden="1" x14ac:dyDescent="0.25">
      <c r="A6567">
        <v>136918</v>
      </c>
      <c r="B6567" t="s">
        <v>17049</v>
      </c>
      <c r="C6567" t="s">
        <v>17047</v>
      </c>
      <c r="D6567" t="s">
        <v>17030</v>
      </c>
      <c r="E6567" t="s">
        <v>35782</v>
      </c>
      <c r="F6567" t="s">
        <v>35783</v>
      </c>
      <c r="G6567">
        <v>2001</v>
      </c>
      <c r="H6567" t="s">
        <v>36511</v>
      </c>
      <c r="I6567" t="s">
        <v>4359</v>
      </c>
      <c r="J6567" s="2" t="s">
        <v>17050</v>
      </c>
      <c r="K6567" s="5" t="s">
        <v>173</v>
      </c>
    </row>
    <row r="6568" spans="1:12" hidden="1" x14ac:dyDescent="0.25">
      <c r="A6568">
        <v>136919</v>
      </c>
      <c r="B6568" t="s">
        <v>17051</v>
      </c>
      <c r="C6568" t="s">
        <v>17034</v>
      </c>
      <c r="D6568" t="s">
        <v>17030</v>
      </c>
      <c r="E6568" t="s">
        <v>35782</v>
      </c>
      <c r="F6568" t="s">
        <v>35783</v>
      </c>
      <c r="G6568">
        <v>2001</v>
      </c>
      <c r="H6568" t="s">
        <v>36511</v>
      </c>
      <c r="I6568" t="s">
        <v>7505</v>
      </c>
      <c r="J6568" s="2" t="s">
        <v>17052</v>
      </c>
      <c r="K6568" s="5" t="s">
        <v>173</v>
      </c>
      <c r="L6568" t="s">
        <v>132</v>
      </c>
    </row>
    <row r="6569" spans="1:12" hidden="1" x14ac:dyDescent="0.25">
      <c r="A6569">
        <v>136934</v>
      </c>
      <c r="B6569" t="s">
        <v>17053</v>
      </c>
      <c r="C6569" t="s">
        <v>17054</v>
      </c>
      <c r="D6569" t="s">
        <v>17030</v>
      </c>
      <c r="E6569" t="s">
        <v>35782</v>
      </c>
      <c r="F6569" t="s">
        <v>35783</v>
      </c>
      <c r="G6569">
        <v>2001</v>
      </c>
      <c r="H6569" t="s">
        <v>36511</v>
      </c>
      <c r="I6569" t="s">
        <v>4184</v>
      </c>
      <c r="J6569" s="2" t="s">
        <v>17055</v>
      </c>
      <c r="K6569" s="5" t="s">
        <v>128</v>
      </c>
    </row>
    <row r="6570" spans="1:12" hidden="1" x14ac:dyDescent="0.25">
      <c r="A6570">
        <v>136941</v>
      </c>
      <c r="B6570" t="s">
        <v>17056</v>
      </c>
      <c r="C6570" t="s">
        <v>17034</v>
      </c>
      <c r="D6570" t="s">
        <v>17030</v>
      </c>
      <c r="E6570" t="s">
        <v>35782</v>
      </c>
      <c r="F6570" t="s">
        <v>35783</v>
      </c>
      <c r="G6570">
        <v>2001</v>
      </c>
      <c r="H6570" t="s">
        <v>36511</v>
      </c>
      <c r="I6570" t="s">
        <v>7505</v>
      </c>
      <c r="J6570" s="2" t="s">
        <v>17057</v>
      </c>
      <c r="K6570" s="5" t="s">
        <v>55</v>
      </c>
    </row>
    <row r="6571" spans="1:12" hidden="1" x14ac:dyDescent="0.25">
      <c r="A6571">
        <v>137083</v>
      </c>
      <c r="B6571" t="s">
        <v>17058</v>
      </c>
      <c r="C6571" t="s">
        <v>17034</v>
      </c>
      <c r="D6571" t="s">
        <v>17030</v>
      </c>
      <c r="E6571" t="s">
        <v>35782</v>
      </c>
      <c r="F6571" t="s">
        <v>35783</v>
      </c>
      <c r="G6571">
        <v>2001</v>
      </c>
      <c r="H6571" t="s">
        <v>36511</v>
      </c>
      <c r="I6571" t="s">
        <v>7505</v>
      </c>
      <c r="J6571" s="2" t="s">
        <v>17059</v>
      </c>
      <c r="K6571" s="5" t="s">
        <v>202</v>
      </c>
      <c r="L6571" t="s">
        <v>35241</v>
      </c>
    </row>
    <row r="6572" spans="1:12" hidden="1" x14ac:dyDescent="0.25">
      <c r="A6572">
        <v>137102</v>
      </c>
      <c r="B6572" t="s">
        <v>17060</v>
      </c>
      <c r="C6572" t="s">
        <v>17034</v>
      </c>
      <c r="D6572" t="s">
        <v>17030</v>
      </c>
      <c r="E6572" t="s">
        <v>35782</v>
      </c>
      <c r="F6572" t="s">
        <v>35783</v>
      </c>
      <c r="G6572">
        <v>2001</v>
      </c>
      <c r="H6572" t="s">
        <v>36511</v>
      </c>
      <c r="I6572" t="s">
        <v>7505</v>
      </c>
      <c r="J6572" s="2" t="s">
        <v>17061</v>
      </c>
      <c r="K6572" s="5" t="s">
        <v>128</v>
      </c>
      <c r="L6572" t="s">
        <v>35192</v>
      </c>
    </row>
    <row r="6573" spans="1:12" hidden="1" x14ac:dyDescent="0.25">
      <c r="A6573">
        <v>137142</v>
      </c>
      <c r="B6573" t="s">
        <v>17062</v>
      </c>
      <c r="C6573" t="s">
        <v>17034</v>
      </c>
      <c r="D6573" t="s">
        <v>17030</v>
      </c>
      <c r="E6573" t="s">
        <v>35782</v>
      </c>
      <c r="F6573" t="s">
        <v>35783</v>
      </c>
      <c r="G6573">
        <v>2001</v>
      </c>
      <c r="H6573" t="s">
        <v>36511</v>
      </c>
      <c r="I6573" t="s">
        <v>7505</v>
      </c>
      <c r="J6573" s="2" t="s">
        <v>17063</v>
      </c>
      <c r="K6573" s="5" t="s">
        <v>128</v>
      </c>
      <c r="L6573" t="s">
        <v>35224</v>
      </c>
    </row>
    <row r="6574" spans="1:12" hidden="1" x14ac:dyDescent="0.25">
      <c r="A6574">
        <v>137161</v>
      </c>
      <c r="B6574" t="s">
        <v>17064</v>
      </c>
      <c r="C6574" t="s">
        <v>17065</v>
      </c>
      <c r="D6574" t="s">
        <v>17030</v>
      </c>
      <c r="E6574" t="s">
        <v>35782</v>
      </c>
      <c r="F6574" t="s">
        <v>35783</v>
      </c>
      <c r="G6574">
        <v>2001</v>
      </c>
      <c r="H6574" t="s">
        <v>36511</v>
      </c>
      <c r="I6574" t="s">
        <v>17066</v>
      </c>
      <c r="J6574" s="2" t="s">
        <v>17067</v>
      </c>
      <c r="K6574" s="5" t="s">
        <v>38</v>
      </c>
      <c r="L6574" t="s">
        <v>232</v>
      </c>
    </row>
    <row r="6575" spans="1:12" hidden="1" x14ac:dyDescent="0.25">
      <c r="A6575">
        <v>137164</v>
      </c>
      <c r="B6575" t="s">
        <v>17068</v>
      </c>
      <c r="C6575" t="s">
        <v>17034</v>
      </c>
      <c r="D6575" t="s">
        <v>17030</v>
      </c>
      <c r="E6575" t="s">
        <v>35782</v>
      </c>
      <c r="F6575" t="s">
        <v>35783</v>
      </c>
      <c r="G6575">
        <v>2001</v>
      </c>
      <c r="H6575" t="s">
        <v>36511</v>
      </c>
      <c r="I6575" t="s">
        <v>7505</v>
      </c>
      <c r="J6575" s="2" t="s">
        <v>17069</v>
      </c>
      <c r="K6575" s="5" t="s">
        <v>173</v>
      </c>
      <c r="L6575" t="s">
        <v>132</v>
      </c>
    </row>
    <row r="6576" spans="1:12" hidden="1" x14ac:dyDescent="0.25">
      <c r="A6576">
        <v>137170</v>
      </c>
      <c r="B6576" t="s">
        <v>17070</v>
      </c>
      <c r="C6576" t="s">
        <v>17034</v>
      </c>
      <c r="D6576" t="s">
        <v>17030</v>
      </c>
      <c r="E6576" t="s">
        <v>35782</v>
      </c>
      <c r="F6576" t="s">
        <v>35783</v>
      </c>
      <c r="G6576">
        <v>2001</v>
      </c>
      <c r="H6576" t="s">
        <v>36511</v>
      </c>
      <c r="I6576" t="s">
        <v>7505</v>
      </c>
      <c r="J6576" s="2" t="s">
        <v>17071</v>
      </c>
      <c r="K6576" s="5" t="s">
        <v>38</v>
      </c>
    </row>
    <row r="6577" spans="1:19" hidden="1" x14ac:dyDescent="0.25">
      <c r="A6577">
        <v>137172</v>
      </c>
      <c r="B6577" t="s">
        <v>17072</v>
      </c>
      <c r="C6577" t="s">
        <v>17034</v>
      </c>
      <c r="D6577" t="s">
        <v>17030</v>
      </c>
      <c r="E6577" t="s">
        <v>35782</v>
      </c>
      <c r="F6577" t="s">
        <v>35783</v>
      </c>
      <c r="G6577">
        <v>2001</v>
      </c>
      <c r="H6577" t="s">
        <v>36511</v>
      </c>
      <c r="I6577" t="s">
        <v>7505</v>
      </c>
      <c r="J6577" s="2" t="s">
        <v>17073</v>
      </c>
      <c r="K6577" s="5" t="s">
        <v>128</v>
      </c>
    </row>
    <row r="6578" spans="1:19" hidden="1" x14ac:dyDescent="0.25">
      <c r="A6578">
        <v>137183</v>
      </c>
      <c r="B6578" t="s">
        <v>17074</v>
      </c>
      <c r="C6578" t="s">
        <v>17075</v>
      </c>
      <c r="D6578" t="s">
        <v>17030</v>
      </c>
      <c r="E6578" t="s">
        <v>35782</v>
      </c>
      <c r="F6578" t="s">
        <v>35783</v>
      </c>
      <c r="G6578">
        <v>2001</v>
      </c>
      <c r="H6578" t="s">
        <v>36511</v>
      </c>
      <c r="I6578" t="s">
        <v>15226</v>
      </c>
      <c r="J6578" s="2" t="s">
        <v>17076</v>
      </c>
      <c r="K6578" s="5" t="s">
        <v>55</v>
      </c>
    </row>
    <row r="6579" spans="1:19" hidden="1" x14ac:dyDescent="0.25">
      <c r="A6579">
        <v>137195</v>
      </c>
      <c r="B6579" t="s">
        <v>17077</v>
      </c>
      <c r="C6579" t="s">
        <v>17075</v>
      </c>
      <c r="D6579" t="s">
        <v>17030</v>
      </c>
      <c r="E6579" t="s">
        <v>35782</v>
      </c>
      <c r="F6579" t="s">
        <v>35783</v>
      </c>
      <c r="G6579">
        <v>2001</v>
      </c>
      <c r="H6579" t="s">
        <v>36511</v>
      </c>
      <c r="I6579" t="s">
        <v>15226</v>
      </c>
      <c r="J6579" s="2" t="s">
        <v>17078</v>
      </c>
      <c r="K6579" s="5" t="s">
        <v>21</v>
      </c>
    </row>
    <row r="6580" spans="1:19" hidden="1" x14ac:dyDescent="0.25">
      <c r="A6580">
        <v>137215</v>
      </c>
      <c r="B6580" t="s">
        <v>17079</v>
      </c>
      <c r="C6580" t="s">
        <v>17080</v>
      </c>
      <c r="D6580" t="s">
        <v>17081</v>
      </c>
      <c r="E6580" t="s">
        <v>35784</v>
      </c>
      <c r="F6580" t="s">
        <v>35785</v>
      </c>
      <c r="G6580">
        <v>1966</v>
      </c>
      <c r="H6580" t="s">
        <v>36512</v>
      </c>
      <c r="I6580" t="s">
        <v>17082</v>
      </c>
      <c r="J6580" s="2" t="s">
        <v>17083</v>
      </c>
      <c r="K6580" s="5" t="s">
        <v>38</v>
      </c>
      <c r="L6580" t="s">
        <v>16</v>
      </c>
    </row>
    <row r="6581" spans="1:19" hidden="1" x14ac:dyDescent="0.25">
      <c r="A6581">
        <v>137228</v>
      </c>
      <c r="B6581" t="s">
        <v>17084</v>
      </c>
      <c r="C6581" t="s">
        <v>17085</v>
      </c>
      <c r="D6581" t="s">
        <v>17081</v>
      </c>
      <c r="E6581" t="s">
        <v>35784</v>
      </c>
      <c r="F6581" t="s">
        <v>35785</v>
      </c>
      <c r="G6581">
        <v>1966</v>
      </c>
      <c r="H6581" t="s">
        <v>36512</v>
      </c>
      <c r="I6581" t="s">
        <v>17086</v>
      </c>
      <c r="J6581" s="2" t="s">
        <v>17087</v>
      </c>
      <c r="K6581" s="5" t="s">
        <v>38</v>
      </c>
    </row>
    <row r="6582" spans="1:19" hidden="1" x14ac:dyDescent="0.25">
      <c r="A6582">
        <v>137251</v>
      </c>
      <c r="B6582" t="s">
        <v>17088</v>
      </c>
      <c r="C6582" t="s">
        <v>17089</v>
      </c>
      <c r="D6582" t="s">
        <v>17081</v>
      </c>
      <c r="E6582" t="s">
        <v>35784</v>
      </c>
      <c r="F6582" t="s">
        <v>35785</v>
      </c>
      <c r="G6582">
        <v>1966</v>
      </c>
      <c r="H6582" t="s">
        <v>36512</v>
      </c>
      <c r="I6582" t="s">
        <v>17090</v>
      </c>
      <c r="J6582" s="2" t="s">
        <v>17091</v>
      </c>
      <c r="K6582" s="5" t="s">
        <v>173</v>
      </c>
      <c r="L6582" t="s">
        <v>187</v>
      </c>
    </row>
    <row r="6583" spans="1:19" hidden="1" x14ac:dyDescent="0.25">
      <c r="A6583">
        <v>137253</v>
      </c>
      <c r="B6583" t="s">
        <v>17092</v>
      </c>
      <c r="C6583" t="s">
        <v>17089</v>
      </c>
      <c r="D6583" t="s">
        <v>17081</v>
      </c>
      <c r="E6583" t="s">
        <v>35784</v>
      </c>
      <c r="F6583" t="s">
        <v>35785</v>
      </c>
      <c r="G6583">
        <v>1966</v>
      </c>
      <c r="H6583" t="s">
        <v>36512</v>
      </c>
      <c r="I6583" t="s">
        <v>17090</v>
      </c>
      <c r="J6583" s="2" t="s">
        <v>17093</v>
      </c>
      <c r="K6583" s="5" t="s">
        <v>173</v>
      </c>
      <c r="L6583" t="s">
        <v>174</v>
      </c>
    </row>
    <row r="6584" spans="1:19" hidden="1" x14ac:dyDescent="0.25">
      <c r="A6584">
        <v>137272</v>
      </c>
      <c r="B6584" t="s">
        <v>17094</v>
      </c>
      <c r="C6584" t="s">
        <v>17089</v>
      </c>
      <c r="D6584" t="s">
        <v>17081</v>
      </c>
      <c r="E6584" t="s">
        <v>35784</v>
      </c>
      <c r="F6584" t="s">
        <v>35785</v>
      </c>
      <c r="G6584">
        <v>1966</v>
      </c>
      <c r="H6584" t="s">
        <v>36512</v>
      </c>
      <c r="I6584" t="s">
        <v>17090</v>
      </c>
      <c r="J6584" s="2" t="s">
        <v>17095</v>
      </c>
      <c r="K6584" s="5" t="s">
        <v>21</v>
      </c>
    </row>
    <row r="6585" spans="1:19" hidden="1" x14ac:dyDescent="0.25">
      <c r="A6585">
        <v>137287</v>
      </c>
      <c r="B6585" t="s">
        <v>17096</v>
      </c>
      <c r="C6585" t="s">
        <v>17097</v>
      </c>
      <c r="D6585" t="s">
        <v>17081</v>
      </c>
      <c r="E6585" t="s">
        <v>35784</v>
      </c>
      <c r="F6585" t="s">
        <v>35785</v>
      </c>
      <c r="G6585">
        <v>1966</v>
      </c>
      <c r="H6585" t="s">
        <v>36512</v>
      </c>
      <c r="I6585" t="s">
        <v>17098</v>
      </c>
      <c r="J6585" s="2" t="s">
        <v>17099</v>
      </c>
      <c r="K6585" s="5" t="s">
        <v>21</v>
      </c>
    </row>
    <row r="6586" spans="1:19" hidden="1" x14ac:dyDescent="0.25">
      <c r="A6586">
        <v>137346</v>
      </c>
      <c r="B6586" t="s">
        <v>17100</v>
      </c>
      <c r="C6586" t="s">
        <v>17101</v>
      </c>
      <c r="D6586" t="s">
        <v>17102</v>
      </c>
      <c r="E6586" t="s">
        <v>35786</v>
      </c>
      <c r="F6586" t="s">
        <v>35739</v>
      </c>
      <c r="G6586">
        <v>1993</v>
      </c>
      <c r="H6586" t="s">
        <v>36513</v>
      </c>
      <c r="I6586" t="s">
        <v>17103</v>
      </c>
      <c r="J6586" s="2" t="s">
        <v>17104</v>
      </c>
      <c r="K6586" s="5" t="s">
        <v>502</v>
      </c>
      <c r="O6586" t="s">
        <v>24</v>
      </c>
    </row>
    <row r="6587" spans="1:19" hidden="1" x14ac:dyDescent="0.25">
      <c r="A6587">
        <v>137355</v>
      </c>
      <c r="B6587" t="s">
        <v>17105</v>
      </c>
      <c r="C6587" t="s">
        <v>17106</v>
      </c>
      <c r="D6587" t="s">
        <v>17102</v>
      </c>
      <c r="E6587" t="s">
        <v>35786</v>
      </c>
      <c r="F6587" t="s">
        <v>35739</v>
      </c>
      <c r="G6587">
        <v>1993</v>
      </c>
      <c r="H6587" t="s">
        <v>36513</v>
      </c>
      <c r="I6587" t="s">
        <v>17107</v>
      </c>
      <c r="J6587" s="2" t="s">
        <v>17108</v>
      </c>
      <c r="K6587" s="5" t="s">
        <v>128</v>
      </c>
      <c r="L6587" t="s">
        <v>374</v>
      </c>
    </row>
    <row r="6588" spans="1:19" hidden="1" x14ac:dyDescent="0.25">
      <c r="A6588">
        <v>137358</v>
      </c>
      <c r="B6588" t="s">
        <v>17109</v>
      </c>
      <c r="C6588" t="s">
        <v>17106</v>
      </c>
      <c r="D6588" t="s">
        <v>17102</v>
      </c>
      <c r="E6588" t="s">
        <v>35786</v>
      </c>
      <c r="F6588" t="s">
        <v>35739</v>
      </c>
      <c r="G6588">
        <v>1993</v>
      </c>
      <c r="H6588" t="s">
        <v>36513</v>
      </c>
      <c r="I6588" t="s">
        <v>17107</v>
      </c>
      <c r="J6588" s="2" t="s">
        <v>17110</v>
      </c>
      <c r="K6588" s="5" t="s">
        <v>21</v>
      </c>
    </row>
    <row r="6589" spans="1:19" hidden="1" x14ac:dyDescent="0.25">
      <c r="A6589">
        <v>137376</v>
      </c>
      <c r="B6589" t="s">
        <v>17111</v>
      </c>
      <c r="C6589" t="s">
        <v>17112</v>
      </c>
      <c r="D6589" t="s">
        <v>17102</v>
      </c>
      <c r="E6589" t="s">
        <v>35786</v>
      </c>
      <c r="F6589" t="s">
        <v>35739</v>
      </c>
      <c r="G6589">
        <v>1993</v>
      </c>
      <c r="H6589" t="s">
        <v>36513</v>
      </c>
      <c r="I6589" t="s">
        <v>17113</v>
      </c>
      <c r="J6589" s="2" t="s">
        <v>17114</v>
      </c>
      <c r="K6589" s="5" t="s">
        <v>21</v>
      </c>
    </row>
    <row r="6590" spans="1:19" hidden="1" x14ac:dyDescent="0.25">
      <c r="A6590">
        <v>137389</v>
      </c>
      <c r="B6590" t="s">
        <v>17115</v>
      </c>
      <c r="C6590" t="s">
        <v>17116</v>
      </c>
      <c r="D6590" t="s">
        <v>17102</v>
      </c>
      <c r="E6590" t="s">
        <v>35786</v>
      </c>
      <c r="F6590" t="s">
        <v>35739</v>
      </c>
      <c r="G6590">
        <v>1993</v>
      </c>
      <c r="H6590" t="s">
        <v>36513</v>
      </c>
      <c r="I6590" t="s">
        <v>17117</v>
      </c>
      <c r="J6590" s="2" t="s">
        <v>17118</v>
      </c>
      <c r="K6590" s="5" t="s">
        <v>21</v>
      </c>
    </row>
    <row r="6591" spans="1:19" x14ac:dyDescent="0.25">
      <c r="A6591">
        <v>137391</v>
      </c>
      <c r="B6591" t="s">
        <v>17119</v>
      </c>
      <c r="C6591" t="s">
        <v>17116</v>
      </c>
      <c r="D6591" t="s">
        <v>17102</v>
      </c>
      <c r="E6591" t="s">
        <v>35786</v>
      </c>
      <c r="F6591" t="s">
        <v>35739</v>
      </c>
      <c r="G6591">
        <v>1993</v>
      </c>
      <c r="H6591" t="s">
        <v>36513</v>
      </c>
      <c r="I6591" t="s">
        <v>17117</v>
      </c>
      <c r="J6591" s="2" t="s">
        <v>17120</v>
      </c>
      <c r="K6591" s="5" t="s">
        <v>128</v>
      </c>
      <c r="M6591" s="4" t="s">
        <v>7</v>
      </c>
      <c r="N6591" s="4" t="s">
        <v>8</v>
      </c>
      <c r="O6591" t="s">
        <v>33</v>
      </c>
      <c r="P6591" t="s">
        <v>35342</v>
      </c>
      <c r="R6591" t="s">
        <v>7</v>
      </c>
      <c r="S6591" t="s">
        <v>8</v>
      </c>
    </row>
    <row r="6592" spans="1:19" hidden="1" x14ac:dyDescent="0.25">
      <c r="A6592">
        <v>137393</v>
      </c>
      <c r="B6592" t="s">
        <v>17121</v>
      </c>
      <c r="C6592" t="s">
        <v>17122</v>
      </c>
      <c r="D6592" t="s">
        <v>17102</v>
      </c>
      <c r="E6592" t="s">
        <v>35786</v>
      </c>
      <c r="F6592" t="s">
        <v>35739</v>
      </c>
      <c r="G6592">
        <v>1993</v>
      </c>
      <c r="H6592" t="s">
        <v>36513</v>
      </c>
      <c r="I6592" t="s">
        <v>17123</v>
      </c>
      <c r="J6592" s="2" t="s">
        <v>17124</v>
      </c>
      <c r="K6592" s="5" t="s">
        <v>38</v>
      </c>
    </row>
    <row r="6593" spans="1:12" hidden="1" x14ac:dyDescent="0.25">
      <c r="A6593">
        <v>137400</v>
      </c>
      <c r="B6593" t="s">
        <v>17125</v>
      </c>
      <c r="C6593" t="s">
        <v>17126</v>
      </c>
      <c r="D6593" t="s">
        <v>17102</v>
      </c>
      <c r="E6593" t="s">
        <v>35786</v>
      </c>
      <c r="F6593" t="s">
        <v>35739</v>
      </c>
      <c r="G6593">
        <v>1993</v>
      </c>
      <c r="H6593" t="s">
        <v>36513</v>
      </c>
      <c r="I6593" t="s">
        <v>17127</v>
      </c>
      <c r="J6593" s="2" t="s">
        <v>17128</v>
      </c>
      <c r="K6593" s="5" t="s">
        <v>38</v>
      </c>
    </row>
    <row r="6594" spans="1:12" hidden="1" x14ac:dyDescent="0.25">
      <c r="A6594">
        <v>137418</v>
      </c>
      <c r="B6594" t="s">
        <v>17129</v>
      </c>
      <c r="C6594" t="s">
        <v>17122</v>
      </c>
      <c r="D6594" t="s">
        <v>17102</v>
      </c>
      <c r="E6594" t="s">
        <v>35786</v>
      </c>
      <c r="F6594" t="s">
        <v>35739</v>
      </c>
      <c r="G6594">
        <v>1993</v>
      </c>
      <c r="H6594" t="s">
        <v>36513</v>
      </c>
      <c r="I6594" t="s">
        <v>17123</v>
      </c>
      <c r="J6594" s="2" t="s">
        <v>17130</v>
      </c>
      <c r="K6594" s="5" t="s">
        <v>38</v>
      </c>
    </row>
    <row r="6595" spans="1:12" hidden="1" x14ac:dyDescent="0.25">
      <c r="A6595">
        <v>137459</v>
      </c>
      <c r="B6595" t="s">
        <v>17131</v>
      </c>
      <c r="C6595" t="s">
        <v>17101</v>
      </c>
      <c r="D6595" t="s">
        <v>17102</v>
      </c>
      <c r="E6595" t="s">
        <v>35786</v>
      </c>
      <c r="F6595" t="s">
        <v>35739</v>
      </c>
      <c r="G6595">
        <v>1993</v>
      </c>
      <c r="H6595" t="s">
        <v>36513</v>
      </c>
      <c r="I6595" t="s">
        <v>17103</v>
      </c>
      <c r="J6595" s="2" t="s">
        <v>17132</v>
      </c>
      <c r="K6595" s="5" t="s">
        <v>21</v>
      </c>
    </row>
    <row r="6596" spans="1:12" hidden="1" x14ac:dyDescent="0.25">
      <c r="A6596">
        <v>137467</v>
      </c>
      <c r="B6596" t="s">
        <v>17133</v>
      </c>
      <c r="C6596" t="s">
        <v>17101</v>
      </c>
      <c r="D6596" t="s">
        <v>17102</v>
      </c>
      <c r="E6596" t="s">
        <v>35786</v>
      </c>
      <c r="F6596" t="s">
        <v>35739</v>
      </c>
      <c r="G6596">
        <v>1993</v>
      </c>
      <c r="H6596" t="s">
        <v>36513</v>
      </c>
      <c r="I6596" t="s">
        <v>17103</v>
      </c>
      <c r="J6596" s="2" t="s">
        <v>17134</v>
      </c>
      <c r="K6596" s="5" t="s">
        <v>38</v>
      </c>
      <c r="L6596" t="s">
        <v>16</v>
      </c>
    </row>
    <row r="6597" spans="1:12" hidden="1" x14ac:dyDescent="0.25">
      <c r="A6597">
        <v>137472</v>
      </c>
      <c r="B6597" t="s">
        <v>17135</v>
      </c>
      <c r="C6597" t="s">
        <v>17126</v>
      </c>
      <c r="D6597" t="s">
        <v>17102</v>
      </c>
      <c r="E6597" t="s">
        <v>35786</v>
      </c>
      <c r="F6597" t="s">
        <v>35739</v>
      </c>
      <c r="G6597">
        <v>1993</v>
      </c>
      <c r="H6597" t="s">
        <v>36513</v>
      </c>
      <c r="I6597" t="s">
        <v>17127</v>
      </c>
      <c r="J6597" s="2" t="s">
        <v>17136</v>
      </c>
      <c r="K6597" s="5" t="s">
        <v>345</v>
      </c>
      <c r="L6597" t="s">
        <v>16</v>
      </c>
    </row>
    <row r="6598" spans="1:12" hidden="1" x14ac:dyDescent="0.25">
      <c r="A6598">
        <v>137489</v>
      </c>
      <c r="B6598" t="s">
        <v>17137</v>
      </c>
      <c r="C6598" t="s">
        <v>17126</v>
      </c>
      <c r="D6598" t="s">
        <v>17102</v>
      </c>
      <c r="E6598" t="s">
        <v>35786</v>
      </c>
      <c r="F6598" t="s">
        <v>35739</v>
      </c>
      <c r="G6598">
        <v>1993</v>
      </c>
      <c r="H6598" t="s">
        <v>36513</v>
      </c>
      <c r="I6598" t="s">
        <v>17127</v>
      </c>
      <c r="J6598" s="2" t="s">
        <v>17138</v>
      </c>
      <c r="K6598" s="5" t="s">
        <v>38</v>
      </c>
    </row>
    <row r="6599" spans="1:12" hidden="1" x14ac:dyDescent="0.25">
      <c r="A6599">
        <v>137493</v>
      </c>
      <c r="B6599" t="s">
        <v>17139</v>
      </c>
      <c r="C6599" t="s">
        <v>17126</v>
      </c>
      <c r="D6599" t="s">
        <v>17102</v>
      </c>
      <c r="E6599" t="s">
        <v>35786</v>
      </c>
      <c r="F6599" t="s">
        <v>35739</v>
      </c>
      <c r="G6599">
        <v>1993</v>
      </c>
      <c r="H6599" t="s">
        <v>36513</v>
      </c>
      <c r="I6599" t="s">
        <v>17127</v>
      </c>
      <c r="J6599" s="2" t="s">
        <v>17140</v>
      </c>
      <c r="K6599" s="5" t="s">
        <v>38</v>
      </c>
      <c r="L6599" t="s">
        <v>16</v>
      </c>
    </row>
    <row r="6600" spans="1:12" hidden="1" x14ac:dyDescent="0.25">
      <c r="A6600">
        <v>137495</v>
      </c>
      <c r="B6600" t="s">
        <v>17141</v>
      </c>
      <c r="C6600" t="s">
        <v>17126</v>
      </c>
      <c r="D6600" t="s">
        <v>17102</v>
      </c>
      <c r="E6600" t="s">
        <v>35786</v>
      </c>
      <c r="F6600" t="s">
        <v>35739</v>
      </c>
      <c r="G6600">
        <v>1993</v>
      </c>
      <c r="H6600" t="s">
        <v>36513</v>
      </c>
      <c r="I6600" t="s">
        <v>17127</v>
      </c>
      <c r="J6600" s="2" t="s">
        <v>17142</v>
      </c>
      <c r="K6600" s="5" t="s">
        <v>38</v>
      </c>
      <c r="L6600" t="s">
        <v>272</v>
      </c>
    </row>
    <row r="6601" spans="1:12" hidden="1" x14ac:dyDescent="0.25">
      <c r="A6601">
        <v>137499</v>
      </c>
      <c r="B6601" t="s">
        <v>17143</v>
      </c>
      <c r="C6601" t="s">
        <v>17101</v>
      </c>
      <c r="D6601" t="s">
        <v>17102</v>
      </c>
      <c r="E6601" t="s">
        <v>35786</v>
      </c>
      <c r="F6601" t="s">
        <v>35739</v>
      </c>
      <c r="G6601">
        <v>1993</v>
      </c>
      <c r="H6601" t="s">
        <v>36513</v>
      </c>
      <c r="I6601" t="s">
        <v>17103</v>
      </c>
      <c r="J6601" s="2" t="s">
        <v>17144</v>
      </c>
      <c r="K6601" s="5" t="s">
        <v>32</v>
      </c>
    </row>
    <row r="6602" spans="1:12" hidden="1" x14ac:dyDescent="0.25">
      <c r="A6602">
        <v>137540</v>
      </c>
      <c r="B6602" t="s">
        <v>17145</v>
      </c>
      <c r="C6602" t="s">
        <v>17146</v>
      </c>
      <c r="D6602" t="s">
        <v>17102</v>
      </c>
      <c r="E6602" t="s">
        <v>35786</v>
      </c>
      <c r="F6602" t="s">
        <v>35739</v>
      </c>
      <c r="G6602">
        <v>1993</v>
      </c>
      <c r="H6602" t="s">
        <v>36513</v>
      </c>
      <c r="I6602" t="s">
        <v>17147</v>
      </c>
      <c r="J6602" s="2" t="s">
        <v>17148</v>
      </c>
      <c r="K6602" s="5" t="s">
        <v>128</v>
      </c>
      <c r="L6602" t="s">
        <v>27</v>
      </c>
    </row>
    <row r="6603" spans="1:12" hidden="1" x14ac:dyDescent="0.25">
      <c r="A6603">
        <v>137556</v>
      </c>
      <c r="B6603" t="s">
        <v>17149</v>
      </c>
      <c r="C6603" t="s">
        <v>17126</v>
      </c>
      <c r="D6603" t="s">
        <v>17102</v>
      </c>
      <c r="E6603" t="s">
        <v>35786</v>
      </c>
      <c r="F6603" t="s">
        <v>35739</v>
      </c>
      <c r="G6603">
        <v>1993</v>
      </c>
      <c r="H6603" t="s">
        <v>36513</v>
      </c>
      <c r="I6603" t="s">
        <v>17127</v>
      </c>
      <c r="J6603" s="2" t="s">
        <v>17150</v>
      </c>
      <c r="K6603" s="5" t="s">
        <v>128</v>
      </c>
      <c r="L6603" t="s">
        <v>374</v>
      </c>
    </row>
    <row r="6604" spans="1:12" hidden="1" x14ac:dyDescent="0.25">
      <c r="A6604">
        <v>137558</v>
      </c>
      <c r="B6604" t="s">
        <v>17151</v>
      </c>
      <c r="C6604" t="s">
        <v>17126</v>
      </c>
      <c r="D6604" t="s">
        <v>17102</v>
      </c>
      <c r="E6604" t="s">
        <v>35786</v>
      </c>
      <c r="F6604" t="s">
        <v>35739</v>
      </c>
      <c r="G6604">
        <v>1993</v>
      </c>
      <c r="H6604" t="s">
        <v>36513</v>
      </c>
      <c r="I6604" t="s">
        <v>17127</v>
      </c>
      <c r="J6604" s="2" t="s">
        <v>17152</v>
      </c>
      <c r="K6604" s="5" t="s">
        <v>21</v>
      </c>
    </row>
    <row r="6605" spans="1:12" hidden="1" x14ac:dyDescent="0.25">
      <c r="A6605">
        <v>137565</v>
      </c>
      <c r="B6605" t="s">
        <v>17153</v>
      </c>
      <c r="C6605" t="s">
        <v>17126</v>
      </c>
      <c r="D6605" t="s">
        <v>17102</v>
      </c>
      <c r="E6605" t="s">
        <v>35786</v>
      </c>
      <c r="F6605" t="s">
        <v>35739</v>
      </c>
      <c r="G6605">
        <v>1993</v>
      </c>
      <c r="H6605" t="s">
        <v>36513</v>
      </c>
      <c r="I6605" t="s">
        <v>17127</v>
      </c>
      <c r="J6605" s="2" t="s">
        <v>17154</v>
      </c>
      <c r="K6605" s="5" t="s">
        <v>128</v>
      </c>
      <c r="L6605" t="s">
        <v>374</v>
      </c>
    </row>
    <row r="6606" spans="1:12" hidden="1" x14ac:dyDescent="0.25">
      <c r="A6606">
        <v>137576</v>
      </c>
      <c r="B6606" t="s">
        <v>17155</v>
      </c>
      <c r="C6606" t="s">
        <v>17156</v>
      </c>
      <c r="D6606" t="s">
        <v>17102</v>
      </c>
      <c r="E6606" t="s">
        <v>35786</v>
      </c>
      <c r="F6606" t="s">
        <v>35739</v>
      </c>
      <c r="G6606">
        <v>1993</v>
      </c>
      <c r="H6606" t="s">
        <v>36513</v>
      </c>
      <c r="I6606" t="s">
        <v>17157</v>
      </c>
      <c r="J6606" s="2" t="s">
        <v>17158</v>
      </c>
      <c r="K6606" s="5" t="s">
        <v>38</v>
      </c>
    </row>
    <row r="6607" spans="1:12" hidden="1" x14ac:dyDescent="0.25">
      <c r="A6607">
        <v>137579</v>
      </c>
      <c r="B6607" t="s">
        <v>17159</v>
      </c>
      <c r="C6607" t="s">
        <v>17156</v>
      </c>
      <c r="D6607" t="s">
        <v>17102</v>
      </c>
      <c r="E6607" t="s">
        <v>35786</v>
      </c>
      <c r="F6607" t="s">
        <v>35739</v>
      </c>
      <c r="G6607">
        <v>1993</v>
      </c>
      <c r="H6607" t="s">
        <v>36513</v>
      </c>
      <c r="I6607" t="s">
        <v>17157</v>
      </c>
      <c r="J6607" s="2" t="s">
        <v>17160</v>
      </c>
      <c r="K6607" s="5" t="s">
        <v>38</v>
      </c>
      <c r="L6607" t="s">
        <v>97</v>
      </c>
    </row>
    <row r="6608" spans="1:12" hidden="1" x14ac:dyDescent="0.25">
      <c r="A6608">
        <v>137580</v>
      </c>
      <c r="B6608" t="s">
        <v>17161</v>
      </c>
      <c r="C6608" t="s">
        <v>17126</v>
      </c>
      <c r="D6608" t="s">
        <v>17102</v>
      </c>
      <c r="E6608" t="s">
        <v>35786</v>
      </c>
      <c r="F6608" t="s">
        <v>35739</v>
      </c>
      <c r="G6608">
        <v>1993</v>
      </c>
      <c r="H6608" t="s">
        <v>36513</v>
      </c>
      <c r="I6608" t="s">
        <v>17127</v>
      </c>
      <c r="J6608" s="2" t="s">
        <v>17162</v>
      </c>
      <c r="K6608" s="5" t="s">
        <v>55</v>
      </c>
    </row>
    <row r="6609" spans="1:12" hidden="1" x14ac:dyDescent="0.25">
      <c r="A6609">
        <v>137581</v>
      </c>
      <c r="B6609" t="s">
        <v>17163</v>
      </c>
      <c r="C6609" t="s">
        <v>17156</v>
      </c>
      <c r="D6609" t="s">
        <v>17102</v>
      </c>
      <c r="E6609" t="s">
        <v>35786</v>
      </c>
      <c r="F6609" t="s">
        <v>35739</v>
      </c>
      <c r="G6609">
        <v>1993</v>
      </c>
      <c r="H6609" t="s">
        <v>36513</v>
      </c>
      <c r="I6609" t="s">
        <v>17157</v>
      </c>
      <c r="J6609" s="2" t="s">
        <v>17164</v>
      </c>
      <c r="K6609" s="5" t="s">
        <v>128</v>
      </c>
      <c r="L6609" t="s">
        <v>27</v>
      </c>
    </row>
    <row r="6610" spans="1:12" hidden="1" x14ac:dyDescent="0.25">
      <c r="A6610">
        <v>137588</v>
      </c>
      <c r="B6610" t="s">
        <v>17165</v>
      </c>
      <c r="C6610" t="s">
        <v>17126</v>
      </c>
      <c r="D6610" t="s">
        <v>17102</v>
      </c>
      <c r="E6610" t="s">
        <v>35786</v>
      </c>
      <c r="F6610" t="s">
        <v>35739</v>
      </c>
      <c r="G6610">
        <v>1993</v>
      </c>
      <c r="H6610" t="s">
        <v>36513</v>
      </c>
      <c r="I6610" t="s">
        <v>17127</v>
      </c>
      <c r="J6610" s="2" t="s">
        <v>17166</v>
      </c>
      <c r="K6610" s="5" t="s">
        <v>128</v>
      </c>
    </row>
    <row r="6611" spans="1:12" hidden="1" x14ac:dyDescent="0.25">
      <c r="A6611">
        <v>137616</v>
      </c>
      <c r="B6611" t="s">
        <v>17167</v>
      </c>
      <c r="C6611" t="s">
        <v>17126</v>
      </c>
      <c r="D6611" t="s">
        <v>17102</v>
      </c>
      <c r="E6611" t="s">
        <v>35786</v>
      </c>
      <c r="F6611" t="s">
        <v>35739</v>
      </c>
      <c r="G6611">
        <v>1993</v>
      </c>
      <c r="H6611" t="s">
        <v>36513</v>
      </c>
      <c r="I6611" t="s">
        <v>17127</v>
      </c>
      <c r="J6611" s="2" t="s">
        <v>17168</v>
      </c>
      <c r="K6611" s="5" t="s">
        <v>128</v>
      </c>
      <c r="L6611" t="s">
        <v>374</v>
      </c>
    </row>
    <row r="6612" spans="1:12" hidden="1" x14ac:dyDescent="0.25">
      <c r="A6612">
        <v>137634</v>
      </c>
      <c r="B6612" t="s">
        <v>17169</v>
      </c>
      <c r="C6612" t="s">
        <v>17101</v>
      </c>
      <c r="D6612" t="s">
        <v>17102</v>
      </c>
      <c r="E6612" t="s">
        <v>35786</v>
      </c>
      <c r="F6612" t="s">
        <v>35739</v>
      </c>
      <c r="G6612">
        <v>1993</v>
      </c>
      <c r="H6612" t="s">
        <v>36513</v>
      </c>
      <c r="I6612" t="s">
        <v>17103</v>
      </c>
      <c r="J6612" s="2" t="s">
        <v>17170</v>
      </c>
      <c r="K6612" s="5" t="s">
        <v>128</v>
      </c>
      <c r="L6612" t="s">
        <v>374</v>
      </c>
    </row>
    <row r="6613" spans="1:12" hidden="1" x14ac:dyDescent="0.25">
      <c r="A6613">
        <v>137637</v>
      </c>
      <c r="B6613" t="s">
        <v>17171</v>
      </c>
      <c r="C6613" t="s">
        <v>17172</v>
      </c>
      <c r="D6613" t="s">
        <v>17102</v>
      </c>
      <c r="E6613" t="s">
        <v>35786</v>
      </c>
      <c r="F6613" t="s">
        <v>35739</v>
      </c>
      <c r="G6613">
        <v>1993</v>
      </c>
      <c r="H6613" t="s">
        <v>36513</v>
      </c>
      <c r="I6613" t="s">
        <v>17173</v>
      </c>
      <c r="J6613" s="2" t="s">
        <v>17174</v>
      </c>
      <c r="K6613" s="5" t="s">
        <v>38</v>
      </c>
    </row>
    <row r="6614" spans="1:12" hidden="1" x14ac:dyDescent="0.25">
      <c r="A6614">
        <v>137656</v>
      </c>
      <c r="B6614" t="s">
        <v>17175</v>
      </c>
      <c r="C6614" t="s">
        <v>17101</v>
      </c>
      <c r="D6614" t="s">
        <v>17102</v>
      </c>
      <c r="E6614" t="s">
        <v>35786</v>
      </c>
      <c r="F6614" t="s">
        <v>35739</v>
      </c>
      <c r="G6614">
        <v>1993</v>
      </c>
      <c r="H6614" t="s">
        <v>36513</v>
      </c>
      <c r="I6614" t="s">
        <v>17103</v>
      </c>
      <c r="J6614" s="2" t="s">
        <v>17176</v>
      </c>
      <c r="K6614" s="5" t="s">
        <v>21</v>
      </c>
    </row>
    <row r="6615" spans="1:12" hidden="1" x14ac:dyDescent="0.25">
      <c r="A6615">
        <v>137681</v>
      </c>
      <c r="B6615" t="s">
        <v>17177</v>
      </c>
      <c r="C6615" t="s">
        <v>17178</v>
      </c>
      <c r="D6615" t="s">
        <v>17102</v>
      </c>
      <c r="E6615" t="s">
        <v>35786</v>
      </c>
      <c r="F6615" t="s">
        <v>35739</v>
      </c>
      <c r="G6615">
        <v>1993</v>
      </c>
      <c r="H6615" t="s">
        <v>36513</v>
      </c>
      <c r="I6615" t="s">
        <v>17179</v>
      </c>
      <c r="J6615" s="2" t="s">
        <v>17180</v>
      </c>
      <c r="K6615" s="5" t="s">
        <v>128</v>
      </c>
    </row>
    <row r="6616" spans="1:12" hidden="1" x14ac:dyDescent="0.25">
      <c r="A6616">
        <v>137684</v>
      </c>
      <c r="B6616" t="s">
        <v>17181</v>
      </c>
      <c r="C6616" t="s">
        <v>17178</v>
      </c>
      <c r="D6616" t="s">
        <v>17102</v>
      </c>
      <c r="E6616" t="s">
        <v>35786</v>
      </c>
      <c r="F6616" t="s">
        <v>35739</v>
      </c>
      <c r="G6616">
        <v>1993</v>
      </c>
      <c r="H6616" t="s">
        <v>36513</v>
      </c>
      <c r="I6616" t="s">
        <v>17179</v>
      </c>
      <c r="J6616" s="2" t="s">
        <v>17182</v>
      </c>
      <c r="K6616" s="5" t="s">
        <v>21</v>
      </c>
    </row>
    <row r="6617" spans="1:12" hidden="1" x14ac:dyDescent="0.25">
      <c r="A6617">
        <v>137690</v>
      </c>
      <c r="B6617" t="s">
        <v>17183</v>
      </c>
      <c r="C6617" t="s">
        <v>17101</v>
      </c>
      <c r="D6617" t="s">
        <v>17102</v>
      </c>
      <c r="E6617" t="s">
        <v>35786</v>
      </c>
      <c r="F6617" t="s">
        <v>35739</v>
      </c>
      <c r="G6617">
        <v>1993</v>
      </c>
      <c r="H6617" t="s">
        <v>36513</v>
      </c>
      <c r="I6617" t="s">
        <v>17103</v>
      </c>
      <c r="J6617" s="2" t="e">
        <v>#NAME?</v>
      </c>
      <c r="K6617" s="5" t="s">
        <v>128</v>
      </c>
    </row>
    <row r="6618" spans="1:12" hidden="1" x14ac:dyDescent="0.25">
      <c r="A6618">
        <v>137703</v>
      </c>
      <c r="B6618" t="s">
        <v>17184</v>
      </c>
      <c r="C6618" t="s">
        <v>17146</v>
      </c>
      <c r="D6618" t="s">
        <v>17102</v>
      </c>
      <c r="E6618" t="s">
        <v>35786</v>
      </c>
      <c r="F6618" t="s">
        <v>35739</v>
      </c>
      <c r="G6618">
        <v>1993</v>
      </c>
      <c r="H6618" t="s">
        <v>36513</v>
      </c>
      <c r="I6618" t="s">
        <v>17147</v>
      </c>
      <c r="J6618" s="2" t="s">
        <v>17185</v>
      </c>
      <c r="K6618" s="5" t="s">
        <v>128</v>
      </c>
      <c r="L6618" t="s">
        <v>35192</v>
      </c>
    </row>
    <row r="6619" spans="1:12" hidden="1" x14ac:dyDescent="0.25">
      <c r="A6619">
        <v>137716</v>
      </c>
      <c r="B6619" t="s">
        <v>17186</v>
      </c>
      <c r="C6619" t="s">
        <v>17101</v>
      </c>
      <c r="D6619" t="s">
        <v>17102</v>
      </c>
      <c r="E6619" t="s">
        <v>35786</v>
      </c>
      <c r="F6619" t="s">
        <v>35739</v>
      </c>
      <c r="G6619">
        <v>1993</v>
      </c>
      <c r="H6619" t="s">
        <v>36513</v>
      </c>
      <c r="I6619" t="s">
        <v>17103</v>
      </c>
      <c r="J6619" s="2" t="s">
        <v>17187</v>
      </c>
      <c r="K6619" s="5" t="s">
        <v>128</v>
      </c>
    </row>
    <row r="6620" spans="1:12" hidden="1" x14ac:dyDescent="0.25">
      <c r="A6620">
        <v>137718</v>
      </c>
      <c r="B6620" t="s">
        <v>17188</v>
      </c>
      <c r="C6620" t="s">
        <v>17101</v>
      </c>
      <c r="D6620" t="s">
        <v>17102</v>
      </c>
      <c r="E6620" t="s">
        <v>35786</v>
      </c>
      <c r="F6620" t="s">
        <v>35739</v>
      </c>
      <c r="G6620">
        <v>1993</v>
      </c>
      <c r="H6620" t="s">
        <v>36513</v>
      </c>
      <c r="I6620" t="s">
        <v>17103</v>
      </c>
      <c r="J6620" s="2" t="s">
        <v>17189</v>
      </c>
      <c r="K6620" s="5" t="s">
        <v>128</v>
      </c>
      <c r="L6620" t="s">
        <v>926</v>
      </c>
    </row>
    <row r="6621" spans="1:12" hidden="1" x14ac:dyDescent="0.25">
      <c r="A6621">
        <v>137748</v>
      </c>
      <c r="B6621" t="s">
        <v>17190</v>
      </c>
      <c r="C6621" t="s">
        <v>17146</v>
      </c>
      <c r="D6621" t="s">
        <v>17102</v>
      </c>
      <c r="E6621" t="s">
        <v>35786</v>
      </c>
      <c r="F6621" t="s">
        <v>35739</v>
      </c>
      <c r="G6621">
        <v>1993</v>
      </c>
      <c r="H6621" t="s">
        <v>36513</v>
      </c>
      <c r="I6621" t="s">
        <v>17147</v>
      </c>
      <c r="J6621" s="2" t="s">
        <v>17191</v>
      </c>
      <c r="K6621" s="5" t="s">
        <v>15</v>
      </c>
      <c r="L6621" t="s">
        <v>119</v>
      </c>
    </row>
    <row r="6622" spans="1:12" hidden="1" x14ac:dyDescent="0.25">
      <c r="A6622">
        <v>137769</v>
      </c>
      <c r="B6622" t="s">
        <v>17192</v>
      </c>
      <c r="C6622" t="s">
        <v>17101</v>
      </c>
      <c r="D6622" t="s">
        <v>17102</v>
      </c>
      <c r="E6622" t="s">
        <v>35786</v>
      </c>
      <c r="F6622" t="s">
        <v>35739</v>
      </c>
      <c r="G6622">
        <v>1993</v>
      </c>
      <c r="H6622" t="s">
        <v>36513</v>
      </c>
      <c r="I6622" t="s">
        <v>17103</v>
      </c>
      <c r="J6622" s="2" t="s">
        <v>17193</v>
      </c>
      <c r="K6622" s="5" t="s">
        <v>21</v>
      </c>
    </row>
    <row r="6623" spans="1:12" hidden="1" x14ac:dyDescent="0.25">
      <c r="A6623">
        <v>137772</v>
      </c>
      <c r="B6623" t="s">
        <v>17194</v>
      </c>
      <c r="C6623" t="s">
        <v>17146</v>
      </c>
      <c r="D6623" t="s">
        <v>17102</v>
      </c>
      <c r="E6623" t="s">
        <v>35786</v>
      </c>
      <c r="F6623" t="s">
        <v>35739</v>
      </c>
      <c r="G6623">
        <v>1993</v>
      </c>
      <c r="H6623" t="s">
        <v>36513</v>
      </c>
      <c r="I6623" t="s">
        <v>17147</v>
      </c>
      <c r="J6623" s="2" t="s">
        <v>17195</v>
      </c>
      <c r="K6623" s="5" t="s">
        <v>55</v>
      </c>
    </row>
    <row r="6624" spans="1:12" hidden="1" x14ac:dyDescent="0.25">
      <c r="A6624">
        <v>137782</v>
      </c>
      <c r="B6624" t="s">
        <v>17196</v>
      </c>
      <c r="C6624" t="s">
        <v>17146</v>
      </c>
      <c r="D6624" t="s">
        <v>17102</v>
      </c>
      <c r="E6624" t="s">
        <v>35786</v>
      </c>
      <c r="F6624" t="s">
        <v>35739</v>
      </c>
      <c r="G6624">
        <v>1993</v>
      </c>
      <c r="H6624" t="s">
        <v>36513</v>
      </c>
      <c r="I6624" t="s">
        <v>17147</v>
      </c>
      <c r="J6624" s="2" t="s">
        <v>17197</v>
      </c>
      <c r="K6624" s="5" t="s">
        <v>21</v>
      </c>
    </row>
    <row r="6625" spans="1:19" hidden="1" x14ac:dyDescent="0.25">
      <c r="A6625">
        <v>137797</v>
      </c>
      <c r="B6625" t="s">
        <v>17198</v>
      </c>
      <c r="C6625" t="s">
        <v>17101</v>
      </c>
      <c r="D6625" t="s">
        <v>17102</v>
      </c>
      <c r="E6625" t="s">
        <v>35786</v>
      </c>
      <c r="F6625" t="s">
        <v>35739</v>
      </c>
      <c r="G6625">
        <v>1993</v>
      </c>
      <c r="H6625" t="s">
        <v>36513</v>
      </c>
      <c r="I6625" t="s">
        <v>17103</v>
      </c>
      <c r="J6625" s="2" t="s">
        <v>17199</v>
      </c>
      <c r="K6625" s="5" t="s">
        <v>21</v>
      </c>
    </row>
    <row r="6626" spans="1:19" hidden="1" x14ac:dyDescent="0.25">
      <c r="A6626">
        <v>137798</v>
      </c>
      <c r="B6626" t="s">
        <v>17200</v>
      </c>
      <c r="C6626" t="s">
        <v>17101</v>
      </c>
      <c r="D6626" t="s">
        <v>17102</v>
      </c>
      <c r="E6626" t="s">
        <v>35786</v>
      </c>
      <c r="F6626" t="s">
        <v>35739</v>
      </c>
      <c r="G6626">
        <v>1993</v>
      </c>
      <c r="H6626" t="s">
        <v>36513</v>
      </c>
      <c r="I6626" t="s">
        <v>17103</v>
      </c>
      <c r="J6626" s="2" t="s">
        <v>17201</v>
      </c>
      <c r="K6626" s="5" t="s">
        <v>128</v>
      </c>
      <c r="L6626" t="s">
        <v>374</v>
      </c>
    </row>
    <row r="6627" spans="1:19" hidden="1" x14ac:dyDescent="0.25">
      <c r="A6627">
        <v>137805</v>
      </c>
      <c r="B6627" t="s">
        <v>17202</v>
      </c>
      <c r="C6627" t="s">
        <v>17101</v>
      </c>
      <c r="D6627" t="s">
        <v>17102</v>
      </c>
      <c r="E6627" t="s">
        <v>35786</v>
      </c>
      <c r="F6627" t="s">
        <v>35739</v>
      </c>
      <c r="G6627">
        <v>1993</v>
      </c>
      <c r="H6627" t="s">
        <v>36513</v>
      </c>
      <c r="I6627" t="s">
        <v>17103</v>
      </c>
      <c r="J6627" s="2" t="s">
        <v>17203</v>
      </c>
      <c r="K6627" s="5" t="s">
        <v>1764</v>
      </c>
      <c r="L6627" t="s">
        <v>374</v>
      </c>
    </row>
    <row r="6628" spans="1:19" x14ac:dyDescent="0.25">
      <c r="A6628">
        <v>137811</v>
      </c>
      <c r="B6628" t="s">
        <v>17204</v>
      </c>
      <c r="C6628" t="s">
        <v>17205</v>
      </c>
      <c r="D6628" t="s">
        <v>17102</v>
      </c>
      <c r="E6628" t="s">
        <v>35786</v>
      </c>
      <c r="F6628" t="s">
        <v>35739</v>
      </c>
      <c r="G6628">
        <v>1993</v>
      </c>
      <c r="H6628" t="s">
        <v>36513</v>
      </c>
      <c r="I6628" t="s">
        <v>4538</v>
      </c>
      <c r="J6628" s="2" t="s">
        <v>17206</v>
      </c>
      <c r="K6628" s="5" t="s">
        <v>128</v>
      </c>
      <c r="M6628" s="4" t="s">
        <v>7</v>
      </c>
      <c r="N6628" s="4" t="s">
        <v>167</v>
      </c>
      <c r="O6628" t="s">
        <v>33</v>
      </c>
      <c r="P6628" t="s">
        <v>35342</v>
      </c>
      <c r="R6628" t="s">
        <v>7</v>
      </c>
      <c r="S6628" t="s">
        <v>167</v>
      </c>
    </row>
    <row r="6629" spans="1:19" x14ac:dyDescent="0.25">
      <c r="A6629">
        <v>137813</v>
      </c>
      <c r="B6629" t="s">
        <v>17207</v>
      </c>
      <c r="C6629" t="s">
        <v>17205</v>
      </c>
      <c r="D6629" t="s">
        <v>17102</v>
      </c>
      <c r="E6629" t="s">
        <v>35786</v>
      </c>
      <c r="F6629" t="s">
        <v>35739</v>
      </c>
      <c r="G6629">
        <v>1993</v>
      </c>
      <c r="H6629" t="s">
        <v>36513</v>
      </c>
      <c r="I6629" t="s">
        <v>4538</v>
      </c>
      <c r="J6629" s="2" t="s">
        <v>17208</v>
      </c>
      <c r="K6629" s="5" t="s">
        <v>128</v>
      </c>
      <c r="M6629" s="4" t="s">
        <v>7</v>
      </c>
      <c r="N6629" s="4" t="s">
        <v>167</v>
      </c>
      <c r="O6629" t="s">
        <v>33</v>
      </c>
      <c r="P6629" t="s">
        <v>35342</v>
      </c>
      <c r="R6629" t="s">
        <v>7</v>
      </c>
      <c r="S6629" t="s">
        <v>167</v>
      </c>
    </row>
    <row r="6630" spans="1:19" hidden="1" x14ac:dyDescent="0.25">
      <c r="A6630">
        <v>137827</v>
      </c>
      <c r="B6630" t="s">
        <v>17209</v>
      </c>
      <c r="C6630" t="s">
        <v>17205</v>
      </c>
      <c r="D6630" t="s">
        <v>17102</v>
      </c>
      <c r="E6630" t="s">
        <v>35786</v>
      </c>
      <c r="F6630" t="s">
        <v>35739</v>
      </c>
      <c r="G6630">
        <v>1993</v>
      </c>
      <c r="H6630" t="s">
        <v>36513</v>
      </c>
      <c r="I6630" t="s">
        <v>4538</v>
      </c>
      <c r="J6630" s="2" t="s">
        <v>17210</v>
      </c>
      <c r="K6630" s="5" t="s">
        <v>55</v>
      </c>
    </row>
    <row r="6631" spans="1:19" hidden="1" x14ac:dyDescent="0.25">
      <c r="A6631">
        <v>137883</v>
      </c>
      <c r="B6631" t="s">
        <v>17211</v>
      </c>
      <c r="C6631" t="s">
        <v>17205</v>
      </c>
      <c r="D6631" t="s">
        <v>17102</v>
      </c>
      <c r="E6631" t="s">
        <v>35786</v>
      </c>
      <c r="F6631" t="s">
        <v>35739</v>
      </c>
      <c r="G6631">
        <v>1993</v>
      </c>
      <c r="H6631" t="s">
        <v>36513</v>
      </c>
      <c r="I6631" t="s">
        <v>4538</v>
      </c>
      <c r="J6631" s="2" t="s">
        <v>17212</v>
      </c>
      <c r="K6631" s="5" t="s">
        <v>21</v>
      </c>
    </row>
    <row r="6632" spans="1:19" hidden="1" x14ac:dyDescent="0.25">
      <c r="A6632">
        <v>137910</v>
      </c>
      <c r="B6632" t="s">
        <v>17213</v>
      </c>
      <c r="C6632" t="s">
        <v>17205</v>
      </c>
      <c r="D6632" t="s">
        <v>17102</v>
      </c>
      <c r="E6632" t="s">
        <v>35786</v>
      </c>
      <c r="F6632" t="s">
        <v>35739</v>
      </c>
      <c r="G6632">
        <v>1993</v>
      </c>
      <c r="H6632" t="s">
        <v>36513</v>
      </c>
      <c r="I6632" t="s">
        <v>4538</v>
      </c>
      <c r="J6632" s="2" t="s">
        <v>17214</v>
      </c>
      <c r="K6632" s="5" t="s">
        <v>2793</v>
      </c>
      <c r="L6632" t="s">
        <v>374</v>
      </c>
    </row>
    <row r="6633" spans="1:19" hidden="1" x14ac:dyDescent="0.25">
      <c r="A6633">
        <v>137916</v>
      </c>
      <c r="B6633" t="s">
        <v>17215</v>
      </c>
      <c r="C6633" t="s">
        <v>17205</v>
      </c>
      <c r="D6633" t="s">
        <v>17102</v>
      </c>
      <c r="E6633" t="s">
        <v>35786</v>
      </c>
      <c r="F6633" t="s">
        <v>35739</v>
      </c>
      <c r="G6633">
        <v>1993</v>
      </c>
      <c r="H6633" t="s">
        <v>36513</v>
      </c>
      <c r="I6633" t="s">
        <v>4538</v>
      </c>
      <c r="J6633" s="2" t="s">
        <v>17216</v>
      </c>
      <c r="K6633" s="5" t="s">
        <v>1493</v>
      </c>
      <c r="L6633" t="s">
        <v>143</v>
      </c>
    </row>
    <row r="6634" spans="1:19" hidden="1" x14ac:dyDescent="0.25">
      <c r="A6634">
        <v>137923</v>
      </c>
      <c r="B6634" t="s">
        <v>17217</v>
      </c>
      <c r="C6634" t="s">
        <v>17101</v>
      </c>
      <c r="D6634" t="s">
        <v>17102</v>
      </c>
      <c r="E6634" t="s">
        <v>35786</v>
      </c>
      <c r="F6634" t="s">
        <v>35739</v>
      </c>
      <c r="G6634">
        <v>1993</v>
      </c>
      <c r="H6634" t="s">
        <v>36513</v>
      </c>
      <c r="I6634" t="s">
        <v>17103</v>
      </c>
      <c r="J6634" s="2" t="s">
        <v>17218</v>
      </c>
      <c r="K6634" s="5" t="s">
        <v>15</v>
      </c>
    </row>
    <row r="6635" spans="1:19" hidden="1" x14ac:dyDescent="0.25">
      <c r="A6635">
        <v>137941</v>
      </c>
      <c r="B6635" t="s">
        <v>17219</v>
      </c>
      <c r="C6635" t="s">
        <v>17205</v>
      </c>
      <c r="D6635" t="s">
        <v>17102</v>
      </c>
      <c r="E6635" t="s">
        <v>35786</v>
      </c>
      <c r="F6635" t="s">
        <v>35739</v>
      </c>
      <c r="G6635">
        <v>1993</v>
      </c>
      <c r="H6635" t="s">
        <v>36513</v>
      </c>
      <c r="I6635" t="s">
        <v>4538</v>
      </c>
      <c r="J6635" s="2" t="s">
        <v>17220</v>
      </c>
      <c r="K6635" s="5" t="s">
        <v>21</v>
      </c>
    </row>
    <row r="6636" spans="1:19" hidden="1" x14ac:dyDescent="0.25">
      <c r="A6636">
        <v>137950</v>
      </c>
      <c r="B6636" t="s">
        <v>17221</v>
      </c>
      <c r="C6636" t="s">
        <v>17112</v>
      </c>
      <c r="D6636" t="s">
        <v>17102</v>
      </c>
      <c r="E6636" t="s">
        <v>35786</v>
      </c>
      <c r="F6636" t="s">
        <v>35739</v>
      </c>
      <c r="G6636">
        <v>1993</v>
      </c>
      <c r="H6636" t="s">
        <v>36513</v>
      </c>
      <c r="I6636" t="s">
        <v>17113</v>
      </c>
      <c r="J6636" s="2" t="s">
        <v>17222</v>
      </c>
      <c r="K6636" s="5" t="s">
        <v>15</v>
      </c>
    </row>
    <row r="6637" spans="1:19" hidden="1" x14ac:dyDescent="0.25">
      <c r="A6637">
        <v>137969</v>
      </c>
      <c r="B6637" t="s">
        <v>17223</v>
      </c>
      <c r="C6637" t="s">
        <v>17101</v>
      </c>
      <c r="D6637" t="s">
        <v>17102</v>
      </c>
      <c r="E6637" t="s">
        <v>35786</v>
      </c>
      <c r="F6637" t="s">
        <v>35739</v>
      </c>
      <c r="G6637">
        <v>1993</v>
      </c>
      <c r="H6637" t="s">
        <v>36513</v>
      </c>
      <c r="I6637" t="s">
        <v>17103</v>
      </c>
      <c r="J6637" s="2" t="s">
        <v>17224</v>
      </c>
      <c r="K6637" s="5" t="s">
        <v>21</v>
      </c>
    </row>
    <row r="6638" spans="1:19" hidden="1" x14ac:dyDescent="0.25">
      <c r="A6638">
        <v>137971</v>
      </c>
      <c r="B6638" t="s">
        <v>17225</v>
      </c>
      <c r="C6638" t="s">
        <v>17101</v>
      </c>
      <c r="D6638" t="s">
        <v>17102</v>
      </c>
      <c r="E6638" t="s">
        <v>35786</v>
      </c>
      <c r="F6638" t="s">
        <v>35739</v>
      </c>
      <c r="G6638">
        <v>1993</v>
      </c>
      <c r="H6638" t="s">
        <v>36513</v>
      </c>
      <c r="I6638" t="s">
        <v>17103</v>
      </c>
      <c r="J6638" s="2" t="s">
        <v>17226</v>
      </c>
      <c r="K6638" s="5" t="s">
        <v>21</v>
      </c>
    </row>
    <row r="6639" spans="1:19" hidden="1" x14ac:dyDescent="0.25">
      <c r="A6639">
        <v>137977</v>
      </c>
      <c r="B6639" t="s">
        <v>17227</v>
      </c>
      <c r="C6639" t="s">
        <v>17101</v>
      </c>
      <c r="D6639" t="s">
        <v>17102</v>
      </c>
      <c r="E6639" t="s">
        <v>35786</v>
      </c>
      <c r="F6639" t="s">
        <v>35739</v>
      </c>
      <c r="G6639">
        <v>1993</v>
      </c>
      <c r="H6639" t="s">
        <v>36513</v>
      </c>
      <c r="I6639" t="s">
        <v>17103</v>
      </c>
      <c r="J6639" s="2" t="s">
        <v>17228</v>
      </c>
      <c r="K6639" s="5" t="s">
        <v>38</v>
      </c>
    </row>
    <row r="6640" spans="1:19" hidden="1" x14ac:dyDescent="0.25">
      <c r="A6640">
        <v>137986</v>
      </c>
      <c r="B6640" t="s">
        <v>17229</v>
      </c>
      <c r="C6640" t="s">
        <v>17230</v>
      </c>
      <c r="D6640" t="s">
        <v>17102</v>
      </c>
      <c r="E6640" t="s">
        <v>35786</v>
      </c>
      <c r="F6640" t="s">
        <v>35739</v>
      </c>
      <c r="G6640">
        <v>1993</v>
      </c>
      <c r="H6640" t="s">
        <v>36513</v>
      </c>
      <c r="I6640" t="s">
        <v>17231</v>
      </c>
      <c r="J6640" s="2" t="s">
        <v>17232</v>
      </c>
      <c r="K6640" s="5" t="s">
        <v>38</v>
      </c>
    </row>
    <row r="6641" spans="1:19" hidden="1" x14ac:dyDescent="0.25">
      <c r="A6641">
        <v>138006</v>
      </c>
      <c r="B6641" t="s">
        <v>17233</v>
      </c>
      <c r="C6641" t="s">
        <v>17101</v>
      </c>
      <c r="D6641" t="s">
        <v>17102</v>
      </c>
      <c r="E6641" t="s">
        <v>35786</v>
      </c>
      <c r="F6641" t="s">
        <v>35739</v>
      </c>
      <c r="G6641">
        <v>1993</v>
      </c>
      <c r="H6641" t="s">
        <v>36513</v>
      </c>
      <c r="I6641" t="s">
        <v>17103</v>
      </c>
      <c r="J6641" s="2" t="s">
        <v>17234</v>
      </c>
      <c r="K6641" s="5" t="s">
        <v>21</v>
      </c>
    </row>
    <row r="6642" spans="1:19" hidden="1" x14ac:dyDescent="0.25">
      <c r="A6642">
        <v>138029</v>
      </c>
      <c r="B6642" t="s">
        <v>17235</v>
      </c>
      <c r="C6642" t="s">
        <v>17236</v>
      </c>
      <c r="D6642" t="s">
        <v>17102</v>
      </c>
      <c r="E6642" t="s">
        <v>35786</v>
      </c>
      <c r="F6642" t="s">
        <v>35739</v>
      </c>
      <c r="G6642">
        <v>1993</v>
      </c>
      <c r="H6642" t="s">
        <v>36513</v>
      </c>
      <c r="I6642" t="s">
        <v>17237</v>
      </c>
      <c r="J6642" s="2" t="s">
        <v>17238</v>
      </c>
      <c r="K6642" s="5" t="s">
        <v>128</v>
      </c>
    </row>
    <row r="6643" spans="1:19" hidden="1" x14ac:dyDescent="0.25">
      <c r="A6643">
        <v>138035</v>
      </c>
      <c r="B6643" t="s">
        <v>17239</v>
      </c>
      <c r="C6643" t="s">
        <v>17101</v>
      </c>
      <c r="D6643" t="s">
        <v>17102</v>
      </c>
      <c r="E6643" t="s">
        <v>35786</v>
      </c>
      <c r="F6643" t="s">
        <v>35739</v>
      </c>
      <c r="G6643">
        <v>1993</v>
      </c>
      <c r="H6643" t="s">
        <v>36513</v>
      </c>
      <c r="I6643" t="s">
        <v>17103</v>
      </c>
      <c r="J6643" s="2" t="s">
        <v>17240</v>
      </c>
      <c r="K6643" s="5" t="s">
        <v>21</v>
      </c>
    </row>
    <row r="6644" spans="1:19" hidden="1" x14ac:dyDescent="0.25">
      <c r="A6644">
        <v>138063</v>
      </c>
      <c r="B6644" t="s">
        <v>17241</v>
      </c>
      <c r="C6644" t="s">
        <v>17236</v>
      </c>
      <c r="D6644" t="s">
        <v>17102</v>
      </c>
      <c r="E6644" t="s">
        <v>35786</v>
      </c>
      <c r="F6644" t="s">
        <v>35739</v>
      </c>
      <c r="G6644">
        <v>1993</v>
      </c>
      <c r="H6644" t="s">
        <v>36513</v>
      </c>
      <c r="I6644" t="s">
        <v>17237</v>
      </c>
      <c r="J6644" s="2" t="s">
        <v>17242</v>
      </c>
      <c r="K6644" s="5" t="s">
        <v>21</v>
      </c>
    </row>
    <row r="6645" spans="1:19" hidden="1" x14ac:dyDescent="0.25">
      <c r="A6645">
        <v>138099</v>
      </c>
      <c r="B6645" t="s">
        <v>17243</v>
      </c>
      <c r="C6645" t="s">
        <v>17244</v>
      </c>
      <c r="D6645" t="s">
        <v>17245</v>
      </c>
      <c r="E6645" t="s">
        <v>35787</v>
      </c>
      <c r="F6645" t="s">
        <v>35424</v>
      </c>
      <c r="G6645">
        <v>1995</v>
      </c>
      <c r="H6645" t="s">
        <v>36514</v>
      </c>
      <c r="I6645" t="s">
        <v>41</v>
      </c>
      <c r="J6645" s="2" t="s">
        <v>17246</v>
      </c>
      <c r="K6645" s="5" t="s">
        <v>21</v>
      </c>
    </row>
    <row r="6646" spans="1:19" hidden="1" x14ac:dyDescent="0.25">
      <c r="A6646">
        <v>138104</v>
      </c>
      <c r="B6646" t="s">
        <v>17247</v>
      </c>
      <c r="C6646" t="s">
        <v>17248</v>
      </c>
      <c r="D6646" t="s">
        <v>17245</v>
      </c>
      <c r="E6646" t="s">
        <v>35787</v>
      </c>
      <c r="F6646" t="s">
        <v>35424</v>
      </c>
      <c r="G6646">
        <v>1995</v>
      </c>
      <c r="H6646" t="s">
        <v>36514</v>
      </c>
      <c r="I6646" t="s">
        <v>8171</v>
      </c>
      <c r="J6646" s="2" t="s">
        <v>17249</v>
      </c>
      <c r="K6646" s="5" t="s">
        <v>38</v>
      </c>
    </row>
    <row r="6647" spans="1:19" hidden="1" x14ac:dyDescent="0.25">
      <c r="A6647">
        <v>138165</v>
      </c>
      <c r="B6647" t="s">
        <v>17250</v>
      </c>
      <c r="C6647" t="s">
        <v>17244</v>
      </c>
      <c r="D6647" t="s">
        <v>17245</v>
      </c>
      <c r="E6647" t="s">
        <v>35787</v>
      </c>
      <c r="F6647" t="s">
        <v>35424</v>
      </c>
      <c r="G6647">
        <v>1995</v>
      </c>
      <c r="H6647" t="s">
        <v>36514</v>
      </c>
      <c r="I6647" t="s">
        <v>41</v>
      </c>
      <c r="J6647" s="2" t="s">
        <v>17251</v>
      </c>
      <c r="K6647" s="5" t="s">
        <v>128</v>
      </c>
      <c r="L6647" t="s">
        <v>336</v>
      </c>
    </row>
    <row r="6648" spans="1:19" hidden="1" x14ac:dyDescent="0.25">
      <c r="A6648">
        <v>138167</v>
      </c>
      <c r="B6648" t="s">
        <v>17252</v>
      </c>
      <c r="C6648" t="s">
        <v>17244</v>
      </c>
      <c r="D6648" t="s">
        <v>17245</v>
      </c>
      <c r="E6648" t="s">
        <v>35787</v>
      </c>
      <c r="F6648" t="s">
        <v>35424</v>
      </c>
      <c r="G6648">
        <v>1995</v>
      </c>
      <c r="H6648" t="s">
        <v>36514</v>
      </c>
      <c r="I6648" t="s">
        <v>41</v>
      </c>
      <c r="J6648" s="2" t="s">
        <v>17253</v>
      </c>
      <c r="K6648" s="5" t="s">
        <v>55</v>
      </c>
    </row>
    <row r="6649" spans="1:19" hidden="1" x14ac:dyDescent="0.25">
      <c r="A6649">
        <v>138172</v>
      </c>
      <c r="B6649" t="s">
        <v>17254</v>
      </c>
      <c r="C6649" t="s">
        <v>17255</v>
      </c>
      <c r="D6649" t="s">
        <v>17245</v>
      </c>
      <c r="E6649" t="s">
        <v>35787</v>
      </c>
      <c r="F6649" t="s">
        <v>35424</v>
      </c>
      <c r="G6649">
        <v>1995</v>
      </c>
      <c r="H6649" t="s">
        <v>36514</v>
      </c>
      <c r="I6649" t="s">
        <v>17256</v>
      </c>
      <c r="J6649" s="2" t="s">
        <v>17257</v>
      </c>
      <c r="K6649" s="5" t="s">
        <v>38</v>
      </c>
      <c r="L6649" t="s">
        <v>16</v>
      </c>
    </row>
    <row r="6650" spans="1:19" hidden="1" x14ac:dyDescent="0.25">
      <c r="A6650">
        <v>138220</v>
      </c>
      <c r="B6650" t="s">
        <v>17258</v>
      </c>
      <c r="C6650" t="s">
        <v>17259</v>
      </c>
      <c r="D6650" t="s">
        <v>17245</v>
      </c>
      <c r="E6650" t="s">
        <v>35787</v>
      </c>
      <c r="F6650" t="s">
        <v>35424</v>
      </c>
      <c r="G6650">
        <v>1995</v>
      </c>
      <c r="H6650" t="s">
        <v>36514</v>
      </c>
      <c r="I6650" t="s">
        <v>17260</v>
      </c>
      <c r="J6650" s="2" t="s">
        <v>17261</v>
      </c>
      <c r="K6650" s="5" t="s">
        <v>21</v>
      </c>
    </row>
    <row r="6651" spans="1:19" hidden="1" x14ac:dyDescent="0.25">
      <c r="A6651">
        <v>138230</v>
      </c>
      <c r="B6651" t="s">
        <v>17262</v>
      </c>
      <c r="C6651" t="s">
        <v>17259</v>
      </c>
      <c r="D6651" t="s">
        <v>17245</v>
      </c>
      <c r="E6651" t="s">
        <v>35787</v>
      </c>
      <c r="F6651" t="s">
        <v>35424</v>
      </c>
      <c r="G6651">
        <v>1995</v>
      </c>
      <c r="H6651" t="s">
        <v>36514</v>
      </c>
      <c r="I6651" t="s">
        <v>17260</v>
      </c>
      <c r="J6651" s="2" t="s">
        <v>17263</v>
      </c>
      <c r="K6651" s="5" t="s">
        <v>475</v>
      </c>
    </row>
    <row r="6652" spans="1:19" x14ac:dyDescent="0.25">
      <c r="A6652">
        <v>138259</v>
      </c>
      <c r="B6652" t="s">
        <v>17264</v>
      </c>
      <c r="C6652" t="s">
        <v>17259</v>
      </c>
      <c r="D6652" t="s">
        <v>17245</v>
      </c>
      <c r="E6652" t="s">
        <v>35787</v>
      </c>
      <c r="F6652" t="s">
        <v>35424</v>
      </c>
      <c r="G6652">
        <v>1995</v>
      </c>
      <c r="H6652" t="s">
        <v>36514</v>
      </c>
      <c r="I6652" t="s">
        <v>17260</v>
      </c>
      <c r="J6652" s="2" t="s">
        <v>17265</v>
      </c>
      <c r="K6652" s="5" t="s">
        <v>128</v>
      </c>
      <c r="M6652" s="4" t="s">
        <v>7</v>
      </c>
      <c r="N6652" s="4" t="s">
        <v>167</v>
      </c>
      <c r="O6652" t="s">
        <v>33</v>
      </c>
      <c r="P6652" t="s">
        <v>35342</v>
      </c>
      <c r="R6652" t="s">
        <v>7</v>
      </c>
      <c r="S6652" t="s">
        <v>167</v>
      </c>
    </row>
    <row r="6653" spans="1:19" hidden="1" x14ac:dyDescent="0.25">
      <c r="A6653">
        <v>138286</v>
      </c>
      <c r="B6653" t="s">
        <v>17266</v>
      </c>
      <c r="C6653" t="s">
        <v>17259</v>
      </c>
      <c r="D6653" t="s">
        <v>17245</v>
      </c>
      <c r="E6653" t="s">
        <v>35787</v>
      </c>
      <c r="F6653" t="s">
        <v>35424</v>
      </c>
      <c r="G6653">
        <v>1995</v>
      </c>
      <c r="H6653" t="s">
        <v>36514</v>
      </c>
      <c r="I6653" t="s">
        <v>17260</v>
      </c>
      <c r="J6653" s="2" t="s">
        <v>17267</v>
      </c>
      <c r="K6653" s="5" t="s">
        <v>128</v>
      </c>
      <c r="L6653" t="s">
        <v>1320</v>
      </c>
    </row>
    <row r="6654" spans="1:19" hidden="1" x14ac:dyDescent="0.25">
      <c r="A6654">
        <v>138295</v>
      </c>
      <c r="B6654" t="s">
        <v>17268</v>
      </c>
      <c r="C6654" t="s">
        <v>17259</v>
      </c>
      <c r="D6654" t="s">
        <v>17245</v>
      </c>
      <c r="E6654" t="s">
        <v>35787</v>
      </c>
      <c r="F6654" t="s">
        <v>35424</v>
      </c>
      <c r="G6654">
        <v>1995</v>
      </c>
      <c r="H6654" t="s">
        <v>36514</v>
      </c>
      <c r="I6654" t="s">
        <v>17260</v>
      </c>
      <c r="J6654" s="2" t="s">
        <v>17269</v>
      </c>
      <c r="K6654" s="5" t="s">
        <v>21</v>
      </c>
    </row>
    <row r="6655" spans="1:19" hidden="1" x14ac:dyDescent="0.25">
      <c r="A6655">
        <v>138303</v>
      </c>
      <c r="B6655" t="s">
        <v>17270</v>
      </c>
      <c r="C6655" t="s">
        <v>17259</v>
      </c>
      <c r="D6655" t="s">
        <v>17245</v>
      </c>
      <c r="E6655" t="s">
        <v>35787</v>
      </c>
      <c r="F6655" t="s">
        <v>35424</v>
      </c>
      <c r="G6655">
        <v>1995</v>
      </c>
      <c r="H6655" t="s">
        <v>36514</v>
      </c>
      <c r="I6655" t="s">
        <v>17260</v>
      </c>
      <c r="J6655" s="2" t="s">
        <v>17271</v>
      </c>
      <c r="K6655" s="5" t="s">
        <v>15</v>
      </c>
      <c r="L6655" t="s">
        <v>35297</v>
      </c>
    </row>
    <row r="6656" spans="1:19" hidden="1" x14ac:dyDescent="0.25">
      <c r="A6656">
        <v>138357</v>
      </c>
      <c r="B6656" t="s">
        <v>17272</v>
      </c>
      <c r="C6656" t="s">
        <v>17273</v>
      </c>
      <c r="D6656" t="s">
        <v>17245</v>
      </c>
      <c r="E6656" t="s">
        <v>35787</v>
      </c>
      <c r="F6656" t="s">
        <v>35424</v>
      </c>
      <c r="G6656">
        <v>1995</v>
      </c>
      <c r="H6656" t="s">
        <v>36514</v>
      </c>
      <c r="I6656" t="s">
        <v>17274</v>
      </c>
      <c r="J6656" s="2" t="s">
        <v>17275</v>
      </c>
      <c r="K6656" s="5" t="s">
        <v>128</v>
      </c>
    </row>
    <row r="6657" spans="1:12" hidden="1" x14ac:dyDescent="0.25">
      <c r="A6657">
        <v>138378</v>
      </c>
      <c r="B6657" t="s">
        <v>17276</v>
      </c>
      <c r="C6657" t="s">
        <v>17273</v>
      </c>
      <c r="D6657" t="s">
        <v>17245</v>
      </c>
      <c r="E6657" t="s">
        <v>35787</v>
      </c>
      <c r="F6657" t="s">
        <v>35424</v>
      </c>
      <c r="G6657">
        <v>1995</v>
      </c>
      <c r="H6657" t="s">
        <v>36514</v>
      </c>
      <c r="I6657" t="s">
        <v>17274</v>
      </c>
      <c r="J6657" s="2" t="s">
        <v>17277</v>
      </c>
      <c r="K6657" s="5" t="s">
        <v>38</v>
      </c>
    </row>
    <row r="6658" spans="1:12" hidden="1" x14ac:dyDescent="0.25">
      <c r="A6658">
        <v>138394</v>
      </c>
      <c r="B6658" t="s">
        <v>17278</v>
      </c>
      <c r="C6658" t="s">
        <v>17273</v>
      </c>
      <c r="D6658" t="s">
        <v>17245</v>
      </c>
      <c r="E6658" t="s">
        <v>35787</v>
      </c>
      <c r="F6658" t="s">
        <v>35424</v>
      </c>
      <c r="G6658">
        <v>1995</v>
      </c>
      <c r="H6658" t="s">
        <v>36514</v>
      </c>
      <c r="I6658" t="s">
        <v>17274</v>
      </c>
      <c r="J6658" s="2" t="s">
        <v>17279</v>
      </c>
      <c r="K6658" s="5" t="s">
        <v>21</v>
      </c>
    </row>
    <row r="6659" spans="1:12" hidden="1" x14ac:dyDescent="0.25">
      <c r="A6659">
        <v>138396</v>
      </c>
      <c r="B6659" t="s">
        <v>17280</v>
      </c>
      <c r="C6659" t="s">
        <v>17273</v>
      </c>
      <c r="D6659" t="s">
        <v>17245</v>
      </c>
      <c r="E6659" t="s">
        <v>35787</v>
      </c>
      <c r="F6659" t="s">
        <v>35424</v>
      </c>
      <c r="G6659">
        <v>1995</v>
      </c>
      <c r="H6659" t="s">
        <v>36514</v>
      </c>
      <c r="I6659" t="s">
        <v>17274</v>
      </c>
      <c r="J6659" s="2" t="s">
        <v>17281</v>
      </c>
      <c r="K6659" s="5" t="s">
        <v>38</v>
      </c>
    </row>
    <row r="6660" spans="1:12" hidden="1" x14ac:dyDescent="0.25">
      <c r="A6660">
        <v>138413</v>
      </c>
      <c r="B6660" t="s">
        <v>17282</v>
      </c>
      <c r="C6660" t="s">
        <v>17273</v>
      </c>
      <c r="D6660" t="s">
        <v>17245</v>
      </c>
      <c r="E6660" t="s">
        <v>35787</v>
      </c>
      <c r="F6660" t="s">
        <v>35424</v>
      </c>
      <c r="G6660">
        <v>1995</v>
      </c>
      <c r="H6660" t="s">
        <v>36514</v>
      </c>
      <c r="I6660" t="s">
        <v>17274</v>
      </c>
      <c r="J6660" s="2" t="s">
        <v>17283</v>
      </c>
      <c r="K6660" s="5" t="s">
        <v>38</v>
      </c>
    </row>
    <row r="6661" spans="1:12" hidden="1" x14ac:dyDescent="0.25">
      <c r="A6661">
        <v>138485</v>
      </c>
      <c r="B6661" t="s">
        <v>17284</v>
      </c>
      <c r="C6661" t="s">
        <v>17273</v>
      </c>
      <c r="D6661" t="s">
        <v>17245</v>
      </c>
      <c r="E6661" t="s">
        <v>35787</v>
      </c>
      <c r="F6661" t="s">
        <v>35424</v>
      </c>
      <c r="G6661">
        <v>1995</v>
      </c>
      <c r="H6661" t="s">
        <v>36514</v>
      </c>
      <c r="I6661" t="s">
        <v>17274</v>
      </c>
      <c r="J6661" s="2" t="s">
        <v>17285</v>
      </c>
      <c r="K6661" s="5" t="s">
        <v>173</v>
      </c>
      <c r="L6661" t="s">
        <v>187</v>
      </c>
    </row>
    <row r="6662" spans="1:12" hidden="1" x14ac:dyDescent="0.25">
      <c r="A6662">
        <v>138508</v>
      </c>
      <c r="B6662" t="s">
        <v>17286</v>
      </c>
      <c r="C6662" t="s">
        <v>17273</v>
      </c>
      <c r="D6662" t="s">
        <v>17245</v>
      </c>
      <c r="E6662" t="s">
        <v>35787</v>
      </c>
      <c r="F6662" t="s">
        <v>35424</v>
      </c>
      <c r="G6662">
        <v>1995</v>
      </c>
      <c r="H6662" t="s">
        <v>36514</v>
      </c>
      <c r="I6662" t="s">
        <v>17274</v>
      </c>
      <c r="J6662" s="2" t="s">
        <v>17287</v>
      </c>
      <c r="K6662" s="5" t="s">
        <v>38</v>
      </c>
      <c r="L6662" t="s">
        <v>16</v>
      </c>
    </row>
    <row r="6663" spans="1:12" hidden="1" x14ac:dyDescent="0.25">
      <c r="A6663">
        <v>138530</v>
      </c>
      <c r="B6663" t="s">
        <v>17288</v>
      </c>
      <c r="C6663" t="s">
        <v>17273</v>
      </c>
      <c r="D6663" t="s">
        <v>17245</v>
      </c>
      <c r="E6663" t="s">
        <v>35787</v>
      </c>
      <c r="F6663" t="s">
        <v>35424</v>
      </c>
      <c r="G6663">
        <v>1995</v>
      </c>
      <c r="H6663" t="s">
        <v>36514</v>
      </c>
      <c r="I6663" t="s">
        <v>17274</v>
      </c>
      <c r="J6663" s="2" t="s">
        <v>17289</v>
      </c>
      <c r="K6663" s="5" t="s">
        <v>202</v>
      </c>
      <c r="L6663" t="s">
        <v>27</v>
      </c>
    </row>
    <row r="6664" spans="1:12" hidden="1" x14ac:dyDescent="0.25">
      <c r="A6664">
        <v>138531</v>
      </c>
      <c r="B6664" t="s">
        <v>17290</v>
      </c>
      <c r="C6664" t="s">
        <v>17259</v>
      </c>
      <c r="D6664" t="s">
        <v>17245</v>
      </c>
      <c r="E6664" t="s">
        <v>35787</v>
      </c>
      <c r="F6664" t="s">
        <v>35424</v>
      </c>
      <c r="G6664">
        <v>1995</v>
      </c>
      <c r="H6664" t="s">
        <v>36514</v>
      </c>
      <c r="I6664" t="s">
        <v>17260</v>
      </c>
      <c r="J6664" s="2" t="s">
        <v>17291</v>
      </c>
      <c r="K6664" s="5" t="s">
        <v>55</v>
      </c>
    </row>
    <row r="6665" spans="1:12" hidden="1" x14ac:dyDescent="0.25">
      <c r="A6665">
        <v>138532</v>
      </c>
      <c r="B6665" t="s">
        <v>17292</v>
      </c>
      <c r="C6665" t="s">
        <v>17273</v>
      </c>
      <c r="D6665" t="s">
        <v>17245</v>
      </c>
      <c r="E6665" t="s">
        <v>35787</v>
      </c>
      <c r="F6665" t="s">
        <v>35424</v>
      </c>
      <c r="G6665">
        <v>1995</v>
      </c>
      <c r="H6665" t="s">
        <v>36514</v>
      </c>
      <c r="I6665" t="s">
        <v>17274</v>
      </c>
      <c r="J6665" s="2" t="s">
        <v>17293</v>
      </c>
      <c r="K6665" s="5" t="s">
        <v>21</v>
      </c>
    </row>
    <row r="6666" spans="1:12" hidden="1" x14ac:dyDescent="0.25">
      <c r="A6666">
        <v>138549</v>
      </c>
      <c r="B6666" t="s">
        <v>17294</v>
      </c>
      <c r="C6666" t="s">
        <v>17259</v>
      </c>
      <c r="D6666" t="s">
        <v>17245</v>
      </c>
      <c r="E6666" t="s">
        <v>35787</v>
      </c>
      <c r="F6666" t="s">
        <v>35424</v>
      </c>
      <c r="G6666">
        <v>1995</v>
      </c>
      <c r="H6666" t="s">
        <v>36514</v>
      </c>
      <c r="I6666" t="s">
        <v>17260</v>
      </c>
      <c r="J6666" s="2" t="s">
        <v>17295</v>
      </c>
      <c r="K6666" s="5" t="s">
        <v>32</v>
      </c>
    </row>
    <row r="6667" spans="1:12" hidden="1" x14ac:dyDescent="0.25">
      <c r="A6667">
        <v>138569</v>
      </c>
      <c r="B6667" t="s">
        <v>17296</v>
      </c>
      <c r="C6667" t="s">
        <v>17297</v>
      </c>
      <c r="D6667" t="s">
        <v>17245</v>
      </c>
      <c r="E6667" t="s">
        <v>35787</v>
      </c>
      <c r="F6667" t="s">
        <v>35424</v>
      </c>
      <c r="G6667">
        <v>1995</v>
      </c>
      <c r="H6667" t="s">
        <v>36514</v>
      </c>
      <c r="I6667" t="s">
        <v>4028</v>
      </c>
      <c r="J6667" s="2" t="s">
        <v>17298</v>
      </c>
      <c r="K6667" s="5" t="s">
        <v>128</v>
      </c>
      <c r="L6667" t="s">
        <v>1277</v>
      </c>
    </row>
    <row r="6668" spans="1:12" hidden="1" x14ac:dyDescent="0.25">
      <c r="A6668">
        <v>138609</v>
      </c>
      <c r="B6668" t="s">
        <v>17299</v>
      </c>
      <c r="C6668" t="s">
        <v>17244</v>
      </c>
      <c r="D6668" t="s">
        <v>17245</v>
      </c>
      <c r="E6668" t="s">
        <v>35787</v>
      </c>
      <c r="F6668" t="s">
        <v>35424</v>
      </c>
      <c r="G6668">
        <v>1995</v>
      </c>
      <c r="H6668" t="s">
        <v>36514</v>
      </c>
      <c r="I6668" t="s">
        <v>41</v>
      </c>
      <c r="J6668" s="2" t="s">
        <v>17300</v>
      </c>
      <c r="K6668" s="5" t="s">
        <v>55</v>
      </c>
    </row>
    <row r="6669" spans="1:12" hidden="1" x14ac:dyDescent="0.25">
      <c r="A6669">
        <v>138676</v>
      </c>
      <c r="B6669" t="s">
        <v>17301</v>
      </c>
      <c r="C6669" t="s">
        <v>17302</v>
      </c>
      <c r="D6669" t="s">
        <v>17303</v>
      </c>
      <c r="E6669" t="s">
        <v>35788</v>
      </c>
      <c r="F6669" t="s">
        <v>35789</v>
      </c>
      <c r="G6669">
        <v>2001</v>
      </c>
      <c r="H6669" t="s">
        <v>36515</v>
      </c>
      <c r="I6669" t="s">
        <v>47</v>
      </c>
      <c r="J6669" s="2" t="s">
        <v>17304</v>
      </c>
      <c r="K6669" s="5" t="s">
        <v>128</v>
      </c>
      <c r="L6669" t="s">
        <v>1320</v>
      </c>
    </row>
    <row r="6670" spans="1:12" hidden="1" x14ac:dyDescent="0.25">
      <c r="A6670">
        <v>138750</v>
      </c>
      <c r="B6670" t="s">
        <v>17305</v>
      </c>
      <c r="C6670" t="s">
        <v>17306</v>
      </c>
      <c r="D6670" t="s">
        <v>17303</v>
      </c>
      <c r="E6670" t="s">
        <v>35788</v>
      </c>
      <c r="F6670" t="s">
        <v>35789</v>
      </c>
      <c r="G6670">
        <v>2001</v>
      </c>
      <c r="H6670" t="s">
        <v>36515</v>
      </c>
      <c r="I6670" t="s">
        <v>12047</v>
      </c>
      <c r="J6670" s="2" t="s">
        <v>17307</v>
      </c>
      <c r="K6670" s="5" t="s">
        <v>38</v>
      </c>
    </row>
    <row r="6671" spans="1:12" hidden="1" x14ac:dyDescent="0.25">
      <c r="A6671">
        <v>138754</v>
      </c>
      <c r="B6671" t="s">
        <v>17308</v>
      </c>
      <c r="C6671" t="s">
        <v>17306</v>
      </c>
      <c r="D6671" t="s">
        <v>17303</v>
      </c>
      <c r="E6671" t="s">
        <v>35788</v>
      </c>
      <c r="F6671" t="s">
        <v>35789</v>
      </c>
      <c r="G6671">
        <v>2001</v>
      </c>
      <c r="H6671" t="s">
        <v>36515</v>
      </c>
      <c r="I6671" t="s">
        <v>12047</v>
      </c>
      <c r="J6671" s="2" t="s">
        <v>17309</v>
      </c>
      <c r="K6671" s="5" t="s">
        <v>8046</v>
      </c>
    </row>
    <row r="6672" spans="1:12" hidden="1" x14ac:dyDescent="0.25">
      <c r="A6672">
        <v>138759</v>
      </c>
      <c r="B6672" t="s">
        <v>17310</v>
      </c>
      <c r="C6672" t="s">
        <v>17306</v>
      </c>
      <c r="D6672" t="s">
        <v>17303</v>
      </c>
      <c r="E6672" t="s">
        <v>35788</v>
      </c>
      <c r="F6672" t="s">
        <v>35789</v>
      </c>
      <c r="G6672">
        <v>2001</v>
      </c>
      <c r="H6672" t="s">
        <v>36515</v>
      </c>
      <c r="I6672" t="s">
        <v>12047</v>
      </c>
      <c r="J6672" s="2" t="s">
        <v>17311</v>
      </c>
      <c r="K6672" s="5" t="s">
        <v>502</v>
      </c>
      <c r="L6672" t="s">
        <v>27</v>
      </c>
    </row>
    <row r="6673" spans="1:19" hidden="1" x14ac:dyDescent="0.25">
      <c r="A6673">
        <v>138761</v>
      </c>
      <c r="B6673" t="s">
        <v>17312</v>
      </c>
      <c r="C6673" t="s">
        <v>17306</v>
      </c>
      <c r="D6673" t="s">
        <v>17303</v>
      </c>
      <c r="E6673" t="s">
        <v>35788</v>
      </c>
      <c r="F6673" t="s">
        <v>35789</v>
      </c>
      <c r="G6673">
        <v>2001</v>
      </c>
      <c r="H6673" t="s">
        <v>36515</v>
      </c>
      <c r="I6673" t="s">
        <v>12047</v>
      </c>
      <c r="J6673" s="2" t="s">
        <v>17313</v>
      </c>
      <c r="K6673" s="5" t="s">
        <v>38</v>
      </c>
      <c r="L6673" t="s">
        <v>35266</v>
      </c>
    </row>
    <row r="6674" spans="1:19" hidden="1" x14ac:dyDescent="0.25">
      <c r="A6674">
        <v>138771</v>
      </c>
      <c r="B6674" t="s">
        <v>17314</v>
      </c>
      <c r="C6674" t="s">
        <v>17306</v>
      </c>
      <c r="D6674" t="s">
        <v>17303</v>
      </c>
      <c r="E6674" t="s">
        <v>35788</v>
      </c>
      <c r="F6674" t="s">
        <v>35789</v>
      </c>
      <c r="G6674">
        <v>2001</v>
      </c>
      <c r="H6674" t="s">
        <v>36515</v>
      </c>
      <c r="I6674" t="s">
        <v>12047</v>
      </c>
      <c r="J6674" s="2" t="s">
        <v>17315</v>
      </c>
      <c r="K6674" s="5" t="s">
        <v>21</v>
      </c>
    </row>
    <row r="6675" spans="1:19" hidden="1" x14ac:dyDescent="0.25">
      <c r="A6675">
        <v>138784</v>
      </c>
      <c r="B6675" t="s">
        <v>17316</v>
      </c>
      <c r="C6675" t="s">
        <v>17317</v>
      </c>
      <c r="D6675" t="s">
        <v>17303</v>
      </c>
      <c r="E6675" t="s">
        <v>35788</v>
      </c>
      <c r="F6675" t="s">
        <v>35789</v>
      </c>
      <c r="G6675">
        <v>2001</v>
      </c>
      <c r="H6675" t="s">
        <v>36515</v>
      </c>
      <c r="I6675" t="s">
        <v>17318</v>
      </c>
      <c r="J6675" s="2" t="s">
        <v>17319</v>
      </c>
      <c r="K6675" s="5" t="s">
        <v>21</v>
      </c>
    </row>
    <row r="6676" spans="1:19" hidden="1" x14ac:dyDescent="0.25">
      <c r="A6676">
        <v>138790</v>
      </c>
      <c r="B6676" t="s">
        <v>17320</v>
      </c>
      <c r="C6676" t="s">
        <v>17317</v>
      </c>
      <c r="D6676" t="s">
        <v>17303</v>
      </c>
      <c r="E6676" t="s">
        <v>35788</v>
      </c>
      <c r="F6676" t="s">
        <v>35789</v>
      </c>
      <c r="G6676">
        <v>2001</v>
      </c>
      <c r="H6676" t="s">
        <v>36515</v>
      </c>
      <c r="I6676" t="s">
        <v>17318</v>
      </c>
      <c r="J6676" s="2" t="s">
        <v>17321</v>
      </c>
      <c r="K6676" s="5" t="s">
        <v>55</v>
      </c>
    </row>
    <row r="6677" spans="1:19" hidden="1" x14ac:dyDescent="0.25">
      <c r="A6677">
        <v>138810</v>
      </c>
      <c r="B6677" t="s">
        <v>17322</v>
      </c>
      <c r="C6677" t="s">
        <v>17323</v>
      </c>
      <c r="D6677" t="s">
        <v>17303</v>
      </c>
      <c r="E6677" t="s">
        <v>35788</v>
      </c>
      <c r="F6677" t="s">
        <v>35789</v>
      </c>
      <c r="G6677">
        <v>2001</v>
      </c>
      <c r="H6677" t="s">
        <v>36515</v>
      </c>
      <c r="I6677" t="s">
        <v>17324</v>
      </c>
      <c r="J6677" s="2" t="s">
        <v>17325</v>
      </c>
      <c r="K6677" s="5" t="s">
        <v>38</v>
      </c>
    </row>
    <row r="6678" spans="1:19" hidden="1" x14ac:dyDescent="0.25">
      <c r="A6678">
        <v>138831</v>
      </c>
      <c r="B6678" t="s">
        <v>17326</v>
      </c>
      <c r="C6678" t="s">
        <v>17302</v>
      </c>
      <c r="D6678" t="s">
        <v>17303</v>
      </c>
      <c r="E6678" t="s">
        <v>35788</v>
      </c>
      <c r="F6678" t="s">
        <v>35789</v>
      </c>
      <c r="G6678">
        <v>2001</v>
      </c>
      <c r="H6678" t="s">
        <v>36515</v>
      </c>
      <c r="I6678" t="s">
        <v>47</v>
      </c>
      <c r="J6678" s="2" t="s">
        <v>17327</v>
      </c>
      <c r="K6678" s="5" t="s">
        <v>38</v>
      </c>
    </row>
    <row r="6679" spans="1:19" hidden="1" x14ac:dyDescent="0.25">
      <c r="A6679">
        <v>138839</v>
      </c>
      <c r="B6679" t="s">
        <v>17328</v>
      </c>
      <c r="C6679" t="s">
        <v>17323</v>
      </c>
      <c r="D6679" t="s">
        <v>17303</v>
      </c>
      <c r="E6679" t="s">
        <v>35788</v>
      </c>
      <c r="F6679" t="s">
        <v>35789</v>
      </c>
      <c r="G6679">
        <v>2001</v>
      </c>
      <c r="H6679" t="s">
        <v>36515</v>
      </c>
      <c r="I6679" t="s">
        <v>17324</v>
      </c>
      <c r="J6679" s="2" t="s">
        <v>17329</v>
      </c>
      <c r="K6679" s="5" t="s">
        <v>21</v>
      </c>
    </row>
    <row r="6680" spans="1:19" hidden="1" x14ac:dyDescent="0.25">
      <c r="A6680">
        <v>138879</v>
      </c>
      <c r="B6680" t="s">
        <v>17330</v>
      </c>
      <c r="C6680" t="s">
        <v>17331</v>
      </c>
      <c r="D6680" t="s">
        <v>17303</v>
      </c>
      <c r="E6680" t="s">
        <v>35788</v>
      </c>
      <c r="F6680" t="s">
        <v>35789</v>
      </c>
      <c r="G6680">
        <v>2001</v>
      </c>
      <c r="H6680" t="s">
        <v>36515</v>
      </c>
      <c r="I6680" t="s">
        <v>11543</v>
      </c>
      <c r="J6680" s="2" t="s">
        <v>17332</v>
      </c>
      <c r="K6680" s="5" t="s">
        <v>15</v>
      </c>
    </row>
    <row r="6681" spans="1:19" hidden="1" x14ac:dyDescent="0.25">
      <c r="A6681">
        <v>138989</v>
      </c>
      <c r="B6681" t="s">
        <v>17333</v>
      </c>
      <c r="C6681" t="s">
        <v>17317</v>
      </c>
      <c r="D6681" t="s">
        <v>17303</v>
      </c>
      <c r="E6681" t="s">
        <v>35788</v>
      </c>
      <c r="F6681" t="s">
        <v>35789</v>
      </c>
      <c r="G6681">
        <v>2001</v>
      </c>
      <c r="H6681" t="s">
        <v>36515</v>
      </c>
      <c r="I6681" t="s">
        <v>17318</v>
      </c>
      <c r="J6681" s="2" t="s">
        <v>17334</v>
      </c>
      <c r="K6681" s="5" t="s">
        <v>21</v>
      </c>
    </row>
    <row r="6682" spans="1:19" x14ac:dyDescent="0.25">
      <c r="A6682">
        <v>138991</v>
      </c>
      <c r="B6682" t="s">
        <v>17335</v>
      </c>
      <c r="C6682" t="s">
        <v>17302</v>
      </c>
      <c r="D6682" t="s">
        <v>17303</v>
      </c>
      <c r="E6682" t="s">
        <v>35788</v>
      </c>
      <c r="F6682" t="s">
        <v>35789</v>
      </c>
      <c r="G6682">
        <v>2001</v>
      </c>
      <c r="H6682" t="s">
        <v>36515</v>
      </c>
      <c r="I6682" t="s">
        <v>47</v>
      </c>
      <c r="J6682" s="2" t="s">
        <v>17336</v>
      </c>
      <c r="K6682" s="5" t="s">
        <v>128</v>
      </c>
      <c r="M6682" s="4" t="s">
        <v>7</v>
      </c>
      <c r="N6682" s="4" t="s">
        <v>8</v>
      </c>
      <c r="O6682" t="s">
        <v>33</v>
      </c>
      <c r="P6682" t="s">
        <v>35342</v>
      </c>
      <c r="R6682" t="s">
        <v>7</v>
      </c>
      <c r="S6682" t="s">
        <v>8</v>
      </c>
    </row>
    <row r="6683" spans="1:19" x14ac:dyDescent="0.25">
      <c r="A6683">
        <v>139026</v>
      </c>
      <c r="B6683" t="s">
        <v>17337</v>
      </c>
      <c r="C6683" t="s">
        <v>17338</v>
      </c>
      <c r="D6683" t="s">
        <v>17339</v>
      </c>
      <c r="E6683" t="s">
        <v>35790</v>
      </c>
      <c r="F6683" t="s">
        <v>35489</v>
      </c>
      <c r="G6683">
        <v>1996</v>
      </c>
      <c r="H6683" t="s">
        <v>36516</v>
      </c>
      <c r="I6683" t="s">
        <v>14269</v>
      </c>
      <c r="J6683" s="2" t="s">
        <v>17340</v>
      </c>
      <c r="K6683" s="5" t="s">
        <v>128</v>
      </c>
      <c r="M6683" s="4" t="s">
        <v>35209</v>
      </c>
      <c r="N6683" s="4" t="s">
        <v>8</v>
      </c>
      <c r="O6683" t="s">
        <v>33</v>
      </c>
      <c r="P6683" t="s">
        <v>35342</v>
      </c>
      <c r="R6683" t="s">
        <v>7</v>
      </c>
      <c r="S6683" t="s">
        <v>8</v>
      </c>
    </row>
    <row r="6684" spans="1:19" hidden="1" x14ac:dyDescent="0.25">
      <c r="A6684">
        <v>139028</v>
      </c>
      <c r="B6684" t="s">
        <v>17341</v>
      </c>
      <c r="C6684" t="s">
        <v>17338</v>
      </c>
      <c r="D6684" t="s">
        <v>17339</v>
      </c>
      <c r="E6684" t="s">
        <v>35790</v>
      </c>
      <c r="F6684" t="s">
        <v>35489</v>
      </c>
      <c r="G6684">
        <v>1996</v>
      </c>
      <c r="H6684" t="s">
        <v>36516</v>
      </c>
      <c r="I6684" t="s">
        <v>14269</v>
      </c>
      <c r="J6684" s="2" t="s">
        <v>17342</v>
      </c>
      <c r="K6684" s="5" t="s">
        <v>128</v>
      </c>
    </row>
    <row r="6685" spans="1:19" hidden="1" x14ac:dyDescent="0.25">
      <c r="A6685">
        <v>139109</v>
      </c>
      <c r="B6685" t="s">
        <v>17343</v>
      </c>
      <c r="C6685" t="s">
        <v>17344</v>
      </c>
      <c r="D6685" t="s">
        <v>17339</v>
      </c>
      <c r="E6685" t="s">
        <v>35790</v>
      </c>
      <c r="F6685" t="s">
        <v>35489</v>
      </c>
      <c r="G6685">
        <v>1996</v>
      </c>
      <c r="H6685" t="s">
        <v>36516</v>
      </c>
      <c r="I6685" t="s">
        <v>17345</v>
      </c>
      <c r="J6685" s="2" t="s">
        <v>17346</v>
      </c>
      <c r="K6685" s="5" t="s">
        <v>38</v>
      </c>
      <c r="L6685" t="s">
        <v>187</v>
      </c>
    </row>
    <row r="6686" spans="1:19" hidden="1" x14ac:dyDescent="0.25">
      <c r="A6686">
        <v>139128</v>
      </c>
      <c r="B6686" t="s">
        <v>17347</v>
      </c>
      <c r="C6686" t="s">
        <v>17344</v>
      </c>
      <c r="D6686" t="s">
        <v>17339</v>
      </c>
      <c r="E6686" t="s">
        <v>35790</v>
      </c>
      <c r="F6686" t="s">
        <v>35489</v>
      </c>
      <c r="G6686">
        <v>1996</v>
      </c>
      <c r="H6686" t="s">
        <v>36516</v>
      </c>
      <c r="I6686" t="s">
        <v>17345</v>
      </c>
      <c r="J6686" s="2" t="s">
        <v>17348</v>
      </c>
      <c r="K6686" s="5" t="s">
        <v>38</v>
      </c>
    </row>
    <row r="6687" spans="1:19" hidden="1" x14ac:dyDescent="0.25">
      <c r="A6687">
        <v>139158</v>
      </c>
      <c r="B6687" t="s">
        <v>17349</v>
      </c>
      <c r="C6687" t="s">
        <v>17350</v>
      </c>
      <c r="D6687" t="s">
        <v>17339</v>
      </c>
      <c r="E6687" t="s">
        <v>35790</v>
      </c>
      <c r="F6687" t="s">
        <v>35489</v>
      </c>
      <c r="G6687">
        <v>1996</v>
      </c>
      <c r="H6687" t="s">
        <v>36516</v>
      </c>
      <c r="I6687" t="s">
        <v>17351</v>
      </c>
      <c r="J6687" s="2" t="s">
        <v>17352</v>
      </c>
      <c r="K6687" s="5" t="s">
        <v>21</v>
      </c>
    </row>
    <row r="6688" spans="1:19" hidden="1" x14ac:dyDescent="0.25">
      <c r="A6688">
        <v>139162</v>
      </c>
      <c r="B6688" t="s">
        <v>17353</v>
      </c>
      <c r="C6688" t="s">
        <v>17350</v>
      </c>
      <c r="D6688" t="s">
        <v>17339</v>
      </c>
      <c r="E6688" t="s">
        <v>35790</v>
      </c>
      <c r="F6688" t="s">
        <v>35489</v>
      </c>
      <c r="G6688">
        <v>1996</v>
      </c>
      <c r="H6688" t="s">
        <v>36516</v>
      </c>
      <c r="I6688" t="s">
        <v>17351</v>
      </c>
      <c r="J6688" s="2" t="s">
        <v>17354</v>
      </c>
      <c r="K6688" s="5" t="s">
        <v>21</v>
      </c>
    </row>
    <row r="6689" spans="1:15" hidden="1" x14ac:dyDescent="0.25">
      <c r="A6689">
        <v>139218</v>
      </c>
      <c r="B6689" t="s">
        <v>17355</v>
      </c>
      <c r="C6689" t="s">
        <v>17344</v>
      </c>
      <c r="D6689" t="s">
        <v>17339</v>
      </c>
      <c r="E6689" t="s">
        <v>35790</v>
      </c>
      <c r="F6689" t="s">
        <v>35489</v>
      </c>
      <c r="G6689">
        <v>1996</v>
      </c>
      <c r="H6689" t="s">
        <v>36516</v>
      </c>
      <c r="I6689" t="s">
        <v>17345</v>
      </c>
      <c r="J6689" s="2" t="s">
        <v>17356</v>
      </c>
      <c r="K6689" s="5" t="s">
        <v>55</v>
      </c>
    </row>
    <row r="6690" spans="1:15" hidden="1" x14ac:dyDescent="0.25">
      <c r="A6690">
        <v>139238</v>
      </c>
      <c r="B6690" t="s">
        <v>17357</v>
      </c>
      <c r="C6690" t="s">
        <v>17344</v>
      </c>
      <c r="D6690" t="s">
        <v>17339</v>
      </c>
      <c r="E6690" t="s">
        <v>35790</v>
      </c>
      <c r="F6690" t="s">
        <v>35489</v>
      </c>
      <c r="G6690">
        <v>1996</v>
      </c>
      <c r="H6690" t="s">
        <v>36516</v>
      </c>
      <c r="I6690" t="s">
        <v>17345</v>
      </c>
      <c r="J6690" s="2" t="s">
        <v>17358</v>
      </c>
      <c r="K6690" s="5" t="s">
        <v>38</v>
      </c>
      <c r="L6690" t="s">
        <v>174</v>
      </c>
    </row>
    <row r="6691" spans="1:15" hidden="1" x14ac:dyDescent="0.25">
      <c r="A6691">
        <v>139316</v>
      </c>
      <c r="B6691" t="s">
        <v>17359</v>
      </c>
      <c r="C6691" t="s">
        <v>17360</v>
      </c>
      <c r="D6691" t="s">
        <v>17339</v>
      </c>
      <c r="E6691" t="s">
        <v>35790</v>
      </c>
      <c r="F6691" t="s">
        <v>35489</v>
      </c>
      <c r="G6691">
        <v>1996</v>
      </c>
      <c r="H6691" t="s">
        <v>36516</v>
      </c>
      <c r="I6691" t="s">
        <v>17361</v>
      </c>
      <c r="J6691" s="2" t="s">
        <v>17362</v>
      </c>
      <c r="K6691" s="5" t="s">
        <v>38</v>
      </c>
      <c r="L6691" t="s">
        <v>187</v>
      </c>
    </row>
    <row r="6692" spans="1:15" hidden="1" x14ac:dyDescent="0.25">
      <c r="A6692">
        <v>139332</v>
      </c>
      <c r="B6692" t="s">
        <v>17363</v>
      </c>
      <c r="C6692" t="s">
        <v>17360</v>
      </c>
      <c r="D6692" t="s">
        <v>17339</v>
      </c>
      <c r="E6692" t="s">
        <v>35790</v>
      </c>
      <c r="F6692" t="s">
        <v>35489</v>
      </c>
      <c r="G6692">
        <v>1996</v>
      </c>
      <c r="H6692" t="s">
        <v>36516</v>
      </c>
      <c r="I6692" t="s">
        <v>17361</v>
      </c>
      <c r="J6692" s="2" t="s">
        <v>17364</v>
      </c>
      <c r="K6692" s="5" t="s">
        <v>38</v>
      </c>
    </row>
    <row r="6693" spans="1:15" hidden="1" x14ac:dyDescent="0.25">
      <c r="A6693">
        <v>139337</v>
      </c>
      <c r="B6693" t="s">
        <v>17365</v>
      </c>
      <c r="C6693" t="s">
        <v>17350</v>
      </c>
      <c r="D6693" t="s">
        <v>17339</v>
      </c>
      <c r="E6693" t="s">
        <v>35790</v>
      </c>
      <c r="F6693" t="s">
        <v>35489</v>
      </c>
      <c r="G6693">
        <v>1996</v>
      </c>
      <c r="H6693" t="s">
        <v>36516</v>
      </c>
      <c r="I6693" t="s">
        <v>17351</v>
      </c>
      <c r="J6693" s="2" t="s">
        <v>17366</v>
      </c>
      <c r="K6693" s="5" t="s">
        <v>55</v>
      </c>
    </row>
    <row r="6694" spans="1:15" hidden="1" x14ac:dyDescent="0.25">
      <c r="A6694">
        <v>139347</v>
      </c>
      <c r="B6694" t="s">
        <v>17367</v>
      </c>
      <c r="C6694" t="s">
        <v>17360</v>
      </c>
      <c r="D6694" t="s">
        <v>17339</v>
      </c>
      <c r="E6694" t="s">
        <v>35790</v>
      </c>
      <c r="F6694" t="s">
        <v>35489</v>
      </c>
      <c r="G6694">
        <v>1996</v>
      </c>
      <c r="H6694" t="s">
        <v>36516</v>
      </c>
      <c r="I6694" t="s">
        <v>17361</v>
      </c>
      <c r="J6694" s="2" t="s">
        <v>17368</v>
      </c>
      <c r="K6694" s="5" t="s">
        <v>38</v>
      </c>
    </row>
    <row r="6695" spans="1:15" hidden="1" x14ac:dyDescent="0.25">
      <c r="A6695">
        <v>139376</v>
      </c>
      <c r="B6695" t="s">
        <v>17369</v>
      </c>
      <c r="C6695" t="s">
        <v>17360</v>
      </c>
      <c r="D6695" t="s">
        <v>17339</v>
      </c>
      <c r="E6695" t="s">
        <v>35790</v>
      </c>
      <c r="F6695" t="s">
        <v>35489</v>
      </c>
      <c r="G6695">
        <v>1996</v>
      </c>
      <c r="H6695" t="s">
        <v>36516</v>
      </c>
      <c r="I6695" t="s">
        <v>17361</v>
      </c>
      <c r="J6695" s="2" t="s">
        <v>17370</v>
      </c>
      <c r="K6695" s="5" t="s">
        <v>15</v>
      </c>
    </row>
    <row r="6696" spans="1:15" hidden="1" x14ac:dyDescent="0.25">
      <c r="A6696">
        <v>139403</v>
      </c>
      <c r="B6696" t="s">
        <v>17371</v>
      </c>
      <c r="C6696" t="s">
        <v>17360</v>
      </c>
      <c r="D6696" t="s">
        <v>17339</v>
      </c>
      <c r="E6696" t="s">
        <v>35790</v>
      </c>
      <c r="F6696" t="s">
        <v>35489</v>
      </c>
      <c r="G6696">
        <v>1996</v>
      </c>
      <c r="H6696" t="s">
        <v>36516</v>
      </c>
      <c r="I6696" t="s">
        <v>17361</v>
      </c>
      <c r="J6696" s="2" t="s">
        <v>17372</v>
      </c>
      <c r="K6696" s="5" t="s">
        <v>32</v>
      </c>
    </row>
    <row r="6697" spans="1:15" hidden="1" x14ac:dyDescent="0.25">
      <c r="A6697">
        <v>139440</v>
      </c>
      <c r="B6697" t="s">
        <v>17373</v>
      </c>
      <c r="C6697" t="s">
        <v>17350</v>
      </c>
      <c r="D6697" t="s">
        <v>17339</v>
      </c>
      <c r="E6697" t="s">
        <v>35790</v>
      </c>
      <c r="F6697" t="s">
        <v>35489</v>
      </c>
      <c r="G6697">
        <v>1996</v>
      </c>
      <c r="H6697" t="s">
        <v>36516</v>
      </c>
      <c r="I6697" t="s">
        <v>17351</v>
      </c>
      <c r="J6697" s="2" t="s">
        <v>17374</v>
      </c>
      <c r="K6697" s="5" t="s">
        <v>21</v>
      </c>
    </row>
    <row r="6698" spans="1:15" hidden="1" x14ac:dyDescent="0.25">
      <c r="A6698">
        <v>139460</v>
      </c>
      <c r="B6698" t="s">
        <v>17375</v>
      </c>
      <c r="C6698" t="s">
        <v>17350</v>
      </c>
      <c r="D6698" t="s">
        <v>17339</v>
      </c>
      <c r="E6698" t="s">
        <v>35790</v>
      </c>
      <c r="F6698" t="s">
        <v>35489</v>
      </c>
      <c r="G6698">
        <v>1996</v>
      </c>
      <c r="H6698" t="s">
        <v>36516</v>
      </c>
      <c r="I6698" t="s">
        <v>17351</v>
      </c>
      <c r="J6698" s="2" t="s">
        <v>17376</v>
      </c>
      <c r="K6698" s="5" t="s">
        <v>21</v>
      </c>
    </row>
    <row r="6699" spans="1:15" hidden="1" x14ac:dyDescent="0.25">
      <c r="A6699">
        <v>139469</v>
      </c>
      <c r="B6699" t="s">
        <v>17377</v>
      </c>
      <c r="C6699" t="s">
        <v>17360</v>
      </c>
      <c r="D6699" t="s">
        <v>17339</v>
      </c>
      <c r="E6699" t="s">
        <v>35790</v>
      </c>
      <c r="F6699" t="s">
        <v>35489</v>
      </c>
      <c r="G6699">
        <v>1996</v>
      </c>
      <c r="H6699" t="s">
        <v>36516</v>
      </c>
      <c r="I6699" t="s">
        <v>17361</v>
      </c>
      <c r="J6699" s="2" t="s">
        <v>17378</v>
      </c>
      <c r="K6699" s="5" t="s">
        <v>21</v>
      </c>
    </row>
    <row r="6700" spans="1:15" hidden="1" x14ac:dyDescent="0.25">
      <c r="A6700">
        <v>139496</v>
      </c>
      <c r="B6700" t="s">
        <v>17379</v>
      </c>
      <c r="C6700" t="s">
        <v>17350</v>
      </c>
      <c r="D6700" t="s">
        <v>17339</v>
      </c>
      <c r="E6700" t="s">
        <v>35790</v>
      </c>
      <c r="F6700" t="s">
        <v>35489</v>
      </c>
      <c r="G6700">
        <v>1996</v>
      </c>
      <c r="H6700" t="s">
        <v>36516</v>
      </c>
      <c r="I6700" t="s">
        <v>17351</v>
      </c>
      <c r="J6700" s="2" t="s">
        <v>17380</v>
      </c>
      <c r="K6700" s="5" t="s">
        <v>32</v>
      </c>
      <c r="O6700" t="s">
        <v>24</v>
      </c>
    </row>
    <row r="6701" spans="1:15" hidden="1" x14ac:dyDescent="0.25">
      <c r="A6701">
        <v>139551</v>
      </c>
      <c r="B6701" t="s">
        <v>17381</v>
      </c>
      <c r="C6701" t="s">
        <v>17360</v>
      </c>
      <c r="D6701" t="s">
        <v>17339</v>
      </c>
      <c r="E6701" t="s">
        <v>35790</v>
      </c>
      <c r="F6701" t="s">
        <v>35489</v>
      </c>
      <c r="G6701">
        <v>1996</v>
      </c>
      <c r="H6701" t="s">
        <v>36516</v>
      </c>
      <c r="I6701" t="s">
        <v>17361</v>
      </c>
      <c r="J6701" s="2" t="s">
        <v>17382</v>
      </c>
      <c r="K6701" s="5" t="s">
        <v>38</v>
      </c>
      <c r="L6701" t="s">
        <v>97</v>
      </c>
    </row>
    <row r="6702" spans="1:15" hidden="1" x14ac:dyDescent="0.25">
      <c r="A6702">
        <v>139566</v>
      </c>
      <c r="B6702" t="s">
        <v>17383</v>
      </c>
      <c r="C6702" t="s">
        <v>17338</v>
      </c>
      <c r="D6702" t="s">
        <v>17339</v>
      </c>
      <c r="E6702" t="s">
        <v>35790</v>
      </c>
      <c r="F6702" t="s">
        <v>35489</v>
      </c>
      <c r="G6702">
        <v>1996</v>
      </c>
      <c r="H6702" t="s">
        <v>36516</v>
      </c>
      <c r="I6702" t="s">
        <v>14269</v>
      </c>
      <c r="J6702" s="2" t="s">
        <v>17384</v>
      </c>
      <c r="K6702" s="5" t="s">
        <v>38</v>
      </c>
    </row>
    <row r="6703" spans="1:15" hidden="1" x14ac:dyDescent="0.25">
      <c r="A6703">
        <v>139608</v>
      </c>
      <c r="B6703" t="s">
        <v>17385</v>
      </c>
      <c r="C6703" t="s">
        <v>17386</v>
      </c>
      <c r="D6703" t="s">
        <v>17387</v>
      </c>
      <c r="E6703" t="s">
        <v>35791</v>
      </c>
      <c r="F6703" t="s">
        <v>35415</v>
      </c>
      <c r="G6703">
        <v>2002</v>
      </c>
      <c r="H6703" t="s">
        <v>36517</v>
      </c>
      <c r="I6703" t="s">
        <v>17388</v>
      </c>
      <c r="J6703" s="2" t="s">
        <v>17389</v>
      </c>
      <c r="K6703" s="5" t="s">
        <v>21</v>
      </c>
    </row>
    <row r="6704" spans="1:15" hidden="1" x14ac:dyDescent="0.25">
      <c r="A6704">
        <v>139697</v>
      </c>
      <c r="B6704" t="s">
        <v>17390</v>
      </c>
      <c r="C6704" t="s">
        <v>17391</v>
      </c>
      <c r="D6704" t="s">
        <v>17387</v>
      </c>
      <c r="E6704" t="s">
        <v>35791</v>
      </c>
      <c r="F6704" t="s">
        <v>35415</v>
      </c>
      <c r="G6704">
        <v>2002</v>
      </c>
      <c r="H6704" t="s">
        <v>36517</v>
      </c>
      <c r="I6704" t="s">
        <v>17392</v>
      </c>
      <c r="J6704" s="2" t="s">
        <v>17393</v>
      </c>
      <c r="K6704" s="5" t="s">
        <v>55</v>
      </c>
    </row>
    <row r="6705" spans="1:16" hidden="1" x14ac:dyDescent="0.25">
      <c r="A6705">
        <v>139710</v>
      </c>
      <c r="B6705" t="s">
        <v>17394</v>
      </c>
      <c r="C6705" t="s">
        <v>17395</v>
      </c>
      <c r="D6705" t="s">
        <v>17387</v>
      </c>
      <c r="E6705" t="s">
        <v>35791</v>
      </c>
      <c r="F6705" t="s">
        <v>35415</v>
      </c>
      <c r="G6705">
        <v>2002</v>
      </c>
      <c r="H6705" t="s">
        <v>36517</v>
      </c>
      <c r="I6705" t="s">
        <v>17396</v>
      </c>
      <c r="J6705" s="2" t="s">
        <v>17397</v>
      </c>
      <c r="K6705" s="5" t="s">
        <v>128</v>
      </c>
      <c r="L6705" t="s">
        <v>35224</v>
      </c>
    </row>
    <row r="6706" spans="1:16" hidden="1" x14ac:dyDescent="0.25">
      <c r="A6706">
        <v>139714</v>
      </c>
      <c r="B6706" t="s">
        <v>17398</v>
      </c>
      <c r="C6706" t="s">
        <v>17395</v>
      </c>
      <c r="D6706" t="s">
        <v>17387</v>
      </c>
      <c r="E6706" t="s">
        <v>35791</v>
      </c>
      <c r="F6706" t="s">
        <v>35415</v>
      </c>
      <c r="G6706">
        <v>2002</v>
      </c>
      <c r="H6706" t="s">
        <v>36517</v>
      </c>
      <c r="I6706" t="s">
        <v>17396</v>
      </c>
      <c r="J6706" s="2" t="s">
        <v>17399</v>
      </c>
      <c r="K6706" s="5" t="s">
        <v>38</v>
      </c>
      <c r="L6706" t="s">
        <v>112</v>
      </c>
    </row>
    <row r="6707" spans="1:16" hidden="1" x14ac:dyDescent="0.25">
      <c r="A6707">
        <v>139716</v>
      </c>
      <c r="B6707" t="s">
        <v>17400</v>
      </c>
      <c r="C6707" t="s">
        <v>17395</v>
      </c>
      <c r="D6707" t="s">
        <v>17387</v>
      </c>
      <c r="E6707" t="s">
        <v>35791</v>
      </c>
      <c r="F6707" t="s">
        <v>35415</v>
      </c>
      <c r="G6707">
        <v>2002</v>
      </c>
      <c r="H6707" t="s">
        <v>36517</v>
      </c>
      <c r="I6707" t="s">
        <v>17396</v>
      </c>
      <c r="J6707" s="2" t="s">
        <v>17401</v>
      </c>
      <c r="K6707" s="5" t="s">
        <v>21</v>
      </c>
    </row>
    <row r="6708" spans="1:16" hidden="1" x14ac:dyDescent="0.25">
      <c r="A6708">
        <v>139721</v>
      </c>
      <c r="B6708" t="s">
        <v>17402</v>
      </c>
      <c r="C6708" t="s">
        <v>17395</v>
      </c>
      <c r="D6708" t="s">
        <v>17387</v>
      </c>
      <c r="E6708" t="s">
        <v>35791</v>
      </c>
      <c r="F6708" t="s">
        <v>35415</v>
      </c>
      <c r="G6708">
        <v>2002</v>
      </c>
      <c r="H6708" t="s">
        <v>36517</v>
      </c>
      <c r="I6708" t="s">
        <v>17396</v>
      </c>
      <c r="J6708" s="2" t="s">
        <v>17403</v>
      </c>
      <c r="K6708" s="5" t="s">
        <v>21</v>
      </c>
    </row>
    <row r="6709" spans="1:16" hidden="1" x14ac:dyDescent="0.25">
      <c r="A6709">
        <v>139848</v>
      </c>
      <c r="B6709" t="s">
        <v>17404</v>
      </c>
      <c r="C6709" t="s">
        <v>17405</v>
      </c>
      <c r="D6709" t="s">
        <v>17387</v>
      </c>
      <c r="E6709" t="s">
        <v>35791</v>
      </c>
      <c r="F6709" t="s">
        <v>35415</v>
      </c>
      <c r="G6709">
        <v>2002</v>
      </c>
      <c r="H6709" t="s">
        <v>36517</v>
      </c>
      <c r="I6709" t="s">
        <v>2515</v>
      </c>
      <c r="J6709" s="2" t="s">
        <v>17406</v>
      </c>
      <c r="K6709" s="5" t="s">
        <v>21</v>
      </c>
    </row>
    <row r="6710" spans="1:16" hidden="1" x14ac:dyDescent="0.25">
      <c r="A6710">
        <v>139862</v>
      </c>
      <c r="B6710" t="s">
        <v>17407</v>
      </c>
      <c r="C6710" t="s">
        <v>17405</v>
      </c>
      <c r="D6710" t="s">
        <v>17387</v>
      </c>
      <c r="E6710" t="s">
        <v>35791</v>
      </c>
      <c r="F6710" t="s">
        <v>35415</v>
      </c>
      <c r="G6710">
        <v>2002</v>
      </c>
      <c r="H6710" t="s">
        <v>36517</v>
      </c>
      <c r="I6710" t="s">
        <v>2515</v>
      </c>
      <c r="J6710" s="2" t="s">
        <v>17408</v>
      </c>
      <c r="K6710" s="5" t="s">
        <v>55</v>
      </c>
    </row>
    <row r="6711" spans="1:16" hidden="1" x14ac:dyDescent="0.25">
      <c r="A6711">
        <v>139881</v>
      </c>
      <c r="B6711" t="s">
        <v>17409</v>
      </c>
      <c r="C6711" t="s">
        <v>17405</v>
      </c>
      <c r="D6711" t="s">
        <v>17387</v>
      </c>
      <c r="E6711" t="s">
        <v>35791</v>
      </c>
      <c r="F6711" t="s">
        <v>35415</v>
      </c>
      <c r="G6711">
        <v>2002</v>
      </c>
      <c r="H6711" t="s">
        <v>36517</v>
      </c>
      <c r="I6711" t="s">
        <v>2515</v>
      </c>
      <c r="J6711" s="2" t="s">
        <v>17410</v>
      </c>
      <c r="K6711" s="5" t="s">
        <v>38</v>
      </c>
      <c r="L6711" t="s">
        <v>232</v>
      </c>
    </row>
    <row r="6712" spans="1:16" hidden="1" x14ac:dyDescent="0.25">
      <c r="A6712">
        <v>140013</v>
      </c>
      <c r="B6712" t="s">
        <v>17411</v>
      </c>
      <c r="C6712" t="s">
        <v>17412</v>
      </c>
      <c r="D6712" t="s">
        <v>17413</v>
      </c>
      <c r="E6712" t="s">
        <v>35792</v>
      </c>
      <c r="F6712" t="s">
        <v>35793</v>
      </c>
      <c r="G6712">
        <v>1985</v>
      </c>
      <c r="H6712" t="s">
        <v>36518</v>
      </c>
      <c r="I6712" t="s">
        <v>17414</v>
      </c>
      <c r="J6712" s="2" t="s">
        <v>17415</v>
      </c>
      <c r="K6712" s="5" t="s">
        <v>21</v>
      </c>
    </row>
    <row r="6713" spans="1:16" hidden="1" x14ac:dyDescent="0.25">
      <c r="A6713">
        <v>140059</v>
      </c>
      <c r="B6713" t="s">
        <v>17416</v>
      </c>
      <c r="C6713" t="s">
        <v>17417</v>
      </c>
      <c r="D6713" t="s">
        <v>17413</v>
      </c>
      <c r="E6713" t="s">
        <v>35792</v>
      </c>
      <c r="F6713" t="s">
        <v>35793</v>
      </c>
      <c r="G6713">
        <v>1985</v>
      </c>
      <c r="H6713" t="s">
        <v>36518</v>
      </c>
      <c r="I6713" t="s">
        <v>7513</v>
      </c>
      <c r="J6713" s="2" t="s">
        <v>17418</v>
      </c>
      <c r="K6713" s="5" t="s">
        <v>21</v>
      </c>
    </row>
    <row r="6714" spans="1:16" x14ac:dyDescent="0.25">
      <c r="A6714">
        <v>140099</v>
      </c>
      <c r="B6714" t="s">
        <v>17419</v>
      </c>
      <c r="C6714" t="s">
        <v>17420</v>
      </c>
      <c r="D6714" t="s">
        <v>17413</v>
      </c>
      <c r="E6714" t="s">
        <v>35792</v>
      </c>
      <c r="F6714" t="s">
        <v>35793</v>
      </c>
      <c r="G6714">
        <v>1985</v>
      </c>
      <c r="H6714" t="s">
        <v>36518</v>
      </c>
      <c r="I6714" t="s">
        <v>17421</v>
      </c>
      <c r="J6714" s="2" t="s">
        <v>17422</v>
      </c>
      <c r="K6714" s="5" t="s">
        <v>128</v>
      </c>
      <c r="M6714" s="4" t="s">
        <v>7</v>
      </c>
      <c r="N6714" s="4" t="s">
        <v>167</v>
      </c>
      <c r="O6714" t="s">
        <v>33</v>
      </c>
      <c r="P6714" t="s">
        <v>35342</v>
      </c>
    </row>
    <row r="6715" spans="1:16" hidden="1" x14ac:dyDescent="0.25">
      <c r="A6715">
        <v>140125</v>
      </c>
      <c r="B6715" t="s">
        <v>17423</v>
      </c>
      <c r="C6715" t="s">
        <v>17424</v>
      </c>
      <c r="D6715" t="s">
        <v>17413</v>
      </c>
      <c r="E6715" t="s">
        <v>35792</v>
      </c>
      <c r="F6715" t="s">
        <v>35793</v>
      </c>
      <c r="G6715">
        <v>1985</v>
      </c>
      <c r="H6715" t="s">
        <v>36518</v>
      </c>
      <c r="I6715" t="s">
        <v>648</v>
      </c>
      <c r="J6715" s="2" t="s">
        <v>17425</v>
      </c>
      <c r="K6715" s="5" t="s">
        <v>38</v>
      </c>
      <c r="L6715" t="s">
        <v>239</v>
      </c>
    </row>
    <row r="6716" spans="1:16" hidden="1" x14ac:dyDescent="0.25">
      <c r="A6716">
        <v>140127</v>
      </c>
      <c r="B6716" t="s">
        <v>17426</v>
      </c>
      <c r="C6716" t="s">
        <v>17424</v>
      </c>
      <c r="D6716" t="s">
        <v>17413</v>
      </c>
      <c r="E6716" t="s">
        <v>35792</v>
      </c>
      <c r="F6716" t="s">
        <v>35793</v>
      </c>
      <c r="G6716">
        <v>1985</v>
      </c>
      <c r="H6716" t="s">
        <v>36518</v>
      </c>
      <c r="I6716" t="s">
        <v>648</v>
      </c>
      <c r="J6716" s="2" t="s">
        <v>17427</v>
      </c>
      <c r="K6716" s="5" t="s">
        <v>32</v>
      </c>
      <c r="O6716" t="s">
        <v>24</v>
      </c>
    </row>
    <row r="6717" spans="1:16" hidden="1" x14ac:dyDescent="0.25">
      <c r="A6717">
        <v>140141</v>
      </c>
      <c r="B6717" t="s">
        <v>17428</v>
      </c>
      <c r="C6717" t="s">
        <v>17424</v>
      </c>
      <c r="D6717" t="s">
        <v>17413</v>
      </c>
      <c r="E6717" t="s">
        <v>35792</v>
      </c>
      <c r="F6717" t="s">
        <v>35793</v>
      </c>
      <c r="G6717">
        <v>1985</v>
      </c>
      <c r="H6717" t="s">
        <v>36518</v>
      </c>
      <c r="I6717" t="s">
        <v>648</v>
      </c>
      <c r="J6717" s="2" t="s">
        <v>17429</v>
      </c>
      <c r="K6717" s="5" t="s">
        <v>38</v>
      </c>
    </row>
    <row r="6718" spans="1:16" hidden="1" x14ac:dyDescent="0.25">
      <c r="A6718">
        <v>140161</v>
      </c>
      <c r="B6718" t="s">
        <v>17430</v>
      </c>
      <c r="C6718" t="s">
        <v>17424</v>
      </c>
      <c r="D6718" t="s">
        <v>17413</v>
      </c>
      <c r="E6718" t="s">
        <v>35792</v>
      </c>
      <c r="F6718" t="s">
        <v>35793</v>
      </c>
      <c r="G6718">
        <v>1985</v>
      </c>
      <c r="H6718" t="s">
        <v>36518</v>
      </c>
      <c r="I6718" t="s">
        <v>648</v>
      </c>
      <c r="J6718" s="2" t="s">
        <v>17431</v>
      </c>
      <c r="K6718" s="5" t="s">
        <v>128</v>
      </c>
      <c r="L6718" t="s">
        <v>162</v>
      </c>
    </row>
    <row r="6719" spans="1:16" hidden="1" x14ac:dyDescent="0.25">
      <c r="A6719">
        <v>140164</v>
      </c>
      <c r="B6719" t="s">
        <v>17432</v>
      </c>
      <c r="C6719" t="s">
        <v>17424</v>
      </c>
      <c r="D6719" t="s">
        <v>17413</v>
      </c>
      <c r="E6719" t="s">
        <v>35792</v>
      </c>
      <c r="F6719" t="s">
        <v>35793</v>
      </c>
      <c r="G6719">
        <v>1985</v>
      </c>
      <c r="H6719" t="s">
        <v>36518</v>
      </c>
      <c r="I6719" t="s">
        <v>648</v>
      </c>
      <c r="J6719" s="2" t="s">
        <v>17433</v>
      </c>
      <c r="K6719" s="5" t="s">
        <v>32</v>
      </c>
    </row>
    <row r="6720" spans="1:16" hidden="1" x14ac:dyDescent="0.25">
      <c r="A6720">
        <v>140170</v>
      </c>
      <c r="B6720" t="s">
        <v>17434</v>
      </c>
      <c r="C6720" t="s">
        <v>17424</v>
      </c>
      <c r="D6720" t="s">
        <v>17413</v>
      </c>
      <c r="E6720" t="s">
        <v>35792</v>
      </c>
      <c r="F6720" t="s">
        <v>35793</v>
      </c>
      <c r="G6720">
        <v>1985</v>
      </c>
      <c r="H6720" t="s">
        <v>36518</v>
      </c>
      <c r="I6720" t="s">
        <v>648</v>
      </c>
      <c r="J6720" s="2" t="s">
        <v>17435</v>
      </c>
      <c r="K6720" s="5" t="s">
        <v>38</v>
      </c>
      <c r="L6720" t="s">
        <v>132</v>
      </c>
    </row>
    <row r="6721" spans="1:15" hidden="1" x14ac:dyDescent="0.25">
      <c r="A6721">
        <v>140172</v>
      </c>
      <c r="B6721" t="s">
        <v>17436</v>
      </c>
      <c r="C6721" t="s">
        <v>17424</v>
      </c>
      <c r="D6721" t="s">
        <v>17413</v>
      </c>
      <c r="E6721" t="s">
        <v>35792</v>
      </c>
      <c r="F6721" t="s">
        <v>35793</v>
      </c>
      <c r="G6721">
        <v>1985</v>
      </c>
      <c r="H6721" t="s">
        <v>36518</v>
      </c>
      <c r="I6721" t="s">
        <v>648</v>
      </c>
      <c r="J6721" s="2" t="s">
        <v>17437</v>
      </c>
      <c r="K6721" s="5" t="s">
        <v>21</v>
      </c>
    </row>
    <row r="6722" spans="1:15" hidden="1" x14ac:dyDescent="0.25">
      <c r="A6722">
        <v>140176</v>
      </c>
      <c r="B6722" t="s">
        <v>17438</v>
      </c>
      <c r="C6722" t="s">
        <v>17424</v>
      </c>
      <c r="D6722" t="s">
        <v>17413</v>
      </c>
      <c r="E6722" t="s">
        <v>35792</v>
      </c>
      <c r="F6722" t="s">
        <v>35793</v>
      </c>
      <c r="G6722">
        <v>1985</v>
      </c>
      <c r="H6722" t="s">
        <v>36518</v>
      </c>
      <c r="I6722" t="s">
        <v>648</v>
      </c>
      <c r="J6722" s="2" t="s">
        <v>17439</v>
      </c>
      <c r="K6722" s="5" t="s">
        <v>38</v>
      </c>
    </row>
    <row r="6723" spans="1:15" hidden="1" x14ac:dyDescent="0.25">
      <c r="A6723">
        <v>140182</v>
      </c>
      <c r="B6723" t="s">
        <v>17440</v>
      </c>
      <c r="C6723" t="s">
        <v>17424</v>
      </c>
      <c r="D6723" t="s">
        <v>17413</v>
      </c>
      <c r="E6723" t="s">
        <v>35792</v>
      </c>
      <c r="F6723" t="s">
        <v>35793</v>
      </c>
      <c r="G6723">
        <v>1985</v>
      </c>
      <c r="H6723" t="s">
        <v>36518</v>
      </c>
      <c r="I6723" t="s">
        <v>648</v>
      </c>
      <c r="J6723" s="2" t="s">
        <v>17441</v>
      </c>
      <c r="K6723" s="5" t="s">
        <v>38</v>
      </c>
    </row>
    <row r="6724" spans="1:15" hidden="1" x14ac:dyDescent="0.25">
      <c r="A6724">
        <v>140218</v>
      </c>
      <c r="B6724" t="s">
        <v>17442</v>
      </c>
      <c r="C6724" t="s">
        <v>17424</v>
      </c>
      <c r="D6724" t="s">
        <v>17413</v>
      </c>
      <c r="E6724" t="s">
        <v>35792</v>
      </c>
      <c r="F6724" t="s">
        <v>35793</v>
      </c>
      <c r="G6724">
        <v>1985</v>
      </c>
      <c r="H6724" t="s">
        <v>36518</v>
      </c>
      <c r="I6724" t="s">
        <v>648</v>
      </c>
      <c r="J6724" s="2" t="s">
        <v>17443</v>
      </c>
      <c r="K6724" s="5" t="s">
        <v>38</v>
      </c>
    </row>
    <row r="6725" spans="1:15" hidden="1" x14ac:dyDescent="0.25">
      <c r="A6725">
        <v>140232</v>
      </c>
      <c r="B6725" t="s">
        <v>17444</v>
      </c>
      <c r="C6725" t="s">
        <v>17417</v>
      </c>
      <c r="D6725" t="s">
        <v>17413</v>
      </c>
      <c r="E6725" t="s">
        <v>35792</v>
      </c>
      <c r="F6725" t="s">
        <v>35793</v>
      </c>
      <c r="G6725">
        <v>1985</v>
      </c>
      <c r="H6725" t="s">
        <v>36518</v>
      </c>
      <c r="I6725" t="s">
        <v>7513</v>
      </c>
      <c r="J6725" s="2" t="s">
        <v>17445</v>
      </c>
      <c r="K6725" s="5" t="s">
        <v>32</v>
      </c>
      <c r="O6725" t="s">
        <v>24</v>
      </c>
    </row>
    <row r="6726" spans="1:15" hidden="1" x14ac:dyDescent="0.25">
      <c r="A6726">
        <v>140270</v>
      </c>
      <c r="B6726" t="s">
        <v>17446</v>
      </c>
      <c r="C6726" t="s">
        <v>17417</v>
      </c>
      <c r="D6726" t="s">
        <v>17413</v>
      </c>
      <c r="E6726" t="s">
        <v>35792</v>
      </c>
      <c r="F6726" t="s">
        <v>35793</v>
      </c>
      <c r="G6726">
        <v>1985</v>
      </c>
      <c r="H6726" t="s">
        <v>36518</v>
      </c>
      <c r="I6726" t="s">
        <v>7513</v>
      </c>
      <c r="J6726" s="2" t="s">
        <v>17447</v>
      </c>
      <c r="K6726" s="5" t="s">
        <v>128</v>
      </c>
      <c r="L6726" t="s">
        <v>27</v>
      </c>
    </row>
    <row r="6727" spans="1:15" hidden="1" x14ac:dyDescent="0.25">
      <c r="A6727">
        <v>140316</v>
      </c>
      <c r="B6727" t="s">
        <v>17448</v>
      </c>
      <c r="C6727" t="s">
        <v>17417</v>
      </c>
      <c r="D6727" t="s">
        <v>17413</v>
      </c>
      <c r="E6727" t="s">
        <v>35792</v>
      </c>
      <c r="F6727" t="s">
        <v>35793</v>
      </c>
      <c r="G6727">
        <v>1985</v>
      </c>
      <c r="H6727" t="s">
        <v>36518</v>
      </c>
      <c r="I6727" t="s">
        <v>7513</v>
      </c>
      <c r="J6727" s="2" t="s">
        <v>17449</v>
      </c>
      <c r="K6727" s="5" t="s">
        <v>38</v>
      </c>
    </row>
    <row r="6728" spans="1:15" hidden="1" x14ac:dyDescent="0.25">
      <c r="A6728">
        <v>140345</v>
      </c>
      <c r="B6728" t="s">
        <v>17450</v>
      </c>
      <c r="C6728" t="s">
        <v>17417</v>
      </c>
      <c r="D6728" t="s">
        <v>17413</v>
      </c>
      <c r="E6728" t="s">
        <v>35792</v>
      </c>
      <c r="F6728" t="s">
        <v>35793</v>
      </c>
      <c r="G6728">
        <v>1985</v>
      </c>
      <c r="H6728" t="s">
        <v>36518</v>
      </c>
      <c r="I6728" t="s">
        <v>7513</v>
      </c>
      <c r="J6728" s="2" t="s">
        <v>17451</v>
      </c>
      <c r="K6728" s="5" t="s">
        <v>38</v>
      </c>
      <c r="L6728" t="s">
        <v>35297</v>
      </c>
    </row>
    <row r="6729" spans="1:15" hidden="1" x14ac:dyDescent="0.25">
      <c r="A6729">
        <v>140371</v>
      </c>
      <c r="B6729" t="s">
        <v>17452</v>
      </c>
      <c r="C6729" t="s">
        <v>17417</v>
      </c>
      <c r="D6729" t="s">
        <v>17413</v>
      </c>
      <c r="E6729" t="s">
        <v>35792</v>
      </c>
      <c r="F6729" t="s">
        <v>35793</v>
      </c>
      <c r="G6729">
        <v>1985</v>
      </c>
      <c r="H6729" t="s">
        <v>36518</v>
      </c>
      <c r="I6729" t="s">
        <v>7513</v>
      </c>
      <c r="J6729" s="2" t="s">
        <v>17453</v>
      </c>
      <c r="K6729" s="5" t="s">
        <v>38</v>
      </c>
    </row>
    <row r="6730" spans="1:15" hidden="1" x14ac:dyDescent="0.25">
      <c r="A6730">
        <v>140376</v>
      </c>
      <c r="B6730" t="s">
        <v>17454</v>
      </c>
      <c r="C6730" t="s">
        <v>17455</v>
      </c>
      <c r="D6730" t="s">
        <v>17413</v>
      </c>
      <c r="E6730" t="s">
        <v>35792</v>
      </c>
      <c r="F6730" t="s">
        <v>35793</v>
      </c>
      <c r="G6730">
        <v>1985</v>
      </c>
      <c r="H6730" t="s">
        <v>36518</v>
      </c>
      <c r="I6730" t="s">
        <v>658</v>
      </c>
      <c r="J6730" s="2" t="s">
        <v>17456</v>
      </c>
      <c r="K6730" s="5" t="s">
        <v>21</v>
      </c>
    </row>
    <row r="6731" spans="1:15" hidden="1" x14ac:dyDescent="0.25">
      <c r="A6731">
        <v>140411</v>
      </c>
      <c r="B6731" t="s">
        <v>17457</v>
      </c>
      <c r="C6731" t="s">
        <v>17458</v>
      </c>
      <c r="D6731" t="s">
        <v>17413</v>
      </c>
      <c r="E6731" t="s">
        <v>35792</v>
      </c>
      <c r="F6731" t="s">
        <v>35793</v>
      </c>
      <c r="G6731">
        <v>1985</v>
      </c>
      <c r="H6731" t="s">
        <v>36518</v>
      </c>
      <c r="I6731" t="s">
        <v>17459</v>
      </c>
      <c r="J6731" s="2" t="s">
        <v>17460</v>
      </c>
      <c r="K6731" s="5" t="s">
        <v>38</v>
      </c>
      <c r="L6731" t="s">
        <v>232</v>
      </c>
    </row>
    <row r="6732" spans="1:15" hidden="1" x14ac:dyDescent="0.25">
      <c r="A6732">
        <v>140420</v>
      </c>
      <c r="B6732" t="s">
        <v>17461</v>
      </c>
      <c r="C6732" t="s">
        <v>17458</v>
      </c>
      <c r="D6732" t="s">
        <v>17413</v>
      </c>
      <c r="E6732" t="s">
        <v>35792</v>
      </c>
      <c r="F6732" t="s">
        <v>35793</v>
      </c>
      <c r="G6732">
        <v>1985</v>
      </c>
      <c r="H6732" t="s">
        <v>36518</v>
      </c>
      <c r="I6732" t="s">
        <v>17459</v>
      </c>
      <c r="J6732" s="2" t="s">
        <v>17462</v>
      </c>
      <c r="K6732" s="5" t="s">
        <v>38</v>
      </c>
    </row>
    <row r="6733" spans="1:15" hidden="1" x14ac:dyDescent="0.25">
      <c r="A6733">
        <v>140422</v>
      </c>
      <c r="B6733" t="s">
        <v>17463</v>
      </c>
      <c r="C6733" t="s">
        <v>17458</v>
      </c>
      <c r="D6733" t="s">
        <v>17413</v>
      </c>
      <c r="E6733" t="s">
        <v>35792</v>
      </c>
      <c r="F6733" t="s">
        <v>35793</v>
      </c>
      <c r="G6733">
        <v>1985</v>
      </c>
      <c r="H6733" t="s">
        <v>36518</v>
      </c>
      <c r="I6733" t="s">
        <v>17459</v>
      </c>
      <c r="J6733" s="2" t="s">
        <v>17464</v>
      </c>
      <c r="K6733" s="5" t="s">
        <v>21</v>
      </c>
    </row>
    <row r="6734" spans="1:15" hidden="1" x14ac:dyDescent="0.25">
      <c r="A6734">
        <v>140443</v>
      </c>
      <c r="B6734" t="s">
        <v>17465</v>
      </c>
      <c r="C6734" t="s">
        <v>17417</v>
      </c>
      <c r="D6734" t="s">
        <v>17413</v>
      </c>
      <c r="E6734" t="s">
        <v>35792</v>
      </c>
      <c r="F6734" t="s">
        <v>35793</v>
      </c>
      <c r="G6734">
        <v>1985</v>
      </c>
      <c r="H6734" t="s">
        <v>36518</v>
      </c>
      <c r="I6734" t="s">
        <v>7513</v>
      </c>
      <c r="J6734" s="2" t="s">
        <v>17466</v>
      </c>
      <c r="K6734" s="5" t="s">
        <v>21</v>
      </c>
    </row>
    <row r="6735" spans="1:15" hidden="1" x14ac:dyDescent="0.25">
      <c r="A6735">
        <v>140449</v>
      </c>
      <c r="B6735" t="s">
        <v>17467</v>
      </c>
      <c r="C6735" t="s">
        <v>17468</v>
      </c>
      <c r="D6735" t="s">
        <v>17413</v>
      </c>
      <c r="E6735" t="s">
        <v>35792</v>
      </c>
      <c r="F6735" t="s">
        <v>35793</v>
      </c>
      <c r="G6735">
        <v>1985</v>
      </c>
      <c r="H6735" t="s">
        <v>36518</v>
      </c>
      <c r="I6735" t="s">
        <v>17469</v>
      </c>
      <c r="J6735" s="2" t="s">
        <v>17470</v>
      </c>
      <c r="K6735" s="5" t="s">
        <v>21</v>
      </c>
    </row>
    <row r="6736" spans="1:15" hidden="1" x14ac:dyDescent="0.25">
      <c r="A6736">
        <v>140452</v>
      </c>
      <c r="B6736" t="s">
        <v>17471</v>
      </c>
      <c r="C6736" t="s">
        <v>17468</v>
      </c>
      <c r="D6736" t="s">
        <v>17413</v>
      </c>
      <c r="E6736" t="s">
        <v>35792</v>
      </c>
      <c r="F6736" t="s">
        <v>35793</v>
      </c>
      <c r="G6736">
        <v>1985</v>
      </c>
      <c r="H6736" t="s">
        <v>36518</v>
      </c>
      <c r="I6736" t="s">
        <v>17469</v>
      </c>
      <c r="J6736" s="2" t="s">
        <v>17472</v>
      </c>
      <c r="K6736" s="5" t="s">
        <v>55</v>
      </c>
    </row>
    <row r="6737" spans="1:15" hidden="1" x14ac:dyDescent="0.25">
      <c r="A6737">
        <v>140504</v>
      </c>
      <c r="B6737" t="s">
        <v>17473</v>
      </c>
      <c r="C6737" t="s">
        <v>17474</v>
      </c>
      <c r="D6737" t="s">
        <v>17413</v>
      </c>
      <c r="E6737" t="s">
        <v>35792</v>
      </c>
      <c r="F6737" t="s">
        <v>35793</v>
      </c>
      <c r="G6737">
        <v>1985</v>
      </c>
      <c r="H6737" t="s">
        <v>36518</v>
      </c>
      <c r="I6737" t="s">
        <v>402</v>
      </c>
      <c r="J6737" s="2" t="s">
        <v>17475</v>
      </c>
      <c r="K6737" s="5" t="s">
        <v>21</v>
      </c>
    </row>
    <row r="6738" spans="1:15" hidden="1" x14ac:dyDescent="0.25">
      <c r="A6738">
        <v>140528</v>
      </c>
      <c r="B6738" t="s">
        <v>17476</v>
      </c>
      <c r="C6738" t="s">
        <v>17477</v>
      </c>
      <c r="D6738" t="s">
        <v>17413</v>
      </c>
      <c r="E6738" t="s">
        <v>35792</v>
      </c>
      <c r="F6738" t="s">
        <v>35793</v>
      </c>
      <c r="G6738">
        <v>1985</v>
      </c>
      <c r="H6738" t="s">
        <v>36518</v>
      </c>
      <c r="I6738" t="s">
        <v>17478</v>
      </c>
      <c r="J6738" s="2" t="s">
        <v>17479</v>
      </c>
      <c r="K6738" s="5" t="s">
        <v>21</v>
      </c>
    </row>
    <row r="6739" spans="1:15" hidden="1" x14ac:dyDescent="0.25">
      <c r="A6739">
        <v>140586</v>
      </c>
      <c r="B6739" t="s">
        <v>17480</v>
      </c>
      <c r="C6739" t="s">
        <v>17412</v>
      </c>
      <c r="D6739" t="s">
        <v>17413</v>
      </c>
      <c r="E6739" t="s">
        <v>35792</v>
      </c>
      <c r="F6739" t="s">
        <v>35793</v>
      </c>
      <c r="G6739">
        <v>1985</v>
      </c>
      <c r="H6739" t="s">
        <v>36518</v>
      </c>
      <c r="I6739" t="s">
        <v>17414</v>
      </c>
      <c r="J6739" s="2" t="s">
        <v>17481</v>
      </c>
      <c r="K6739" s="5" t="s">
        <v>38</v>
      </c>
    </row>
    <row r="6740" spans="1:15" hidden="1" x14ac:dyDescent="0.25">
      <c r="A6740">
        <v>140611</v>
      </c>
      <c r="B6740" t="s">
        <v>17482</v>
      </c>
      <c r="C6740" t="s">
        <v>17483</v>
      </c>
      <c r="D6740" t="s">
        <v>17413</v>
      </c>
      <c r="E6740" t="s">
        <v>35792</v>
      </c>
      <c r="F6740" t="s">
        <v>35793</v>
      </c>
      <c r="G6740">
        <v>1985</v>
      </c>
      <c r="H6740" t="s">
        <v>36518</v>
      </c>
      <c r="I6740" t="s">
        <v>17484</v>
      </c>
      <c r="J6740" s="2" t="s">
        <v>17485</v>
      </c>
      <c r="K6740" s="5" t="s">
        <v>38</v>
      </c>
      <c r="L6740" t="s">
        <v>187</v>
      </c>
    </row>
    <row r="6741" spans="1:15" hidden="1" x14ac:dyDescent="0.25">
      <c r="A6741">
        <v>140625</v>
      </c>
      <c r="B6741" t="s">
        <v>17486</v>
      </c>
      <c r="C6741" t="s">
        <v>17487</v>
      </c>
      <c r="D6741" t="s">
        <v>17488</v>
      </c>
      <c r="E6741" t="s">
        <v>35794</v>
      </c>
      <c r="F6741" t="s">
        <v>35382</v>
      </c>
      <c r="G6741">
        <v>1999</v>
      </c>
      <c r="H6741" t="s">
        <v>36519</v>
      </c>
      <c r="I6741" t="s">
        <v>17489</v>
      </c>
      <c r="J6741" s="2" t="s">
        <v>17490</v>
      </c>
      <c r="K6741" s="5" t="s">
        <v>21</v>
      </c>
    </row>
    <row r="6742" spans="1:15" hidden="1" x14ac:dyDescent="0.25">
      <c r="A6742">
        <v>140657</v>
      </c>
      <c r="B6742" t="s">
        <v>17491</v>
      </c>
      <c r="C6742" t="s">
        <v>17492</v>
      </c>
      <c r="D6742" t="s">
        <v>17488</v>
      </c>
      <c r="E6742" t="s">
        <v>35794</v>
      </c>
      <c r="F6742" t="s">
        <v>35382</v>
      </c>
      <c r="G6742">
        <v>1999</v>
      </c>
      <c r="H6742" t="s">
        <v>36519</v>
      </c>
      <c r="I6742" t="s">
        <v>2600</v>
      </c>
      <c r="J6742" s="2" t="s">
        <v>17493</v>
      </c>
      <c r="K6742" s="5" t="s">
        <v>32</v>
      </c>
      <c r="L6742" t="s">
        <v>35242</v>
      </c>
    </row>
    <row r="6743" spans="1:15" hidden="1" x14ac:dyDescent="0.25">
      <c r="A6743">
        <v>140691</v>
      </c>
      <c r="B6743" t="s">
        <v>17494</v>
      </c>
      <c r="C6743" t="s">
        <v>17495</v>
      </c>
      <c r="D6743" t="s">
        <v>17488</v>
      </c>
      <c r="E6743" t="s">
        <v>35794</v>
      </c>
      <c r="F6743" t="s">
        <v>35382</v>
      </c>
      <c r="G6743">
        <v>1999</v>
      </c>
      <c r="H6743" t="s">
        <v>36519</v>
      </c>
      <c r="I6743" t="s">
        <v>17496</v>
      </c>
      <c r="J6743" s="2" t="s">
        <v>17497</v>
      </c>
      <c r="K6743" s="5" t="s">
        <v>38</v>
      </c>
    </row>
    <row r="6744" spans="1:15" hidden="1" x14ac:dyDescent="0.25">
      <c r="A6744">
        <v>140778</v>
      </c>
      <c r="B6744" t="s">
        <v>17498</v>
      </c>
      <c r="C6744" t="s">
        <v>17499</v>
      </c>
      <c r="D6744" t="s">
        <v>17488</v>
      </c>
      <c r="E6744" t="s">
        <v>35794</v>
      </c>
      <c r="F6744" t="s">
        <v>35382</v>
      </c>
      <c r="G6744">
        <v>1999</v>
      </c>
      <c r="H6744" t="s">
        <v>36519</v>
      </c>
      <c r="I6744" t="s">
        <v>768</v>
      </c>
      <c r="J6744" s="2" t="s">
        <v>17500</v>
      </c>
      <c r="K6744" s="5" t="s">
        <v>32</v>
      </c>
      <c r="O6744" t="s">
        <v>24</v>
      </c>
    </row>
    <row r="6745" spans="1:15" hidden="1" x14ac:dyDescent="0.25">
      <c r="A6745">
        <v>140783</v>
      </c>
      <c r="B6745" t="s">
        <v>17501</v>
      </c>
      <c r="C6745" t="s">
        <v>17499</v>
      </c>
      <c r="D6745" t="s">
        <v>17488</v>
      </c>
      <c r="E6745" t="s">
        <v>35794</v>
      </c>
      <c r="F6745" t="s">
        <v>35382</v>
      </c>
      <c r="G6745">
        <v>1999</v>
      </c>
      <c r="H6745" t="s">
        <v>36519</v>
      </c>
      <c r="I6745" t="s">
        <v>768</v>
      </c>
      <c r="J6745" s="2" t="s">
        <v>17502</v>
      </c>
      <c r="K6745" s="5" t="s">
        <v>21</v>
      </c>
    </row>
    <row r="6746" spans="1:15" hidden="1" x14ac:dyDescent="0.25">
      <c r="A6746">
        <v>140797</v>
      </c>
      <c r="B6746" t="s">
        <v>17503</v>
      </c>
      <c r="C6746" t="s">
        <v>17504</v>
      </c>
      <c r="D6746" t="s">
        <v>17488</v>
      </c>
      <c r="E6746" t="s">
        <v>35794</v>
      </c>
      <c r="F6746" t="s">
        <v>35382</v>
      </c>
      <c r="G6746">
        <v>1999</v>
      </c>
      <c r="H6746" t="s">
        <v>36519</v>
      </c>
      <c r="I6746" t="s">
        <v>1181</v>
      </c>
      <c r="J6746" s="2" t="s">
        <v>17505</v>
      </c>
      <c r="K6746" s="5" t="s">
        <v>128</v>
      </c>
      <c r="L6746" t="s">
        <v>374</v>
      </c>
    </row>
    <row r="6747" spans="1:15" hidden="1" x14ac:dyDescent="0.25">
      <c r="A6747">
        <v>140801</v>
      </c>
      <c r="B6747" t="s">
        <v>17506</v>
      </c>
      <c r="C6747" t="s">
        <v>17504</v>
      </c>
      <c r="D6747" t="s">
        <v>17488</v>
      </c>
      <c r="E6747" t="s">
        <v>35794</v>
      </c>
      <c r="F6747" t="s">
        <v>35382</v>
      </c>
      <c r="G6747">
        <v>1999</v>
      </c>
      <c r="H6747" t="s">
        <v>36519</v>
      </c>
      <c r="I6747" t="s">
        <v>1181</v>
      </c>
      <c r="J6747" s="2" t="s">
        <v>17507</v>
      </c>
      <c r="K6747" s="5" t="s">
        <v>55</v>
      </c>
    </row>
    <row r="6748" spans="1:15" hidden="1" x14ac:dyDescent="0.25">
      <c r="A6748">
        <v>140802</v>
      </c>
      <c r="B6748" t="s">
        <v>17508</v>
      </c>
      <c r="C6748" t="s">
        <v>17499</v>
      </c>
      <c r="D6748" t="s">
        <v>17488</v>
      </c>
      <c r="E6748" t="s">
        <v>35794</v>
      </c>
      <c r="F6748" t="s">
        <v>35382</v>
      </c>
      <c r="G6748">
        <v>1999</v>
      </c>
      <c r="H6748" t="s">
        <v>36519</v>
      </c>
      <c r="I6748" t="s">
        <v>768</v>
      </c>
      <c r="J6748" s="2" t="s">
        <v>17509</v>
      </c>
      <c r="K6748" s="5" t="s">
        <v>38</v>
      </c>
    </row>
    <row r="6749" spans="1:15" hidden="1" x14ac:dyDescent="0.25">
      <c r="A6749">
        <v>140821</v>
      </c>
      <c r="B6749" t="s">
        <v>17510</v>
      </c>
      <c r="C6749" t="s">
        <v>17499</v>
      </c>
      <c r="D6749" t="s">
        <v>17488</v>
      </c>
      <c r="E6749" t="s">
        <v>35794</v>
      </c>
      <c r="F6749" t="s">
        <v>35382</v>
      </c>
      <c r="G6749">
        <v>1999</v>
      </c>
      <c r="H6749" t="s">
        <v>36519</v>
      </c>
      <c r="I6749" t="s">
        <v>768</v>
      </c>
      <c r="J6749" s="2" t="s">
        <v>17511</v>
      </c>
      <c r="K6749" s="5" t="s">
        <v>21</v>
      </c>
    </row>
    <row r="6750" spans="1:15" hidden="1" x14ac:dyDescent="0.25">
      <c r="A6750">
        <v>140832</v>
      </c>
      <c r="B6750" t="s">
        <v>17512</v>
      </c>
      <c r="C6750" t="s">
        <v>17499</v>
      </c>
      <c r="D6750" t="s">
        <v>17488</v>
      </c>
      <c r="E6750" t="s">
        <v>35794</v>
      </c>
      <c r="F6750" t="s">
        <v>35382</v>
      </c>
      <c r="G6750">
        <v>1999</v>
      </c>
      <c r="H6750" t="s">
        <v>36519</v>
      </c>
      <c r="I6750" t="s">
        <v>768</v>
      </c>
      <c r="J6750" s="2" t="s">
        <v>17513</v>
      </c>
      <c r="K6750" s="5" t="s">
        <v>21</v>
      </c>
    </row>
    <row r="6751" spans="1:15" hidden="1" x14ac:dyDescent="0.25">
      <c r="A6751">
        <v>140847</v>
      </c>
      <c r="B6751" t="s">
        <v>17514</v>
      </c>
      <c r="C6751" t="s">
        <v>17504</v>
      </c>
      <c r="D6751" t="s">
        <v>17488</v>
      </c>
      <c r="E6751" t="s">
        <v>35794</v>
      </c>
      <c r="F6751" t="s">
        <v>35382</v>
      </c>
      <c r="G6751">
        <v>1999</v>
      </c>
      <c r="H6751" t="s">
        <v>36519</v>
      </c>
      <c r="I6751" t="s">
        <v>1181</v>
      </c>
      <c r="J6751" s="2" t="s">
        <v>17515</v>
      </c>
      <c r="K6751" s="5" t="s">
        <v>21</v>
      </c>
    </row>
    <row r="6752" spans="1:15" hidden="1" x14ac:dyDescent="0.25">
      <c r="A6752">
        <v>140848</v>
      </c>
      <c r="B6752" t="s">
        <v>17516</v>
      </c>
      <c r="C6752" t="s">
        <v>17499</v>
      </c>
      <c r="D6752" t="s">
        <v>17488</v>
      </c>
      <c r="E6752" t="s">
        <v>35794</v>
      </c>
      <c r="F6752" t="s">
        <v>35382</v>
      </c>
      <c r="G6752">
        <v>1999</v>
      </c>
      <c r="H6752" t="s">
        <v>36519</v>
      </c>
      <c r="I6752" t="s">
        <v>768</v>
      </c>
      <c r="J6752" s="2" t="s">
        <v>17517</v>
      </c>
      <c r="K6752" s="5" t="s">
        <v>475</v>
      </c>
    </row>
    <row r="6753" spans="1:16" hidden="1" x14ac:dyDescent="0.25">
      <c r="A6753">
        <v>140852</v>
      </c>
      <c r="B6753" t="s">
        <v>17518</v>
      </c>
      <c r="C6753" t="s">
        <v>17499</v>
      </c>
      <c r="D6753" t="s">
        <v>17488</v>
      </c>
      <c r="E6753" t="s">
        <v>35794</v>
      </c>
      <c r="F6753" t="s">
        <v>35382</v>
      </c>
      <c r="G6753">
        <v>1999</v>
      </c>
      <c r="H6753" t="s">
        <v>36519</v>
      </c>
      <c r="I6753" t="s">
        <v>768</v>
      </c>
      <c r="J6753" s="2" t="s">
        <v>17519</v>
      </c>
      <c r="K6753" s="5" t="s">
        <v>128</v>
      </c>
      <c r="L6753" t="s">
        <v>1277</v>
      </c>
    </row>
    <row r="6754" spans="1:16" hidden="1" x14ac:dyDescent="0.25">
      <c r="A6754">
        <v>140894</v>
      </c>
      <c r="B6754" t="s">
        <v>17520</v>
      </c>
      <c r="C6754" t="s">
        <v>17521</v>
      </c>
      <c r="D6754" t="s">
        <v>17488</v>
      </c>
      <c r="E6754" t="s">
        <v>35794</v>
      </c>
      <c r="F6754" t="s">
        <v>35382</v>
      </c>
      <c r="G6754">
        <v>1999</v>
      </c>
      <c r="H6754" t="s">
        <v>36519</v>
      </c>
      <c r="I6754" t="s">
        <v>17522</v>
      </c>
      <c r="J6754" s="2" t="s">
        <v>17523</v>
      </c>
      <c r="K6754" s="5" t="s">
        <v>38</v>
      </c>
    </row>
    <row r="6755" spans="1:16" hidden="1" x14ac:dyDescent="0.25">
      <c r="A6755">
        <v>140901</v>
      </c>
      <c r="B6755" t="s">
        <v>17524</v>
      </c>
      <c r="C6755" t="s">
        <v>17504</v>
      </c>
      <c r="D6755" t="s">
        <v>17488</v>
      </c>
      <c r="E6755" t="s">
        <v>35794</v>
      </c>
      <c r="F6755" t="s">
        <v>35382</v>
      </c>
      <c r="G6755">
        <v>1999</v>
      </c>
      <c r="H6755" t="s">
        <v>36519</v>
      </c>
      <c r="I6755" t="s">
        <v>1181</v>
      </c>
      <c r="J6755" s="2" t="s">
        <v>17525</v>
      </c>
      <c r="K6755" s="5" t="s">
        <v>128</v>
      </c>
      <c r="L6755" t="s">
        <v>1320</v>
      </c>
    </row>
    <row r="6756" spans="1:16" hidden="1" x14ac:dyDescent="0.25">
      <c r="A6756">
        <v>140906</v>
      </c>
      <c r="B6756" t="s">
        <v>17526</v>
      </c>
      <c r="C6756" t="s">
        <v>17521</v>
      </c>
      <c r="D6756" t="s">
        <v>17488</v>
      </c>
      <c r="E6756" t="s">
        <v>35794</v>
      </c>
      <c r="F6756" t="s">
        <v>35382</v>
      </c>
      <c r="G6756">
        <v>1999</v>
      </c>
      <c r="H6756" t="s">
        <v>36519</v>
      </c>
      <c r="I6756" t="s">
        <v>17522</v>
      </c>
      <c r="J6756" s="2" t="s">
        <v>17527</v>
      </c>
      <c r="K6756" s="5" t="s">
        <v>21</v>
      </c>
    </row>
    <row r="6757" spans="1:16" hidden="1" x14ac:dyDescent="0.25">
      <c r="A6757">
        <v>140913</v>
      </c>
      <c r="B6757" t="s">
        <v>17528</v>
      </c>
      <c r="C6757" t="s">
        <v>17521</v>
      </c>
      <c r="D6757" t="s">
        <v>17488</v>
      </c>
      <c r="E6757" t="s">
        <v>35794</v>
      </c>
      <c r="F6757" t="s">
        <v>35382</v>
      </c>
      <c r="G6757">
        <v>1999</v>
      </c>
      <c r="H6757" t="s">
        <v>36519</v>
      </c>
      <c r="I6757" t="s">
        <v>17522</v>
      </c>
      <c r="J6757" s="2" t="s">
        <v>17529</v>
      </c>
      <c r="K6757" s="5" t="s">
        <v>21</v>
      </c>
    </row>
    <row r="6758" spans="1:16" hidden="1" x14ac:dyDescent="0.25">
      <c r="A6758">
        <v>140918</v>
      </c>
      <c r="B6758" t="s">
        <v>17530</v>
      </c>
      <c r="C6758" t="s">
        <v>17521</v>
      </c>
      <c r="D6758" t="s">
        <v>17488</v>
      </c>
      <c r="E6758" t="s">
        <v>35794</v>
      </c>
      <c r="F6758" t="s">
        <v>35382</v>
      </c>
      <c r="G6758">
        <v>1999</v>
      </c>
      <c r="H6758" t="s">
        <v>36519</v>
      </c>
      <c r="I6758" t="s">
        <v>17522</v>
      </c>
      <c r="J6758" s="2" t="s">
        <v>17531</v>
      </c>
      <c r="K6758" s="5" t="s">
        <v>32</v>
      </c>
    </row>
    <row r="6759" spans="1:16" hidden="1" x14ac:dyDescent="0.25">
      <c r="A6759">
        <v>140935</v>
      </c>
      <c r="B6759" t="s">
        <v>17532</v>
      </c>
      <c r="C6759" t="s">
        <v>17533</v>
      </c>
      <c r="D6759" t="s">
        <v>17488</v>
      </c>
      <c r="E6759" t="s">
        <v>35794</v>
      </c>
      <c r="F6759" t="s">
        <v>35382</v>
      </c>
      <c r="G6759">
        <v>1999</v>
      </c>
      <c r="H6759" t="s">
        <v>36519</v>
      </c>
      <c r="I6759" t="s">
        <v>17534</v>
      </c>
      <c r="J6759" s="2" t="s">
        <v>17535</v>
      </c>
      <c r="K6759" s="5" t="s">
        <v>21</v>
      </c>
    </row>
    <row r="6760" spans="1:16" hidden="1" x14ac:dyDescent="0.25">
      <c r="A6760">
        <v>140937</v>
      </c>
      <c r="B6760" t="s">
        <v>17536</v>
      </c>
      <c r="C6760" t="s">
        <v>17533</v>
      </c>
      <c r="D6760" t="s">
        <v>17488</v>
      </c>
      <c r="E6760" t="s">
        <v>35794</v>
      </c>
      <c r="F6760" t="s">
        <v>35382</v>
      </c>
      <c r="G6760">
        <v>1999</v>
      </c>
      <c r="H6760" t="s">
        <v>36519</v>
      </c>
      <c r="I6760" t="s">
        <v>17534</v>
      </c>
      <c r="J6760" s="2" t="s">
        <v>17537</v>
      </c>
      <c r="K6760" s="5" t="s">
        <v>32</v>
      </c>
    </row>
    <row r="6761" spans="1:16" hidden="1" x14ac:dyDescent="0.25">
      <c r="A6761">
        <v>140962</v>
      </c>
      <c r="B6761" t="s">
        <v>17538</v>
      </c>
      <c r="C6761" t="s">
        <v>17539</v>
      </c>
      <c r="D6761" t="s">
        <v>17488</v>
      </c>
      <c r="E6761" t="s">
        <v>35794</v>
      </c>
      <c r="F6761" t="s">
        <v>35382</v>
      </c>
      <c r="G6761">
        <v>1999</v>
      </c>
      <c r="H6761" t="s">
        <v>36519</v>
      </c>
      <c r="I6761" t="s">
        <v>17540</v>
      </c>
      <c r="J6761" s="2" t="s">
        <v>17541</v>
      </c>
      <c r="K6761" s="5" t="s">
        <v>55</v>
      </c>
    </row>
    <row r="6762" spans="1:16" hidden="1" x14ac:dyDescent="0.25">
      <c r="A6762">
        <v>140964</v>
      </c>
      <c r="B6762" t="s">
        <v>17542</v>
      </c>
      <c r="C6762" t="s">
        <v>17539</v>
      </c>
      <c r="D6762" t="s">
        <v>17488</v>
      </c>
      <c r="E6762" t="s">
        <v>35794</v>
      </c>
      <c r="F6762" t="s">
        <v>35382</v>
      </c>
      <c r="G6762">
        <v>1999</v>
      </c>
      <c r="H6762" t="s">
        <v>36519</v>
      </c>
      <c r="I6762" t="s">
        <v>17540</v>
      </c>
      <c r="J6762" s="2" t="s">
        <v>17543</v>
      </c>
      <c r="K6762" s="5" t="s">
        <v>128</v>
      </c>
      <c r="L6762" t="s">
        <v>314</v>
      </c>
    </row>
    <row r="6763" spans="1:16" hidden="1" x14ac:dyDescent="0.25">
      <c r="A6763">
        <v>140982</v>
      </c>
      <c r="B6763" t="s">
        <v>17544</v>
      </c>
      <c r="C6763" t="s">
        <v>17504</v>
      </c>
      <c r="D6763" t="s">
        <v>17488</v>
      </c>
      <c r="E6763" t="s">
        <v>35794</v>
      </c>
      <c r="F6763" t="s">
        <v>35382</v>
      </c>
      <c r="G6763">
        <v>1999</v>
      </c>
      <c r="H6763" t="s">
        <v>36519</v>
      </c>
      <c r="I6763" t="s">
        <v>1181</v>
      </c>
      <c r="J6763" s="2" t="s">
        <v>17545</v>
      </c>
      <c r="K6763" s="5" t="s">
        <v>173</v>
      </c>
      <c r="L6763" t="s">
        <v>187</v>
      </c>
    </row>
    <row r="6764" spans="1:16" hidden="1" x14ac:dyDescent="0.25">
      <c r="A6764">
        <v>141013</v>
      </c>
      <c r="B6764" t="s">
        <v>17546</v>
      </c>
      <c r="C6764" t="s">
        <v>17504</v>
      </c>
      <c r="D6764" t="s">
        <v>17488</v>
      </c>
      <c r="E6764" t="s">
        <v>35794</v>
      </c>
      <c r="F6764" t="s">
        <v>35382</v>
      </c>
      <c r="G6764">
        <v>1999</v>
      </c>
      <c r="H6764" t="s">
        <v>36519</v>
      </c>
      <c r="I6764" t="s">
        <v>1181</v>
      </c>
      <c r="J6764" s="2" t="s">
        <v>17547</v>
      </c>
      <c r="K6764" s="5" t="s">
        <v>38</v>
      </c>
    </row>
    <row r="6765" spans="1:16" x14ac:dyDescent="0.25">
      <c r="A6765">
        <v>141026</v>
      </c>
      <c r="B6765" t="s">
        <v>17548</v>
      </c>
      <c r="C6765" t="s">
        <v>17549</v>
      </c>
      <c r="D6765" t="s">
        <v>17488</v>
      </c>
      <c r="E6765" t="s">
        <v>35794</v>
      </c>
      <c r="F6765" t="s">
        <v>35382</v>
      </c>
      <c r="G6765">
        <v>1999</v>
      </c>
      <c r="H6765" t="s">
        <v>36519</v>
      </c>
      <c r="I6765" t="s">
        <v>1343</v>
      </c>
      <c r="J6765" s="2" t="s">
        <v>17550</v>
      </c>
      <c r="K6765" s="5" t="s">
        <v>202</v>
      </c>
      <c r="M6765" s="4" t="s">
        <v>7</v>
      </c>
      <c r="N6765" s="4" t="s">
        <v>167</v>
      </c>
      <c r="O6765" t="s">
        <v>33</v>
      </c>
      <c r="P6765" t="s">
        <v>35342</v>
      </c>
    </row>
    <row r="6766" spans="1:16" hidden="1" x14ac:dyDescent="0.25">
      <c r="A6766">
        <v>141048</v>
      </c>
      <c r="B6766" t="s">
        <v>17551</v>
      </c>
      <c r="C6766" t="s">
        <v>17504</v>
      </c>
      <c r="D6766" t="s">
        <v>17488</v>
      </c>
      <c r="E6766" t="s">
        <v>35794</v>
      </c>
      <c r="F6766" t="s">
        <v>35382</v>
      </c>
      <c r="G6766">
        <v>1999</v>
      </c>
      <c r="H6766" t="s">
        <v>36519</v>
      </c>
      <c r="I6766" t="s">
        <v>1181</v>
      </c>
      <c r="J6766" s="2" t="s">
        <v>17552</v>
      </c>
      <c r="K6766" s="5" t="s">
        <v>38</v>
      </c>
      <c r="L6766" t="s">
        <v>16</v>
      </c>
    </row>
    <row r="6767" spans="1:16" hidden="1" x14ac:dyDescent="0.25">
      <c r="A6767">
        <v>141061</v>
      </c>
      <c r="B6767" t="s">
        <v>17553</v>
      </c>
      <c r="C6767" t="s">
        <v>17549</v>
      </c>
      <c r="D6767" t="s">
        <v>17488</v>
      </c>
      <c r="E6767" t="s">
        <v>35794</v>
      </c>
      <c r="F6767" t="s">
        <v>35382</v>
      </c>
      <c r="G6767">
        <v>1999</v>
      </c>
      <c r="H6767" t="s">
        <v>36519</v>
      </c>
      <c r="I6767" t="s">
        <v>1343</v>
      </c>
      <c r="J6767" s="2" t="s">
        <v>17554</v>
      </c>
      <c r="K6767" s="5" t="s">
        <v>32</v>
      </c>
    </row>
    <row r="6768" spans="1:16" hidden="1" x14ac:dyDescent="0.25">
      <c r="A6768">
        <v>141066</v>
      </c>
      <c r="B6768" t="s">
        <v>17555</v>
      </c>
      <c r="C6768" t="s">
        <v>17549</v>
      </c>
      <c r="D6768" t="s">
        <v>17488</v>
      </c>
      <c r="E6768" t="s">
        <v>35794</v>
      </c>
      <c r="F6768" t="s">
        <v>35382</v>
      </c>
      <c r="G6768">
        <v>1999</v>
      </c>
      <c r="H6768" t="s">
        <v>36519</v>
      </c>
      <c r="I6768" t="s">
        <v>1343</v>
      </c>
      <c r="J6768" s="2" t="s">
        <v>17556</v>
      </c>
      <c r="K6768" s="5" t="s">
        <v>21</v>
      </c>
    </row>
    <row r="6769" spans="1:12" hidden="1" x14ac:dyDescent="0.25">
      <c r="A6769">
        <v>141090</v>
      </c>
      <c r="B6769" t="s">
        <v>17557</v>
      </c>
      <c r="C6769" t="s">
        <v>17558</v>
      </c>
      <c r="D6769" t="s">
        <v>17559</v>
      </c>
      <c r="E6769" t="s">
        <v>35795</v>
      </c>
      <c r="F6769" t="s">
        <v>35409</v>
      </c>
      <c r="G6769">
        <v>1987</v>
      </c>
      <c r="H6769" t="s">
        <v>36520</v>
      </c>
      <c r="I6769" t="s">
        <v>17560</v>
      </c>
      <c r="J6769" s="2" t="s">
        <v>17561</v>
      </c>
      <c r="K6769" s="5" t="s">
        <v>21</v>
      </c>
    </row>
    <row r="6770" spans="1:12" hidden="1" x14ac:dyDescent="0.25">
      <c r="A6770">
        <v>141107</v>
      </c>
      <c r="B6770" t="s">
        <v>17562</v>
      </c>
      <c r="C6770" t="s">
        <v>17563</v>
      </c>
      <c r="D6770" t="s">
        <v>17559</v>
      </c>
      <c r="E6770" t="s">
        <v>35795</v>
      </c>
      <c r="F6770" t="s">
        <v>35409</v>
      </c>
      <c r="G6770">
        <v>1987</v>
      </c>
      <c r="H6770" t="s">
        <v>36520</v>
      </c>
      <c r="I6770" t="s">
        <v>13251</v>
      </c>
      <c r="J6770" s="2" t="s">
        <v>17564</v>
      </c>
      <c r="K6770" s="5" t="s">
        <v>21</v>
      </c>
    </row>
    <row r="6771" spans="1:12" hidden="1" x14ac:dyDescent="0.25">
      <c r="A6771">
        <v>141125</v>
      </c>
      <c r="B6771" t="s">
        <v>17565</v>
      </c>
      <c r="C6771" t="s">
        <v>17563</v>
      </c>
      <c r="D6771" t="s">
        <v>17559</v>
      </c>
      <c r="E6771" t="s">
        <v>35795</v>
      </c>
      <c r="F6771" t="s">
        <v>35409</v>
      </c>
      <c r="G6771">
        <v>1987</v>
      </c>
      <c r="H6771" t="s">
        <v>36520</v>
      </c>
      <c r="I6771" t="s">
        <v>13251</v>
      </c>
      <c r="J6771" s="2" t="s">
        <v>17566</v>
      </c>
      <c r="K6771" s="5" t="s">
        <v>38</v>
      </c>
      <c r="L6771" t="s">
        <v>16</v>
      </c>
    </row>
    <row r="6772" spans="1:12" hidden="1" x14ac:dyDescent="0.25">
      <c r="A6772">
        <v>141126</v>
      </c>
      <c r="B6772" t="s">
        <v>17567</v>
      </c>
      <c r="C6772" t="s">
        <v>17558</v>
      </c>
      <c r="D6772" t="s">
        <v>17559</v>
      </c>
      <c r="E6772" t="s">
        <v>35795</v>
      </c>
      <c r="F6772" t="s">
        <v>35409</v>
      </c>
      <c r="G6772">
        <v>1987</v>
      </c>
      <c r="H6772" t="s">
        <v>36520</v>
      </c>
      <c r="I6772" t="s">
        <v>17560</v>
      </c>
      <c r="J6772" s="2" t="s">
        <v>17568</v>
      </c>
      <c r="K6772" s="5" t="s">
        <v>38</v>
      </c>
      <c r="L6772" t="s">
        <v>16</v>
      </c>
    </row>
    <row r="6773" spans="1:12" hidden="1" x14ac:dyDescent="0.25">
      <c r="A6773">
        <v>141143</v>
      </c>
      <c r="B6773" t="s">
        <v>17569</v>
      </c>
      <c r="C6773" t="s">
        <v>17563</v>
      </c>
      <c r="D6773" t="s">
        <v>17559</v>
      </c>
      <c r="E6773" t="s">
        <v>35795</v>
      </c>
      <c r="F6773" t="s">
        <v>35409</v>
      </c>
      <c r="G6773">
        <v>1987</v>
      </c>
      <c r="H6773" t="s">
        <v>36520</v>
      </c>
      <c r="I6773" t="s">
        <v>13251</v>
      </c>
      <c r="J6773" s="2" t="s">
        <v>17570</v>
      </c>
      <c r="K6773" s="5" t="s">
        <v>21</v>
      </c>
    </row>
    <row r="6774" spans="1:12" hidden="1" x14ac:dyDescent="0.25">
      <c r="A6774">
        <v>141147</v>
      </c>
      <c r="B6774" t="s">
        <v>17571</v>
      </c>
      <c r="C6774" t="s">
        <v>17563</v>
      </c>
      <c r="D6774" t="s">
        <v>17559</v>
      </c>
      <c r="E6774" t="s">
        <v>35795</v>
      </c>
      <c r="F6774" t="s">
        <v>35409</v>
      </c>
      <c r="G6774">
        <v>1987</v>
      </c>
      <c r="H6774" t="s">
        <v>36520</v>
      </c>
      <c r="I6774" t="s">
        <v>13251</v>
      </c>
      <c r="J6774" s="2" t="s">
        <v>17572</v>
      </c>
      <c r="K6774" s="5" t="s">
        <v>38</v>
      </c>
    </row>
    <row r="6775" spans="1:12" hidden="1" x14ac:dyDescent="0.25">
      <c r="A6775">
        <v>141148</v>
      </c>
      <c r="B6775" t="s">
        <v>17573</v>
      </c>
      <c r="C6775" t="s">
        <v>17558</v>
      </c>
      <c r="D6775" t="s">
        <v>17559</v>
      </c>
      <c r="E6775" t="s">
        <v>35795</v>
      </c>
      <c r="F6775" t="s">
        <v>35409</v>
      </c>
      <c r="G6775">
        <v>1987</v>
      </c>
      <c r="H6775" t="s">
        <v>36520</v>
      </c>
      <c r="I6775" t="s">
        <v>17560</v>
      </c>
      <c r="J6775" s="2" t="s">
        <v>17574</v>
      </c>
      <c r="K6775" s="5" t="s">
        <v>21</v>
      </c>
    </row>
    <row r="6776" spans="1:12" hidden="1" x14ac:dyDescent="0.25">
      <c r="A6776">
        <v>141152</v>
      </c>
      <c r="B6776" t="s">
        <v>17575</v>
      </c>
      <c r="C6776" t="s">
        <v>17563</v>
      </c>
      <c r="D6776" t="s">
        <v>17559</v>
      </c>
      <c r="E6776" t="s">
        <v>35795</v>
      </c>
      <c r="F6776" t="s">
        <v>35409</v>
      </c>
      <c r="G6776">
        <v>1987</v>
      </c>
      <c r="H6776" t="s">
        <v>36520</v>
      </c>
      <c r="I6776" t="s">
        <v>13251</v>
      </c>
      <c r="J6776" s="2" t="s">
        <v>17576</v>
      </c>
      <c r="K6776" s="5" t="s">
        <v>21</v>
      </c>
    </row>
    <row r="6777" spans="1:12" hidden="1" x14ac:dyDescent="0.25">
      <c r="A6777">
        <v>141163</v>
      </c>
      <c r="B6777" t="s">
        <v>17577</v>
      </c>
      <c r="C6777" t="s">
        <v>17563</v>
      </c>
      <c r="D6777" t="s">
        <v>17559</v>
      </c>
      <c r="E6777" t="s">
        <v>35795</v>
      </c>
      <c r="F6777" t="s">
        <v>35409</v>
      </c>
      <c r="G6777">
        <v>1987</v>
      </c>
      <c r="H6777" t="s">
        <v>36520</v>
      </c>
      <c r="I6777" t="s">
        <v>13251</v>
      </c>
      <c r="J6777" s="2" t="s">
        <v>17578</v>
      </c>
      <c r="K6777" s="5" t="s">
        <v>38</v>
      </c>
      <c r="L6777" t="s">
        <v>16</v>
      </c>
    </row>
    <row r="6778" spans="1:12" hidden="1" x14ac:dyDescent="0.25">
      <c r="A6778">
        <v>141176</v>
      </c>
      <c r="B6778" t="s">
        <v>17579</v>
      </c>
      <c r="C6778" t="s">
        <v>17558</v>
      </c>
      <c r="D6778" t="s">
        <v>17559</v>
      </c>
      <c r="E6778" t="s">
        <v>35795</v>
      </c>
      <c r="F6778" t="s">
        <v>35409</v>
      </c>
      <c r="G6778">
        <v>1987</v>
      </c>
      <c r="H6778" t="s">
        <v>36520</v>
      </c>
      <c r="I6778" t="s">
        <v>17560</v>
      </c>
      <c r="J6778" s="2" t="s">
        <v>17580</v>
      </c>
      <c r="K6778" s="5" t="s">
        <v>38</v>
      </c>
    </row>
    <row r="6779" spans="1:12" hidden="1" x14ac:dyDescent="0.25">
      <c r="A6779">
        <v>141178</v>
      </c>
      <c r="B6779" t="s">
        <v>17581</v>
      </c>
      <c r="C6779" t="s">
        <v>17558</v>
      </c>
      <c r="D6779" t="s">
        <v>17559</v>
      </c>
      <c r="E6779" t="s">
        <v>35795</v>
      </c>
      <c r="F6779" t="s">
        <v>35409</v>
      </c>
      <c r="G6779">
        <v>1987</v>
      </c>
      <c r="H6779" t="s">
        <v>36520</v>
      </c>
      <c r="I6779" t="s">
        <v>17560</v>
      </c>
      <c r="J6779" s="2" t="s">
        <v>17582</v>
      </c>
      <c r="K6779" s="5" t="s">
        <v>38</v>
      </c>
      <c r="L6779" t="s">
        <v>232</v>
      </c>
    </row>
    <row r="6780" spans="1:12" hidden="1" x14ac:dyDescent="0.25">
      <c r="A6780">
        <v>141200</v>
      </c>
      <c r="B6780" t="s">
        <v>17583</v>
      </c>
      <c r="C6780" t="s">
        <v>17558</v>
      </c>
      <c r="D6780" t="s">
        <v>17559</v>
      </c>
      <c r="E6780" t="s">
        <v>35795</v>
      </c>
      <c r="F6780" t="s">
        <v>35409</v>
      </c>
      <c r="G6780">
        <v>1987</v>
      </c>
      <c r="H6780" t="s">
        <v>36520</v>
      </c>
      <c r="I6780" t="s">
        <v>17560</v>
      </c>
      <c r="J6780" s="2" t="s">
        <v>17584</v>
      </c>
      <c r="K6780" s="5" t="s">
        <v>21</v>
      </c>
    </row>
    <row r="6781" spans="1:12" hidden="1" x14ac:dyDescent="0.25">
      <c r="A6781">
        <v>141202</v>
      </c>
      <c r="B6781" t="s">
        <v>17585</v>
      </c>
      <c r="C6781" t="s">
        <v>17558</v>
      </c>
      <c r="D6781" t="s">
        <v>17559</v>
      </c>
      <c r="E6781" t="s">
        <v>35795</v>
      </c>
      <c r="F6781" t="s">
        <v>35409</v>
      </c>
      <c r="G6781">
        <v>1987</v>
      </c>
      <c r="H6781" t="s">
        <v>36520</v>
      </c>
      <c r="I6781" t="s">
        <v>17560</v>
      </c>
      <c r="J6781" s="2" t="s">
        <v>17586</v>
      </c>
      <c r="K6781" s="5" t="s">
        <v>38</v>
      </c>
    </row>
    <row r="6782" spans="1:12" hidden="1" x14ac:dyDescent="0.25">
      <c r="A6782">
        <v>141219</v>
      </c>
      <c r="B6782" t="s">
        <v>17587</v>
      </c>
      <c r="C6782" t="s">
        <v>17558</v>
      </c>
      <c r="D6782" t="s">
        <v>17559</v>
      </c>
      <c r="E6782" t="s">
        <v>35795</v>
      </c>
      <c r="F6782" t="s">
        <v>35409</v>
      </c>
      <c r="G6782">
        <v>1987</v>
      </c>
      <c r="H6782" t="s">
        <v>36520</v>
      </c>
      <c r="I6782" t="s">
        <v>17560</v>
      </c>
      <c r="J6782" s="2" t="s">
        <v>17588</v>
      </c>
      <c r="K6782" s="5" t="s">
        <v>21</v>
      </c>
    </row>
    <row r="6783" spans="1:12" hidden="1" x14ac:dyDescent="0.25">
      <c r="A6783">
        <v>141264</v>
      </c>
      <c r="B6783" t="s">
        <v>17589</v>
      </c>
      <c r="C6783" t="s">
        <v>17590</v>
      </c>
      <c r="D6783" t="s">
        <v>17559</v>
      </c>
      <c r="E6783" t="s">
        <v>35795</v>
      </c>
      <c r="F6783" t="s">
        <v>35409</v>
      </c>
      <c r="G6783">
        <v>1987</v>
      </c>
      <c r="H6783" t="s">
        <v>36520</v>
      </c>
      <c r="I6783" t="s">
        <v>8829</v>
      </c>
      <c r="J6783" s="2" t="s">
        <v>17591</v>
      </c>
      <c r="K6783" s="5" t="s">
        <v>173</v>
      </c>
    </row>
    <row r="6784" spans="1:12" hidden="1" x14ac:dyDescent="0.25">
      <c r="A6784">
        <v>141273</v>
      </c>
      <c r="B6784" t="s">
        <v>17592</v>
      </c>
      <c r="C6784" t="s">
        <v>17558</v>
      </c>
      <c r="D6784" t="s">
        <v>17559</v>
      </c>
      <c r="E6784" t="s">
        <v>35795</v>
      </c>
      <c r="F6784" t="s">
        <v>35409</v>
      </c>
      <c r="G6784">
        <v>1987</v>
      </c>
      <c r="H6784" t="s">
        <v>36520</v>
      </c>
      <c r="I6784" t="s">
        <v>17560</v>
      </c>
      <c r="J6784" s="2" t="s">
        <v>17593</v>
      </c>
      <c r="K6784" s="5" t="s">
        <v>128</v>
      </c>
      <c r="L6784" t="s">
        <v>129</v>
      </c>
    </row>
    <row r="6785" spans="1:12" hidden="1" x14ac:dyDescent="0.25">
      <c r="A6785">
        <v>141287</v>
      </c>
      <c r="B6785" t="s">
        <v>17594</v>
      </c>
      <c r="C6785" t="s">
        <v>17558</v>
      </c>
      <c r="D6785" t="s">
        <v>17559</v>
      </c>
      <c r="E6785" t="s">
        <v>35795</v>
      </c>
      <c r="F6785" t="s">
        <v>35409</v>
      </c>
      <c r="G6785">
        <v>1987</v>
      </c>
      <c r="H6785" t="s">
        <v>36520</v>
      </c>
      <c r="I6785" t="s">
        <v>17560</v>
      </c>
      <c r="J6785" s="2" t="s">
        <v>17595</v>
      </c>
      <c r="K6785" s="5" t="s">
        <v>55</v>
      </c>
    </row>
    <row r="6786" spans="1:12" hidden="1" x14ac:dyDescent="0.25">
      <c r="A6786">
        <v>141326</v>
      </c>
      <c r="B6786" t="s">
        <v>17596</v>
      </c>
      <c r="C6786" t="s">
        <v>17558</v>
      </c>
      <c r="D6786" t="s">
        <v>17559</v>
      </c>
      <c r="E6786" t="s">
        <v>35795</v>
      </c>
      <c r="F6786" t="s">
        <v>35409</v>
      </c>
      <c r="G6786">
        <v>1987</v>
      </c>
      <c r="H6786" t="s">
        <v>36520</v>
      </c>
      <c r="I6786" t="s">
        <v>17560</v>
      </c>
      <c r="J6786" s="2" t="s">
        <v>17597</v>
      </c>
      <c r="K6786" s="5" t="s">
        <v>21</v>
      </c>
    </row>
    <row r="6787" spans="1:12" hidden="1" x14ac:dyDescent="0.25">
      <c r="A6787">
        <v>141346</v>
      </c>
      <c r="B6787" t="s">
        <v>17598</v>
      </c>
      <c r="C6787" t="s">
        <v>17599</v>
      </c>
      <c r="D6787" t="s">
        <v>17559</v>
      </c>
      <c r="E6787" t="s">
        <v>35795</v>
      </c>
      <c r="F6787" t="s">
        <v>35409</v>
      </c>
      <c r="G6787">
        <v>1987</v>
      </c>
      <c r="H6787" t="s">
        <v>36520</v>
      </c>
      <c r="I6787" t="s">
        <v>17600</v>
      </c>
      <c r="J6787" s="2" t="s">
        <v>17601</v>
      </c>
      <c r="K6787" s="5" t="s">
        <v>32</v>
      </c>
    </row>
    <row r="6788" spans="1:12" hidden="1" x14ac:dyDescent="0.25">
      <c r="A6788">
        <v>141369</v>
      </c>
      <c r="B6788" t="s">
        <v>17602</v>
      </c>
      <c r="C6788" t="s">
        <v>17558</v>
      </c>
      <c r="D6788" t="s">
        <v>17559</v>
      </c>
      <c r="E6788" t="s">
        <v>35795</v>
      </c>
      <c r="F6788" t="s">
        <v>35409</v>
      </c>
      <c r="G6788">
        <v>1987</v>
      </c>
      <c r="H6788" t="s">
        <v>36520</v>
      </c>
      <c r="I6788" t="s">
        <v>17560</v>
      </c>
      <c r="J6788" s="2" t="s">
        <v>17603</v>
      </c>
      <c r="K6788" s="5" t="s">
        <v>38</v>
      </c>
    </row>
    <row r="6789" spans="1:12" hidden="1" x14ac:dyDescent="0.25">
      <c r="A6789">
        <v>141371</v>
      </c>
      <c r="B6789" t="s">
        <v>17604</v>
      </c>
      <c r="C6789" t="s">
        <v>17599</v>
      </c>
      <c r="D6789" t="s">
        <v>17559</v>
      </c>
      <c r="E6789" t="s">
        <v>35795</v>
      </c>
      <c r="F6789" t="s">
        <v>35409</v>
      </c>
      <c r="G6789">
        <v>1987</v>
      </c>
      <c r="H6789" t="s">
        <v>36520</v>
      </c>
      <c r="I6789" t="s">
        <v>17600</v>
      </c>
      <c r="J6789" s="2" t="s">
        <v>17605</v>
      </c>
      <c r="K6789" s="5" t="s">
        <v>128</v>
      </c>
      <c r="L6789" t="s">
        <v>35216</v>
      </c>
    </row>
    <row r="6790" spans="1:12" hidden="1" x14ac:dyDescent="0.25">
      <c r="A6790">
        <v>141378</v>
      </c>
      <c r="B6790" t="s">
        <v>17606</v>
      </c>
      <c r="C6790" t="s">
        <v>17558</v>
      </c>
      <c r="D6790" t="s">
        <v>17559</v>
      </c>
      <c r="E6790" t="s">
        <v>35795</v>
      </c>
      <c r="F6790" t="s">
        <v>35409</v>
      </c>
      <c r="G6790">
        <v>1987</v>
      </c>
      <c r="H6790" t="s">
        <v>36520</v>
      </c>
      <c r="I6790" t="s">
        <v>17560</v>
      </c>
      <c r="J6790" s="2" t="s">
        <v>17607</v>
      </c>
      <c r="K6790" s="5" t="s">
        <v>32</v>
      </c>
    </row>
    <row r="6791" spans="1:12" hidden="1" x14ac:dyDescent="0.25">
      <c r="A6791">
        <v>141400</v>
      </c>
      <c r="B6791" t="s">
        <v>17608</v>
      </c>
      <c r="C6791" t="s">
        <v>17609</v>
      </c>
      <c r="D6791" t="s">
        <v>17559</v>
      </c>
      <c r="E6791" t="s">
        <v>35795</v>
      </c>
      <c r="F6791" t="s">
        <v>35409</v>
      </c>
      <c r="G6791">
        <v>1987</v>
      </c>
      <c r="H6791" t="s">
        <v>36520</v>
      </c>
      <c r="I6791" t="s">
        <v>1089</v>
      </c>
      <c r="J6791" s="2" t="s">
        <v>17610</v>
      </c>
      <c r="K6791" s="5" t="s">
        <v>128</v>
      </c>
    </row>
    <row r="6792" spans="1:12" hidden="1" x14ac:dyDescent="0.25">
      <c r="A6792">
        <v>141402</v>
      </c>
      <c r="B6792" t="s">
        <v>17611</v>
      </c>
      <c r="C6792" t="s">
        <v>17609</v>
      </c>
      <c r="D6792" t="s">
        <v>17559</v>
      </c>
      <c r="E6792" t="s">
        <v>35795</v>
      </c>
      <c r="F6792" t="s">
        <v>35409</v>
      </c>
      <c r="G6792">
        <v>1987</v>
      </c>
      <c r="H6792" t="s">
        <v>36520</v>
      </c>
      <c r="I6792" t="s">
        <v>1089</v>
      </c>
      <c r="J6792" s="2" t="s">
        <v>17612</v>
      </c>
      <c r="K6792" s="5" t="s">
        <v>21</v>
      </c>
    </row>
    <row r="6793" spans="1:12" hidden="1" x14ac:dyDescent="0.25">
      <c r="A6793">
        <v>141464</v>
      </c>
      <c r="B6793" t="s">
        <v>17613</v>
      </c>
      <c r="C6793" t="s">
        <v>17614</v>
      </c>
      <c r="D6793" t="s">
        <v>17559</v>
      </c>
      <c r="E6793" t="s">
        <v>35795</v>
      </c>
      <c r="F6793" t="s">
        <v>35409</v>
      </c>
      <c r="G6793">
        <v>1987</v>
      </c>
      <c r="H6793" t="s">
        <v>36520</v>
      </c>
      <c r="I6793" t="s">
        <v>10996</v>
      </c>
      <c r="J6793" s="2" t="s">
        <v>17615</v>
      </c>
      <c r="K6793" s="5" t="s">
        <v>345</v>
      </c>
    </row>
    <row r="6794" spans="1:12" hidden="1" x14ac:dyDescent="0.25">
      <c r="A6794">
        <v>141517</v>
      </c>
      <c r="B6794" t="s">
        <v>17616</v>
      </c>
      <c r="C6794" t="s">
        <v>17617</v>
      </c>
      <c r="D6794" t="s">
        <v>17559</v>
      </c>
      <c r="E6794" t="s">
        <v>35795</v>
      </c>
      <c r="F6794" t="s">
        <v>35409</v>
      </c>
      <c r="G6794">
        <v>1987</v>
      </c>
      <c r="H6794" t="s">
        <v>36520</v>
      </c>
      <c r="I6794" t="s">
        <v>17618</v>
      </c>
      <c r="J6794" s="2" t="s">
        <v>17619</v>
      </c>
      <c r="K6794" s="5" t="s">
        <v>173</v>
      </c>
      <c r="L6794" t="s">
        <v>187</v>
      </c>
    </row>
    <row r="6795" spans="1:12" hidden="1" x14ac:dyDescent="0.25">
      <c r="A6795">
        <v>141518</v>
      </c>
      <c r="B6795" t="s">
        <v>17620</v>
      </c>
      <c r="C6795" t="s">
        <v>17563</v>
      </c>
      <c r="D6795" t="s">
        <v>17559</v>
      </c>
      <c r="E6795" t="s">
        <v>35795</v>
      </c>
      <c r="F6795" t="s">
        <v>35409</v>
      </c>
      <c r="G6795">
        <v>1987</v>
      </c>
      <c r="H6795" t="s">
        <v>36520</v>
      </c>
      <c r="I6795" t="s">
        <v>13251</v>
      </c>
      <c r="J6795" s="2" t="s">
        <v>17621</v>
      </c>
      <c r="K6795" s="5" t="s">
        <v>21</v>
      </c>
    </row>
    <row r="6796" spans="1:12" hidden="1" x14ac:dyDescent="0.25">
      <c r="A6796">
        <v>141519</v>
      </c>
      <c r="B6796" t="s">
        <v>17622</v>
      </c>
      <c r="C6796" t="s">
        <v>17617</v>
      </c>
      <c r="D6796" t="s">
        <v>17559</v>
      </c>
      <c r="E6796" t="s">
        <v>35795</v>
      </c>
      <c r="F6796" t="s">
        <v>35409</v>
      </c>
      <c r="G6796">
        <v>1987</v>
      </c>
      <c r="H6796" t="s">
        <v>36520</v>
      </c>
      <c r="I6796" t="s">
        <v>17618</v>
      </c>
      <c r="J6796" s="2" t="s">
        <v>17623</v>
      </c>
      <c r="K6796" s="5" t="s">
        <v>21</v>
      </c>
    </row>
    <row r="6797" spans="1:12" hidden="1" x14ac:dyDescent="0.25">
      <c r="A6797">
        <v>141546</v>
      </c>
      <c r="B6797" t="s">
        <v>17624</v>
      </c>
      <c r="C6797" t="s">
        <v>17590</v>
      </c>
      <c r="D6797" t="s">
        <v>17559</v>
      </c>
      <c r="E6797" t="s">
        <v>35795</v>
      </c>
      <c r="F6797" t="s">
        <v>35409</v>
      </c>
      <c r="G6797">
        <v>1987</v>
      </c>
      <c r="H6797" t="s">
        <v>36520</v>
      </c>
      <c r="I6797" t="s">
        <v>8829</v>
      </c>
      <c r="J6797" s="2" t="s">
        <v>17625</v>
      </c>
      <c r="K6797" s="5" t="s">
        <v>21</v>
      </c>
    </row>
    <row r="6798" spans="1:12" hidden="1" x14ac:dyDescent="0.25">
      <c r="A6798">
        <v>141553</v>
      </c>
      <c r="B6798" t="s">
        <v>17626</v>
      </c>
      <c r="C6798" t="s">
        <v>17590</v>
      </c>
      <c r="D6798" t="s">
        <v>17559</v>
      </c>
      <c r="E6798" t="s">
        <v>35795</v>
      </c>
      <c r="F6798" t="s">
        <v>35409</v>
      </c>
      <c r="G6798">
        <v>1987</v>
      </c>
      <c r="H6798" t="s">
        <v>36520</v>
      </c>
      <c r="I6798" t="s">
        <v>8829</v>
      </c>
      <c r="J6798" s="2" t="s">
        <v>17627</v>
      </c>
      <c r="K6798" s="5" t="s">
        <v>128</v>
      </c>
      <c r="L6798" t="s">
        <v>35191</v>
      </c>
    </row>
    <row r="6799" spans="1:12" hidden="1" x14ac:dyDescent="0.25">
      <c r="A6799">
        <v>141558</v>
      </c>
      <c r="B6799" t="s">
        <v>17628</v>
      </c>
      <c r="C6799" t="s">
        <v>17563</v>
      </c>
      <c r="D6799" t="s">
        <v>17559</v>
      </c>
      <c r="E6799" t="s">
        <v>35795</v>
      </c>
      <c r="F6799" t="s">
        <v>35409</v>
      </c>
      <c r="G6799">
        <v>1987</v>
      </c>
      <c r="H6799" t="s">
        <v>36520</v>
      </c>
      <c r="I6799" t="s">
        <v>13251</v>
      </c>
      <c r="J6799" s="2" t="s">
        <v>17629</v>
      </c>
      <c r="K6799" s="5" t="s">
        <v>128</v>
      </c>
      <c r="L6799" t="s">
        <v>35191</v>
      </c>
    </row>
    <row r="6800" spans="1:12" hidden="1" x14ac:dyDescent="0.25">
      <c r="A6800">
        <v>141561</v>
      </c>
      <c r="B6800" t="s">
        <v>17630</v>
      </c>
      <c r="C6800" t="s">
        <v>17590</v>
      </c>
      <c r="D6800" t="s">
        <v>17559</v>
      </c>
      <c r="E6800" t="s">
        <v>35795</v>
      </c>
      <c r="F6800" t="s">
        <v>35409</v>
      </c>
      <c r="G6800">
        <v>1987</v>
      </c>
      <c r="H6800" t="s">
        <v>36520</v>
      </c>
      <c r="I6800" t="s">
        <v>8829</v>
      </c>
      <c r="J6800" s="2" t="s">
        <v>17631</v>
      </c>
      <c r="K6800" s="5" t="s">
        <v>1493</v>
      </c>
      <c r="L6800" t="s">
        <v>35297</v>
      </c>
    </row>
    <row r="6801" spans="1:15" hidden="1" x14ac:dyDescent="0.25">
      <c r="A6801">
        <v>141562</v>
      </c>
      <c r="B6801" t="s">
        <v>17632</v>
      </c>
      <c r="C6801" t="s">
        <v>17563</v>
      </c>
      <c r="D6801" t="s">
        <v>17559</v>
      </c>
      <c r="E6801" t="s">
        <v>35795</v>
      </c>
      <c r="F6801" t="s">
        <v>35409</v>
      </c>
      <c r="G6801">
        <v>1987</v>
      </c>
      <c r="H6801" t="s">
        <v>36520</v>
      </c>
      <c r="I6801" t="s">
        <v>13251</v>
      </c>
      <c r="J6801" s="2" t="s">
        <v>17633</v>
      </c>
      <c r="K6801" s="5" t="s">
        <v>128</v>
      </c>
      <c r="L6801" t="s">
        <v>35200</v>
      </c>
    </row>
    <row r="6802" spans="1:15" hidden="1" x14ac:dyDescent="0.25">
      <c r="A6802">
        <v>141572</v>
      </c>
      <c r="B6802" t="s">
        <v>17634</v>
      </c>
      <c r="C6802" t="s">
        <v>17563</v>
      </c>
      <c r="D6802" t="s">
        <v>17559</v>
      </c>
      <c r="E6802" t="s">
        <v>35795</v>
      </c>
      <c r="F6802" t="s">
        <v>35409</v>
      </c>
      <c r="G6802">
        <v>1987</v>
      </c>
      <c r="H6802" t="s">
        <v>36520</v>
      </c>
      <c r="I6802" t="s">
        <v>13251</v>
      </c>
      <c r="J6802" s="2" t="s">
        <v>17635</v>
      </c>
      <c r="K6802" s="5" t="s">
        <v>32</v>
      </c>
    </row>
    <row r="6803" spans="1:15" hidden="1" x14ac:dyDescent="0.25">
      <c r="A6803">
        <v>141573</v>
      </c>
      <c r="B6803" t="s">
        <v>17636</v>
      </c>
      <c r="C6803" t="s">
        <v>17590</v>
      </c>
      <c r="D6803" t="s">
        <v>17559</v>
      </c>
      <c r="E6803" t="s">
        <v>35795</v>
      </c>
      <c r="F6803" t="s">
        <v>35409</v>
      </c>
      <c r="G6803">
        <v>1987</v>
      </c>
      <c r="H6803" t="s">
        <v>36520</v>
      </c>
      <c r="I6803" t="s">
        <v>8829</v>
      </c>
      <c r="J6803" s="2" t="s">
        <v>17637</v>
      </c>
      <c r="K6803" s="5" t="s">
        <v>128</v>
      </c>
    </row>
    <row r="6804" spans="1:15" hidden="1" x14ac:dyDescent="0.25">
      <c r="A6804">
        <v>141603</v>
      </c>
      <c r="B6804" t="s">
        <v>17638</v>
      </c>
      <c r="C6804" t="s">
        <v>17590</v>
      </c>
      <c r="D6804" t="s">
        <v>17559</v>
      </c>
      <c r="E6804" t="s">
        <v>35795</v>
      </c>
      <c r="F6804" t="s">
        <v>35409</v>
      </c>
      <c r="G6804">
        <v>1987</v>
      </c>
      <c r="H6804" t="s">
        <v>36520</v>
      </c>
      <c r="I6804" t="s">
        <v>8829</v>
      </c>
      <c r="J6804" s="2" t="s">
        <v>17639</v>
      </c>
      <c r="K6804" s="5" t="s">
        <v>38</v>
      </c>
    </row>
    <row r="6805" spans="1:15" hidden="1" x14ac:dyDescent="0.25">
      <c r="A6805">
        <v>141615</v>
      </c>
      <c r="B6805" t="s">
        <v>17640</v>
      </c>
      <c r="C6805" t="s">
        <v>17590</v>
      </c>
      <c r="D6805" t="s">
        <v>17559</v>
      </c>
      <c r="E6805" t="s">
        <v>35795</v>
      </c>
      <c r="F6805" t="s">
        <v>35409</v>
      </c>
      <c r="G6805">
        <v>1987</v>
      </c>
      <c r="H6805" t="s">
        <v>36520</v>
      </c>
      <c r="I6805" t="s">
        <v>8829</v>
      </c>
      <c r="J6805" s="2" t="s">
        <v>17641</v>
      </c>
      <c r="K6805" s="5" t="s">
        <v>38</v>
      </c>
      <c r="L6805" t="s">
        <v>174</v>
      </c>
    </row>
    <row r="6806" spans="1:15" hidden="1" x14ac:dyDescent="0.25">
      <c r="A6806">
        <v>141629</v>
      </c>
      <c r="B6806" t="s">
        <v>17642</v>
      </c>
      <c r="C6806" t="s">
        <v>17590</v>
      </c>
      <c r="D6806" t="s">
        <v>17559</v>
      </c>
      <c r="E6806" t="s">
        <v>35795</v>
      </c>
      <c r="F6806" t="s">
        <v>35409</v>
      </c>
      <c r="G6806">
        <v>1987</v>
      </c>
      <c r="H6806" t="s">
        <v>36520</v>
      </c>
      <c r="I6806" t="s">
        <v>8829</v>
      </c>
      <c r="J6806" s="2" t="s">
        <v>17643</v>
      </c>
      <c r="K6806" s="5" t="s">
        <v>21</v>
      </c>
    </row>
    <row r="6807" spans="1:15" hidden="1" x14ac:dyDescent="0.25">
      <c r="A6807">
        <v>141642</v>
      </c>
      <c r="B6807" t="s">
        <v>17644</v>
      </c>
      <c r="C6807" t="s">
        <v>17590</v>
      </c>
      <c r="D6807" t="s">
        <v>17559</v>
      </c>
      <c r="E6807" t="s">
        <v>35795</v>
      </c>
      <c r="F6807" t="s">
        <v>35409</v>
      </c>
      <c r="G6807">
        <v>1987</v>
      </c>
      <c r="H6807" t="s">
        <v>36520</v>
      </c>
      <c r="I6807" t="s">
        <v>8829</v>
      </c>
      <c r="J6807" s="2" t="s">
        <v>17645</v>
      </c>
      <c r="K6807" s="5" t="s">
        <v>21</v>
      </c>
    </row>
    <row r="6808" spans="1:15" hidden="1" x14ac:dyDescent="0.25">
      <c r="A6808">
        <v>141644</v>
      </c>
      <c r="B6808" t="s">
        <v>17646</v>
      </c>
      <c r="C6808" t="s">
        <v>17563</v>
      </c>
      <c r="D6808" t="s">
        <v>17559</v>
      </c>
      <c r="E6808" t="s">
        <v>35795</v>
      </c>
      <c r="F6808" t="s">
        <v>35409</v>
      </c>
      <c r="G6808">
        <v>1987</v>
      </c>
      <c r="H6808" t="s">
        <v>36520</v>
      </c>
      <c r="I6808" t="s">
        <v>13251</v>
      </c>
      <c r="J6808" s="2" t="s">
        <v>17647</v>
      </c>
      <c r="K6808" s="5" t="s">
        <v>38</v>
      </c>
      <c r="L6808" t="s">
        <v>132</v>
      </c>
    </row>
    <row r="6809" spans="1:15" hidden="1" x14ac:dyDescent="0.25">
      <c r="A6809">
        <v>141690</v>
      </c>
      <c r="B6809" t="s">
        <v>17648</v>
      </c>
      <c r="C6809" t="s">
        <v>17563</v>
      </c>
      <c r="D6809" t="s">
        <v>17559</v>
      </c>
      <c r="E6809" t="s">
        <v>35795</v>
      </c>
      <c r="F6809" t="s">
        <v>35409</v>
      </c>
      <c r="G6809">
        <v>1987</v>
      </c>
      <c r="H6809" t="s">
        <v>36520</v>
      </c>
      <c r="I6809" t="s">
        <v>13251</v>
      </c>
      <c r="J6809" s="2" t="s">
        <v>17649</v>
      </c>
      <c r="K6809" s="5" t="s">
        <v>21</v>
      </c>
    </row>
    <row r="6810" spans="1:15" hidden="1" x14ac:dyDescent="0.25">
      <c r="A6810">
        <v>141736</v>
      </c>
      <c r="B6810" t="s">
        <v>17650</v>
      </c>
      <c r="C6810" t="s">
        <v>17590</v>
      </c>
      <c r="D6810" t="s">
        <v>17559</v>
      </c>
      <c r="E6810" t="s">
        <v>35795</v>
      </c>
      <c r="F6810" t="s">
        <v>35409</v>
      </c>
      <c r="G6810">
        <v>1987</v>
      </c>
      <c r="H6810" t="s">
        <v>36520</v>
      </c>
      <c r="I6810" t="s">
        <v>8829</v>
      </c>
      <c r="J6810" s="2" t="s">
        <v>17651</v>
      </c>
      <c r="K6810" s="5" t="s">
        <v>32</v>
      </c>
      <c r="O6810" t="s">
        <v>24</v>
      </c>
    </row>
    <row r="6811" spans="1:15" hidden="1" x14ac:dyDescent="0.25">
      <c r="A6811">
        <v>141757</v>
      </c>
      <c r="B6811" t="s">
        <v>17652</v>
      </c>
      <c r="C6811" t="s">
        <v>17563</v>
      </c>
      <c r="D6811" t="s">
        <v>17559</v>
      </c>
      <c r="E6811" t="s">
        <v>35795</v>
      </c>
      <c r="F6811" t="s">
        <v>35409</v>
      </c>
      <c r="G6811">
        <v>1987</v>
      </c>
      <c r="H6811" t="s">
        <v>36520</v>
      </c>
      <c r="I6811" t="s">
        <v>13251</v>
      </c>
      <c r="J6811" s="2" t="s">
        <v>17653</v>
      </c>
      <c r="K6811" s="5" t="s">
        <v>128</v>
      </c>
    </row>
    <row r="6812" spans="1:15" hidden="1" x14ac:dyDescent="0.25">
      <c r="A6812">
        <v>141761</v>
      </c>
      <c r="B6812" t="s">
        <v>17654</v>
      </c>
      <c r="C6812" t="s">
        <v>17563</v>
      </c>
      <c r="D6812" t="s">
        <v>17559</v>
      </c>
      <c r="E6812" t="s">
        <v>35795</v>
      </c>
      <c r="F6812" t="s">
        <v>35409</v>
      </c>
      <c r="G6812">
        <v>1987</v>
      </c>
      <c r="H6812" t="s">
        <v>36520</v>
      </c>
      <c r="I6812" t="s">
        <v>13251</v>
      </c>
      <c r="J6812" s="2" t="s">
        <v>17655</v>
      </c>
      <c r="K6812" s="5" t="s">
        <v>21</v>
      </c>
    </row>
    <row r="6813" spans="1:15" hidden="1" x14ac:dyDescent="0.25">
      <c r="A6813">
        <v>141782</v>
      </c>
      <c r="B6813" t="s">
        <v>17656</v>
      </c>
      <c r="C6813" t="s">
        <v>17657</v>
      </c>
      <c r="D6813" t="s">
        <v>17559</v>
      </c>
      <c r="E6813" t="s">
        <v>35795</v>
      </c>
      <c r="F6813" t="s">
        <v>35409</v>
      </c>
      <c r="G6813">
        <v>1987</v>
      </c>
      <c r="H6813" t="s">
        <v>36520</v>
      </c>
      <c r="I6813" t="s">
        <v>1595</v>
      </c>
      <c r="J6813" s="2" t="s">
        <v>17658</v>
      </c>
      <c r="K6813" s="5" t="s">
        <v>21</v>
      </c>
    </row>
    <row r="6814" spans="1:15" hidden="1" x14ac:dyDescent="0.25">
      <c r="A6814">
        <v>141788</v>
      </c>
      <c r="B6814" t="s">
        <v>17659</v>
      </c>
      <c r="C6814" t="s">
        <v>17563</v>
      </c>
      <c r="D6814" t="s">
        <v>17559</v>
      </c>
      <c r="E6814" t="s">
        <v>35795</v>
      </c>
      <c r="F6814" t="s">
        <v>35409</v>
      </c>
      <c r="G6814">
        <v>1987</v>
      </c>
      <c r="H6814" t="s">
        <v>36520</v>
      </c>
      <c r="I6814" t="s">
        <v>13251</v>
      </c>
      <c r="J6814" s="2" t="s">
        <v>17660</v>
      </c>
      <c r="K6814" s="5" t="s">
        <v>21</v>
      </c>
    </row>
    <row r="6815" spans="1:15" hidden="1" x14ac:dyDescent="0.25">
      <c r="A6815">
        <v>141826</v>
      </c>
      <c r="B6815" t="s">
        <v>17661</v>
      </c>
      <c r="C6815" t="s">
        <v>17662</v>
      </c>
      <c r="D6815" t="s">
        <v>17663</v>
      </c>
      <c r="E6815" t="s">
        <v>35796</v>
      </c>
      <c r="F6815" t="s">
        <v>35797</v>
      </c>
      <c r="G6815">
        <v>1959</v>
      </c>
      <c r="H6815" t="s">
        <v>36521</v>
      </c>
      <c r="I6815" t="s">
        <v>36</v>
      </c>
      <c r="J6815" s="2" t="s">
        <v>17664</v>
      </c>
      <c r="K6815" s="5" t="s">
        <v>128</v>
      </c>
      <c r="L6815" t="s">
        <v>129</v>
      </c>
    </row>
    <row r="6816" spans="1:15" hidden="1" x14ac:dyDescent="0.25">
      <c r="A6816">
        <v>141872</v>
      </c>
      <c r="B6816" t="s">
        <v>17665</v>
      </c>
      <c r="C6816" t="s">
        <v>17666</v>
      </c>
      <c r="D6816" t="s">
        <v>17663</v>
      </c>
      <c r="E6816" t="s">
        <v>35796</v>
      </c>
      <c r="F6816" t="s">
        <v>35797</v>
      </c>
      <c r="G6816">
        <v>1959</v>
      </c>
      <c r="H6816" t="s">
        <v>36521</v>
      </c>
      <c r="I6816" t="s">
        <v>17667</v>
      </c>
      <c r="J6816" s="2" t="s">
        <v>17668</v>
      </c>
      <c r="K6816" s="5" t="s">
        <v>21</v>
      </c>
    </row>
    <row r="6817" spans="1:15" hidden="1" x14ac:dyDescent="0.25">
      <c r="A6817">
        <v>141876</v>
      </c>
      <c r="B6817" t="s">
        <v>17669</v>
      </c>
      <c r="C6817" t="s">
        <v>17662</v>
      </c>
      <c r="D6817" t="s">
        <v>17663</v>
      </c>
      <c r="E6817" t="s">
        <v>35796</v>
      </c>
      <c r="F6817" t="s">
        <v>35797</v>
      </c>
      <c r="G6817">
        <v>1959</v>
      </c>
      <c r="H6817" t="s">
        <v>36521</v>
      </c>
      <c r="I6817" t="s">
        <v>36</v>
      </c>
      <c r="J6817" s="2" t="s">
        <v>17670</v>
      </c>
      <c r="K6817" s="5" t="s">
        <v>32</v>
      </c>
      <c r="L6817" t="s">
        <v>35242</v>
      </c>
    </row>
    <row r="6818" spans="1:15" hidden="1" x14ac:dyDescent="0.25">
      <c r="A6818">
        <v>141951</v>
      </c>
      <c r="B6818" t="s">
        <v>17671</v>
      </c>
      <c r="C6818" t="s">
        <v>17666</v>
      </c>
      <c r="D6818" t="s">
        <v>17663</v>
      </c>
      <c r="E6818" t="s">
        <v>35796</v>
      </c>
      <c r="F6818" t="s">
        <v>35797</v>
      </c>
      <c r="G6818">
        <v>1959</v>
      </c>
      <c r="H6818" t="s">
        <v>36521</v>
      </c>
      <c r="I6818" t="s">
        <v>17667</v>
      </c>
      <c r="J6818" s="2" t="s">
        <v>17672</v>
      </c>
      <c r="K6818" s="5" t="s">
        <v>55</v>
      </c>
    </row>
    <row r="6819" spans="1:15" hidden="1" x14ac:dyDescent="0.25">
      <c r="A6819">
        <v>141982</v>
      </c>
      <c r="B6819" t="s">
        <v>17673</v>
      </c>
      <c r="C6819" t="s">
        <v>17666</v>
      </c>
      <c r="D6819" t="s">
        <v>17663</v>
      </c>
      <c r="E6819" t="s">
        <v>35796</v>
      </c>
      <c r="F6819" t="s">
        <v>35797</v>
      </c>
      <c r="G6819">
        <v>1959</v>
      </c>
      <c r="H6819" t="s">
        <v>36521</v>
      </c>
      <c r="I6819" t="s">
        <v>17667</v>
      </c>
      <c r="J6819" s="2" t="s">
        <v>17674</v>
      </c>
      <c r="K6819" s="5" t="s">
        <v>128</v>
      </c>
    </row>
    <row r="6820" spans="1:15" hidden="1" x14ac:dyDescent="0.25">
      <c r="A6820">
        <v>141986</v>
      </c>
      <c r="B6820" t="s">
        <v>17675</v>
      </c>
      <c r="C6820" t="s">
        <v>17666</v>
      </c>
      <c r="D6820" t="s">
        <v>17663</v>
      </c>
      <c r="E6820" t="s">
        <v>35796</v>
      </c>
      <c r="F6820" t="s">
        <v>35797</v>
      </c>
      <c r="G6820">
        <v>1959</v>
      </c>
      <c r="H6820" t="s">
        <v>36521</v>
      </c>
      <c r="I6820" t="s">
        <v>17667</v>
      </c>
      <c r="J6820" s="2" t="s">
        <v>17676</v>
      </c>
      <c r="K6820" s="5" t="s">
        <v>55</v>
      </c>
    </row>
    <row r="6821" spans="1:15" hidden="1" x14ac:dyDescent="0.25">
      <c r="A6821">
        <v>142026</v>
      </c>
      <c r="B6821" t="s">
        <v>17677</v>
      </c>
      <c r="C6821" t="s">
        <v>17678</v>
      </c>
      <c r="D6821" t="s">
        <v>17663</v>
      </c>
      <c r="E6821" t="s">
        <v>35796</v>
      </c>
      <c r="F6821" t="s">
        <v>35797</v>
      </c>
      <c r="G6821">
        <v>1959</v>
      </c>
      <c r="H6821" t="s">
        <v>36521</v>
      </c>
      <c r="I6821" t="s">
        <v>17679</v>
      </c>
      <c r="J6821" s="2" t="s">
        <v>17680</v>
      </c>
      <c r="K6821" s="5" t="s">
        <v>21</v>
      </c>
    </row>
    <row r="6822" spans="1:15" hidden="1" x14ac:dyDescent="0.25">
      <c r="A6822">
        <v>142037</v>
      </c>
      <c r="B6822" t="s">
        <v>17681</v>
      </c>
      <c r="C6822" t="s">
        <v>17682</v>
      </c>
      <c r="D6822" t="s">
        <v>17663</v>
      </c>
      <c r="E6822" t="s">
        <v>35796</v>
      </c>
      <c r="F6822" t="s">
        <v>35797</v>
      </c>
      <c r="G6822">
        <v>1959</v>
      </c>
      <c r="H6822" t="s">
        <v>36521</v>
      </c>
      <c r="I6822" t="s">
        <v>17683</v>
      </c>
      <c r="J6822" s="2" t="s">
        <v>17684</v>
      </c>
      <c r="K6822" s="5" t="s">
        <v>55</v>
      </c>
    </row>
    <row r="6823" spans="1:15" hidden="1" x14ac:dyDescent="0.25">
      <c r="A6823">
        <v>142084</v>
      </c>
      <c r="B6823" t="s">
        <v>17685</v>
      </c>
      <c r="C6823" t="s">
        <v>17682</v>
      </c>
      <c r="D6823" t="s">
        <v>17663</v>
      </c>
      <c r="E6823" t="s">
        <v>35796</v>
      </c>
      <c r="F6823" t="s">
        <v>35797</v>
      </c>
      <c r="G6823">
        <v>1959</v>
      </c>
      <c r="H6823" t="s">
        <v>36521</v>
      </c>
      <c r="I6823" t="s">
        <v>17683</v>
      </c>
      <c r="J6823" s="2" t="s">
        <v>17686</v>
      </c>
      <c r="K6823" s="5" t="s">
        <v>55</v>
      </c>
    </row>
    <row r="6824" spans="1:15" hidden="1" x14ac:dyDescent="0.25">
      <c r="A6824">
        <v>142091</v>
      </c>
      <c r="B6824" t="s">
        <v>17687</v>
      </c>
      <c r="C6824" t="s">
        <v>17682</v>
      </c>
      <c r="D6824" t="s">
        <v>17663</v>
      </c>
      <c r="E6824" t="s">
        <v>35796</v>
      </c>
      <c r="F6824" t="s">
        <v>35797</v>
      </c>
      <c r="G6824">
        <v>1959</v>
      </c>
      <c r="H6824" t="s">
        <v>36521</v>
      </c>
      <c r="I6824" t="s">
        <v>17683</v>
      </c>
      <c r="J6824" s="2" t="s">
        <v>17688</v>
      </c>
      <c r="K6824" s="5" t="s">
        <v>32</v>
      </c>
      <c r="O6824" t="s">
        <v>24</v>
      </c>
    </row>
    <row r="6825" spans="1:15" hidden="1" x14ac:dyDescent="0.25">
      <c r="A6825">
        <v>142093</v>
      </c>
      <c r="B6825" t="s">
        <v>17689</v>
      </c>
      <c r="C6825" t="s">
        <v>17662</v>
      </c>
      <c r="D6825" t="s">
        <v>17663</v>
      </c>
      <c r="E6825" t="s">
        <v>35796</v>
      </c>
      <c r="F6825" t="s">
        <v>35797</v>
      </c>
      <c r="G6825">
        <v>1959</v>
      </c>
      <c r="H6825" t="s">
        <v>36521</v>
      </c>
      <c r="I6825" t="s">
        <v>36</v>
      </c>
      <c r="J6825" s="2" t="s">
        <v>17690</v>
      </c>
      <c r="K6825" s="5" t="s">
        <v>128</v>
      </c>
      <c r="L6825" t="s">
        <v>129</v>
      </c>
    </row>
    <row r="6826" spans="1:15" hidden="1" x14ac:dyDescent="0.25">
      <c r="A6826">
        <v>142186</v>
      </c>
      <c r="B6826" t="s">
        <v>17691</v>
      </c>
      <c r="C6826" t="s">
        <v>17692</v>
      </c>
      <c r="D6826" t="s">
        <v>17663</v>
      </c>
      <c r="E6826" t="s">
        <v>35796</v>
      </c>
      <c r="F6826" t="s">
        <v>35797</v>
      </c>
      <c r="G6826">
        <v>1959</v>
      </c>
      <c r="H6826" t="s">
        <v>36521</v>
      </c>
      <c r="I6826" t="s">
        <v>17693</v>
      </c>
      <c r="J6826" s="2" t="s">
        <v>17694</v>
      </c>
      <c r="K6826" s="5" t="s">
        <v>202</v>
      </c>
      <c r="L6826" t="s">
        <v>374</v>
      </c>
    </row>
    <row r="6827" spans="1:15" hidden="1" x14ac:dyDescent="0.25">
      <c r="A6827">
        <v>142204</v>
      </c>
      <c r="B6827" t="s">
        <v>17695</v>
      </c>
      <c r="C6827" t="s">
        <v>17692</v>
      </c>
      <c r="D6827" t="s">
        <v>17663</v>
      </c>
      <c r="E6827" t="s">
        <v>35796</v>
      </c>
      <c r="F6827" t="s">
        <v>35797</v>
      </c>
      <c r="G6827">
        <v>1959</v>
      </c>
      <c r="H6827" t="s">
        <v>36521</v>
      </c>
      <c r="I6827" t="s">
        <v>17693</v>
      </c>
      <c r="J6827" s="2" t="s">
        <v>17696</v>
      </c>
      <c r="K6827" s="5" t="s">
        <v>38</v>
      </c>
      <c r="L6827" t="s">
        <v>232</v>
      </c>
    </row>
    <row r="6828" spans="1:15" hidden="1" x14ac:dyDescent="0.25">
      <c r="A6828">
        <v>142238</v>
      </c>
      <c r="B6828" t="s">
        <v>17697</v>
      </c>
      <c r="C6828" t="s">
        <v>17698</v>
      </c>
      <c r="D6828" t="s">
        <v>17663</v>
      </c>
      <c r="E6828" t="s">
        <v>35796</v>
      </c>
      <c r="F6828" t="s">
        <v>35797</v>
      </c>
      <c r="G6828">
        <v>1959</v>
      </c>
      <c r="H6828" t="s">
        <v>36521</v>
      </c>
      <c r="I6828" t="s">
        <v>17699</v>
      </c>
      <c r="J6828" s="2" t="s">
        <v>17700</v>
      </c>
      <c r="K6828" s="5" t="s">
        <v>38</v>
      </c>
      <c r="L6828" t="s">
        <v>187</v>
      </c>
    </row>
    <row r="6829" spans="1:15" hidden="1" x14ac:dyDescent="0.25">
      <c r="A6829">
        <v>142271</v>
      </c>
      <c r="B6829" t="s">
        <v>17701</v>
      </c>
      <c r="C6829" t="s">
        <v>17702</v>
      </c>
      <c r="D6829" t="s">
        <v>17703</v>
      </c>
      <c r="E6829" t="s">
        <v>35798</v>
      </c>
      <c r="F6829" t="s">
        <v>35799</v>
      </c>
      <c r="G6829">
        <v>1992</v>
      </c>
      <c r="H6829" t="s">
        <v>36522</v>
      </c>
      <c r="I6829" t="s">
        <v>17704</v>
      </c>
      <c r="J6829" s="2" t="s">
        <v>17705</v>
      </c>
      <c r="K6829" s="5" t="s">
        <v>38</v>
      </c>
    </row>
    <row r="6830" spans="1:15" hidden="1" x14ac:dyDescent="0.25">
      <c r="A6830">
        <v>142313</v>
      </c>
      <c r="B6830" t="s">
        <v>17706</v>
      </c>
      <c r="C6830" t="s">
        <v>17707</v>
      </c>
      <c r="D6830" t="s">
        <v>17703</v>
      </c>
      <c r="E6830" t="s">
        <v>35798</v>
      </c>
      <c r="F6830" t="s">
        <v>35799</v>
      </c>
      <c r="G6830">
        <v>1992</v>
      </c>
      <c r="H6830" t="s">
        <v>36522</v>
      </c>
      <c r="I6830" t="s">
        <v>17708</v>
      </c>
      <c r="J6830" s="2" t="s">
        <v>17709</v>
      </c>
      <c r="K6830" s="5" t="s">
        <v>55</v>
      </c>
    </row>
    <row r="6831" spans="1:15" hidden="1" x14ac:dyDescent="0.25">
      <c r="A6831">
        <v>142433</v>
      </c>
      <c r="B6831" t="s">
        <v>17710</v>
      </c>
      <c r="C6831" t="s">
        <v>17711</v>
      </c>
      <c r="D6831" t="s">
        <v>17703</v>
      </c>
      <c r="E6831" t="s">
        <v>35798</v>
      </c>
      <c r="F6831" t="s">
        <v>35799</v>
      </c>
      <c r="G6831">
        <v>1992</v>
      </c>
      <c r="H6831" t="s">
        <v>36522</v>
      </c>
      <c r="I6831" t="s">
        <v>17712</v>
      </c>
      <c r="J6831" s="2" t="s">
        <v>17713</v>
      </c>
      <c r="K6831" s="5" t="s">
        <v>128</v>
      </c>
      <c r="L6831" t="s">
        <v>35191</v>
      </c>
    </row>
    <row r="6832" spans="1:15" hidden="1" x14ac:dyDescent="0.25">
      <c r="A6832">
        <v>142589</v>
      </c>
      <c r="B6832" t="s">
        <v>17714</v>
      </c>
      <c r="C6832" t="s">
        <v>17711</v>
      </c>
      <c r="D6832" t="s">
        <v>17703</v>
      </c>
      <c r="E6832" t="s">
        <v>35798</v>
      </c>
      <c r="F6832" t="s">
        <v>35799</v>
      </c>
      <c r="G6832">
        <v>1992</v>
      </c>
      <c r="H6832" t="s">
        <v>36522</v>
      </c>
      <c r="I6832" t="s">
        <v>17712</v>
      </c>
      <c r="J6832" s="2" t="s">
        <v>17715</v>
      </c>
      <c r="K6832" s="5" t="s">
        <v>38</v>
      </c>
      <c r="L6832" t="s">
        <v>232</v>
      </c>
    </row>
    <row r="6833" spans="1:12" hidden="1" x14ac:dyDescent="0.25">
      <c r="A6833">
        <v>142597</v>
      </c>
      <c r="B6833" t="s">
        <v>17716</v>
      </c>
      <c r="C6833" t="s">
        <v>17717</v>
      </c>
      <c r="D6833" t="s">
        <v>17703</v>
      </c>
      <c r="E6833" t="s">
        <v>35798</v>
      </c>
      <c r="F6833" t="s">
        <v>35799</v>
      </c>
      <c r="G6833">
        <v>1992</v>
      </c>
      <c r="H6833" t="s">
        <v>36522</v>
      </c>
      <c r="I6833" t="s">
        <v>3329</v>
      </c>
      <c r="J6833" s="2" t="s">
        <v>17718</v>
      </c>
      <c r="K6833" s="5" t="s">
        <v>15</v>
      </c>
    </row>
    <row r="6834" spans="1:12" hidden="1" x14ac:dyDescent="0.25">
      <c r="A6834">
        <v>142599</v>
      </c>
      <c r="B6834" t="s">
        <v>17719</v>
      </c>
      <c r="C6834" t="s">
        <v>17711</v>
      </c>
      <c r="D6834" t="s">
        <v>17703</v>
      </c>
      <c r="E6834" t="s">
        <v>35798</v>
      </c>
      <c r="F6834" t="s">
        <v>35799</v>
      </c>
      <c r="G6834">
        <v>1992</v>
      </c>
      <c r="H6834" t="s">
        <v>36522</v>
      </c>
      <c r="I6834" t="s">
        <v>17712</v>
      </c>
      <c r="J6834" s="2" t="s">
        <v>17720</v>
      </c>
      <c r="K6834" s="5" t="s">
        <v>21</v>
      </c>
    </row>
    <row r="6835" spans="1:12" hidden="1" x14ac:dyDescent="0.25">
      <c r="A6835">
        <v>142600</v>
      </c>
      <c r="B6835" t="s">
        <v>17721</v>
      </c>
      <c r="C6835" t="s">
        <v>17717</v>
      </c>
      <c r="D6835" t="s">
        <v>17703</v>
      </c>
      <c r="E6835" t="s">
        <v>35798</v>
      </c>
      <c r="F6835" t="s">
        <v>35799</v>
      </c>
      <c r="G6835">
        <v>1992</v>
      </c>
      <c r="H6835" t="s">
        <v>36522</v>
      </c>
      <c r="I6835" t="s">
        <v>3329</v>
      </c>
      <c r="J6835" s="2" t="s">
        <v>17722</v>
      </c>
      <c r="K6835" s="5" t="s">
        <v>38</v>
      </c>
    </row>
    <row r="6836" spans="1:12" hidden="1" x14ac:dyDescent="0.25">
      <c r="A6836">
        <v>142604</v>
      </c>
      <c r="B6836" t="s">
        <v>17723</v>
      </c>
      <c r="C6836" t="s">
        <v>17717</v>
      </c>
      <c r="D6836" t="s">
        <v>17703</v>
      </c>
      <c r="E6836" t="s">
        <v>35798</v>
      </c>
      <c r="F6836" t="s">
        <v>35799</v>
      </c>
      <c r="G6836">
        <v>1992</v>
      </c>
      <c r="H6836" t="s">
        <v>36522</v>
      </c>
      <c r="I6836" t="s">
        <v>3329</v>
      </c>
      <c r="J6836" s="2" t="s">
        <v>17724</v>
      </c>
      <c r="K6836" s="5" t="s">
        <v>21</v>
      </c>
      <c r="L6836" t="s">
        <v>143</v>
      </c>
    </row>
    <row r="6837" spans="1:12" hidden="1" x14ac:dyDescent="0.25">
      <c r="A6837">
        <v>142627</v>
      </c>
      <c r="B6837" t="s">
        <v>17725</v>
      </c>
      <c r="C6837" t="s">
        <v>17711</v>
      </c>
      <c r="D6837" t="s">
        <v>17703</v>
      </c>
      <c r="E6837" t="s">
        <v>35798</v>
      </c>
      <c r="F6837" t="s">
        <v>35799</v>
      </c>
      <c r="G6837">
        <v>1992</v>
      </c>
      <c r="H6837" t="s">
        <v>36522</v>
      </c>
      <c r="I6837" t="s">
        <v>17712</v>
      </c>
      <c r="J6837" s="2" t="s">
        <v>17726</v>
      </c>
      <c r="K6837" s="5" t="s">
        <v>32</v>
      </c>
    </row>
    <row r="6838" spans="1:12" hidden="1" x14ac:dyDescent="0.25">
      <c r="A6838">
        <v>142657</v>
      </c>
      <c r="B6838" t="s">
        <v>17727</v>
      </c>
      <c r="C6838" t="s">
        <v>17711</v>
      </c>
      <c r="D6838" t="s">
        <v>17703</v>
      </c>
      <c r="E6838" t="s">
        <v>35798</v>
      </c>
      <c r="F6838" t="s">
        <v>35799</v>
      </c>
      <c r="G6838">
        <v>1992</v>
      </c>
      <c r="H6838" t="s">
        <v>36522</v>
      </c>
      <c r="I6838" t="s">
        <v>17712</v>
      </c>
      <c r="J6838" s="2" t="s">
        <v>17728</v>
      </c>
      <c r="K6838" s="5" t="s">
        <v>128</v>
      </c>
      <c r="L6838" t="s">
        <v>35189</v>
      </c>
    </row>
    <row r="6839" spans="1:12" hidden="1" x14ac:dyDescent="0.25">
      <c r="A6839">
        <v>142701</v>
      </c>
      <c r="B6839" t="s">
        <v>17729</v>
      </c>
      <c r="C6839" t="s">
        <v>17717</v>
      </c>
      <c r="D6839" t="s">
        <v>17703</v>
      </c>
      <c r="E6839" t="s">
        <v>35798</v>
      </c>
      <c r="F6839" t="s">
        <v>35799</v>
      </c>
      <c r="G6839">
        <v>1992</v>
      </c>
      <c r="H6839" t="s">
        <v>36522</v>
      </c>
      <c r="I6839" t="s">
        <v>3329</v>
      </c>
      <c r="J6839" s="2" t="s">
        <v>17730</v>
      </c>
      <c r="K6839" s="5" t="s">
        <v>128</v>
      </c>
      <c r="L6839" t="s">
        <v>35186</v>
      </c>
    </row>
    <row r="6840" spans="1:12" hidden="1" x14ac:dyDescent="0.25">
      <c r="A6840">
        <v>142703</v>
      </c>
      <c r="B6840" t="s">
        <v>17731</v>
      </c>
      <c r="C6840" t="s">
        <v>17717</v>
      </c>
      <c r="D6840" t="s">
        <v>17703</v>
      </c>
      <c r="E6840" t="s">
        <v>35798</v>
      </c>
      <c r="F6840" t="s">
        <v>35799</v>
      </c>
      <c r="G6840">
        <v>1992</v>
      </c>
      <c r="H6840" t="s">
        <v>36522</v>
      </c>
      <c r="I6840" t="s">
        <v>3329</v>
      </c>
      <c r="J6840" s="2" t="s">
        <v>17732</v>
      </c>
      <c r="K6840" s="5" t="s">
        <v>55</v>
      </c>
    </row>
    <row r="6841" spans="1:12" hidden="1" x14ac:dyDescent="0.25">
      <c r="A6841">
        <v>142809</v>
      </c>
      <c r="B6841" t="s">
        <v>17733</v>
      </c>
      <c r="C6841" t="s">
        <v>17734</v>
      </c>
      <c r="D6841" t="s">
        <v>17703</v>
      </c>
      <c r="E6841" t="s">
        <v>35798</v>
      </c>
      <c r="F6841" t="s">
        <v>35799</v>
      </c>
      <c r="G6841">
        <v>1992</v>
      </c>
      <c r="H6841" t="s">
        <v>36522</v>
      </c>
      <c r="I6841" t="s">
        <v>9719</v>
      </c>
      <c r="J6841" s="2" t="s">
        <v>17735</v>
      </c>
      <c r="K6841" s="5" t="s">
        <v>38</v>
      </c>
      <c r="L6841" t="s">
        <v>187</v>
      </c>
    </row>
    <row r="6842" spans="1:12" hidden="1" x14ac:dyDescent="0.25">
      <c r="A6842">
        <v>142810</v>
      </c>
      <c r="B6842" t="s">
        <v>17736</v>
      </c>
      <c r="C6842" t="s">
        <v>17734</v>
      </c>
      <c r="D6842" t="s">
        <v>17703</v>
      </c>
      <c r="E6842" t="s">
        <v>35798</v>
      </c>
      <c r="F6842" t="s">
        <v>35799</v>
      </c>
      <c r="G6842">
        <v>1992</v>
      </c>
      <c r="H6842" t="s">
        <v>36522</v>
      </c>
      <c r="I6842" t="s">
        <v>9719</v>
      </c>
      <c r="J6842" s="2" t="s">
        <v>17737</v>
      </c>
      <c r="K6842" s="5" t="s">
        <v>32</v>
      </c>
      <c r="L6842" t="s">
        <v>35242</v>
      </c>
    </row>
    <row r="6843" spans="1:12" hidden="1" x14ac:dyDescent="0.25">
      <c r="A6843">
        <v>142813</v>
      </c>
      <c r="B6843" t="s">
        <v>17738</v>
      </c>
      <c r="C6843" t="s">
        <v>17734</v>
      </c>
      <c r="D6843" t="s">
        <v>17703</v>
      </c>
      <c r="E6843" t="s">
        <v>35798</v>
      </c>
      <c r="F6843" t="s">
        <v>35799</v>
      </c>
      <c r="G6843">
        <v>1992</v>
      </c>
      <c r="H6843" t="s">
        <v>36522</v>
      </c>
      <c r="I6843" t="s">
        <v>9719</v>
      </c>
      <c r="J6843" s="2" t="s">
        <v>17739</v>
      </c>
      <c r="K6843" s="5" t="s">
        <v>38</v>
      </c>
    </row>
    <row r="6844" spans="1:12" hidden="1" x14ac:dyDescent="0.25">
      <c r="A6844">
        <v>142840</v>
      </c>
      <c r="B6844" t="s">
        <v>17740</v>
      </c>
      <c r="C6844" t="s">
        <v>17741</v>
      </c>
      <c r="D6844" t="s">
        <v>17703</v>
      </c>
      <c r="E6844" t="s">
        <v>35798</v>
      </c>
      <c r="F6844" t="s">
        <v>35799</v>
      </c>
      <c r="G6844">
        <v>1992</v>
      </c>
      <c r="H6844" t="s">
        <v>36522</v>
      </c>
      <c r="I6844" t="s">
        <v>1595</v>
      </c>
      <c r="J6844" s="2" t="s">
        <v>17742</v>
      </c>
      <c r="K6844" s="5" t="s">
        <v>128</v>
      </c>
      <c r="L6844" t="s">
        <v>374</v>
      </c>
    </row>
    <row r="6845" spans="1:12" hidden="1" x14ac:dyDescent="0.25">
      <c r="A6845">
        <v>142871</v>
      </c>
      <c r="B6845" t="s">
        <v>17743</v>
      </c>
      <c r="C6845" t="s">
        <v>17744</v>
      </c>
      <c r="D6845" t="s">
        <v>17703</v>
      </c>
      <c r="E6845" t="s">
        <v>35798</v>
      </c>
      <c r="F6845" t="s">
        <v>35799</v>
      </c>
      <c r="G6845">
        <v>1992</v>
      </c>
      <c r="H6845" t="s">
        <v>36522</v>
      </c>
      <c r="I6845" t="s">
        <v>17745</v>
      </c>
      <c r="J6845" s="2" t="s">
        <v>17746</v>
      </c>
      <c r="K6845" s="5" t="s">
        <v>173</v>
      </c>
      <c r="L6845" t="s">
        <v>187</v>
      </c>
    </row>
    <row r="6846" spans="1:12" hidden="1" x14ac:dyDescent="0.25">
      <c r="A6846">
        <v>142882</v>
      </c>
      <c r="B6846" t="s">
        <v>17747</v>
      </c>
      <c r="C6846" t="s">
        <v>17744</v>
      </c>
      <c r="D6846" t="s">
        <v>17703</v>
      </c>
      <c r="E6846" t="s">
        <v>35798</v>
      </c>
      <c r="F6846" t="s">
        <v>35799</v>
      </c>
      <c r="G6846">
        <v>1992</v>
      </c>
      <c r="H6846" t="s">
        <v>36522</v>
      </c>
      <c r="I6846" t="s">
        <v>17745</v>
      </c>
      <c r="J6846" s="2" t="s">
        <v>17748</v>
      </c>
      <c r="K6846" s="5" t="s">
        <v>128</v>
      </c>
    </row>
    <row r="6847" spans="1:12" hidden="1" x14ac:dyDescent="0.25">
      <c r="A6847">
        <v>142885</v>
      </c>
      <c r="B6847" t="s">
        <v>17749</v>
      </c>
      <c r="C6847" t="s">
        <v>17744</v>
      </c>
      <c r="D6847" t="s">
        <v>17703</v>
      </c>
      <c r="E6847" t="s">
        <v>35798</v>
      </c>
      <c r="F6847" t="s">
        <v>35799</v>
      </c>
      <c r="G6847">
        <v>1992</v>
      </c>
      <c r="H6847" t="s">
        <v>36522</v>
      </c>
      <c r="I6847" t="s">
        <v>17745</v>
      </c>
      <c r="J6847" s="2" t="s">
        <v>17750</v>
      </c>
      <c r="K6847" s="5" t="s">
        <v>55</v>
      </c>
    </row>
    <row r="6848" spans="1:12" hidden="1" x14ac:dyDescent="0.25">
      <c r="A6848">
        <v>142938</v>
      </c>
      <c r="B6848" t="s">
        <v>17751</v>
      </c>
      <c r="C6848" t="s">
        <v>17752</v>
      </c>
      <c r="D6848" t="s">
        <v>17753</v>
      </c>
      <c r="E6848" t="s">
        <v>35800</v>
      </c>
      <c r="F6848" t="s">
        <v>35801</v>
      </c>
      <c r="G6848">
        <v>1988</v>
      </c>
      <c r="H6848" t="s">
        <v>36523</v>
      </c>
      <c r="I6848" t="s">
        <v>17754</v>
      </c>
      <c r="J6848" s="2" t="s">
        <v>17755</v>
      </c>
      <c r="K6848" s="5" t="s">
        <v>21</v>
      </c>
    </row>
    <row r="6849" spans="1:12" hidden="1" x14ac:dyDescent="0.25">
      <c r="A6849">
        <v>143010</v>
      </c>
      <c r="B6849" t="s">
        <v>17756</v>
      </c>
      <c r="C6849" t="s">
        <v>17757</v>
      </c>
      <c r="D6849" t="s">
        <v>17753</v>
      </c>
      <c r="E6849" t="s">
        <v>35800</v>
      </c>
      <c r="F6849" t="s">
        <v>35801</v>
      </c>
      <c r="G6849">
        <v>1988</v>
      </c>
      <c r="H6849" t="s">
        <v>36523</v>
      </c>
      <c r="I6849" t="s">
        <v>13041</v>
      </c>
      <c r="J6849" s="2" t="s">
        <v>17758</v>
      </c>
      <c r="K6849" s="5" t="s">
        <v>21</v>
      </c>
    </row>
    <row r="6850" spans="1:12" hidden="1" x14ac:dyDescent="0.25">
      <c r="A6850">
        <v>143016</v>
      </c>
      <c r="B6850" t="s">
        <v>17759</v>
      </c>
      <c r="C6850" t="s">
        <v>17757</v>
      </c>
      <c r="D6850" t="s">
        <v>17753</v>
      </c>
      <c r="E6850" t="s">
        <v>35800</v>
      </c>
      <c r="F6850" t="s">
        <v>35801</v>
      </c>
      <c r="G6850">
        <v>1988</v>
      </c>
      <c r="H6850" t="s">
        <v>36523</v>
      </c>
      <c r="I6850" t="s">
        <v>13041</v>
      </c>
      <c r="J6850" s="2" t="s">
        <v>17760</v>
      </c>
      <c r="K6850" s="5" t="s">
        <v>21</v>
      </c>
    </row>
    <row r="6851" spans="1:12" hidden="1" x14ac:dyDescent="0.25">
      <c r="A6851">
        <v>143022</v>
      </c>
      <c r="B6851" t="s">
        <v>17761</v>
      </c>
      <c r="C6851" t="s">
        <v>17752</v>
      </c>
      <c r="D6851" t="s">
        <v>17753</v>
      </c>
      <c r="E6851" t="s">
        <v>35800</v>
      </c>
      <c r="F6851" t="s">
        <v>35801</v>
      </c>
      <c r="G6851">
        <v>1988</v>
      </c>
      <c r="H6851" t="s">
        <v>36523</v>
      </c>
      <c r="I6851" t="s">
        <v>17754</v>
      </c>
      <c r="J6851" s="2" t="s">
        <v>17762</v>
      </c>
      <c r="K6851" s="5" t="s">
        <v>55</v>
      </c>
    </row>
    <row r="6852" spans="1:12" hidden="1" x14ac:dyDescent="0.25">
      <c r="A6852">
        <v>143023</v>
      </c>
      <c r="B6852" t="s">
        <v>17763</v>
      </c>
      <c r="C6852" t="s">
        <v>17757</v>
      </c>
      <c r="D6852" t="s">
        <v>17753</v>
      </c>
      <c r="E6852" t="s">
        <v>35800</v>
      </c>
      <c r="F6852" t="s">
        <v>35801</v>
      </c>
      <c r="G6852">
        <v>1988</v>
      </c>
      <c r="H6852" t="s">
        <v>36523</v>
      </c>
      <c r="I6852" t="s">
        <v>13041</v>
      </c>
      <c r="J6852" s="2" t="s">
        <v>17764</v>
      </c>
      <c r="K6852" s="5" t="s">
        <v>21</v>
      </c>
    </row>
    <row r="6853" spans="1:12" hidden="1" x14ac:dyDescent="0.25">
      <c r="A6853">
        <v>143027</v>
      </c>
      <c r="B6853" t="s">
        <v>17765</v>
      </c>
      <c r="C6853" t="s">
        <v>17757</v>
      </c>
      <c r="D6853" t="s">
        <v>17753</v>
      </c>
      <c r="E6853" t="s">
        <v>35800</v>
      </c>
      <c r="F6853" t="s">
        <v>35801</v>
      </c>
      <c r="G6853">
        <v>1988</v>
      </c>
      <c r="H6853" t="s">
        <v>36523</v>
      </c>
      <c r="I6853" t="s">
        <v>13041</v>
      </c>
      <c r="J6853" s="2" t="s">
        <v>17766</v>
      </c>
      <c r="K6853" s="5" t="s">
        <v>21</v>
      </c>
    </row>
    <row r="6854" spans="1:12" hidden="1" x14ac:dyDescent="0.25">
      <c r="A6854">
        <v>143049</v>
      </c>
      <c r="B6854" t="s">
        <v>17767</v>
      </c>
      <c r="C6854" t="s">
        <v>17768</v>
      </c>
      <c r="D6854" t="s">
        <v>17753</v>
      </c>
      <c r="E6854" t="s">
        <v>35800</v>
      </c>
      <c r="F6854" t="s">
        <v>35801</v>
      </c>
      <c r="G6854">
        <v>1988</v>
      </c>
      <c r="H6854" t="s">
        <v>36523</v>
      </c>
      <c r="I6854" t="s">
        <v>17769</v>
      </c>
      <c r="J6854" s="2" t="s">
        <v>17770</v>
      </c>
      <c r="K6854" s="5" t="s">
        <v>38</v>
      </c>
      <c r="L6854" t="s">
        <v>16</v>
      </c>
    </row>
    <row r="6855" spans="1:12" hidden="1" x14ac:dyDescent="0.25">
      <c r="A6855">
        <v>143065</v>
      </c>
      <c r="B6855" t="s">
        <v>17771</v>
      </c>
      <c r="C6855" t="s">
        <v>17768</v>
      </c>
      <c r="D6855" t="s">
        <v>17753</v>
      </c>
      <c r="E6855" t="s">
        <v>35800</v>
      </c>
      <c r="F6855" t="s">
        <v>35801</v>
      </c>
      <c r="G6855">
        <v>1988</v>
      </c>
      <c r="H6855" t="s">
        <v>36523</v>
      </c>
      <c r="I6855" t="s">
        <v>17769</v>
      </c>
      <c r="J6855" s="2" t="s">
        <v>17772</v>
      </c>
      <c r="K6855" s="5" t="s">
        <v>21</v>
      </c>
    </row>
    <row r="6856" spans="1:12" hidden="1" x14ac:dyDescent="0.25">
      <c r="A6856">
        <v>143075</v>
      </c>
      <c r="B6856" t="s">
        <v>17773</v>
      </c>
      <c r="C6856" t="s">
        <v>17757</v>
      </c>
      <c r="D6856" t="s">
        <v>17753</v>
      </c>
      <c r="E6856" t="s">
        <v>35800</v>
      </c>
      <c r="F6856" t="s">
        <v>35801</v>
      </c>
      <c r="G6856">
        <v>1988</v>
      </c>
      <c r="H6856" t="s">
        <v>36523</v>
      </c>
      <c r="I6856" t="s">
        <v>13041</v>
      </c>
      <c r="J6856" s="2" t="s">
        <v>17774</v>
      </c>
      <c r="K6856" s="5" t="s">
        <v>21</v>
      </c>
      <c r="L6856" t="s">
        <v>143</v>
      </c>
    </row>
    <row r="6857" spans="1:12" hidden="1" x14ac:dyDescent="0.25">
      <c r="A6857">
        <v>143080</v>
      </c>
      <c r="B6857" t="s">
        <v>17775</v>
      </c>
      <c r="C6857" t="s">
        <v>17757</v>
      </c>
      <c r="D6857" t="s">
        <v>17753</v>
      </c>
      <c r="E6857" t="s">
        <v>35800</v>
      </c>
      <c r="F6857" t="s">
        <v>35801</v>
      </c>
      <c r="G6857">
        <v>1988</v>
      </c>
      <c r="H6857" t="s">
        <v>36523</v>
      </c>
      <c r="I6857" t="s">
        <v>13041</v>
      </c>
      <c r="J6857" s="2" t="s">
        <v>17776</v>
      </c>
      <c r="K6857" s="5" t="s">
        <v>21</v>
      </c>
    </row>
    <row r="6858" spans="1:12" hidden="1" x14ac:dyDescent="0.25">
      <c r="A6858">
        <v>143081</v>
      </c>
      <c r="B6858" t="s">
        <v>17777</v>
      </c>
      <c r="C6858" t="s">
        <v>17768</v>
      </c>
      <c r="D6858" t="s">
        <v>17753</v>
      </c>
      <c r="E6858" t="s">
        <v>35800</v>
      </c>
      <c r="F6858" t="s">
        <v>35801</v>
      </c>
      <c r="G6858">
        <v>1988</v>
      </c>
      <c r="H6858" t="s">
        <v>36523</v>
      </c>
      <c r="I6858" t="s">
        <v>17769</v>
      </c>
      <c r="J6858" s="2" t="s">
        <v>17778</v>
      </c>
      <c r="K6858" s="5" t="s">
        <v>38</v>
      </c>
      <c r="L6858" t="s">
        <v>174</v>
      </c>
    </row>
    <row r="6859" spans="1:12" hidden="1" x14ac:dyDescent="0.25">
      <c r="A6859">
        <v>143124</v>
      </c>
      <c r="B6859" t="s">
        <v>17779</v>
      </c>
      <c r="C6859" t="s">
        <v>17768</v>
      </c>
      <c r="D6859" t="s">
        <v>17753</v>
      </c>
      <c r="E6859" t="s">
        <v>35800</v>
      </c>
      <c r="F6859" t="s">
        <v>35801</v>
      </c>
      <c r="G6859">
        <v>1988</v>
      </c>
      <c r="H6859" t="s">
        <v>36523</v>
      </c>
      <c r="I6859" t="s">
        <v>17769</v>
      </c>
      <c r="J6859" s="2" t="s">
        <v>17780</v>
      </c>
      <c r="K6859" s="5" t="s">
        <v>55</v>
      </c>
    </row>
    <row r="6860" spans="1:12" hidden="1" x14ac:dyDescent="0.25">
      <c r="A6860">
        <v>143135</v>
      </c>
      <c r="B6860" t="s">
        <v>17781</v>
      </c>
      <c r="C6860" t="s">
        <v>17768</v>
      </c>
      <c r="D6860" t="s">
        <v>17753</v>
      </c>
      <c r="E6860" t="s">
        <v>35800</v>
      </c>
      <c r="F6860" t="s">
        <v>35801</v>
      </c>
      <c r="G6860">
        <v>1988</v>
      </c>
      <c r="H6860" t="s">
        <v>36523</v>
      </c>
      <c r="I6860" t="s">
        <v>17769</v>
      </c>
      <c r="J6860" s="2" t="s">
        <v>17782</v>
      </c>
      <c r="K6860" s="5" t="s">
        <v>373</v>
      </c>
    </row>
    <row r="6861" spans="1:12" hidden="1" x14ac:dyDescent="0.25">
      <c r="A6861">
        <v>143181</v>
      </c>
      <c r="B6861" t="s">
        <v>17783</v>
      </c>
      <c r="C6861" t="s">
        <v>17757</v>
      </c>
      <c r="D6861" t="s">
        <v>17753</v>
      </c>
      <c r="E6861" t="s">
        <v>35800</v>
      </c>
      <c r="F6861" t="s">
        <v>35801</v>
      </c>
      <c r="G6861">
        <v>1988</v>
      </c>
      <c r="H6861" t="s">
        <v>36523</v>
      </c>
      <c r="I6861" t="s">
        <v>13041</v>
      </c>
      <c r="J6861" s="2" t="s">
        <v>17784</v>
      </c>
      <c r="K6861" s="5" t="s">
        <v>55</v>
      </c>
    </row>
    <row r="6862" spans="1:12" hidden="1" x14ac:dyDescent="0.25">
      <c r="A6862">
        <v>143235</v>
      </c>
      <c r="B6862" t="s">
        <v>17785</v>
      </c>
      <c r="C6862" t="s">
        <v>17768</v>
      </c>
      <c r="D6862" t="s">
        <v>17753</v>
      </c>
      <c r="E6862" t="s">
        <v>35800</v>
      </c>
      <c r="F6862" t="s">
        <v>35801</v>
      </c>
      <c r="G6862">
        <v>1988</v>
      </c>
      <c r="H6862" t="s">
        <v>36523</v>
      </c>
      <c r="I6862" t="s">
        <v>17769</v>
      </c>
      <c r="J6862" s="2" t="s">
        <v>17786</v>
      </c>
      <c r="K6862" s="5" t="s">
        <v>21</v>
      </c>
    </row>
    <row r="6863" spans="1:12" hidden="1" x14ac:dyDescent="0.25">
      <c r="A6863">
        <v>143320</v>
      </c>
      <c r="B6863" t="s">
        <v>17787</v>
      </c>
      <c r="C6863" t="s">
        <v>17768</v>
      </c>
      <c r="D6863" t="s">
        <v>17753</v>
      </c>
      <c r="E6863" t="s">
        <v>35800</v>
      </c>
      <c r="F6863" t="s">
        <v>35801</v>
      </c>
      <c r="G6863">
        <v>1988</v>
      </c>
      <c r="H6863" t="s">
        <v>36523</v>
      </c>
      <c r="I6863" t="s">
        <v>17769</v>
      </c>
      <c r="J6863" s="2" t="s">
        <v>17788</v>
      </c>
      <c r="K6863" s="5" t="s">
        <v>55</v>
      </c>
    </row>
    <row r="6864" spans="1:12" hidden="1" x14ac:dyDescent="0.25">
      <c r="A6864">
        <v>143344</v>
      </c>
      <c r="B6864" t="s">
        <v>17789</v>
      </c>
      <c r="C6864" t="s">
        <v>17768</v>
      </c>
      <c r="D6864" t="s">
        <v>17753</v>
      </c>
      <c r="E6864" t="s">
        <v>35800</v>
      </c>
      <c r="F6864" t="s">
        <v>35801</v>
      </c>
      <c r="G6864">
        <v>1988</v>
      </c>
      <c r="H6864" t="s">
        <v>36523</v>
      </c>
      <c r="I6864" t="s">
        <v>17769</v>
      </c>
      <c r="J6864" s="2" t="s">
        <v>17790</v>
      </c>
      <c r="K6864" s="5" t="s">
        <v>38</v>
      </c>
      <c r="L6864" t="s">
        <v>132</v>
      </c>
    </row>
    <row r="6865" spans="1:12" hidden="1" x14ac:dyDescent="0.25">
      <c r="A6865">
        <v>143356</v>
      </c>
      <c r="B6865" t="s">
        <v>17791</v>
      </c>
      <c r="C6865" t="s">
        <v>17768</v>
      </c>
      <c r="D6865" t="s">
        <v>17753</v>
      </c>
      <c r="E6865" t="s">
        <v>35800</v>
      </c>
      <c r="F6865" t="s">
        <v>35801</v>
      </c>
      <c r="G6865">
        <v>1988</v>
      </c>
      <c r="H6865" t="s">
        <v>36523</v>
      </c>
      <c r="I6865" t="s">
        <v>17769</v>
      </c>
      <c r="J6865" s="2" t="s">
        <v>17792</v>
      </c>
      <c r="K6865" s="5" t="s">
        <v>21</v>
      </c>
    </row>
    <row r="6866" spans="1:12" hidden="1" x14ac:dyDescent="0.25">
      <c r="A6866">
        <v>143389</v>
      </c>
      <c r="B6866" t="s">
        <v>17793</v>
      </c>
      <c r="C6866" t="s">
        <v>17794</v>
      </c>
      <c r="D6866" t="s">
        <v>17753</v>
      </c>
      <c r="E6866" t="s">
        <v>35800</v>
      </c>
      <c r="F6866" t="s">
        <v>35801</v>
      </c>
      <c r="G6866">
        <v>1988</v>
      </c>
      <c r="H6866" t="s">
        <v>36523</v>
      </c>
      <c r="I6866" t="s">
        <v>1215</v>
      </c>
      <c r="J6866" s="2" t="s">
        <v>17795</v>
      </c>
      <c r="K6866" s="5" t="s">
        <v>38</v>
      </c>
    </row>
    <row r="6867" spans="1:12" hidden="1" x14ac:dyDescent="0.25">
      <c r="A6867">
        <v>143447</v>
      </c>
      <c r="B6867" t="s">
        <v>17796</v>
      </c>
      <c r="C6867" t="s">
        <v>17797</v>
      </c>
      <c r="D6867" t="s">
        <v>17798</v>
      </c>
      <c r="E6867" t="s">
        <v>35802</v>
      </c>
      <c r="F6867" t="s">
        <v>35783</v>
      </c>
      <c r="G6867">
        <v>1995</v>
      </c>
      <c r="H6867" t="s">
        <v>36524</v>
      </c>
      <c r="I6867" t="s">
        <v>17799</v>
      </c>
      <c r="J6867" s="2" t="s">
        <v>17800</v>
      </c>
      <c r="K6867" s="5" t="s">
        <v>21</v>
      </c>
    </row>
    <row r="6868" spans="1:12" hidden="1" x14ac:dyDescent="0.25">
      <c r="A6868">
        <v>143455</v>
      </c>
      <c r="B6868" t="s">
        <v>17801</v>
      </c>
      <c r="C6868" t="s">
        <v>17797</v>
      </c>
      <c r="D6868" t="s">
        <v>17798</v>
      </c>
      <c r="E6868" t="s">
        <v>35802</v>
      </c>
      <c r="F6868" t="s">
        <v>35783</v>
      </c>
      <c r="G6868">
        <v>1995</v>
      </c>
      <c r="H6868" t="s">
        <v>36524</v>
      </c>
      <c r="I6868" t="s">
        <v>17799</v>
      </c>
      <c r="J6868" s="2" t="s">
        <v>17802</v>
      </c>
      <c r="K6868" s="5" t="s">
        <v>38</v>
      </c>
    </row>
    <row r="6869" spans="1:12" hidden="1" x14ac:dyDescent="0.25">
      <c r="A6869">
        <v>143459</v>
      </c>
      <c r="B6869" t="s">
        <v>17803</v>
      </c>
      <c r="C6869" t="s">
        <v>17797</v>
      </c>
      <c r="D6869" t="s">
        <v>17798</v>
      </c>
      <c r="E6869" t="s">
        <v>35802</v>
      </c>
      <c r="F6869" t="s">
        <v>35783</v>
      </c>
      <c r="G6869">
        <v>1995</v>
      </c>
      <c r="H6869" t="s">
        <v>36524</v>
      </c>
      <c r="I6869" t="s">
        <v>17799</v>
      </c>
      <c r="J6869" s="2" t="s">
        <v>17804</v>
      </c>
      <c r="K6869" s="5" t="s">
        <v>38</v>
      </c>
      <c r="L6869" t="s">
        <v>97</v>
      </c>
    </row>
    <row r="6870" spans="1:12" hidden="1" x14ac:dyDescent="0.25">
      <c r="A6870">
        <v>143473</v>
      </c>
      <c r="B6870" t="s">
        <v>17805</v>
      </c>
      <c r="C6870" t="s">
        <v>17806</v>
      </c>
      <c r="D6870" t="s">
        <v>17798</v>
      </c>
      <c r="E6870" t="s">
        <v>35802</v>
      </c>
      <c r="F6870" t="s">
        <v>35783</v>
      </c>
      <c r="G6870">
        <v>1995</v>
      </c>
      <c r="H6870" t="s">
        <v>36524</v>
      </c>
      <c r="I6870" t="s">
        <v>17807</v>
      </c>
      <c r="J6870" s="2" t="s">
        <v>17808</v>
      </c>
      <c r="K6870" s="5" t="s">
        <v>21</v>
      </c>
    </row>
    <row r="6871" spans="1:12" hidden="1" x14ac:dyDescent="0.25">
      <c r="A6871">
        <v>143493</v>
      </c>
      <c r="B6871" t="s">
        <v>17809</v>
      </c>
      <c r="C6871" t="s">
        <v>17810</v>
      </c>
      <c r="D6871" t="s">
        <v>17798</v>
      </c>
      <c r="E6871" t="s">
        <v>35802</v>
      </c>
      <c r="F6871" t="s">
        <v>35783</v>
      </c>
      <c r="G6871">
        <v>1995</v>
      </c>
      <c r="H6871" t="s">
        <v>36524</v>
      </c>
      <c r="I6871" t="s">
        <v>17811</v>
      </c>
      <c r="J6871" s="2" t="s">
        <v>17812</v>
      </c>
      <c r="K6871" s="5" t="s">
        <v>21</v>
      </c>
    </row>
    <row r="6872" spans="1:12" hidden="1" x14ac:dyDescent="0.25">
      <c r="A6872">
        <v>143504</v>
      </c>
      <c r="B6872" t="s">
        <v>17813</v>
      </c>
      <c r="C6872" t="s">
        <v>17797</v>
      </c>
      <c r="D6872" t="s">
        <v>17798</v>
      </c>
      <c r="E6872" t="s">
        <v>35802</v>
      </c>
      <c r="F6872" t="s">
        <v>35783</v>
      </c>
      <c r="G6872">
        <v>1995</v>
      </c>
      <c r="H6872" t="s">
        <v>36524</v>
      </c>
      <c r="I6872" t="s">
        <v>17799</v>
      </c>
      <c r="J6872" s="2" t="s">
        <v>17814</v>
      </c>
      <c r="K6872" s="5" t="s">
        <v>21</v>
      </c>
    </row>
    <row r="6873" spans="1:12" hidden="1" x14ac:dyDescent="0.25">
      <c r="A6873">
        <v>143507</v>
      </c>
      <c r="B6873" t="s">
        <v>17815</v>
      </c>
      <c r="C6873" t="s">
        <v>17797</v>
      </c>
      <c r="D6873" t="s">
        <v>17798</v>
      </c>
      <c r="E6873" t="s">
        <v>35802</v>
      </c>
      <c r="F6873" t="s">
        <v>35783</v>
      </c>
      <c r="G6873">
        <v>1995</v>
      </c>
      <c r="H6873" t="s">
        <v>36524</v>
      </c>
      <c r="I6873" t="s">
        <v>17799</v>
      </c>
      <c r="J6873" s="2" t="s">
        <v>17816</v>
      </c>
      <c r="K6873" s="5" t="s">
        <v>21</v>
      </c>
    </row>
    <row r="6874" spans="1:12" hidden="1" x14ac:dyDescent="0.25">
      <c r="A6874">
        <v>143513</v>
      </c>
      <c r="B6874" t="s">
        <v>17817</v>
      </c>
      <c r="C6874" t="s">
        <v>17797</v>
      </c>
      <c r="D6874" t="s">
        <v>17798</v>
      </c>
      <c r="E6874" t="s">
        <v>35802</v>
      </c>
      <c r="F6874" t="s">
        <v>35783</v>
      </c>
      <c r="G6874">
        <v>1995</v>
      </c>
      <c r="H6874" t="s">
        <v>36524</v>
      </c>
      <c r="I6874" t="s">
        <v>17799</v>
      </c>
      <c r="J6874" s="2" t="s">
        <v>17818</v>
      </c>
      <c r="K6874" s="5" t="s">
        <v>173</v>
      </c>
      <c r="L6874" t="s">
        <v>97</v>
      </c>
    </row>
    <row r="6875" spans="1:12" hidden="1" x14ac:dyDescent="0.25">
      <c r="A6875">
        <v>143538</v>
      </c>
      <c r="B6875" t="s">
        <v>17819</v>
      </c>
      <c r="C6875" t="s">
        <v>17797</v>
      </c>
      <c r="D6875" t="s">
        <v>17798</v>
      </c>
      <c r="E6875" t="s">
        <v>35802</v>
      </c>
      <c r="F6875" t="s">
        <v>35783</v>
      </c>
      <c r="G6875">
        <v>1995</v>
      </c>
      <c r="H6875" t="s">
        <v>36524</v>
      </c>
      <c r="I6875" t="s">
        <v>17799</v>
      </c>
      <c r="J6875" s="2" t="s">
        <v>17820</v>
      </c>
      <c r="K6875" s="5" t="s">
        <v>128</v>
      </c>
      <c r="L6875" t="s">
        <v>35193</v>
      </c>
    </row>
    <row r="6876" spans="1:12" hidden="1" x14ac:dyDescent="0.25">
      <c r="A6876">
        <v>143578</v>
      </c>
      <c r="B6876" t="s">
        <v>17821</v>
      </c>
      <c r="C6876" t="s">
        <v>17797</v>
      </c>
      <c r="D6876" t="s">
        <v>17798</v>
      </c>
      <c r="E6876" t="s">
        <v>35802</v>
      </c>
      <c r="F6876" t="s">
        <v>35783</v>
      </c>
      <c r="G6876">
        <v>1995</v>
      </c>
      <c r="H6876" t="s">
        <v>36524</v>
      </c>
      <c r="I6876" t="s">
        <v>17799</v>
      </c>
      <c r="J6876" s="2" t="s">
        <v>17822</v>
      </c>
      <c r="K6876" s="5" t="s">
        <v>55</v>
      </c>
    </row>
    <row r="6877" spans="1:12" hidden="1" x14ac:dyDescent="0.25">
      <c r="A6877">
        <v>143580</v>
      </c>
      <c r="B6877" t="s">
        <v>17823</v>
      </c>
      <c r="C6877" t="s">
        <v>17797</v>
      </c>
      <c r="D6877" t="s">
        <v>17798</v>
      </c>
      <c r="E6877" t="s">
        <v>35802</v>
      </c>
      <c r="F6877" t="s">
        <v>35783</v>
      </c>
      <c r="G6877">
        <v>1995</v>
      </c>
      <c r="H6877" t="s">
        <v>36524</v>
      </c>
      <c r="I6877" t="s">
        <v>17799</v>
      </c>
      <c r="J6877" s="2" t="s">
        <v>17824</v>
      </c>
      <c r="K6877" s="5" t="s">
        <v>55</v>
      </c>
    </row>
    <row r="6878" spans="1:12" hidden="1" x14ac:dyDescent="0.25">
      <c r="A6878">
        <v>143632</v>
      </c>
      <c r="B6878" t="s">
        <v>17825</v>
      </c>
      <c r="C6878" t="s">
        <v>17826</v>
      </c>
      <c r="D6878" t="s">
        <v>17798</v>
      </c>
      <c r="E6878" t="s">
        <v>35802</v>
      </c>
      <c r="F6878" t="s">
        <v>35783</v>
      </c>
      <c r="G6878">
        <v>1995</v>
      </c>
      <c r="H6878" t="s">
        <v>36524</v>
      </c>
      <c r="I6878" t="s">
        <v>2523</v>
      </c>
      <c r="J6878" s="2" t="s">
        <v>17827</v>
      </c>
      <c r="K6878" s="5" t="s">
        <v>55</v>
      </c>
    </row>
    <row r="6879" spans="1:12" hidden="1" x14ac:dyDescent="0.25">
      <c r="A6879">
        <v>143635</v>
      </c>
      <c r="B6879" t="s">
        <v>17828</v>
      </c>
      <c r="C6879" t="s">
        <v>17797</v>
      </c>
      <c r="D6879" t="s">
        <v>17798</v>
      </c>
      <c r="E6879" t="s">
        <v>35802</v>
      </c>
      <c r="F6879" t="s">
        <v>35783</v>
      </c>
      <c r="G6879">
        <v>1995</v>
      </c>
      <c r="H6879" t="s">
        <v>36524</v>
      </c>
      <c r="I6879" t="s">
        <v>17799</v>
      </c>
      <c r="J6879" s="2" t="s">
        <v>17829</v>
      </c>
      <c r="K6879" s="5" t="s">
        <v>21</v>
      </c>
    </row>
    <row r="6880" spans="1:12" hidden="1" x14ac:dyDescent="0.25">
      <c r="A6880">
        <v>143670</v>
      </c>
      <c r="B6880" t="s">
        <v>17830</v>
      </c>
      <c r="C6880" t="s">
        <v>17797</v>
      </c>
      <c r="D6880" t="s">
        <v>17798</v>
      </c>
      <c r="E6880" t="s">
        <v>35802</v>
      </c>
      <c r="F6880" t="s">
        <v>35783</v>
      </c>
      <c r="G6880">
        <v>1995</v>
      </c>
      <c r="H6880" t="s">
        <v>36524</v>
      </c>
      <c r="I6880" t="s">
        <v>17799</v>
      </c>
      <c r="J6880" s="2" t="s">
        <v>17831</v>
      </c>
      <c r="K6880" s="5" t="s">
        <v>128</v>
      </c>
      <c r="L6880" t="s">
        <v>522</v>
      </c>
    </row>
    <row r="6881" spans="1:16" hidden="1" x14ac:dyDescent="0.25">
      <c r="A6881">
        <v>143675</v>
      </c>
      <c r="B6881" t="s">
        <v>17832</v>
      </c>
      <c r="C6881" t="s">
        <v>17797</v>
      </c>
      <c r="D6881" t="s">
        <v>17798</v>
      </c>
      <c r="E6881" t="s">
        <v>35802</v>
      </c>
      <c r="F6881" t="s">
        <v>35783</v>
      </c>
      <c r="G6881">
        <v>1995</v>
      </c>
      <c r="H6881" t="s">
        <v>36524</v>
      </c>
      <c r="I6881" t="s">
        <v>17799</v>
      </c>
      <c r="J6881" s="2" t="s">
        <v>17833</v>
      </c>
      <c r="K6881" s="5" t="s">
        <v>38</v>
      </c>
      <c r="L6881" t="s">
        <v>16</v>
      </c>
    </row>
    <row r="6882" spans="1:16" hidden="1" x14ac:dyDescent="0.25">
      <c r="A6882">
        <v>143676</v>
      </c>
      <c r="B6882" t="s">
        <v>17834</v>
      </c>
      <c r="C6882" t="s">
        <v>17826</v>
      </c>
      <c r="D6882" t="s">
        <v>17798</v>
      </c>
      <c r="E6882" t="s">
        <v>35802</v>
      </c>
      <c r="F6882" t="s">
        <v>35783</v>
      </c>
      <c r="G6882">
        <v>1995</v>
      </c>
      <c r="H6882" t="s">
        <v>36524</v>
      </c>
      <c r="I6882" t="s">
        <v>2523</v>
      </c>
      <c r="J6882" s="2" t="s">
        <v>17835</v>
      </c>
      <c r="K6882" s="5" t="s">
        <v>21</v>
      </c>
    </row>
    <row r="6883" spans="1:16" hidden="1" x14ac:dyDescent="0.25">
      <c r="A6883">
        <v>143754</v>
      </c>
      <c r="B6883" t="s">
        <v>17836</v>
      </c>
      <c r="C6883" t="s">
        <v>17826</v>
      </c>
      <c r="D6883" t="s">
        <v>17798</v>
      </c>
      <c r="E6883" t="s">
        <v>35802</v>
      </c>
      <c r="F6883" t="s">
        <v>35783</v>
      </c>
      <c r="G6883">
        <v>1995</v>
      </c>
      <c r="H6883" t="s">
        <v>36524</v>
      </c>
      <c r="I6883" t="s">
        <v>2523</v>
      </c>
      <c r="J6883" s="2" t="s">
        <v>17837</v>
      </c>
      <c r="K6883" s="5" t="s">
        <v>38</v>
      </c>
      <c r="L6883" t="s">
        <v>132</v>
      </c>
    </row>
    <row r="6884" spans="1:16" hidden="1" x14ac:dyDescent="0.25">
      <c r="A6884">
        <v>143793</v>
      </c>
      <c r="B6884" t="s">
        <v>17838</v>
      </c>
      <c r="C6884" t="s">
        <v>17797</v>
      </c>
      <c r="D6884" t="s">
        <v>17798</v>
      </c>
      <c r="E6884" t="s">
        <v>35802</v>
      </c>
      <c r="F6884" t="s">
        <v>35783</v>
      </c>
      <c r="G6884">
        <v>1995</v>
      </c>
      <c r="H6884" t="s">
        <v>36524</v>
      </c>
      <c r="I6884" t="s">
        <v>17799</v>
      </c>
      <c r="J6884" s="2" t="s">
        <v>17839</v>
      </c>
      <c r="K6884" s="5" t="s">
        <v>55</v>
      </c>
    </row>
    <row r="6885" spans="1:16" hidden="1" x14ac:dyDescent="0.25">
      <c r="A6885">
        <v>143798</v>
      </c>
      <c r="B6885" t="s">
        <v>17840</v>
      </c>
      <c r="C6885" t="s">
        <v>17797</v>
      </c>
      <c r="D6885" t="s">
        <v>17798</v>
      </c>
      <c r="E6885" t="s">
        <v>35802</v>
      </c>
      <c r="F6885" t="s">
        <v>35783</v>
      </c>
      <c r="G6885">
        <v>1995</v>
      </c>
      <c r="H6885" t="s">
        <v>36524</v>
      </c>
      <c r="I6885" t="s">
        <v>17799</v>
      </c>
      <c r="J6885" s="2" t="s">
        <v>17841</v>
      </c>
      <c r="K6885" s="5" t="s">
        <v>55</v>
      </c>
    </row>
    <row r="6886" spans="1:16" hidden="1" x14ac:dyDescent="0.25">
      <c r="A6886">
        <v>143799</v>
      </c>
      <c r="B6886" t="s">
        <v>17842</v>
      </c>
      <c r="C6886" t="s">
        <v>17826</v>
      </c>
      <c r="D6886" t="s">
        <v>17798</v>
      </c>
      <c r="E6886" t="s">
        <v>35802</v>
      </c>
      <c r="F6886" t="s">
        <v>35783</v>
      </c>
      <c r="G6886">
        <v>1995</v>
      </c>
      <c r="H6886" t="s">
        <v>36524</v>
      </c>
      <c r="I6886" t="s">
        <v>2523</v>
      </c>
      <c r="J6886" s="2" t="s">
        <v>17843</v>
      </c>
      <c r="K6886" s="5" t="s">
        <v>38</v>
      </c>
    </row>
    <row r="6887" spans="1:16" x14ac:dyDescent="0.25">
      <c r="A6887">
        <v>143807</v>
      </c>
      <c r="B6887" t="s">
        <v>17844</v>
      </c>
      <c r="C6887" t="s">
        <v>17797</v>
      </c>
      <c r="D6887" t="s">
        <v>17798</v>
      </c>
      <c r="E6887" t="s">
        <v>35802</v>
      </c>
      <c r="F6887" t="s">
        <v>35783</v>
      </c>
      <c r="G6887">
        <v>1995</v>
      </c>
      <c r="H6887" t="s">
        <v>36524</v>
      </c>
      <c r="I6887" t="s">
        <v>17799</v>
      </c>
      <c r="J6887" s="2" t="s">
        <v>17845</v>
      </c>
      <c r="K6887" s="5" t="s">
        <v>202</v>
      </c>
      <c r="M6887" s="4" t="s">
        <v>7</v>
      </c>
      <c r="N6887" s="4" t="s">
        <v>167</v>
      </c>
      <c r="O6887" t="s">
        <v>33</v>
      </c>
      <c r="P6887" t="s">
        <v>35342</v>
      </c>
    </row>
    <row r="6888" spans="1:16" hidden="1" x14ac:dyDescent="0.25">
      <c r="A6888">
        <v>143848</v>
      </c>
      <c r="B6888" t="s">
        <v>17846</v>
      </c>
      <c r="C6888" t="s">
        <v>17847</v>
      </c>
      <c r="D6888" t="s">
        <v>17798</v>
      </c>
      <c r="E6888" t="s">
        <v>35802</v>
      </c>
      <c r="F6888" t="s">
        <v>35783</v>
      </c>
      <c r="G6888">
        <v>1995</v>
      </c>
      <c r="H6888" t="s">
        <v>36524</v>
      </c>
      <c r="I6888" t="s">
        <v>17848</v>
      </c>
      <c r="J6888" s="2" t="s">
        <v>17849</v>
      </c>
      <c r="K6888" s="5" t="s">
        <v>38</v>
      </c>
      <c r="L6888" t="s">
        <v>16</v>
      </c>
    </row>
    <row r="6889" spans="1:16" hidden="1" x14ac:dyDescent="0.25">
      <c r="A6889">
        <v>143874</v>
      </c>
      <c r="B6889" t="s">
        <v>17850</v>
      </c>
      <c r="C6889" t="s">
        <v>17797</v>
      </c>
      <c r="D6889" t="s">
        <v>17798</v>
      </c>
      <c r="E6889" t="s">
        <v>35802</v>
      </c>
      <c r="F6889" t="s">
        <v>35783</v>
      </c>
      <c r="G6889">
        <v>1995</v>
      </c>
      <c r="H6889" t="s">
        <v>36524</v>
      </c>
      <c r="I6889" t="s">
        <v>17799</v>
      </c>
      <c r="J6889" s="2" t="s">
        <v>17851</v>
      </c>
      <c r="K6889" s="5" t="s">
        <v>38</v>
      </c>
      <c r="L6889" t="s">
        <v>174</v>
      </c>
    </row>
    <row r="6890" spans="1:16" hidden="1" x14ac:dyDescent="0.25">
      <c r="A6890">
        <v>143905</v>
      </c>
      <c r="B6890" t="s">
        <v>17852</v>
      </c>
      <c r="C6890" t="s">
        <v>17853</v>
      </c>
      <c r="D6890" t="s">
        <v>17798</v>
      </c>
      <c r="E6890" t="s">
        <v>35802</v>
      </c>
      <c r="F6890" t="s">
        <v>35783</v>
      </c>
      <c r="G6890">
        <v>1995</v>
      </c>
      <c r="H6890" t="s">
        <v>36524</v>
      </c>
      <c r="I6890" t="s">
        <v>17854</v>
      </c>
      <c r="J6890" s="2" t="s">
        <v>17855</v>
      </c>
      <c r="K6890" s="5" t="s">
        <v>21</v>
      </c>
    </row>
    <row r="6891" spans="1:16" hidden="1" x14ac:dyDescent="0.25">
      <c r="A6891">
        <v>143948</v>
      </c>
      <c r="B6891" t="s">
        <v>17856</v>
      </c>
      <c r="C6891" t="s">
        <v>17797</v>
      </c>
      <c r="D6891" t="s">
        <v>17798</v>
      </c>
      <c r="E6891" t="s">
        <v>35802</v>
      </c>
      <c r="F6891" t="s">
        <v>35783</v>
      </c>
      <c r="G6891">
        <v>1995</v>
      </c>
      <c r="H6891" t="s">
        <v>36524</v>
      </c>
      <c r="I6891" t="s">
        <v>17799</v>
      </c>
      <c r="J6891" s="2" t="s">
        <v>17857</v>
      </c>
      <c r="K6891" s="5" t="s">
        <v>38</v>
      </c>
    </row>
    <row r="6892" spans="1:16" hidden="1" x14ac:dyDescent="0.25">
      <c r="A6892">
        <v>143951</v>
      </c>
      <c r="B6892" t="s">
        <v>17858</v>
      </c>
      <c r="C6892" t="s">
        <v>17797</v>
      </c>
      <c r="D6892" t="s">
        <v>17798</v>
      </c>
      <c r="E6892" t="s">
        <v>35802</v>
      </c>
      <c r="F6892" t="s">
        <v>35783</v>
      </c>
      <c r="G6892">
        <v>1995</v>
      </c>
      <c r="H6892" t="s">
        <v>36524</v>
      </c>
      <c r="I6892" t="s">
        <v>17799</v>
      </c>
      <c r="J6892" s="2" t="s">
        <v>17859</v>
      </c>
      <c r="K6892" s="5" t="s">
        <v>202</v>
      </c>
      <c r="L6892" t="s">
        <v>129</v>
      </c>
    </row>
    <row r="6893" spans="1:16" hidden="1" x14ac:dyDescent="0.25">
      <c r="A6893">
        <v>144055</v>
      </c>
      <c r="B6893" t="s">
        <v>17860</v>
      </c>
      <c r="C6893" t="s">
        <v>17797</v>
      </c>
      <c r="D6893" t="s">
        <v>17798</v>
      </c>
      <c r="E6893" t="s">
        <v>35802</v>
      </c>
      <c r="F6893" t="s">
        <v>35783</v>
      </c>
      <c r="G6893">
        <v>1995</v>
      </c>
      <c r="H6893" t="s">
        <v>36524</v>
      </c>
      <c r="I6893" t="s">
        <v>17799</v>
      </c>
      <c r="J6893" s="2" t="s">
        <v>17861</v>
      </c>
      <c r="K6893" s="5" t="s">
        <v>32</v>
      </c>
      <c r="L6893" t="s">
        <v>35242</v>
      </c>
    </row>
    <row r="6894" spans="1:16" hidden="1" x14ac:dyDescent="0.25">
      <c r="A6894">
        <v>144077</v>
      </c>
      <c r="B6894" t="s">
        <v>17862</v>
      </c>
      <c r="C6894" t="s">
        <v>17797</v>
      </c>
      <c r="D6894" t="s">
        <v>17798</v>
      </c>
      <c r="E6894" t="s">
        <v>35802</v>
      </c>
      <c r="F6894" t="s">
        <v>35783</v>
      </c>
      <c r="G6894">
        <v>1995</v>
      </c>
      <c r="H6894" t="s">
        <v>36524</v>
      </c>
      <c r="I6894" t="s">
        <v>17799</v>
      </c>
      <c r="J6894" s="2" t="s">
        <v>17863</v>
      </c>
      <c r="K6894" s="5" t="s">
        <v>38</v>
      </c>
    </row>
    <row r="6895" spans="1:16" hidden="1" x14ac:dyDescent="0.25">
      <c r="A6895">
        <v>144122</v>
      </c>
      <c r="B6895" t="s">
        <v>17864</v>
      </c>
      <c r="C6895" t="s">
        <v>17797</v>
      </c>
      <c r="D6895" t="s">
        <v>17798</v>
      </c>
      <c r="E6895" t="s">
        <v>35802</v>
      </c>
      <c r="F6895" t="s">
        <v>35783</v>
      </c>
      <c r="G6895">
        <v>1995</v>
      </c>
      <c r="H6895" t="s">
        <v>36524</v>
      </c>
      <c r="I6895" t="s">
        <v>17799</v>
      </c>
      <c r="J6895" s="2" t="s">
        <v>17865</v>
      </c>
      <c r="K6895" s="5" t="s">
        <v>128</v>
      </c>
      <c r="L6895" t="s">
        <v>1277</v>
      </c>
    </row>
    <row r="6896" spans="1:16" hidden="1" x14ac:dyDescent="0.25">
      <c r="A6896">
        <v>144126</v>
      </c>
      <c r="B6896" t="s">
        <v>17866</v>
      </c>
      <c r="C6896" t="s">
        <v>17797</v>
      </c>
      <c r="D6896" t="s">
        <v>17798</v>
      </c>
      <c r="E6896" t="s">
        <v>35802</v>
      </c>
      <c r="F6896" t="s">
        <v>35783</v>
      </c>
      <c r="G6896">
        <v>1995</v>
      </c>
      <c r="H6896" t="s">
        <v>36524</v>
      </c>
      <c r="I6896" t="s">
        <v>17799</v>
      </c>
      <c r="J6896" s="2" t="s">
        <v>17867</v>
      </c>
      <c r="K6896" s="5" t="s">
        <v>21</v>
      </c>
    </row>
    <row r="6897" spans="1:12" hidden="1" x14ac:dyDescent="0.25">
      <c r="A6897">
        <v>144146</v>
      </c>
      <c r="B6897" t="s">
        <v>17868</v>
      </c>
      <c r="C6897" t="s">
        <v>17797</v>
      </c>
      <c r="D6897" t="s">
        <v>17798</v>
      </c>
      <c r="E6897" t="s">
        <v>35802</v>
      </c>
      <c r="F6897" t="s">
        <v>35783</v>
      </c>
      <c r="G6897">
        <v>1995</v>
      </c>
      <c r="H6897" t="s">
        <v>36524</v>
      </c>
      <c r="I6897" t="s">
        <v>17799</v>
      </c>
      <c r="J6897" s="2" t="s">
        <v>17869</v>
      </c>
      <c r="K6897" s="5" t="s">
        <v>21</v>
      </c>
    </row>
    <row r="6898" spans="1:12" hidden="1" x14ac:dyDescent="0.25">
      <c r="A6898">
        <v>144152</v>
      </c>
      <c r="B6898" t="s">
        <v>17870</v>
      </c>
      <c r="C6898" t="s">
        <v>17797</v>
      </c>
      <c r="D6898" t="s">
        <v>17798</v>
      </c>
      <c r="E6898" t="s">
        <v>35802</v>
      </c>
      <c r="F6898" t="s">
        <v>35783</v>
      </c>
      <c r="G6898">
        <v>1995</v>
      </c>
      <c r="H6898" t="s">
        <v>36524</v>
      </c>
      <c r="I6898" t="s">
        <v>17799</v>
      </c>
      <c r="J6898" s="2" t="s">
        <v>17871</v>
      </c>
      <c r="K6898" s="5" t="s">
        <v>475</v>
      </c>
    </row>
    <row r="6899" spans="1:12" hidden="1" x14ac:dyDescent="0.25">
      <c r="A6899">
        <v>144176</v>
      </c>
      <c r="B6899" t="s">
        <v>17872</v>
      </c>
      <c r="C6899" t="s">
        <v>17797</v>
      </c>
      <c r="D6899" t="s">
        <v>17798</v>
      </c>
      <c r="E6899" t="s">
        <v>35802</v>
      </c>
      <c r="F6899" t="s">
        <v>35783</v>
      </c>
      <c r="G6899">
        <v>1995</v>
      </c>
      <c r="H6899" t="s">
        <v>36524</v>
      </c>
      <c r="I6899" t="s">
        <v>17799</v>
      </c>
      <c r="J6899" s="2" t="s">
        <v>17873</v>
      </c>
      <c r="K6899" s="5" t="s">
        <v>38</v>
      </c>
      <c r="L6899" t="s">
        <v>132</v>
      </c>
    </row>
    <row r="6900" spans="1:12" hidden="1" x14ac:dyDescent="0.25">
      <c r="A6900">
        <v>144206</v>
      </c>
      <c r="B6900" t="s">
        <v>17874</v>
      </c>
      <c r="C6900" t="s">
        <v>17875</v>
      </c>
      <c r="D6900" t="s">
        <v>17798</v>
      </c>
      <c r="E6900" t="s">
        <v>35802</v>
      </c>
      <c r="F6900" t="s">
        <v>35783</v>
      </c>
      <c r="G6900">
        <v>1995</v>
      </c>
      <c r="H6900" t="s">
        <v>36524</v>
      </c>
      <c r="I6900" t="s">
        <v>17876</v>
      </c>
      <c r="J6900" s="2" t="s">
        <v>17877</v>
      </c>
      <c r="K6900" s="5" t="s">
        <v>32</v>
      </c>
      <c r="L6900" t="s">
        <v>1674</v>
      </c>
    </row>
    <row r="6901" spans="1:12" hidden="1" x14ac:dyDescent="0.25">
      <c r="A6901">
        <v>144216</v>
      </c>
      <c r="B6901" t="s">
        <v>17878</v>
      </c>
      <c r="C6901" t="s">
        <v>17797</v>
      </c>
      <c r="D6901" t="s">
        <v>17798</v>
      </c>
      <c r="E6901" t="s">
        <v>35802</v>
      </c>
      <c r="F6901" t="s">
        <v>35783</v>
      </c>
      <c r="G6901">
        <v>1995</v>
      </c>
      <c r="H6901" t="s">
        <v>36524</v>
      </c>
      <c r="I6901" t="s">
        <v>17799</v>
      </c>
      <c r="J6901" s="2" t="s">
        <v>17879</v>
      </c>
      <c r="K6901" s="5" t="s">
        <v>38</v>
      </c>
      <c r="L6901" t="s">
        <v>187</v>
      </c>
    </row>
    <row r="6902" spans="1:12" hidden="1" x14ac:dyDescent="0.25">
      <c r="A6902">
        <v>144229</v>
      </c>
      <c r="B6902" t="s">
        <v>17880</v>
      </c>
      <c r="C6902" t="s">
        <v>17797</v>
      </c>
      <c r="D6902" t="s">
        <v>17798</v>
      </c>
      <c r="E6902" t="s">
        <v>35802</v>
      </c>
      <c r="F6902" t="s">
        <v>35783</v>
      </c>
      <c r="G6902">
        <v>1995</v>
      </c>
      <c r="H6902" t="s">
        <v>36524</v>
      </c>
      <c r="I6902" t="s">
        <v>17799</v>
      </c>
      <c r="J6902" s="2" t="s">
        <v>17881</v>
      </c>
      <c r="K6902" s="5" t="s">
        <v>38</v>
      </c>
    </row>
    <row r="6903" spans="1:12" hidden="1" x14ac:dyDescent="0.25">
      <c r="A6903">
        <v>144256</v>
      </c>
      <c r="B6903" t="s">
        <v>17882</v>
      </c>
      <c r="C6903" t="s">
        <v>17797</v>
      </c>
      <c r="D6903" t="s">
        <v>17798</v>
      </c>
      <c r="E6903" t="s">
        <v>35802</v>
      </c>
      <c r="F6903" t="s">
        <v>35783</v>
      </c>
      <c r="G6903">
        <v>1995</v>
      </c>
      <c r="H6903" t="s">
        <v>36524</v>
      </c>
      <c r="I6903" t="s">
        <v>17799</v>
      </c>
      <c r="J6903" s="2" t="s">
        <v>17883</v>
      </c>
      <c r="K6903" s="5" t="s">
        <v>21</v>
      </c>
    </row>
    <row r="6904" spans="1:12" hidden="1" x14ac:dyDescent="0.25">
      <c r="A6904">
        <v>144260</v>
      </c>
      <c r="B6904" t="s">
        <v>17884</v>
      </c>
      <c r="C6904" t="s">
        <v>17885</v>
      </c>
      <c r="D6904" t="s">
        <v>17798</v>
      </c>
      <c r="E6904" t="s">
        <v>35802</v>
      </c>
      <c r="F6904" t="s">
        <v>35783</v>
      </c>
      <c r="G6904">
        <v>1995</v>
      </c>
      <c r="H6904" t="s">
        <v>36524</v>
      </c>
      <c r="I6904" t="s">
        <v>17886</v>
      </c>
      <c r="J6904" s="2" t="s">
        <v>17887</v>
      </c>
      <c r="K6904" s="5" t="s">
        <v>21</v>
      </c>
    </row>
    <row r="6905" spans="1:12" hidden="1" x14ac:dyDescent="0.25">
      <c r="A6905">
        <v>144275</v>
      </c>
      <c r="B6905" t="s">
        <v>17888</v>
      </c>
      <c r="C6905" t="s">
        <v>17797</v>
      </c>
      <c r="D6905" t="s">
        <v>17798</v>
      </c>
      <c r="E6905" t="s">
        <v>35802</v>
      </c>
      <c r="F6905" t="s">
        <v>35783</v>
      </c>
      <c r="G6905">
        <v>1995</v>
      </c>
      <c r="H6905" t="s">
        <v>36524</v>
      </c>
      <c r="I6905" t="s">
        <v>17799</v>
      </c>
      <c r="J6905" s="2" t="s">
        <v>17889</v>
      </c>
      <c r="K6905" s="5" t="s">
        <v>32</v>
      </c>
      <c r="L6905" t="s">
        <v>35242</v>
      </c>
    </row>
    <row r="6906" spans="1:12" hidden="1" x14ac:dyDescent="0.25">
      <c r="A6906">
        <v>144307</v>
      </c>
      <c r="B6906" t="s">
        <v>17890</v>
      </c>
      <c r="C6906" t="s">
        <v>17891</v>
      </c>
      <c r="D6906" t="s">
        <v>17798</v>
      </c>
      <c r="E6906" t="s">
        <v>35802</v>
      </c>
      <c r="F6906" t="s">
        <v>35783</v>
      </c>
      <c r="G6906">
        <v>1995</v>
      </c>
      <c r="H6906" t="s">
        <v>36524</v>
      </c>
      <c r="I6906" t="s">
        <v>1372</v>
      </c>
      <c r="J6906" s="2" t="s">
        <v>17892</v>
      </c>
      <c r="K6906" s="5" t="s">
        <v>21</v>
      </c>
    </row>
    <row r="6907" spans="1:12" hidden="1" x14ac:dyDescent="0.25">
      <c r="A6907">
        <v>144352</v>
      </c>
      <c r="B6907" t="s">
        <v>17893</v>
      </c>
      <c r="C6907" t="s">
        <v>17894</v>
      </c>
      <c r="D6907" t="s">
        <v>17798</v>
      </c>
      <c r="E6907" t="s">
        <v>35802</v>
      </c>
      <c r="F6907" t="s">
        <v>35783</v>
      </c>
      <c r="G6907">
        <v>1995</v>
      </c>
      <c r="H6907" t="s">
        <v>36524</v>
      </c>
      <c r="I6907" t="s">
        <v>6217</v>
      </c>
      <c r="J6907" s="2" t="s">
        <v>17895</v>
      </c>
      <c r="K6907" s="5" t="s">
        <v>55</v>
      </c>
    </row>
    <row r="6908" spans="1:12" hidden="1" x14ac:dyDescent="0.25">
      <c r="A6908">
        <v>144361</v>
      </c>
      <c r="B6908" t="s">
        <v>17896</v>
      </c>
      <c r="C6908" t="s">
        <v>17897</v>
      </c>
      <c r="D6908" t="s">
        <v>17798</v>
      </c>
      <c r="E6908" t="s">
        <v>35802</v>
      </c>
      <c r="F6908" t="s">
        <v>35783</v>
      </c>
      <c r="G6908">
        <v>1995</v>
      </c>
      <c r="H6908" t="s">
        <v>36524</v>
      </c>
      <c r="I6908" t="s">
        <v>17898</v>
      </c>
      <c r="J6908" s="2" t="s">
        <v>17899</v>
      </c>
      <c r="K6908" s="5" t="s">
        <v>128</v>
      </c>
      <c r="L6908" t="s">
        <v>129</v>
      </c>
    </row>
    <row r="6909" spans="1:12" hidden="1" x14ac:dyDescent="0.25">
      <c r="A6909">
        <v>144454</v>
      </c>
      <c r="B6909" t="s">
        <v>17900</v>
      </c>
      <c r="C6909" t="s">
        <v>17826</v>
      </c>
      <c r="D6909" t="s">
        <v>17798</v>
      </c>
      <c r="E6909" t="s">
        <v>35802</v>
      </c>
      <c r="F6909" t="s">
        <v>35783</v>
      </c>
      <c r="G6909">
        <v>1995</v>
      </c>
      <c r="H6909" t="s">
        <v>36524</v>
      </c>
      <c r="I6909" t="s">
        <v>2523</v>
      </c>
      <c r="J6909" s="2" t="s">
        <v>17901</v>
      </c>
      <c r="K6909" s="5" t="s">
        <v>32</v>
      </c>
      <c r="L6909" t="s">
        <v>35242</v>
      </c>
    </row>
    <row r="6910" spans="1:12" hidden="1" x14ac:dyDescent="0.25">
      <c r="A6910">
        <v>144594</v>
      </c>
      <c r="B6910" t="s">
        <v>17902</v>
      </c>
      <c r="C6910" t="s">
        <v>17875</v>
      </c>
      <c r="D6910" t="s">
        <v>17798</v>
      </c>
      <c r="E6910" t="s">
        <v>35802</v>
      </c>
      <c r="F6910" t="s">
        <v>35783</v>
      </c>
      <c r="G6910">
        <v>1995</v>
      </c>
      <c r="H6910" t="s">
        <v>36524</v>
      </c>
      <c r="I6910" t="s">
        <v>17876</v>
      </c>
      <c r="J6910" s="2" t="s">
        <v>17903</v>
      </c>
      <c r="K6910" s="5" t="s">
        <v>38</v>
      </c>
    </row>
    <row r="6911" spans="1:12" hidden="1" x14ac:dyDescent="0.25">
      <c r="A6911">
        <v>144651</v>
      </c>
      <c r="B6911" t="s">
        <v>17904</v>
      </c>
      <c r="C6911" t="s">
        <v>17826</v>
      </c>
      <c r="D6911" t="s">
        <v>17798</v>
      </c>
      <c r="E6911" t="s">
        <v>35802</v>
      </c>
      <c r="F6911" t="s">
        <v>35783</v>
      </c>
      <c r="G6911">
        <v>1995</v>
      </c>
      <c r="H6911" t="s">
        <v>36524</v>
      </c>
      <c r="I6911" t="s">
        <v>2523</v>
      </c>
      <c r="J6911" s="2" t="s">
        <v>17905</v>
      </c>
      <c r="K6911" s="5" t="s">
        <v>55</v>
      </c>
    </row>
    <row r="6912" spans="1:12" hidden="1" x14ac:dyDescent="0.25">
      <c r="A6912">
        <v>144689</v>
      </c>
      <c r="B6912" t="s">
        <v>17906</v>
      </c>
      <c r="C6912" t="s">
        <v>17907</v>
      </c>
      <c r="D6912" t="s">
        <v>17798</v>
      </c>
      <c r="E6912" t="s">
        <v>35802</v>
      </c>
      <c r="F6912" t="s">
        <v>35783</v>
      </c>
      <c r="G6912">
        <v>1995</v>
      </c>
      <c r="H6912" t="s">
        <v>36524</v>
      </c>
      <c r="I6912" t="s">
        <v>1595</v>
      </c>
      <c r="J6912" s="2" t="s">
        <v>17908</v>
      </c>
      <c r="K6912" s="5" t="s">
        <v>38</v>
      </c>
      <c r="L6912" t="s">
        <v>232</v>
      </c>
    </row>
    <row r="6913" spans="1:12" hidden="1" x14ac:dyDescent="0.25">
      <c r="A6913">
        <v>144709</v>
      </c>
      <c r="B6913" t="s">
        <v>17909</v>
      </c>
      <c r="C6913" t="s">
        <v>17875</v>
      </c>
      <c r="D6913" t="s">
        <v>17798</v>
      </c>
      <c r="E6913" t="s">
        <v>35802</v>
      </c>
      <c r="F6913" t="s">
        <v>35783</v>
      </c>
      <c r="G6913">
        <v>1995</v>
      </c>
      <c r="H6913" t="s">
        <v>36524</v>
      </c>
      <c r="I6913" t="s">
        <v>17876</v>
      </c>
      <c r="J6913" s="2" t="s">
        <v>17910</v>
      </c>
      <c r="K6913" s="5" t="s">
        <v>38</v>
      </c>
    </row>
    <row r="6914" spans="1:12" hidden="1" x14ac:dyDescent="0.25">
      <c r="A6914">
        <v>144827</v>
      </c>
      <c r="B6914" t="s">
        <v>17911</v>
      </c>
      <c r="C6914" t="s">
        <v>17826</v>
      </c>
      <c r="D6914" t="s">
        <v>17798</v>
      </c>
      <c r="E6914" t="s">
        <v>35802</v>
      </c>
      <c r="F6914" t="s">
        <v>35783</v>
      </c>
      <c r="G6914">
        <v>1995</v>
      </c>
      <c r="H6914" t="s">
        <v>36524</v>
      </c>
      <c r="I6914" t="s">
        <v>2523</v>
      </c>
      <c r="J6914" s="2" t="s">
        <v>17912</v>
      </c>
      <c r="K6914" s="5" t="s">
        <v>21</v>
      </c>
    </row>
    <row r="6915" spans="1:12" hidden="1" x14ac:dyDescent="0.25">
      <c r="A6915">
        <v>144852</v>
      </c>
      <c r="B6915" t="s">
        <v>17913</v>
      </c>
      <c r="C6915" t="s">
        <v>17826</v>
      </c>
      <c r="D6915" t="s">
        <v>17798</v>
      </c>
      <c r="E6915" t="s">
        <v>35802</v>
      </c>
      <c r="F6915" t="s">
        <v>35783</v>
      </c>
      <c r="G6915">
        <v>1995</v>
      </c>
      <c r="H6915" t="s">
        <v>36524</v>
      </c>
      <c r="I6915" t="s">
        <v>2523</v>
      </c>
      <c r="J6915" s="2" t="s">
        <v>17914</v>
      </c>
      <c r="K6915" s="5" t="s">
        <v>38</v>
      </c>
    </row>
    <row r="6916" spans="1:12" hidden="1" x14ac:dyDescent="0.25">
      <c r="A6916">
        <v>144863</v>
      </c>
      <c r="B6916" t="s">
        <v>17915</v>
      </c>
      <c r="C6916" t="s">
        <v>17826</v>
      </c>
      <c r="D6916" t="s">
        <v>17798</v>
      </c>
      <c r="E6916" t="s">
        <v>35802</v>
      </c>
      <c r="F6916" t="s">
        <v>35783</v>
      </c>
      <c r="G6916">
        <v>1995</v>
      </c>
      <c r="H6916" t="s">
        <v>36524</v>
      </c>
      <c r="I6916" t="s">
        <v>2523</v>
      </c>
      <c r="J6916" s="2" t="s">
        <v>17916</v>
      </c>
      <c r="K6916" s="5" t="s">
        <v>38</v>
      </c>
      <c r="L6916" t="s">
        <v>187</v>
      </c>
    </row>
    <row r="6917" spans="1:12" hidden="1" x14ac:dyDescent="0.25">
      <c r="A6917">
        <v>144961</v>
      </c>
      <c r="B6917" t="s">
        <v>17917</v>
      </c>
      <c r="C6917" t="s">
        <v>17918</v>
      </c>
      <c r="D6917" t="s">
        <v>17798</v>
      </c>
      <c r="E6917" t="s">
        <v>35802</v>
      </c>
      <c r="F6917" t="s">
        <v>35783</v>
      </c>
      <c r="G6917">
        <v>1995</v>
      </c>
      <c r="H6917" t="s">
        <v>36524</v>
      </c>
      <c r="I6917" t="s">
        <v>17919</v>
      </c>
      <c r="J6917" s="2" t="s">
        <v>17920</v>
      </c>
      <c r="K6917" s="5" t="s">
        <v>547</v>
      </c>
    </row>
    <row r="6918" spans="1:12" hidden="1" x14ac:dyDescent="0.25">
      <c r="A6918">
        <v>145016</v>
      </c>
      <c r="B6918" t="s">
        <v>17921</v>
      </c>
      <c r="C6918" t="s">
        <v>17922</v>
      </c>
      <c r="D6918" t="s">
        <v>17923</v>
      </c>
      <c r="E6918" t="s">
        <v>35803</v>
      </c>
      <c r="F6918" t="s">
        <v>35804</v>
      </c>
      <c r="G6918">
        <v>2004</v>
      </c>
      <c r="H6918" t="s">
        <v>36525</v>
      </c>
      <c r="I6918" t="s">
        <v>16284</v>
      </c>
      <c r="J6918" s="2" t="s">
        <v>17924</v>
      </c>
      <c r="K6918" s="5" t="s">
        <v>38</v>
      </c>
    </row>
    <row r="6919" spans="1:12" hidden="1" x14ac:dyDescent="0.25">
      <c r="A6919">
        <v>145032</v>
      </c>
      <c r="B6919" t="s">
        <v>17925</v>
      </c>
      <c r="C6919" t="s">
        <v>17922</v>
      </c>
      <c r="D6919" t="s">
        <v>17923</v>
      </c>
      <c r="E6919" t="s">
        <v>35803</v>
      </c>
      <c r="F6919" t="s">
        <v>35804</v>
      </c>
      <c r="G6919">
        <v>2004</v>
      </c>
      <c r="H6919" t="s">
        <v>36525</v>
      </c>
      <c r="I6919" t="s">
        <v>16284</v>
      </c>
      <c r="J6919" s="2" t="s">
        <v>17926</v>
      </c>
      <c r="K6919" s="5" t="s">
        <v>55</v>
      </c>
    </row>
    <row r="6920" spans="1:12" hidden="1" x14ac:dyDescent="0.25">
      <c r="A6920">
        <v>145036</v>
      </c>
      <c r="B6920" t="s">
        <v>17927</v>
      </c>
      <c r="C6920" t="s">
        <v>17928</v>
      </c>
      <c r="D6920" t="s">
        <v>17923</v>
      </c>
      <c r="E6920" t="s">
        <v>35803</v>
      </c>
      <c r="F6920" t="s">
        <v>35804</v>
      </c>
      <c r="G6920">
        <v>2004</v>
      </c>
      <c r="H6920" t="s">
        <v>36525</v>
      </c>
      <c r="I6920" t="s">
        <v>17929</v>
      </c>
      <c r="J6920" s="2" t="s">
        <v>17930</v>
      </c>
      <c r="K6920" s="5" t="s">
        <v>21</v>
      </c>
    </row>
    <row r="6921" spans="1:12" hidden="1" x14ac:dyDescent="0.25">
      <c r="A6921">
        <v>145053</v>
      </c>
      <c r="B6921" t="s">
        <v>17931</v>
      </c>
      <c r="C6921" t="s">
        <v>17928</v>
      </c>
      <c r="D6921" t="s">
        <v>17923</v>
      </c>
      <c r="E6921" t="s">
        <v>35803</v>
      </c>
      <c r="F6921" t="s">
        <v>35804</v>
      </c>
      <c r="G6921">
        <v>2004</v>
      </c>
      <c r="H6921" t="s">
        <v>36525</v>
      </c>
      <c r="I6921" t="s">
        <v>17929</v>
      </c>
      <c r="J6921" s="2" t="s">
        <v>17932</v>
      </c>
      <c r="K6921" s="5" t="s">
        <v>32</v>
      </c>
      <c r="L6921" t="s">
        <v>1277</v>
      </c>
    </row>
    <row r="6922" spans="1:12" hidden="1" x14ac:dyDescent="0.25">
      <c r="A6922">
        <v>145063</v>
      </c>
      <c r="B6922" t="s">
        <v>17933</v>
      </c>
      <c r="C6922" t="s">
        <v>17928</v>
      </c>
      <c r="D6922" t="s">
        <v>17923</v>
      </c>
      <c r="E6922" t="s">
        <v>35803</v>
      </c>
      <c r="F6922" t="s">
        <v>35804</v>
      </c>
      <c r="G6922">
        <v>2004</v>
      </c>
      <c r="H6922" t="s">
        <v>36525</v>
      </c>
      <c r="I6922" t="s">
        <v>17929</v>
      </c>
      <c r="J6922" s="2" t="s">
        <v>17934</v>
      </c>
      <c r="K6922" s="5" t="s">
        <v>55</v>
      </c>
    </row>
    <row r="6923" spans="1:12" hidden="1" x14ac:dyDescent="0.25">
      <c r="A6923">
        <v>145070</v>
      </c>
      <c r="B6923" t="s">
        <v>17935</v>
      </c>
      <c r="C6923" t="s">
        <v>17928</v>
      </c>
      <c r="D6923" t="s">
        <v>17923</v>
      </c>
      <c r="E6923" t="s">
        <v>35803</v>
      </c>
      <c r="F6923" t="s">
        <v>35804</v>
      </c>
      <c r="G6923">
        <v>2004</v>
      </c>
      <c r="H6923" t="s">
        <v>36525</v>
      </c>
      <c r="I6923" t="s">
        <v>17929</v>
      </c>
      <c r="J6923" s="2" t="s">
        <v>17936</v>
      </c>
      <c r="K6923" s="5" t="s">
        <v>21</v>
      </c>
    </row>
    <row r="6924" spans="1:12" hidden="1" x14ac:dyDescent="0.25">
      <c r="A6924">
        <v>145108</v>
      </c>
      <c r="B6924" t="s">
        <v>17937</v>
      </c>
      <c r="C6924" t="s">
        <v>17928</v>
      </c>
      <c r="D6924" t="s">
        <v>17923</v>
      </c>
      <c r="E6924" t="s">
        <v>35803</v>
      </c>
      <c r="F6924" t="s">
        <v>35804</v>
      </c>
      <c r="G6924">
        <v>2004</v>
      </c>
      <c r="H6924" t="s">
        <v>36525</v>
      </c>
      <c r="I6924" t="s">
        <v>17929</v>
      </c>
      <c r="J6924" s="2" t="s">
        <v>17938</v>
      </c>
      <c r="K6924" s="5" t="s">
        <v>38</v>
      </c>
      <c r="L6924" t="s">
        <v>16</v>
      </c>
    </row>
    <row r="6925" spans="1:12" hidden="1" x14ac:dyDescent="0.25">
      <c r="A6925">
        <v>145111</v>
      </c>
      <c r="B6925" t="s">
        <v>17939</v>
      </c>
      <c r="C6925" t="s">
        <v>17940</v>
      </c>
      <c r="D6925" t="s">
        <v>17923</v>
      </c>
      <c r="E6925" t="s">
        <v>35803</v>
      </c>
      <c r="F6925" t="s">
        <v>35804</v>
      </c>
      <c r="G6925">
        <v>2004</v>
      </c>
      <c r="H6925" t="s">
        <v>36525</v>
      </c>
      <c r="I6925" t="s">
        <v>16280</v>
      </c>
      <c r="J6925" s="2" t="s">
        <v>17941</v>
      </c>
      <c r="K6925" s="5" t="s">
        <v>21</v>
      </c>
    </row>
    <row r="6926" spans="1:12" hidden="1" x14ac:dyDescent="0.25">
      <c r="A6926">
        <v>145153</v>
      </c>
      <c r="B6926" t="s">
        <v>17942</v>
      </c>
      <c r="C6926" t="s">
        <v>17943</v>
      </c>
      <c r="D6926" t="s">
        <v>17923</v>
      </c>
      <c r="E6926" t="s">
        <v>35803</v>
      </c>
      <c r="F6926" t="s">
        <v>35804</v>
      </c>
      <c r="G6926">
        <v>2004</v>
      </c>
      <c r="H6926" t="s">
        <v>36525</v>
      </c>
      <c r="I6926" t="s">
        <v>17944</v>
      </c>
      <c r="J6926" s="2" t="s">
        <v>17945</v>
      </c>
      <c r="K6926" s="5" t="s">
        <v>38</v>
      </c>
      <c r="L6926" t="s">
        <v>187</v>
      </c>
    </row>
    <row r="6927" spans="1:12" hidden="1" x14ac:dyDescent="0.25">
      <c r="A6927">
        <v>145157</v>
      </c>
      <c r="B6927" t="s">
        <v>17946</v>
      </c>
      <c r="C6927" t="s">
        <v>17943</v>
      </c>
      <c r="D6927" t="s">
        <v>17923</v>
      </c>
      <c r="E6927" t="s">
        <v>35803</v>
      </c>
      <c r="F6927" t="s">
        <v>35804</v>
      </c>
      <c r="G6927">
        <v>2004</v>
      </c>
      <c r="H6927" t="s">
        <v>36525</v>
      </c>
      <c r="I6927" t="s">
        <v>17944</v>
      </c>
      <c r="J6927" s="2" t="s">
        <v>17947</v>
      </c>
      <c r="K6927" s="5" t="s">
        <v>21</v>
      </c>
    </row>
    <row r="6928" spans="1:12" hidden="1" x14ac:dyDescent="0.25">
      <c r="A6928">
        <v>145164</v>
      </c>
      <c r="B6928" t="s">
        <v>17948</v>
      </c>
      <c r="C6928" t="s">
        <v>17949</v>
      </c>
      <c r="D6928" t="s">
        <v>17923</v>
      </c>
      <c r="E6928" t="s">
        <v>35803</v>
      </c>
      <c r="F6928" t="s">
        <v>35804</v>
      </c>
      <c r="G6928">
        <v>2004</v>
      </c>
      <c r="H6928" t="s">
        <v>36525</v>
      </c>
      <c r="I6928" t="s">
        <v>17950</v>
      </c>
      <c r="J6928" s="2" t="s">
        <v>17951</v>
      </c>
      <c r="K6928" s="5" t="s">
        <v>38</v>
      </c>
      <c r="L6928" t="s">
        <v>232</v>
      </c>
    </row>
    <row r="6929" spans="1:15" hidden="1" x14ac:dyDescent="0.25">
      <c r="A6929">
        <v>145178</v>
      </c>
      <c r="B6929" t="s">
        <v>17952</v>
      </c>
      <c r="C6929" t="s">
        <v>17949</v>
      </c>
      <c r="D6929" t="s">
        <v>17923</v>
      </c>
      <c r="E6929" t="s">
        <v>35803</v>
      </c>
      <c r="F6929" t="s">
        <v>35804</v>
      </c>
      <c r="G6929">
        <v>2004</v>
      </c>
      <c r="H6929" t="s">
        <v>36525</v>
      </c>
      <c r="I6929" t="s">
        <v>17950</v>
      </c>
      <c r="J6929" s="2" t="s">
        <v>17953</v>
      </c>
      <c r="K6929" s="5" t="s">
        <v>502</v>
      </c>
      <c r="O6929" t="s">
        <v>24</v>
      </c>
    </row>
    <row r="6930" spans="1:15" hidden="1" x14ac:dyDescent="0.25">
      <c r="A6930">
        <v>145191</v>
      </c>
      <c r="B6930" t="s">
        <v>17954</v>
      </c>
      <c r="C6930" t="s">
        <v>17940</v>
      </c>
      <c r="D6930" t="s">
        <v>17923</v>
      </c>
      <c r="E6930" t="s">
        <v>35803</v>
      </c>
      <c r="F6930" t="s">
        <v>35804</v>
      </c>
      <c r="G6930">
        <v>2004</v>
      </c>
      <c r="H6930" t="s">
        <v>36525</v>
      </c>
      <c r="I6930" t="s">
        <v>16280</v>
      </c>
      <c r="J6930" s="2" t="s">
        <v>17955</v>
      </c>
      <c r="K6930" s="5" t="s">
        <v>21</v>
      </c>
    </row>
    <row r="6931" spans="1:15" hidden="1" x14ac:dyDescent="0.25">
      <c r="A6931">
        <v>145192</v>
      </c>
      <c r="B6931" t="s">
        <v>17956</v>
      </c>
      <c r="C6931" t="s">
        <v>17943</v>
      </c>
      <c r="D6931" t="s">
        <v>17923</v>
      </c>
      <c r="E6931" t="s">
        <v>35803</v>
      </c>
      <c r="F6931" t="s">
        <v>35804</v>
      </c>
      <c r="G6931">
        <v>2004</v>
      </c>
      <c r="H6931" t="s">
        <v>36525</v>
      </c>
      <c r="I6931" t="s">
        <v>17944</v>
      </c>
      <c r="J6931" s="2" t="s">
        <v>17957</v>
      </c>
      <c r="K6931" s="5" t="s">
        <v>21</v>
      </c>
    </row>
    <row r="6932" spans="1:15" hidden="1" x14ac:dyDescent="0.25">
      <c r="A6932">
        <v>145198</v>
      </c>
      <c r="B6932" t="s">
        <v>17958</v>
      </c>
      <c r="C6932" t="s">
        <v>17943</v>
      </c>
      <c r="D6932" t="s">
        <v>17923</v>
      </c>
      <c r="E6932" t="s">
        <v>35803</v>
      </c>
      <c r="F6932" t="s">
        <v>35804</v>
      </c>
      <c r="G6932">
        <v>2004</v>
      </c>
      <c r="H6932" t="s">
        <v>36525</v>
      </c>
      <c r="I6932" t="s">
        <v>17944</v>
      </c>
      <c r="J6932" s="2" t="s">
        <v>17959</v>
      </c>
      <c r="K6932" s="5" t="s">
        <v>373</v>
      </c>
    </row>
    <row r="6933" spans="1:15" hidden="1" x14ac:dyDescent="0.25">
      <c r="A6933">
        <v>145227</v>
      </c>
      <c r="B6933" t="s">
        <v>17960</v>
      </c>
      <c r="C6933" t="s">
        <v>17961</v>
      </c>
      <c r="D6933" t="s">
        <v>17923</v>
      </c>
      <c r="E6933" t="s">
        <v>35803</v>
      </c>
      <c r="F6933" t="s">
        <v>35804</v>
      </c>
      <c r="G6933">
        <v>2004</v>
      </c>
      <c r="H6933" t="s">
        <v>36525</v>
      </c>
      <c r="I6933" t="s">
        <v>17962</v>
      </c>
      <c r="J6933" s="2" t="s">
        <v>17963</v>
      </c>
      <c r="K6933" s="5" t="s">
        <v>32</v>
      </c>
      <c r="L6933" t="s">
        <v>35242</v>
      </c>
    </row>
    <row r="6934" spans="1:15" hidden="1" x14ac:dyDescent="0.25">
      <c r="A6934">
        <v>145229</v>
      </c>
      <c r="B6934" t="s">
        <v>17964</v>
      </c>
      <c r="C6934" t="s">
        <v>17922</v>
      </c>
      <c r="D6934" t="s">
        <v>17923</v>
      </c>
      <c r="E6934" t="s">
        <v>35803</v>
      </c>
      <c r="F6934" t="s">
        <v>35804</v>
      </c>
      <c r="G6934">
        <v>2004</v>
      </c>
      <c r="H6934" t="s">
        <v>36525</v>
      </c>
      <c r="I6934" t="s">
        <v>16284</v>
      </c>
      <c r="J6934" s="2" t="s">
        <v>17965</v>
      </c>
      <c r="K6934" s="5" t="s">
        <v>21</v>
      </c>
    </row>
    <row r="6935" spans="1:15" hidden="1" x14ac:dyDescent="0.25">
      <c r="A6935">
        <v>145234</v>
      </c>
      <c r="B6935" t="s">
        <v>17966</v>
      </c>
      <c r="C6935" t="s">
        <v>17922</v>
      </c>
      <c r="D6935" t="s">
        <v>17923</v>
      </c>
      <c r="E6935" t="s">
        <v>35803</v>
      </c>
      <c r="F6935" t="s">
        <v>35804</v>
      </c>
      <c r="G6935">
        <v>2004</v>
      </c>
      <c r="H6935" t="s">
        <v>36525</v>
      </c>
      <c r="I6935" t="s">
        <v>16284</v>
      </c>
      <c r="J6935" s="2" t="s">
        <v>17967</v>
      </c>
      <c r="K6935" s="5" t="s">
        <v>38</v>
      </c>
      <c r="L6935" t="s">
        <v>16</v>
      </c>
    </row>
    <row r="6936" spans="1:15" hidden="1" x14ac:dyDescent="0.25">
      <c r="A6936">
        <v>145245</v>
      </c>
      <c r="B6936" t="s">
        <v>17968</v>
      </c>
      <c r="C6936" t="s">
        <v>17922</v>
      </c>
      <c r="D6936" t="s">
        <v>17923</v>
      </c>
      <c r="E6936" t="s">
        <v>35803</v>
      </c>
      <c r="F6936" t="s">
        <v>35804</v>
      </c>
      <c r="G6936">
        <v>2004</v>
      </c>
      <c r="H6936" t="s">
        <v>36525</v>
      </c>
      <c r="I6936" t="s">
        <v>16284</v>
      </c>
      <c r="J6936" s="2" t="s">
        <v>17969</v>
      </c>
      <c r="K6936" s="5" t="s">
        <v>21</v>
      </c>
    </row>
    <row r="6937" spans="1:15" hidden="1" x14ac:dyDescent="0.25">
      <c r="A6937">
        <v>145274</v>
      </c>
      <c r="B6937" t="s">
        <v>17970</v>
      </c>
      <c r="C6937" t="s">
        <v>17961</v>
      </c>
      <c r="D6937" t="s">
        <v>17923</v>
      </c>
      <c r="E6937" t="s">
        <v>35803</v>
      </c>
      <c r="F6937" t="s">
        <v>35804</v>
      </c>
      <c r="G6937">
        <v>2004</v>
      </c>
      <c r="H6937" t="s">
        <v>36525</v>
      </c>
      <c r="I6937" t="s">
        <v>17962</v>
      </c>
      <c r="J6937" s="2" t="s">
        <v>17971</v>
      </c>
      <c r="K6937" s="5" t="s">
        <v>1764</v>
      </c>
      <c r="L6937" t="s">
        <v>16</v>
      </c>
    </row>
    <row r="6938" spans="1:15" hidden="1" x14ac:dyDescent="0.25">
      <c r="A6938">
        <v>145292</v>
      </c>
      <c r="B6938" t="s">
        <v>17972</v>
      </c>
      <c r="C6938" t="s">
        <v>17973</v>
      </c>
      <c r="D6938" t="s">
        <v>17923</v>
      </c>
      <c r="E6938" t="s">
        <v>35803</v>
      </c>
      <c r="F6938" t="s">
        <v>35804</v>
      </c>
      <c r="G6938">
        <v>2004</v>
      </c>
      <c r="H6938" t="s">
        <v>36525</v>
      </c>
      <c r="I6938" t="s">
        <v>2381</v>
      </c>
      <c r="J6938" s="2" t="s">
        <v>17974</v>
      </c>
      <c r="K6938" s="5" t="s">
        <v>21</v>
      </c>
    </row>
    <row r="6939" spans="1:15" hidden="1" x14ac:dyDescent="0.25">
      <c r="A6939">
        <v>145319</v>
      </c>
      <c r="B6939" t="s">
        <v>17975</v>
      </c>
      <c r="C6939" t="s">
        <v>17943</v>
      </c>
      <c r="D6939" t="s">
        <v>17923</v>
      </c>
      <c r="E6939" t="s">
        <v>35803</v>
      </c>
      <c r="F6939" t="s">
        <v>35804</v>
      </c>
      <c r="G6939">
        <v>2004</v>
      </c>
      <c r="H6939" t="s">
        <v>36525</v>
      </c>
      <c r="I6939" t="s">
        <v>17944</v>
      </c>
      <c r="J6939" s="2" t="s">
        <v>17976</v>
      </c>
      <c r="K6939" s="5" t="s">
        <v>128</v>
      </c>
      <c r="L6939" t="s">
        <v>902</v>
      </c>
    </row>
    <row r="6940" spans="1:15" hidden="1" x14ac:dyDescent="0.25">
      <c r="A6940">
        <v>145336</v>
      </c>
      <c r="B6940" t="s">
        <v>17977</v>
      </c>
      <c r="C6940" t="s">
        <v>17978</v>
      </c>
      <c r="D6940" t="s">
        <v>17979</v>
      </c>
      <c r="E6940" t="s">
        <v>35805</v>
      </c>
      <c r="F6940" t="s">
        <v>35806</v>
      </c>
      <c r="G6940">
        <v>2004</v>
      </c>
      <c r="H6940" t="s">
        <v>36526</v>
      </c>
      <c r="I6940" t="s">
        <v>17980</v>
      </c>
      <c r="J6940" s="2" t="s">
        <v>17981</v>
      </c>
      <c r="K6940" s="5" t="s">
        <v>38</v>
      </c>
    </row>
    <row r="6941" spans="1:15" hidden="1" x14ac:dyDescent="0.25">
      <c r="A6941">
        <v>145344</v>
      </c>
      <c r="B6941" t="s">
        <v>17982</v>
      </c>
      <c r="C6941" t="s">
        <v>17983</v>
      </c>
      <c r="D6941" t="s">
        <v>17979</v>
      </c>
      <c r="E6941" t="s">
        <v>35805</v>
      </c>
      <c r="F6941" t="s">
        <v>35806</v>
      </c>
      <c r="G6941">
        <v>2004</v>
      </c>
      <c r="H6941" t="s">
        <v>36526</v>
      </c>
      <c r="I6941" t="s">
        <v>17984</v>
      </c>
      <c r="J6941" s="2" t="s">
        <v>17985</v>
      </c>
      <c r="K6941" s="5" t="s">
        <v>38</v>
      </c>
    </row>
    <row r="6942" spans="1:15" hidden="1" x14ac:dyDescent="0.25">
      <c r="A6942">
        <v>145397</v>
      </c>
      <c r="B6942" t="s">
        <v>17986</v>
      </c>
      <c r="C6942" t="s">
        <v>17987</v>
      </c>
      <c r="D6942" t="s">
        <v>17979</v>
      </c>
      <c r="E6942" t="s">
        <v>35805</v>
      </c>
      <c r="F6942" t="s">
        <v>35806</v>
      </c>
      <c r="G6942">
        <v>2004</v>
      </c>
      <c r="H6942" t="s">
        <v>36526</v>
      </c>
      <c r="I6942" t="s">
        <v>17988</v>
      </c>
      <c r="J6942" s="2" t="s">
        <v>17989</v>
      </c>
      <c r="K6942" s="5" t="s">
        <v>128</v>
      </c>
      <c r="L6942" t="s">
        <v>374</v>
      </c>
    </row>
    <row r="6943" spans="1:15" hidden="1" x14ac:dyDescent="0.25">
      <c r="A6943">
        <v>145466</v>
      </c>
      <c r="B6943" t="s">
        <v>17990</v>
      </c>
      <c r="C6943" t="s">
        <v>17991</v>
      </c>
      <c r="D6943" t="s">
        <v>17979</v>
      </c>
      <c r="E6943" t="s">
        <v>35805</v>
      </c>
      <c r="F6943" t="s">
        <v>35806</v>
      </c>
      <c r="G6943">
        <v>2004</v>
      </c>
      <c r="H6943" t="s">
        <v>36526</v>
      </c>
      <c r="I6943" t="s">
        <v>17992</v>
      </c>
      <c r="J6943" s="2" t="s">
        <v>17993</v>
      </c>
      <c r="K6943" s="5" t="s">
        <v>21</v>
      </c>
    </row>
    <row r="6944" spans="1:15" hidden="1" x14ac:dyDescent="0.25">
      <c r="A6944">
        <v>145479</v>
      </c>
      <c r="B6944" t="s">
        <v>17994</v>
      </c>
      <c r="C6944" t="s">
        <v>17995</v>
      </c>
      <c r="D6944" t="s">
        <v>17979</v>
      </c>
      <c r="E6944" t="s">
        <v>35805</v>
      </c>
      <c r="F6944" t="s">
        <v>35806</v>
      </c>
      <c r="G6944">
        <v>2004</v>
      </c>
      <c r="H6944" t="s">
        <v>36526</v>
      </c>
      <c r="I6944" t="s">
        <v>17996</v>
      </c>
      <c r="J6944" s="2" t="s">
        <v>17997</v>
      </c>
      <c r="K6944" s="5" t="s">
        <v>21</v>
      </c>
    </row>
    <row r="6945" spans="1:16" hidden="1" x14ac:dyDescent="0.25">
      <c r="A6945">
        <v>145485</v>
      </c>
      <c r="B6945" t="s">
        <v>17998</v>
      </c>
      <c r="C6945" t="s">
        <v>17999</v>
      </c>
      <c r="D6945" t="s">
        <v>17979</v>
      </c>
      <c r="E6945" t="s">
        <v>35805</v>
      </c>
      <c r="F6945" t="s">
        <v>35806</v>
      </c>
      <c r="G6945">
        <v>2004</v>
      </c>
      <c r="H6945" t="s">
        <v>36526</v>
      </c>
      <c r="I6945" t="s">
        <v>11004</v>
      </c>
      <c r="J6945" s="2" t="s">
        <v>18000</v>
      </c>
      <c r="K6945" s="5" t="s">
        <v>21</v>
      </c>
    </row>
    <row r="6946" spans="1:16" hidden="1" x14ac:dyDescent="0.25">
      <c r="A6946">
        <v>145492</v>
      </c>
      <c r="B6946" t="s">
        <v>18001</v>
      </c>
      <c r="C6946" t="s">
        <v>17995</v>
      </c>
      <c r="D6946" t="s">
        <v>17979</v>
      </c>
      <c r="E6946" t="s">
        <v>35805</v>
      </c>
      <c r="F6946" t="s">
        <v>35806</v>
      </c>
      <c r="G6946">
        <v>2004</v>
      </c>
      <c r="H6946" t="s">
        <v>36526</v>
      </c>
      <c r="I6946" t="s">
        <v>17996</v>
      </c>
      <c r="J6946" s="2" t="s">
        <v>18002</v>
      </c>
      <c r="K6946" s="5" t="s">
        <v>21</v>
      </c>
    </row>
    <row r="6947" spans="1:16" x14ac:dyDescent="0.25">
      <c r="A6947">
        <v>145500</v>
      </c>
      <c r="B6947" t="s">
        <v>18003</v>
      </c>
      <c r="C6947" t="s">
        <v>17999</v>
      </c>
      <c r="D6947" t="s">
        <v>17979</v>
      </c>
      <c r="E6947" t="s">
        <v>35805</v>
      </c>
      <c r="F6947" t="s">
        <v>35806</v>
      </c>
      <c r="G6947">
        <v>2004</v>
      </c>
      <c r="H6947" t="s">
        <v>36526</v>
      </c>
      <c r="I6947" t="s">
        <v>11004</v>
      </c>
      <c r="J6947" s="2" t="s">
        <v>18004</v>
      </c>
      <c r="K6947" s="5" t="s">
        <v>128</v>
      </c>
      <c r="M6947" s="4" t="s">
        <v>7</v>
      </c>
      <c r="N6947" s="4" t="s">
        <v>167</v>
      </c>
      <c r="O6947" t="s">
        <v>33</v>
      </c>
      <c r="P6947" t="s">
        <v>35342</v>
      </c>
    </row>
    <row r="6948" spans="1:16" hidden="1" x14ac:dyDescent="0.25">
      <c r="A6948">
        <v>145518</v>
      </c>
      <c r="B6948" t="s">
        <v>18005</v>
      </c>
      <c r="C6948" t="s">
        <v>17995</v>
      </c>
      <c r="D6948" t="s">
        <v>17979</v>
      </c>
      <c r="E6948" t="s">
        <v>35805</v>
      </c>
      <c r="F6948" t="s">
        <v>35806</v>
      </c>
      <c r="G6948">
        <v>2004</v>
      </c>
      <c r="H6948" t="s">
        <v>36526</v>
      </c>
      <c r="I6948" t="s">
        <v>17996</v>
      </c>
      <c r="J6948" s="2" t="s">
        <v>18006</v>
      </c>
      <c r="K6948" s="5" t="s">
        <v>2552</v>
      </c>
    </row>
    <row r="6949" spans="1:16" hidden="1" x14ac:dyDescent="0.25">
      <c r="A6949">
        <v>145520</v>
      </c>
      <c r="B6949" t="s">
        <v>18007</v>
      </c>
      <c r="C6949" t="s">
        <v>17999</v>
      </c>
      <c r="D6949" t="s">
        <v>17979</v>
      </c>
      <c r="E6949" t="s">
        <v>35805</v>
      </c>
      <c r="F6949" t="s">
        <v>35806</v>
      </c>
      <c r="G6949">
        <v>2004</v>
      </c>
      <c r="H6949" t="s">
        <v>36526</v>
      </c>
      <c r="I6949" t="s">
        <v>11004</v>
      </c>
      <c r="J6949" s="2" t="s">
        <v>18008</v>
      </c>
      <c r="K6949" s="5" t="s">
        <v>32</v>
      </c>
      <c r="L6949" t="s">
        <v>35242</v>
      </c>
    </row>
    <row r="6950" spans="1:16" hidden="1" x14ac:dyDescent="0.25">
      <c r="A6950">
        <v>145528</v>
      </c>
      <c r="B6950" t="s">
        <v>18009</v>
      </c>
      <c r="C6950" t="s">
        <v>17995</v>
      </c>
      <c r="D6950" t="s">
        <v>17979</v>
      </c>
      <c r="E6950" t="s">
        <v>35805</v>
      </c>
      <c r="F6950" t="s">
        <v>35806</v>
      </c>
      <c r="G6950">
        <v>2004</v>
      </c>
      <c r="H6950" t="s">
        <v>36526</v>
      </c>
      <c r="I6950" t="s">
        <v>17996</v>
      </c>
      <c r="J6950" s="2" t="s">
        <v>18010</v>
      </c>
      <c r="K6950" s="5" t="s">
        <v>15</v>
      </c>
    </row>
    <row r="6951" spans="1:16" hidden="1" x14ac:dyDescent="0.25">
      <c r="A6951">
        <v>145532</v>
      </c>
      <c r="B6951" t="s">
        <v>18011</v>
      </c>
      <c r="C6951" t="s">
        <v>17995</v>
      </c>
      <c r="D6951" t="s">
        <v>17979</v>
      </c>
      <c r="E6951" t="s">
        <v>35805</v>
      </c>
      <c r="F6951" t="s">
        <v>35806</v>
      </c>
      <c r="G6951">
        <v>2004</v>
      </c>
      <c r="H6951" t="s">
        <v>36526</v>
      </c>
      <c r="I6951" t="s">
        <v>17996</v>
      </c>
      <c r="J6951" s="2" t="s">
        <v>18012</v>
      </c>
      <c r="K6951" s="5" t="s">
        <v>128</v>
      </c>
      <c r="L6951" t="s">
        <v>522</v>
      </c>
    </row>
    <row r="6952" spans="1:16" hidden="1" x14ac:dyDescent="0.25">
      <c r="A6952">
        <v>145559</v>
      </c>
      <c r="B6952" t="s">
        <v>18013</v>
      </c>
      <c r="C6952" t="s">
        <v>17995</v>
      </c>
      <c r="D6952" t="s">
        <v>17979</v>
      </c>
      <c r="E6952" t="s">
        <v>35805</v>
      </c>
      <c r="F6952" t="s">
        <v>35806</v>
      </c>
      <c r="G6952">
        <v>2004</v>
      </c>
      <c r="H6952" t="s">
        <v>36526</v>
      </c>
      <c r="I6952" t="s">
        <v>17996</v>
      </c>
      <c r="J6952" s="2" t="s">
        <v>18014</v>
      </c>
      <c r="K6952" s="5" t="s">
        <v>21</v>
      </c>
    </row>
    <row r="6953" spans="1:16" hidden="1" x14ac:dyDescent="0.25">
      <c r="A6953">
        <v>145577</v>
      </c>
      <c r="B6953" t="s">
        <v>18015</v>
      </c>
      <c r="C6953" t="s">
        <v>17999</v>
      </c>
      <c r="D6953" t="s">
        <v>17979</v>
      </c>
      <c r="E6953" t="s">
        <v>35805</v>
      </c>
      <c r="F6953" t="s">
        <v>35806</v>
      </c>
      <c r="G6953">
        <v>2004</v>
      </c>
      <c r="H6953" t="s">
        <v>36526</v>
      </c>
      <c r="I6953" t="s">
        <v>11004</v>
      </c>
      <c r="J6953" s="2" t="s">
        <v>18016</v>
      </c>
      <c r="K6953" s="5" t="s">
        <v>21</v>
      </c>
    </row>
    <row r="6954" spans="1:16" hidden="1" x14ac:dyDescent="0.25">
      <c r="A6954">
        <v>145608</v>
      </c>
      <c r="B6954" t="s">
        <v>18017</v>
      </c>
      <c r="C6954" t="s">
        <v>17995</v>
      </c>
      <c r="D6954" t="s">
        <v>17979</v>
      </c>
      <c r="E6954" t="s">
        <v>35805</v>
      </c>
      <c r="F6954" t="s">
        <v>35806</v>
      </c>
      <c r="G6954">
        <v>2004</v>
      </c>
      <c r="H6954" t="s">
        <v>36526</v>
      </c>
      <c r="I6954" t="s">
        <v>17996</v>
      </c>
      <c r="J6954" s="2" t="s">
        <v>18018</v>
      </c>
      <c r="K6954" s="5" t="s">
        <v>55</v>
      </c>
    </row>
    <row r="6955" spans="1:16" hidden="1" x14ac:dyDescent="0.25">
      <c r="A6955">
        <v>145630</v>
      </c>
      <c r="B6955" t="s">
        <v>18019</v>
      </c>
      <c r="C6955" t="s">
        <v>17995</v>
      </c>
      <c r="D6955" t="s">
        <v>17979</v>
      </c>
      <c r="E6955" t="s">
        <v>35805</v>
      </c>
      <c r="F6955" t="s">
        <v>35806</v>
      </c>
      <c r="G6955">
        <v>2004</v>
      </c>
      <c r="H6955" t="s">
        <v>36526</v>
      </c>
      <c r="I6955" t="s">
        <v>17996</v>
      </c>
      <c r="J6955" s="2" t="s">
        <v>18020</v>
      </c>
      <c r="K6955" s="5" t="s">
        <v>21</v>
      </c>
    </row>
    <row r="6956" spans="1:16" hidden="1" x14ac:dyDescent="0.25">
      <c r="A6956">
        <v>145649</v>
      </c>
      <c r="B6956" t="s">
        <v>18021</v>
      </c>
      <c r="C6956" t="s">
        <v>17995</v>
      </c>
      <c r="D6956" t="s">
        <v>17979</v>
      </c>
      <c r="E6956" t="s">
        <v>35805</v>
      </c>
      <c r="F6956" t="s">
        <v>35806</v>
      </c>
      <c r="G6956">
        <v>2004</v>
      </c>
      <c r="H6956" t="s">
        <v>36526</v>
      </c>
      <c r="I6956" t="s">
        <v>17996</v>
      </c>
      <c r="J6956" s="2" t="s">
        <v>18022</v>
      </c>
      <c r="K6956" s="5" t="s">
        <v>55</v>
      </c>
    </row>
    <row r="6957" spans="1:16" hidden="1" x14ac:dyDescent="0.25">
      <c r="A6957">
        <v>145688</v>
      </c>
      <c r="B6957" t="s">
        <v>18023</v>
      </c>
      <c r="C6957" t="s">
        <v>17999</v>
      </c>
      <c r="D6957" t="s">
        <v>17979</v>
      </c>
      <c r="E6957" t="s">
        <v>35805</v>
      </c>
      <c r="F6957" t="s">
        <v>35806</v>
      </c>
      <c r="G6957">
        <v>2004</v>
      </c>
      <c r="H6957" t="s">
        <v>36526</v>
      </c>
      <c r="I6957" t="s">
        <v>11004</v>
      </c>
      <c r="J6957" s="2" t="s">
        <v>18024</v>
      </c>
      <c r="K6957" s="5" t="s">
        <v>1052</v>
      </c>
      <c r="L6957" t="s">
        <v>35266</v>
      </c>
    </row>
    <row r="6958" spans="1:16" hidden="1" x14ac:dyDescent="0.25">
      <c r="A6958">
        <v>145727</v>
      </c>
      <c r="B6958" t="s">
        <v>18025</v>
      </c>
      <c r="C6958" t="s">
        <v>17995</v>
      </c>
      <c r="D6958" t="s">
        <v>17979</v>
      </c>
      <c r="E6958" t="s">
        <v>35805</v>
      </c>
      <c r="F6958" t="s">
        <v>35806</v>
      </c>
      <c r="G6958">
        <v>2004</v>
      </c>
      <c r="H6958" t="s">
        <v>36526</v>
      </c>
      <c r="I6958" t="s">
        <v>17996</v>
      </c>
      <c r="J6958" s="2" t="s">
        <v>18026</v>
      </c>
      <c r="K6958" s="5" t="s">
        <v>128</v>
      </c>
      <c r="L6958" t="s">
        <v>522</v>
      </c>
    </row>
    <row r="6959" spans="1:16" hidden="1" x14ac:dyDescent="0.25">
      <c r="A6959">
        <v>145744</v>
      </c>
      <c r="B6959" t="s">
        <v>18027</v>
      </c>
      <c r="C6959" t="s">
        <v>17995</v>
      </c>
      <c r="D6959" t="s">
        <v>17979</v>
      </c>
      <c r="E6959" t="s">
        <v>35805</v>
      </c>
      <c r="F6959" t="s">
        <v>35806</v>
      </c>
      <c r="G6959">
        <v>2004</v>
      </c>
      <c r="H6959" t="s">
        <v>36526</v>
      </c>
      <c r="I6959" t="s">
        <v>17996</v>
      </c>
      <c r="J6959" s="2" t="s">
        <v>18028</v>
      </c>
      <c r="K6959" s="5" t="s">
        <v>345</v>
      </c>
    </row>
    <row r="6960" spans="1:16" hidden="1" x14ac:dyDescent="0.25">
      <c r="A6960">
        <v>145792</v>
      </c>
      <c r="B6960" t="s">
        <v>18029</v>
      </c>
      <c r="C6960" t="s">
        <v>17999</v>
      </c>
      <c r="D6960" t="s">
        <v>17979</v>
      </c>
      <c r="E6960" t="s">
        <v>35805</v>
      </c>
      <c r="F6960" t="s">
        <v>35806</v>
      </c>
      <c r="G6960">
        <v>2004</v>
      </c>
      <c r="H6960" t="s">
        <v>36526</v>
      </c>
      <c r="I6960" t="s">
        <v>11004</v>
      </c>
      <c r="J6960" s="2" t="s">
        <v>18030</v>
      </c>
      <c r="K6960" s="5" t="s">
        <v>55</v>
      </c>
    </row>
    <row r="6961" spans="1:12" hidden="1" x14ac:dyDescent="0.25">
      <c r="A6961">
        <v>145811</v>
      </c>
      <c r="B6961" t="s">
        <v>18031</v>
      </c>
      <c r="C6961" t="s">
        <v>17999</v>
      </c>
      <c r="D6961" t="s">
        <v>17979</v>
      </c>
      <c r="E6961" t="s">
        <v>35805</v>
      </c>
      <c r="F6961" t="s">
        <v>35806</v>
      </c>
      <c r="G6961">
        <v>2004</v>
      </c>
      <c r="H6961" t="s">
        <v>36526</v>
      </c>
      <c r="I6961" t="s">
        <v>11004</v>
      </c>
      <c r="J6961" s="2" t="s">
        <v>18032</v>
      </c>
      <c r="K6961" s="5" t="s">
        <v>38</v>
      </c>
    </row>
    <row r="6962" spans="1:12" hidden="1" x14ac:dyDescent="0.25">
      <c r="A6962">
        <v>145834</v>
      </c>
      <c r="B6962" t="s">
        <v>18033</v>
      </c>
      <c r="C6962" t="s">
        <v>17999</v>
      </c>
      <c r="D6962" t="s">
        <v>17979</v>
      </c>
      <c r="E6962" t="s">
        <v>35805</v>
      </c>
      <c r="F6962" t="s">
        <v>35806</v>
      </c>
      <c r="G6962">
        <v>2004</v>
      </c>
      <c r="H6962" t="s">
        <v>36526</v>
      </c>
      <c r="I6962" t="s">
        <v>11004</v>
      </c>
      <c r="J6962" s="2" t="s">
        <v>18034</v>
      </c>
      <c r="K6962" s="5" t="s">
        <v>21</v>
      </c>
    </row>
    <row r="6963" spans="1:12" hidden="1" x14ac:dyDescent="0.25">
      <c r="A6963">
        <v>145847</v>
      </c>
      <c r="B6963" t="s">
        <v>18035</v>
      </c>
      <c r="C6963" t="s">
        <v>17999</v>
      </c>
      <c r="D6963" t="s">
        <v>17979</v>
      </c>
      <c r="E6963" t="s">
        <v>35805</v>
      </c>
      <c r="F6963" t="s">
        <v>35806</v>
      </c>
      <c r="G6963">
        <v>2004</v>
      </c>
      <c r="H6963" t="s">
        <v>36526</v>
      </c>
      <c r="I6963" t="s">
        <v>11004</v>
      </c>
      <c r="J6963" s="2" t="s">
        <v>18036</v>
      </c>
      <c r="K6963" s="5" t="s">
        <v>547</v>
      </c>
    </row>
    <row r="6964" spans="1:12" hidden="1" x14ac:dyDescent="0.25">
      <c r="A6964">
        <v>145874</v>
      </c>
      <c r="B6964" t="s">
        <v>18037</v>
      </c>
      <c r="C6964" t="s">
        <v>18038</v>
      </c>
      <c r="D6964" t="s">
        <v>18039</v>
      </c>
      <c r="E6964" t="s">
        <v>35807</v>
      </c>
      <c r="F6964" t="s">
        <v>35382</v>
      </c>
      <c r="G6964">
        <v>1992</v>
      </c>
      <c r="H6964" t="s">
        <v>36527</v>
      </c>
      <c r="I6964" t="s">
        <v>18040</v>
      </c>
      <c r="J6964" s="2" t="s">
        <v>18041</v>
      </c>
      <c r="K6964" s="5" t="s">
        <v>55</v>
      </c>
    </row>
    <row r="6965" spans="1:12" hidden="1" x14ac:dyDescent="0.25">
      <c r="A6965">
        <v>145972</v>
      </c>
      <c r="B6965" t="s">
        <v>18042</v>
      </c>
      <c r="C6965" t="s">
        <v>18043</v>
      </c>
      <c r="D6965" t="s">
        <v>18039</v>
      </c>
      <c r="E6965" t="s">
        <v>35807</v>
      </c>
      <c r="F6965" t="s">
        <v>35382</v>
      </c>
      <c r="G6965">
        <v>1992</v>
      </c>
      <c r="H6965" t="s">
        <v>36527</v>
      </c>
      <c r="I6965" t="s">
        <v>18044</v>
      </c>
      <c r="J6965" s="2" t="s">
        <v>18045</v>
      </c>
      <c r="K6965" s="5" t="s">
        <v>38</v>
      </c>
    </row>
    <row r="6966" spans="1:12" hidden="1" x14ac:dyDescent="0.25">
      <c r="A6966">
        <v>145983</v>
      </c>
      <c r="B6966" t="s">
        <v>18046</v>
      </c>
      <c r="C6966" t="s">
        <v>18047</v>
      </c>
      <c r="D6966" t="s">
        <v>18039</v>
      </c>
      <c r="E6966" t="s">
        <v>35807</v>
      </c>
      <c r="F6966" t="s">
        <v>35382</v>
      </c>
      <c r="G6966">
        <v>1992</v>
      </c>
      <c r="H6966" t="s">
        <v>36527</v>
      </c>
      <c r="I6966" t="s">
        <v>18048</v>
      </c>
      <c r="J6966" s="2" t="s">
        <v>18049</v>
      </c>
      <c r="K6966" s="5" t="s">
        <v>15</v>
      </c>
    </row>
    <row r="6967" spans="1:12" hidden="1" x14ac:dyDescent="0.25">
      <c r="A6967">
        <v>145984</v>
      </c>
      <c r="B6967" t="s">
        <v>18050</v>
      </c>
      <c r="C6967" t="s">
        <v>18051</v>
      </c>
      <c r="D6967" t="s">
        <v>18039</v>
      </c>
      <c r="E6967" t="s">
        <v>35807</v>
      </c>
      <c r="F6967" t="s">
        <v>35382</v>
      </c>
      <c r="G6967">
        <v>1992</v>
      </c>
      <c r="H6967" t="s">
        <v>36527</v>
      </c>
      <c r="I6967" t="s">
        <v>18052</v>
      </c>
      <c r="J6967" s="2" t="s">
        <v>18053</v>
      </c>
      <c r="K6967" s="5" t="s">
        <v>38</v>
      </c>
    </row>
    <row r="6968" spans="1:12" hidden="1" x14ac:dyDescent="0.25">
      <c r="A6968">
        <v>146052</v>
      </c>
      <c r="B6968" t="s">
        <v>18054</v>
      </c>
      <c r="C6968" t="s">
        <v>18051</v>
      </c>
      <c r="D6968" t="s">
        <v>18039</v>
      </c>
      <c r="E6968" t="s">
        <v>35807</v>
      </c>
      <c r="F6968" t="s">
        <v>35382</v>
      </c>
      <c r="G6968">
        <v>1992</v>
      </c>
      <c r="H6968" t="s">
        <v>36527</v>
      </c>
      <c r="I6968" t="s">
        <v>18052</v>
      </c>
      <c r="J6968" s="2" t="s">
        <v>18055</v>
      </c>
      <c r="K6968" s="5" t="s">
        <v>21</v>
      </c>
    </row>
    <row r="6969" spans="1:12" hidden="1" x14ac:dyDescent="0.25">
      <c r="A6969">
        <v>146209</v>
      </c>
      <c r="B6969" t="s">
        <v>18056</v>
      </c>
      <c r="C6969" t="s">
        <v>18047</v>
      </c>
      <c r="D6969" t="s">
        <v>18039</v>
      </c>
      <c r="E6969" t="s">
        <v>35807</v>
      </c>
      <c r="F6969" t="s">
        <v>35382</v>
      </c>
      <c r="G6969">
        <v>1992</v>
      </c>
      <c r="H6969" t="s">
        <v>36527</v>
      </c>
      <c r="I6969" t="s">
        <v>18048</v>
      </c>
      <c r="J6969" s="2" t="s">
        <v>18057</v>
      </c>
      <c r="K6969" s="5" t="s">
        <v>38</v>
      </c>
      <c r="L6969" t="s">
        <v>16</v>
      </c>
    </row>
    <row r="6970" spans="1:12" hidden="1" x14ac:dyDescent="0.25">
      <c r="A6970">
        <v>146224</v>
      </c>
      <c r="B6970" t="s">
        <v>18058</v>
      </c>
      <c r="C6970" t="s">
        <v>18051</v>
      </c>
      <c r="D6970" t="s">
        <v>18039</v>
      </c>
      <c r="E6970" t="s">
        <v>35807</v>
      </c>
      <c r="F6970" t="s">
        <v>35382</v>
      </c>
      <c r="G6970">
        <v>1992</v>
      </c>
      <c r="H6970" t="s">
        <v>36527</v>
      </c>
      <c r="I6970" t="s">
        <v>18052</v>
      </c>
      <c r="J6970" s="2" t="s">
        <v>18059</v>
      </c>
      <c r="K6970" s="5" t="s">
        <v>21</v>
      </c>
    </row>
    <row r="6971" spans="1:12" hidden="1" x14ac:dyDescent="0.25">
      <c r="A6971">
        <v>146226</v>
      </c>
      <c r="B6971" t="s">
        <v>18060</v>
      </c>
      <c r="C6971" t="s">
        <v>18051</v>
      </c>
      <c r="D6971" t="s">
        <v>18039</v>
      </c>
      <c r="E6971" t="s">
        <v>35807</v>
      </c>
      <c r="F6971" t="s">
        <v>35382</v>
      </c>
      <c r="G6971">
        <v>1992</v>
      </c>
      <c r="H6971" t="s">
        <v>36527</v>
      </c>
      <c r="I6971" t="s">
        <v>18052</v>
      </c>
      <c r="J6971" s="2" t="s">
        <v>18061</v>
      </c>
      <c r="K6971" s="5" t="s">
        <v>128</v>
      </c>
    </row>
    <row r="6972" spans="1:12" hidden="1" x14ac:dyDescent="0.25">
      <c r="A6972">
        <v>146242</v>
      </c>
      <c r="B6972" t="s">
        <v>18062</v>
      </c>
      <c r="C6972" t="s">
        <v>18051</v>
      </c>
      <c r="D6972" t="s">
        <v>18039</v>
      </c>
      <c r="E6972" t="s">
        <v>35807</v>
      </c>
      <c r="F6972" t="s">
        <v>35382</v>
      </c>
      <c r="G6972">
        <v>1992</v>
      </c>
      <c r="H6972" t="s">
        <v>36527</v>
      </c>
      <c r="I6972" t="s">
        <v>18052</v>
      </c>
      <c r="J6972" s="2" t="s">
        <v>18063</v>
      </c>
      <c r="K6972" s="5" t="s">
        <v>128</v>
      </c>
      <c r="L6972" t="s">
        <v>162</v>
      </c>
    </row>
    <row r="6973" spans="1:12" hidden="1" x14ac:dyDescent="0.25">
      <c r="A6973">
        <v>146266</v>
      </c>
      <c r="B6973" t="s">
        <v>18064</v>
      </c>
      <c r="C6973" t="s">
        <v>18047</v>
      </c>
      <c r="D6973" t="s">
        <v>18039</v>
      </c>
      <c r="E6973" t="s">
        <v>35807</v>
      </c>
      <c r="F6973" t="s">
        <v>35382</v>
      </c>
      <c r="G6973">
        <v>1992</v>
      </c>
      <c r="H6973" t="s">
        <v>36527</v>
      </c>
      <c r="I6973" t="s">
        <v>18048</v>
      </c>
      <c r="J6973" s="2" t="s">
        <v>18065</v>
      </c>
      <c r="K6973" s="5" t="s">
        <v>128</v>
      </c>
      <c r="L6973" t="s">
        <v>162</v>
      </c>
    </row>
    <row r="6974" spans="1:12" hidden="1" x14ac:dyDescent="0.25">
      <c r="A6974">
        <v>146297</v>
      </c>
      <c r="B6974" t="s">
        <v>18066</v>
      </c>
      <c r="C6974" t="s">
        <v>18051</v>
      </c>
      <c r="D6974" t="s">
        <v>18039</v>
      </c>
      <c r="E6974" t="s">
        <v>35807</v>
      </c>
      <c r="F6974" t="s">
        <v>35382</v>
      </c>
      <c r="G6974">
        <v>1992</v>
      </c>
      <c r="H6974" t="s">
        <v>36527</v>
      </c>
      <c r="I6974" t="s">
        <v>18052</v>
      </c>
      <c r="J6974" s="2" t="s">
        <v>18067</v>
      </c>
      <c r="K6974" s="5" t="s">
        <v>173</v>
      </c>
    </row>
    <row r="6975" spans="1:12" hidden="1" x14ac:dyDescent="0.25">
      <c r="A6975">
        <v>146381</v>
      </c>
      <c r="B6975" t="s">
        <v>18068</v>
      </c>
      <c r="C6975" t="s">
        <v>18069</v>
      </c>
      <c r="D6975" t="s">
        <v>18039</v>
      </c>
      <c r="E6975" t="s">
        <v>35807</v>
      </c>
      <c r="F6975" t="s">
        <v>35382</v>
      </c>
      <c r="G6975">
        <v>1992</v>
      </c>
      <c r="H6975" t="s">
        <v>36527</v>
      </c>
      <c r="I6975" t="s">
        <v>18070</v>
      </c>
      <c r="J6975" s="2" t="s">
        <v>18071</v>
      </c>
      <c r="K6975" s="5" t="s">
        <v>38</v>
      </c>
    </row>
    <row r="6976" spans="1:12" hidden="1" x14ac:dyDescent="0.25">
      <c r="A6976">
        <v>146387</v>
      </c>
      <c r="B6976" t="s">
        <v>18072</v>
      </c>
      <c r="C6976" t="s">
        <v>18069</v>
      </c>
      <c r="D6976" t="s">
        <v>18039</v>
      </c>
      <c r="E6976" t="s">
        <v>35807</v>
      </c>
      <c r="F6976" t="s">
        <v>35382</v>
      </c>
      <c r="G6976">
        <v>1992</v>
      </c>
      <c r="H6976" t="s">
        <v>36527</v>
      </c>
      <c r="I6976" t="s">
        <v>18070</v>
      </c>
      <c r="J6976" s="2" t="s">
        <v>18073</v>
      </c>
      <c r="K6976" s="5" t="s">
        <v>38</v>
      </c>
    </row>
    <row r="6977" spans="1:12" hidden="1" x14ac:dyDescent="0.25">
      <c r="A6977">
        <v>146418</v>
      </c>
      <c r="B6977" t="s">
        <v>18074</v>
      </c>
      <c r="C6977" t="s">
        <v>18069</v>
      </c>
      <c r="D6977" t="s">
        <v>18039</v>
      </c>
      <c r="E6977" t="s">
        <v>35807</v>
      </c>
      <c r="F6977" t="s">
        <v>35382</v>
      </c>
      <c r="G6977">
        <v>1992</v>
      </c>
      <c r="H6977" t="s">
        <v>36527</v>
      </c>
      <c r="I6977" t="s">
        <v>18070</v>
      </c>
      <c r="J6977" s="2" t="s">
        <v>18075</v>
      </c>
      <c r="K6977" s="5" t="s">
        <v>21</v>
      </c>
    </row>
    <row r="6978" spans="1:12" hidden="1" x14ac:dyDescent="0.25">
      <c r="A6978">
        <v>146501</v>
      </c>
      <c r="B6978" t="s">
        <v>18076</v>
      </c>
      <c r="C6978" t="s">
        <v>18077</v>
      </c>
      <c r="D6978" t="s">
        <v>18039</v>
      </c>
      <c r="E6978" t="s">
        <v>35807</v>
      </c>
      <c r="F6978" t="s">
        <v>35382</v>
      </c>
      <c r="G6978">
        <v>1992</v>
      </c>
      <c r="H6978" t="s">
        <v>36527</v>
      </c>
      <c r="I6978" t="s">
        <v>18078</v>
      </c>
      <c r="J6978" s="2" t="s">
        <v>18079</v>
      </c>
      <c r="K6978" s="5" t="s">
        <v>21</v>
      </c>
    </row>
    <row r="6979" spans="1:12" hidden="1" x14ac:dyDescent="0.25">
      <c r="A6979">
        <v>146568</v>
      </c>
      <c r="B6979" t="s">
        <v>18080</v>
      </c>
      <c r="C6979" t="s">
        <v>18047</v>
      </c>
      <c r="D6979" t="s">
        <v>18039</v>
      </c>
      <c r="E6979" t="s">
        <v>35807</v>
      </c>
      <c r="F6979" t="s">
        <v>35382</v>
      </c>
      <c r="G6979">
        <v>1992</v>
      </c>
      <c r="H6979" t="s">
        <v>36527</v>
      </c>
      <c r="I6979" t="s">
        <v>18048</v>
      </c>
      <c r="J6979" s="2" t="s">
        <v>18081</v>
      </c>
      <c r="K6979" s="5" t="s">
        <v>345</v>
      </c>
      <c r="L6979" t="s">
        <v>16</v>
      </c>
    </row>
    <row r="6980" spans="1:12" hidden="1" x14ac:dyDescent="0.25">
      <c r="A6980">
        <v>146570</v>
      </c>
      <c r="B6980" t="s">
        <v>18082</v>
      </c>
      <c r="C6980" t="s">
        <v>18047</v>
      </c>
      <c r="D6980" t="s">
        <v>18039</v>
      </c>
      <c r="E6980" t="s">
        <v>35807</v>
      </c>
      <c r="F6980" t="s">
        <v>35382</v>
      </c>
      <c r="G6980">
        <v>1992</v>
      </c>
      <c r="H6980" t="s">
        <v>36527</v>
      </c>
      <c r="I6980" t="s">
        <v>18048</v>
      </c>
      <c r="J6980" s="2" t="s">
        <v>18083</v>
      </c>
      <c r="K6980" s="5" t="s">
        <v>55</v>
      </c>
      <c r="L6980" t="s">
        <v>143</v>
      </c>
    </row>
    <row r="6981" spans="1:12" hidden="1" x14ac:dyDescent="0.25">
      <c r="A6981">
        <v>146589</v>
      </c>
      <c r="B6981" t="s">
        <v>18084</v>
      </c>
      <c r="C6981" t="s">
        <v>18085</v>
      </c>
      <c r="D6981" t="s">
        <v>18039</v>
      </c>
      <c r="E6981" t="s">
        <v>35807</v>
      </c>
      <c r="F6981" t="s">
        <v>35382</v>
      </c>
      <c r="G6981">
        <v>1992</v>
      </c>
      <c r="H6981" t="s">
        <v>36527</v>
      </c>
      <c r="I6981" t="s">
        <v>18086</v>
      </c>
      <c r="J6981" s="2" t="s">
        <v>18087</v>
      </c>
      <c r="K6981" s="5" t="s">
        <v>173</v>
      </c>
      <c r="L6981" t="s">
        <v>35266</v>
      </c>
    </row>
    <row r="6982" spans="1:12" hidden="1" x14ac:dyDescent="0.25">
      <c r="A6982">
        <v>146604</v>
      </c>
      <c r="B6982" t="s">
        <v>18088</v>
      </c>
      <c r="C6982" t="s">
        <v>18085</v>
      </c>
      <c r="D6982" t="s">
        <v>18039</v>
      </c>
      <c r="E6982" t="s">
        <v>35807</v>
      </c>
      <c r="F6982" t="s">
        <v>35382</v>
      </c>
      <c r="G6982">
        <v>1992</v>
      </c>
      <c r="H6982" t="s">
        <v>36527</v>
      </c>
      <c r="I6982" t="s">
        <v>18086</v>
      </c>
      <c r="J6982" s="2" t="s">
        <v>18089</v>
      </c>
      <c r="K6982" s="5" t="s">
        <v>38</v>
      </c>
    </row>
    <row r="6983" spans="1:12" hidden="1" x14ac:dyDescent="0.25">
      <c r="A6983">
        <v>146652</v>
      </c>
      <c r="B6983" t="s">
        <v>18090</v>
      </c>
      <c r="C6983" t="s">
        <v>18085</v>
      </c>
      <c r="D6983" t="s">
        <v>18039</v>
      </c>
      <c r="E6983" t="s">
        <v>35807</v>
      </c>
      <c r="F6983" t="s">
        <v>35382</v>
      </c>
      <c r="G6983">
        <v>1992</v>
      </c>
      <c r="H6983" t="s">
        <v>36527</v>
      </c>
      <c r="I6983" t="s">
        <v>18086</v>
      </c>
      <c r="J6983" s="2" t="s">
        <v>18091</v>
      </c>
      <c r="K6983" s="5" t="s">
        <v>21</v>
      </c>
    </row>
    <row r="6984" spans="1:12" hidden="1" x14ac:dyDescent="0.25">
      <c r="A6984">
        <v>146756</v>
      </c>
      <c r="B6984" t="s">
        <v>18092</v>
      </c>
      <c r="C6984" t="s">
        <v>18069</v>
      </c>
      <c r="D6984" t="s">
        <v>18039</v>
      </c>
      <c r="E6984" t="s">
        <v>35807</v>
      </c>
      <c r="F6984" t="s">
        <v>35382</v>
      </c>
      <c r="G6984">
        <v>1992</v>
      </c>
      <c r="H6984" t="s">
        <v>36527</v>
      </c>
      <c r="I6984" t="s">
        <v>18070</v>
      </c>
      <c r="J6984" s="2" t="s">
        <v>18093</v>
      </c>
      <c r="K6984" s="5" t="s">
        <v>15</v>
      </c>
      <c r="L6984" t="s">
        <v>119</v>
      </c>
    </row>
    <row r="6985" spans="1:12" hidden="1" x14ac:dyDescent="0.25">
      <c r="A6985">
        <v>146792</v>
      </c>
      <c r="B6985" t="s">
        <v>18094</v>
      </c>
      <c r="C6985" t="s">
        <v>18095</v>
      </c>
      <c r="D6985" t="s">
        <v>18096</v>
      </c>
      <c r="E6985" t="s">
        <v>35808</v>
      </c>
      <c r="F6985" t="s">
        <v>35809</v>
      </c>
      <c r="G6985">
        <v>1963</v>
      </c>
      <c r="H6985" t="s">
        <v>36528</v>
      </c>
      <c r="I6985" t="s">
        <v>2260</v>
      </c>
      <c r="J6985" s="2" t="s">
        <v>18097</v>
      </c>
      <c r="K6985" s="5" t="s">
        <v>15</v>
      </c>
      <c r="L6985" t="s">
        <v>16</v>
      </c>
    </row>
    <row r="6986" spans="1:12" hidden="1" x14ac:dyDescent="0.25">
      <c r="A6986">
        <v>146802</v>
      </c>
      <c r="B6986" t="s">
        <v>18098</v>
      </c>
      <c r="C6986" t="s">
        <v>18099</v>
      </c>
      <c r="D6986" t="s">
        <v>18096</v>
      </c>
      <c r="E6986" t="s">
        <v>35808</v>
      </c>
      <c r="F6986" t="s">
        <v>35809</v>
      </c>
      <c r="G6986">
        <v>1963</v>
      </c>
      <c r="H6986" t="s">
        <v>36528</v>
      </c>
      <c r="I6986" t="s">
        <v>14283</v>
      </c>
      <c r="J6986" s="2" t="s">
        <v>18100</v>
      </c>
      <c r="K6986" s="5" t="s">
        <v>38</v>
      </c>
    </row>
    <row r="6987" spans="1:12" hidden="1" x14ac:dyDescent="0.25">
      <c r="A6987">
        <v>146877</v>
      </c>
      <c r="B6987" t="s">
        <v>18101</v>
      </c>
      <c r="C6987" t="s">
        <v>18095</v>
      </c>
      <c r="D6987" t="s">
        <v>18096</v>
      </c>
      <c r="E6987" t="s">
        <v>35808</v>
      </c>
      <c r="F6987" t="s">
        <v>35809</v>
      </c>
      <c r="G6987">
        <v>1963</v>
      </c>
      <c r="H6987" t="s">
        <v>36528</v>
      </c>
      <c r="I6987" t="s">
        <v>2260</v>
      </c>
      <c r="J6987" s="2" t="s">
        <v>18102</v>
      </c>
      <c r="K6987" s="5" t="s">
        <v>21</v>
      </c>
    </row>
    <row r="6988" spans="1:12" hidden="1" x14ac:dyDescent="0.25">
      <c r="A6988">
        <v>146881</v>
      </c>
      <c r="B6988" t="s">
        <v>18103</v>
      </c>
      <c r="C6988" t="s">
        <v>18095</v>
      </c>
      <c r="D6988" t="s">
        <v>18096</v>
      </c>
      <c r="E6988" t="s">
        <v>35808</v>
      </c>
      <c r="F6988" t="s">
        <v>35809</v>
      </c>
      <c r="G6988">
        <v>1963</v>
      </c>
      <c r="H6988" t="s">
        <v>36528</v>
      </c>
      <c r="I6988" t="s">
        <v>2260</v>
      </c>
      <c r="J6988" s="2" t="s">
        <v>18104</v>
      </c>
      <c r="K6988" s="5" t="s">
        <v>55</v>
      </c>
    </row>
    <row r="6989" spans="1:12" hidden="1" x14ac:dyDescent="0.25">
      <c r="A6989">
        <v>146911</v>
      </c>
      <c r="B6989" t="s">
        <v>18105</v>
      </c>
      <c r="C6989" t="s">
        <v>18095</v>
      </c>
      <c r="D6989" t="s">
        <v>18096</v>
      </c>
      <c r="E6989" t="s">
        <v>35808</v>
      </c>
      <c r="F6989" t="s">
        <v>35809</v>
      </c>
      <c r="G6989">
        <v>1963</v>
      </c>
      <c r="H6989" t="s">
        <v>36528</v>
      </c>
      <c r="I6989" t="s">
        <v>2260</v>
      </c>
      <c r="J6989" s="2" t="s">
        <v>18106</v>
      </c>
      <c r="K6989" s="5" t="s">
        <v>38</v>
      </c>
      <c r="L6989" t="s">
        <v>132</v>
      </c>
    </row>
    <row r="6990" spans="1:12" hidden="1" x14ac:dyDescent="0.25">
      <c r="A6990">
        <v>146915</v>
      </c>
      <c r="B6990" t="s">
        <v>18107</v>
      </c>
      <c r="C6990" t="s">
        <v>18108</v>
      </c>
      <c r="D6990" t="s">
        <v>18096</v>
      </c>
      <c r="E6990" t="s">
        <v>35808</v>
      </c>
      <c r="F6990" t="s">
        <v>35809</v>
      </c>
      <c r="G6990">
        <v>1963</v>
      </c>
      <c r="H6990" t="s">
        <v>36528</v>
      </c>
      <c r="I6990" t="s">
        <v>18109</v>
      </c>
      <c r="J6990" s="2" t="s">
        <v>18110</v>
      </c>
      <c r="K6990" s="5" t="s">
        <v>38</v>
      </c>
      <c r="L6990" t="s">
        <v>174</v>
      </c>
    </row>
    <row r="6991" spans="1:12" hidden="1" x14ac:dyDescent="0.25">
      <c r="A6991">
        <v>146938</v>
      </c>
      <c r="B6991" t="s">
        <v>18111</v>
      </c>
      <c r="C6991" t="s">
        <v>18099</v>
      </c>
      <c r="D6991" t="s">
        <v>18096</v>
      </c>
      <c r="E6991" t="s">
        <v>35808</v>
      </c>
      <c r="F6991" t="s">
        <v>35809</v>
      </c>
      <c r="G6991">
        <v>1963</v>
      </c>
      <c r="H6991" t="s">
        <v>36528</v>
      </c>
      <c r="I6991" t="s">
        <v>14283</v>
      </c>
      <c r="J6991" s="2" t="s">
        <v>18112</v>
      </c>
      <c r="K6991" s="5" t="s">
        <v>38</v>
      </c>
      <c r="L6991" t="s">
        <v>232</v>
      </c>
    </row>
    <row r="6992" spans="1:12" hidden="1" x14ac:dyDescent="0.25">
      <c r="A6992">
        <v>146939</v>
      </c>
      <c r="B6992" t="s">
        <v>18113</v>
      </c>
      <c r="C6992" t="s">
        <v>18108</v>
      </c>
      <c r="D6992" t="s">
        <v>18096</v>
      </c>
      <c r="E6992" t="s">
        <v>35808</v>
      </c>
      <c r="F6992" t="s">
        <v>35809</v>
      </c>
      <c r="G6992">
        <v>1963</v>
      </c>
      <c r="H6992" t="s">
        <v>36528</v>
      </c>
      <c r="I6992" t="s">
        <v>18109</v>
      </c>
      <c r="J6992" s="2" t="s">
        <v>18114</v>
      </c>
      <c r="K6992" s="5" t="s">
        <v>21</v>
      </c>
    </row>
    <row r="6993" spans="1:16" hidden="1" x14ac:dyDescent="0.25">
      <c r="A6993">
        <v>146945</v>
      </c>
      <c r="B6993" t="s">
        <v>18115</v>
      </c>
      <c r="C6993" t="s">
        <v>18108</v>
      </c>
      <c r="D6993" t="s">
        <v>18096</v>
      </c>
      <c r="E6993" t="s">
        <v>35808</v>
      </c>
      <c r="F6993" t="s">
        <v>35809</v>
      </c>
      <c r="G6993">
        <v>1963</v>
      </c>
      <c r="H6993" t="s">
        <v>36528</v>
      </c>
      <c r="I6993" t="s">
        <v>18109</v>
      </c>
      <c r="J6993" s="2" t="s">
        <v>18116</v>
      </c>
      <c r="K6993" s="5" t="s">
        <v>38</v>
      </c>
      <c r="L6993" t="s">
        <v>187</v>
      </c>
    </row>
    <row r="6994" spans="1:16" hidden="1" x14ac:dyDescent="0.25">
      <c r="A6994">
        <v>146950</v>
      </c>
      <c r="B6994" t="s">
        <v>18117</v>
      </c>
      <c r="C6994" t="s">
        <v>18108</v>
      </c>
      <c r="D6994" t="s">
        <v>18096</v>
      </c>
      <c r="E6994" t="s">
        <v>35808</v>
      </c>
      <c r="F6994" t="s">
        <v>35809</v>
      </c>
      <c r="G6994">
        <v>1963</v>
      </c>
      <c r="H6994" t="s">
        <v>36528</v>
      </c>
      <c r="I6994" t="s">
        <v>18109</v>
      </c>
      <c r="J6994" s="2" t="s">
        <v>18118</v>
      </c>
      <c r="K6994" s="5" t="s">
        <v>128</v>
      </c>
    </row>
    <row r="6995" spans="1:16" hidden="1" x14ac:dyDescent="0.25">
      <c r="A6995">
        <v>146992</v>
      </c>
      <c r="B6995" t="s">
        <v>18119</v>
      </c>
      <c r="C6995" t="s">
        <v>18108</v>
      </c>
      <c r="D6995" t="s">
        <v>18096</v>
      </c>
      <c r="E6995" t="s">
        <v>35808</v>
      </c>
      <c r="F6995" t="s">
        <v>35809</v>
      </c>
      <c r="G6995">
        <v>1963</v>
      </c>
      <c r="H6995" t="s">
        <v>36528</v>
      </c>
      <c r="I6995" t="s">
        <v>18109</v>
      </c>
      <c r="J6995" s="2" t="s">
        <v>18120</v>
      </c>
      <c r="K6995" s="5" t="s">
        <v>38</v>
      </c>
      <c r="L6995" t="s">
        <v>232</v>
      </c>
    </row>
    <row r="6996" spans="1:16" hidden="1" x14ac:dyDescent="0.25">
      <c r="A6996">
        <v>146993</v>
      </c>
      <c r="B6996" t="s">
        <v>18121</v>
      </c>
      <c r="C6996" t="s">
        <v>18108</v>
      </c>
      <c r="D6996" t="s">
        <v>18096</v>
      </c>
      <c r="E6996" t="s">
        <v>35808</v>
      </c>
      <c r="F6996" t="s">
        <v>35809</v>
      </c>
      <c r="G6996">
        <v>1963</v>
      </c>
      <c r="H6996" t="s">
        <v>36528</v>
      </c>
      <c r="I6996" t="s">
        <v>18109</v>
      </c>
      <c r="J6996" s="2" t="s">
        <v>18122</v>
      </c>
      <c r="K6996" s="5" t="s">
        <v>38</v>
      </c>
    </row>
    <row r="6997" spans="1:16" hidden="1" x14ac:dyDescent="0.25">
      <c r="A6997">
        <v>147061</v>
      </c>
      <c r="B6997" t="s">
        <v>18123</v>
      </c>
      <c r="C6997" t="s">
        <v>18124</v>
      </c>
      <c r="D6997" t="s">
        <v>18096</v>
      </c>
      <c r="E6997" t="s">
        <v>35808</v>
      </c>
      <c r="F6997" t="s">
        <v>35809</v>
      </c>
      <c r="G6997">
        <v>1963</v>
      </c>
      <c r="H6997" t="s">
        <v>36528</v>
      </c>
      <c r="I6997" t="s">
        <v>18125</v>
      </c>
      <c r="J6997" s="2" t="s">
        <v>18126</v>
      </c>
      <c r="K6997" s="5" t="s">
        <v>21</v>
      </c>
    </row>
    <row r="6998" spans="1:16" hidden="1" x14ac:dyDescent="0.25">
      <c r="A6998">
        <v>147065</v>
      </c>
      <c r="B6998" t="s">
        <v>18127</v>
      </c>
      <c r="C6998" t="s">
        <v>18099</v>
      </c>
      <c r="D6998" t="s">
        <v>18096</v>
      </c>
      <c r="E6998" t="s">
        <v>35808</v>
      </c>
      <c r="F6998" t="s">
        <v>35809</v>
      </c>
      <c r="G6998">
        <v>1963</v>
      </c>
      <c r="H6998" t="s">
        <v>36528</v>
      </c>
      <c r="I6998" t="s">
        <v>14283</v>
      </c>
      <c r="J6998" s="2" t="s">
        <v>18128</v>
      </c>
      <c r="K6998" s="5" t="s">
        <v>128</v>
      </c>
      <c r="L6998" t="s">
        <v>35198</v>
      </c>
    </row>
    <row r="6999" spans="1:16" hidden="1" x14ac:dyDescent="0.25">
      <c r="A6999">
        <v>147092</v>
      </c>
      <c r="B6999" t="s">
        <v>18129</v>
      </c>
      <c r="C6999" t="s">
        <v>18130</v>
      </c>
      <c r="D6999" t="s">
        <v>18096</v>
      </c>
      <c r="E6999" t="s">
        <v>35808</v>
      </c>
      <c r="F6999" t="s">
        <v>35809</v>
      </c>
      <c r="G6999">
        <v>1963</v>
      </c>
      <c r="H6999" t="s">
        <v>36528</v>
      </c>
      <c r="I6999" t="s">
        <v>18131</v>
      </c>
      <c r="J6999" s="2" t="s">
        <v>18132</v>
      </c>
      <c r="K6999" s="5" t="s">
        <v>55</v>
      </c>
    </row>
    <row r="7000" spans="1:16" hidden="1" x14ac:dyDescent="0.25">
      <c r="A7000">
        <v>147104</v>
      </c>
      <c r="B7000" t="s">
        <v>18133</v>
      </c>
      <c r="C7000" t="s">
        <v>18134</v>
      </c>
      <c r="D7000" t="s">
        <v>18096</v>
      </c>
      <c r="E7000" t="s">
        <v>35808</v>
      </c>
      <c r="F7000" t="s">
        <v>35809</v>
      </c>
      <c r="G7000">
        <v>1963</v>
      </c>
      <c r="H7000" t="s">
        <v>36528</v>
      </c>
      <c r="I7000" t="s">
        <v>18135</v>
      </c>
      <c r="J7000" s="2" t="s">
        <v>18136</v>
      </c>
      <c r="K7000" s="5" t="s">
        <v>21</v>
      </c>
    </row>
    <row r="7001" spans="1:16" hidden="1" x14ac:dyDescent="0.25">
      <c r="A7001">
        <v>147140</v>
      </c>
      <c r="B7001" t="s">
        <v>18137</v>
      </c>
      <c r="C7001" t="s">
        <v>18134</v>
      </c>
      <c r="D7001" t="s">
        <v>18096</v>
      </c>
      <c r="E7001" t="s">
        <v>35808</v>
      </c>
      <c r="F7001" t="s">
        <v>35809</v>
      </c>
      <c r="G7001">
        <v>1963</v>
      </c>
      <c r="H7001" t="s">
        <v>36528</v>
      </c>
      <c r="I7001" t="s">
        <v>18135</v>
      </c>
      <c r="J7001" s="2" t="s">
        <v>18138</v>
      </c>
      <c r="K7001" s="5" t="s">
        <v>55</v>
      </c>
    </row>
    <row r="7002" spans="1:16" x14ac:dyDescent="0.25">
      <c r="A7002">
        <v>147144</v>
      </c>
      <c r="B7002" t="s">
        <v>18139</v>
      </c>
      <c r="C7002" t="s">
        <v>18134</v>
      </c>
      <c r="D7002" t="s">
        <v>18096</v>
      </c>
      <c r="E7002" t="s">
        <v>35808</v>
      </c>
      <c r="F7002" t="s">
        <v>35809</v>
      </c>
      <c r="G7002">
        <v>1963</v>
      </c>
      <c r="H7002" t="s">
        <v>36528</v>
      </c>
      <c r="I7002" t="s">
        <v>18135</v>
      </c>
      <c r="J7002" s="2" t="s">
        <v>18140</v>
      </c>
      <c r="K7002" s="5" t="s">
        <v>202</v>
      </c>
      <c r="M7002" s="4" t="s">
        <v>7</v>
      </c>
      <c r="N7002" s="4" t="s">
        <v>8</v>
      </c>
      <c r="O7002" t="s">
        <v>33</v>
      </c>
      <c r="P7002" t="s">
        <v>35342</v>
      </c>
    </row>
    <row r="7003" spans="1:16" hidden="1" x14ac:dyDescent="0.25">
      <c r="A7003">
        <v>147160</v>
      </c>
      <c r="B7003" t="s">
        <v>18141</v>
      </c>
      <c r="C7003" t="s">
        <v>18099</v>
      </c>
      <c r="D7003" t="s">
        <v>18096</v>
      </c>
      <c r="E7003" t="s">
        <v>35808</v>
      </c>
      <c r="F7003" t="s">
        <v>35809</v>
      </c>
      <c r="G7003">
        <v>1963</v>
      </c>
      <c r="H7003" t="s">
        <v>36528</v>
      </c>
      <c r="I7003" t="s">
        <v>14283</v>
      </c>
      <c r="J7003" s="2" t="s">
        <v>18142</v>
      </c>
      <c r="K7003" s="5" t="s">
        <v>21</v>
      </c>
    </row>
    <row r="7004" spans="1:16" hidden="1" x14ac:dyDescent="0.25">
      <c r="A7004">
        <v>147170</v>
      </c>
      <c r="B7004" t="s">
        <v>18143</v>
      </c>
      <c r="C7004" t="s">
        <v>18134</v>
      </c>
      <c r="D7004" t="s">
        <v>18096</v>
      </c>
      <c r="E7004" t="s">
        <v>35808</v>
      </c>
      <c r="F7004" t="s">
        <v>35809</v>
      </c>
      <c r="G7004">
        <v>1963</v>
      </c>
      <c r="H7004" t="s">
        <v>36528</v>
      </c>
      <c r="I7004" t="s">
        <v>18135</v>
      </c>
      <c r="J7004" s="2" t="s">
        <v>18144</v>
      </c>
      <c r="K7004" s="5" t="s">
        <v>21</v>
      </c>
    </row>
    <row r="7005" spans="1:16" hidden="1" x14ac:dyDescent="0.25">
      <c r="A7005">
        <v>147240</v>
      </c>
      <c r="B7005" t="s">
        <v>18145</v>
      </c>
      <c r="C7005" t="s">
        <v>18134</v>
      </c>
      <c r="D7005" t="s">
        <v>18096</v>
      </c>
      <c r="E7005" t="s">
        <v>35808</v>
      </c>
      <c r="F7005" t="s">
        <v>35809</v>
      </c>
      <c r="G7005">
        <v>1963</v>
      </c>
      <c r="H7005" t="s">
        <v>36528</v>
      </c>
      <c r="I7005" t="s">
        <v>18135</v>
      </c>
      <c r="J7005" s="2" t="s">
        <v>18146</v>
      </c>
      <c r="K7005" s="5" t="s">
        <v>55</v>
      </c>
    </row>
    <row r="7006" spans="1:16" x14ac:dyDescent="0.25">
      <c r="A7006">
        <v>147284</v>
      </c>
      <c r="B7006" t="s">
        <v>18147</v>
      </c>
      <c r="C7006" t="s">
        <v>18099</v>
      </c>
      <c r="D7006" t="s">
        <v>18096</v>
      </c>
      <c r="E7006" t="s">
        <v>35808</v>
      </c>
      <c r="F7006" t="s">
        <v>35809</v>
      </c>
      <c r="G7006">
        <v>1963</v>
      </c>
      <c r="H7006" t="s">
        <v>36528</v>
      </c>
      <c r="I7006" t="s">
        <v>14283</v>
      </c>
      <c r="J7006" s="2" t="s">
        <v>18148</v>
      </c>
      <c r="K7006" s="5" t="s">
        <v>128</v>
      </c>
      <c r="M7006" s="4" t="s">
        <v>7</v>
      </c>
      <c r="N7006" s="4" t="s">
        <v>8</v>
      </c>
      <c r="O7006" t="s">
        <v>33</v>
      </c>
      <c r="P7006" t="s">
        <v>35342</v>
      </c>
    </row>
    <row r="7007" spans="1:16" hidden="1" x14ac:dyDescent="0.25">
      <c r="A7007">
        <v>147306</v>
      </c>
      <c r="B7007" t="s">
        <v>18149</v>
      </c>
      <c r="C7007" t="s">
        <v>18150</v>
      </c>
      <c r="D7007" t="s">
        <v>18096</v>
      </c>
      <c r="E7007" t="s">
        <v>35808</v>
      </c>
      <c r="F7007" t="s">
        <v>35809</v>
      </c>
      <c r="G7007">
        <v>1963</v>
      </c>
      <c r="H7007" t="s">
        <v>36528</v>
      </c>
      <c r="I7007" t="s">
        <v>18151</v>
      </c>
      <c r="J7007" s="2" t="s">
        <v>18152</v>
      </c>
      <c r="K7007" s="5" t="s">
        <v>38</v>
      </c>
    </row>
    <row r="7008" spans="1:16" hidden="1" x14ac:dyDescent="0.25">
      <c r="A7008">
        <v>147318</v>
      </c>
      <c r="B7008" t="s">
        <v>18153</v>
      </c>
      <c r="C7008" t="s">
        <v>18150</v>
      </c>
      <c r="D7008" t="s">
        <v>18096</v>
      </c>
      <c r="E7008" t="s">
        <v>35808</v>
      </c>
      <c r="F7008" t="s">
        <v>35809</v>
      </c>
      <c r="G7008">
        <v>1963</v>
      </c>
      <c r="H7008" t="s">
        <v>36528</v>
      </c>
      <c r="I7008" t="s">
        <v>18151</v>
      </c>
      <c r="J7008" s="2" t="s">
        <v>18154</v>
      </c>
      <c r="K7008" s="5" t="s">
        <v>38</v>
      </c>
    </row>
    <row r="7009" spans="1:12" hidden="1" x14ac:dyDescent="0.25">
      <c r="A7009">
        <v>147399</v>
      </c>
      <c r="B7009" t="s">
        <v>18155</v>
      </c>
      <c r="C7009" t="s">
        <v>18156</v>
      </c>
      <c r="D7009" t="s">
        <v>18096</v>
      </c>
      <c r="E7009" t="s">
        <v>35808</v>
      </c>
      <c r="F7009" t="s">
        <v>35809</v>
      </c>
      <c r="G7009">
        <v>1963</v>
      </c>
      <c r="H7009" t="s">
        <v>36528</v>
      </c>
      <c r="I7009" t="s">
        <v>18157</v>
      </c>
      <c r="J7009" s="2" t="s">
        <v>18158</v>
      </c>
      <c r="K7009" s="5" t="s">
        <v>38</v>
      </c>
      <c r="L7009" t="s">
        <v>272</v>
      </c>
    </row>
    <row r="7010" spans="1:12" hidden="1" x14ac:dyDescent="0.25">
      <c r="A7010">
        <v>147434</v>
      </c>
      <c r="B7010" t="s">
        <v>18159</v>
      </c>
      <c r="C7010" t="s">
        <v>18160</v>
      </c>
      <c r="D7010" t="s">
        <v>18096</v>
      </c>
      <c r="E7010" t="s">
        <v>35808</v>
      </c>
      <c r="F7010" t="s">
        <v>35809</v>
      </c>
      <c r="G7010">
        <v>1963</v>
      </c>
      <c r="H7010" t="s">
        <v>36528</v>
      </c>
      <c r="I7010" t="s">
        <v>6429</v>
      </c>
      <c r="J7010" s="2" t="s">
        <v>18161</v>
      </c>
      <c r="K7010" s="5" t="s">
        <v>38</v>
      </c>
      <c r="L7010" t="s">
        <v>187</v>
      </c>
    </row>
    <row r="7011" spans="1:12" hidden="1" x14ac:dyDescent="0.25">
      <c r="A7011">
        <v>147494</v>
      </c>
      <c r="B7011" t="s">
        <v>18162</v>
      </c>
      <c r="C7011" t="s">
        <v>18099</v>
      </c>
      <c r="D7011" t="s">
        <v>18096</v>
      </c>
      <c r="E7011" t="s">
        <v>35808</v>
      </c>
      <c r="F7011" t="s">
        <v>35809</v>
      </c>
      <c r="G7011">
        <v>1963</v>
      </c>
      <c r="H7011" t="s">
        <v>36528</v>
      </c>
      <c r="I7011" t="s">
        <v>14283</v>
      </c>
      <c r="J7011" s="2" t="s">
        <v>18163</v>
      </c>
      <c r="K7011" s="5" t="s">
        <v>38</v>
      </c>
      <c r="L7011" t="s">
        <v>232</v>
      </c>
    </row>
    <row r="7012" spans="1:12" hidden="1" x14ac:dyDescent="0.25">
      <c r="A7012">
        <v>147497</v>
      </c>
      <c r="B7012" t="s">
        <v>18164</v>
      </c>
      <c r="C7012" t="s">
        <v>18160</v>
      </c>
      <c r="D7012" t="s">
        <v>18096</v>
      </c>
      <c r="E7012" t="s">
        <v>35808</v>
      </c>
      <c r="F7012" t="s">
        <v>35809</v>
      </c>
      <c r="G7012">
        <v>1963</v>
      </c>
      <c r="H7012" t="s">
        <v>36528</v>
      </c>
      <c r="I7012" t="s">
        <v>6429</v>
      </c>
      <c r="J7012" s="2" t="s">
        <v>18165</v>
      </c>
      <c r="K7012" s="5" t="s">
        <v>32</v>
      </c>
    </row>
    <row r="7013" spans="1:12" hidden="1" x14ac:dyDescent="0.25">
      <c r="A7013">
        <v>147517</v>
      </c>
      <c r="B7013" t="s">
        <v>18166</v>
      </c>
      <c r="C7013" t="s">
        <v>18160</v>
      </c>
      <c r="D7013" t="s">
        <v>18096</v>
      </c>
      <c r="E7013" t="s">
        <v>35808</v>
      </c>
      <c r="F7013" t="s">
        <v>35809</v>
      </c>
      <c r="G7013">
        <v>1963</v>
      </c>
      <c r="H7013" t="s">
        <v>36528</v>
      </c>
      <c r="I7013" t="s">
        <v>6429</v>
      </c>
      <c r="J7013" s="2" t="s">
        <v>18167</v>
      </c>
      <c r="K7013" s="5" t="s">
        <v>21</v>
      </c>
    </row>
    <row r="7014" spans="1:12" hidden="1" x14ac:dyDescent="0.25">
      <c r="A7014">
        <v>147556</v>
      </c>
      <c r="B7014" t="s">
        <v>18168</v>
      </c>
      <c r="C7014" t="s">
        <v>18099</v>
      </c>
      <c r="D7014" t="s">
        <v>18096</v>
      </c>
      <c r="E7014" t="s">
        <v>35808</v>
      </c>
      <c r="F7014" t="s">
        <v>35809</v>
      </c>
      <c r="G7014">
        <v>1963</v>
      </c>
      <c r="H7014" t="s">
        <v>36528</v>
      </c>
      <c r="I7014" t="s">
        <v>14283</v>
      </c>
      <c r="J7014" s="2" t="s">
        <v>18169</v>
      </c>
      <c r="K7014" s="5" t="s">
        <v>21</v>
      </c>
    </row>
    <row r="7015" spans="1:12" hidden="1" x14ac:dyDescent="0.25">
      <c r="A7015">
        <v>147605</v>
      </c>
      <c r="B7015" t="s">
        <v>18170</v>
      </c>
      <c r="C7015" t="s">
        <v>18171</v>
      </c>
      <c r="D7015" t="s">
        <v>18096</v>
      </c>
      <c r="E7015" t="s">
        <v>35808</v>
      </c>
      <c r="F7015" t="s">
        <v>35809</v>
      </c>
      <c r="G7015">
        <v>1963</v>
      </c>
      <c r="H7015" t="s">
        <v>36528</v>
      </c>
      <c r="I7015" t="s">
        <v>18172</v>
      </c>
      <c r="J7015" s="2" t="s">
        <v>18173</v>
      </c>
      <c r="K7015" s="5" t="s">
        <v>21</v>
      </c>
    </row>
    <row r="7016" spans="1:12" hidden="1" x14ac:dyDescent="0.25">
      <c r="A7016">
        <v>147647</v>
      </c>
      <c r="B7016" t="s">
        <v>18174</v>
      </c>
      <c r="C7016" t="s">
        <v>18175</v>
      </c>
      <c r="D7016" t="s">
        <v>18096</v>
      </c>
      <c r="E7016" t="s">
        <v>35808</v>
      </c>
      <c r="F7016" t="s">
        <v>35809</v>
      </c>
      <c r="G7016">
        <v>1963</v>
      </c>
      <c r="H7016" t="s">
        <v>36528</v>
      </c>
      <c r="I7016" t="s">
        <v>18176</v>
      </c>
      <c r="J7016" s="2" t="s">
        <v>18177</v>
      </c>
      <c r="K7016" s="5" t="s">
        <v>128</v>
      </c>
      <c r="L7016" t="s">
        <v>129</v>
      </c>
    </row>
    <row r="7017" spans="1:12" hidden="1" x14ac:dyDescent="0.25">
      <c r="A7017">
        <v>147675</v>
      </c>
      <c r="B7017" t="s">
        <v>18178</v>
      </c>
      <c r="C7017" t="s">
        <v>18179</v>
      </c>
      <c r="D7017" t="s">
        <v>18180</v>
      </c>
      <c r="E7017" t="s">
        <v>35810</v>
      </c>
      <c r="F7017" t="s">
        <v>35475</v>
      </c>
      <c r="G7017">
        <v>2000</v>
      </c>
      <c r="H7017" t="s">
        <v>36529</v>
      </c>
      <c r="I7017" t="s">
        <v>3600</v>
      </c>
      <c r="J7017" s="2" t="s">
        <v>18181</v>
      </c>
      <c r="K7017" s="5" t="s">
        <v>15</v>
      </c>
    </row>
    <row r="7018" spans="1:12" hidden="1" x14ac:dyDescent="0.25">
      <c r="A7018">
        <v>147701</v>
      </c>
      <c r="B7018" t="s">
        <v>18182</v>
      </c>
      <c r="C7018" t="s">
        <v>18183</v>
      </c>
      <c r="D7018" t="s">
        <v>18180</v>
      </c>
      <c r="E7018" t="s">
        <v>35810</v>
      </c>
      <c r="F7018" t="s">
        <v>35475</v>
      </c>
      <c r="G7018">
        <v>2000</v>
      </c>
      <c r="H7018" t="s">
        <v>36529</v>
      </c>
      <c r="I7018" t="s">
        <v>13251</v>
      </c>
      <c r="J7018" s="2" t="s">
        <v>18184</v>
      </c>
      <c r="K7018" s="5" t="s">
        <v>38</v>
      </c>
    </row>
    <row r="7019" spans="1:12" hidden="1" x14ac:dyDescent="0.25">
      <c r="A7019">
        <v>147741</v>
      </c>
      <c r="B7019" t="s">
        <v>18185</v>
      </c>
      <c r="C7019" t="s">
        <v>18186</v>
      </c>
      <c r="D7019" t="s">
        <v>18180</v>
      </c>
      <c r="E7019" t="s">
        <v>35810</v>
      </c>
      <c r="F7019" t="s">
        <v>35475</v>
      </c>
      <c r="G7019">
        <v>2000</v>
      </c>
      <c r="H7019" t="s">
        <v>36529</v>
      </c>
      <c r="I7019" t="s">
        <v>18187</v>
      </c>
      <c r="J7019" s="2" t="s">
        <v>18188</v>
      </c>
      <c r="K7019" s="5" t="s">
        <v>128</v>
      </c>
      <c r="L7019" t="s">
        <v>35186</v>
      </c>
    </row>
    <row r="7020" spans="1:12" hidden="1" x14ac:dyDescent="0.25">
      <c r="A7020">
        <v>147763</v>
      </c>
      <c r="B7020" t="s">
        <v>18189</v>
      </c>
      <c r="C7020" t="s">
        <v>18190</v>
      </c>
      <c r="D7020" t="s">
        <v>18180</v>
      </c>
      <c r="E7020" t="s">
        <v>35810</v>
      </c>
      <c r="F7020" t="s">
        <v>35475</v>
      </c>
      <c r="G7020">
        <v>2000</v>
      </c>
      <c r="H7020" t="s">
        <v>36529</v>
      </c>
      <c r="I7020" t="s">
        <v>18191</v>
      </c>
      <c r="J7020" s="2" t="s">
        <v>18192</v>
      </c>
      <c r="K7020" s="5" t="s">
        <v>173</v>
      </c>
    </row>
    <row r="7021" spans="1:12" hidden="1" x14ac:dyDescent="0.25">
      <c r="A7021">
        <v>147779</v>
      </c>
      <c r="B7021" t="s">
        <v>18193</v>
      </c>
      <c r="C7021" t="s">
        <v>18186</v>
      </c>
      <c r="D7021" t="s">
        <v>18180</v>
      </c>
      <c r="E7021" t="s">
        <v>35810</v>
      </c>
      <c r="F7021" t="s">
        <v>35475</v>
      </c>
      <c r="G7021">
        <v>2000</v>
      </c>
      <c r="H7021" t="s">
        <v>36529</v>
      </c>
      <c r="I7021" t="s">
        <v>18187</v>
      </c>
      <c r="J7021" s="2" t="s">
        <v>18194</v>
      </c>
      <c r="K7021" s="5" t="s">
        <v>128</v>
      </c>
    </row>
    <row r="7022" spans="1:12" hidden="1" x14ac:dyDescent="0.25">
      <c r="A7022">
        <v>147789</v>
      </c>
      <c r="B7022" t="s">
        <v>18195</v>
      </c>
      <c r="C7022" t="s">
        <v>18196</v>
      </c>
      <c r="D7022" t="s">
        <v>18180</v>
      </c>
      <c r="E7022" t="s">
        <v>35810</v>
      </c>
      <c r="F7022" t="s">
        <v>35475</v>
      </c>
      <c r="G7022">
        <v>2000</v>
      </c>
      <c r="H7022" t="s">
        <v>36529</v>
      </c>
      <c r="I7022" t="s">
        <v>18197</v>
      </c>
      <c r="J7022" s="2" t="s">
        <v>18198</v>
      </c>
      <c r="K7022" s="5" t="s">
        <v>21</v>
      </c>
    </row>
    <row r="7023" spans="1:12" hidden="1" x14ac:dyDescent="0.25">
      <c r="A7023">
        <v>147835</v>
      </c>
      <c r="B7023" t="s">
        <v>18199</v>
      </c>
      <c r="C7023" t="s">
        <v>18200</v>
      </c>
      <c r="D7023" t="s">
        <v>18180</v>
      </c>
      <c r="E7023" t="s">
        <v>35810</v>
      </c>
      <c r="F7023" t="s">
        <v>35475</v>
      </c>
      <c r="G7023">
        <v>2000</v>
      </c>
      <c r="H7023" t="s">
        <v>36529</v>
      </c>
      <c r="I7023" t="s">
        <v>17683</v>
      </c>
      <c r="J7023" s="2" t="s">
        <v>18201</v>
      </c>
      <c r="K7023" s="5" t="s">
        <v>32</v>
      </c>
      <c r="L7023" t="s">
        <v>1674</v>
      </c>
    </row>
    <row r="7024" spans="1:12" hidden="1" x14ac:dyDescent="0.25">
      <c r="A7024">
        <v>147837</v>
      </c>
      <c r="B7024" t="s">
        <v>18202</v>
      </c>
      <c r="C7024" t="s">
        <v>18200</v>
      </c>
      <c r="D7024" t="s">
        <v>18180</v>
      </c>
      <c r="E7024" t="s">
        <v>35810</v>
      </c>
      <c r="F7024" t="s">
        <v>35475</v>
      </c>
      <c r="G7024">
        <v>2000</v>
      </c>
      <c r="H7024" t="s">
        <v>36529</v>
      </c>
      <c r="I7024" t="s">
        <v>17683</v>
      </c>
      <c r="J7024" s="2" t="s">
        <v>18203</v>
      </c>
      <c r="K7024" s="5" t="s">
        <v>128</v>
      </c>
      <c r="L7024" t="s">
        <v>35203</v>
      </c>
    </row>
    <row r="7025" spans="1:12" hidden="1" x14ac:dyDescent="0.25">
      <c r="A7025">
        <v>147881</v>
      </c>
      <c r="B7025" t="s">
        <v>18204</v>
      </c>
      <c r="C7025" t="s">
        <v>18205</v>
      </c>
      <c r="D7025" t="s">
        <v>18180</v>
      </c>
      <c r="E7025" t="s">
        <v>35810</v>
      </c>
      <c r="F7025" t="s">
        <v>35475</v>
      </c>
      <c r="G7025">
        <v>2000</v>
      </c>
      <c r="H7025" t="s">
        <v>36529</v>
      </c>
      <c r="I7025" t="s">
        <v>2356</v>
      </c>
      <c r="J7025" s="2" t="s">
        <v>18206</v>
      </c>
      <c r="K7025" s="5" t="s">
        <v>38</v>
      </c>
    </row>
    <row r="7026" spans="1:12" hidden="1" x14ac:dyDescent="0.25">
      <c r="A7026">
        <v>147889</v>
      </c>
      <c r="B7026" t="s">
        <v>18207</v>
      </c>
      <c r="C7026" t="s">
        <v>18208</v>
      </c>
      <c r="D7026" t="s">
        <v>18180</v>
      </c>
      <c r="E7026" t="s">
        <v>35810</v>
      </c>
      <c r="F7026" t="s">
        <v>35475</v>
      </c>
      <c r="G7026">
        <v>2000</v>
      </c>
      <c r="H7026" t="s">
        <v>36529</v>
      </c>
      <c r="I7026" t="s">
        <v>18086</v>
      </c>
      <c r="J7026" s="2" t="s">
        <v>18209</v>
      </c>
      <c r="K7026" s="5" t="s">
        <v>128</v>
      </c>
      <c r="L7026" t="s">
        <v>35186</v>
      </c>
    </row>
    <row r="7027" spans="1:12" hidden="1" x14ac:dyDescent="0.25">
      <c r="A7027">
        <v>147891</v>
      </c>
      <c r="B7027" t="s">
        <v>18210</v>
      </c>
      <c r="C7027" t="s">
        <v>18208</v>
      </c>
      <c r="D7027" t="s">
        <v>18180</v>
      </c>
      <c r="E7027" t="s">
        <v>35810</v>
      </c>
      <c r="F7027" t="s">
        <v>35475</v>
      </c>
      <c r="G7027">
        <v>2000</v>
      </c>
      <c r="H7027" t="s">
        <v>36529</v>
      </c>
      <c r="I7027" t="s">
        <v>18086</v>
      </c>
      <c r="J7027" s="2" t="s">
        <v>18211</v>
      </c>
      <c r="K7027" s="5" t="s">
        <v>21</v>
      </c>
    </row>
    <row r="7028" spans="1:12" hidden="1" x14ac:dyDescent="0.25">
      <c r="A7028">
        <v>147924</v>
      </c>
      <c r="B7028" t="s">
        <v>18212</v>
      </c>
      <c r="C7028" t="s">
        <v>18213</v>
      </c>
      <c r="D7028" t="s">
        <v>18180</v>
      </c>
      <c r="E7028" t="s">
        <v>35810</v>
      </c>
      <c r="F7028" t="s">
        <v>35475</v>
      </c>
      <c r="G7028">
        <v>2000</v>
      </c>
      <c r="H7028" t="s">
        <v>36529</v>
      </c>
      <c r="I7028" t="s">
        <v>18214</v>
      </c>
      <c r="J7028" s="2" t="s">
        <v>18215</v>
      </c>
      <c r="K7028" s="5" t="s">
        <v>21</v>
      </c>
      <c r="L7028" t="s">
        <v>143</v>
      </c>
    </row>
    <row r="7029" spans="1:12" hidden="1" x14ac:dyDescent="0.25">
      <c r="A7029">
        <v>147956</v>
      </c>
      <c r="B7029" t="s">
        <v>18216</v>
      </c>
      <c r="C7029" t="s">
        <v>18208</v>
      </c>
      <c r="D7029" t="s">
        <v>18180</v>
      </c>
      <c r="E7029" t="s">
        <v>35810</v>
      </c>
      <c r="F7029" t="s">
        <v>35475</v>
      </c>
      <c r="G7029">
        <v>2000</v>
      </c>
      <c r="H7029" t="s">
        <v>36529</v>
      </c>
      <c r="I7029" t="s">
        <v>18086</v>
      </c>
      <c r="J7029" s="2" t="s">
        <v>18217</v>
      </c>
      <c r="K7029" s="5" t="s">
        <v>21</v>
      </c>
    </row>
    <row r="7030" spans="1:12" hidden="1" x14ac:dyDescent="0.25">
      <c r="A7030">
        <v>147971</v>
      </c>
      <c r="B7030" t="s">
        <v>18218</v>
      </c>
      <c r="C7030" t="s">
        <v>18219</v>
      </c>
      <c r="D7030" t="s">
        <v>18180</v>
      </c>
      <c r="E7030" t="s">
        <v>35810</v>
      </c>
      <c r="F7030" t="s">
        <v>35475</v>
      </c>
      <c r="G7030">
        <v>2000</v>
      </c>
      <c r="H7030" t="s">
        <v>36529</v>
      </c>
      <c r="I7030" t="s">
        <v>3162</v>
      </c>
      <c r="J7030" s="2" t="s">
        <v>18220</v>
      </c>
      <c r="K7030" s="5" t="s">
        <v>21</v>
      </c>
    </row>
    <row r="7031" spans="1:12" hidden="1" x14ac:dyDescent="0.25">
      <c r="A7031">
        <v>147973</v>
      </c>
      <c r="B7031" t="s">
        <v>18221</v>
      </c>
      <c r="C7031" t="s">
        <v>18219</v>
      </c>
      <c r="D7031" t="s">
        <v>18180</v>
      </c>
      <c r="E7031" t="s">
        <v>35810</v>
      </c>
      <c r="F7031" t="s">
        <v>35475</v>
      </c>
      <c r="G7031">
        <v>2000</v>
      </c>
      <c r="H7031" t="s">
        <v>36529</v>
      </c>
      <c r="I7031" t="s">
        <v>3162</v>
      </c>
      <c r="J7031" s="2" t="s">
        <v>18222</v>
      </c>
      <c r="K7031" s="5" t="s">
        <v>21</v>
      </c>
      <c r="L7031" t="s">
        <v>2049</v>
      </c>
    </row>
    <row r="7032" spans="1:12" hidden="1" x14ac:dyDescent="0.25">
      <c r="A7032">
        <v>147977</v>
      </c>
      <c r="B7032" t="s">
        <v>18223</v>
      </c>
      <c r="C7032" t="s">
        <v>18208</v>
      </c>
      <c r="D7032" t="s">
        <v>18180</v>
      </c>
      <c r="E7032" t="s">
        <v>35810</v>
      </c>
      <c r="F7032" t="s">
        <v>35475</v>
      </c>
      <c r="G7032">
        <v>2000</v>
      </c>
      <c r="H7032" t="s">
        <v>36529</v>
      </c>
      <c r="I7032" t="s">
        <v>18086</v>
      </c>
      <c r="J7032" s="2" t="s">
        <v>18224</v>
      </c>
      <c r="K7032" s="5" t="s">
        <v>128</v>
      </c>
      <c r="L7032" t="s">
        <v>35186</v>
      </c>
    </row>
    <row r="7033" spans="1:12" hidden="1" x14ac:dyDescent="0.25">
      <c r="A7033">
        <v>147978</v>
      </c>
      <c r="B7033" t="s">
        <v>18225</v>
      </c>
      <c r="C7033" t="s">
        <v>18219</v>
      </c>
      <c r="D7033" t="s">
        <v>18180</v>
      </c>
      <c r="E7033" t="s">
        <v>35810</v>
      </c>
      <c r="F7033" t="s">
        <v>35475</v>
      </c>
      <c r="G7033">
        <v>2000</v>
      </c>
      <c r="H7033" t="s">
        <v>36529</v>
      </c>
      <c r="I7033" t="s">
        <v>3162</v>
      </c>
      <c r="J7033" s="2" t="s">
        <v>18226</v>
      </c>
      <c r="K7033" s="5" t="s">
        <v>128</v>
      </c>
      <c r="L7033" t="s">
        <v>35186</v>
      </c>
    </row>
    <row r="7034" spans="1:12" hidden="1" x14ac:dyDescent="0.25">
      <c r="A7034">
        <v>147981</v>
      </c>
      <c r="B7034" t="s">
        <v>18227</v>
      </c>
      <c r="C7034" t="s">
        <v>18208</v>
      </c>
      <c r="D7034" t="s">
        <v>18180</v>
      </c>
      <c r="E7034" t="s">
        <v>35810</v>
      </c>
      <c r="F7034" t="s">
        <v>35475</v>
      </c>
      <c r="G7034">
        <v>2000</v>
      </c>
      <c r="H7034" t="s">
        <v>36529</v>
      </c>
      <c r="I7034" t="s">
        <v>18086</v>
      </c>
      <c r="J7034" s="2" t="s">
        <v>18228</v>
      </c>
      <c r="K7034" s="5" t="s">
        <v>38</v>
      </c>
    </row>
    <row r="7035" spans="1:12" hidden="1" x14ac:dyDescent="0.25">
      <c r="A7035">
        <v>147982</v>
      </c>
      <c r="B7035" t="s">
        <v>18229</v>
      </c>
      <c r="C7035" t="s">
        <v>18219</v>
      </c>
      <c r="D7035" t="s">
        <v>18180</v>
      </c>
      <c r="E7035" t="s">
        <v>35810</v>
      </c>
      <c r="F7035" t="s">
        <v>35475</v>
      </c>
      <c r="G7035">
        <v>2000</v>
      </c>
      <c r="H7035" t="s">
        <v>36529</v>
      </c>
      <c r="I7035" t="s">
        <v>3162</v>
      </c>
      <c r="J7035" s="2" t="s">
        <v>18230</v>
      </c>
      <c r="K7035" s="5" t="s">
        <v>38</v>
      </c>
    </row>
    <row r="7036" spans="1:12" hidden="1" x14ac:dyDescent="0.25">
      <c r="A7036">
        <v>147983</v>
      </c>
      <c r="B7036" t="s">
        <v>18231</v>
      </c>
      <c r="C7036" t="s">
        <v>18208</v>
      </c>
      <c r="D7036" t="s">
        <v>18180</v>
      </c>
      <c r="E7036" t="s">
        <v>35810</v>
      </c>
      <c r="F7036" t="s">
        <v>35475</v>
      </c>
      <c r="G7036">
        <v>2000</v>
      </c>
      <c r="H7036" t="s">
        <v>36529</v>
      </c>
      <c r="I7036" t="s">
        <v>18086</v>
      </c>
      <c r="J7036" s="2" t="s">
        <v>18232</v>
      </c>
      <c r="K7036" s="5" t="s">
        <v>55</v>
      </c>
    </row>
    <row r="7037" spans="1:12" hidden="1" x14ac:dyDescent="0.25">
      <c r="A7037">
        <v>148014</v>
      </c>
      <c r="B7037" t="s">
        <v>18233</v>
      </c>
      <c r="C7037" t="s">
        <v>18234</v>
      </c>
      <c r="D7037" t="s">
        <v>18180</v>
      </c>
      <c r="E7037" t="s">
        <v>35810</v>
      </c>
      <c r="F7037" t="s">
        <v>35475</v>
      </c>
      <c r="G7037">
        <v>2000</v>
      </c>
      <c r="H7037" t="s">
        <v>36529</v>
      </c>
      <c r="I7037" t="s">
        <v>9368</v>
      </c>
      <c r="J7037" s="2" t="s">
        <v>18235</v>
      </c>
      <c r="K7037" s="5" t="s">
        <v>128</v>
      </c>
      <c r="L7037" t="s">
        <v>35200</v>
      </c>
    </row>
    <row r="7038" spans="1:12" hidden="1" x14ac:dyDescent="0.25">
      <c r="A7038">
        <v>148032</v>
      </c>
      <c r="B7038" t="s">
        <v>18236</v>
      </c>
      <c r="C7038" t="s">
        <v>18234</v>
      </c>
      <c r="D7038" t="s">
        <v>18180</v>
      </c>
      <c r="E7038" t="s">
        <v>35810</v>
      </c>
      <c r="F7038" t="s">
        <v>35475</v>
      </c>
      <c r="G7038">
        <v>2000</v>
      </c>
      <c r="H7038" t="s">
        <v>36529</v>
      </c>
      <c r="I7038" t="s">
        <v>9368</v>
      </c>
      <c r="J7038" s="2" t="s">
        <v>18237</v>
      </c>
      <c r="K7038" s="5" t="s">
        <v>55</v>
      </c>
      <c r="L7038" t="s">
        <v>143</v>
      </c>
    </row>
    <row r="7039" spans="1:12" hidden="1" x14ac:dyDescent="0.25">
      <c r="A7039">
        <v>148044</v>
      </c>
      <c r="B7039" t="s">
        <v>18238</v>
      </c>
      <c r="C7039" t="s">
        <v>18208</v>
      </c>
      <c r="D7039" t="s">
        <v>18180</v>
      </c>
      <c r="E7039" t="s">
        <v>35810</v>
      </c>
      <c r="F7039" t="s">
        <v>35475</v>
      </c>
      <c r="G7039">
        <v>2000</v>
      </c>
      <c r="H7039" t="s">
        <v>36529</v>
      </c>
      <c r="I7039" t="s">
        <v>18086</v>
      </c>
      <c r="J7039" s="2" t="s">
        <v>18239</v>
      </c>
      <c r="K7039" s="5" t="s">
        <v>55</v>
      </c>
    </row>
    <row r="7040" spans="1:12" hidden="1" x14ac:dyDescent="0.25">
      <c r="A7040">
        <v>148163</v>
      </c>
      <c r="B7040" t="s">
        <v>18240</v>
      </c>
      <c r="C7040" t="s">
        <v>18241</v>
      </c>
      <c r="D7040" t="s">
        <v>18242</v>
      </c>
      <c r="E7040" t="s">
        <v>35811</v>
      </c>
      <c r="F7040" t="s">
        <v>35812</v>
      </c>
      <c r="G7040">
        <v>1999</v>
      </c>
      <c r="H7040" t="s">
        <v>36530</v>
      </c>
      <c r="I7040" t="s">
        <v>18243</v>
      </c>
      <c r="J7040" s="2" t="s">
        <v>18244</v>
      </c>
      <c r="K7040" s="5" t="s">
        <v>38</v>
      </c>
      <c r="L7040" t="s">
        <v>16</v>
      </c>
    </row>
    <row r="7041" spans="1:12" hidden="1" x14ac:dyDescent="0.25">
      <c r="A7041">
        <v>148167</v>
      </c>
      <c r="B7041" t="s">
        <v>18245</v>
      </c>
      <c r="C7041" t="s">
        <v>18241</v>
      </c>
      <c r="D7041" t="s">
        <v>18242</v>
      </c>
      <c r="E7041" t="s">
        <v>35811</v>
      </c>
      <c r="F7041" t="s">
        <v>35812</v>
      </c>
      <c r="G7041">
        <v>1999</v>
      </c>
      <c r="H7041" t="s">
        <v>36530</v>
      </c>
      <c r="I7041" t="s">
        <v>18243</v>
      </c>
      <c r="J7041" s="2" t="s">
        <v>18246</v>
      </c>
      <c r="K7041" s="5" t="s">
        <v>38</v>
      </c>
    </row>
    <row r="7042" spans="1:12" hidden="1" x14ac:dyDescent="0.25">
      <c r="A7042">
        <v>148392</v>
      </c>
      <c r="B7042" t="s">
        <v>18247</v>
      </c>
      <c r="C7042" t="s">
        <v>18241</v>
      </c>
      <c r="D7042" t="s">
        <v>18242</v>
      </c>
      <c r="E7042" t="s">
        <v>35811</v>
      </c>
      <c r="F7042" t="s">
        <v>35812</v>
      </c>
      <c r="G7042">
        <v>1999</v>
      </c>
      <c r="H7042" t="s">
        <v>36530</v>
      </c>
      <c r="I7042" t="s">
        <v>18243</v>
      </c>
      <c r="J7042" s="2" t="s">
        <v>18248</v>
      </c>
      <c r="K7042" s="5" t="s">
        <v>21</v>
      </c>
    </row>
    <row r="7043" spans="1:12" hidden="1" x14ac:dyDescent="0.25">
      <c r="A7043">
        <v>148394</v>
      </c>
      <c r="B7043" t="s">
        <v>18249</v>
      </c>
      <c r="C7043" t="s">
        <v>18241</v>
      </c>
      <c r="D7043" t="s">
        <v>18242</v>
      </c>
      <c r="E7043" t="s">
        <v>35811</v>
      </c>
      <c r="F7043" t="s">
        <v>35812</v>
      </c>
      <c r="G7043">
        <v>1999</v>
      </c>
      <c r="H7043" t="s">
        <v>36530</v>
      </c>
      <c r="I7043" t="s">
        <v>18243</v>
      </c>
      <c r="J7043" s="2" t="s">
        <v>18250</v>
      </c>
      <c r="K7043" s="5" t="s">
        <v>38</v>
      </c>
      <c r="L7043" t="s">
        <v>16</v>
      </c>
    </row>
    <row r="7044" spans="1:12" hidden="1" x14ac:dyDescent="0.25">
      <c r="A7044">
        <v>148410</v>
      </c>
      <c r="B7044" t="s">
        <v>18251</v>
      </c>
      <c r="C7044" t="s">
        <v>18252</v>
      </c>
      <c r="D7044" t="s">
        <v>18242</v>
      </c>
      <c r="E7044" t="s">
        <v>35811</v>
      </c>
      <c r="F7044" t="s">
        <v>35812</v>
      </c>
      <c r="G7044">
        <v>1999</v>
      </c>
      <c r="H7044" t="s">
        <v>36530</v>
      </c>
      <c r="I7044" t="s">
        <v>18253</v>
      </c>
      <c r="J7044" s="2" t="s">
        <v>18254</v>
      </c>
      <c r="K7044" s="5" t="s">
        <v>128</v>
      </c>
      <c r="L7044" t="s">
        <v>35200</v>
      </c>
    </row>
    <row r="7045" spans="1:12" hidden="1" x14ac:dyDescent="0.25">
      <c r="A7045">
        <v>148423</v>
      </c>
      <c r="B7045" t="s">
        <v>18255</v>
      </c>
      <c r="C7045" t="s">
        <v>18241</v>
      </c>
      <c r="D7045" t="s">
        <v>18242</v>
      </c>
      <c r="E7045" t="s">
        <v>35811</v>
      </c>
      <c r="F7045" t="s">
        <v>35812</v>
      </c>
      <c r="G7045">
        <v>1999</v>
      </c>
      <c r="H7045" t="s">
        <v>36530</v>
      </c>
      <c r="I7045" t="s">
        <v>18243</v>
      </c>
      <c r="J7045" s="2" t="s">
        <v>18256</v>
      </c>
      <c r="K7045" s="5" t="s">
        <v>21</v>
      </c>
    </row>
    <row r="7046" spans="1:12" hidden="1" x14ac:dyDescent="0.25">
      <c r="A7046">
        <v>148440</v>
      </c>
      <c r="B7046" t="s">
        <v>18257</v>
      </c>
      <c r="C7046" t="s">
        <v>18241</v>
      </c>
      <c r="D7046" t="s">
        <v>18242</v>
      </c>
      <c r="E7046" t="s">
        <v>35811</v>
      </c>
      <c r="F7046" t="s">
        <v>35812</v>
      </c>
      <c r="G7046">
        <v>1999</v>
      </c>
      <c r="H7046" t="s">
        <v>36530</v>
      </c>
      <c r="I7046" t="s">
        <v>18243</v>
      </c>
      <c r="J7046" s="2" t="s">
        <v>18258</v>
      </c>
      <c r="K7046" s="5" t="s">
        <v>21</v>
      </c>
    </row>
    <row r="7047" spans="1:12" hidden="1" x14ac:dyDescent="0.25">
      <c r="A7047">
        <v>148631</v>
      </c>
      <c r="B7047" t="s">
        <v>18259</v>
      </c>
      <c r="C7047" t="s">
        <v>18241</v>
      </c>
      <c r="D7047" t="s">
        <v>18242</v>
      </c>
      <c r="E7047" t="s">
        <v>35811</v>
      </c>
      <c r="F7047" t="s">
        <v>35812</v>
      </c>
      <c r="G7047">
        <v>1999</v>
      </c>
      <c r="H7047" t="s">
        <v>36530</v>
      </c>
      <c r="I7047" t="s">
        <v>18243</v>
      </c>
      <c r="J7047" s="2" t="s">
        <v>18260</v>
      </c>
      <c r="K7047" s="5" t="s">
        <v>21</v>
      </c>
    </row>
    <row r="7048" spans="1:12" hidden="1" x14ac:dyDescent="0.25">
      <c r="A7048">
        <v>148729</v>
      </c>
      <c r="B7048" t="s">
        <v>18261</v>
      </c>
      <c r="C7048" t="s">
        <v>18252</v>
      </c>
      <c r="D7048" t="s">
        <v>18242</v>
      </c>
      <c r="E7048" t="s">
        <v>35811</v>
      </c>
      <c r="F7048" t="s">
        <v>35812</v>
      </c>
      <c r="G7048">
        <v>1999</v>
      </c>
      <c r="H7048" t="s">
        <v>36530</v>
      </c>
      <c r="I7048" t="s">
        <v>18253</v>
      </c>
      <c r="J7048" s="2" t="s">
        <v>18262</v>
      </c>
      <c r="K7048" s="5" t="s">
        <v>38</v>
      </c>
      <c r="L7048" t="s">
        <v>16</v>
      </c>
    </row>
    <row r="7049" spans="1:12" hidden="1" x14ac:dyDescent="0.25">
      <c r="A7049">
        <v>148754</v>
      </c>
      <c r="B7049" t="s">
        <v>18263</v>
      </c>
      <c r="C7049" t="s">
        <v>18241</v>
      </c>
      <c r="D7049" t="s">
        <v>18242</v>
      </c>
      <c r="E7049" t="s">
        <v>35811</v>
      </c>
      <c r="F7049" t="s">
        <v>35812</v>
      </c>
      <c r="G7049">
        <v>1999</v>
      </c>
      <c r="H7049" t="s">
        <v>36530</v>
      </c>
      <c r="I7049" t="s">
        <v>18243</v>
      </c>
      <c r="J7049" s="2" t="s">
        <v>18264</v>
      </c>
      <c r="K7049" s="5" t="s">
        <v>38</v>
      </c>
    </row>
    <row r="7050" spans="1:12" hidden="1" x14ac:dyDescent="0.25">
      <c r="A7050">
        <v>148803</v>
      </c>
      <c r="B7050" t="s">
        <v>18265</v>
      </c>
      <c r="C7050" t="s">
        <v>18241</v>
      </c>
      <c r="D7050" t="s">
        <v>18242</v>
      </c>
      <c r="E7050" t="s">
        <v>35811</v>
      </c>
      <c r="F7050" t="s">
        <v>35812</v>
      </c>
      <c r="G7050">
        <v>1999</v>
      </c>
      <c r="H7050" t="s">
        <v>36530</v>
      </c>
      <c r="I7050" t="s">
        <v>18243</v>
      </c>
      <c r="J7050" s="2" t="s">
        <v>18266</v>
      </c>
      <c r="K7050" s="5" t="s">
        <v>502</v>
      </c>
      <c r="L7050" t="s">
        <v>1277</v>
      </c>
    </row>
    <row r="7051" spans="1:12" hidden="1" x14ac:dyDescent="0.25">
      <c r="A7051">
        <v>148805</v>
      </c>
      <c r="B7051" t="s">
        <v>18267</v>
      </c>
      <c r="C7051" t="s">
        <v>18252</v>
      </c>
      <c r="D7051" t="s">
        <v>18242</v>
      </c>
      <c r="E7051" t="s">
        <v>35811</v>
      </c>
      <c r="F7051" t="s">
        <v>35812</v>
      </c>
      <c r="G7051">
        <v>1999</v>
      </c>
      <c r="H7051" t="s">
        <v>36530</v>
      </c>
      <c r="I7051" t="s">
        <v>18253</v>
      </c>
      <c r="J7051" s="2" t="s">
        <v>18268</v>
      </c>
      <c r="K7051" s="5" t="s">
        <v>547</v>
      </c>
    </row>
    <row r="7052" spans="1:12" hidden="1" x14ac:dyDescent="0.25">
      <c r="A7052">
        <v>148843</v>
      </c>
      <c r="B7052" t="s">
        <v>18269</v>
      </c>
      <c r="C7052" t="s">
        <v>18241</v>
      </c>
      <c r="D7052" t="s">
        <v>18242</v>
      </c>
      <c r="E7052" t="s">
        <v>35811</v>
      </c>
      <c r="F7052" t="s">
        <v>35812</v>
      </c>
      <c r="G7052">
        <v>1999</v>
      </c>
      <c r="H7052" t="s">
        <v>36530</v>
      </c>
      <c r="I7052" t="s">
        <v>18243</v>
      </c>
      <c r="J7052" s="2" t="s">
        <v>18270</v>
      </c>
      <c r="K7052" s="5" t="s">
        <v>21</v>
      </c>
    </row>
    <row r="7053" spans="1:12" hidden="1" x14ac:dyDescent="0.25">
      <c r="A7053">
        <v>148872</v>
      </c>
      <c r="B7053" t="s">
        <v>18271</v>
      </c>
      <c r="C7053" t="s">
        <v>18272</v>
      </c>
      <c r="D7053" t="s">
        <v>18242</v>
      </c>
      <c r="E7053" t="s">
        <v>35811</v>
      </c>
      <c r="F7053" t="s">
        <v>35812</v>
      </c>
      <c r="G7053">
        <v>1999</v>
      </c>
      <c r="H7053" t="s">
        <v>36530</v>
      </c>
      <c r="I7053" t="s">
        <v>6717</v>
      </c>
      <c r="J7053" s="2" t="s">
        <v>18273</v>
      </c>
      <c r="K7053" s="5" t="s">
        <v>128</v>
      </c>
      <c r="L7053" t="s">
        <v>35191</v>
      </c>
    </row>
    <row r="7054" spans="1:12" hidden="1" x14ac:dyDescent="0.25">
      <c r="A7054">
        <v>148891</v>
      </c>
      <c r="B7054" t="s">
        <v>18274</v>
      </c>
      <c r="C7054" t="s">
        <v>18241</v>
      </c>
      <c r="D7054" t="s">
        <v>18242</v>
      </c>
      <c r="E7054" t="s">
        <v>35811</v>
      </c>
      <c r="F7054" t="s">
        <v>35812</v>
      </c>
      <c r="G7054">
        <v>1999</v>
      </c>
      <c r="H7054" t="s">
        <v>36530</v>
      </c>
      <c r="I7054" t="s">
        <v>18243</v>
      </c>
      <c r="J7054" s="2" t="s">
        <v>18275</v>
      </c>
      <c r="K7054" s="5" t="s">
        <v>38</v>
      </c>
    </row>
    <row r="7055" spans="1:12" hidden="1" x14ac:dyDescent="0.25">
      <c r="A7055">
        <v>148941</v>
      </c>
      <c r="B7055" t="s">
        <v>18276</v>
      </c>
      <c r="C7055" t="s">
        <v>18272</v>
      </c>
      <c r="D7055" t="s">
        <v>18242</v>
      </c>
      <c r="E7055" t="s">
        <v>35811</v>
      </c>
      <c r="F7055" t="s">
        <v>35812</v>
      </c>
      <c r="G7055">
        <v>1999</v>
      </c>
      <c r="H7055" t="s">
        <v>36530</v>
      </c>
      <c r="I7055" t="s">
        <v>6717</v>
      </c>
      <c r="J7055" s="2" t="s">
        <v>18277</v>
      </c>
      <c r="K7055" s="5" t="s">
        <v>202</v>
      </c>
      <c r="L7055" t="s">
        <v>27</v>
      </c>
    </row>
    <row r="7056" spans="1:12" hidden="1" x14ac:dyDescent="0.25">
      <c r="A7056">
        <v>148945</v>
      </c>
      <c r="B7056" t="s">
        <v>18278</v>
      </c>
      <c r="C7056" t="s">
        <v>18272</v>
      </c>
      <c r="D7056" t="s">
        <v>18242</v>
      </c>
      <c r="E7056" t="s">
        <v>35811</v>
      </c>
      <c r="F7056" t="s">
        <v>35812</v>
      </c>
      <c r="G7056">
        <v>1999</v>
      </c>
      <c r="H7056" t="s">
        <v>36530</v>
      </c>
      <c r="I7056" t="s">
        <v>6717</v>
      </c>
      <c r="J7056" s="2" t="s">
        <v>18279</v>
      </c>
      <c r="K7056" s="5" t="s">
        <v>128</v>
      </c>
      <c r="L7056" t="s">
        <v>27</v>
      </c>
    </row>
    <row r="7057" spans="1:12" hidden="1" x14ac:dyDescent="0.25">
      <c r="A7057">
        <v>148968</v>
      </c>
      <c r="B7057" t="s">
        <v>18280</v>
      </c>
      <c r="C7057" t="s">
        <v>18281</v>
      </c>
      <c r="D7057" t="s">
        <v>18242</v>
      </c>
      <c r="E7057" t="s">
        <v>35811</v>
      </c>
      <c r="F7057" t="s">
        <v>35812</v>
      </c>
      <c r="G7057">
        <v>1999</v>
      </c>
      <c r="H7057" t="s">
        <v>36530</v>
      </c>
      <c r="I7057" t="s">
        <v>18282</v>
      </c>
      <c r="J7057" s="2" t="s">
        <v>18283</v>
      </c>
      <c r="K7057" s="5" t="s">
        <v>38</v>
      </c>
    </row>
    <row r="7058" spans="1:12" hidden="1" x14ac:dyDescent="0.25">
      <c r="A7058">
        <v>149017</v>
      </c>
      <c r="B7058" t="s">
        <v>18284</v>
      </c>
      <c r="C7058" t="s">
        <v>18281</v>
      </c>
      <c r="D7058" t="s">
        <v>18242</v>
      </c>
      <c r="E7058" t="s">
        <v>35811</v>
      </c>
      <c r="F7058" t="s">
        <v>35812</v>
      </c>
      <c r="G7058">
        <v>1999</v>
      </c>
      <c r="H7058" t="s">
        <v>36530</v>
      </c>
      <c r="I7058" t="s">
        <v>18282</v>
      </c>
      <c r="J7058" s="2" t="s">
        <v>18285</v>
      </c>
      <c r="K7058" s="5" t="s">
        <v>38</v>
      </c>
    </row>
    <row r="7059" spans="1:12" hidden="1" x14ac:dyDescent="0.25">
      <c r="A7059">
        <v>149019</v>
      </c>
      <c r="B7059" t="s">
        <v>18286</v>
      </c>
      <c r="C7059" t="s">
        <v>18287</v>
      </c>
      <c r="D7059" t="s">
        <v>18242</v>
      </c>
      <c r="E7059" t="s">
        <v>35811</v>
      </c>
      <c r="F7059" t="s">
        <v>35812</v>
      </c>
      <c r="G7059">
        <v>1999</v>
      </c>
      <c r="H7059" t="s">
        <v>36530</v>
      </c>
      <c r="I7059" t="s">
        <v>18288</v>
      </c>
      <c r="J7059" s="2" t="s">
        <v>18289</v>
      </c>
      <c r="K7059" s="5" t="s">
        <v>173</v>
      </c>
      <c r="L7059" t="s">
        <v>174</v>
      </c>
    </row>
    <row r="7060" spans="1:12" hidden="1" x14ac:dyDescent="0.25">
      <c r="A7060">
        <v>149067</v>
      </c>
      <c r="B7060" t="s">
        <v>18290</v>
      </c>
      <c r="C7060" t="s">
        <v>18281</v>
      </c>
      <c r="D7060" t="s">
        <v>18242</v>
      </c>
      <c r="E7060" t="s">
        <v>35811</v>
      </c>
      <c r="F7060" t="s">
        <v>35812</v>
      </c>
      <c r="G7060">
        <v>1999</v>
      </c>
      <c r="H7060" t="s">
        <v>36530</v>
      </c>
      <c r="I7060" t="s">
        <v>18282</v>
      </c>
      <c r="J7060" s="2" t="s">
        <v>18291</v>
      </c>
      <c r="K7060" s="5" t="s">
        <v>38</v>
      </c>
      <c r="L7060" t="s">
        <v>16</v>
      </c>
    </row>
    <row r="7061" spans="1:12" hidden="1" x14ac:dyDescent="0.25">
      <c r="A7061">
        <v>149082</v>
      </c>
      <c r="B7061" t="s">
        <v>18292</v>
      </c>
      <c r="C7061" t="s">
        <v>18281</v>
      </c>
      <c r="D7061" t="s">
        <v>18242</v>
      </c>
      <c r="E7061" t="s">
        <v>35811</v>
      </c>
      <c r="F7061" t="s">
        <v>35812</v>
      </c>
      <c r="G7061">
        <v>1999</v>
      </c>
      <c r="H7061" t="s">
        <v>36530</v>
      </c>
      <c r="I7061" t="s">
        <v>18282</v>
      </c>
      <c r="J7061" s="2" t="s">
        <v>18293</v>
      </c>
      <c r="K7061" s="5" t="s">
        <v>21</v>
      </c>
    </row>
    <row r="7062" spans="1:12" hidden="1" x14ac:dyDescent="0.25">
      <c r="A7062">
        <v>149090</v>
      </c>
      <c r="B7062" t="s">
        <v>18294</v>
      </c>
      <c r="C7062" t="s">
        <v>18281</v>
      </c>
      <c r="D7062" t="s">
        <v>18242</v>
      </c>
      <c r="E7062" t="s">
        <v>35811</v>
      </c>
      <c r="F7062" t="s">
        <v>35812</v>
      </c>
      <c r="G7062">
        <v>1999</v>
      </c>
      <c r="H7062" t="s">
        <v>36530</v>
      </c>
      <c r="I7062" t="s">
        <v>18282</v>
      </c>
      <c r="J7062" s="2" t="s">
        <v>18295</v>
      </c>
      <c r="K7062" s="5" t="s">
        <v>21</v>
      </c>
    </row>
    <row r="7063" spans="1:12" hidden="1" x14ac:dyDescent="0.25">
      <c r="A7063">
        <v>149215</v>
      </c>
      <c r="B7063" t="s">
        <v>18296</v>
      </c>
      <c r="C7063" t="s">
        <v>18252</v>
      </c>
      <c r="D7063" t="s">
        <v>18242</v>
      </c>
      <c r="E7063" t="s">
        <v>35811</v>
      </c>
      <c r="F7063" t="s">
        <v>35812</v>
      </c>
      <c r="G7063">
        <v>1999</v>
      </c>
      <c r="H7063" t="s">
        <v>36530</v>
      </c>
      <c r="I7063" t="s">
        <v>18253</v>
      </c>
      <c r="J7063" s="2" t="s">
        <v>18297</v>
      </c>
      <c r="K7063" s="5" t="s">
        <v>128</v>
      </c>
      <c r="L7063" t="s">
        <v>314</v>
      </c>
    </row>
    <row r="7064" spans="1:12" hidden="1" x14ac:dyDescent="0.25">
      <c r="A7064">
        <v>149245</v>
      </c>
      <c r="B7064" t="s">
        <v>18298</v>
      </c>
      <c r="C7064" t="s">
        <v>18299</v>
      </c>
      <c r="D7064" t="s">
        <v>18242</v>
      </c>
      <c r="E7064" t="s">
        <v>35811</v>
      </c>
      <c r="F7064" t="s">
        <v>35812</v>
      </c>
      <c r="G7064">
        <v>1999</v>
      </c>
      <c r="H7064" t="s">
        <v>36530</v>
      </c>
      <c r="I7064" t="s">
        <v>18300</v>
      </c>
      <c r="J7064" s="2" t="s">
        <v>18301</v>
      </c>
      <c r="K7064" s="5" t="s">
        <v>21</v>
      </c>
    </row>
    <row r="7065" spans="1:12" hidden="1" x14ac:dyDescent="0.25">
      <c r="A7065">
        <v>149273</v>
      </c>
      <c r="B7065" t="s">
        <v>18302</v>
      </c>
      <c r="C7065" t="s">
        <v>18303</v>
      </c>
      <c r="D7065" t="s">
        <v>18242</v>
      </c>
      <c r="E7065" t="s">
        <v>35811</v>
      </c>
      <c r="F7065" t="s">
        <v>35812</v>
      </c>
      <c r="G7065">
        <v>1999</v>
      </c>
      <c r="H7065" t="s">
        <v>36530</v>
      </c>
      <c r="I7065" t="s">
        <v>18304</v>
      </c>
      <c r="J7065" s="2" t="s">
        <v>18305</v>
      </c>
      <c r="K7065" s="5" t="s">
        <v>128</v>
      </c>
      <c r="L7065" t="s">
        <v>1277</v>
      </c>
    </row>
    <row r="7066" spans="1:12" hidden="1" x14ac:dyDescent="0.25">
      <c r="A7066">
        <v>149303</v>
      </c>
      <c r="B7066" t="s">
        <v>18306</v>
      </c>
      <c r="C7066" t="s">
        <v>18307</v>
      </c>
      <c r="D7066" t="s">
        <v>18242</v>
      </c>
      <c r="E7066" t="s">
        <v>35811</v>
      </c>
      <c r="F7066" t="s">
        <v>35812</v>
      </c>
      <c r="G7066">
        <v>1999</v>
      </c>
      <c r="H7066" t="s">
        <v>36530</v>
      </c>
      <c r="I7066" t="s">
        <v>18308</v>
      </c>
      <c r="J7066" s="2" t="s">
        <v>18309</v>
      </c>
      <c r="K7066" s="5" t="s">
        <v>202</v>
      </c>
      <c r="L7066" t="s">
        <v>374</v>
      </c>
    </row>
    <row r="7067" spans="1:12" hidden="1" x14ac:dyDescent="0.25">
      <c r="A7067">
        <v>149308</v>
      </c>
      <c r="B7067" t="s">
        <v>18310</v>
      </c>
      <c r="C7067" t="s">
        <v>18307</v>
      </c>
      <c r="D7067" t="s">
        <v>18242</v>
      </c>
      <c r="E7067" t="s">
        <v>35811</v>
      </c>
      <c r="F7067" t="s">
        <v>35812</v>
      </c>
      <c r="G7067">
        <v>1999</v>
      </c>
      <c r="H7067" t="s">
        <v>36530</v>
      </c>
      <c r="I7067" t="s">
        <v>18308</v>
      </c>
      <c r="J7067" s="2" t="s">
        <v>18311</v>
      </c>
      <c r="K7067" s="5" t="s">
        <v>38</v>
      </c>
      <c r="L7067" t="s">
        <v>16</v>
      </c>
    </row>
    <row r="7068" spans="1:12" hidden="1" x14ac:dyDescent="0.25">
      <c r="A7068">
        <v>149309</v>
      </c>
      <c r="B7068" t="s">
        <v>18312</v>
      </c>
      <c r="C7068" t="s">
        <v>18313</v>
      </c>
      <c r="D7068" t="s">
        <v>18242</v>
      </c>
      <c r="E7068" t="s">
        <v>35811</v>
      </c>
      <c r="F7068" t="s">
        <v>35812</v>
      </c>
      <c r="G7068">
        <v>1999</v>
      </c>
      <c r="H7068" t="s">
        <v>36530</v>
      </c>
      <c r="I7068" t="s">
        <v>18314</v>
      </c>
      <c r="J7068" s="2" t="s">
        <v>18315</v>
      </c>
      <c r="K7068" s="5" t="s">
        <v>128</v>
      </c>
      <c r="L7068" t="s">
        <v>35200</v>
      </c>
    </row>
    <row r="7069" spans="1:12" hidden="1" x14ac:dyDescent="0.25">
      <c r="A7069">
        <v>149381</v>
      </c>
      <c r="B7069" t="s">
        <v>18316</v>
      </c>
      <c r="C7069" t="s">
        <v>18252</v>
      </c>
      <c r="D7069" t="s">
        <v>18242</v>
      </c>
      <c r="E7069" t="s">
        <v>35811</v>
      </c>
      <c r="F7069" t="s">
        <v>35812</v>
      </c>
      <c r="G7069">
        <v>1999</v>
      </c>
      <c r="H7069" t="s">
        <v>36530</v>
      </c>
      <c r="I7069" t="s">
        <v>18253</v>
      </c>
      <c r="J7069" s="2" t="s">
        <v>18317</v>
      </c>
      <c r="K7069" s="5" t="s">
        <v>32</v>
      </c>
      <c r="L7069" t="s">
        <v>1674</v>
      </c>
    </row>
    <row r="7070" spans="1:12" hidden="1" x14ac:dyDescent="0.25">
      <c r="A7070">
        <v>149382</v>
      </c>
      <c r="B7070" t="s">
        <v>18318</v>
      </c>
      <c r="C7070" t="s">
        <v>18252</v>
      </c>
      <c r="D7070" t="s">
        <v>18242</v>
      </c>
      <c r="E7070" t="s">
        <v>35811</v>
      </c>
      <c r="F7070" t="s">
        <v>35812</v>
      </c>
      <c r="G7070">
        <v>1999</v>
      </c>
      <c r="H7070" t="s">
        <v>36530</v>
      </c>
      <c r="I7070" t="s">
        <v>18253</v>
      </c>
      <c r="J7070" s="2" t="s">
        <v>18319</v>
      </c>
      <c r="K7070" s="5" t="s">
        <v>38</v>
      </c>
    </row>
    <row r="7071" spans="1:12" hidden="1" x14ac:dyDescent="0.25">
      <c r="A7071">
        <v>149522</v>
      </c>
      <c r="B7071" t="s">
        <v>18320</v>
      </c>
      <c r="C7071" t="s">
        <v>18321</v>
      </c>
      <c r="D7071" t="s">
        <v>18322</v>
      </c>
      <c r="E7071" t="s">
        <v>35813</v>
      </c>
      <c r="F7071" t="s">
        <v>35398</v>
      </c>
      <c r="G7071">
        <v>1974</v>
      </c>
      <c r="H7071" t="s">
        <v>36531</v>
      </c>
      <c r="I7071" t="s">
        <v>18323</v>
      </c>
      <c r="J7071" s="2" t="s">
        <v>18324</v>
      </c>
      <c r="K7071" s="5" t="s">
        <v>38</v>
      </c>
      <c r="L7071" t="s">
        <v>239</v>
      </c>
    </row>
    <row r="7072" spans="1:12" hidden="1" x14ac:dyDescent="0.25">
      <c r="A7072">
        <v>149543</v>
      </c>
      <c r="B7072" t="s">
        <v>18325</v>
      </c>
      <c r="C7072" t="s">
        <v>18326</v>
      </c>
      <c r="D7072" t="s">
        <v>18322</v>
      </c>
      <c r="E7072" t="s">
        <v>35813</v>
      </c>
      <c r="F7072" t="s">
        <v>35398</v>
      </c>
      <c r="G7072">
        <v>1974</v>
      </c>
      <c r="H7072" t="s">
        <v>36531</v>
      </c>
      <c r="I7072" t="s">
        <v>18327</v>
      </c>
      <c r="J7072" s="2" t="s">
        <v>18328</v>
      </c>
      <c r="K7072" s="5" t="s">
        <v>38</v>
      </c>
    </row>
    <row r="7073" spans="1:12" hidden="1" x14ac:dyDescent="0.25">
      <c r="A7073">
        <v>149549</v>
      </c>
      <c r="B7073" t="s">
        <v>18329</v>
      </c>
      <c r="C7073" t="s">
        <v>18326</v>
      </c>
      <c r="D7073" t="s">
        <v>18322</v>
      </c>
      <c r="E7073" t="s">
        <v>35813</v>
      </c>
      <c r="F7073" t="s">
        <v>35398</v>
      </c>
      <c r="G7073">
        <v>1974</v>
      </c>
      <c r="H7073" t="s">
        <v>36531</v>
      </c>
      <c r="I7073" t="s">
        <v>18327</v>
      </c>
      <c r="J7073" s="2" t="s">
        <v>18330</v>
      </c>
      <c r="K7073" s="5" t="s">
        <v>128</v>
      </c>
      <c r="L7073" t="s">
        <v>129</v>
      </c>
    </row>
    <row r="7074" spans="1:12" hidden="1" x14ac:dyDescent="0.25">
      <c r="A7074">
        <v>149552</v>
      </c>
      <c r="B7074" t="s">
        <v>18331</v>
      </c>
      <c r="C7074" t="s">
        <v>18321</v>
      </c>
      <c r="D7074" t="s">
        <v>18322</v>
      </c>
      <c r="E7074" t="s">
        <v>35813</v>
      </c>
      <c r="F7074" t="s">
        <v>35398</v>
      </c>
      <c r="G7074">
        <v>1974</v>
      </c>
      <c r="H7074" t="s">
        <v>36531</v>
      </c>
      <c r="I7074" t="s">
        <v>18323</v>
      </c>
      <c r="J7074" s="2" t="s">
        <v>18332</v>
      </c>
      <c r="K7074" s="5" t="s">
        <v>21</v>
      </c>
    </row>
    <row r="7075" spans="1:12" hidden="1" x14ac:dyDescent="0.25">
      <c r="A7075">
        <v>149555</v>
      </c>
      <c r="B7075" t="s">
        <v>18333</v>
      </c>
      <c r="C7075" t="s">
        <v>18326</v>
      </c>
      <c r="D7075" t="s">
        <v>18322</v>
      </c>
      <c r="E7075" t="s">
        <v>35813</v>
      </c>
      <c r="F7075" t="s">
        <v>35398</v>
      </c>
      <c r="G7075">
        <v>1974</v>
      </c>
      <c r="H7075" t="s">
        <v>36531</v>
      </c>
      <c r="I7075" t="s">
        <v>18327</v>
      </c>
      <c r="J7075" s="2" t="s">
        <v>18334</v>
      </c>
      <c r="K7075" s="5" t="s">
        <v>21</v>
      </c>
    </row>
    <row r="7076" spans="1:12" hidden="1" x14ac:dyDescent="0.25">
      <c r="A7076">
        <v>149573</v>
      </c>
      <c r="B7076" t="s">
        <v>18335</v>
      </c>
      <c r="C7076" t="s">
        <v>18321</v>
      </c>
      <c r="D7076" t="s">
        <v>18322</v>
      </c>
      <c r="E7076" t="s">
        <v>35813</v>
      </c>
      <c r="F7076" t="s">
        <v>35398</v>
      </c>
      <c r="G7076">
        <v>1974</v>
      </c>
      <c r="H7076" t="s">
        <v>36531</v>
      </c>
      <c r="I7076" t="s">
        <v>18323</v>
      </c>
      <c r="J7076" s="2" t="s">
        <v>18336</v>
      </c>
      <c r="K7076" s="5" t="s">
        <v>38</v>
      </c>
      <c r="L7076" t="s">
        <v>174</v>
      </c>
    </row>
    <row r="7077" spans="1:12" hidden="1" x14ac:dyDescent="0.25">
      <c r="A7077">
        <v>149590</v>
      </c>
      <c r="B7077" t="s">
        <v>18337</v>
      </c>
      <c r="C7077" t="s">
        <v>18321</v>
      </c>
      <c r="D7077" t="s">
        <v>18322</v>
      </c>
      <c r="E7077" t="s">
        <v>35813</v>
      </c>
      <c r="F7077" t="s">
        <v>35398</v>
      </c>
      <c r="G7077">
        <v>1974</v>
      </c>
      <c r="H7077" t="s">
        <v>36531</v>
      </c>
      <c r="I7077" t="s">
        <v>18323</v>
      </c>
      <c r="J7077" s="2" t="s">
        <v>18338</v>
      </c>
      <c r="K7077" s="5" t="s">
        <v>55</v>
      </c>
    </row>
    <row r="7078" spans="1:12" hidden="1" x14ac:dyDescent="0.25">
      <c r="A7078">
        <v>149597</v>
      </c>
      <c r="B7078" t="s">
        <v>18339</v>
      </c>
      <c r="C7078" t="s">
        <v>18326</v>
      </c>
      <c r="D7078" t="s">
        <v>18322</v>
      </c>
      <c r="E7078" t="s">
        <v>35813</v>
      </c>
      <c r="F7078" t="s">
        <v>35398</v>
      </c>
      <c r="G7078">
        <v>1974</v>
      </c>
      <c r="H7078" t="s">
        <v>36531</v>
      </c>
      <c r="I7078" t="s">
        <v>18327</v>
      </c>
      <c r="J7078" s="2" t="s">
        <v>18340</v>
      </c>
      <c r="K7078" s="5" t="s">
        <v>38</v>
      </c>
    </row>
    <row r="7079" spans="1:12" hidden="1" x14ac:dyDescent="0.25">
      <c r="A7079">
        <v>149620</v>
      </c>
      <c r="B7079" t="s">
        <v>18341</v>
      </c>
      <c r="C7079" t="s">
        <v>18321</v>
      </c>
      <c r="D7079" t="s">
        <v>18322</v>
      </c>
      <c r="E7079" t="s">
        <v>35813</v>
      </c>
      <c r="F7079" t="s">
        <v>35398</v>
      </c>
      <c r="G7079">
        <v>1974</v>
      </c>
      <c r="H7079" t="s">
        <v>36531</v>
      </c>
      <c r="I7079" t="s">
        <v>18323</v>
      </c>
      <c r="J7079" s="2" t="s">
        <v>18342</v>
      </c>
      <c r="K7079" s="5" t="s">
        <v>38</v>
      </c>
    </row>
    <row r="7080" spans="1:12" hidden="1" x14ac:dyDescent="0.25">
      <c r="A7080">
        <v>149632</v>
      </c>
      <c r="B7080" t="s">
        <v>18343</v>
      </c>
      <c r="C7080" t="s">
        <v>18321</v>
      </c>
      <c r="D7080" t="s">
        <v>18322</v>
      </c>
      <c r="E7080" t="s">
        <v>35813</v>
      </c>
      <c r="F7080" t="s">
        <v>35398</v>
      </c>
      <c r="G7080">
        <v>1974</v>
      </c>
      <c r="H7080" t="s">
        <v>36531</v>
      </c>
      <c r="I7080" t="s">
        <v>18323</v>
      </c>
      <c r="J7080" s="2" t="s">
        <v>18344</v>
      </c>
      <c r="K7080" s="5" t="s">
        <v>38</v>
      </c>
      <c r="L7080" t="s">
        <v>187</v>
      </c>
    </row>
    <row r="7081" spans="1:12" hidden="1" x14ac:dyDescent="0.25">
      <c r="A7081">
        <v>149651</v>
      </c>
      <c r="B7081" t="s">
        <v>18345</v>
      </c>
      <c r="C7081" t="s">
        <v>18346</v>
      </c>
      <c r="D7081" t="s">
        <v>18322</v>
      </c>
      <c r="E7081" t="s">
        <v>35813</v>
      </c>
      <c r="F7081" t="s">
        <v>35398</v>
      </c>
      <c r="G7081">
        <v>1974</v>
      </c>
      <c r="H7081" t="s">
        <v>36531</v>
      </c>
      <c r="I7081" t="s">
        <v>18347</v>
      </c>
      <c r="J7081" s="2" t="s">
        <v>18348</v>
      </c>
      <c r="K7081" s="5" t="s">
        <v>38</v>
      </c>
      <c r="L7081" t="s">
        <v>232</v>
      </c>
    </row>
    <row r="7082" spans="1:12" hidden="1" x14ac:dyDescent="0.25">
      <c r="A7082">
        <v>149660</v>
      </c>
      <c r="B7082" t="s">
        <v>18349</v>
      </c>
      <c r="C7082" t="s">
        <v>18321</v>
      </c>
      <c r="D7082" t="s">
        <v>18322</v>
      </c>
      <c r="E7082" t="s">
        <v>35813</v>
      </c>
      <c r="F7082" t="s">
        <v>35398</v>
      </c>
      <c r="G7082">
        <v>1974</v>
      </c>
      <c r="H7082" t="s">
        <v>36531</v>
      </c>
      <c r="I7082" t="s">
        <v>18323</v>
      </c>
      <c r="J7082" s="2" t="s">
        <v>18350</v>
      </c>
      <c r="K7082" s="5" t="s">
        <v>128</v>
      </c>
    </row>
    <row r="7083" spans="1:12" hidden="1" x14ac:dyDescent="0.25">
      <c r="A7083">
        <v>149672</v>
      </c>
      <c r="B7083" t="s">
        <v>18351</v>
      </c>
      <c r="C7083" t="s">
        <v>18352</v>
      </c>
      <c r="D7083" t="s">
        <v>18322</v>
      </c>
      <c r="E7083" t="s">
        <v>35813</v>
      </c>
      <c r="F7083" t="s">
        <v>35398</v>
      </c>
      <c r="G7083">
        <v>1974</v>
      </c>
      <c r="H7083" t="s">
        <v>36531</v>
      </c>
      <c r="I7083" t="s">
        <v>18353</v>
      </c>
      <c r="J7083" s="2" t="s">
        <v>18354</v>
      </c>
      <c r="K7083" s="5" t="s">
        <v>38</v>
      </c>
      <c r="L7083" t="s">
        <v>174</v>
      </c>
    </row>
    <row r="7084" spans="1:12" hidden="1" x14ac:dyDescent="0.25">
      <c r="A7084">
        <v>149701</v>
      </c>
      <c r="B7084" t="s">
        <v>18355</v>
      </c>
      <c r="C7084" t="s">
        <v>18321</v>
      </c>
      <c r="D7084" t="s">
        <v>18322</v>
      </c>
      <c r="E7084" t="s">
        <v>35813</v>
      </c>
      <c r="F7084" t="s">
        <v>35398</v>
      </c>
      <c r="G7084">
        <v>1974</v>
      </c>
      <c r="H7084" t="s">
        <v>36531</v>
      </c>
      <c r="I7084" t="s">
        <v>18323</v>
      </c>
      <c r="J7084" s="2" t="s">
        <v>18356</v>
      </c>
      <c r="K7084" s="5" t="s">
        <v>55</v>
      </c>
    </row>
    <row r="7085" spans="1:12" hidden="1" x14ac:dyDescent="0.25">
      <c r="A7085">
        <v>149771</v>
      </c>
      <c r="B7085" t="s">
        <v>18357</v>
      </c>
      <c r="C7085" t="s">
        <v>18358</v>
      </c>
      <c r="D7085" t="s">
        <v>18322</v>
      </c>
      <c r="E7085" t="s">
        <v>35813</v>
      </c>
      <c r="F7085" t="s">
        <v>35398</v>
      </c>
      <c r="G7085">
        <v>1974</v>
      </c>
      <c r="H7085" t="s">
        <v>36531</v>
      </c>
      <c r="I7085" t="s">
        <v>4359</v>
      </c>
      <c r="J7085" s="2" t="s">
        <v>18359</v>
      </c>
      <c r="K7085" s="5" t="s">
        <v>128</v>
      </c>
    </row>
    <row r="7086" spans="1:12" hidden="1" x14ac:dyDescent="0.25">
      <c r="A7086">
        <v>149777</v>
      </c>
      <c r="B7086" t="s">
        <v>18360</v>
      </c>
      <c r="C7086" t="s">
        <v>18358</v>
      </c>
      <c r="D7086" t="s">
        <v>18322</v>
      </c>
      <c r="E7086" t="s">
        <v>35813</v>
      </c>
      <c r="F7086" t="s">
        <v>35398</v>
      </c>
      <c r="G7086">
        <v>1974</v>
      </c>
      <c r="H7086" t="s">
        <v>36531</v>
      </c>
      <c r="I7086" t="s">
        <v>4359</v>
      </c>
      <c r="J7086" s="2" t="s">
        <v>18361</v>
      </c>
      <c r="K7086" s="5" t="s">
        <v>32</v>
      </c>
      <c r="L7086" t="s">
        <v>35242</v>
      </c>
    </row>
    <row r="7087" spans="1:12" hidden="1" x14ac:dyDescent="0.25">
      <c r="A7087">
        <v>149797</v>
      </c>
      <c r="B7087" t="s">
        <v>18362</v>
      </c>
      <c r="C7087" t="s">
        <v>18358</v>
      </c>
      <c r="D7087" t="s">
        <v>18322</v>
      </c>
      <c r="E7087" t="s">
        <v>35813</v>
      </c>
      <c r="F7087" t="s">
        <v>35398</v>
      </c>
      <c r="G7087">
        <v>1974</v>
      </c>
      <c r="H7087" t="s">
        <v>36531</v>
      </c>
      <c r="I7087" t="s">
        <v>4359</v>
      </c>
      <c r="J7087" s="2" t="s">
        <v>18363</v>
      </c>
      <c r="K7087" s="5" t="s">
        <v>55</v>
      </c>
    </row>
    <row r="7088" spans="1:12" hidden="1" x14ac:dyDescent="0.25">
      <c r="A7088">
        <v>149816</v>
      </c>
      <c r="B7088" t="s">
        <v>18364</v>
      </c>
      <c r="C7088" t="s">
        <v>18358</v>
      </c>
      <c r="D7088" t="s">
        <v>18322</v>
      </c>
      <c r="E7088" t="s">
        <v>35813</v>
      </c>
      <c r="F7088" t="s">
        <v>35398</v>
      </c>
      <c r="G7088">
        <v>1974</v>
      </c>
      <c r="H7088" t="s">
        <v>36531</v>
      </c>
      <c r="I7088" t="s">
        <v>4359</v>
      </c>
      <c r="J7088" s="2" t="s">
        <v>18365</v>
      </c>
      <c r="K7088" s="5" t="s">
        <v>502</v>
      </c>
      <c r="L7088" t="s">
        <v>27</v>
      </c>
    </row>
    <row r="7089" spans="1:15" hidden="1" x14ac:dyDescent="0.25">
      <c r="A7089">
        <v>149817</v>
      </c>
      <c r="B7089" t="s">
        <v>18366</v>
      </c>
      <c r="C7089" t="s">
        <v>18321</v>
      </c>
      <c r="D7089" t="s">
        <v>18322</v>
      </c>
      <c r="E7089" t="s">
        <v>35813</v>
      </c>
      <c r="F7089" t="s">
        <v>35398</v>
      </c>
      <c r="G7089">
        <v>1974</v>
      </c>
      <c r="H7089" t="s">
        <v>36531</v>
      </c>
      <c r="I7089" t="s">
        <v>18323</v>
      </c>
      <c r="J7089" s="2" t="s">
        <v>18367</v>
      </c>
      <c r="K7089" s="5" t="s">
        <v>502</v>
      </c>
      <c r="L7089" t="s">
        <v>27</v>
      </c>
    </row>
    <row r="7090" spans="1:15" hidden="1" x14ac:dyDescent="0.25">
      <c r="A7090">
        <v>149838</v>
      </c>
      <c r="B7090" t="s">
        <v>18368</v>
      </c>
      <c r="C7090" t="s">
        <v>18369</v>
      </c>
      <c r="D7090" t="s">
        <v>18322</v>
      </c>
      <c r="E7090" t="s">
        <v>35813</v>
      </c>
      <c r="F7090" t="s">
        <v>35398</v>
      </c>
      <c r="G7090">
        <v>1974</v>
      </c>
      <c r="H7090" t="s">
        <v>36531</v>
      </c>
      <c r="I7090" t="s">
        <v>9024</v>
      </c>
      <c r="J7090" s="2" t="s">
        <v>18370</v>
      </c>
      <c r="K7090" s="5" t="s">
        <v>38</v>
      </c>
      <c r="L7090" t="s">
        <v>16</v>
      </c>
    </row>
    <row r="7091" spans="1:15" hidden="1" x14ac:dyDescent="0.25">
      <c r="A7091">
        <v>149868</v>
      </c>
      <c r="B7091" t="s">
        <v>18371</v>
      </c>
      <c r="C7091" t="s">
        <v>18369</v>
      </c>
      <c r="D7091" t="s">
        <v>18322</v>
      </c>
      <c r="E7091" t="s">
        <v>35813</v>
      </c>
      <c r="F7091" t="s">
        <v>35398</v>
      </c>
      <c r="G7091">
        <v>1974</v>
      </c>
      <c r="H7091" t="s">
        <v>36531</v>
      </c>
      <c r="I7091" t="s">
        <v>9024</v>
      </c>
      <c r="J7091" s="2" t="s">
        <v>18372</v>
      </c>
      <c r="K7091" s="5" t="s">
        <v>128</v>
      </c>
    </row>
    <row r="7092" spans="1:15" hidden="1" x14ac:dyDescent="0.25">
      <c r="A7092">
        <v>149893</v>
      </c>
      <c r="B7092" t="s">
        <v>18373</v>
      </c>
      <c r="C7092" t="s">
        <v>18321</v>
      </c>
      <c r="D7092" t="s">
        <v>18322</v>
      </c>
      <c r="E7092" t="s">
        <v>35813</v>
      </c>
      <c r="F7092" t="s">
        <v>35398</v>
      </c>
      <c r="G7092">
        <v>1974</v>
      </c>
      <c r="H7092" t="s">
        <v>36531</v>
      </c>
      <c r="I7092" t="s">
        <v>18323</v>
      </c>
      <c r="J7092" s="2" t="s">
        <v>18374</v>
      </c>
      <c r="K7092" s="5" t="s">
        <v>38</v>
      </c>
    </row>
    <row r="7093" spans="1:15" hidden="1" x14ac:dyDescent="0.25">
      <c r="A7093">
        <v>149976</v>
      </c>
      <c r="B7093" t="s">
        <v>18375</v>
      </c>
      <c r="C7093" t="s">
        <v>18321</v>
      </c>
      <c r="D7093" t="s">
        <v>18322</v>
      </c>
      <c r="E7093" t="s">
        <v>35813</v>
      </c>
      <c r="F7093" t="s">
        <v>35398</v>
      </c>
      <c r="G7093">
        <v>1974</v>
      </c>
      <c r="H7093" t="s">
        <v>36531</v>
      </c>
      <c r="I7093" t="s">
        <v>18323</v>
      </c>
      <c r="J7093" s="2" t="s">
        <v>18376</v>
      </c>
      <c r="K7093" s="5" t="s">
        <v>173</v>
      </c>
    </row>
    <row r="7094" spans="1:15" hidden="1" x14ac:dyDescent="0.25">
      <c r="A7094">
        <v>149983</v>
      </c>
      <c r="B7094" t="s">
        <v>18377</v>
      </c>
      <c r="C7094" t="s">
        <v>18369</v>
      </c>
      <c r="D7094" t="s">
        <v>18322</v>
      </c>
      <c r="E7094" t="s">
        <v>35813</v>
      </c>
      <c r="F7094" t="s">
        <v>35398</v>
      </c>
      <c r="G7094">
        <v>1974</v>
      </c>
      <c r="H7094" t="s">
        <v>36531</v>
      </c>
      <c r="I7094" t="s">
        <v>9024</v>
      </c>
      <c r="J7094" s="2" t="s">
        <v>18338</v>
      </c>
      <c r="K7094" s="5" t="s">
        <v>55</v>
      </c>
    </row>
    <row r="7095" spans="1:15" hidden="1" x14ac:dyDescent="0.25">
      <c r="A7095">
        <v>150036</v>
      </c>
      <c r="B7095" t="s">
        <v>18378</v>
      </c>
      <c r="C7095" t="s">
        <v>18369</v>
      </c>
      <c r="D7095" t="s">
        <v>18322</v>
      </c>
      <c r="E7095" t="s">
        <v>35813</v>
      </c>
      <c r="F7095" t="s">
        <v>35398</v>
      </c>
      <c r="G7095">
        <v>1974</v>
      </c>
      <c r="H7095" t="s">
        <v>36531</v>
      </c>
      <c r="I7095" t="s">
        <v>9024</v>
      </c>
      <c r="J7095" s="2" t="s">
        <v>18379</v>
      </c>
      <c r="K7095" s="5" t="s">
        <v>21</v>
      </c>
    </row>
    <row r="7096" spans="1:15" hidden="1" x14ac:dyDescent="0.25">
      <c r="A7096">
        <v>150065</v>
      </c>
      <c r="B7096" t="s">
        <v>18380</v>
      </c>
      <c r="C7096" t="s">
        <v>18321</v>
      </c>
      <c r="D7096" t="s">
        <v>18322</v>
      </c>
      <c r="E7096" t="s">
        <v>35813</v>
      </c>
      <c r="F7096" t="s">
        <v>35398</v>
      </c>
      <c r="G7096">
        <v>1974</v>
      </c>
      <c r="H7096" t="s">
        <v>36531</v>
      </c>
      <c r="I7096" t="s">
        <v>18323</v>
      </c>
      <c r="J7096" s="2" t="s">
        <v>18381</v>
      </c>
      <c r="K7096" s="5" t="s">
        <v>21</v>
      </c>
    </row>
    <row r="7097" spans="1:15" hidden="1" x14ac:dyDescent="0.25">
      <c r="A7097">
        <v>150074</v>
      </c>
      <c r="B7097" t="s">
        <v>18382</v>
      </c>
      <c r="C7097" t="s">
        <v>18321</v>
      </c>
      <c r="D7097" t="s">
        <v>18322</v>
      </c>
      <c r="E7097" t="s">
        <v>35813</v>
      </c>
      <c r="F7097" t="s">
        <v>35398</v>
      </c>
      <c r="G7097">
        <v>1974</v>
      </c>
      <c r="H7097" t="s">
        <v>36531</v>
      </c>
      <c r="I7097" t="s">
        <v>18323</v>
      </c>
      <c r="J7097" s="2" t="s">
        <v>18383</v>
      </c>
      <c r="K7097" s="5" t="s">
        <v>55</v>
      </c>
    </row>
    <row r="7098" spans="1:15" hidden="1" x14ac:dyDescent="0.25">
      <c r="A7098">
        <v>150093</v>
      </c>
      <c r="B7098" t="s">
        <v>18384</v>
      </c>
      <c r="C7098" t="s">
        <v>18369</v>
      </c>
      <c r="D7098" t="s">
        <v>18322</v>
      </c>
      <c r="E7098" t="s">
        <v>35813</v>
      </c>
      <c r="F7098" t="s">
        <v>35398</v>
      </c>
      <c r="G7098">
        <v>1974</v>
      </c>
      <c r="H7098" t="s">
        <v>36531</v>
      </c>
      <c r="I7098" t="s">
        <v>9024</v>
      </c>
      <c r="J7098" s="2" t="s">
        <v>18385</v>
      </c>
      <c r="K7098" s="5" t="s">
        <v>15</v>
      </c>
      <c r="L7098" t="s">
        <v>112</v>
      </c>
    </row>
    <row r="7099" spans="1:15" hidden="1" x14ac:dyDescent="0.25">
      <c r="A7099">
        <v>150135</v>
      </c>
      <c r="B7099" t="s">
        <v>18386</v>
      </c>
      <c r="C7099" t="s">
        <v>18369</v>
      </c>
      <c r="D7099" t="s">
        <v>18322</v>
      </c>
      <c r="E7099" t="s">
        <v>35813</v>
      </c>
      <c r="F7099" t="s">
        <v>35398</v>
      </c>
      <c r="G7099">
        <v>1974</v>
      </c>
      <c r="H7099" t="s">
        <v>36531</v>
      </c>
      <c r="I7099" t="s">
        <v>9024</v>
      </c>
      <c r="J7099" s="2" t="s">
        <v>18387</v>
      </c>
      <c r="K7099" s="5" t="s">
        <v>32</v>
      </c>
      <c r="O7099" t="s">
        <v>24</v>
      </c>
    </row>
    <row r="7100" spans="1:15" hidden="1" x14ac:dyDescent="0.25">
      <c r="A7100">
        <v>150166</v>
      </c>
      <c r="B7100" t="s">
        <v>18388</v>
      </c>
      <c r="C7100" t="s">
        <v>18321</v>
      </c>
      <c r="D7100" t="s">
        <v>18322</v>
      </c>
      <c r="E7100" t="s">
        <v>35813</v>
      </c>
      <c r="F7100" t="s">
        <v>35398</v>
      </c>
      <c r="G7100">
        <v>1974</v>
      </c>
      <c r="H7100" t="s">
        <v>36531</v>
      </c>
      <c r="I7100" t="s">
        <v>18323</v>
      </c>
      <c r="J7100" s="2" t="s">
        <v>18389</v>
      </c>
      <c r="K7100" s="5" t="s">
        <v>55</v>
      </c>
    </row>
    <row r="7101" spans="1:15" hidden="1" x14ac:dyDescent="0.25">
      <c r="A7101">
        <v>150185</v>
      </c>
      <c r="B7101" t="s">
        <v>18390</v>
      </c>
      <c r="C7101" t="s">
        <v>18391</v>
      </c>
      <c r="D7101" t="s">
        <v>18322</v>
      </c>
      <c r="E7101" t="s">
        <v>35813</v>
      </c>
      <c r="F7101" t="s">
        <v>35398</v>
      </c>
      <c r="G7101">
        <v>1974</v>
      </c>
      <c r="H7101" t="s">
        <v>36531</v>
      </c>
      <c r="I7101" t="s">
        <v>18392</v>
      </c>
      <c r="J7101" s="2" t="s">
        <v>18393</v>
      </c>
      <c r="K7101" s="5" t="s">
        <v>38</v>
      </c>
      <c r="L7101" t="s">
        <v>16</v>
      </c>
    </row>
    <row r="7102" spans="1:15" hidden="1" x14ac:dyDescent="0.25">
      <c r="A7102">
        <v>150205</v>
      </c>
      <c r="B7102" t="s">
        <v>18394</v>
      </c>
      <c r="C7102" t="s">
        <v>18395</v>
      </c>
      <c r="D7102" t="s">
        <v>18322</v>
      </c>
      <c r="E7102" t="s">
        <v>35813</v>
      </c>
      <c r="F7102" t="s">
        <v>35398</v>
      </c>
      <c r="G7102">
        <v>1974</v>
      </c>
      <c r="H7102" t="s">
        <v>36531</v>
      </c>
      <c r="I7102" t="s">
        <v>18396</v>
      </c>
      <c r="J7102" s="2" t="s">
        <v>18397</v>
      </c>
      <c r="K7102" s="5" t="s">
        <v>18398</v>
      </c>
      <c r="L7102" t="s">
        <v>226</v>
      </c>
    </row>
    <row r="7103" spans="1:15" hidden="1" x14ac:dyDescent="0.25">
      <c r="A7103">
        <v>150213</v>
      </c>
      <c r="B7103" t="s">
        <v>18399</v>
      </c>
      <c r="C7103" t="s">
        <v>18395</v>
      </c>
      <c r="D7103" t="s">
        <v>18322</v>
      </c>
      <c r="E7103" t="s">
        <v>35813</v>
      </c>
      <c r="F7103" t="s">
        <v>35398</v>
      </c>
      <c r="G7103">
        <v>1974</v>
      </c>
      <c r="H7103" t="s">
        <v>36531</v>
      </c>
      <c r="I7103" t="s">
        <v>18396</v>
      </c>
      <c r="J7103" s="2" t="s">
        <v>18400</v>
      </c>
      <c r="K7103" s="5" t="s">
        <v>21</v>
      </c>
    </row>
    <row r="7104" spans="1:15" hidden="1" x14ac:dyDescent="0.25">
      <c r="A7104">
        <v>150214</v>
      </c>
      <c r="B7104" t="s">
        <v>18401</v>
      </c>
      <c r="C7104" t="s">
        <v>18321</v>
      </c>
      <c r="D7104" t="s">
        <v>18322</v>
      </c>
      <c r="E7104" t="s">
        <v>35813</v>
      </c>
      <c r="F7104" t="s">
        <v>35398</v>
      </c>
      <c r="G7104">
        <v>1974</v>
      </c>
      <c r="H7104" t="s">
        <v>36531</v>
      </c>
      <c r="I7104" t="s">
        <v>18323</v>
      </c>
      <c r="J7104" s="2" t="s">
        <v>18402</v>
      </c>
      <c r="K7104" s="5" t="s">
        <v>21</v>
      </c>
    </row>
    <row r="7105" spans="1:12" hidden="1" x14ac:dyDescent="0.25">
      <c r="A7105">
        <v>150230</v>
      </c>
      <c r="B7105" t="s">
        <v>18403</v>
      </c>
      <c r="C7105" t="s">
        <v>18395</v>
      </c>
      <c r="D7105" t="s">
        <v>18322</v>
      </c>
      <c r="E7105" t="s">
        <v>35813</v>
      </c>
      <c r="F7105" t="s">
        <v>35398</v>
      </c>
      <c r="G7105">
        <v>1974</v>
      </c>
      <c r="H7105" t="s">
        <v>36531</v>
      </c>
      <c r="I7105" t="s">
        <v>18396</v>
      </c>
      <c r="J7105" s="2" t="s">
        <v>18404</v>
      </c>
      <c r="K7105" s="5" t="s">
        <v>2793</v>
      </c>
      <c r="L7105" t="s">
        <v>129</v>
      </c>
    </row>
    <row r="7106" spans="1:12" hidden="1" x14ac:dyDescent="0.25">
      <c r="A7106">
        <v>150244</v>
      </c>
      <c r="B7106" t="s">
        <v>18405</v>
      </c>
      <c r="C7106" t="s">
        <v>18321</v>
      </c>
      <c r="D7106" t="s">
        <v>18322</v>
      </c>
      <c r="E7106" t="s">
        <v>35813</v>
      </c>
      <c r="F7106" t="s">
        <v>35398</v>
      </c>
      <c r="G7106">
        <v>1974</v>
      </c>
      <c r="H7106" t="s">
        <v>36531</v>
      </c>
      <c r="I7106" t="s">
        <v>18323</v>
      </c>
      <c r="J7106" s="2" t="s">
        <v>18406</v>
      </c>
      <c r="K7106" s="5" t="s">
        <v>55</v>
      </c>
    </row>
    <row r="7107" spans="1:12" hidden="1" x14ac:dyDescent="0.25">
      <c r="A7107">
        <v>150245</v>
      </c>
      <c r="B7107" t="s">
        <v>18407</v>
      </c>
      <c r="C7107" t="s">
        <v>18408</v>
      </c>
      <c r="D7107" t="s">
        <v>18322</v>
      </c>
      <c r="E7107" t="s">
        <v>35813</v>
      </c>
      <c r="F7107" t="s">
        <v>35398</v>
      </c>
      <c r="G7107">
        <v>1974</v>
      </c>
      <c r="H7107" t="s">
        <v>36531</v>
      </c>
      <c r="I7107" t="s">
        <v>18409</v>
      </c>
      <c r="J7107" s="2" t="s">
        <v>18410</v>
      </c>
      <c r="K7107" s="5" t="s">
        <v>55</v>
      </c>
    </row>
    <row r="7108" spans="1:12" hidden="1" x14ac:dyDescent="0.25">
      <c r="A7108">
        <v>150323</v>
      </c>
      <c r="B7108" t="s">
        <v>18411</v>
      </c>
      <c r="C7108" t="s">
        <v>18412</v>
      </c>
      <c r="D7108" t="s">
        <v>18322</v>
      </c>
      <c r="E7108" t="s">
        <v>35813</v>
      </c>
      <c r="F7108" t="s">
        <v>35398</v>
      </c>
      <c r="G7108">
        <v>1974</v>
      </c>
      <c r="H7108" t="s">
        <v>36531</v>
      </c>
      <c r="I7108" t="s">
        <v>14112</v>
      </c>
      <c r="J7108" s="2" t="s">
        <v>18413</v>
      </c>
      <c r="K7108" s="5" t="s">
        <v>502</v>
      </c>
      <c r="L7108" t="s">
        <v>1277</v>
      </c>
    </row>
    <row r="7109" spans="1:12" hidden="1" x14ac:dyDescent="0.25">
      <c r="A7109">
        <v>150339</v>
      </c>
      <c r="B7109" t="s">
        <v>18414</v>
      </c>
      <c r="C7109" t="s">
        <v>18321</v>
      </c>
      <c r="D7109" t="s">
        <v>18322</v>
      </c>
      <c r="E7109" t="s">
        <v>35813</v>
      </c>
      <c r="F7109" t="s">
        <v>35398</v>
      </c>
      <c r="G7109">
        <v>1974</v>
      </c>
      <c r="H7109" t="s">
        <v>36531</v>
      </c>
      <c r="I7109" t="s">
        <v>18323</v>
      </c>
      <c r="J7109" s="2" t="s">
        <v>18415</v>
      </c>
      <c r="K7109" s="5" t="s">
        <v>55</v>
      </c>
    </row>
    <row r="7110" spans="1:12" hidden="1" x14ac:dyDescent="0.25">
      <c r="A7110">
        <v>150371</v>
      </c>
      <c r="B7110" t="s">
        <v>18416</v>
      </c>
      <c r="C7110" t="s">
        <v>18417</v>
      </c>
      <c r="D7110" t="s">
        <v>18322</v>
      </c>
      <c r="E7110" t="s">
        <v>35813</v>
      </c>
      <c r="F7110" t="s">
        <v>35398</v>
      </c>
      <c r="G7110">
        <v>1974</v>
      </c>
      <c r="H7110" t="s">
        <v>36531</v>
      </c>
      <c r="I7110" t="s">
        <v>279</v>
      </c>
      <c r="J7110" s="2" t="s">
        <v>18418</v>
      </c>
      <c r="K7110" s="5" t="s">
        <v>21</v>
      </c>
    </row>
    <row r="7111" spans="1:12" hidden="1" x14ac:dyDescent="0.25">
      <c r="A7111">
        <v>150382</v>
      </c>
      <c r="B7111" t="s">
        <v>18419</v>
      </c>
      <c r="C7111" t="s">
        <v>18420</v>
      </c>
      <c r="D7111" t="s">
        <v>18421</v>
      </c>
      <c r="E7111" t="s">
        <v>35814</v>
      </c>
      <c r="F7111" t="s">
        <v>35409</v>
      </c>
      <c r="G7111">
        <v>1988</v>
      </c>
      <c r="H7111" t="s">
        <v>36532</v>
      </c>
      <c r="I7111" t="s">
        <v>18422</v>
      </c>
      <c r="J7111" s="2" t="s">
        <v>18423</v>
      </c>
      <c r="K7111" s="5" t="s">
        <v>21</v>
      </c>
    </row>
    <row r="7112" spans="1:12" hidden="1" x14ac:dyDescent="0.25">
      <c r="A7112">
        <v>150386</v>
      </c>
      <c r="B7112" t="s">
        <v>18424</v>
      </c>
      <c r="C7112" t="s">
        <v>18420</v>
      </c>
      <c r="D7112" t="s">
        <v>18421</v>
      </c>
      <c r="E7112" t="s">
        <v>35814</v>
      </c>
      <c r="F7112" t="s">
        <v>35409</v>
      </c>
      <c r="G7112">
        <v>1988</v>
      </c>
      <c r="H7112" t="s">
        <v>36532</v>
      </c>
      <c r="I7112" t="s">
        <v>18422</v>
      </c>
      <c r="J7112" s="2" t="s">
        <v>18425</v>
      </c>
      <c r="K7112" s="5" t="s">
        <v>475</v>
      </c>
    </row>
    <row r="7113" spans="1:12" hidden="1" x14ac:dyDescent="0.25">
      <c r="A7113">
        <v>150392</v>
      </c>
      <c r="B7113" t="s">
        <v>18426</v>
      </c>
      <c r="C7113" t="s">
        <v>18420</v>
      </c>
      <c r="D7113" t="s">
        <v>18421</v>
      </c>
      <c r="E7113" t="s">
        <v>35814</v>
      </c>
      <c r="F7113" t="s">
        <v>35409</v>
      </c>
      <c r="G7113">
        <v>1988</v>
      </c>
      <c r="H7113" t="s">
        <v>36532</v>
      </c>
      <c r="I7113" t="s">
        <v>18422</v>
      </c>
      <c r="J7113" s="2" t="s">
        <v>18427</v>
      </c>
      <c r="K7113" s="5" t="s">
        <v>21</v>
      </c>
    </row>
    <row r="7114" spans="1:12" hidden="1" x14ac:dyDescent="0.25">
      <c r="A7114">
        <v>150405</v>
      </c>
      <c r="B7114" t="s">
        <v>18428</v>
      </c>
      <c r="C7114" t="s">
        <v>18420</v>
      </c>
      <c r="D7114" t="s">
        <v>18421</v>
      </c>
      <c r="E7114" t="s">
        <v>35814</v>
      </c>
      <c r="F7114" t="s">
        <v>35409</v>
      </c>
      <c r="G7114">
        <v>1988</v>
      </c>
      <c r="H7114" t="s">
        <v>36532</v>
      </c>
      <c r="I7114" t="s">
        <v>18422</v>
      </c>
      <c r="J7114" s="2" t="s">
        <v>18429</v>
      </c>
      <c r="K7114" s="5" t="s">
        <v>202</v>
      </c>
    </row>
    <row r="7115" spans="1:12" hidden="1" x14ac:dyDescent="0.25">
      <c r="A7115">
        <v>150408</v>
      </c>
      <c r="B7115" t="s">
        <v>18430</v>
      </c>
      <c r="C7115" t="s">
        <v>18431</v>
      </c>
      <c r="D7115" t="s">
        <v>18421</v>
      </c>
      <c r="E7115" t="s">
        <v>35814</v>
      </c>
      <c r="F7115" t="s">
        <v>35409</v>
      </c>
      <c r="G7115">
        <v>1988</v>
      </c>
      <c r="H7115" t="s">
        <v>36532</v>
      </c>
      <c r="I7115" t="s">
        <v>18432</v>
      </c>
      <c r="J7115" s="2" t="s">
        <v>18433</v>
      </c>
      <c r="K7115" s="5" t="s">
        <v>38</v>
      </c>
      <c r="L7115" t="s">
        <v>35297</v>
      </c>
    </row>
    <row r="7116" spans="1:12" hidden="1" x14ac:dyDescent="0.25">
      <c r="A7116">
        <v>150414</v>
      </c>
      <c r="B7116" t="s">
        <v>18434</v>
      </c>
      <c r="C7116" t="s">
        <v>18420</v>
      </c>
      <c r="D7116" t="s">
        <v>18421</v>
      </c>
      <c r="E7116" t="s">
        <v>35814</v>
      </c>
      <c r="F7116" t="s">
        <v>35409</v>
      </c>
      <c r="G7116">
        <v>1988</v>
      </c>
      <c r="H7116" t="s">
        <v>36532</v>
      </c>
      <c r="I7116" t="s">
        <v>18422</v>
      </c>
      <c r="J7116" s="2" t="s">
        <v>18435</v>
      </c>
      <c r="K7116" s="5" t="s">
        <v>21</v>
      </c>
    </row>
    <row r="7117" spans="1:12" hidden="1" x14ac:dyDescent="0.25">
      <c r="A7117">
        <v>150423</v>
      </c>
      <c r="B7117" t="s">
        <v>18436</v>
      </c>
      <c r="C7117" t="s">
        <v>18420</v>
      </c>
      <c r="D7117" t="s">
        <v>18421</v>
      </c>
      <c r="E7117" t="s">
        <v>35814</v>
      </c>
      <c r="F7117" t="s">
        <v>35409</v>
      </c>
      <c r="G7117">
        <v>1988</v>
      </c>
      <c r="H7117" t="s">
        <v>36532</v>
      </c>
      <c r="I7117" t="s">
        <v>18422</v>
      </c>
      <c r="J7117" s="2" t="s">
        <v>18437</v>
      </c>
      <c r="K7117" s="5" t="s">
        <v>128</v>
      </c>
    </row>
    <row r="7118" spans="1:12" hidden="1" x14ac:dyDescent="0.25">
      <c r="A7118">
        <v>150445</v>
      </c>
      <c r="B7118" t="s">
        <v>18438</v>
      </c>
      <c r="C7118" t="s">
        <v>18420</v>
      </c>
      <c r="D7118" t="s">
        <v>18421</v>
      </c>
      <c r="E7118" t="s">
        <v>35814</v>
      </c>
      <c r="F7118" t="s">
        <v>35409</v>
      </c>
      <c r="G7118">
        <v>1988</v>
      </c>
      <c r="H7118" t="s">
        <v>36532</v>
      </c>
      <c r="I7118" t="s">
        <v>18422</v>
      </c>
      <c r="J7118" s="2" t="s">
        <v>18439</v>
      </c>
      <c r="K7118" s="5" t="s">
        <v>345</v>
      </c>
      <c r="L7118" t="s">
        <v>174</v>
      </c>
    </row>
    <row r="7119" spans="1:12" hidden="1" x14ac:dyDescent="0.25">
      <c r="A7119">
        <v>150449</v>
      </c>
      <c r="B7119" t="s">
        <v>18440</v>
      </c>
      <c r="C7119" t="s">
        <v>18420</v>
      </c>
      <c r="D7119" t="s">
        <v>18421</v>
      </c>
      <c r="E7119" t="s">
        <v>35814</v>
      </c>
      <c r="F7119" t="s">
        <v>35409</v>
      </c>
      <c r="G7119">
        <v>1988</v>
      </c>
      <c r="H7119" t="s">
        <v>36532</v>
      </c>
      <c r="I7119" t="s">
        <v>18422</v>
      </c>
      <c r="J7119" s="2" t="s">
        <v>18441</v>
      </c>
      <c r="K7119" s="5" t="s">
        <v>55</v>
      </c>
      <c r="L7119" t="s">
        <v>143</v>
      </c>
    </row>
    <row r="7120" spans="1:12" hidden="1" x14ac:dyDescent="0.25">
      <c r="A7120">
        <v>150453</v>
      </c>
      <c r="B7120" t="s">
        <v>18442</v>
      </c>
      <c r="C7120" t="s">
        <v>18420</v>
      </c>
      <c r="D7120" t="s">
        <v>18421</v>
      </c>
      <c r="E7120" t="s">
        <v>35814</v>
      </c>
      <c r="F7120" t="s">
        <v>35409</v>
      </c>
      <c r="G7120">
        <v>1988</v>
      </c>
      <c r="H7120" t="s">
        <v>36532</v>
      </c>
      <c r="I7120" t="s">
        <v>18422</v>
      </c>
      <c r="J7120" s="2" t="s">
        <v>18443</v>
      </c>
      <c r="K7120" s="5" t="s">
        <v>21</v>
      </c>
      <c r="L7120" t="s">
        <v>143</v>
      </c>
    </row>
    <row r="7121" spans="1:16" hidden="1" x14ac:dyDescent="0.25">
      <c r="A7121">
        <v>150456</v>
      </c>
      <c r="B7121" t="s">
        <v>18444</v>
      </c>
      <c r="C7121" t="s">
        <v>18420</v>
      </c>
      <c r="D7121" t="s">
        <v>18421</v>
      </c>
      <c r="E7121" t="s">
        <v>35814</v>
      </c>
      <c r="F7121" t="s">
        <v>35409</v>
      </c>
      <c r="G7121">
        <v>1988</v>
      </c>
      <c r="H7121" t="s">
        <v>36532</v>
      </c>
      <c r="I7121" t="s">
        <v>18422</v>
      </c>
      <c r="J7121" s="2" t="s">
        <v>18445</v>
      </c>
      <c r="K7121" s="5" t="s">
        <v>55</v>
      </c>
    </row>
    <row r="7122" spans="1:16" hidden="1" x14ac:dyDescent="0.25">
      <c r="A7122">
        <v>150458</v>
      </c>
      <c r="B7122" t="s">
        <v>18446</v>
      </c>
      <c r="C7122" t="s">
        <v>18420</v>
      </c>
      <c r="D7122" t="s">
        <v>18421</v>
      </c>
      <c r="E7122" t="s">
        <v>35814</v>
      </c>
      <c r="F7122" t="s">
        <v>35409</v>
      </c>
      <c r="G7122">
        <v>1988</v>
      </c>
      <c r="H7122" t="s">
        <v>36532</v>
      </c>
      <c r="I7122" t="s">
        <v>18422</v>
      </c>
      <c r="J7122" s="2" t="s">
        <v>18447</v>
      </c>
      <c r="K7122" s="5" t="s">
        <v>38</v>
      </c>
    </row>
    <row r="7123" spans="1:16" hidden="1" x14ac:dyDescent="0.25">
      <c r="A7123">
        <v>150481</v>
      </c>
      <c r="B7123" t="s">
        <v>18448</v>
      </c>
      <c r="C7123" t="s">
        <v>18449</v>
      </c>
      <c r="D7123" t="s">
        <v>18421</v>
      </c>
      <c r="E7123" t="s">
        <v>35814</v>
      </c>
      <c r="F7123" t="s">
        <v>35409</v>
      </c>
      <c r="G7123">
        <v>1988</v>
      </c>
      <c r="H7123" t="s">
        <v>36532</v>
      </c>
      <c r="I7123" t="s">
        <v>18450</v>
      </c>
      <c r="J7123" s="2" t="s">
        <v>18451</v>
      </c>
      <c r="K7123" s="5" t="s">
        <v>21</v>
      </c>
    </row>
    <row r="7124" spans="1:16" hidden="1" x14ac:dyDescent="0.25">
      <c r="A7124">
        <v>150485</v>
      </c>
      <c r="B7124" t="s">
        <v>18452</v>
      </c>
      <c r="C7124" t="s">
        <v>18431</v>
      </c>
      <c r="D7124" t="s">
        <v>18421</v>
      </c>
      <c r="E7124" t="s">
        <v>35814</v>
      </c>
      <c r="F7124" t="s">
        <v>35409</v>
      </c>
      <c r="G7124">
        <v>1988</v>
      </c>
      <c r="H7124" t="s">
        <v>36532</v>
      </c>
      <c r="I7124" t="s">
        <v>18432</v>
      </c>
      <c r="J7124" s="2" t="s">
        <v>18453</v>
      </c>
      <c r="K7124" s="5" t="s">
        <v>38</v>
      </c>
    </row>
    <row r="7125" spans="1:16" hidden="1" x14ac:dyDescent="0.25">
      <c r="A7125">
        <v>150497</v>
      </c>
      <c r="B7125" t="s">
        <v>18454</v>
      </c>
      <c r="C7125" t="s">
        <v>18431</v>
      </c>
      <c r="D7125" t="s">
        <v>18421</v>
      </c>
      <c r="E7125" t="s">
        <v>35814</v>
      </c>
      <c r="F7125" t="s">
        <v>35409</v>
      </c>
      <c r="G7125">
        <v>1988</v>
      </c>
      <c r="H7125" t="s">
        <v>36532</v>
      </c>
      <c r="I7125" t="s">
        <v>18432</v>
      </c>
      <c r="J7125" s="2" t="s">
        <v>18455</v>
      </c>
      <c r="K7125" s="5" t="s">
        <v>128</v>
      </c>
      <c r="L7125" t="s">
        <v>35220</v>
      </c>
    </row>
    <row r="7126" spans="1:16" hidden="1" x14ac:dyDescent="0.25">
      <c r="A7126">
        <v>150507</v>
      </c>
      <c r="B7126" t="s">
        <v>18456</v>
      </c>
      <c r="C7126" t="s">
        <v>18431</v>
      </c>
      <c r="D7126" t="s">
        <v>18421</v>
      </c>
      <c r="E7126" t="s">
        <v>35814</v>
      </c>
      <c r="F7126" t="s">
        <v>35409</v>
      </c>
      <c r="G7126">
        <v>1988</v>
      </c>
      <c r="H7126" t="s">
        <v>36532</v>
      </c>
      <c r="I7126" t="s">
        <v>18432</v>
      </c>
      <c r="J7126" s="2" t="s">
        <v>18457</v>
      </c>
      <c r="K7126" s="5" t="s">
        <v>1052</v>
      </c>
      <c r="L7126" t="s">
        <v>35192</v>
      </c>
    </row>
    <row r="7127" spans="1:16" hidden="1" x14ac:dyDescent="0.25">
      <c r="A7127">
        <v>150512</v>
      </c>
      <c r="B7127" t="s">
        <v>18458</v>
      </c>
      <c r="C7127" t="s">
        <v>18449</v>
      </c>
      <c r="D7127" t="s">
        <v>18421</v>
      </c>
      <c r="E7127" t="s">
        <v>35814</v>
      </c>
      <c r="F7127" t="s">
        <v>35409</v>
      </c>
      <c r="G7127">
        <v>1988</v>
      </c>
      <c r="H7127" t="s">
        <v>36532</v>
      </c>
      <c r="I7127" t="s">
        <v>18450</v>
      </c>
      <c r="J7127" s="2" t="s">
        <v>18459</v>
      </c>
      <c r="K7127" s="5" t="s">
        <v>38</v>
      </c>
      <c r="L7127" t="s">
        <v>16</v>
      </c>
    </row>
    <row r="7128" spans="1:16" hidden="1" x14ac:dyDescent="0.25">
      <c r="A7128">
        <v>150513</v>
      </c>
      <c r="B7128" t="s">
        <v>18460</v>
      </c>
      <c r="C7128" t="s">
        <v>18431</v>
      </c>
      <c r="D7128" t="s">
        <v>18421</v>
      </c>
      <c r="E7128" t="s">
        <v>35814</v>
      </c>
      <c r="F7128" t="s">
        <v>35409</v>
      </c>
      <c r="G7128">
        <v>1988</v>
      </c>
      <c r="H7128" t="s">
        <v>36532</v>
      </c>
      <c r="I7128" t="s">
        <v>18432</v>
      </c>
      <c r="J7128" s="2" t="s">
        <v>18461</v>
      </c>
      <c r="K7128" s="5" t="s">
        <v>475</v>
      </c>
    </row>
    <row r="7129" spans="1:16" hidden="1" x14ac:dyDescent="0.25">
      <c r="A7129">
        <v>150529</v>
      </c>
      <c r="B7129" t="s">
        <v>18462</v>
      </c>
      <c r="C7129" t="s">
        <v>18431</v>
      </c>
      <c r="D7129" t="s">
        <v>18421</v>
      </c>
      <c r="E7129" t="s">
        <v>35814</v>
      </c>
      <c r="F7129" t="s">
        <v>35409</v>
      </c>
      <c r="G7129">
        <v>1988</v>
      </c>
      <c r="H7129" t="s">
        <v>36532</v>
      </c>
      <c r="I7129" t="s">
        <v>18432</v>
      </c>
      <c r="J7129" s="2" t="s">
        <v>18463</v>
      </c>
      <c r="K7129" s="5" t="s">
        <v>1052</v>
      </c>
      <c r="L7129" t="s">
        <v>35297</v>
      </c>
    </row>
    <row r="7130" spans="1:16" hidden="1" x14ac:dyDescent="0.25">
      <c r="A7130">
        <v>150530</v>
      </c>
      <c r="B7130" t="s">
        <v>18464</v>
      </c>
      <c r="C7130" t="s">
        <v>18465</v>
      </c>
      <c r="D7130" t="s">
        <v>18421</v>
      </c>
      <c r="E7130" t="s">
        <v>35814</v>
      </c>
      <c r="F7130" t="s">
        <v>35409</v>
      </c>
      <c r="G7130">
        <v>1988</v>
      </c>
      <c r="H7130" t="s">
        <v>36532</v>
      </c>
      <c r="I7130" t="s">
        <v>7864</v>
      </c>
      <c r="J7130" s="2" t="s">
        <v>18466</v>
      </c>
      <c r="K7130" s="5" t="s">
        <v>202</v>
      </c>
      <c r="L7130" t="s">
        <v>129</v>
      </c>
    </row>
    <row r="7131" spans="1:16" hidden="1" x14ac:dyDescent="0.25">
      <c r="A7131">
        <v>150555</v>
      </c>
      <c r="B7131" t="s">
        <v>18467</v>
      </c>
      <c r="C7131" t="s">
        <v>18468</v>
      </c>
      <c r="D7131" t="s">
        <v>18469</v>
      </c>
      <c r="E7131" t="s">
        <v>35815</v>
      </c>
      <c r="F7131" t="s">
        <v>35713</v>
      </c>
      <c r="G7131">
        <v>1941</v>
      </c>
      <c r="H7131" t="s">
        <v>36533</v>
      </c>
      <c r="I7131" t="s">
        <v>15098</v>
      </c>
      <c r="J7131" s="2" t="s">
        <v>18470</v>
      </c>
      <c r="K7131" s="5" t="s">
        <v>32</v>
      </c>
    </row>
    <row r="7132" spans="1:16" hidden="1" x14ac:dyDescent="0.25">
      <c r="A7132">
        <v>150559</v>
      </c>
      <c r="B7132" t="s">
        <v>18471</v>
      </c>
      <c r="C7132" t="s">
        <v>18472</v>
      </c>
      <c r="D7132" t="s">
        <v>18469</v>
      </c>
      <c r="E7132" t="s">
        <v>35815</v>
      </c>
      <c r="F7132" t="s">
        <v>35713</v>
      </c>
      <c r="G7132">
        <v>1941</v>
      </c>
      <c r="H7132" t="s">
        <v>36533</v>
      </c>
      <c r="I7132" t="s">
        <v>18473</v>
      </c>
      <c r="J7132" s="2" t="s">
        <v>18474</v>
      </c>
      <c r="K7132" s="5" t="s">
        <v>128</v>
      </c>
      <c r="L7132" t="s">
        <v>35200</v>
      </c>
    </row>
    <row r="7133" spans="1:16" hidden="1" x14ac:dyDescent="0.25">
      <c r="A7133">
        <v>150609</v>
      </c>
      <c r="B7133" t="s">
        <v>18475</v>
      </c>
      <c r="C7133" t="s">
        <v>18472</v>
      </c>
      <c r="D7133" t="s">
        <v>18469</v>
      </c>
      <c r="E7133" t="s">
        <v>35815</v>
      </c>
      <c r="F7133" t="s">
        <v>35713</v>
      </c>
      <c r="G7133">
        <v>1941</v>
      </c>
      <c r="H7133" t="s">
        <v>36533</v>
      </c>
      <c r="I7133" t="s">
        <v>18473</v>
      </c>
      <c r="J7133" s="2" t="s">
        <v>18476</v>
      </c>
      <c r="K7133" s="5" t="s">
        <v>32</v>
      </c>
    </row>
    <row r="7134" spans="1:16" hidden="1" x14ac:dyDescent="0.25">
      <c r="A7134">
        <v>150634</v>
      </c>
      <c r="B7134" t="s">
        <v>18477</v>
      </c>
      <c r="C7134" t="s">
        <v>18468</v>
      </c>
      <c r="D7134" t="s">
        <v>18469</v>
      </c>
      <c r="E7134" t="s">
        <v>35815</v>
      </c>
      <c r="F7134" t="s">
        <v>35713</v>
      </c>
      <c r="G7134">
        <v>1941</v>
      </c>
      <c r="H7134" t="s">
        <v>36533</v>
      </c>
      <c r="I7134" t="s">
        <v>15098</v>
      </c>
      <c r="J7134" s="2" t="s">
        <v>18478</v>
      </c>
      <c r="K7134" s="5" t="s">
        <v>21</v>
      </c>
    </row>
    <row r="7135" spans="1:16" x14ac:dyDescent="0.25">
      <c r="A7135">
        <v>150636</v>
      </c>
      <c r="B7135" t="s">
        <v>18479</v>
      </c>
      <c r="C7135" t="s">
        <v>18468</v>
      </c>
      <c r="D7135" t="s">
        <v>18469</v>
      </c>
      <c r="E7135" t="s">
        <v>35815</v>
      </c>
      <c r="F7135" t="s">
        <v>35713</v>
      </c>
      <c r="G7135">
        <v>1941</v>
      </c>
      <c r="H7135" t="s">
        <v>36533</v>
      </c>
      <c r="I7135" t="s">
        <v>15098</v>
      </c>
      <c r="J7135" s="2" t="s">
        <v>18480</v>
      </c>
      <c r="K7135" s="5" t="s">
        <v>202</v>
      </c>
      <c r="M7135" s="4" t="s">
        <v>7</v>
      </c>
      <c r="N7135" s="4" t="s">
        <v>167</v>
      </c>
      <c r="O7135" t="s">
        <v>33</v>
      </c>
      <c r="P7135" t="s">
        <v>35342</v>
      </c>
    </row>
    <row r="7136" spans="1:16" hidden="1" x14ac:dyDescent="0.25">
      <c r="A7136">
        <v>150647</v>
      </c>
      <c r="B7136" t="s">
        <v>18481</v>
      </c>
      <c r="C7136" t="s">
        <v>18468</v>
      </c>
      <c r="D7136" t="s">
        <v>18469</v>
      </c>
      <c r="E7136" t="s">
        <v>35815</v>
      </c>
      <c r="F7136" t="s">
        <v>35713</v>
      </c>
      <c r="G7136">
        <v>1941</v>
      </c>
      <c r="H7136" t="s">
        <v>36533</v>
      </c>
      <c r="I7136" t="s">
        <v>15098</v>
      </c>
      <c r="J7136" s="2" t="s">
        <v>18482</v>
      </c>
      <c r="K7136" s="5" t="s">
        <v>128</v>
      </c>
      <c r="L7136" t="s">
        <v>35192</v>
      </c>
    </row>
    <row r="7137" spans="1:12" hidden="1" x14ac:dyDescent="0.25">
      <c r="A7137">
        <v>150670</v>
      </c>
      <c r="B7137" t="s">
        <v>18483</v>
      </c>
      <c r="C7137" t="s">
        <v>18484</v>
      </c>
      <c r="D7137" t="s">
        <v>18469</v>
      </c>
      <c r="E7137" t="s">
        <v>35815</v>
      </c>
      <c r="F7137" t="s">
        <v>35713</v>
      </c>
      <c r="G7137">
        <v>1941</v>
      </c>
      <c r="H7137" t="s">
        <v>36533</v>
      </c>
      <c r="I7137" t="s">
        <v>5134</v>
      </c>
      <c r="J7137" s="2" t="s">
        <v>18485</v>
      </c>
      <c r="K7137" s="5" t="s">
        <v>21</v>
      </c>
    </row>
    <row r="7138" spans="1:12" hidden="1" x14ac:dyDescent="0.25">
      <c r="A7138">
        <v>150684</v>
      </c>
      <c r="B7138" t="s">
        <v>18486</v>
      </c>
      <c r="C7138" t="s">
        <v>18484</v>
      </c>
      <c r="D7138" t="s">
        <v>18469</v>
      </c>
      <c r="E7138" t="s">
        <v>35815</v>
      </c>
      <c r="F7138" t="s">
        <v>35713</v>
      </c>
      <c r="G7138">
        <v>1941</v>
      </c>
      <c r="H7138" t="s">
        <v>36533</v>
      </c>
      <c r="I7138" t="s">
        <v>5134</v>
      </c>
      <c r="J7138" s="2" t="s">
        <v>18487</v>
      </c>
      <c r="K7138" s="5" t="s">
        <v>202</v>
      </c>
      <c r="L7138" t="s">
        <v>129</v>
      </c>
    </row>
    <row r="7139" spans="1:12" hidden="1" x14ac:dyDescent="0.25">
      <c r="A7139">
        <v>150685</v>
      </c>
      <c r="B7139" t="s">
        <v>18488</v>
      </c>
      <c r="C7139" t="s">
        <v>18472</v>
      </c>
      <c r="D7139" t="s">
        <v>18469</v>
      </c>
      <c r="E7139" t="s">
        <v>35815</v>
      </c>
      <c r="F7139" t="s">
        <v>35713</v>
      </c>
      <c r="G7139">
        <v>1941</v>
      </c>
      <c r="H7139" t="s">
        <v>36533</v>
      </c>
      <c r="I7139" t="s">
        <v>18473</v>
      </c>
      <c r="J7139" s="2" t="s">
        <v>18489</v>
      </c>
      <c r="K7139" s="5" t="s">
        <v>173</v>
      </c>
      <c r="L7139" t="s">
        <v>187</v>
      </c>
    </row>
    <row r="7140" spans="1:12" hidden="1" x14ac:dyDescent="0.25">
      <c r="A7140">
        <v>150700</v>
      </c>
      <c r="B7140" t="s">
        <v>18490</v>
      </c>
      <c r="C7140" t="s">
        <v>18472</v>
      </c>
      <c r="D7140" t="s">
        <v>18469</v>
      </c>
      <c r="E7140" t="s">
        <v>35815</v>
      </c>
      <c r="F7140" t="s">
        <v>35713</v>
      </c>
      <c r="G7140">
        <v>1941</v>
      </c>
      <c r="H7140" t="s">
        <v>36533</v>
      </c>
      <c r="I7140" t="s">
        <v>18473</v>
      </c>
      <c r="J7140" s="2" t="s">
        <v>18491</v>
      </c>
      <c r="K7140" s="5" t="s">
        <v>21</v>
      </c>
    </row>
    <row r="7141" spans="1:12" hidden="1" x14ac:dyDescent="0.25">
      <c r="A7141">
        <v>150725</v>
      </c>
      <c r="B7141" t="s">
        <v>18492</v>
      </c>
      <c r="C7141" t="s">
        <v>18493</v>
      </c>
      <c r="D7141" t="s">
        <v>18469</v>
      </c>
      <c r="E7141" t="s">
        <v>35815</v>
      </c>
      <c r="F7141" t="s">
        <v>35713</v>
      </c>
      <c r="G7141">
        <v>1941</v>
      </c>
      <c r="H7141" t="s">
        <v>36533</v>
      </c>
      <c r="I7141" t="s">
        <v>18494</v>
      </c>
      <c r="J7141" s="2" t="s">
        <v>18495</v>
      </c>
      <c r="K7141" s="5" t="s">
        <v>38</v>
      </c>
      <c r="L7141" t="s">
        <v>187</v>
      </c>
    </row>
    <row r="7142" spans="1:12" hidden="1" x14ac:dyDescent="0.25">
      <c r="A7142">
        <v>150731</v>
      </c>
      <c r="B7142" t="s">
        <v>18496</v>
      </c>
      <c r="C7142" t="s">
        <v>18497</v>
      </c>
      <c r="D7142" t="s">
        <v>18469</v>
      </c>
      <c r="E7142" t="s">
        <v>35815</v>
      </c>
      <c r="F7142" t="s">
        <v>35713</v>
      </c>
      <c r="G7142">
        <v>1941</v>
      </c>
      <c r="H7142" t="s">
        <v>36533</v>
      </c>
      <c r="I7142" t="s">
        <v>18498</v>
      </c>
      <c r="J7142" s="2" t="s">
        <v>18499</v>
      </c>
      <c r="K7142" s="5" t="s">
        <v>38</v>
      </c>
      <c r="L7142" t="s">
        <v>239</v>
      </c>
    </row>
    <row r="7143" spans="1:12" hidden="1" x14ac:dyDescent="0.25">
      <c r="A7143">
        <v>150739</v>
      </c>
      <c r="B7143" t="s">
        <v>18500</v>
      </c>
      <c r="C7143" t="s">
        <v>18497</v>
      </c>
      <c r="D7143" t="s">
        <v>18469</v>
      </c>
      <c r="E7143" t="s">
        <v>35815</v>
      </c>
      <c r="F7143" t="s">
        <v>35713</v>
      </c>
      <c r="G7143">
        <v>1941</v>
      </c>
      <c r="H7143" t="s">
        <v>36533</v>
      </c>
      <c r="I7143" t="s">
        <v>18498</v>
      </c>
      <c r="J7143" s="2" t="s">
        <v>18501</v>
      </c>
      <c r="K7143" s="5" t="s">
        <v>38</v>
      </c>
      <c r="L7143" t="s">
        <v>16</v>
      </c>
    </row>
    <row r="7144" spans="1:12" hidden="1" x14ac:dyDescent="0.25">
      <c r="A7144">
        <v>150741</v>
      </c>
      <c r="B7144" t="s">
        <v>18502</v>
      </c>
      <c r="C7144" t="s">
        <v>18497</v>
      </c>
      <c r="D7144" t="s">
        <v>18469</v>
      </c>
      <c r="E7144" t="s">
        <v>35815</v>
      </c>
      <c r="F7144" t="s">
        <v>35713</v>
      </c>
      <c r="G7144">
        <v>1941</v>
      </c>
      <c r="H7144" t="s">
        <v>36533</v>
      </c>
      <c r="I7144" t="s">
        <v>18498</v>
      </c>
      <c r="J7144" s="2" t="s">
        <v>18503</v>
      </c>
      <c r="K7144" s="5" t="s">
        <v>38</v>
      </c>
    </row>
    <row r="7145" spans="1:12" hidden="1" x14ac:dyDescent="0.25">
      <c r="A7145">
        <v>150775</v>
      </c>
      <c r="B7145" t="s">
        <v>18504</v>
      </c>
      <c r="C7145" t="s">
        <v>18497</v>
      </c>
      <c r="D7145" t="s">
        <v>18469</v>
      </c>
      <c r="E7145" t="s">
        <v>35815</v>
      </c>
      <c r="F7145" t="s">
        <v>35713</v>
      </c>
      <c r="G7145">
        <v>1941</v>
      </c>
      <c r="H7145" t="s">
        <v>36533</v>
      </c>
      <c r="I7145" t="s">
        <v>18498</v>
      </c>
      <c r="J7145" s="2" t="s">
        <v>18505</v>
      </c>
      <c r="K7145" s="5" t="s">
        <v>128</v>
      </c>
      <c r="L7145" t="s">
        <v>162</v>
      </c>
    </row>
    <row r="7146" spans="1:12" hidden="1" x14ac:dyDescent="0.25">
      <c r="A7146">
        <v>150807</v>
      </c>
      <c r="B7146" t="s">
        <v>18506</v>
      </c>
      <c r="C7146" t="s">
        <v>18472</v>
      </c>
      <c r="D7146" t="s">
        <v>18469</v>
      </c>
      <c r="E7146" t="s">
        <v>35815</v>
      </c>
      <c r="F7146" t="s">
        <v>35713</v>
      </c>
      <c r="G7146">
        <v>1941</v>
      </c>
      <c r="H7146" t="s">
        <v>36533</v>
      </c>
      <c r="I7146" t="s">
        <v>18473</v>
      </c>
      <c r="J7146" s="2" t="s">
        <v>18507</v>
      </c>
      <c r="K7146" s="5" t="s">
        <v>173</v>
      </c>
      <c r="L7146" t="s">
        <v>97</v>
      </c>
    </row>
    <row r="7147" spans="1:12" hidden="1" x14ac:dyDescent="0.25">
      <c r="A7147">
        <v>150808</v>
      </c>
      <c r="B7147" t="s">
        <v>18508</v>
      </c>
      <c r="C7147" t="s">
        <v>18509</v>
      </c>
      <c r="D7147" t="s">
        <v>18469</v>
      </c>
      <c r="E7147" t="s">
        <v>35815</v>
      </c>
      <c r="F7147" t="s">
        <v>35713</v>
      </c>
      <c r="G7147">
        <v>1941</v>
      </c>
      <c r="H7147" t="s">
        <v>36533</v>
      </c>
      <c r="I7147" t="s">
        <v>7081</v>
      </c>
      <c r="J7147" s="2" t="s">
        <v>18510</v>
      </c>
      <c r="K7147" s="5" t="s">
        <v>21</v>
      </c>
    </row>
    <row r="7148" spans="1:12" hidden="1" x14ac:dyDescent="0.25">
      <c r="A7148">
        <v>150813</v>
      </c>
      <c r="B7148" t="s">
        <v>18511</v>
      </c>
      <c r="C7148" t="s">
        <v>18472</v>
      </c>
      <c r="D7148" t="s">
        <v>18469</v>
      </c>
      <c r="E7148" t="s">
        <v>35815</v>
      </c>
      <c r="F7148" t="s">
        <v>35713</v>
      </c>
      <c r="G7148">
        <v>1941</v>
      </c>
      <c r="H7148" t="s">
        <v>36533</v>
      </c>
      <c r="I7148" t="s">
        <v>18473</v>
      </c>
      <c r="J7148" s="2" t="s">
        <v>18512</v>
      </c>
      <c r="K7148" s="5" t="s">
        <v>38</v>
      </c>
      <c r="L7148" t="s">
        <v>97</v>
      </c>
    </row>
    <row r="7149" spans="1:12" hidden="1" x14ac:dyDescent="0.25">
      <c r="A7149">
        <v>150817</v>
      </c>
      <c r="B7149" t="s">
        <v>18513</v>
      </c>
      <c r="C7149" t="s">
        <v>18509</v>
      </c>
      <c r="D7149" t="s">
        <v>18469</v>
      </c>
      <c r="E7149" t="s">
        <v>35815</v>
      </c>
      <c r="F7149" t="s">
        <v>35713</v>
      </c>
      <c r="G7149">
        <v>1941</v>
      </c>
      <c r="H7149" t="s">
        <v>36533</v>
      </c>
      <c r="I7149" t="s">
        <v>7081</v>
      </c>
      <c r="J7149" s="2" t="s">
        <v>18514</v>
      </c>
      <c r="K7149" s="5" t="s">
        <v>21</v>
      </c>
    </row>
    <row r="7150" spans="1:12" hidden="1" x14ac:dyDescent="0.25">
      <c r="A7150">
        <v>150818</v>
      </c>
      <c r="B7150" t="s">
        <v>18515</v>
      </c>
      <c r="C7150" t="s">
        <v>18472</v>
      </c>
      <c r="D7150" t="s">
        <v>18469</v>
      </c>
      <c r="E7150" t="s">
        <v>35815</v>
      </c>
      <c r="F7150" t="s">
        <v>35713</v>
      </c>
      <c r="G7150">
        <v>1941</v>
      </c>
      <c r="H7150" t="s">
        <v>36533</v>
      </c>
      <c r="I7150" t="s">
        <v>18473</v>
      </c>
      <c r="J7150" s="2" t="s">
        <v>18516</v>
      </c>
      <c r="K7150" s="5" t="s">
        <v>128</v>
      </c>
    </row>
    <row r="7151" spans="1:12" hidden="1" x14ac:dyDescent="0.25">
      <c r="A7151">
        <v>150831</v>
      </c>
      <c r="B7151" t="s">
        <v>18517</v>
      </c>
      <c r="C7151" t="s">
        <v>18472</v>
      </c>
      <c r="D7151" t="s">
        <v>18469</v>
      </c>
      <c r="E7151" t="s">
        <v>35815</v>
      </c>
      <c r="F7151" t="s">
        <v>35713</v>
      </c>
      <c r="G7151">
        <v>1941</v>
      </c>
      <c r="H7151" t="s">
        <v>36533</v>
      </c>
      <c r="I7151" t="s">
        <v>18473</v>
      </c>
      <c r="J7151" s="2" t="s">
        <v>18518</v>
      </c>
      <c r="K7151" s="5" t="s">
        <v>21</v>
      </c>
    </row>
    <row r="7152" spans="1:12" hidden="1" x14ac:dyDescent="0.25">
      <c r="A7152">
        <v>150832</v>
      </c>
      <c r="B7152" t="s">
        <v>18519</v>
      </c>
      <c r="C7152" t="s">
        <v>18509</v>
      </c>
      <c r="D7152" t="s">
        <v>18469</v>
      </c>
      <c r="E7152" t="s">
        <v>35815</v>
      </c>
      <c r="F7152" t="s">
        <v>35713</v>
      </c>
      <c r="G7152">
        <v>1941</v>
      </c>
      <c r="H7152" t="s">
        <v>36533</v>
      </c>
      <c r="I7152" t="s">
        <v>7081</v>
      </c>
      <c r="J7152" s="2" t="s">
        <v>18520</v>
      </c>
      <c r="K7152" s="5" t="s">
        <v>21</v>
      </c>
    </row>
    <row r="7153" spans="1:12" hidden="1" x14ac:dyDescent="0.25">
      <c r="A7153">
        <v>150840</v>
      </c>
      <c r="B7153" t="s">
        <v>18521</v>
      </c>
      <c r="C7153" t="s">
        <v>18509</v>
      </c>
      <c r="D7153" t="s">
        <v>18469</v>
      </c>
      <c r="E7153" t="s">
        <v>35815</v>
      </c>
      <c r="F7153" t="s">
        <v>35713</v>
      </c>
      <c r="G7153">
        <v>1941</v>
      </c>
      <c r="H7153" t="s">
        <v>36533</v>
      </c>
      <c r="I7153" t="s">
        <v>7081</v>
      </c>
      <c r="J7153" s="2" t="s">
        <v>18522</v>
      </c>
      <c r="K7153" s="5" t="s">
        <v>15</v>
      </c>
      <c r="L7153" t="s">
        <v>239</v>
      </c>
    </row>
    <row r="7154" spans="1:12" hidden="1" x14ac:dyDescent="0.25">
      <c r="A7154">
        <v>150856</v>
      </c>
      <c r="B7154" t="s">
        <v>18523</v>
      </c>
      <c r="C7154" t="s">
        <v>18472</v>
      </c>
      <c r="D7154" t="s">
        <v>18469</v>
      </c>
      <c r="E7154" t="s">
        <v>35815</v>
      </c>
      <c r="F7154" t="s">
        <v>35713</v>
      </c>
      <c r="G7154">
        <v>1941</v>
      </c>
      <c r="H7154" t="s">
        <v>36533</v>
      </c>
      <c r="I7154" t="s">
        <v>18473</v>
      </c>
      <c r="J7154" s="2" t="s">
        <v>18524</v>
      </c>
      <c r="K7154" s="5" t="s">
        <v>21</v>
      </c>
    </row>
    <row r="7155" spans="1:12" hidden="1" x14ac:dyDescent="0.25">
      <c r="A7155">
        <v>150867</v>
      </c>
      <c r="B7155" t="s">
        <v>18525</v>
      </c>
      <c r="C7155" t="s">
        <v>18509</v>
      </c>
      <c r="D7155" t="s">
        <v>18469</v>
      </c>
      <c r="E7155" t="s">
        <v>35815</v>
      </c>
      <c r="F7155" t="s">
        <v>35713</v>
      </c>
      <c r="G7155">
        <v>1941</v>
      </c>
      <c r="H7155" t="s">
        <v>36533</v>
      </c>
      <c r="I7155" t="s">
        <v>7081</v>
      </c>
      <c r="J7155" s="2" t="s">
        <v>18526</v>
      </c>
      <c r="K7155" s="5" t="s">
        <v>173</v>
      </c>
      <c r="L7155" t="s">
        <v>174</v>
      </c>
    </row>
    <row r="7156" spans="1:12" hidden="1" x14ac:dyDescent="0.25">
      <c r="A7156">
        <v>150874</v>
      </c>
      <c r="B7156" t="s">
        <v>18527</v>
      </c>
      <c r="C7156" t="s">
        <v>18509</v>
      </c>
      <c r="D7156" t="s">
        <v>18469</v>
      </c>
      <c r="E7156" t="s">
        <v>35815</v>
      </c>
      <c r="F7156" t="s">
        <v>35713</v>
      </c>
      <c r="G7156">
        <v>1941</v>
      </c>
      <c r="H7156" t="s">
        <v>36533</v>
      </c>
      <c r="I7156" t="s">
        <v>7081</v>
      </c>
      <c r="J7156" s="2" t="s">
        <v>18528</v>
      </c>
      <c r="K7156" s="5" t="s">
        <v>21</v>
      </c>
    </row>
    <row r="7157" spans="1:12" hidden="1" x14ac:dyDescent="0.25">
      <c r="A7157">
        <v>150918</v>
      </c>
      <c r="B7157" t="s">
        <v>18529</v>
      </c>
      <c r="C7157" t="s">
        <v>18530</v>
      </c>
      <c r="D7157" t="s">
        <v>18469</v>
      </c>
      <c r="E7157" t="s">
        <v>35815</v>
      </c>
      <c r="F7157" t="s">
        <v>35713</v>
      </c>
      <c r="G7157">
        <v>1941</v>
      </c>
      <c r="H7157" t="s">
        <v>36533</v>
      </c>
      <c r="I7157" t="s">
        <v>13694</v>
      </c>
      <c r="J7157" s="2" t="s">
        <v>18531</v>
      </c>
      <c r="K7157" s="5" t="s">
        <v>38</v>
      </c>
      <c r="L7157" t="s">
        <v>272</v>
      </c>
    </row>
    <row r="7158" spans="1:12" hidden="1" x14ac:dyDescent="0.25">
      <c r="A7158">
        <v>150931</v>
      </c>
      <c r="B7158" t="s">
        <v>18532</v>
      </c>
      <c r="C7158" t="s">
        <v>18472</v>
      </c>
      <c r="D7158" t="s">
        <v>18469</v>
      </c>
      <c r="E7158" t="s">
        <v>35815</v>
      </c>
      <c r="F7158" t="s">
        <v>35713</v>
      </c>
      <c r="G7158">
        <v>1941</v>
      </c>
      <c r="H7158" t="s">
        <v>36533</v>
      </c>
      <c r="I7158" t="s">
        <v>18473</v>
      </c>
      <c r="J7158" s="2" t="s">
        <v>18533</v>
      </c>
      <c r="K7158" s="5" t="s">
        <v>897</v>
      </c>
      <c r="L7158" t="s">
        <v>162</v>
      </c>
    </row>
    <row r="7159" spans="1:12" hidden="1" x14ac:dyDescent="0.25">
      <c r="A7159">
        <v>150965</v>
      </c>
      <c r="B7159" t="s">
        <v>18534</v>
      </c>
      <c r="C7159" t="s">
        <v>18535</v>
      </c>
      <c r="D7159" t="s">
        <v>18469</v>
      </c>
      <c r="E7159" t="s">
        <v>35815</v>
      </c>
      <c r="F7159" t="s">
        <v>35713</v>
      </c>
      <c r="G7159">
        <v>1941</v>
      </c>
      <c r="H7159" t="s">
        <v>36533</v>
      </c>
      <c r="I7159" t="s">
        <v>4147</v>
      </c>
      <c r="J7159" s="2" t="s">
        <v>18536</v>
      </c>
      <c r="K7159" s="5" t="s">
        <v>32</v>
      </c>
    </row>
    <row r="7160" spans="1:12" hidden="1" x14ac:dyDescent="0.25">
      <c r="A7160">
        <v>150973</v>
      </c>
      <c r="B7160" t="s">
        <v>18537</v>
      </c>
      <c r="C7160" t="s">
        <v>18538</v>
      </c>
      <c r="D7160" t="s">
        <v>18469</v>
      </c>
      <c r="E7160" t="s">
        <v>35815</v>
      </c>
      <c r="F7160" t="s">
        <v>35713</v>
      </c>
      <c r="G7160">
        <v>1941</v>
      </c>
      <c r="H7160" t="s">
        <v>36533</v>
      </c>
      <c r="I7160" t="s">
        <v>18539</v>
      </c>
      <c r="J7160" s="2" t="s">
        <v>18540</v>
      </c>
      <c r="K7160" s="5" t="s">
        <v>38</v>
      </c>
    </row>
    <row r="7161" spans="1:12" hidden="1" x14ac:dyDescent="0.25">
      <c r="A7161">
        <v>150979</v>
      </c>
      <c r="B7161" t="s">
        <v>18541</v>
      </c>
      <c r="C7161" t="s">
        <v>18472</v>
      </c>
      <c r="D7161" t="s">
        <v>18469</v>
      </c>
      <c r="E7161" t="s">
        <v>35815</v>
      </c>
      <c r="F7161" t="s">
        <v>35713</v>
      </c>
      <c r="G7161">
        <v>1941</v>
      </c>
      <c r="H7161" t="s">
        <v>36533</v>
      </c>
      <c r="I7161" t="s">
        <v>18473</v>
      </c>
      <c r="J7161" s="2" t="s">
        <v>18542</v>
      </c>
      <c r="K7161" s="5" t="s">
        <v>15</v>
      </c>
      <c r="L7161" t="s">
        <v>239</v>
      </c>
    </row>
    <row r="7162" spans="1:12" hidden="1" x14ac:dyDescent="0.25">
      <c r="A7162">
        <v>150987</v>
      </c>
      <c r="B7162" t="s">
        <v>18543</v>
      </c>
      <c r="C7162" t="s">
        <v>18538</v>
      </c>
      <c r="D7162" t="s">
        <v>18469</v>
      </c>
      <c r="E7162" t="s">
        <v>35815</v>
      </c>
      <c r="F7162" t="s">
        <v>35713</v>
      </c>
      <c r="G7162">
        <v>1941</v>
      </c>
      <c r="H7162" t="s">
        <v>36533</v>
      </c>
      <c r="I7162" t="s">
        <v>18539</v>
      </c>
      <c r="J7162" s="2" t="s">
        <v>18544</v>
      </c>
      <c r="K7162" s="5" t="s">
        <v>18545</v>
      </c>
      <c r="L7162" t="s">
        <v>35281</v>
      </c>
    </row>
    <row r="7163" spans="1:12" hidden="1" x14ac:dyDescent="0.25">
      <c r="A7163">
        <v>150997</v>
      </c>
      <c r="B7163" t="s">
        <v>18546</v>
      </c>
      <c r="C7163" t="s">
        <v>18538</v>
      </c>
      <c r="D7163" t="s">
        <v>18469</v>
      </c>
      <c r="E7163" t="s">
        <v>35815</v>
      </c>
      <c r="F7163" t="s">
        <v>35713</v>
      </c>
      <c r="G7163">
        <v>1941</v>
      </c>
      <c r="H7163" t="s">
        <v>36533</v>
      </c>
      <c r="I7163" t="s">
        <v>18539</v>
      </c>
      <c r="J7163" s="2" t="s">
        <v>18547</v>
      </c>
      <c r="K7163" s="5" t="s">
        <v>2495</v>
      </c>
      <c r="L7163" t="s">
        <v>97</v>
      </c>
    </row>
    <row r="7164" spans="1:12" hidden="1" x14ac:dyDescent="0.25">
      <c r="A7164">
        <v>150999</v>
      </c>
      <c r="B7164" t="s">
        <v>18548</v>
      </c>
      <c r="C7164" t="s">
        <v>18472</v>
      </c>
      <c r="D7164" t="s">
        <v>18469</v>
      </c>
      <c r="E7164" t="s">
        <v>35815</v>
      </c>
      <c r="F7164" t="s">
        <v>35713</v>
      </c>
      <c r="G7164">
        <v>1941</v>
      </c>
      <c r="H7164" t="s">
        <v>36533</v>
      </c>
      <c r="I7164" t="s">
        <v>18473</v>
      </c>
      <c r="J7164" s="2" t="s">
        <v>18549</v>
      </c>
      <c r="K7164" s="5" t="s">
        <v>128</v>
      </c>
      <c r="L7164" t="s">
        <v>129</v>
      </c>
    </row>
    <row r="7165" spans="1:12" hidden="1" x14ac:dyDescent="0.25">
      <c r="A7165">
        <v>151073</v>
      </c>
      <c r="B7165" t="s">
        <v>18550</v>
      </c>
      <c r="C7165" t="s">
        <v>18551</v>
      </c>
      <c r="D7165" t="s">
        <v>18469</v>
      </c>
      <c r="E7165" t="s">
        <v>35815</v>
      </c>
      <c r="F7165" t="s">
        <v>35713</v>
      </c>
      <c r="G7165">
        <v>1941</v>
      </c>
      <c r="H7165" t="s">
        <v>36533</v>
      </c>
      <c r="I7165" t="s">
        <v>18552</v>
      </c>
      <c r="J7165" s="2" t="s">
        <v>18553</v>
      </c>
      <c r="K7165" s="5" t="s">
        <v>128</v>
      </c>
    </row>
    <row r="7166" spans="1:12" hidden="1" x14ac:dyDescent="0.25">
      <c r="A7166">
        <v>151098</v>
      </c>
      <c r="B7166" t="s">
        <v>18554</v>
      </c>
      <c r="C7166" t="s">
        <v>18538</v>
      </c>
      <c r="D7166" t="s">
        <v>18469</v>
      </c>
      <c r="E7166" t="s">
        <v>35815</v>
      </c>
      <c r="F7166" t="s">
        <v>35713</v>
      </c>
      <c r="G7166">
        <v>1941</v>
      </c>
      <c r="H7166" t="s">
        <v>36533</v>
      </c>
      <c r="I7166" t="s">
        <v>18539</v>
      </c>
      <c r="J7166" s="2" t="s">
        <v>18555</v>
      </c>
      <c r="K7166" s="5" t="s">
        <v>345</v>
      </c>
    </row>
    <row r="7167" spans="1:12" hidden="1" x14ac:dyDescent="0.25">
      <c r="A7167">
        <v>151101</v>
      </c>
      <c r="B7167" t="s">
        <v>18556</v>
      </c>
      <c r="C7167" t="s">
        <v>18538</v>
      </c>
      <c r="D7167" t="s">
        <v>18469</v>
      </c>
      <c r="E7167" t="s">
        <v>35815</v>
      </c>
      <c r="F7167" t="s">
        <v>35713</v>
      </c>
      <c r="G7167">
        <v>1941</v>
      </c>
      <c r="H7167" t="s">
        <v>36533</v>
      </c>
      <c r="I7167" t="s">
        <v>18539</v>
      </c>
      <c r="J7167" s="2" t="s">
        <v>18557</v>
      </c>
      <c r="K7167" s="5" t="s">
        <v>173</v>
      </c>
    </row>
    <row r="7168" spans="1:12" hidden="1" x14ac:dyDescent="0.25">
      <c r="A7168">
        <v>151104</v>
      </c>
      <c r="B7168" t="s">
        <v>18558</v>
      </c>
      <c r="C7168" t="s">
        <v>18538</v>
      </c>
      <c r="D7168" t="s">
        <v>18469</v>
      </c>
      <c r="E7168" t="s">
        <v>35815</v>
      </c>
      <c r="F7168" t="s">
        <v>35713</v>
      </c>
      <c r="G7168">
        <v>1941</v>
      </c>
      <c r="H7168" t="s">
        <v>36533</v>
      </c>
      <c r="I7168" t="s">
        <v>18539</v>
      </c>
      <c r="J7168" s="2" t="s">
        <v>18559</v>
      </c>
      <c r="K7168" s="5" t="s">
        <v>38</v>
      </c>
      <c r="L7168" t="s">
        <v>16</v>
      </c>
    </row>
    <row r="7169" spans="1:12" hidden="1" x14ac:dyDescent="0.25">
      <c r="A7169">
        <v>151111</v>
      </c>
      <c r="B7169" t="s">
        <v>18560</v>
      </c>
      <c r="C7169" t="s">
        <v>18538</v>
      </c>
      <c r="D7169" t="s">
        <v>18469</v>
      </c>
      <c r="E7169" t="s">
        <v>35815</v>
      </c>
      <c r="F7169" t="s">
        <v>35713</v>
      </c>
      <c r="G7169">
        <v>1941</v>
      </c>
      <c r="H7169" t="s">
        <v>36533</v>
      </c>
      <c r="I7169" t="s">
        <v>18539</v>
      </c>
      <c r="J7169" s="2" t="s">
        <v>18561</v>
      </c>
      <c r="K7169" s="5" t="s">
        <v>173</v>
      </c>
      <c r="L7169" t="s">
        <v>97</v>
      </c>
    </row>
    <row r="7170" spans="1:12" hidden="1" x14ac:dyDescent="0.25">
      <c r="A7170">
        <v>151136</v>
      </c>
      <c r="B7170" t="s">
        <v>18562</v>
      </c>
      <c r="C7170" t="s">
        <v>18563</v>
      </c>
      <c r="D7170" t="s">
        <v>18469</v>
      </c>
      <c r="E7170" t="s">
        <v>35815</v>
      </c>
      <c r="F7170" t="s">
        <v>35713</v>
      </c>
      <c r="G7170">
        <v>1941</v>
      </c>
      <c r="H7170" t="s">
        <v>36533</v>
      </c>
      <c r="I7170" t="s">
        <v>18564</v>
      </c>
      <c r="J7170" s="2" t="s">
        <v>18565</v>
      </c>
      <c r="K7170" s="5" t="s">
        <v>128</v>
      </c>
      <c r="L7170" t="s">
        <v>522</v>
      </c>
    </row>
    <row r="7171" spans="1:12" hidden="1" x14ac:dyDescent="0.25">
      <c r="A7171">
        <v>151149</v>
      </c>
      <c r="B7171" t="s">
        <v>18566</v>
      </c>
      <c r="C7171" t="s">
        <v>18567</v>
      </c>
      <c r="D7171" t="s">
        <v>18469</v>
      </c>
      <c r="E7171" t="s">
        <v>35815</v>
      </c>
      <c r="F7171" t="s">
        <v>35713</v>
      </c>
      <c r="G7171">
        <v>1941</v>
      </c>
      <c r="H7171" t="s">
        <v>36533</v>
      </c>
      <c r="I7171" t="s">
        <v>18568</v>
      </c>
      <c r="J7171" s="2" t="s">
        <v>18569</v>
      </c>
      <c r="K7171" s="5" t="s">
        <v>173</v>
      </c>
      <c r="L7171" t="s">
        <v>174</v>
      </c>
    </row>
    <row r="7172" spans="1:12" hidden="1" x14ac:dyDescent="0.25">
      <c r="A7172">
        <v>151163</v>
      </c>
      <c r="B7172" t="s">
        <v>18570</v>
      </c>
      <c r="C7172" t="s">
        <v>18509</v>
      </c>
      <c r="D7172" t="s">
        <v>18469</v>
      </c>
      <c r="E7172" t="s">
        <v>35815</v>
      </c>
      <c r="F7172" t="s">
        <v>35713</v>
      </c>
      <c r="G7172">
        <v>1941</v>
      </c>
      <c r="H7172" t="s">
        <v>36533</v>
      </c>
      <c r="I7172" t="s">
        <v>7081</v>
      </c>
      <c r="J7172" s="2" t="s">
        <v>18571</v>
      </c>
      <c r="K7172" s="5" t="s">
        <v>21</v>
      </c>
    </row>
    <row r="7173" spans="1:12" hidden="1" x14ac:dyDescent="0.25">
      <c r="A7173">
        <v>151168</v>
      </c>
      <c r="B7173" t="s">
        <v>18572</v>
      </c>
      <c r="C7173" t="s">
        <v>18509</v>
      </c>
      <c r="D7173" t="s">
        <v>18469</v>
      </c>
      <c r="E7173" t="s">
        <v>35815</v>
      </c>
      <c r="F7173" t="s">
        <v>35713</v>
      </c>
      <c r="G7173">
        <v>1941</v>
      </c>
      <c r="H7173" t="s">
        <v>36533</v>
      </c>
      <c r="I7173" t="s">
        <v>7081</v>
      </c>
      <c r="J7173" s="2" t="s">
        <v>18573</v>
      </c>
      <c r="K7173" s="5" t="s">
        <v>128</v>
      </c>
      <c r="L7173" t="s">
        <v>926</v>
      </c>
    </row>
    <row r="7174" spans="1:12" hidden="1" x14ac:dyDescent="0.25">
      <c r="A7174">
        <v>151173</v>
      </c>
      <c r="B7174" t="s">
        <v>18574</v>
      </c>
      <c r="C7174" t="s">
        <v>18509</v>
      </c>
      <c r="D7174" t="s">
        <v>18469</v>
      </c>
      <c r="E7174" t="s">
        <v>35815</v>
      </c>
      <c r="F7174" t="s">
        <v>35713</v>
      </c>
      <c r="G7174">
        <v>1941</v>
      </c>
      <c r="H7174" t="s">
        <v>36533</v>
      </c>
      <c r="I7174" t="s">
        <v>7081</v>
      </c>
      <c r="J7174" s="2" t="s">
        <v>18575</v>
      </c>
      <c r="K7174" s="5" t="s">
        <v>128</v>
      </c>
      <c r="L7174" t="s">
        <v>374</v>
      </c>
    </row>
    <row r="7175" spans="1:12" hidden="1" x14ac:dyDescent="0.25">
      <c r="A7175">
        <v>151186</v>
      </c>
      <c r="B7175" t="s">
        <v>18576</v>
      </c>
      <c r="C7175" t="s">
        <v>18567</v>
      </c>
      <c r="D7175" t="s">
        <v>18469</v>
      </c>
      <c r="E7175" t="s">
        <v>35815</v>
      </c>
      <c r="F7175" t="s">
        <v>35713</v>
      </c>
      <c r="G7175">
        <v>1941</v>
      </c>
      <c r="H7175" t="s">
        <v>36533</v>
      </c>
      <c r="I7175" t="s">
        <v>18568</v>
      </c>
      <c r="J7175" s="2" t="s">
        <v>18577</v>
      </c>
      <c r="K7175" s="5" t="s">
        <v>55</v>
      </c>
    </row>
    <row r="7176" spans="1:12" hidden="1" x14ac:dyDescent="0.25">
      <c r="A7176">
        <v>151187</v>
      </c>
      <c r="B7176" t="s">
        <v>18578</v>
      </c>
      <c r="C7176" t="s">
        <v>18579</v>
      </c>
      <c r="D7176" t="s">
        <v>18469</v>
      </c>
      <c r="E7176" t="s">
        <v>35815</v>
      </c>
      <c r="F7176" t="s">
        <v>35713</v>
      </c>
      <c r="G7176">
        <v>1941</v>
      </c>
      <c r="H7176" t="s">
        <v>36533</v>
      </c>
      <c r="I7176" t="s">
        <v>18580</v>
      </c>
      <c r="J7176" s="2" t="s">
        <v>18581</v>
      </c>
      <c r="K7176" s="5" t="s">
        <v>38</v>
      </c>
    </row>
    <row r="7177" spans="1:12" hidden="1" x14ac:dyDescent="0.25">
      <c r="A7177">
        <v>151204</v>
      </c>
      <c r="B7177" t="s">
        <v>18582</v>
      </c>
      <c r="C7177" t="s">
        <v>18583</v>
      </c>
      <c r="D7177" t="s">
        <v>18584</v>
      </c>
      <c r="E7177" t="s">
        <v>35816</v>
      </c>
      <c r="F7177" t="s">
        <v>35543</v>
      </c>
      <c r="G7177">
        <v>1994</v>
      </c>
      <c r="H7177" t="s">
        <v>36534</v>
      </c>
      <c r="I7177" t="s">
        <v>18585</v>
      </c>
      <c r="J7177" s="2" t="s">
        <v>18586</v>
      </c>
      <c r="K7177" s="5" t="s">
        <v>21</v>
      </c>
    </row>
    <row r="7178" spans="1:12" hidden="1" x14ac:dyDescent="0.25">
      <c r="A7178">
        <v>151284</v>
      </c>
      <c r="B7178" t="s">
        <v>18587</v>
      </c>
      <c r="C7178" t="s">
        <v>18588</v>
      </c>
      <c r="D7178" t="s">
        <v>18584</v>
      </c>
      <c r="E7178" t="s">
        <v>35816</v>
      </c>
      <c r="F7178" t="s">
        <v>35543</v>
      </c>
      <c r="G7178">
        <v>1994</v>
      </c>
      <c r="H7178" t="s">
        <v>36534</v>
      </c>
      <c r="I7178" t="s">
        <v>18589</v>
      </c>
      <c r="J7178" s="2" t="s">
        <v>18590</v>
      </c>
      <c r="K7178" s="5" t="s">
        <v>21</v>
      </c>
    </row>
    <row r="7179" spans="1:12" hidden="1" x14ac:dyDescent="0.25">
      <c r="A7179">
        <v>151308</v>
      </c>
      <c r="B7179" t="s">
        <v>18591</v>
      </c>
      <c r="C7179" t="s">
        <v>18592</v>
      </c>
      <c r="D7179" t="s">
        <v>18584</v>
      </c>
      <c r="E7179" t="s">
        <v>35816</v>
      </c>
      <c r="F7179" t="s">
        <v>35543</v>
      </c>
      <c r="G7179">
        <v>1994</v>
      </c>
      <c r="H7179" t="s">
        <v>36534</v>
      </c>
      <c r="I7179" t="s">
        <v>17980</v>
      </c>
      <c r="J7179" s="2" t="s">
        <v>18593</v>
      </c>
      <c r="K7179" s="5" t="s">
        <v>55</v>
      </c>
    </row>
    <row r="7180" spans="1:12" hidden="1" x14ac:dyDescent="0.25">
      <c r="A7180">
        <v>151311</v>
      </c>
      <c r="B7180" t="s">
        <v>18594</v>
      </c>
      <c r="C7180" t="s">
        <v>18592</v>
      </c>
      <c r="D7180" t="s">
        <v>18584</v>
      </c>
      <c r="E7180" t="s">
        <v>35816</v>
      </c>
      <c r="F7180" t="s">
        <v>35543</v>
      </c>
      <c r="G7180">
        <v>1994</v>
      </c>
      <c r="H7180" t="s">
        <v>36534</v>
      </c>
      <c r="I7180" t="s">
        <v>17980</v>
      </c>
      <c r="J7180" s="2" t="s">
        <v>18595</v>
      </c>
      <c r="K7180" s="5" t="s">
        <v>128</v>
      </c>
    </row>
    <row r="7181" spans="1:12" hidden="1" x14ac:dyDescent="0.25">
      <c r="A7181">
        <v>151321</v>
      </c>
      <c r="B7181" t="s">
        <v>18596</v>
      </c>
      <c r="C7181" t="s">
        <v>18597</v>
      </c>
      <c r="D7181" t="s">
        <v>18584</v>
      </c>
      <c r="E7181" t="s">
        <v>35816</v>
      </c>
      <c r="F7181" t="s">
        <v>35543</v>
      </c>
      <c r="G7181">
        <v>1994</v>
      </c>
      <c r="H7181" t="s">
        <v>36534</v>
      </c>
      <c r="I7181" t="s">
        <v>18598</v>
      </c>
      <c r="J7181" s="2" t="s">
        <v>18599</v>
      </c>
      <c r="K7181" s="5" t="s">
        <v>21</v>
      </c>
    </row>
    <row r="7182" spans="1:12" hidden="1" x14ac:dyDescent="0.25">
      <c r="A7182">
        <v>151342</v>
      </c>
      <c r="B7182" t="s">
        <v>18600</v>
      </c>
      <c r="C7182" t="s">
        <v>18592</v>
      </c>
      <c r="D7182" t="s">
        <v>18584</v>
      </c>
      <c r="E7182" t="s">
        <v>35816</v>
      </c>
      <c r="F7182" t="s">
        <v>35543</v>
      </c>
      <c r="G7182">
        <v>1994</v>
      </c>
      <c r="H7182" t="s">
        <v>36534</v>
      </c>
      <c r="I7182" t="s">
        <v>17980</v>
      </c>
      <c r="J7182" s="2" t="s">
        <v>18601</v>
      </c>
      <c r="K7182" s="5" t="s">
        <v>21</v>
      </c>
    </row>
    <row r="7183" spans="1:12" hidden="1" x14ac:dyDescent="0.25">
      <c r="A7183">
        <v>151343</v>
      </c>
      <c r="B7183" t="s">
        <v>18602</v>
      </c>
      <c r="C7183" t="s">
        <v>18597</v>
      </c>
      <c r="D7183" t="s">
        <v>18584</v>
      </c>
      <c r="E7183" t="s">
        <v>35816</v>
      </c>
      <c r="F7183" t="s">
        <v>35543</v>
      </c>
      <c r="G7183">
        <v>1994</v>
      </c>
      <c r="H7183" t="s">
        <v>36534</v>
      </c>
      <c r="I7183" t="s">
        <v>18598</v>
      </c>
      <c r="J7183" s="2" t="s">
        <v>18603</v>
      </c>
      <c r="K7183" s="5" t="s">
        <v>202</v>
      </c>
      <c r="L7183" t="s">
        <v>129</v>
      </c>
    </row>
    <row r="7184" spans="1:12" hidden="1" x14ac:dyDescent="0.25">
      <c r="A7184">
        <v>151346</v>
      </c>
      <c r="B7184" t="s">
        <v>18604</v>
      </c>
      <c r="C7184" t="s">
        <v>18592</v>
      </c>
      <c r="D7184" t="s">
        <v>18584</v>
      </c>
      <c r="E7184" t="s">
        <v>35816</v>
      </c>
      <c r="F7184" t="s">
        <v>35543</v>
      </c>
      <c r="G7184">
        <v>1994</v>
      </c>
      <c r="H7184" t="s">
        <v>36534</v>
      </c>
      <c r="I7184" t="s">
        <v>17980</v>
      </c>
      <c r="J7184" s="2" t="s">
        <v>18605</v>
      </c>
      <c r="K7184" s="5" t="s">
        <v>128</v>
      </c>
      <c r="L7184" t="s">
        <v>1277</v>
      </c>
    </row>
    <row r="7185" spans="1:12" hidden="1" x14ac:dyDescent="0.25">
      <c r="A7185">
        <v>151354</v>
      </c>
      <c r="B7185" t="s">
        <v>18606</v>
      </c>
      <c r="C7185" t="s">
        <v>18592</v>
      </c>
      <c r="D7185" t="s">
        <v>18584</v>
      </c>
      <c r="E7185" t="s">
        <v>35816</v>
      </c>
      <c r="F7185" t="s">
        <v>35543</v>
      </c>
      <c r="G7185">
        <v>1994</v>
      </c>
      <c r="H7185" t="s">
        <v>36534</v>
      </c>
      <c r="I7185" t="s">
        <v>17980</v>
      </c>
      <c r="J7185" s="2" t="s">
        <v>18607</v>
      </c>
      <c r="K7185" s="5" t="s">
        <v>55</v>
      </c>
    </row>
    <row r="7186" spans="1:12" hidden="1" x14ac:dyDescent="0.25">
      <c r="A7186">
        <v>151368</v>
      </c>
      <c r="B7186" t="s">
        <v>18608</v>
      </c>
      <c r="C7186" t="s">
        <v>18592</v>
      </c>
      <c r="D7186" t="s">
        <v>18584</v>
      </c>
      <c r="E7186" t="s">
        <v>35816</v>
      </c>
      <c r="F7186" t="s">
        <v>35543</v>
      </c>
      <c r="G7186">
        <v>1994</v>
      </c>
      <c r="H7186" t="s">
        <v>36534</v>
      </c>
      <c r="I7186" t="s">
        <v>17980</v>
      </c>
      <c r="J7186" s="2" t="s">
        <v>18609</v>
      </c>
      <c r="K7186" s="5" t="s">
        <v>18610</v>
      </c>
      <c r="L7186" t="s">
        <v>1320</v>
      </c>
    </row>
    <row r="7187" spans="1:12" hidden="1" x14ac:dyDescent="0.25">
      <c r="A7187">
        <v>151380</v>
      </c>
      <c r="B7187" t="s">
        <v>18611</v>
      </c>
      <c r="C7187" t="s">
        <v>18592</v>
      </c>
      <c r="D7187" t="s">
        <v>18584</v>
      </c>
      <c r="E7187" t="s">
        <v>35816</v>
      </c>
      <c r="F7187" t="s">
        <v>35543</v>
      </c>
      <c r="G7187">
        <v>1994</v>
      </c>
      <c r="H7187" t="s">
        <v>36534</v>
      </c>
      <c r="I7187" t="s">
        <v>17980</v>
      </c>
      <c r="J7187" s="2" t="s">
        <v>18612</v>
      </c>
      <c r="K7187" s="5" t="s">
        <v>21</v>
      </c>
    </row>
    <row r="7188" spans="1:12" hidden="1" x14ac:dyDescent="0.25">
      <c r="A7188">
        <v>151392</v>
      </c>
      <c r="B7188" t="s">
        <v>18613</v>
      </c>
      <c r="C7188" t="s">
        <v>18592</v>
      </c>
      <c r="D7188" t="s">
        <v>18584</v>
      </c>
      <c r="E7188" t="s">
        <v>35816</v>
      </c>
      <c r="F7188" t="s">
        <v>35543</v>
      </c>
      <c r="G7188">
        <v>1994</v>
      </c>
      <c r="H7188" t="s">
        <v>36534</v>
      </c>
      <c r="I7188" t="s">
        <v>17980</v>
      </c>
      <c r="J7188" s="2" t="s">
        <v>18614</v>
      </c>
      <c r="K7188" s="5" t="s">
        <v>21</v>
      </c>
    </row>
    <row r="7189" spans="1:12" hidden="1" x14ac:dyDescent="0.25">
      <c r="A7189">
        <v>151410</v>
      </c>
      <c r="B7189" t="s">
        <v>18615</v>
      </c>
      <c r="C7189" t="s">
        <v>18597</v>
      </c>
      <c r="D7189" t="s">
        <v>18584</v>
      </c>
      <c r="E7189" t="s">
        <v>35816</v>
      </c>
      <c r="F7189" t="s">
        <v>35543</v>
      </c>
      <c r="G7189">
        <v>1994</v>
      </c>
      <c r="H7189" t="s">
        <v>36534</v>
      </c>
      <c r="I7189" t="s">
        <v>18598</v>
      </c>
      <c r="J7189" s="2" t="s">
        <v>18616</v>
      </c>
      <c r="K7189" s="5" t="s">
        <v>55</v>
      </c>
    </row>
    <row r="7190" spans="1:12" hidden="1" x14ac:dyDescent="0.25">
      <c r="A7190">
        <v>151412</v>
      </c>
      <c r="B7190" t="s">
        <v>18617</v>
      </c>
      <c r="C7190" t="s">
        <v>18618</v>
      </c>
      <c r="D7190" t="s">
        <v>18584</v>
      </c>
      <c r="E7190" t="s">
        <v>35816</v>
      </c>
      <c r="F7190" t="s">
        <v>35543</v>
      </c>
      <c r="G7190">
        <v>1994</v>
      </c>
      <c r="H7190" t="s">
        <v>36534</v>
      </c>
      <c r="I7190" t="s">
        <v>18619</v>
      </c>
      <c r="J7190" s="2" t="s">
        <v>18620</v>
      </c>
      <c r="K7190" s="5" t="s">
        <v>128</v>
      </c>
      <c r="L7190" t="s">
        <v>1320</v>
      </c>
    </row>
    <row r="7191" spans="1:12" hidden="1" x14ac:dyDescent="0.25">
      <c r="A7191">
        <v>151414</v>
      </c>
      <c r="B7191" t="s">
        <v>18621</v>
      </c>
      <c r="C7191" t="s">
        <v>18618</v>
      </c>
      <c r="D7191" t="s">
        <v>18584</v>
      </c>
      <c r="E7191" t="s">
        <v>35816</v>
      </c>
      <c r="F7191" t="s">
        <v>35543</v>
      </c>
      <c r="G7191">
        <v>1994</v>
      </c>
      <c r="H7191" t="s">
        <v>36534</v>
      </c>
      <c r="I7191" t="s">
        <v>18619</v>
      </c>
      <c r="J7191" s="2" t="s">
        <v>18622</v>
      </c>
      <c r="K7191" s="5" t="s">
        <v>21</v>
      </c>
    </row>
    <row r="7192" spans="1:12" hidden="1" x14ac:dyDescent="0.25">
      <c r="A7192">
        <v>151498</v>
      </c>
      <c r="B7192" t="s">
        <v>18623</v>
      </c>
      <c r="C7192" t="s">
        <v>18588</v>
      </c>
      <c r="D7192" t="s">
        <v>18584</v>
      </c>
      <c r="E7192" t="s">
        <v>35816</v>
      </c>
      <c r="F7192" t="s">
        <v>35543</v>
      </c>
      <c r="G7192">
        <v>1994</v>
      </c>
      <c r="H7192" t="s">
        <v>36534</v>
      </c>
      <c r="I7192" t="s">
        <v>18589</v>
      </c>
      <c r="J7192" s="2" t="s">
        <v>18624</v>
      </c>
      <c r="K7192" s="5" t="s">
        <v>21</v>
      </c>
    </row>
    <row r="7193" spans="1:12" hidden="1" x14ac:dyDescent="0.25">
      <c r="A7193">
        <v>151504</v>
      </c>
      <c r="B7193" t="s">
        <v>18625</v>
      </c>
      <c r="C7193" t="s">
        <v>18588</v>
      </c>
      <c r="D7193" t="s">
        <v>18584</v>
      </c>
      <c r="E7193" t="s">
        <v>35816</v>
      </c>
      <c r="F7193" t="s">
        <v>35543</v>
      </c>
      <c r="G7193">
        <v>1994</v>
      </c>
      <c r="H7193" t="s">
        <v>36534</v>
      </c>
      <c r="I7193" t="s">
        <v>18589</v>
      </c>
      <c r="J7193" s="2" t="s">
        <v>18626</v>
      </c>
      <c r="K7193" s="5" t="s">
        <v>128</v>
      </c>
    </row>
    <row r="7194" spans="1:12" hidden="1" x14ac:dyDescent="0.25">
      <c r="A7194">
        <v>151539</v>
      </c>
      <c r="B7194" t="s">
        <v>18627</v>
      </c>
      <c r="C7194" t="s">
        <v>18597</v>
      </c>
      <c r="D7194" t="s">
        <v>18584</v>
      </c>
      <c r="E7194" t="s">
        <v>35816</v>
      </c>
      <c r="F7194" t="s">
        <v>35543</v>
      </c>
      <c r="G7194">
        <v>1994</v>
      </c>
      <c r="H7194" t="s">
        <v>36534</v>
      </c>
      <c r="I7194" t="s">
        <v>18598</v>
      </c>
      <c r="J7194" s="2" t="s">
        <v>18628</v>
      </c>
      <c r="K7194" s="5" t="s">
        <v>345</v>
      </c>
    </row>
    <row r="7195" spans="1:12" hidden="1" x14ac:dyDescent="0.25">
      <c r="A7195">
        <v>151546</v>
      </c>
      <c r="B7195" t="s">
        <v>18629</v>
      </c>
      <c r="C7195" t="s">
        <v>18588</v>
      </c>
      <c r="D7195" t="s">
        <v>18584</v>
      </c>
      <c r="E7195" t="s">
        <v>35816</v>
      </c>
      <c r="F7195" t="s">
        <v>35543</v>
      </c>
      <c r="G7195">
        <v>1994</v>
      </c>
      <c r="H7195" t="s">
        <v>36534</v>
      </c>
      <c r="I7195" t="s">
        <v>18589</v>
      </c>
      <c r="J7195" s="2" t="s">
        <v>18630</v>
      </c>
      <c r="K7195" s="5" t="s">
        <v>38</v>
      </c>
    </row>
    <row r="7196" spans="1:12" hidden="1" x14ac:dyDescent="0.25">
      <c r="A7196">
        <v>151563</v>
      </c>
      <c r="B7196" t="s">
        <v>18631</v>
      </c>
      <c r="C7196" t="s">
        <v>18597</v>
      </c>
      <c r="D7196" t="s">
        <v>18584</v>
      </c>
      <c r="E7196" t="s">
        <v>35816</v>
      </c>
      <c r="F7196" t="s">
        <v>35543</v>
      </c>
      <c r="G7196">
        <v>1994</v>
      </c>
      <c r="H7196" t="s">
        <v>36534</v>
      </c>
      <c r="I7196" t="s">
        <v>18598</v>
      </c>
      <c r="J7196" s="2" t="s">
        <v>18632</v>
      </c>
      <c r="K7196" s="5" t="s">
        <v>15</v>
      </c>
    </row>
    <row r="7197" spans="1:12" hidden="1" x14ac:dyDescent="0.25">
      <c r="A7197">
        <v>151577</v>
      </c>
      <c r="B7197" t="s">
        <v>18633</v>
      </c>
      <c r="C7197" t="s">
        <v>18597</v>
      </c>
      <c r="D7197" t="s">
        <v>18584</v>
      </c>
      <c r="E7197" t="s">
        <v>35816</v>
      </c>
      <c r="F7197" t="s">
        <v>35543</v>
      </c>
      <c r="G7197">
        <v>1994</v>
      </c>
      <c r="H7197" t="s">
        <v>36534</v>
      </c>
      <c r="I7197" t="s">
        <v>18598</v>
      </c>
      <c r="J7197" s="2" t="s">
        <v>18634</v>
      </c>
      <c r="K7197" s="5" t="s">
        <v>128</v>
      </c>
    </row>
    <row r="7198" spans="1:12" hidden="1" x14ac:dyDescent="0.25">
      <c r="A7198">
        <v>151628</v>
      </c>
      <c r="B7198" t="s">
        <v>18635</v>
      </c>
      <c r="C7198" t="s">
        <v>18597</v>
      </c>
      <c r="D7198" t="s">
        <v>18584</v>
      </c>
      <c r="E7198" t="s">
        <v>35816</v>
      </c>
      <c r="F7198" t="s">
        <v>35543</v>
      </c>
      <c r="G7198">
        <v>1994</v>
      </c>
      <c r="H7198" t="s">
        <v>36534</v>
      </c>
      <c r="I7198" t="s">
        <v>18598</v>
      </c>
      <c r="J7198" s="2" t="s">
        <v>18636</v>
      </c>
      <c r="K7198" s="5" t="s">
        <v>15</v>
      </c>
    </row>
    <row r="7199" spans="1:12" hidden="1" x14ac:dyDescent="0.25">
      <c r="A7199">
        <v>151649</v>
      </c>
      <c r="B7199" t="s">
        <v>18637</v>
      </c>
      <c r="C7199" t="s">
        <v>18588</v>
      </c>
      <c r="D7199" t="s">
        <v>18584</v>
      </c>
      <c r="E7199" t="s">
        <v>35816</v>
      </c>
      <c r="F7199" t="s">
        <v>35543</v>
      </c>
      <c r="G7199">
        <v>1994</v>
      </c>
      <c r="H7199" t="s">
        <v>36534</v>
      </c>
      <c r="I7199" t="s">
        <v>18589</v>
      </c>
      <c r="J7199" s="2" t="s">
        <v>18638</v>
      </c>
      <c r="K7199" s="5" t="s">
        <v>38</v>
      </c>
      <c r="L7199" t="s">
        <v>16</v>
      </c>
    </row>
    <row r="7200" spans="1:12" hidden="1" x14ac:dyDescent="0.25">
      <c r="A7200">
        <v>151653</v>
      </c>
      <c r="B7200" t="s">
        <v>18639</v>
      </c>
      <c r="C7200" t="s">
        <v>18588</v>
      </c>
      <c r="D7200" t="s">
        <v>18584</v>
      </c>
      <c r="E7200" t="s">
        <v>35816</v>
      </c>
      <c r="F7200" t="s">
        <v>35543</v>
      </c>
      <c r="G7200">
        <v>1994</v>
      </c>
      <c r="H7200" t="s">
        <v>36534</v>
      </c>
      <c r="I7200" t="s">
        <v>18589</v>
      </c>
      <c r="J7200" s="2" t="s">
        <v>18640</v>
      </c>
      <c r="K7200" s="5" t="s">
        <v>21</v>
      </c>
    </row>
    <row r="7201" spans="1:15" hidden="1" x14ac:dyDescent="0.25">
      <c r="A7201">
        <v>151665</v>
      </c>
      <c r="B7201" t="s">
        <v>18641</v>
      </c>
      <c r="C7201" t="s">
        <v>18597</v>
      </c>
      <c r="D7201" t="s">
        <v>18584</v>
      </c>
      <c r="E7201" t="s">
        <v>35816</v>
      </c>
      <c r="F7201" t="s">
        <v>35543</v>
      </c>
      <c r="G7201">
        <v>1994</v>
      </c>
      <c r="H7201" t="s">
        <v>36534</v>
      </c>
      <c r="I7201" t="s">
        <v>18598</v>
      </c>
      <c r="J7201" s="2" t="s">
        <v>18642</v>
      </c>
      <c r="K7201" s="5" t="s">
        <v>15</v>
      </c>
    </row>
    <row r="7202" spans="1:15" hidden="1" x14ac:dyDescent="0.25">
      <c r="A7202">
        <v>151688</v>
      </c>
      <c r="B7202" t="s">
        <v>18643</v>
      </c>
      <c r="C7202" t="s">
        <v>18597</v>
      </c>
      <c r="D7202" t="s">
        <v>18584</v>
      </c>
      <c r="E7202" t="s">
        <v>35816</v>
      </c>
      <c r="F7202" t="s">
        <v>35543</v>
      </c>
      <c r="G7202">
        <v>1994</v>
      </c>
      <c r="H7202" t="s">
        <v>36534</v>
      </c>
      <c r="I7202" t="s">
        <v>18598</v>
      </c>
      <c r="J7202" s="2" t="s">
        <v>18644</v>
      </c>
      <c r="K7202" s="5" t="s">
        <v>21</v>
      </c>
    </row>
    <row r="7203" spans="1:15" hidden="1" x14ac:dyDescent="0.25">
      <c r="A7203">
        <v>151703</v>
      </c>
      <c r="B7203" t="s">
        <v>18645</v>
      </c>
      <c r="C7203" t="s">
        <v>18588</v>
      </c>
      <c r="D7203" t="s">
        <v>18584</v>
      </c>
      <c r="E7203" t="s">
        <v>35816</v>
      </c>
      <c r="F7203" t="s">
        <v>35543</v>
      </c>
      <c r="G7203">
        <v>1994</v>
      </c>
      <c r="H7203" t="s">
        <v>36534</v>
      </c>
      <c r="I7203" t="s">
        <v>18589</v>
      </c>
      <c r="J7203" s="2" t="s">
        <v>18646</v>
      </c>
      <c r="K7203" s="5" t="s">
        <v>173</v>
      </c>
      <c r="L7203" t="s">
        <v>35297</v>
      </c>
    </row>
    <row r="7204" spans="1:15" hidden="1" x14ac:dyDescent="0.25">
      <c r="A7204">
        <v>151720</v>
      </c>
      <c r="B7204" t="s">
        <v>18647</v>
      </c>
      <c r="C7204" t="s">
        <v>18597</v>
      </c>
      <c r="D7204" t="s">
        <v>18584</v>
      </c>
      <c r="E7204" t="s">
        <v>35816</v>
      </c>
      <c r="F7204" t="s">
        <v>35543</v>
      </c>
      <c r="G7204">
        <v>1994</v>
      </c>
      <c r="H7204" t="s">
        <v>36534</v>
      </c>
      <c r="I7204" t="s">
        <v>18598</v>
      </c>
      <c r="J7204" s="2" t="s">
        <v>18648</v>
      </c>
      <c r="K7204" s="5" t="s">
        <v>38</v>
      </c>
    </row>
    <row r="7205" spans="1:15" hidden="1" x14ac:dyDescent="0.25">
      <c r="A7205">
        <v>151739</v>
      </c>
      <c r="B7205" t="s">
        <v>18649</v>
      </c>
      <c r="C7205" t="s">
        <v>18588</v>
      </c>
      <c r="D7205" t="s">
        <v>18584</v>
      </c>
      <c r="E7205" t="s">
        <v>35816</v>
      </c>
      <c r="F7205" t="s">
        <v>35543</v>
      </c>
      <c r="G7205">
        <v>1994</v>
      </c>
      <c r="H7205" t="s">
        <v>36534</v>
      </c>
      <c r="I7205" t="s">
        <v>18589</v>
      </c>
      <c r="J7205" s="2" t="s">
        <v>18650</v>
      </c>
      <c r="K7205" s="5" t="s">
        <v>38</v>
      </c>
      <c r="L7205" t="s">
        <v>232</v>
      </c>
    </row>
    <row r="7206" spans="1:15" hidden="1" x14ac:dyDescent="0.25">
      <c r="A7206">
        <v>151753</v>
      </c>
      <c r="B7206" t="s">
        <v>18651</v>
      </c>
      <c r="C7206" t="s">
        <v>18588</v>
      </c>
      <c r="D7206" t="s">
        <v>18584</v>
      </c>
      <c r="E7206" t="s">
        <v>35816</v>
      </c>
      <c r="F7206" t="s">
        <v>35543</v>
      </c>
      <c r="G7206">
        <v>1994</v>
      </c>
      <c r="H7206" t="s">
        <v>36534</v>
      </c>
      <c r="I7206" t="s">
        <v>18589</v>
      </c>
      <c r="J7206" s="2" t="s">
        <v>18652</v>
      </c>
      <c r="K7206" s="5" t="s">
        <v>21</v>
      </c>
    </row>
    <row r="7207" spans="1:15" hidden="1" x14ac:dyDescent="0.25">
      <c r="A7207">
        <v>151765</v>
      </c>
      <c r="B7207" t="s">
        <v>18653</v>
      </c>
      <c r="C7207" t="s">
        <v>18588</v>
      </c>
      <c r="D7207" t="s">
        <v>18584</v>
      </c>
      <c r="E7207" t="s">
        <v>35816</v>
      </c>
      <c r="F7207" t="s">
        <v>35543</v>
      </c>
      <c r="G7207">
        <v>1994</v>
      </c>
      <c r="H7207" t="s">
        <v>36534</v>
      </c>
      <c r="I7207" t="s">
        <v>18589</v>
      </c>
      <c r="J7207" s="2" t="s">
        <v>18654</v>
      </c>
      <c r="K7207" s="5" t="s">
        <v>202</v>
      </c>
    </row>
    <row r="7208" spans="1:15" hidden="1" x14ac:dyDescent="0.25">
      <c r="A7208">
        <v>151799</v>
      </c>
      <c r="B7208" t="s">
        <v>18655</v>
      </c>
      <c r="C7208" t="s">
        <v>18588</v>
      </c>
      <c r="D7208" t="s">
        <v>18584</v>
      </c>
      <c r="E7208" t="s">
        <v>35816</v>
      </c>
      <c r="F7208" t="s">
        <v>35543</v>
      </c>
      <c r="G7208">
        <v>1994</v>
      </c>
      <c r="H7208" t="s">
        <v>36534</v>
      </c>
      <c r="I7208" t="s">
        <v>18589</v>
      </c>
      <c r="J7208" s="2" t="s">
        <v>18656</v>
      </c>
      <c r="K7208" s="5" t="s">
        <v>345</v>
      </c>
    </row>
    <row r="7209" spans="1:15" hidden="1" x14ac:dyDescent="0.25">
      <c r="A7209">
        <v>151809</v>
      </c>
      <c r="B7209" t="s">
        <v>18657</v>
      </c>
      <c r="C7209" t="s">
        <v>18588</v>
      </c>
      <c r="D7209" t="s">
        <v>18584</v>
      </c>
      <c r="E7209" t="s">
        <v>35816</v>
      </c>
      <c r="F7209" t="s">
        <v>35543</v>
      </c>
      <c r="G7209">
        <v>1994</v>
      </c>
      <c r="H7209" t="s">
        <v>36534</v>
      </c>
      <c r="I7209" t="s">
        <v>18589</v>
      </c>
      <c r="J7209" s="2" t="s">
        <v>18658</v>
      </c>
      <c r="K7209" s="5" t="s">
        <v>21</v>
      </c>
    </row>
    <row r="7210" spans="1:15" hidden="1" x14ac:dyDescent="0.25">
      <c r="A7210">
        <v>151825</v>
      </c>
      <c r="B7210" t="s">
        <v>18659</v>
      </c>
      <c r="C7210" t="s">
        <v>18597</v>
      </c>
      <c r="D7210" t="s">
        <v>18584</v>
      </c>
      <c r="E7210" t="s">
        <v>35816</v>
      </c>
      <c r="F7210" t="s">
        <v>35543</v>
      </c>
      <c r="G7210">
        <v>1994</v>
      </c>
      <c r="H7210" t="s">
        <v>36534</v>
      </c>
      <c r="I7210" t="s">
        <v>18598</v>
      </c>
      <c r="J7210" s="2" t="s">
        <v>18660</v>
      </c>
      <c r="K7210" s="5" t="s">
        <v>15</v>
      </c>
      <c r="L7210" t="s">
        <v>35297</v>
      </c>
    </row>
    <row r="7211" spans="1:15" hidden="1" x14ac:dyDescent="0.25">
      <c r="A7211">
        <v>151846</v>
      </c>
      <c r="B7211" t="s">
        <v>18661</v>
      </c>
      <c r="C7211" t="s">
        <v>18588</v>
      </c>
      <c r="D7211" t="s">
        <v>18584</v>
      </c>
      <c r="E7211" t="s">
        <v>35816</v>
      </c>
      <c r="F7211" t="s">
        <v>35543</v>
      </c>
      <c r="G7211">
        <v>1994</v>
      </c>
      <c r="H7211" t="s">
        <v>36534</v>
      </c>
      <c r="I7211" t="s">
        <v>18589</v>
      </c>
      <c r="J7211" s="2" t="s">
        <v>18662</v>
      </c>
      <c r="K7211" s="5" t="s">
        <v>128</v>
      </c>
    </row>
    <row r="7212" spans="1:15" hidden="1" x14ac:dyDescent="0.25">
      <c r="A7212">
        <v>151874</v>
      </c>
      <c r="B7212" t="s">
        <v>18663</v>
      </c>
      <c r="C7212" t="s">
        <v>18588</v>
      </c>
      <c r="D7212" t="s">
        <v>18584</v>
      </c>
      <c r="E7212" t="s">
        <v>35816</v>
      </c>
      <c r="F7212" t="s">
        <v>35543</v>
      </c>
      <c r="G7212">
        <v>1994</v>
      </c>
      <c r="H7212" t="s">
        <v>36534</v>
      </c>
      <c r="I7212" t="s">
        <v>18589</v>
      </c>
      <c r="J7212" s="2" t="s">
        <v>18664</v>
      </c>
      <c r="K7212" s="5" t="s">
        <v>21</v>
      </c>
    </row>
    <row r="7213" spans="1:15" hidden="1" x14ac:dyDescent="0.25">
      <c r="A7213">
        <v>151880</v>
      </c>
      <c r="B7213" t="s">
        <v>18665</v>
      </c>
      <c r="C7213" t="s">
        <v>18588</v>
      </c>
      <c r="D7213" t="s">
        <v>18584</v>
      </c>
      <c r="E7213" t="s">
        <v>35816</v>
      </c>
      <c r="F7213" t="s">
        <v>35543</v>
      </c>
      <c r="G7213">
        <v>1994</v>
      </c>
      <c r="H7213" t="s">
        <v>36534</v>
      </c>
      <c r="I7213" t="s">
        <v>18589</v>
      </c>
      <c r="J7213" s="2" t="s">
        <v>18666</v>
      </c>
      <c r="K7213" s="5" t="s">
        <v>21</v>
      </c>
    </row>
    <row r="7214" spans="1:15" hidden="1" x14ac:dyDescent="0.25">
      <c r="A7214">
        <v>151923</v>
      </c>
      <c r="B7214" t="s">
        <v>18667</v>
      </c>
      <c r="C7214" t="s">
        <v>18597</v>
      </c>
      <c r="D7214" t="s">
        <v>18584</v>
      </c>
      <c r="E7214" t="s">
        <v>35816</v>
      </c>
      <c r="F7214" t="s">
        <v>35543</v>
      </c>
      <c r="G7214">
        <v>1994</v>
      </c>
      <c r="H7214" t="s">
        <v>36534</v>
      </c>
      <c r="I7214" t="s">
        <v>18598</v>
      </c>
      <c r="J7214" s="2" t="s">
        <v>18668</v>
      </c>
      <c r="K7214" s="5" t="s">
        <v>55</v>
      </c>
    </row>
    <row r="7215" spans="1:15" hidden="1" x14ac:dyDescent="0.25">
      <c r="A7215">
        <v>151931</v>
      </c>
      <c r="B7215" t="s">
        <v>18669</v>
      </c>
      <c r="C7215" t="s">
        <v>18597</v>
      </c>
      <c r="D7215" t="s">
        <v>18584</v>
      </c>
      <c r="E7215" t="s">
        <v>35816</v>
      </c>
      <c r="F7215" t="s">
        <v>35543</v>
      </c>
      <c r="G7215">
        <v>1994</v>
      </c>
      <c r="H7215" t="s">
        <v>36534</v>
      </c>
      <c r="I7215" t="s">
        <v>18598</v>
      </c>
      <c r="J7215" s="2" t="s">
        <v>18670</v>
      </c>
      <c r="K7215" s="5" t="s">
        <v>128</v>
      </c>
    </row>
    <row r="7216" spans="1:15" hidden="1" x14ac:dyDescent="0.25">
      <c r="A7216">
        <v>151971</v>
      </c>
      <c r="B7216" t="s">
        <v>18671</v>
      </c>
      <c r="C7216" t="s">
        <v>18588</v>
      </c>
      <c r="D7216" t="s">
        <v>18584</v>
      </c>
      <c r="E7216" t="s">
        <v>35816</v>
      </c>
      <c r="F7216" t="s">
        <v>35543</v>
      </c>
      <c r="G7216">
        <v>1994</v>
      </c>
      <c r="H7216" t="s">
        <v>36534</v>
      </c>
      <c r="I7216" t="s">
        <v>18589</v>
      </c>
      <c r="J7216" s="2" t="s">
        <v>18672</v>
      </c>
      <c r="K7216" s="5" t="s">
        <v>32</v>
      </c>
      <c r="O7216" t="s">
        <v>24</v>
      </c>
    </row>
    <row r="7217" spans="1:11" hidden="1" x14ac:dyDescent="0.25">
      <c r="A7217">
        <v>152009</v>
      </c>
      <c r="B7217" t="s">
        <v>18673</v>
      </c>
      <c r="C7217" t="s">
        <v>18597</v>
      </c>
      <c r="D7217" t="s">
        <v>18584</v>
      </c>
      <c r="E7217" t="s">
        <v>35816</v>
      </c>
      <c r="F7217" t="s">
        <v>35543</v>
      </c>
      <c r="G7217">
        <v>1994</v>
      </c>
      <c r="H7217" t="s">
        <v>36534</v>
      </c>
      <c r="I7217" t="s">
        <v>18598</v>
      </c>
      <c r="J7217" s="2" t="s">
        <v>18674</v>
      </c>
      <c r="K7217" s="5" t="s">
        <v>55</v>
      </c>
    </row>
    <row r="7218" spans="1:11" hidden="1" x14ac:dyDescent="0.25">
      <c r="A7218">
        <v>152013</v>
      </c>
      <c r="B7218" t="s">
        <v>18675</v>
      </c>
      <c r="C7218" t="s">
        <v>18676</v>
      </c>
      <c r="D7218" t="s">
        <v>18584</v>
      </c>
      <c r="E7218" t="s">
        <v>35816</v>
      </c>
      <c r="F7218" t="s">
        <v>35543</v>
      </c>
      <c r="G7218">
        <v>1994</v>
      </c>
      <c r="H7218" t="s">
        <v>36534</v>
      </c>
      <c r="I7218" t="s">
        <v>18677</v>
      </c>
      <c r="J7218" s="2" t="s">
        <v>18678</v>
      </c>
      <c r="K7218" s="5" t="s">
        <v>21</v>
      </c>
    </row>
    <row r="7219" spans="1:11" hidden="1" x14ac:dyDescent="0.25">
      <c r="A7219">
        <v>152033</v>
      </c>
      <c r="B7219" t="s">
        <v>18679</v>
      </c>
      <c r="C7219" t="s">
        <v>18676</v>
      </c>
      <c r="D7219" t="s">
        <v>18584</v>
      </c>
      <c r="E7219" t="s">
        <v>35816</v>
      </c>
      <c r="F7219" t="s">
        <v>35543</v>
      </c>
      <c r="G7219">
        <v>1994</v>
      </c>
      <c r="H7219" t="s">
        <v>36534</v>
      </c>
      <c r="I7219" t="s">
        <v>18677</v>
      </c>
      <c r="J7219" s="2" t="s">
        <v>18680</v>
      </c>
      <c r="K7219" s="5" t="s">
        <v>21</v>
      </c>
    </row>
    <row r="7220" spans="1:11" hidden="1" x14ac:dyDescent="0.25">
      <c r="A7220">
        <v>152037</v>
      </c>
      <c r="B7220" t="s">
        <v>18681</v>
      </c>
      <c r="C7220" t="s">
        <v>18676</v>
      </c>
      <c r="D7220" t="s">
        <v>18584</v>
      </c>
      <c r="E7220" t="s">
        <v>35816</v>
      </c>
      <c r="F7220" t="s">
        <v>35543</v>
      </c>
      <c r="G7220">
        <v>1994</v>
      </c>
      <c r="H7220" t="s">
        <v>36534</v>
      </c>
      <c r="I7220" t="s">
        <v>18677</v>
      </c>
      <c r="J7220" s="2" t="s">
        <v>18682</v>
      </c>
      <c r="K7220" s="5" t="s">
        <v>21</v>
      </c>
    </row>
    <row r="7221" spans="1:11" hidden="1" x14ac:dyDescent="0.25">
      <c r="A7221">
        <v>152056</v>
      </c>
      <c r="B7221" t="s">
        <v>18683</v>
      </c>
      <c r="C7221" t="s">
        <v>18684</v>
      </c>
      <c r="D7221" t="s">
        <v>18584</v>
      </c>
      <c r="E7221" t="s">
        <v>35816</v>
      </c>
      <c r="F7221" t="s">
        <v>35543</v>
      </c>
      <c r="G7221">
        <v>1994</v>
      </c>
      <c r="H7221" t="s">
        <v>36534</v>
      </c>
      <c r="I7221" t="s">
        <v>7947</v>
      </c>
      <c r="J7221" s="2" t="s">
        <v>18685</v>
      </c>
      <c r="K7221" s="5" t="s">
        <v>21</v>
      </c>
    </row>
    <row r="7222" spans="1:11" hidden="1" x14ac:dyDescent="0.25">
      <c r="A7222">
        <v>152138</v>
      </c>
      <c r="B7222" t="s">
        <v>18686</v>
      </c>
      <c r="C7222" t="s">
        <v>18687</v>
      </c>
      <c r="D7222" t="s">
        <v>18584</v>
      </c>
      <c r="E7222" t="s">
        <v>35816</v>
      </c>
      <c r="F7222" t="s">
        <v>35543</v>
      </c>
      <c r="G7222">
        <v>1994</v>
      </c>
      <c r="H7222" t="s">
        <v>36534</v>
      </c>
      <c r="I7222" t="s">
        <v>18688</v>
      </c>
      <c r="J7222" s="2" t="s">
        <v>18689</v>
      </c>
      <c r="K7222" s="5" t="s">
        <v>505</v>
      </c>
    </row>
    <row r="7223" spans="1:11" hidden="1" x14ac:dyDescent="0.25">
      <c r="A7223">
        <v>152140</v>
      </c>
      <c r="B7223" t="s">
        <v>18690</v>
      </c>
      <c r="C7223" t="s">
        <v>18687</v>
      </c>
      <c r="D7223" t="s">
        <v>18584</v>
      </c>
      <c r="E7223" t="s">
        <v>35816</v>
      </c>
      <c r="F7223" t="s">
        <v>35543</v>
      </c>
      <c r="G7223">
        <v>1994</v>
      </c>
      <c r="H7223" t="s">
        <v>36534</v>
      </c>
      <c r="I7223" t="s">
        <v>18688</v>
      </c>
      <c r="J7223" s="2" t="s">
        <v>18691</v>
      </c>
      <c r="K7223" s="5" t="s">
        <v>32</v>
      </c>
    </row>
    <row r="7224" spans="1:11" hidden="1" x14ac:dyDescent="0.25">
      <c r="A7224">
        <v>152154</v>
      </c>
      <c r="B7224" t="s">
        <v>18692</v>
      </c>
      <c r="C7224" t="s">
        <v>18687</v>
      </c>
      <c r="D7224" t="s">
        <v>18584</v>
      </c>
      <c r="E7224" t="s">
        <v>35816</v>
      </c>
      <c r="F7224" t="s">
        <v>35543</v>
      </c>
      <c r="G7224">
        <v>1994</v>
      </c>
      <c r="H7224" t="s">
        <v>36534</v>
      </c>
      <c r="I7224" t="s">
        <v>18688</v>
      </c>
      <c r="J7224" s="2" t="s">
        <v>18693</v>
      </c>
      <c r="K7224" s="5" t="s">
        <v>21</v>
      </c>
    </row>
    <row r="7225" spans="1:11" hidden="1" x14ac:dyDescent="0.25">
      <c r="A7225">
        <v>152185</v>
      </c>
      <c r="B7225" t="s">
        <v>18694</v>
      </c>
      <c r="C7225" t="s">
        <v>18687</v>
      </c>
      <c r="D7225" t="s">
        <v>18584</v>
      </c>
      <c r="E7225" t="s">
        <v>35816</v>
      </c>
      <c r="F7225" t="s">
        <v>35543</v>
      </c>
      <c r="G7225">
        <v>1994</v>
      </c>
      <c r="H7225" t="s">
        <v>36534</v>
      </c>
      <c r="I7225" t="s">
        <v>18688</v>
      </c>
      <c r="J7225" s="2" t="s">
        <v>18695</v>
      </c>
      <c r="K7225" s="5" t="s">
        <v>32</v>
      </c>
    </row>
    <row r="7226" spans="1:11" hidden="1" x14ac:dyDescent="0.25">
      <c r="A7226">
        <v>152201</v>
      </c>
      <c r="B7226" t="s">
        <v>18696</v>
      </c>
      <c r="C7226" t="s">
        <v>18687</v>
      </c>
      <c r="D7226" t="s">
        <v>18584</v>
      </c>
      <c r="E7226" t="s">
        <v>35816</v>
      </c>
      <c r="F7226" t="s">
        <v>35543</v>
      </c>
      <c r="G7226">
        <v>1994</v>
      </c>
      <c r="H7226" t="s">
        <v>36534</v>
      </c>
      <c r="I7226" t="s">
        <v>18688</v>
      </c>
      <c r="J7226" s="2" t="s">
        <v>18697</v>
      </c>
      <c r="K7226" s="5" t="s">
        <v>21</v>
      </c>
    </row>
    <row r="7227" spans="1:11" hidden="1" x14ac:dyDescent="0.25">
      <c r="A7227">
        <v>152227</v>
      </c>
      <c r="B7227" t="s">
        <v>18698</v>
      </c>
      <c r="C7227" t="s">
        <v>18687</v>
      </c>
      <c r="D7227" t="s">
        <v>18584</v>
      </c>
      <c r="E7227" t="s">
        <v>35816</v>
      </c>
      <c r="F7227" t="s">
        <v>35543</v>
      </c>
      <c r="G7227">
        <v>1994</v>
      </c>
      <c r="H7227" t="s">
        <v>36534</v>
      </c>
      <c r="I7227" t="s">
        <v>18688</v>
      </c>
      <c r="J7227" s="2" t="s">
        <v>18699</v>
      </c>
      <c r="K7227" s="5" t="s">
        <v>202</v>
      </c>
    </row>
    <row r="7228" spans="1:11" hidden="1" x14ac:dyDescent="0.25">
      <c r="A7228">
        <v>152233</v>
      </c>
      <c r="B7228" t="s">
        <v>18700</v>
      </c>
      <c r="C7228" t="s">
        <v>18597</v>
      </c>
      <c r="D7228" t="s">
        <v>18584</v>
      </c>
      <c r="E7228" t="s">
        <v>35816</v>
      </c>
      <c r="F7228" t="s">
        <v>35543</v>
      </c>
      <c r="G7228">
        <v>1994</v>
      </c>
      <c r="H7228" t="s">
        <v>36534</v>
      </c>
      <c r="I7228" t="s">
        <v>18598</v>
      </c>
      <c r="J7228" s="2" t="s">
        <v>18701</v>
      </c>
      <c r="K7228" s="5" t="s">
        <v>21</v>
      </c>
    </row>
    <row r="7229" spans="1:11" hidden="1" x14ac:dyDescent="0.25">
      <c r="A7229">
        <v>152236</v>
      </c>
      <c r="B7229" t="s">
        <v>18702</v>
      </c>
      <c r="C7229" t="s">
        <v>18687</v>
      </c>
      <c r="D7229" t="s">
        <v>18584</v>
      </c>
      <c r="E7229" t="s">
        <v>35816</v>
      </c>
      <c r="F7229" t="s">
        <v>35543</v>
      </c>
      <c r="G7229">
        <v>1994</v>
      </c>
      <c r="H7229" t="s">
        <v>36534</v>
      </c>
      <c r="I7229" t="s">
        <v>18688</v>
      </c>
      <c r="J7229" s="2" t="s">
        <v>18703</v>
      </c>
      <c r="K7229" s="5" t="s">
        <v>128</v>
      </c>
    </row>
    <row r="7230" spans="1:11" hidden="1" x14ac:dyDescent="0.25">
      <c r="A7230">
        <v>152240</v>
      </c>
      <c r="B7230" t="s">
        <v>18704</v>
      </c>
      <c r="C7230" t="s">
        <v>18687</v>
      </c>
      <c r="D7230" t="s">
        <v>18584</v>
      </c>
      <c r="E7230" t="s">
        <v>35816</v>
      </c>
      <c r="F7230" t="s">
        <v>35543</v>
      </c>
      <c r="G7230">
        <v>1994</v>
      </c>
      <c r="H7230" t="s">
        <v>36534</v>
      </c>
      <c r="I7230" t="s">
        <v>18688</v>
      </c>
      <c r="J7230" s="2" t="s">
        <v>18705</v>
      </c>
      <c r="K7230" s="5" t="s">
        <v>202</v>
      </c>
    </row>
    <row r="7231" spans="1:11" hidden="1" x14ac:dyDescent="0.25">
      <c r="A7231">
        <v>152255</v>
      </c>
      <c r="B7231" t="s">
        <v>18706</v>
      </c>
      <c r="C7231" t="s">
        <v>18597</v>
      </c>
      <c r="D7231" t="s">
        <v>18584</v>
      </c>
      <c r="E7231" t="s">
        <v>35816</v>
      </c>
      <c r="F7231" t="s">
        <v>35543</v>
      </c>
      <c r="G7231">
        <v>1994</v>
      </c>
      <c r="H7231" t="s">
        <v>36534</v>
      </c>
      <c r="I7231" t="s">
        <v>18598</v>
      </c>
      <c r="J7231" s="2" t="s">
        <v>18707</v>
      </c>
      <c r="K7231" s="5" t="s">
        <v>128</v>
      </c>
    </row>
    <row r="7232" spans="1:11" hidden="1" x14ac:dyDescent="0.25">
      <c r="A7232">
        <v>152284</v>
      </c>
      <c r="B7232" t="s">
        <v>18708</v>
      </c>
      <c r="C7232" t="s">
        <v>18597</v>
      </c>
      <c r="D7232" t="s">
        <v>18584</v>
      </c>
      <c r="E7232" t="s">
        <v>35816</v>
      </c>
      <c r="F7232" t="s">
        <v>35543</v>
      </c>
      <c r="G7232">
        <v>1994</v>
      </c>
      <c r="H7232" t="s">
        <v>36534</v>
      </c>
      <c r="I7232" t="s">
        <v>18598</v>
      </c>
      <c r="J7232" s="2" t="s">
        <v>18709</v>
      </c>
      <c r="K7232" s="5" t="s">
        <v>38</v>
      </c>
    </row>
    <row r="7233" spans="1:12" hidden="1" x14ac:dyDescent="0.25">
      <c r="A7233">
        <v>152356</v>
      </c>
      <c r="B7233" t="s">
        <v>18710</v>
      </c>
      <c r="C7233" t="s">
        <v>18597</v>
      </c>
      <c r="D7233" t="s">
        <v>18584</v>
      </c>
      <c r="E7233" t="s">
        <v>35816</v>
      </c>
      <c r="F7233" t="s">
        <v>35543</v>
      </c>
      <c r="G7233">
        <v>1994</v>
      </c>
      <c r="H7233" t="s">
        <v>36534</v>
      </c>
      <c r="I7233" t="s">
        <v>18598</v>
      </c>
      <c r="J7233" s="2" t="s">
        <v>18711</v>
      </c>
      <c r="K7233" s="5" t="s">
        <v>32</v>
      </c>
      <c r="L7233" t="s">
        <v>1277</v>
      </c>
    </row>
    <row r="7234" spans="1:12" hidden="1" x14ac:dyDescent="0.25">
      <c r="A7234">
        <v>152443</v>
      </c>
      <c r="B7234" t="s">
        <v>18712</v>
      </c>
      <c r="C7234" t="s">
        <v>18687</v>
      </c>
      <c r="D7234" t="s">
        <v>18584</v>
      </c>
      <c r="E7234" t="s">
        <v>35816</v>
      </c>
      <c r="F7234" t="s">
        <v>35543</v>
      </c>
      <c r="G7234">
        <v>1994</v>
      </c>
      <c r="H7234" t="s">
        <v>36534</v>
      </c>
      <c r="I7234" t="s">
        <v>18688</v>
      </c>
      <c r="J7234" s="2" t="s">
        <v>18713</v>
      </c>
      <c r="K7234" s="5" t="s">
        <v>202</v>
      </c>
      <c r="L7234" t="s">
        <v>129</v>
      </c>
    </row>
    <row r="7235" spans="1:12" hidden="1" x14ac:dyDescent="0.25">
      <c r="A7235">
        <v>152465</v>
      </c>
      <c r="B7235" t="s">
        <v>18714</v>
      </c>
      <c r="C7235" t="s">
        <v>18588</v>
      </c>
      <c r="D7235" t="s">
        <v>18584</v>
      </c>
      <c r="E7235" t="s">
        <v>35816</v>
      </c>
      <c r="F7235" t="s">
        <v>35543</v>
      </c>
      <c r="G7235">
        <v>1994</v>
      </c>
      <c r="H7235" t="s">
        <v>36534</v>
      </c>
      <c r="I7235" t="s">
        <v>18589</v>
      </c>
      <c r="J7235" s="2" t="s">
        <v>18715</v>
      </c>
      <c r="K7235" s="5" t="s">
        <v>21</v>
      </c>
    </row>
    <row r="7236" spans="1:12" hidden="1" x14ac:dyDescent="0.25">
      <c r="A7236">
        <v>152466</v>
      </c>
      <c r="B7236" t="s">
        <v>18716</v>
      </c>
      <c r="C7236" t="s">
        <v>18717</v>
      </c>
      <c r="D7236" t="s">
        <v>18584</v>
      </c>
      <c r="E7236" t="s">
        <v>35816</v>
      </c>
      <c r="F7236" t="s">
        <v>35543</v>
      </c>
      <c r="G7236">
        <v>1994</v>
      </c>
      <c r="H7236" t="s">
        <v>36534</v>
      </c>
      <c r="I7236" t="s">
        <v>18718</v>
      </c>
      <c r="J7236" s="2" t="s">
        <v>18719</v>
      </c>
      <c r="K7236" s="5" t="s">
        <v>32</v>
      </c>
      <c r="L7236" t="s">
        <v>1277</v>
      </c>
    </row>
    <row r="7237" spans="1:12" hidden="1" x14ac:dyDescent="0.25">
      <c r="A7237">
        <v>152488</v>
      </c>
      <c r="B7237" t="s">
        <v>18720</v>
      </c>
      <c r="C7237" t="s">
        <v>18721</v>
      </c>
      <c r="D7237" t="s">
        <v>18722</v>
      </c>
      <c r="E7237" t="s">
        <v>35817</v>
      </c>
      <c r="F7237" t="s">
        <v>35387</v>
      </c>
      <c r="G7237">
        <v>1993</v>
      </c>
      <c r="H7237" t="s">
        <v>36535</v>
      </c>
      <c r="I7237" t="s">
        <v>2584</v>
      </c>
      <c r="J7237" s="2" t="s">
        <v>18723</v>
      </c>
      <c r="K7237" s="5" t="s">
        <v>21</v>
      </c>
    </row>
    <row r="7238" spans="1:12" hidden="1" x14ac:dyDescent="0.25">
      <c r="A7238">
        <v>152556</v>
      </c>
      <c r="B7238" t="s">
        <v>18724</v>
      </c>
      <c r="C7238" t="s">
        <v>18725</v>
      </c>
      <c r="D7238" t="s">
        <v>18722</v>
      </c>
      <c r="E7238" t="s">
        <v>35817</v>
      </c>
      <c r="F7238" t="s">
        <v>35387</v>
      </c>
      <c r="G7238">
        <v>1993</v>
      </c>
      <c r="H7238" t="s">
        <v>36535</v>
      </c>
      <c r="I7238" t="s">
        <v>244</v>
      </c>
      <c r="J7238" s="2" t="s">
        <v>18726</v>
      </c>
      <c r="K7238" s="5" t="s">
        <v>21</v>
      </c>
    </row>
    <row r="7239" spans="1:12" hidden="1" x14ac:dyDescent="0.25">
      <c r="A7239">
        <v>152561</v>
      </c>
      <c r="B7239" t="s">
        <v>18727</v>
      </c>
      <c r="C7239" t="s">
        <v>18728</v>
      </c>
      <c r="D7239" t="s">
        <v>18722</v>
      </c>
      <c r="E7239" t="s">
        <v>35817</v>
      </c>
      <c r="F7239" t="s">
        <v>35387</v>
      </c>
      <c r="G7239">
        <v>1993</v>
      </c>
      <c r="H7239" t="s">
        <v>36535</v>
      </c>
      <c r="I7239" t="s">
        <v>18729</v>
      </c>
      <c r="J7239" s="2" t="s">
        <v>18730</v>
      </c>
      <c r="K7239" s="5" t="s">
        <v>21</v>
      </c>
    </row>
    <row r="7240" spans="1:12" hidden="1" x14ac:dyDescent="0.25">
      <c r="A7240">
        <v>152573</v>
      </c>
      <c r="B7240" t="s">
        <v>18731</v>
      </c>
      <c r="C7240" t="s">
        <v>18728</v>
      </c>
      <c r="D7240" t="s">
        <v>18722</v>
      </c>
      <c r="E7240" t="s">
        <v>35817</v>
      </c>
      <c r="F7240" t="s">
        <v>35387</v>
      </c>
      <c r="G7240">
        <v>1993</v>
      </c>
      <c r="H7240" t="s">
        <v>36535</v>
      </c>
      <c r="I7240" t="s">
        <v>18729</v>
      </c>
      <c r="J7240" s="2" t="s">
        <v>18732</v>
      </c>
      <c r="K7240" s="5" t="s">
        <v>55</v>
      </c>
    </row>
    <row r="7241" spans="1:12" hidden="1" x14ac:dyDescent="0.25">
      <c r="A7241">
        <v>152606</v>
      </c>
      <c r="B7241" t="s">
        <v>18733</v>
      </c>
      <c r="C7241" t="s">
        <v>18734</v>
      </c>
      <c r="D7241" t="s">
        <v>18722</v>
      </c>
      <c r="E7241" t="s">
        <v>35817</v>
      </c>
      <c r="F7241" t="s">
        <v>35387</v>
      </c>
      <c r="G7241">
        <v>1993</v>
      </c>
      <c r="H7241" t="s">
        <v>36535</v>
      </c>
      <c r="I7241" t="s">
        <v>5954</v>
      </c>
      <c r="J7241" s="2" t="s">
        <v>18735</v>
      </c>
      <c r="K7241" s="5" t="s">
        <v>38</v>
      </c>
    </row>
    <row r="7242" spans="1:12" hidden="1" x14ac:dyDescent="0.25">
      <c r="A7242">
        <v>152607</v>
      </c>
      <c r="B7242" t="s">
        <v>18736</v>
      </c>
      <c r="C7242" t="s">
        <v>18728</v>
      </c>
      <c r="D7242" t="s">
        <v>18722</v>
      </c>
      <c r="E7242" t="s">
        <v>35817</v>
      </c>
      <c r="F7242" t="s">
        <v>35387</v>
      </c>
      <c r="G7242">
        <v>1993</v>
      </c>
      <c r="H7242" t="s">
        <v>36535</v>
      </c>
      <c r="I7242" t="s">
        <v>18729</v>
      </c>
      <c r="J7242" s="2" t="s">
        <v>18737</v>
      </c>
      <c r="K7242" s="5" t="s">
        <v>38</v>
      </c>
    </row>
    <row r="7243" spans="1:12" hidden="1" x14ac:dyDescent="0.25">
      <c r="A7243">
        <v>152678</v>
      </c>
      <c r="B7243" t="s">
        <v>18738</v>
      </c>
      <c r="C7243" t="s">
        <v>18728</v>
      </c>
      <c r="D7243" t="s">
        <v>18722</v>
      </c>
      <c r="E7243" t="s">
        <v>35817</v>
      </c>
      <c r="F7243" t="s">
        <v>35387</v>
      </c>
      <c r="G7243">
        <v>1993</v>
      </c>
      <c r="H7243" t="s">
        <v>36535</v>
      </c>
      <c r="I7243" t="s">
        <v>18729</v>
      </c>
      <c r="J7243" s="2" t="s">
        <v>18739</v>
      </c>
      <c r="K7243" s="5" t="s">
        <v>55</v>
      </c>
    </row>
    <row r="7244" spans="1:12" hidden="1" x14ac:dyDescent="0.25">
      <c r="A7244">
        <v>152685</v>
      </c>
      <c r="B7244" t="s">
        <v>18740</v>
      </c>
      <c r="C7244" t="s">
        <v>18728</v>
      </c>
      <c r="D7244" t="s">
        <v>18722</v>
      </c>
      <c r="E7244" t="s">
        <v>35817</v>
      </c>
      <c r="F7244" t="s">
        <v>35387</v>
      </c>
      <c r="G7244">
        <v>1993</v>
      </c>
      <c r="H7244" t="s">
        <v>36535</v>
      </c>
      <c r="I7244" t="s">
        <v>18729</v>
      </c>
      <c r="J7244" s="2" t="s">
        <v>18741</v>
      </c>
      <c r="K7244" s="5" t="s">
        <v>21</v>
      </c>
    </row>
    <row r="7245" spans="1:12" hidden="1" x14ac:dyDescent="0.25">
      <c r="A7245">
        <v>152693</v>
      </c>
      <c r="B7245" t="s">
        <v>18742</v>
      </c>
      <c r="C7245" t="s">
        <v>18728</v>
      </c>
      <c r="D7245" t="s">
        <v>18722</v>
      </c>
      <c r="E7245" t="s">
        <v>35817</v>
      </c>
      <c r="F7245" t="s">
        <v>35387</v>
      </c>
      <c r="G7245">
        <v>1993</v>
      </c>
      <c r="H7245" t="s">
        <v>36535</v>
      </c>
      <c r="I7245" t="s">
        <v>18729</v>
      </c>
      <c r="J7245" s="2" t="s">
        <v>18743</v>
      </c>
      <c r="K7245" s="5" t="s">
        <v>21</v>
      </c>
    </row>
    <row r="7246" spans="1:12" hidden="1" x14ac:dyDescent="0.25">
      <c r="A7246">
        <v>152723</v>
      </c>
      <c r="B7246" t="s">
        <v>18744</v>
      </c>
      <c r="C7246" t="s">
        <v>18745</v>
      </c>
      <c r="D7246" t="s">
        <v>18722</v>
      </c>
      <c r="E7246" t="s">
        <v>35817</v>
      </c>
      <c r="F7246" t="s">
        <v>35387</v>
      </c>
      <c r="G7246">
        <v>1993</v>
      </c>
      <c r="H7246" t="s">
        <v>36535</v>
      </c>
      <c r="I7246" t="s">
        <v>18746</v>
      </c>
      <c r="J7246" s="2" t="s">
        <v>18747</v>
      </c>
      <c r="K7246" s="5" t="s">
        <v>55</v>
      </c>
    </row>
    <row r="7247" spans="1:12" hidden="1" x14ac:dyDescent="0.25">
      <c r="A7247">
        <v>152742</v>
      </c>
      <c r="B7247" t="s">
        <v>18748</v>
      </c>
      <c r="C7247" t="s">
        <v>18745</v>
      </c>
      <c r="D7247" t="s">
        <v>18722</v>
      </c>
      <c r="E7247" t="s">
        <v>35817</v>
      </c>
      <c r="F7247" t="s">
        <v>35387</v>
      </c>
      <c r="G7247">
        <v>1993</v>
      </c>
      <c r="H7247" t="s">
        <v>36535</v>
      </c>
      <c r="I7247" t="s">
        <v>18746</v>
      </c>
      <c r="J7247" s="2" t="s">
        <v>18749</v>
      </c>
      <c r="K7247" s="5" t="s">
        <v>38</v>
      </c>
    </row>
    <row r="7248" spans="1:12" hidden="1" x14ac:dyDescent="0.25">
      <c r="A7248">
        <v>152750</v>
      </c>
      <c r="B7248" t="s">
        <v>18750</v>
      </c>
      <c r="C7248" t="s">
        <v>18745</v>
      </c>
      <c r="D7248" t="s">
        <v>18722</v>
      </c>
      <c r="E7248" t="s">
        <v>35817</v>
      </c>
      <c r="F7248" t="s">
        <v>35387</v>
      </c>
      <c r="G7248">
        <v>1993</v>
      </c>
      <c r="H7248" t="s">
        <v>36535</v>
      </c>
      <c r="I7248" t="s">
        <v>18746</v>
      </c>
      <c r="J7248" s="2" t="s">
        <v>18751</v>
      </c>
      <c r="K7248" s="5" t="s">
        <v>128</v>
      </c>
    </row>
    <row r="7249" spans="1:12" hidden="1" x14ac:dyDescent="0.25">
      <c r="A7249">
        <v>152778</v>
      </c>
      <c r="B7249" t="s">
        <v>18752</v>
      </c>
      <c r="C7249" t="s">
        <v>18745</v>
      </c>
      <c r="D7249" t="s">
        <v>18722</v>
      </c>
      <c r="E7249" t="s">
        <v>35817</v>
      </c>
      <c r="F7249" t="s">
        <v>35387</v>
      </c>
      <c r="G7249">
        <v>1993</v>
      </c>
      <c r="H7249" t="s">
        <v>36535</v>
      </c>
      <c r="I7249" t="s">
        <v>18746</v>
      </c>
      <c r="J7249" s="2" t="s">
        <v>18753</v>
      </c>
      <c r="K7249" s="5" t="s">
        <v>38</v>
      </c>
      <c r="L7249" t="s">
        <v>187</v>
      </c>
    </row>
    <row r="7250" spans="1:12" hidden="1" x14ac:dyDescent="0.25">
      <c r="A7250">
        <v>152785</v>
      </c>
      <c r="B7250" t="s">
        <v>18754</v>
      </c>
      <c r="C7250" t="s">
        <v>18728</v>
      </c>
      <c r="D7250" t="s">
        <v>18722</v>
      </c>
      <c r="E7250" t="s">
        <v>35817</v>
      </c>
      <c r="F7250" t="s">
        <v>35387</v>
      </c>
      <c r="G7250">
        <v>1993</v>
      </c>
      <c r="H7250" t="s">
        <v>36535</v>
      </c>
      <c r="I7250" t="s">
        <v>18729</v>
      </c>
      <c r="J7250" s="2" t="s">
        <v>18755</v>
      </c>
      <c r="K7250" s="5" t="s">
        <v>202</v>
      </c>
    </row>
    <row r="7251" spans="1:12" hidden="1" x14ac:dyDescent="0.25">
      <c r="A7251">
        <v>152786</v>
      </c>
      <c r="B7251" t="s">
        <v>18756</v>
      </c>
      <c r="C7251" t="s">
        <v>18745</v>
      </c>
      <c r="D7251" t="s">
        <v>18722</v>
      </c>
      <c r="E7251" t="s">
        <v>35817</v>
      </c>
      <c r="F7251" t="s">
        <v>35387</v>
      </c>
      <c r="G7251">
        <v>1993</v>
      </c>
      <c r="H7251" t="s">
        <v>36535</v>
      </c>
      <c r="I7251" t="s">
        <v>18746</v>
      </c>
      <c r="J7251" s="2" t="s">
        <v>18757</v>
      </c>
      <c r="K7251" s="5" t="s">
        <v>38</v>
      </c>
      <c r="L7251" t="s">
        <v>16</v>
      </c>
    </row>
    <row r="7252" spans="1:12" hidden="1" x14ac:dyDescent="0.25">
      <c r="A7252">
        <v>152789</v>
      </c>
      <c r="B7252" t="s">
        <v>18758</v>
      </c>
      <c r="C7252" t="s">
        <v>18728</v>
      </c>
      <c r="D7252" t="s">
        <v>18722</v>
      </c>
      <c r="E7252" t="s">
        <v>35817</v>
      </c>
      <c r="F7252" t="s">
        <v>35387</v>
      </c>
      <c r="G7252">
        <v>1993</v>
      </c>
      <c r="H7252" t="s">
        <v>36535</v>
      </c>
      <c r="I7252" t="s">
        <v>18729</v>
      </c>
      <c r="J7252" s="2" t="s">
        <v>18759</v>
      </c>
      <c r="K7252" s="5" t="s">
        <v>55</v>
      </c>
    </row>
    <row r="7253" spans="1:12" hidden="1" x14ac:dyDescent="0.25">
      <c r="A7253">
        <v>152794</v>
      </c>
      <c r="B7253" t="s">
        <v>18760</v>
      </c>
      <c r="C7253" t="s">
        <v>18728</v>
      </c>
      <c r="D7253" t="s">
        <v>18722</v>
      </c>
      <c r="E7253" t="s">
        <v>35817</v>
      </c>
      <c r="F7253" t="s">
        <v>35387</v>
      </c>
      <c r="G7253">
        <v>1993</v>
      </c>
      <c r="H7253" t="s">
        <v>36535</v>
      </c>
      <c r="I7253" t="s">
        <v>18729</v>
      </c>
      <c r="J7253" s="2" t="s">
        <v>18761</v>
      </c>
      <c r="K7253" s="5" t="s">
        <v>21</v>
      </c>
    </row>
    <row r="7254" spans="1:12" hidden="1" x14ac:dyDescent="0.25">
      <c r="A7254">
        <v>152818</v>
      </c>
      <c r="B7254" t="s">
        <v>18762</v>
      </c>
      <c r="C7254" t="s">
        <v>18763</v>
      </c>
      <c r="D7254" t="s">
        <v>18722</v>
      </c>
      <c r="E7254" t="s">
        <v>35817</v>
      </c>
      <c r="F7254" t="s">
        <v>35387</v>
      </c>
      <c r="G7254">
        <v>1993</v>
      </c>
      <c r="H7254" t="s">
        <v>36535</v>
      </c>
      <c r="I7254" t="s">
        <v>18764</v>
      </c>
      <c r="J7254" s="2" t="s">
        <v>18765</v>
      </c>
      <c r="K7254" s="5" t="s">
        <v>21</v>
      </c>
    </row>
    <row r="7255" spans="1:12" hidden="1" x14ac:dyDescent="0.25">
      <c r="A7255">
        <v>152821</v>
      </c>
      <c r="B7255" t="s">
        <v>18766</v>
      </c>
      <c r="C7255" t="s">
        <v>18725</v>
      </c>
      <c r="D7255" t="s">
        <v>18722</v>
      </c>
      <c r="E7255" t="s">
        <v>35817</v>
      </c>
      <c r="F7255" t="s">
        <v>35387</v>
      </c>
      <c r="G7255">
        <v>1993</v>
      </c>
      <c r="H7255" t="s">
        <v>36535</v>
      </c>
      <c r="I7255" t="s">
        <v>244</v>
      </c>
      <c r="J7255" s="2" t="s">
        <v>18767</v>
      </c>
      <c r="K7255" s="5" t="s">
        <v>1493</v>
      </c>
    </row>
    <row r="7256" spans="1:12" hidden="1" x14ac:dyDescent="0.25">
      <c r="A7256">
        <v>152827</v>
      </c>
      <c r="B7256" t="s">
        <v>18768</v>
      </c>
      <c r="C7256" t="s">
        <v>18763</v>
      </c>
      <c r="D7256" t="s">
        <v>18722</v>
      </c>
      <c r="E7256" t="s">
        <v>35817</v>
      </c>
      <c r="F7256" t="s">
        <v>35387</v>
      </c>
      <c r="G7256">
        <v>1993</v>
      </c>
      <c r="H7256" t="s">
        <v>36535</v>
      </c>
      <c r="I7256" t="s">
        <v>18764</v>
      </c>
      <c r="J7256" s="2" t="s">
        <v>18769</v>
      </c>
      <c r="K7256" s="5" t="s">
        <v>55</v>
      </c>
    </row>
    <row r="7257" spans="1:12" hidden="1" x14ac:dyDescent="0.25">
      <c r="A7257">
        <v>152838</v>
      </c>
      <c r="B7257" t="s">
        <v>18770</v>
      </c>
      <c r="C7257" t="s">
        <v>18725</v>
      </c>
      <c r="D7257" t="s">
        <v>18722</v>
      </c>
      <c r="E7257" t="s">
        <v>35817</v>
      </c>
      <c r="F7257" t="s">
        <v>35387</v>
      </c>
      <c r="G7257">
        <v>1993</v>
      </c>
      <c r="H7257" t="s">
        <v>36535</v>
      </c>
      <c r="I7257" t="s">
        <v>244</v>
      </c>
      <c r="J7257" s="2" t="s">
        <v>18771</v>
      </c>
      <c r="K7257" s="5" t="s">
        <v>38</v>
      </c>
    </row>
    <row r="7258" spans="1:12" hidden="1" x14ac:dyDescent="0.25">
      <c r="A7258">
        <v>152842</v>
      </c>
      <c r="B7258" t="s">
        <v>18772</v>
      </c>
      <c r="C7258" t="s">
        <v>18725</v>
      </c>
      <c r="D7258" t="s">
        <v>18722</v>
      </c>
      <c r="E7258" t="s">
        <v>35817</v>
      </c>
      <c r="F7258" t="s">
        <v>35387</v>
      </c>
      <c r="G7258">
        <v>1993</v>
      </c>
      <c r="H7258" t="s">
        <v>36535</v>
      </c>
      <c r="I7258" t="s">
        <v>244</v>
      </c>
      <c r="J7258" s="2" t="s">
        <v>18773</v>
      </c>
      <c r="K7258" s="5" t="s">
        <v>32</v>
      </c>
      <c r="L7258" t="s">
        <v>27</v>
      </c>
    </row>
    <row r="7259" spans="1:12" hidden="1" x14ac:dyDescent="0.25">
      <c r="A7259">
        <v>152868</v>
      </c>
      <c r="B7259" t="s">
        <v>18774</v>
      </c>
      <c r="C7259" t="s">
        <v>18745</v>
      </c>
      <c r="D7259" t="s">
        <v>18722</v>
      </c>
      <c r="E7259" t="s">
        <v>35817</v>
      </c>
      <c r="F7259" t="s">
        <v>35387</v>
      </c>
      <c r="G7259">
        <v>1993</v>
      </c>
      <c r="H7259" t="s">
        <v>36535</v>
      </c>
      <c r="I7259" t="s">
        <v>18746</v>
      </c>
      <c r="J7259" s="2" t="s">
        <v>18775</v>
      </c>
      <c r="K7259" s="5" t="s">
        <v>128</v>
      </c>
    </row>
    <row r="7260" spans="1:12" hidden="1" x14ac:dyDescent="0.25">
      <c r="A7260">
        <v>152869</v>
      </c>
      <c r="B7260" t="s">
        <v>18776</v>
      </c>
      <c r="C7260" t="s">
        <v>18725</v>
      </c>
      <c r="D7260" t="s">
        <v>18722</v>
      </c>
      <c r="E7260" t="s">
        <v>35817</v>
      </c>
      <c r="F7260" t="s">
        <v>35387</v>
      </c>
      <c r="G7260">
        <v>1993</v>
      </c>
      <c r="H7260" t="s">
        <v>36535</v>
      </c>
      <c r="I7260" t="s">
        <v>244</v>
      </c>
      <c r="J7260" s="2" t="s">
        <v>18777</v>
      </c>
      <c r="K7260" s="5" t="s">
        <v>38</v>
      </c>
    </row>
    <row r="7261" spans="1:12" hidden="1" x14ac:dyDescent="0.25">
      <c r="A7261">
        <v>152877</v>
      </c>
      <c r="B7261" t="s">
        <v>18778</v>
      </c>
      <c r="C7261" t="s">
        <v>18745</v>
      </c>
      <c r="D7261" t="s">
        <v>18722</v>
      </c>
      <c r="E7261" t="s">
        <v>35817</v>
      </c>
      <c r="F7261" t="s">
        <v>35387</v>
      </c>
      <c r="G7261">
        <v>1993</v>
      </c>
      <c r="H7261" t="s">
        <v>36535</v>
      </c>
      <c r="I7261" t="s">
        <v>18746</v>
      </c>
      <c r="J7261" s="2" t="s">
        <v>18779</v>
      </c>
      <c r="K7261" s="5" t="s">
        <v>128</v>
      </c>
      <c r="L7261" t="s">
        <v>522</v>
      </c>
    </row>
    <row r="7262" spans="1:12" hidden="1" x14ac:dyDescent="0.25">
      <c r="A7262">
        <v>152915</v>
      </c>
      <c r="B7262" t="s">
        <v>18780</v>
      </c>
      <c r="C7262" t="s">
        <v>18763</v>
      </c>
      <c r="D7262" t="s">
        <v>18722</v>
      </c>
      <c r="E7262" t="s">
        <v>35817</v>
      </c>
      <c r="F7262" t="s">
        <v>35387</v>
      </c>
      <c r="G7262">
        <v>1993</v>
      </c>
      <c r="H7262" t="s">
        <v>36535</v>
      </c>
      <c r="I7262" t="s">
        <v>18764</v>
      </c>
      <c r="J7262" s="2" t="s">
        <v>18781</v>
      </c>
      <c r="K7262" s="5" t="s">
        <v>21</v>
      </c>
    </row>
    <row r="7263" spans="1:12" hidden="1" x14ac:dyDescent="0.25">
      <c r="A7263">
        <v>152943</v>
      </c>
      <c r="B7263" t="s">
        <v>18782</v>
      </c>
      <c r="C7263" t="s">
        <v>18783</v>
      </c>
      <c r="D7263" t="s">
        <v>18722</v>
      </c>
      <c r="E7263" t="s">
        <v>35817</v>
      </c>
      <c r="F7263" t="s">
        <v>35387</v>
      </c>
      <c r="G7263">
        <v>1993</v>
      </c>
      <c r="H7263" t="s">
        <v>36535</v>
      </c>
      <c r="I7263" t="s">
        <v>18784</v>
      </c>
      <c r="J7263" s="2" t="s">
        <v>18785</v>
      </c>
      <c r="K7263" s="5" t="s">
        <v>15</v>
      </c>
      <c r="L7263" t="s">
        <v>16</v>
      </c>
    </row>
    <row r="7264" spans="1:12" hidden="1" x14ac:dyDescent="0.25">
      <c r="A7264">
        <v>152949</v>
      </c>
      <c r="B7264" t="s">
        <v>18786</v>
      </c>
      <c r="C7264" t="s">
        <v>18787</v>
      </c>
      <c r="D7264" t="s">
        <v>18788</v>
      </c>
      <c r="E7264" t="s">
        <v>35818</v>
      </c>
      <c r="F7264" t="s">
        <v>35819</v>
      </c>
      <c r="G7264">
        <v>1971</v>
      </c>
      <c r="H7264" t="s">
        <v>36536</v>
      </c>
      <c r="I7264" t="s">
        <v>1046</v>
      </c>
      <c r="J7264" s="2" t="s">
        <v>18789</v>
      </c>
      <c r="K7264" s="5" t="s">
        <v>128</v>
      </c>
      <c r="L7264" t="s">
        <v>129</v>
      </c>
    </row>
    <row r="7265" spans="1:12" hidden="1" x14ac:dyDescent="0.25">
      <c r="A7265">
        <v>152959</v>
      </c>
      <c r="B7265" t="s">
        <v>18790</v>
      </c>
      <c r="C7265" t="s">
        <v>18787</v>
      </c>
      <c r="D7265" t="s">
        <v>18788</v>
      </c>
      <c r="E7265" t="s">
        <v>35818</v>
      </c>
      <c r="F7265" t="s">
        <v>35819</v>
      </c>
      <c r="G7265">
        <v>1971</v>
      </c>
      <c r="H7265" t="s">
        <v>36536</v>
      </c>
      <c r="I7265" t="s">
        <v>1046</v>
      </c>
      <c r="J7265" s="2" t="s">
        <v>18791</v>
      </c>
      <c r="K7265" s="5" t="s">
        <v>15</v>
      </c>
    </row>
    <row r="7266" spans="1:12" hidden="1" x14ac:dyDescent="0.25">
      <c r="A7266">
        <v>152999</v>
      </c>
      <c r="B7266" t="s">
        <v>18792</v>
      </c>
      <c r="C7266" t="s">
        <v>18787</v>
      </c>
      <c r="D7266" t="s">
        <v>18788</v>
      </c>
      <c r="E7266" t="s">
        <v>35818</v>
      </c>
      <c r="F7266" t="s">
        <v>35819</v>
      </c>
      <c r="G7266">
        <v>1971</v>
      </c>
      <c r="H7266" t="s">
        <v>36536</v>
      </c>
      <c r="I7266" t="s">
        <v>1046</v>
      </c>
      <c r="J7266" s="2" t="s">
        <v>18793</v>
      </c>
      <c r="K7266" s="5" t="s">
        <v>21</v>
      </c>
    </row>
    <row r="7267" spans="1:12" hidden="1" x14ac:dyDescent="0.25">
      <c r="A7267">
        <v>153003</v>
      </c>
      <c r="B7267" t="s">
        <v>18794</v>
      </c>
      <c r="C7267" t="s">
        <v>18787</v>
      </c>
      <c r="D7267" t="s">
        <v>18788</v>
      </c>
      <c r="E7267" t="s">
        <v>35818</v>
      </c>
      <c r="F7267" t="s">
        <v>35819</v>
      </c>
      <c r="G7267">
        <v>1971</v>
      </c>
      <c r="H7267" t="s">
        <v>36536</v>
      </c>
      <c r="I7267" t="s">
        <v>1046</v>
      </c>
      <c r="J7267" s="2" t="s">
        <v>18795</v>
      </c>
      <c r="K7267" s="5" t="s">
        <v>38</v>
      </c>
    </row>
    <row r="7268" spans="1:12" hidden="1" x14ac:dyDescent="0.25">
      <c r="A7268">
        <v>153011</v>
      </c>
      <c r="B7268" t="s">
        <v>18796</v>
      </c>
      <c r="C7268" t="s">
        <v>18797</v>
      </c>
      <c r="D7268" t="s">
        <v>18788</v>
      </c>
      <c r="E7268" t="s">
        <v>35818</v>
      </c>
      <c r="F7268" t="s">
        <v>35819</v>
      </c>
      <c r="G7268">
        <v>1971</v>
      </c>
      <c r="H7268" t="s">
        <v>36536</v>
      </c>
      <c r="I7268" t="s">
        <v>18798</v>
      </c>
      <c r="J7268" s="2" t="s">
        <v>18799</v>
      </c>
      <c r="K7268" s="5" t="s">
        <v>38</v>
      </c>
    </row>
    <row r="7269" spans="1:12" hidden="1" x14ac:dyDescent="0.25">
      <c r="A7269">
        <v>153016</v>
      </c>
      <c r="B7269" t="s">
        <v>18800</v>
      </c>
      <c r="C7269" t="s">
        <v>18797</v>
      </c>
      <c r="D7269" t="s">
        <v>18788</v>
      </c>
      <c r="E7269" t="s">
        <v>35818</v>
      </c>
      <c r="F7269" t="s">
        <v>35819</v>
      </c>
      <c r="G7269">
        <v>1971</v>
      </c>
      <c r="H7269" t="s">
        <v>36536</v>
      </c>
      <c r="I7269" t="s">
        <v>18798</v>
      </c>
      <c r="J7269" s="2" t="s">
        <v>18801</v>
      </c>
      <c r="K7269" s="5" t="s">
        <v>128</v>
      </c>
      <c r="L7269" t="s">
        <v>35222</v>
      </c>
    </row>
    <row r="7270" spans="1:12" hidden="1" x14ac:dyDescent="0.25">
      <c r="A7270">
        <v>153025</v>
      </c>
      <c r="B7270" t="s">
        <v>18802</v>
      </c>
      <c r="C7270" t="s">
        <v>18803</v>
      </c>
      <c r="D7270" t="s">
        <v>18788</v>
      </c>
      <c r="E7270" t="s">
        <v>35818</v>
      </c>
      <c r="F7270" t="s">
        <v>35819</v>
      </c>
      <c r="G7270">
        <v>1971</v>
      </c>
      <c r="H7270" t="s">
        <v>36536</v>
      </c>
      <c r="I7270" t="s">
        <v>18804</v>
      </c>
      <c r="J7270" s="2" t="s">
        <v>18805</v>
      </c>
      <c r="K7270" s="5" t="s">
        <v>38</v>
      </c>
    </row>
    <row r="7271" spans="1:12" hidden="1" x14ac:dyDescent="0.25">
      <c r="A7271">
        <v>153046</v>
      </c>
      <c r="B7271" t="s">
        <v>18806</v>
      </c>
      <c r="C7271" t="s">
        <v>18787</v>
      </c>
      <c r="D7271" t="s">
        <v>18788</v>
      </c>
      <c r="E7271" t="s">
        <v>35818</v>
      </c>
      <c r="F7271" t="s">
        <v>35819</v>
      </c>
      <c r="G7271">
        <v>1971</v>
      </c>
      <c r="H7271" t="s">
        <v>36536</v>
      </c>
      <c r="I7271" t="s">
        <v>1046</v>
      </c>
      <c r="J7271" s="2" t="s">
        <v>18807</v>
      </c>
      <c r="K7271" s="5" t="s">
        <v>38</v>
      </c>
    </row>
    <row r="7272" spans="1:12" hidden="1" x14ac:dyDescent="0.25">
      <c r="A7272">
        <v>153053</v>
      </c>
      <c r="B7272" t="s">
        <v>18808</v>
      </c>
      <c r="C7272" t="s">
        <v>18787</v>
      </c>
      <c r="D7272" t="s">
        <v>18788</v>
      </c>
      <c r="E7272" t="s">
        <v>35818</v>
      </c>
      <c r="F7272" t="s">
        <v>35819</v>
      </c>
      <c r="G7272">
        <v>1971</v>
      </c>
      <c r="H7272" t="s">
        <v>36536</v>
      </c>
      <c r="I7272" t="s">
        <v>1046</v>
      </c>
      <c r="J7272" s="2" t="s">
        <v>18809</v>
      </c>
      <c r="K7272" s="5" t="s">
        <v>173</v>
      </c>
    </row>
    <row r="7273" spans="1:12" hidden="1" x14ac:dyDescent="0.25">
      <c r="A7273">
        <v>153057</v>
      </c>
      <c r="B7273" t="s">
        <v>18810</v>
      </c>
      <c r="C7273" t="s">
        <v>18811</v>
      </c>
      <c r="D7273" t="s">
        <v>18788</v>
      </c>
      <c r="E7273" t="s">
        <v>35818</v>
      </c>
      <c r="F7273" t="s">
        <v>35819</v>
      </c>
      <c r="G7273">
        <v>1971</v>
      </c>
      <c r="H7273" t="s">
        <v>36536</v>
      </c>
      <c r="I7273" t="s">
        <v>18812</v>
      </c>
      <c r="J7273" s="2" t="s">
        <v>18813</v>
      </c>
      <c r="K7273" s="5" t="s">
        <v>38</v>
      </c>
      <c r="L7273" t="s">
        <v>35248</v>
      </c>
    </row>
    <row r="7274" spans="1:12" hidden="1" x14ac:dyDescent="0.25">
      <c r="A7274">
        <v>153078</v>
      </c>
      <c r="B7274" t="s">
        <v>18814</v>
      </c>
      <c r="C7274" t="s">
        <v>18815</v>
      </c>
      <c r="D7274" t="s">
        <v>18788</v>
      </c>
      <c r="E7274" t="s">
        <v>35818</v>
      </c>
      <c r="F7274" t="s">
        <v>35819</v>
      </c>
      <c r="G7274">
        <v>1971</v>
      </c>
      <c r="H7274" t="s">
        <v>36536</v>
      </c>
      <c r="I7274" t="s">
        <v>18816</v>
      </c>
      <c r="J7274" s="2" t="s">
        <v>18817</v>
      </c>
      <c r="K7274" s="5" t="s">
        <v>55</v>
      </c>
    </row>
    <row r="7275" spans="1:12" hidden="1" x14ac:dyDescent="0.25">
      <c r="A7275">
        <v>153079</v>
      </c>
      <c r="B7275" t="s">
        <v>18818</v>
      </c>
      <c r="C7275" t="s">
        <v>18787</v>
      </c>
      <c r="D7275" t="s">
        <v>18788</v>
      </c>
      <c r="E7275" t="s">
        <v>35818</v>
      </c>
      <c r="F7275" t="s">
        <v>35819</v>
      </c>
      <c r="G7275">
        <v>1971</v>
      </c>
      <c r="H7275" t="s">
        <v>36536</v>
      </c>
      <c r="I7275" t="s">
        <v>1046</v>
      </c>
      <c r="J7275" s="2" t="s">
        <v>18819</v>
      </c>
      <c r="K7275" s="5" t="s">
        <v>55</v>
      </c>
    </row>
    <row r="7276" spans="1:12" hidden="1" x14ac:dyDescent="0.25">
      <c r="A7276">
        <v>153082</v>
      </c>
      <c r="B7276" t="s">
        <v>18820</v>
      </c>
      <c r="C7276" t="s">
        <v>18815</v>
      </c>
      <c r="D7276" t="s">
        <v>18788</v>
      </c>
      <c r="E7276" t="s">
        <v>35818</v>
      </c>
      <c r="F7276" t="s">
        <v>35819</v>
      </c>
      <c r="G7276">
        <v>1971</v>
      </c>
      <c r="H7276" t="s">
        <v>36536</v>
      </c>
      <c r="I7276" t="s">
        <v>18816</v>
      </c>
      <c r="J7276" s="2" t="s">
        <v>18821</v>
      </c>
      <c r="K7276" s="5" t="s">
        <v>38</v>
      </c>
    </row>
    <row r="7277" spans="1:12" hidden="1" x14ac:dyDescent="0.25">
      <c r="A7277">
        <v>153092</v>
      </c>
      <c r="B7277" t="s">
        <v>18822</v>
      </c>
      <c r="C7277" t="s">
        <v>18787</v>
      </c>
      <c r="D7277" t="s">
        <v>18788</v>
      </c>
      <c r="E7277" t="s">
        <v>35818</v>
      </c>
      <c r="F7277" t="s">
        <v>35819</v>
      </c>
      <c r="G7277">
        <v>1971</v>
      </c>
      <c r="H7277" t="s">
        <v>36536</v>
      </c>
      <c r="I7277" t="s">
        <v>1046</v>
      </c>
      <c r="J7277" s="2" t="s">
        <v>18823</v>
      </c>
      <c r="K7277" s="5" t="s">
        <v>38</v>
      </c>
    </row>
    <row r="7278" spans="1:12" hidden="1" x14ac:dyDescent="0.25">
      <c r="A7278">
        <v>153098</v>
      </c>
      <c r="B7278" t="s">
        <v>18824</v>
      </c>
      <c r="C7278" t="s">
        <v>18787</v>
      </c>
      <c r="D7278" t="s">
        <v>18788</v>
      </c>
      <c r="E7278" t="s">
        <v>35818</v>
      </c>
      <c r="F7278" t="s">
        <v>35819</v>
      </c>
      <c r="G7278">
        <v>1971</v>
      </c>
      <c r="H7278" t="s">
        <v>36536</v>
      </c>
      <c r="I7278" t="s">
        <v>1046</v>
      </c>
      <c r="J7278" s="2" t="s">
        <v>18825</v>
      </c>
      <c r="K7278" s="5" t="s">
        <v>21</v>
      </c>
    </row>
    <row r="7279" spans="1:12" hidden="1" x14ac:dyDescent="0.25">
      <c r="A7279">
        <v>153101</v>
      </c>
      <c r="B7279" t="s">
        <v>18826</v>
      </c>
      <c r="C7279" t="s">
        <v>18827</v>
      </c>
      <c r="D7279" t="s">
        <v>18788</v>
      </c>
      <c r="E7279" t="s">
        <v>35818</v>
      </c>
      <c r="F7279" t="s">
        <v>35819</v>
      </c>
      <c r="G7279">
        <v>1971</v>
      </c>
      <c r="H7279" t="s">
        <v>36536</v>
      </c>
      <c r="I7279" t="s">
        <v>18828</v>
      </c>
      <c r="J7279" s="2" t="s">
        <v>18829</v>
      </c>
      <c r="K7279" s="5" t="s">
        <v>38</v>
      </c>
      <c r="L7279" t="s">
        <v>16</v>
      </c>
    </row>
    <row r="7280" spans="1:12" hidden="1" x14ac:dyDescent="0.25">
      <c r="A7280">
        <v>153104</v>
      </c>
      <c r="B7280" t="s">
        <v>18830</v>
      </c>
      <c r="C7280" t="s">
        <v>18787</v>
      </c>
      <c r="D7280" t="s">
        <v>18788</v>
      </c>
      <c r="E7280" t="s">
        <v>35818</v>
      </c>
      <c r="F7280" t="s">
        <v>35819</v>
      </c>
      <c r="G7280">
        <v>1971</v>
      </c>
      <c r="H7280" t="s">
        <v>36536</v>
      </c>
      <c r="I7280" t="s">
        <v>1046</v>
      </c>
      <c r="J7280" s="2" t="s">
        <v>18831</v>
      </c>
      <c r="K7280" s="5" t="s">
        <v>173</v>
      </c>
    </row>
    <row r="7281" spans="1:12" hidden="1" x14ac:dyDescent="0.25">
      <c r="A7281">
        <v>153105</v>
      </c>
      <c r="B7281" t="s">
        <v>18832</v>
      </c>
      <c r="C7281" t="s">
        <v>18827</v>
      </c>
      <c r="D7281" t="s">
        <v>18788</v>
      </c>
      <c r="E7281" t="s">
        <v>35818</v>
      </c>
      <c r="F7281" t="s">
        <v>35819</v>
      </c>
      <c r="G7281">
        <v>1971</v>
      </c>
      <c r="H7281" t="s">
        <v>36536</v>
      </c>
      <c r="I7281" t="s">
        <v>18828</v>
      </c>
      <c r="J7281" s="2" t="s">
        <v>18833</v>
      </c>
      <c r="K7281" s="5" t="s">
        <v>15</v>
      </c>
    </row>
    <row r="7282" spans="1:12" hidden="1" x14ac:dyDescent="0.25">
      <c r="A7282">
        <v>153111</v>
      </c>
      <c r="B7282" t="s">
        <v>18834</v>
      </c>
      <c r="C7282" t="s">
        <v>18827</v>
      </c>
      <c r="D7282" t="s">
        <v>18788</v>
      </c>
      <c r="E7282" t="s">
        <v>35818</v>
      </c>
      <c r="F7282" t="s">
        <v>35819</v>
      </c>
      <c r="G7282">
        <v>1971</v>
      </c>
      <c r="H7282" t="s">
        <v>36536</v>
      </c>
      <c r="I7282" t="s">
        <v>18828</v>
      </c>
      <c r="J7282" s="2" t="s">
        <v>18835</v>
      </c>
      <c r="K7282" s="5" t="s">
        <v>38</v>
      </c>
    </row>
    <row r="7283" spans="1:12" hidden="1" x14ac:dyDescent="0.25">
      <c r="A7283">
        <v>153113</v>
      </c>
      <c r="B7283" t="s">
        <v>18836</v>
      </c>
      <c r="C7283" t="s">
        <v>18827</v>
      </c>
      <c r="D7283" t="s">
        <v>18788</v>
      </c>
      <c r="E7283" t="s">
        <v>35818</v>
      </c>
      <c r="F7283" t="s">
        <v>35819</v>
      </c>
      <c r="G7283">
        <v>1971</v>
      </c>
      <c r="H7283" t="s">
        <v>36536</v>
      </c>
      <c r="I7283" t="s">
        <v>18828</v>
      </c>
      <c r="J7283" s="2" t="s">
        <v>18837</v>
      </c>
      <c r="K7283" s="5" t="s">
        <v>580</v>
      </c>
    </row>
    <row r="7284" spans="1:12" hidden="1" x14ac:dyDescent="0.25">
      <c r="A7284">
        <v>153115</v>
      </c>
      <c r="B7284" t="s">
        <v>18838</v>
      </c>
      <c r="C7284" t="s">
        <v>18827</v>
      </c>
      <c r="D7284" t="s">
        <v>18788</v>
      </c>
      <c r="E7284" t="s">
        <v>35818</v>
      </c>
      <c r="F7284" t="s">
        <v>35819</v>
      </c>
      <c r="G7284">
        <v>1971</v>
      </c>
      <c r="H7284" t="s">
        <v>36536</v>
      </c>
      <c r="I7284" t="s">
        <v>18828</v>
      </c>
      <c r="J7284" s="2" t="s">
        <v>18839</v>
      </c>
      <c r="K7284" s="5" t="s">
        <v>38</v>
      </c>
    </row>
    <row r="7285" spans="1:12" hidden="1" x14ac:dyDescent="0.25">
      <c r="A7285">
        <v>153120</v>
      </c>
      <c r="B7285" t="s">
        <v>18840</v>
      </c>
      <c r="C7285" t="s">
        <v>18787</v>
      </c>
      <c r="D7285" t="s">
        <v>18788</v>
      </c>
      <c r="E7285" t="s">
        <v>35818</v>
      </c>
      <c r="F7285" t="s">
        <v>35819</v>
      </c>
      <c r="G7285">
        <v>1971</v>
      </c>
      <c r="H7285" t="s">
        <v>36536</v>
      </c>
      <c r="I7285" t="s">
        <v>1046</v>
      </c>
      <c r="J7285" s="2" t="s">
        <v>18841</v>
      </c>
      <c r="K7285" s="5" t="s">
        <v>21</v>
      </c>
    </row>
    <row r="7286" spans="1:12" hidden="1" x14ac:dyDescent="0.25">
      <c r="A7286">
        <v>153129</v>
      </c>
      <c r="B7286" t="s">
        <v>18842</v>
      </c>
      <c r="C7286" t="s">
        <v>18787</v>
      </c>
      <c r="D7286" t="s">
        <v>18788</v>
      </c>
      <c r="E7286" t="s">
        <v>35818</v>
      </c>
      <c r="F7286" t="s">
        <v>35819</v>
      </c>
      <c r="G7286">
        <v>1971</v>
      </c>
      <c r="H7286" t="s">
        <v>36536</v>
      </c>
      <c r="I7286" t="s">
        <v>1046</v>
      </c>
      <c r="J7286" s="2" t="s">
        <v>18843</v>
      </c>
      <c r="K7286" s="5" t="s">
        <v>38</v>
      </c>
      <c r="L7286" t="s">
        <v>16</v>
      </c>
    </row>
    <row r="7287" spans="1:12" hidden="1" x14ac:dyDescent="0.25">
      <c r="A7287">
        <v>153136</v>
      </c>
      <c r="B7287" t="s">
        <v>18844</v>
      </c>
      <c r="C7287" t="s">
        <v>18845</v>
      </c>
      <c r="D7287" t="s">
        <v>18788</v>
      </c>
      <c r="E7287" t="s">
        <v>35818</v>
      </c>
      <c r="F7287" t="s">
        <v>35819</v>
      </c>
      <c r="G7287">
        <v>1971</v>
      </c>
      <c r="H7287" t="s">
        <v>36536</v>
      </c>
      <c r="I7287" t="s">
        <v>18846</v>
      </c>
      <c r="J7287" s="2" t="s">
        <v>18847</v>
      </c>
      <c r="K7287" s="5" t="s">
        <v>21</v>
      </c>
      <c r="L7287" t="s">
        <v>35335</v>
      </c>
    </row>
    <row r="7288" spans="1:12" hidden="1" x14ac:dyDescent="0.25">
      <c r="A7288">
        <v>153179</v>
      </c>
      <c r="B7288" t="s">
        <v>18848</v>
      </c>
      <c r="C7288" t="s">
        <v>18787</v>
      </c>
      <c r="D7288" t="s">
        <v>18788</v>
      </c>
      <c r="E7288" t="s">
        <v>35818</v>
      </c>
      <c r="F7288" t="s">
        <v>35819</v>
      </c>
      <c r="G7288">
        <v>1971</v>
      </c>
      <c r="H7288" t="s">
        <v>36536</v>
      </c>
      <c r="I7288" t="s">
        <v>1046</v>
      </c>
      <c r="J7288" s="2" t="s">
        <v>18849</v>
      </c>
      <c r="K7288" s="5" t="s">
        <v>345</v>
      </c>
    </row>
    <row r="7289" spans="1:12" hidden="1" x14ac:dyDescent="0.25">
      <c r="A7289">
        <v>153209</v>
      </c>
      <c r="B7289" t="s">
        <v>18850</v>
      </c>
      <c r="C7289" t="s">
        <v>18851</v>
      </c>
      <c r="D7289" t="s">
        <v>18788</v>
      </c>
      <c r="E7289" t="s">
        <v>35818</v>
      </c>
      <c r="F7289" t="s">
        <v>35819</v>
      </c>
      <c r="G7289">
        <v>1971</v>
      </c>
      <c r="H7289" t="s">
        <v>36536</v>
      </c>
      <c r="I7289" t="s">
        <v>18852</v>
      </c>
      <c r="J7289" s="2" t="s">
        <v>18853</v>
      </c>
      <c r="K7289" s="5" t="s">
        <v>38</v>
      </c>
    </row>
    <row r="7290" spans="1:12" hidden="1" x14ac:dyDescent="0.25">
      <c r="A7290">
        <v>153222</v>
      </c>
      <c r="B7290" t="s">
        <v>18854</v>
      </c>
      <c r="C7290" t="s">
        <v>18851</v>
      </c>
      <c r="D7290" t="s">
        <v>18788</v>
      </c>
      <c r="E7290" t="s">
        <v>35818</v>
      </c>
      <c r="F7290" t="s">
        <v>35819</v>
      </c>
      <c r="G7290">
        <v>1971</v>
      </c>
      <c r="H7290" t="s">
        <v>36536</v>
      </c>
      <c r="I7290" t="s">
        <v>18852</v>
      </c>
      <c r="J7290" s="2" t="s">
        <v>18855</v>
      </c>
      <c r="K7290" s="5" t="s">
        <v>38</v>
      </c>
    </row>
    <row r="7291" spans="1:12" hidden="1" x14ac:dyDescent="0.25">
      <c r="A7291">
        <v>153227</v>
      </c>
      <c r="B7291" t="s">
        <v>18856</v>
      </c>
      <c r="C7291" t="s">
        <v>18857</v>
      </c>
      <c r="D7291" t="s">
        <v>18788</v>
      </c>
      <c r="E7291" t="s">
        <v>35818</v>
      </c>
      <c r="F7291" t="s">
        <v>35819</v>
      </c>
      <c r="G7291">
        <v>1971</v>
      </c>
      <c r="H7291" t="s">
        <v>36536</v>
      </c>
      <c r="I7291" t="s">
        <v>18858</v>
      </c>
      <c r="J7291" s="2" t="s">
        <v>18859</v>
      </c>
      <c r="K7291" s="5" t="s">
        <v>21</v>
      </c>
    </row>
    <row r="7292" spans="1:12" hidden="1" x14ac:dyDescent="0.25">
      <c r="A7292">
        <v>153239</v>
      </c>
      <c r="B7292" t="s">
        <v>18860</v>
      </c>
      <c r="C7292" t="s">
        <v>18857</v>
      </c>
      <c r="D7292" t="s">
        <v>18788</v>
      </c>
      <c r="E7292" t="s">
        <v>35818</v>
      </c>
      <c r="F7292" t="s">
        <v>35819</v>
      </c>
      <c r="G7292">
        <v>1971</v>
      </c>
      <c r="H7292" t="s">
        <v>36536</v>
      </c>
      <c r="I7292" t="s">
        <v>18858</v>
      </c>
      <c r="J7292" s="2" t="s">
        <v>18861</v>
      </c>
      <c r="K7292" s="5" t="s">
        <v>128</v>
      </c>
    </row>
    <row r="7293" spans="1:12" hidden="1" x14ac:dyDescent="0.25">
      <c r="A7293">
        <v>153253</v>
      </c>
      <c r="B7293" t="s">
        <v>18862</v>
      </c>
      <c r="C7293" t="s">
        <v>18787</v>
      </c>
      <c r="D7293" t="s">
        <v>18788</v>
      </c>
      <c r="E7293" t="s">
        <v>35818</v>
      </c>
      <c r="F7293" t="s">
        <v>35819</v>
      </c>
      <c r="G7293">
        <v>1971</v>
      </c>
      <c r="H7293" t="s">
        <v>36536</v>
      </c>
      <c r="I7293" t="s">
        <v>1046</v>
      </c>
      <c r="J7293" s="2" t="s">
        <v>18863</v>
      </c>
      <c r="K7293" s="5" t="s">
        <v>21</v>
      </c>
    </row>
    <row r="7294" spans="1:12" hidden="1" x14ac:dyDescent="0.25">
      <c r="A7294">
        <v>153278</v>
      </c>
      <c r="B7294" t="s">
        <v>18864</v>
      </c>
      <c r="C7294" t="s">
        <v>18787</v>
      </c>
      <c r="D7294" t="s">
        <v>18788</v>
      </c>
      <c r="E7294" t="s">
        <v>35818</v>
      </c>
      <c r="F7294" t="s">
        <v>35819</v>
      </c>
      <c r="G7294">
        <v>1971</v>
      </c>
      <c r="H7294" t="s">
        <v>36536</v>
      </c>
      <c r="I7294" t="s">
        <v>1046</v>
      </c>
      <c r="J7294" s="2" t="s">
        <v>18865</v>
      </c>
      <c r="K7294" s="5" t="s">
        <v>21</v>
      </c>
      <c r="L7294" t="s">
        <v>143</v>
      </c>
    </row>
    <row r="7295" spans="1:12" hidden="1" x14ac:dyDescent="0.25">
      <c r="A7295">
        <v>153300</v>
      </c>
      <c r="B7295" t="s">
        <v>18866</v>
      </c>
      <c r="C7295" t="s">
        <v>18867</v>
      </c>
      <c r="D7295" t="s">
        <v>18788</v>
      </c>
      <c r="E7295" t="s">
        <v>35818</v>
      </c>
      <c r="F7295" t="s">
        <v>35819</v>
      </c>
      <c r="G7295">
        <v>1971</v>
      </c>
      <c r="H7295" t="s">
        <v>36536</v>
      </c>
      <c r="I7295" t="s">
        <v>18868</v>
      </c>
      <c r="J7295" s="2" t="s">
        <v>18869</v>
      </c>
      <c r="K7295" s="5" t="s">
        <v>38</v>
      </c>
    </row>
    <row r="7296" spans="1:12" hidden="1" x14ac:dyDescent="0.25">
      <c r="A7296">
        <v>153314</v>
      </c>
      <c r="B7296" t="s">
        <v>18870</v>
      </c>
      <c r="C7296" t="s">
        <v>18787</v>
      </c>
      <c r="D7296" t="s">
        <v>18788</v>
      </c>
      <c r="E7296" t="s">
        <v>35818</v>
      </c>
      <c r="F7296" t="s">
        <v>35819</v>
      </c>
      <c r="G7296">
        <v>1971</v>
      </c>
      <c r="H7296" t="s">
        <v>36536</v>
      </c>
      <c r="I7296" t="s">
        <v>1046</v>
      </c>
      <c r="J7296" s="2" t="s">
        <v>18871</v>
      </c>
      <c r="K7296" s="5" t="s">
        <v>345</v>
      </c>
      <c r="L7296" t="s">
        <v>2049</v>
      </c>
    </row>
    <row r="7297" spans="1:12" hidden="1" x14ac:dyDescent="0.25">
      <c r="A7297">
        <v>153319</v>
      </c>
      <c r="B7297" t="s">
        <v>18872</v>
      </c>
      <c r="C7297" t="s">
        <v>18873</v>
      </c>
      <c r="D7297" t="s">
        <v>18788</v>
      </c>
      <c r="E7297" t="s">
        <v>35818</v>
      </c>
      <c r="F7297" t="s">
        <v>35819</v>
      </c>
      <c r="G7297">
        <v>1971</v>
      </c>
      <c r="H7297" t="s">
        <v>36536</v>
      </c>
      <c r="I7297" t="s">
        <v>396</v>
      </c>
      <c r="J7297" s="2" t="s">
        <v>18874</v>
      </c>
      <c r="K7297" s="5" t="s">
        <v>55</v>
      </c>
    </row>
    <row r="7298" spans="1:12" hidden="1" x14ac:dyDescent="0.25">
      <c r="A7298">
        <v>153326</v>
      </c>
      <c r="B7298" t="s">
        <v>18875</v>
      </c>
      <c r="C7298" t="s">
        <v>18787</v>
      </c>
      <c r="D7298" t="s">
        <v>18788</v>
      </c>
      <c r="E7298" t="s">
        <v>35818</v>
      </c>
      <c r="F7298" t="s">
        <v>35819</v>
      </c>
      <c r="G7298">
        <v>1971</v>
      </c>
      <c r="H7298" t="s">
        <v>36536</v>
      </c>
      <c r="I7298" t="s">
        <v>1046</v>
      </c>
      <c r="J7298" s="2" t="s">
        <v>18876</v>
      </c>
      <c r="K7298" s="5" t="s">
        <v>38</v>
      </c>
    </row>
    <row r="7299" spans="1:12" hidden="1" x14ac:dyDescent="0.25">
      <c r="A7299">
        <v>153351</v>
      </c>
      <c r="B7299" t="s">
        <v>18877</v>
      </c>
      <c r="C7299" t="s">
        <v>18851</v>
      </c>
      <c r="D7299" t="s">
        <v>18788</v>
      </c>
      <c r="E7299" t="s">
        <v>35818</v>
      </c>
      <c r="F7299" t="s">
        <v>35819</v>
      </c>
      <c r="G7299">
        <v>1971</v>
      </c>
      <c r="H7299" t="s">
        <v>36536</v>
      </c>
      <c r="I7299" t="s">
        <v>18852</v>
      </c>
      <c r="J7299" s="2" t="s">
        <v>18878</v>
      </c>
      <c r="K7299" s="5" t="s">
        <v>21</v>
      </c>
    </row>
    <row r="7300" spans="1:12" hidden="1" x14ac:dyDescent="0.25">
      <c r="A7300">
        <v>153361</v>
      </c>
      <c r="B7300" t="s">
        <v>18879</v>
      </c>
      <c r="C7300" t="s">
        <v>18880</v>
      </c>
      <c r="D7300" t="s">
        <v>18788</v>
      </c>
      <c r="E7300" t="s">
        <v>35818</v>
      </c>
      <c r="F7300" t="s">
        <v>35819</v>
      </c>
      <c r="G7300">
        <v>1971</v>
      </c>
      <c r="H7300" t="s">
        <v>36536</v>
      </c>
      <c r="I7300" t="s">
        <v>18881</v>
      </c>
      <c r="J7300" s="2" t="s">
        <v>18882</v>
      </c>
      <c r="K7300" s="5" t="s">
        <v>202</v>
      </c>
      <c r="L7300" t="s">
        <v>1277</v>
      </c>
    </row>
    <row r="7301" spans="1:12" hidden="1" x14ac:dyDescent="0.25">
      <c r="A7301">
        <v>153379</v>
      </c>
      <c r="B7301" t="s">
        <v>18883</v>
      </c>
      <c r="C7301" t="s">
        <v>18884</v>
      </c>
      <c r="D7301" t="s">
        <v>18788</v>
      </c>
      <c r="E7301" t="s">
        <v>35818</v>
      </c>
      <c r="F7301" t="s">
        <v>35819</v>
      </c>
      <c r="G7301">
        <v>1971</v>
      </c>
      <c r="H7301" t="s">
        <v>36536</v>
      </c>
      <c r="I7301" t="s">
        <v>18885</v>
      </c>
      <c r="J7301" s="2" t="s">
        <v>18886</v>
      </c>
      <c r="K7301" s="5" t="s">
        <v>38</v>
      </c>
    </row>
    <row r="7302" spans="1:12" hidden="1" x14ac:dyDescent="0.25">
      <c r="A7302">
        <v>153387</v>
      </c>
      <c r="B7302" t="s">
        <v>18887</v>
      </c>
      <c r="C7302" t="s">
        <v>18827</v>
      </c>
      <c r="D7302" t="s">
        <v>18788</v>
      </c>
      <c r="E7302" t="s">
        <v>35818</v>
      </c>
      <c r="F7302" t="s">
        <v>35819</v>
      </c>
      <c r="G7302">
        <v>1971</v>
      </c>
      <c r="H7302" t="s">
        <v>36536</v>
      </c>
      <c r="I7302" t="s">
        <v>18828</v>
      </c>
      <c r="J7302" s="2" t="s">
        <v>18888</v>
      </c>
      <c r="K7302" s="5" t="s">
        <v>38</v>
      </c>
    </row>
    <row r="7303" spans="1:12" hidden="1" x14ac:dyDescent="0.25">
      <c r="A7303">
        <v>153403</v>
      </c>
      <c r="B7303" t="s">
        <v>18889</v>
      </c>
      <c r="C7303" t="s">
        <v>18890</v>
      </c>
      <c r="D7303" t="s">
        <v>18891</v>
      </c>
      <c r="E7303" t="s">
        <v>35820</v>
      </c>
      <c r="F7303" t="s">
        <v>35489</v>
      </c>
      <c r="G7303">
        <v>2004</v>
      </c>
      <c r="H7303" t="s">
        <v>36537</v>
      </c>
      <c r="I7303" t="s">
        <v>456</v>
      </c>
      <c r="J7303" s="2" t="s">
        <v>18892</v>
      </c>
      <c r="K7303" s="5" t="s">
        <v>580</v>
      </c>
    </row>
    <row r="7304" spans="1:12" hidden="1" x14ac:dyDescent="0.25">
      <c r="A7304">
        <v>153419</v>
      </c>
      <c r="B7304" t="s">
        <v>18893</v>
      </c>
      <c r="C7304" t="s">
        <v>18894</v>
      </c>
      <c r="D7304" t="s">
        <v>18891</v>
      </c>
      <c r="E7304" t="s">
        <v>35820</v>
      </c>
      <c r="F7304" t="s">
        <v>35489</v>
      </c>
      <c r="G7304">
        <v>2004</v>
      </c>
      <c r="H7304" t="s">
        <v>36537</v>
      </c>
      <c r="I7304" t="s">
        <v>13041</v>
      </c>
      <c r="J7304" s="2" t="s">
        <v>18895</v>
      </c>
      <c r="K7304" s="5" t="s">
        <v>55</v>
      </c>
    </row>
    <row r="7305" spans="1:12" hidden="1" x14ac:dyDescent="0.25">
      <c r="A7305">
        <v>153442</v>
      </c>
      <c r="B7305" t="s">
        <v>18896</v>
      </c>
      <c r="C7305" t="s">
        <v>18894</v>
      </c>
      <c r="D7305" t="s">
        <v>18891</v>
      </c>
      <c r="E7305" t="s">
        <v>35820</v>
      </c>
      <c r="F7305" t="s">
        <v>35489</v>
      </c>
      <c r="G7305">
        <v>2004</v>
      </c>
      <c r="H7305" t="s">
        <v>36537</v>
      </c>
      <c r="I7305" t="s">
        <v>13041</v>
      </c>
      <c r="J7305" s="2" t="s">
        <v>18897</v>
      </c>
      <c r="K7305" s="5" t="s">
        <v>38</v>
      </c>
      <c r="L7305" t="s">
        <v>16</v>
      </c>
    </row>
    <row r="7306" spans="1:12" hidden="1" x14ac:dyDescent="0.25">
      <c r="A7306">
        <v>153505</v>
      </c>
      <c r="B7306" t="s">
        <v>18898</v>
      </c>
      <c r="C7306" t="s">
        <v>18899</v>
      </c>
      <c r="D7306" t="s">
        <v>18891</v>
      </c>
      <c r="E7306" t="s">
        <v>35820</v>
      </c>
      <c r="F7306" t="s">
        <v>35489</v>
      </c>
      <c r="G7306">
        <v>2004</v>
      </c>
      <c r="H7306" t="s">
        <v>36537</v>
      </c>
      <c r="I7306" t="s">
        <v>18900</v>
      </c>
      <c r="J7306" s="2" t="s">
        <v>18901</v>
      </c>
      <c r="K7306" s="5" t="s">
        <v>1764</v>
      </c>
    </row>
    <row r="7307" spans="1:12" hidden="1" x14ac:dyDescent="0.25">
      <c r="A7307">
        <v>153514</v>
      </c>
      <c r="B7307" t="s">
        <v>18902</v>
      </c>
      <c r="C7307" t="s">
        <v>18890</v>
      </c>
      <c r="D7307" t="s">
        <v>18891</v>
      </c>
      <c r="E7307" t="s">
        <v>35820</v>
      </c>
      <c r="F7307" t="s">
        <v>35489</v>
      </c>
      <c r="G7307">
        <v>2004</v>
      </c>
      <c r="H7307" t="s">
        <v>36537</v>
      </c>
      <c r="I7307" t="s">
        <v>456</v>
      </c>
      <c r="J7307" s="2" t="s">
        <v>18903</v>
      </c>
      <c r="K7307" s="5" t="s">
        <v>15</v>
      </c>
    </row>
    <row r="7308" spans="1:12" hidden="1" x14ac:dyDescent="0.25">
      <c r="A7308">
        <v>153531</v>
      </c>
      <c r="B7308" t="s">
        <v>18904</v>
      </c>
      <c r="C7308" t="s">
        <v>18905</v>
      </c>
      <c r="D7308" t="s">
        <v>18891</v>
      </c>
      <c r="E7308" t="s">
        <v>35820</v>
      </c>
      <c r="F7308" t="s">
        <v>35489</v>
      </c>
      <c r="G7308">
        <v>2004</v>
      </c>
      <c r="H7308" t="s">
        <v>36537</v>
      </c>
      <c r="I7308" t="s">
        <v>15315</v>
      </c>
      <c r="J7308" s="2" t="s">
        <v>18906</v>
      </c>
      <c r="K7308" s="5" t="s">
        <v>128</v>
      </c>
      <c r="L7308" t="s">
        <v>129</v>
      </c>
    </row>
    <row r="7309" spans="1:12" hidden="1" x14ac:dyDescent="0.25">
      <c r="A7309">
        <v>153542</v>
      </c>
      <c r="B7309" t="s">
        <v>18907</v>
      </c>
      <c r="C7309" t="s">
        <v>18908</v>
      </c>
      <c r="D7309" t="s">
        <v>18891</v>
      </c>
      <c r="E7309" t="s">
        <v>35820</v>
      </c>
      <c r="F7309" t="s">
        <v>35489</v>
      </c>
      <c r="G7309">
        <v>2004</v>
      </c>
      <c r="H7309" t="s">
        <v>36537</v>
      </c>
      <c r="I7309" t="s">
        <v>18909</v>
      </c>
      <c r="J7309" s="2" t="s">
        <v>18910</v>
      </c>
      <c r="K7309" s="5" t="s">
        <v>38</v>
      </c>
      <c r="L7309" t="s">
        <v>16</v>
      </c>
    </row>
    <row r="7310" spans="1:12" hidden="1" x14ac:dyDescent="0.25">
      <c r="A7310">
        <v>153590</v>
      </c>
      <c r="B7310" t="s">
        <v>18911</v>
      </c>
      <c r="C7310" t="s">
        <v>18912</v>
      </c>
      <c r="D7310" t="s">
        <v>18891</v>
      </c>
      <c r="E7310" t="s">
        <v>35820</v>
      </c>
      <c r="F7310" t="s">
        <v>35489</v>
      </c>
      <c r="G7310">
        <v>2004</v>
      </c>
      <c r="H7310" t="s">
        <v>36537</v>
      </c>
      <c r="I7310" t="s">
        <v>18913</v>
      </c>
      <c r="J7310" s="2" t="s">
        <v>18914</v>
      </c>
      <c r="K7310" s="5" t="s">
        <v>38</v>
      </c>
    </row>
    <row r="7311" spans="1:12" hidden="1" x14ac:dyDescent="0.25">
      <c r="A7311">
        <v>153595</v>
      </c>
      <c r="B7311" t="s">
        <v>18915</v>
      </c>
      <c r="C7311" t="s">
        <v>18912</v>
      </c>
      <c r="D7311" t="s">
        <v>18891</v>
      </c>
      <c r="E7311" t="s">
        <v>35820</v>
      </c>
      <c r="F7311" t="s">
        <v>35489</v>
      </c>
      <c r="G7311">
        <v>2004</v>
      </c>
      <c r="H7311" t="s">
        <v>36537</v>
      </c>
      <c r="I7311" t="s">
        <v>18913</v>
      </c>
      <c r="J7311" s="2" t="s">
        <v>18916</v>
      </c>
      <c r="K7311" s="5" t="s">
        <v>21</v>
      </c>
    </row>
    <row r="7312" spans="1:12" hidden="1" x14ac:dyDescent="0.25">
      <c r="A7312">
        <v>153679</v>
      </c>
      <c r="B7312" t="s">
        <v>18917</v>
      </c>
      <c r="C7312" t="s">
        <v>18912</v>
      </c>
      <c r="D7312" t="s">
        <v>18891</v>
      </c>
      <c r="E7312" t="s">
        <v>35820</v>
      </c>
      <c r="F7312" t="s">
        <v>35489</v>
      </c>
      <c r="G7312">
        <v>2004</v>
      </c>
      <c r="H7312" t="s">
        <v>36537</v>
      </c>
      <c r="I7312" t="s">
        <v>18913</v>
      </c>
      <c r="J7312" s="2" t="s">
        <v>18918</v>
      </c>
      <c r="K7312" s="5" t="s">
        <v>15</v>
      </c>
    </row>
    <row r="7313" spans="1:15" hidden="1" x14ac:dyDescent="0.25">
      <c r="A7313">
        <v>153735</v>
      </c>
      <c r="B7313" t="s">
        <v>18919</v>
      </c>
      <c r="C7313" t="s">
        <v>18912</v>
      </c>
      <c r="D7313" t="s">
        <v>18891</v>
      </c>
      <c r="E7313" t="s">
        <v>35820</v>
      </c>
      <c r="F7313" t="s">
        <v>35489</v>
      </c>
      <c r="G7313">
        <v>2004</v>
      </c>
      <c r="H7313" t="s">
        <v>36537</v>
      </c>
      <c r="I7313" t="s">
        <v>18913</v>
      </c>
      <c r="J7313" s="2" t="s">
        <v>18920</v>
      </c>
      <c r="K7313" s="5" t="s">
        <v>55</v>
      </c>
    </row>
    <row r="7314" spans="1:15" hidden="1" x14ac:dyDescent="0.25">
      <c r="A7314">
        <v>153751</v>
      </c>
      <c r="B7314" t="s">
        <v>18921</v>
      </c>
      <c r="C7314" t="s">
        <v>18890</v>
      </c>
      <c r="D7314" t="s">
        <v>18891</v>
      </c>
      <c r="E7314" t="s">
        <v>35820</v>
      </c>
      <c r="F7314" t="s">
        <v>35489</v>
      </c>
      <c r="G7314">
        <v>2004</v>
      </c>
      <c r="H7314" t="s">
        <v>36537</v>
      </c>
      <c r="I7314" t="s">
        <v>456</v>
      </c>
      <c r="J7314" s="2" t="s">
        <v>18922</v>
      </c>
      <c r="K7314" s="5" t="s">
        <v>32</v>
      </c>
      <c r="L7314" t="s">
        <v>1674</v>
      </c>
    </row>
    <row r="7315" spans="1:15" hidden="1" x14ac:dyDescent="0.25">
      <c r="A7315">
        <v>153752</v>
      </c>
      <c r="B7315" t="s">
        <v>18923</v>
      </c>
      <c r="C7315" t="s">
        <v>18912</v>
      </c>
      <c r="D7315" t="s">
        <v>18891</v>
      </c>
      <c r="E7315" t="s">
        <v>35820</v>
      </c>
      <c r="F7315" t="s">
        <v>35489</v>
      </c>
      <c r="G7315">
        <v>2004</v>
      </c>
      <c r="H7315" t="s">
        <v>36537</v>
      </c>
      <c r="I7315" t="s">
        <v>18913</v>
      </c>
      <c r="J7315" s="2" t="s">
        <v>18924</v>
      </c>
      <c r="K7315" s="5" t="s">
        <v>55</v>
      </c>
    </row>
    <row r="7316" spans="1:15" hidden="1" x14ac:dyDescent="0.25">
      <c r="A7316">
        <v>153755</v>
      </c>
      <c r="B7316" t="s">
        <v>18925</v>
      </c>
      <c r="C7316" t="s">
        <v>18890</v>
      </c>
      <c r="D7316" t="s">
        <v>18891</v>
      </c>
      <c r="E7316" t="s">
        <v>35820</v>
      </c>
      <c r="F7316" t="s">
        <v>35489</v>
      </c>
      <c r="G7316">
        <v>2004</v>
      </c>
      <c r="H7316" t="s">
        <v>36537</v>
      </c>
      <c r="I7316" t="s">
        <v>456</v>
      </c>
      <c r="J7316" s="2" t="s">
        <v>18926</v>
      </c>
      <c r="K7316" s="5" t="s">
        <v>32</v>
      </c>
      <c r="L7316" t="s">
        <v>35242</v>
      </c>
    </row>
    <row r="7317" spans="1:15" hidden="1" x14ac:dyDescent="0.25">
      <c r="A7317">
        <v>153818</v>
      </c>
      <c r="B7317" t="s">
        <v>18927</v>
      </c>
      <c r="C7317" t="s">
        <v>18912</v>
      </c>
      <c r="D7317" t="s">
        <v>18891</v>
      </c>
      <c r="E7317" t="s">
        <v>35820</v>
      </c>
      <c r="F7317" t="s">
        <v>35489</v>
      </c>
      <c r="G7317">
        <v>2004</v>
      </c>
      <c r="H7317" t="s">
        <v>36537</v>
      </c>
      <c r="I7317" t="s">
        <v>18913</v>
      </c>
      <c r="J7317" s="2" t="s">
        <v>18928</v>
      </c>
      <c r="K7317" s="5" t="s">
        <v>502</v>
      </c>
      <c r="L7317" t="s">
        <v>27</v>
      </c>
    </row>
    <row r="7318" spans="1:15" hidden="1" x14ac:dyDescent="0.25">
      <c r="A7318">
        <v>153886</v>
      </c>
      <c r="B7318" t="s">
        <v>18929</v>
      </c>
      <c r="C7318" t="s">
        <v>18930</v>
      </c>
      <c r="D7318" t="s">
        <v>18931</v>
      </c>
      <c r="E7318" t="s">
        <v>35821</v>
      </c>
      <c r="F7318" t="s">
        <v>35822</v>
      </c>
      <c r="G7318">
        <v>1997</v>
      </c>
      <c r="H7318" t="s">
        <v>36538</v>
      </c>
      <c r="I7318" t="s">
        <v>5850</v>
      </c>
      <c r="J7318" s="2" t="s">
        <v>18932</v>
      </c>
      <c r="K7318" s="5" t="s">
        <v>55</v>
      </c>
    </row>
    <row r="7319" spans="1:15" hidden="1" x14ac:dyDescent="0.25">
      <c r="A7319">
        <v>153949</v>
      </c>
      <c r="B7319" t="s">
        <v>18933</v>
      </c>
      <c r="C7319" t="s">
        <v>18930</v>
      </c>
      <c r="D7319" t="s">
        <v>18931</v>
      </c>
      <c r="E7319" t="s">
        <v>35821</v>
      </c>
      <c r="F7319" t="s">
        <v>35822</v>
      </c>
      <c r="G7319">
        <v>1997</v>
      </c>
      <c r="H7319" t="s">
        <v>36538</v>
      </c>
      <c r="I7319" t="s">
        <v>5850</v>
      </c>
      <c r="J7319" s="2" t="s">
        <v>18934</v>
      </c>
      <c r="K7319" s="5" t="s">
        <v>55</v>
      </c>
    </row>
    <row r="7320" spans="1:15" hidden="1" x14ac:dyDescent="0.25">
      <c r="A7320">
        <v>153953</v>
      </c>
      <c r="B7320" t="s">
        <v>18935</v>
      </c>
      <c r="C7320" t="s">
        <v>18930</v>
      </c>
      <c r="D7320" t="s">
        <v>18931</v>
      </c>
      <c r="E7320" t="s">
        <v>35821</v>
      </c>
      <c r="F7320" t="s">
        <v>35822</v>
      </c>
      <c r="G7320">
        <v>1997</v>
      </c>
      <c r="H7320" t="s">
        <v>36538</v>
      </c>
      <c r="I7320" t="s">
        <v>5850</v>
      </c>
      <c r="J7320" s="2" t="s">
        <v>18936</v>
      </c>
      <c r="K7320" s="5" t="s">
        <v>21</v>
      </c>
    </row>
    <row r="7321" spans="1:15" hidden="1" x14ac:dyDescent="0.25">
      <c r="A7321">
        <v>153982</v>
      </c>
      <c r="B7321" t="s">
        <v>18937</v>
      </c>
      <c r="C7321" t="s">
        <v>18930</v>
      </c>
      <c r="D7321" t="s">
        <v>18931</v>
      </c>
      <c r="E7321" t="s">
        <v>35821</v>
      </c>
      <c r="F7321" t="s">
        <v>35822</v>
      </c>
      <c r="G7321">
        <v>1997</v>
      </c>
      <c r="H7321" t="s">
        <v>36538</v>
      </c>
      <c r="I7321" t="s">
        <v>5850</v>
      </c>
      <c r="J7321" s="2" t="s">
        <v>18938</v>
      </c>
      <c r="K7321" s="5" t="s">
        <v>202</v>
      </c>
      <c r="L7321" t="s">
        <v>1484</v>
      </c>
    </row>
    <row r="7322" spans="1:15" hidden="1" x14ac:dyDescent="0.25">
      <c r="A7322">
        <v>153998</v>
      </c>
      <c r="B7322" t="s">
        <v>18939</v>
      </c>
      <c r="C7322" t="s">
        <v>18930</v>
      </c>
      <c r="D7322" t="s">
        <v>18931</v>
      </c>
      <c r="E7322" t="s">
        <v>35821</v>
      </c>
      <c r="F7322" t="s">
        <v>35822</v>
      </c>
      <c r="G7322">
        <v>1997</v>
      </c>
      <c r="H7322" t="s">
        <v>36538</v>
      </c>
      <c r="I7322" t="s">
        <v>5850</v>
      </c>
      <c r="J7322" s="2" t="s">
        <v>18940</v>
      </c>
      <c r="K7322" s="5" t="s">
        <v>32</v>
      </c>
    </row>
    <row r="7323" spans="1:15" hidden="1" x14ac:dyDescent="0.25">
      <c r="A7323">
        <v>154002</v>
      </c>
      <c r="B7323" t="s">
        <v>18941</v>
      </c>
      <c r="C7323" t="s">
        <v>18930</v>
      </c>
      <c r="D7323" t="s">
        <v>18931</v>
      </c>
      <c r="E7323" t="s">
        <v>35821</v>
      </c>
      <c r="F7323" t="s">
        <v>35822</v>
      </c>
      <c r="G7323">
        <v>1997</v>
      </c>
      <c r="H7323" t="s">
        <v>36538</v>
      </c>
      <c r="I7323" t="s">
        <v>5850</v>
      </c>
      <c r="J7323" s="2" t="s">
        <v>18942</v>
      </c>
      <c r="K7323" s="5" t="s">
        <v>502</v>
      </c>
      <c r="O7323" t="s">
        <v>24</v>
      </c>
    </row>
    <row r="7324" spans="1:15" hidden="1" x14ac:dyDescent="0.25">
      <c r="A7324">
        <v>154036</v>
      </c>
      <c r="B7324" t="s">
        <v>18943</v>
      </c>
      <c r="C7324" t="s">
        <v>18930</v>
      </c>
      <c r="D7324" t="s">
        <v>18931</v>
      </c>
      <c r="E7324" t="s">
        <v>35821</v>
      </c>
      <c r="F7324" t="s">
        <v>35822</v>
      </c>
      <c r="G7324">
        <v>1997</v>
      </c>
      <c r="H7324" t="s">
        <v>36538</v>
      </c>
      <c r="I7324" t="s">
        <v>5850</v>
      </c>
      <c r="J7324" s="2" t="s">
        <v>18944</v>
      </c>
      <c r="K7324" s="5" t="s">
        <v>55</v>
      </c>
    </row>
    <row r="7325" spans="1:15" hidden="1" x14ac:dyDescent="0.25">
      <c r="A7325">
        <v>154052</v>
      </c>
      <c r="B7325" t="s">
        <v>18945</v>
      </c>
      <c r="C7325" t="s">
        <v>18930</v>
      </c>
      <c r="D7325" t="s">
        <v>18931</v>
      </c>
      <c r="E7325" t="s">
        <v>35821</v>
      </c>
      <c r="F7325" t="s">
        <v>35822</v>
      </c>
      <c r="G7325">
        <v>1997</v>
      </c>
      <c r="H7325" t="s">
        <v>36538</v>
      </c>
      <c r="I7325" t="s">
        <v>5850</v>
      </c>
      <c r="J7325" s="2" t="s">
        <v>18946</v>
      </c>
      <c r="K7325" s="5" t="s">
        <v>32</v>
      </c>
    </row>
    <row r="7326" spans="1:15" hidden="1" x14ac:dyDescent="0.25">
      <c r="A7326">
        <v>154114</v>
      </c>
      <c r="B7326" t="s">
        <v>18947</v>
      </c>
      <c r="C7326" t="s">
        <v>18948</v>
      </c>
      <c r="D7326" t="s">
        <v>18931</v>
      </c>
      <c r="E7326" t="s">
        <v>35821</v>
      </c>
      <c r="F7326" t="s">
        <v>35822</v>
      </c>
      <c r="G7326">
        <v>1997</v>
      </c>
      <c r="H7326" t="s">
        <v>36538</v>
      </c>
      <c r="I7326" t="s">
        <v>18949</v>
      </c>
      <c r="J7326" s="2" t="s">
        <v>18950</v>
      </c>
      <c r="K7326" s="5" t="s">
        <v>128</v>
      </c>
      <c r="L7326" t="s">
        <v>314</v>
      </c>
    </row>
    <row r="7327" spans="1:15" hidden="1" x14ac:dyDescent="0.25">
      <c r="A7327">
        <v>154136</v>
      </c>
      <c r="B7327" t="s">
        <v>18951</v>
      </c>
      <c r="C7327" t="s">
        <v>18948</v>
      </c>
      <c r="D7327" t="s">
        <v>18931</v>
      </c>
      <c r="E7327" t="s">
        <v>35821</v>
      </c>
      <c r="F7327" t="s">
        <v>35822</v>
      </c>
      <c r="G7327">
        <v>1997</v>
      </c>
      <c r="H7327" t="s">
        <v>36538</v>
      </c>
      <c r="I7327" t="s">
        <v>18949</v>
      </c>
      <c r="J7327" s="2" t="s">
        <v>18952</v>
      </c>
      <c r="K7327" s="5" t="s">
        <v>15</v>
      </c>
    </row>
    <row r="7328" spans="1:15" hidden="1" x14ac:dyDescent="0.25">
      <c r="A7328">
        <v>154147</v>
      </c>
      <c r="B7328" t="s">
        <v>18953</v>
      </c>
      <c r="C7328" t="s">
        <v>18948</v>
      </c>
      <c r="D7328" t="s">
        <v>18931</v>
      </c>
      <c r="E7328" t="s">
        <v>35821</v>
      </c>
      <c r="F7328" t="s">
        <v>35822</v>
      </c>
      <c r="G7328">
        <v>1997</v>
      </c>
      <c r="H7328" t="s">
        <v>36538</v>
      </c>
      <c r="I7328" t="s">
        <v>18949</v>
      </c>
      <c r="J7328" s="2" t="s">
        <v>18954</v>
      </c>
      <c r="K7328" s="5" t="s">
        <v>128</v>
      </c>
      <c r="L7328" t="s">
        <v>314</v>
      </c>
    </row>
    <row r="7329" spans="1:12" hidden="1" x14ac:dyDescent="0.25">
      <c r="A7329">
        <v>154158</v>
      </c>
      <c r="B7329" t="s">
        <v>18955</v>
      </c>
      <c r="C7329" t="s">
        <v>18930</v>
      </c>
      <c r="D7329" t="s">
        <v>18931</v>
      </c>
      <c r="E7329" t="s">
        <v>35821</v>
      </c>
      <c r="F7329" t="s">
        <v>35822</v>
      </c>
      <c r="G7329">
        <v>1997</v>
      </c>
      <c r="H7329" t="s">
        <v>36538</v>
      </c>
      <c r="I7329" t="s">
        <v>5850</v>
      </c>
      <c r="J7329" s="2" t="s">
        <v>18956</v>
      </c>
      <c r="K7329" s="5" t="s">
        <v>21</v>
      </c>
    </row>
    <row r="7330" spans="1:12" hidden="1" x14ac:dyDescent="0.25">
      <c r="A7330">
        <v>154236</v>
      </c>
      <c r="B7330" t="s">
        <v>18957</v>
      </c>
      <c r="C7330" t="s">
        <v>18930</v>
      </c>
      <c r="D7330" t="s">
        <v>18931</v>
      </c>
      <c r="E7330" t="s">
        <v>35821</v>
      </c>
      <c r="F7330" t="s">
        <v>35822</v>
      </c>
      <c r="G7330">
        <v>1997</v>
      </c>
      <c r="H7330" t="s">
        <v>36538</v>
      </c>
      <c r="I7330" t="s">
        <v>5850</v>
      </c>
      <c r="J7330" s="2" t="s">
        <v>18958</v>
      </c>
      <c r="K7330" s="5" t="s">
        <v>38</v>
      </c>
    </row>
    <row r="7331" spans="1:12" hidden="1" x14ac:dyDescent="0.25">
      <c r="A7331">
        <v>154268</v>
      </c>
      <c r="B7331" t="s">
        <v>18959</v>
      </c>
      <c r="C7331" t="s">
        <v>18960</v>
      </c>
      <c r="D7331" t="s">
        <v>18931</v>
      </c>
      <c r="E7331" t="s">
        <v>35821</v>
      </c>
      <c r="F7331" t="s">
        <v>35822</v>
      </c>
      <c r="G7331">
        <v>1997</v>
      </c>
      <c r="H7331" t="s">
        <v>36538</v>
      </c>
      <c r="I7331" t="s">
        <v>18961</v>
      </c>
      <c r="J7331" s="2" t="s">
        <v>18962</v>
      </c>
      <c r="K7331" s="5" t="s">
        <v>15</v>
      </c>
    </row>
    <row r="7332" spans="1:12" hidden="1" x14ac:dyDescent="0.25">
      <c r="A7332">
        <v>154271</v>
      </c>
      <c r="B7332" t="s">
        <v>18963</v>
      </c>
      <c r="C7332" t="s">
        <v>18960</v>
      </c>
      <c r="D7332" t="s">
        <v>18931</v>
      </c>
      <c r="E7332" t="s">
        <v>35821</v>
      </c>
      <c r="F7332" t="s">
        <v>35822</v>
      </c>
      <c r="G7332">
        <v>1997</v>
      </c>
      <c r="H7332" t="s">
        <v>36538</v>
      </c>
      <c r="I7332" t="s">
        <v>18961</v>
      </c>
      <c r="J7332" s="2" t="s">
        <v>18964</v>
      </c>
      <c r="K7332" s="5" t="s">
        <v>38</v>
      </c>
      <c r="L7332" t="s">
        <v>16</v>
      </c>
    </row>
    <row r="7333" spans="1:12" hidden="1" x14ac:dyDescent="0.25">
      <c r="A7333">
        <v>154272</v>
      </c>
      <c r="B7333" t="s">
        <v>18965</v>
      </c>
      <c r="C7333" t="s">
        <v>18948</v>
      </c>
      <c r="D7333" t="s">
        <v>18931</v>
      </c>
      <c r="E7333" t="s">
        <v>35821</v>
      </c>
      <c r="F7333" t="s">
        <v>35822</v>
      </c>
      <c r="G7333">
        <v>1997</v>
      </c>
      <c r="H7333" t="s">
        <v>36538</v>
      </c>
      <c r="I7333" t="s">
        <v>18949</v>
      </c>
      <c r="J7333" s="2" t="s">
        <v>18966</v>
      </c>
      <c r="K7333" s="5" t="s">
        <v>15</v>
      </c>
    </row>
    <row r="7334" spans="1:12" hidden="1" x14ac:dyDescent="0.25">
      <c r="A7334">
        <v>154282</v>
      </c>
      <c r="B7334" t="s">
        <v>18967</v>
      </c>
      <c r="C7334" t="s">
        <v>18960</v>
      </c>
      <c r="D7334" t="s">
        <v>18931</v>
      </c>
      <c r="E7334" t="s">
        <v>35821</v>
      </c>
      <c r="F7334" t="s">
        <v>35822</v>
      </c>
      <c r="G7334">
        <v>1997</v>
      </c>
      <c r="H7334" t="s">
        <v>36538</v>
      </c>
      <c r="I7334" t="s">
        <v>18961</v>
      </c>
      <c r="J7334" s="2" t="s">
        <v>18968</v>
      </c>
      <c r="K7334" s="5" t="s">
        <v>38</v>
      </c>
    </row>
    <row r="7335" spans="1:12" hidden="1" x14ac:dyDescent="0.25">
      <c r="A7335">
        <v>154314</v>
      </c>
      <c r="B7335" t="s">
        <v>18969</v>
      </c>
      <c r="C7335" t="s">
        <v>18970</v>
      </c>
      <c r="D7335" t="s">
        <v>18931</v>
      </c>
      <c r="E7335" t="s">
        <v>35821</v>
      </c>
      <c r="F7335" t="s">
        <v>35822</v>
      </c>
      <c r="G7335">
        <v>1997</v>
      </c>
      <c r="H7335" t="s">
        <v>36538</v>
      </c>
      <c r="I7335" t="s">
        <v>18971</v>
      </c>
      <c r="J7335" s="2" t="s">
        <v>18972</v>
      </c>
      <c r="K7335" s="5" t="s">
        <v>128</v>
      </c>
      <c r="L7335" t="s">
        <v>374</v>
      </c>
    </row>
    <row r="7336" spans="1:12" hidden="1" x14ac:dyDescent="0.25">
      <c r="A7336">
        <v>154364</v>
      </c>
      <c r="B7336" t="s">
        <v>18973</v>
      </c>
      <c r="C7336" t="s">
        <v>18948</v>
      </c>
      <c r="D7336" t="s">
        <v>18931</v>
      </c>
      <c r="E7336" t="s">
        <v>35821</v>
      </c>
      <c r="F7336" t="s">
        <v>35822</v>
      </c>
      <c r="G7336">
        <v>1997</v>
      </c>
      <c r="H7336" t="s">
        <v>36538</v>
      </c>
      <c r="I7336" t="s">
        <v>18949</v>
      </c>
      <c r="J7336" s="2" t="s">
        <v>18974</v>
      </c>
      <c r="K7336" s="5" t="s">
        <v>55</v>
      </c>
    </row>
    <row r="7337" spans="1:12" hidden="1" x14ac:dyDescent="0.25">
      <c r="A7337">
        <v>154372</v>
      </c>
      <c r="B7337" t="s">
        <v>18975</v>
      </c>
      <c r="C7337" t="s">
        <v>18976</v>
      </c>
      <c r="D7337" t="s">
        <v>18931</v>
      </c>
      <c r="E7337" t="s">
        <v>35821</v>
      </c>
      <c r="F7337" t="s">
        <v>35822</v>
      </c>
      <c r="G7337">
        <v>1997</v>
      </c>
      <c r="H7337" t="s">
        <v>36538</v>
      </c>
      <c r="I7337" t="s">
        <v>18977</v>
      </c>
      <c r="J7337" s="2" t="s">
        <v>18978</v>
      </c>
      <c r="K7337" s="5" t="s">
        <v>21</v>
      </c>
    </row>
    <row r="7338" spans="1:12" hidden="1" x14ac:dyDescent="0.25">
      <c r="A7338">
        <v>154391</v>
      </c>
      <c r="B7338" t="s">
        <v>18979</v>
      </c>
      <c r="C7338" t="s">
        <v>18980</v>
      </c>
      <c r="D7338" t="s">
        <v>18981</v>
      </c>
      <c r="E7338" t="s">
        <v>35823</v>
      </c>
      <c r="F7338" t="s">
        <v>35419</v>
      </c>
      <c r="G7338">
        <v>1997</v>
      </c>
      <c r="H7338" t="s">
        <v>36539</v>
      </c>
      <c r="I7338" t="s">
        <v>6439</v>
      </c>
      <c r="J7338" s="2" t="s">
        <v>18982</v>
      </c>
      <c r="K7338" s="5" t="s">
        <v>38</v>
      </c>
    </row>
    <row r="7339" spans="1:12" hidden="1" x14ac:dyDescent="0.25">
      <c r="A7339">
        <v>154393</v>
      </c>
      <c r="B7339" t="s">
        <v>18983</v>
      </c>
      <c r="C7339" t="s">
        <v>18984</v>
      </c>
      <c r="D7339" t="s">
        <v>18981</v>
      </c>
      <c r="E7339" t="s">
        <v>35823</v>
      </c>
      <c r="F7339" t="s">
        <v>35419</v>
      </c>
      <c r="G7339">
        <v>1997</v>
      </c>
      <c r="H7339" t="s">
        <v>36539</v>
      </c>
      <c r="I7339" t="s">
        <v>18985</v>
      </c>
      <c r="J7339" s="2" t="s">
        <v>18986</v>
      </c>
      <c r="K7339" s="5" t="s">
        <v>38</v>
      </c>
    </row>
    <row r="7340" spans="1:12" hidden="1" x14ac:dyDescent="0.25">
      <c r="A7340">
        <v>154399</v>
      </c>
      <c r="B7340" t="s">
        <v>18987</v>
      </c>
      <c r="C7340" t="s">
        <v>18984</v>
      </c>
      <c r="D7340" t="s">
        <v>18981</v>
      </c>
      <c r="E7340" t="s">
        <v>35823</v>
      </c>
      <c r="F7340" t="s">
        <v>35419</v>
      </c>
      <c r="G7340">
        <v>1997</v>
      </c>
      <c r="H7340" t="s">
        <v>36539</v>
      </c>
      <c r="I7340" t="s">
        <v>18985</v>
      </c>
      <c r="J7340" s="2" t="s">
        <v>18988</v>
      </c>
      <c r="K7340" s="5" t="s">
        <v>15</v>
      </c>
    </row>
    <row r="7341" spans="1:12" hidden="1" x14ac:dyDescent="0.25">
      <c r="A7341">
        <v>154423</v>
      </c>
      <c r="B7341" t="s">
        <v>18989</v>
      </c>
      <c r="C7341" t="s">
        <v>18990</v>
      </c>
      <c r="D7341" t="s">
        <v>18981</v>
      </c>
      <c r="E7341" t="s">
        <v>35823</v>
      </c>
      <c r="F7341" t="s">
        <v>35419</v>
      </c>
      <c r="G7341">
        <v>1997</v>
      </c>
      <c r="H7341" t="s">
        <v>36539</v>
      </c>
      <c r="I7341" t="s">
        <v>18991</v>
      </c>
      <c r="J7341" s="2" t="s">
        <v>18992</v>
      </c>
      <c r="K7341" s="5" t="s">
        <v>38</v>
      </c>
    </row>
    <row r="7342" spans="1:12" hidden="1" x14ac:dyDescent="0.25">
      <c r="A7342">
        <v>154429</v>
      </c>
      <c r="B7342" t="s">
        <v>18993</v>
      </c>
      <c r="C7342" t="s">
        <v>18990</v>
      </c>
      <c r="D7342" t="s">
        <v>18981</v>
      </c>
      <c r="E7342" t="s">
        <v>35823</v>
      </c>
      <c r="F7342" t="s">
        <v>35419</v>
      </c>
      <c r="G7342">
        <v>1997</v>
      </c>
      <c r="H7342" t="s">
        <v>36539</v>
      </c>
      <c r="I7342" t="s">
        <v>18991</v>
      </c>
      <c r="J7342" s="2" t="s">
        <v>18994</v>
      </c>
      <c r="K7342" s="5" t="s">
        <v>38</v>
      </c>
    </row>
    <row r="7343" spans="1:12" hidden="1" x14ac:dyDescent="0.25">
      <c r="A7343">
        <v>154430</v>
      </c>
      <c r="B7343" t="s">
        <v>18995</v>
      </c>
      <c r="C7343" t="s">
        <v>18980</v>
      </c>
      <c r="D7343" t="s">
        <v>18981</v>
      </c>
      <c r="E7343" t="s">
        <v>35823</v>
      </c>
      <c r="F7343" t="s">
        <v>35419</v>
      </c>
      <c r="G7343">
        <v>1997</v>
      </c>
      <c r="H7343" t="s">
        <v>36539</v>
      </c>
      <c r="I7343" t="s">
        <v>6439</v>
      </c>
      <c r="J7343" s="2" t="s">
        <v>18996</v>
      </c>
      <c r="K7343" s="5" t="s">
        <v>38</v>
      </c>
    </row>
    <row r="7344" spans="1:12" hidden="1" x14ac:dyDescent="0.25">
      <c r="A7344">
        <v>154431</v>
      </c>
      <c r="B7344" t="s">
        <v>18997</v>
      </c>
      <c r="C7344" t="s">
        <v>18990</v>
      </c>
      <c r="D7344" t="s">
        <v>18981</v>
      </c>
      <c r="E7344" t="s">
        <v>35823</v>
      </c>
      <c r="F7344" t="s">
        <v>35419</v>
      </c>
      <c r="G7344">
        <v>1997</v>
      </c>
      <c r="H7344" t="s">
        <v>36539</v>
      </c>
      <c r="I7344" t="s">
        <v>18991</v>
      </c>
      <c r="J7344" s="2" t="s">
        <v>18998</v>
      </c>
      <c r="K7344" s="5" t="s">
        <v>38</v>
      </c>
      <c r="L7344" t="s">
        <v>97</v>
      </c>
    </row>
    <row r="7345" spans="1:12" hidden="1" x14ac:dyDescent="0.25">
      <c r="A7345">
        <v>154434</v>
      </c>
      <c r="B7345" t="s">
        <v>18999</v>
      </c>
      <c r="C7345" t="s">
        <v>18990</v>
      </c>
      <c r="D7345" t="s">
        <v>18981</v>
      </c>
      <c r="E7345" t="s">
        <v>35823</v>
      </c>
      <c r="F7345" t="s">
        <v>35419</v>
      </c>
      <c r="G7345">
        <v>1997</v>
      </c>
      <c r="H7345" t="s">
        <v>36539</v>
      </c>
      <c r="I7345" t="s">
        <v>18991</v>
      </c>
      <c r="J7345" s="2" t="s">
        <v>19000</v>
      </c>
      <c r="K7345" s="5" t="s">
        <v>15</v>
      </c>
    </row>
    <row r="7346" spans="1:12" hidden="1" x14ac:dyDescent="0.25">
      <c r="A7346">
        <v>154437</v>
      </c>
      <c r="B7346" t="s">
        <v>19001</v>
      </c>
      <c r="C7346" t="s">
        <v>18980</v>
      </c>
      <c r="D7346" t="s">
        <v>18981</v>
      </c>
      <c r="E7346" t="s">
        <v>35823</v>
      </c>
      <c r="F7346" t="s">
        <v>35419</v>
      </c>
      <c r="G7346">
        <v>1997</v>
      </c>
      <c r="H7346" t="s">
        <v>36539</v>
      </c>
      <c r="I7346" t="s">
        <v>6439</v>
      </c>
      <c r="J7346" s="2" t="s">
        <v>19002</v>
      </c>
      <c r="K7346" s="5" t="s">
        <v>15</v>
      </c>
    </row>
    <row r="7347" spans="1:12" hidden="1" x14ac:dyDescent="0.25">
      <c r="A7347">
        <v>154439</v>
      </c>
      <c r="B7347" t="s">
        <v>19003</v>
      </c>
      <c r="C7347" t="s">
        <v>18980</v>
      </c>
      <c r="D7347" t="s">
        <v>18981</v>
      </c>
      <c r="E7347" t="s">
        <v>35823</v>
      </c>
      <c r="F7347" t="s">
        <v>35419</v>
      </c>
      <c r="G7347">
        <v>1997</v>
      </c>
      <c r="H7347" t="s">
        <v>36539</v>
      </c>
      <c r="I7347" t="s">
        <v>6439</v>
      </c>
      <c r="J7347" s="2" t="s">
        <v>19004</v>
      </c>
      <c r="K7347" s="5" t="s">
        <v>345</v>
      </c>
      <c r="L7347" t="s">
        <v>16</v>
      </c>
    </row>
    <row r="7348" spans="1:12" hidden="1" x14ac:dyDescent="0.25">
      <c r="A7348">
        <v>154458</v>
      </c>
      <c r="B7348" t="s">
        <v>19005</v>
      </c>
      <c r="C7348" t="s">
        <v>18990</v>
      </c>
      <c r="D7348" t="s">
        <v>18981</v>
      </c>
      <c r="E7348" t="s">
        <v>35823</v>
      </c>
      <c r="F7348" t="s">
        <v>35419</v>
      </c>
      <c r="G7348">
        <v>1997</v>
      </c>
      <c r="H7348" t="s">
        <v>36539</v>
      </c>
      <c r="I7348" t="s">
        <v>18991</v>
      </c>
      <c r="J7348" s="2" t="s">
        <v>19006</v>
      </c>
      <c r="K7348" s="5" t="s">
        <v>38</v>
      </c>
    </row>
    <row r="7349" spans="1:12" hidden="1" x14ac:dyDescent="0.25">
      <c r="A7349">
        <v>154465</v>
      </c>
      <c r="B7349" t="s">
        <v>19007</v>
      </c>
      <c r="C7349" t="s">
        <v>18980</v>
      </c>
      <c r="D7349" t="s">
        <v>18981</v>
      </c>
      <c r="E7349" t="s">
        <v>35823</v>
      </c>
      <c r="F7349" t="s">
        <v>35419</v>
      </c>
      <c r="G7349">
        <v>1997</v>
      </c>
      <c r="H7349" t="s">
        <v>36539</v>
      </c>
      <c r="I7349" t="s">
        <v>6439</v>
      </c>
      <c r="J7349" s="2" t="s">
        <v>19008</v>
      </c>
      <c r="K7349" s="5" t="s">
        <v>15</v>
      </c>
    </row>
    <row r="7350" spans="1:12" hidden="1" x14ac:dyDescent="0.25">
      <c r="A7350">
        <v>154470</v>
      </c>
      <c r="B7350" t="s">
        <v>19009</v>
      </c>
      <c r="C7350" t="s">
        <v>18990</v>
      </c>
      <c r="D7350" t="s">
        <v>18981</v>
      </c>
      <c r="E7350" t="s">
        <v>35823</v>
      </c>
      <c r="F7350" t="s">
        <v>35419</v>
      </c>
      <c r="G7350">
        <v>1997</v>
      </c>
      <c r="H7350" t="s">
        <v>36539</v>
      </c>
      <c r="I7350" t="s">
        <v>18991</v>
      </c>
      <c r="J7350" s="2" t="s">
        <v>19010</v>
      </c>
      <c r="K7350" s="5" t="s">
        <v>38</v>
      </c>
    </row>
    <row r="7351" spans="1:12" hidden="1" x14ac:dyDescent="0.25">
      <c r="A7351">
        <v>154473</v>
      </c>
      <c r="B7351" t="s">
        <v>19011</v>
      </c>
      <c r="C7351" t="s">
        <v>18980</v>
      </c>
      <c r="D7351" t="s">
        <v>18981</v>
      </c>
      <c r="E7351" t="s">
        <v>35823</v>
      </c>
      <c r="F7351" t="s">
        <v>35419</v>
      </c>
      <c r="G7351">
        <v>1997</v>
      </c>
      <c r="H7351" t="s">
        <v>36539</v>
      </c>
      <c r="I7351" t="s">
        <v>6439</v>
      </c>
      <c r="J7351" s="2" t="s">
        <v>19012</v>
      </c>
      <c r="K7351" s="5" t="s">
        <v>21</v>
      </c>
    </row>
    <row r="7352" spans="1:12" hidden="1" x14ac:dyDescent="0.25">
      <c r="A7352">
        <v>154490</v>
      </c>
      <c r="B7352" t="s">
        <v>19013</v>
      </c>
      <c r="C7352" t="s">
        <v>18990</v>
      </c>
      <c r="D7352" t="s">
        <v>18981</v>
      </c>
      <c r="E7352" t="s">
        <v>35823</v>
      </c>
      <c r="F7352" t="s">
        <v>35419</v>
      </c>
      <c r="G7352">
        <v>1997</v>
      </c>
      <c r="H7352" t="s">
        <v>36539</v>
      </c>
      <c r="I7352" t="s">
        <v>18991</v>
      </c>
      <c r="J7352" s="2" t="s">
        <v>19014</v>
      </c>
      <c r="K7352" s="5" t="s">
        <v>32</v>
      </c>
    </row>
    <row r="7353" spans="1:12" hidden="1" x14ac:dyDescent="0.25">
      <c r="A7353">
        <v>154497</v>
      </c>
      <c r="B7353" t="s">
        <v>19015</v>
      </c>
      <c r="C7353" t="s">
        <v>18980</v>
      </c>
      <c r="D7353" t="s">
        <v>18981</v>
      </c>
      <c r="E7353" t="s">
        <v>35823</v>
      </c>
      <c r="F7353" t="s">
        <v>35419</v>
      </c>
      <c r="G7353">
        <v>1997</v>
      </c>
      <c r="H7353" t="s">
        <v>36539</v>
      </c>
      <c r="I7353" t="s">
        <v>6439</v>
      </c>
      <c r="J7353" s="2" t="s">
        <v>19016</v>
      </c>
      <c r="K7353" s="5" t="s">
        <v>38</v>
      </c>
      <c r="L7353" t="s">
        <v>16</v>
      </c>
    </row>
    <row r="7354" spans="1:12" hidden="1" x14ac:dyDescent="0.25">
      <c r="A7354">
        <v>154515</v>
      </c>
      <c r="B7354" t="s">
        <v>19017</v>
      </c>
      <c r="C7354" t="s">
        <v>19018</v>
      </c>
      <c r="D7354" t="s">
        <v>18981</v>
      </c>
      <c r="E7354" t="s">
        <v>35823</v>
      </c>
      <c r="F7354" t="s">
        <v>35419</v>
      </c>
      <c r="G7354">
        <v>1997</v>
      </c>
      <c r="H7354" t="s">
        <v>36539</v>
      </c>
      <c r="I7354" t="s">
        <v>19019</v>
      </c>
      <c r="J7354" s="2" t="s">
        <v>19020</v>
      </c>
      <c r="K7354" s="5" t="s">
        <v>38</v>
      </c>
      <c r="L7354" t="s">
        <v>35266</v>
      </c>
    </row>
    <row r="7355" spans="1:12" hidden="1" x14ac:dyDescent="0.25">
      <c r="A7355">
        <v>154521</v>
      </c>
      <c r="B7355" t="s">
        <v>19021</v>
      </c>
      <c r="C7355" t="s">
        <v>18980</v>
      </c>
      <c r="D7355" t="s">
        <v>18981</v>
      </c>
      <c r="E7355" t="s">
        <v>35823</v>
      </c>
      <c r="F7355" t="s">
        <v>35419</v>
      </c>
      <c r="G7355">
        <v>1997</v>
      </c>
      <c r="H7355" t="s">
        <v>36539</v>
      </c>
      <c r="I7355" t="s">
        <v>6439</v>
      </c>
      <c r="J7355" s="2" t="s">
        <v>19022</v>
      </c>
      <c r="K7355" s="5" t="s">
        <v>21</v>
      </c>
    </row>
    <row r="7356" spans="1:12" hidden="1" x14ac:dyDescent="0.25">
      <c r="A7356">
        <v>154524</v>
      </c>
      <c r="B7356" t="s">
        <v>19023</v>
      </c>
      <c r="C7356" t="s">
        <v>19018</v>
      </c>
      <c r="D7356" t="s">
        <v>18981</v>
      </c>
      <c r="E7356" t="s">
        <v>35823</v>
      </c>
      <c r="F7356" t="s">
        <v>35419</v>
      </c>
      <c r="G7356">
        <v>1997</v>
      </c>
      <c r="H7356" t="s">
        <v>36539</v>
      </c>
      <c r="I7356" t="s">
        <v>19019</v>
      </c>
      <c r="J7356" s="2" t="s">
        <v>19024</v>
      </c>
      <c r="K7356" s="5" t="s">
        <v>21</v>
      </c>
    </row>
    <row r="7357" spans="1:12" hidden="1" x14ac:dyDescent="0.25">
      <c r="A7357">
        <v>154621</v>
      </c>
      <c r="B7357" t="s">
        <v>19025</v>
      </c>
      <c r="C7357" t="s">
        <v>18980</v>
      </c>
      <c r="D7357" t="s">
        <v>18981</v>
      </c>
      <c r="E7357" t="s">
        <v>35823</v>
      </c>
      <c r="F7357" t="s">
        <v>35419</v>
      </c>
      <c r="G7357">
        <v>1997</v>
      </c>
      <c r="H7357" t="s">
        <v>36539</v>
      </c>
      <c r="I7357" t="s">
        <v>6439</v>
      </c>
      <c r="J7357" s="2" t="s">
        <v>19026</v>
      </c>
      <c r="K7357" s="5" t="s">
        <v>55</v>
      </c>
      <c r="L7357" t="s">
        <v>143</v>
      </c>
    </row>
    <row r="7358" spans="1:12" hidden="1" x14ac:dyDescent="0.25">
      <c r="A7358">
        <v>154649</v>
      </c>
      <c r="B7358" t="s">
        <v>19027</v>
      </c>
      <c r="C7358" t="s">
        <v>19028</v>
      </c>
      <c r="D7358" t="s">
        <v>18981</v>
      </c>
      <c r="E7358" t="s">
        <v>35823</v>
      </c>
      <c r="F7358" t="s">
        <v>35419</v>
      </c>
      <c r="G7358">
        <v>1997</v>
      </c>
      <c r="H7358" t="s">
        <v>36539</v>
      </c>
      <c r="I7358" t="s">
        <v>19029</v>
      </c>
      <c r="J7358" s="2" t="s">
        <v>19030</v>
      </c>
      <c r="K7358" s="5" t="s">
        <v>15</v>
      </c>
    </row>
    <row r="7359" spans="1:12" hidden="1" x14ac:dyDescent="0.25">
      <c r="A7359">
        <v>154663</v>
      </c>
      <c r="B7359" t="s">
        <v>19031</v>
      </c>
      <c r="C7359" t="s">
        <v>19028</v>
      </c>
      <c r="D7359" t="s">
        <v>18981</v>
      </c>
      <c r="E7359" t="s">
        <v>35823</v>
      </c>
      <c r="F7359" t="s">
        <v>35419</v>
      </c>
      <c r="G7359">
        <v>1997</v>
      </c>
      <c r="H7359" t="s">
        <v>36539</v>
      </c>
      <c r="I7359" t="s">
        <v>19029</v>
      </c>
      <c r="J7359" s="2" t="s">
        <v>19032</v>
      </c>
      <c r="K7359" s="5" t="s">
        <v>15</v>
      </c>
      <c r="L7359" t="s">
        <v>35297</v>
      </c>
    </row>
    <row r="7360" spans="1:12" hidden="1" x14ac:dyDescent="0.25">
      <c r="A7360">
        <v>154670</v>
      </c>
      <c r="B7360" t="s">
        <v>19033</v>
      </c>
      <c r="C7360" t="s">
        <v>19028</v>
      </c>
      <c r="D7360" t="s">
        <v>18981</v>
      </c>
      <c r="E7360" t="s">
        <v>35823</v>
      </c>
      <c r="F7360" t="s">
        <v>35419</v>
      </c>
      <c r="G7360">
        <v>1997</v>
      </c>
      <c r="H7360" t="s">
        <v>36539</v>
      </c>
      <c r="I7360" t="s">
        <v>19029</v>
      </c>
      <c r="J7360" s="2" t="s">
        <v>19034</v>
      </c>
      <c r="K7360" s="5" t="s">
        <v>38</v>
      </c>
      <c r="L7360" t="s">
        <v>112</v>
      </c>
    </row>
    <row r="7361" spans="1:12" hidden="1" x14ac:dyDescent="0.25">
      <c r="A7361">
        <v>154678</v>
      </c>
      <c r="B7361" t="s">
        <v>19035</v>
      </c>
      <c r="C7361" t="s">
        <v>19028</v>
      </c>
      <c r="D7361" t="s">
        <v>18981</v>
      </c>
      <c r="E7361" t="s">
        <v>35823</v>
      </c>
      <c r="F7361" t="s">
        <v>35419</v>
      </c>
      <c r="G7361">
        <v>1997</v>
      </c>
      <c r="H7361" t="s">
        <v>36539</v>
      </c>
      <c r="I7361" t="s">
        <v>19029</v>
      </c>
      <c r="J7361" s="2" t="s">
        <v>19036</v>
      </c>
      <c r="K7361" s="5" t="s">
        <v>128</v>
      </c>
      <c r="L7361" t="s">
        <v>35233</v>
      </c>
    </row>
    <row r="7362" spans="1:12" hidden="1" x14ac:dyDescent="0.25">
      <c r="A7362">
        <v>154689</v>
      </c>
      <c r="B7362" t="s">
        <v>19037</v>
      </c>
      <c r="C7362" t="s">
        <v>19028</v>
      </c>
      <c r="D7362" t="s">
        <v>18981</v>
      </c>
      <c r="E7362" t="s">
        <v>35823</v>
      </c>
      <c r="F7362" t="s">
        <v>35419</v>
      </c>
      <c r="G7362">
        <v>1997</v>
      </c>
      <c r="H7362" t="s">
        <v>36539</v>
      </c>
      <c r="I7362" t="s">
        <v>19029</v>
      </c>
      <c r="J7362" s="2" t="s">
        <v>19038</v>
      </c>
      <c r="K7362" s="5" t="s">
        <v>2793</v>
      </c>
    </row>
    <row r="7363" spans="1:12" hidden="1" x14ac:dyDescent="0.25">
      <c r="A7363">
        <v>154697</v>
      </c>
      <c r="B7363" t="s">
        <v>19039</v>
      </c>
      <c r="C7363" t="s">
        <v>19040</v>
      </c>
      <c r="D7363" t="s">
        <v>18981</v>
      </c>
      <c r="E7363" t="s">
        <v>35823</v>
      </c>
      <c r="F7363" t="s">
        <v>35419</v>
      </c>
      <c r="G7363">
        <v>1997</v>
      </c>
      <c r="H7363" t="s">
        <v>36539</v>
      </c>
      <c r="I7363" t="s">
        <v>19041</v>
      </c>
      <c r="J7363" s="2" t="s">
        <v>19042</v>
      </c>
      <c r="K7363" s="5" t="s">
        <v>21</v>
      </c>
    </row>
    <row r="7364" spans="1:12" hidden="1" x14ac:dyDescent="0.25">
      <c r="A7364">
        <v>154699</v>
      </c>
      <c r="B7364" t="s">
        <v>19043</v>
      </c>
      <c r="C7364" t="s">
        <v>18980</v>
      </c>
      <c r="D7364" t="s">
        <v>18981</v>
      </c>
      <c r="E7364" t="s">
        <v>35823</v>
      </c>
      <c r="F7364" t="s">
        <v>35419</v>
      </c>
      <c r="G7364">
        <v>1997</v>
      </c>
      <c r="H7364" t="s">
        <v>36539</v>
      </c>
      <c r="I7364" t="s">
        <v>6439</v>
      </c>
      <c r="J7364" s="2" t="s">
        <v>19044</v>
      </c>
      <c r="K7364" s="5" t="s">
        <v>21</v>
      </c>
    </row>
    <row r="7365" spans="1:12" hidden="1" x14ac:dyDescent="0.25">
      <c r="A7365">
        <v>154709</v>
      </c>
      <c r="B7365" t="s">
        <v>19045</v>
      </c>
      <c r="C7365" t="s">
        <v>19046</v>
      </c>
      <c r="D7365" t="s">
        <v>18981</v>
      </c>
      <c r="E7365" t="s">
        <v>35823</v>
      </c>
      <c r="F7365" t="s">
        <v>35419</v>
      </c>
      <c r="G7365">
        <v>1997</v>
      </c>
      <c r="H7365" t="s">
        <v>36539</v>
      </c>
      <c r="I7365" t="s">
        <v>6429</v>
      </c>
      <c r="J7365" s="2" t="s">
        <v>19047</v>
      </c>
      <c r="K7365" s="5" t="s">
        <v>55</v>
      </c>
    </row>
    <row r="7366" spans="1:12" hidden="1" x14ac:dyDescent="0.25">
      <c r="A7366">
        <v>154723</v>
      </c>
      <c r="B7366" t="s">
        <v>19048</v>
      </c>
      <c r="C7366" t="s">
        <v>19046</v>
      </c>
      <c r="D7366" t="s">
        <v>18981</v>
      </c>
      <c r="E7366" t="s">
        <v>35823</v>
      </c>
      <c r="F7366" t="s">
        <v>35419</v>
      </c>
      <c r="G7366">
        <v>1997</v>
      </c>
      <c r="H7366" t="s">
        <v>36539</v>
      </c>
      <c r="I7366" t="s">
        <v>6429</v>
      </c>
      <c r="J7366" s="2" t="s">
        <v>19049</v>
      </c>
      <c r="K7366" s="5" t="s">
        <v>128</v>
      </c>
      <c r="L7366" t="s">
        <v>35203</v>
      </c>
    </row>
    <row r="7367" spans="1:12" hidden="1" x14ac:dyDescent="0.25">
      <c r="A7367">
        <v>154730</v>
      </c>
      <c r="B7367" t="s">
        <v>19050</v>
      </c>
      <c r="C7367" t="s">
        <v>18980</v>
      </c>
      <c r="D7367" t="s">
        <v>18981</v>
      </c>
      <c r="E7367" t="s">
        <v>35823</v>
      </c>
      <c r="F7367" t="s">
        <v>35419</v>
      </c>
      <c r="G7367">
        <v>1997</v>
      </c>
      <c r="H7367" t="s">
        <v>36539</v>
      </c>
      <c r="I7367" t="s">
        <v>6439</v>
      </c>
      <c r="J7367" s="2" t="s">
        <v>19051</v>
      </c>
      <c r="K7367" s="5" t="s">
        <v>38</v>
      </c>
    </row>
    <row r="7368" spans="1:12" hidden="1" x14ac:dyDescent="0.25">
      <c r="A7368">
        <v>154746</v>
      </c>
      <c r="B7368" t="s">
        <v>19052</v>
      </c>
      <c r="C7368" t="s">
        <v>18980</v>
      </c>
      <c r="D7368" t="s">
        <v>18981</v>
      </c>
      <c r="E7368" t="s">
        <v>35823</v>
      </c>
      <c r="F7368" t="s">
        <v>35419</v>
      </c>
      <c r="G7368">
        <v>1997</v>
      </c>
      <c r="H7368" t="s">
        <v>36539</v>
      </c>
      <c r="I7368" t="s">
        <v>6439</v>
      </c>
      <c r="J7368" s="2" t="s">
        <v>19053</v>
      </c>
      <c r="K7368" s="5" t="s">
        <v>21</v>
      </c>
    </row>
    <row r="7369" spans="1:12" hidden="1" x14ac:dyDescent="0.25">
      <c r="A7369">
        <v>154748</v>
      </c>
      <c r="B7369" t="s">
        <v>19054</v>
      </c>
      <c r="C7369" t="s">
        <v>18980</v>
      </c>
      <c r="D7369" t="s">
        <v>18981</v>
      </c>
      <c r="E7369" t="s">
        <v>35823</v>
      </c>
      <c r="F7369" t="s">
        <v>35419</v>
      </c>
      <c r="G7369">
        <v>1997</v>
      </c>
      <c r="H7369" t="s">
        <v>36539</v>
      </c>
      <c r="I7369" t="s">
        <v>6439</v>
      </c>
      <c r="J7369" s="2" t="s">
        <v>19055</v>
      </c>
      <c r="K7369" s="5" t="s">
        <v>128</v>
      </c>
      <c r="L7369" t="s">
        <v>522</v>
      </c>
    </row>
    <row r="7370" spans="1:12" hidden="1" x14ac:dyDescent="0.25">
      <c r="A7370">
        <v>154757</v>
      </c>
      <c r="B7370" t="s">
        <v>19056</v>
      </c>
      <c r="C7370" t="s">
        <v>19046</v>
      </c>
      <c r="D7370" t="s">
        <v>18981</v>
      </c>
      <c r="E7370" t="s">
        <v>35823</v>
      </c>
      <c r="F7370" t="s">
        <v>35419</v>
      </c>
      <c r="G7370">
        <v>1997</v>
      </c>
      <c r="H7370" t="s">
        <v>36539</v>
      </c>
      <c r="I7370" t="s">
        <v>6429</v>
      </c>
      <c r="J7370" s="2" t="s">
        <v>19057</v>
      </c>
      <c r="K7370" s="5" t="s">
        <v>38</v>
      </c>
    </row>
    <row r="7371" spans="1:12" hidden="1" x14ac:dyDescent="0.25">
      <c r="A7371">
        <v>154758</v>
      </c>
      <c r="B7371" t="s">
        <v>19058</v>
      </c>
      <c r="C7371" t="s">
        <v>18980</v>
      </c>
      <c r="D7371" t="s">
        <v>18981</v>
      </c>
      <c r="E7371" t="s">
        <v>35823</v>
      </c>
      <c r="F7371" t="s">
        <v>35419</v>
      </c>
      <c r="G7371">
        <v>1997</v>
      </c>
      <c r="H7371" t="s">
        <v>36539</v>
      </c>
      <c r="I7371" t="s">
        <v>6439</v>
      </c>
      <c r="J7371" s="2" t="s">
        <v>19059</v>
      </c>
      <c r="K7371" s="5" t="s">
        <v>21</v>
      </c>
    </row>
    <row r="7372" spans="1:12" hidden="1" x14ac:dyDescent="0.25">
      <c r="A7372">
        <v>154760</v>
      </c>
      <c r="B7372" t="s">
        <v>19060</v>
      </c>
      <c r="C7372" t="s">
        <v>19046</v>
      </c>
      <c r="D7372" t="s">
        <v>18981</v>
      </c>
      <c r="E7372" t="s">
        <v>35823</v>
      </c>
      <c r="F7372" t="s">
        <v>35419</v>
      </c>
      <c r="G7372">
        <v>1997</v>
      </c>
      <c r="H7372" t="s">
        <v>36539</v>
      </c>
      <c r="I7372" t="s">
        <v>6429</v>
      </c>
      <c r="J7372" s="2" t="s">
        <v>19061</v>
      </c>
      <c r="K7372" s="5" t="s">
        <v>38</v>
      </c>
    </row>
    <row r="7373" spans="1:12" hidden="1" x14ac:dyDescent="0.25">
      <c r="A7373">
        <v>154770</v>
      </c>
      <c r="B7373" t="s">
        <v>19062</v>
      </c>
      <c r="C7373" t="s">
        <v>18980</v>
      </c>
      <c r="D7373" t="s">
        <v>18981</v>
      </c>
      <c r="E7373" t="s">
        <v>35823</v>
      </c>
      <c r="F7373" t="s">
        <v>35419</v>
      </c>
      <c r="G7373">
        <v>1997</v>
      </c>
      <c r="H7373" t="s">
        <v>36539</v>
      </c>
      <c r="I7373" t="s">
        <v>6439</v>
      </c>
      <c r="J7373" s="2" t="s">
        <v>19063</v>
      </c>
      <c r="K7373" s="5" t="s">
        <v>2793</v>
      </c>
      <c r="L7373" t="s">
        <v>129</v>
      </c>
    </row>
    <row r="7374" spans="1:12" hidden="1" x14ac:dyDescent="0.25">
      <c r="A7374">
        <v>154777</v>
      </c>
      <c r="B7374" t="s">
        <v>19064</v>
      </c>
      <c r="C7374" t="s">
        <v>19065</v>
      </c>
      <c r="D7374" t="s">
        <v>18981</v>
      </c>
      <c r="E7374" t="s">
        <v>35823</v>
      </c>
      <c r="F7374" t="s">
        <v>35419</v>
      </c>
      <c r="G7374">
        <v>1997</v>
      </c>
      <c r="H7374" t="s">
        <v>36539</v>
      </c>
      <c r="I7374" t="s">
        <v>19066</v>
      </c>
      <c r="J7374" s="2" t="s">
        <v>19067</v>
      </c>
      <c r="K7374" s="5" t="s">
        <v>38</v>
      </c>
    </row>
    <row r="7375" spans="1:12" hidden="1" x14ac:dyDescent="0.25">
      <c r="A7375">
        <v>154787</v>
      </c>
      <c r="B7375" t="s">
        <v>19068</v>
      </c>
      <c r="C7375" t="s">
        <v>19065</v>
      </c>
      <c r="D7375" t="s">
        <v>18981</v>
      </c>
      <c r="E7375" t="s">
        <v>35823</v>
      </c>
      <c r="F7375" t="s">
        <v>35419</v>
      </c>
      <c r="G7375">
        <v>1997</v>
      </c>
      <c r="H7375" t="s">
        <v>36539</v>
      </c>
      <c r="I7375" t="s">
        <v>19066</v>
      </c>
      <c r="J7375" s="2" t="s">
        <v>19069</v>
      </c>
      <c r="K7375" s="5" t="s">
        <v>15</v>
      </c>
    </row>
    <row r="7376" spans="1:12" hidden="1" x14ac:dyDescent="0.25">
      <c r="A7376">
        <v>154827</v>
      </c>
      <c r="B7376" t="s">
        <v>19070</v>
      </c>
      <c r="C7376" t="s">
        <v>19065</v>
      </c>
      <c r="D7376" t="s">
        <v>18981</v>
      </c>
      <c r="E7376" t="s">
        <v>35823</v>
      </c>
      <c r="F7376" t="s">
        <v>35419</v>
      </c>
      <c r="G7376">
        <v>1997</v>
      </c>
      <c r="H7376" t="s">
        <v>36539</v>
      </c>
      <c r="I7376" t="s">
        <v>19066</v>
      </c>
      <c r="J7376" s="2" t="s">
        <v>19071</v>
      </c>
      <c r="K7376" s="5" t="s">
        <v>32</v>
      </c>
      <c r="L7376" t="s">
        <v>35242</v>
      </c>
    </row>
    <row r="7377" spans="1:12" hidden="1" x14ac:dyDescent="0.25">
      <c r="A7377">
        <v>154830</v>
      </c>
      <c r="B7377" t="s">
        <v>19072</v>
      </c>
      <c r="C7377" t="s">
        <v>18980</v>
      </c>
      <c r="D7377" t="s">
        <v>18981</v>
      </c>
      <c r="E7377" t="s">
        <v>35823</v>
      </c>
      <c r="F7377" t="s">
        <v>35419</v>
      </c>
      <c r="G7377">
        <v>1997</v>
      </c>
      <c r="H7377" t="s">
        <v>36539</v>
      </c>
      <c r="I7377" t="s">
        <v>6439</v>
      </c>
      <c r="J7377" s="2" t="s">
        <v>19073</v>
      </c>
      <c r="K7377" s="5" t="s">
        <v>38</v>
      </c>
      <c r="L7377" t="s">
        <v>97</v>
      </c>
    </row>
    <row r="7378" spans="1:12" hidden="1" x14ac:dyDescent="0.25">
      <c r="A7378">
        <v>154836</v>
      </c>
      <c r="B7378" t="s">
        <v>19074</v>
      </c>
      <c r="C7378" t="s">
        <v>18980</v>
      </c>
      <c r="D7378" t="s">
        <v>18981</v>
      </c>
      <c r="E7378" t="s">
        <v>35823</v>
      </c>
      <c r="F7378" t="s">
        <v>35419</v>
      </c>
      <c r="G7378">
        <v>1997</v>
      </c>
      <c r="H7378" t="s">
        <v>36539</v>
      </c>
      <c r="I7378" t="s">
        <v>6439</v>
      </c>
      <c r="J7378" s="2" t="s">
        <v>19075</v>
      </c>
      <c r="K7378" s="5" t="s">
        <v>38</v>
      </c>
      <c r="L7378" t="s">
        <v>16</v>
      </c>
    </row>
    <row r="7379" spans="1:12" hidden="1" x14ac:dyDescent="0.25">
      <c r="A7379">
        <v>154843</v>
      </c>
      <c r="B7379" t="s">
        <v>19076</v>
      </c>
      <c r="C7379" t="s">
        <v>19065</v>
      </c>
      <c r="D7379" t="s">
        <v>18981</v>
      </c>
      <c r="E7379" t="s">
        <v>35823</v>
      </c>
      <c r="F7379" t="s">
        <v>35419</v>
      </c>
      <c r="G7379">
        <v>1997</v>
      </c>
      <c r="H7379" t="s">
        <v>36539</v>
      </c>
      <c r="I7379" t="s">
        <v>19066</v>
      </c>
      <c r="J7379" s="2" t="s">
        <v>19077</v>
      </c>
      <c r="K7379" s="5" t="s">
        <v>1493</v>
      </c>
    </row>
    <row r="7380" spans="1:12" hidden="1" x14ac:dyDescent="0.25">
      <c r="A7380">
        <v>154856</v>
      </c>
      <c r="B7380" t="s">
        <v>19078</v>
      </c>
      <c r="C7380" t="s">
        <v>19065</v>
      </c>
      <c r="D7380" t="s">
        <v>18981</v>
      </c>
      <c r="E7380" t="s">
        <v>35823</v>
      </c>
      <c r="F7380" t="s">
        <v>35419</v>
      </c>
      <c r="G7380">
        <v>1997</v>
      </c>
      <c r="H7380" t="s">
        <v>36539</v>
      </c>
      <c r="I7380" t="s">
        <v>19066</v>
      </c>
      <c r="J7380" s="2" t="s">
        <v>19079</v>
      </c>
      <c r="K7380" s="5" t="s">
        <v>21</v>
      </c>
    </row>
    <row r="7381" spans="1:12" hidden="1" x14ac:dyDescent="0.25">
      <c r="A7381">
        <v>154871</v>
      </c>
      <c r="B7381" t="s">
        <v>19080</v>
      </c>
      <c r="C7381" t="s">
        <v>18980</v>
      </c>
      <c r="D7381" t="s">
        <v>18981</v>
      </c>
      <c r="E7381" t="s">
        <v>35823</v>
      </c>
      <c r="F7381" t="s">
        <v>35419</v>
      </c>
      <c r="G7381">
        <v>1997</v>
      </c>
      <c r="H7381" t="s">
        <v>36539</v>
      </c>
      <c r="I7381" t="s">
        <v>6439</v>
      </c>
      <c r="J7381" s="2" t="s">
        <v>19081</v>
      </c>
      <c r="K7381" s="5" t="s">
        <v>21</v>
      </c>
      <c r="L7381" t="s">
        <v>143</v>
      </c>
    </row>
    <row r="7382" spans="1:12" hidden="1" x14ac:dyDescent="0.25">
      <c r="A7382">
        <v>154874</v>
      </c>
      <c r="B7382" t="s">
        <v>19082</v>
      </c>
      <c r="C7382" t="s">
        <v>19065</v>
      </c>
      <c r="D7382" t="s">
        <v>18981</v>
      </c>
      <c r="E7382" t="s">
        <v>35823</v>
      </c>
      <c r="F7382" t="s">
        <v>35419</v>
      </c>
      <c r="G7382">
        <v>1997</v>
      </c>
      <c r="H7382" t="s">
        <v>36539</v>
      </c>
      <c r="I7382" t="s">
        <v>19066</v>
      </c>
      <c r="J7382" s="2" t="s">
        <v>19083</v>
      </c>
      <c r="K7382" s="5" t="s">
        <v>38</v>
      </c>
      <c r="L7382" t="s">
        <v>132</v>
      </c>
    </row>
    <row r="7383" spans="1:12" hidden="1" x14ac:dyDescent="0.25">
      <c r="A7383">
        <v>154878</v>
      </c>
      <c r="B7383" t="s">
        <v>19084</v>
      </c>
      <c r="C7383" t="s">
        <v>19065</v>
      </c>
      <c r="D7383" t="s">
        <v>18981</v>
      </c>
      <c r="E7383" t="s">
        <v>35823</v>
      </c>
      <c r="F7383" t="s">
        <v>35419</v>
      </c>
      <c r="G7383">
        <v>1997</v>
      </c>
      <c r="H7383" t="s">
        <v>36539</v>
      </c>
      <c r="I7383" t="s">
        <v>19066</v>
      </c>
      <c r="J7383" s="2" t="s">
        <v>19085</v>
      </c>
      <c r="K7383" s="5" t="s">
        <v>1052</v>
      </c>
      <c r="L7383" t="s">
        <v>97</v>
      </c>
    </row>
    <row r="7384" spans="1:12" hidden="1" x14ac:dyDescent="0.25">
      <c r="A7384">
        <v>154883</v>
      </c>
      <c r="B7384" t="s">
        <v>19086</v>
      </c>
      <c r="C7384" t="s">
        <v>19065</v>
      </c>
      <c r="D7384" t="s">
        <v>18981</v>
      </c>
      <c r="E7384" t="s">
        <v>35823</v>
      </c>
      <c r="F7384" t="s">
        <v>35419</v>
      </c>
      <c r="G7384">
        <v>1997</v>
      </c>
      <c r="H7384" t="s">
        <v>36539</v>
      </c>
      <c r="I7384" t="s">
        <v>19066</v>
      </c>
      <c r="J7384" s="2" t="s">
        <v>19087</v>
      </c>
      <c r="K7384" s="5" t="s">
        <v>21</v>
      </c>
    </row>
    <row r="7385" spans="1:12" hidden="1" x14ac:dyDescent="0.25">
      <c r="A7385">
        <v>154911</v>
      </c>
      <c r="B7385" t="s">
        <v>19088</v>
      </c>
      <c r="C7385" t="s">
        <v>19089</v>
      </c>
      <c r="D7385" t="s">
        <v>18981</v>
      </c>
      <c r="E7385" t="s">
        <v>35823</v>
      </c>
      <c r="F7385" t="s">
        <v>35419</v>
      </c>
      <c r="G7385">
        <v>1997</v>
      </c>
      <c r="H7385" t="s">
        <v>36539</v>
      </c>
      <c r="I7385" t="s">
        <v>19090</v>
      </c>
      <c r="J7385" s="2" t="s">
        <v>19091</v>
      </c>
      <c r="K7385" s="5" t="s">
        <v>38</v>
      </c>
      <c r="L7385" t="s">
        <v>16</v>
      </c>
    </row>
    <row r="7386" spans="1:12" hidden="1" x14ac:dyDescent="0.25">
      <c r="A7386">
        <v>154917</v>
      </c>
      <c r="B7386" t="s">
        <v>19092</v>
      </c>
      <c r="C7386" t="s">
        <v>19093</v>
      </c>
      <c r="D7386" t="s">
        <v>18981</v>
      </c>
      <c r="E7386" t="s">
        <v>35823</v>
      </c>
      <c r="F7386" t="s">
        <v>35419</v>
      </c>
      <c r="G7386">
        <v>1997</v>
      </c>
      <c r="H7386" t="s">
        <v>36539</v>
      </c>
      <c r="I7386" t="s">
        <v>19094</v>
      </c>
      <c r="J7386" s="2" t="s">
        <v>19095</v>
      </c>
      <c r="K7386" s="5" t="s">
        <v>38</v>
      </c>
    </row>
    <row r="7387" spans="1:12" hidden="1" x14ac:dyDescent="0.25">
      <c r="A7387">
        <v>154931</v>
      </c>
      <c r="B7387" t="s">
        <v>19096</v>
      </c>
      <c r="C7387" t="s">
        <v>19097</v>
      </c>
      <c r="D7387" t="s">
        <v>19098</v>
      </c>
      <c r="E7387" t="s">
        <v>35824</v>
      </c>
      <c r="F7387" t="s">
        <v>35392</v>
      </c>
      <c r="G7387">
        <v>1967</v>
      </c>
      <c r="H7387" t="s">
        <v>36540</v>
      </c>
      <c r="I7387" t="s">
        <v>19099</v>
      </c>
      <c r="J7387" s="2" t="s">
        <v>19100</v>
      </c>
      <c r="K7387" s="5" t="s">
        <v>173</v>
      </c>
      <c r="L7387" t="s">
        <v>174</v>
      </c>
    </row>
    <row r="7388" spans="1:12" hidden="1" x14ac:dyDescent="0.25">
      <c r="A7388">
        <v>154948</v>
      </c>
      <c r="B7388" t="s">
        <v>19101</v>
      </c>
      <c r="C7388" t="s">
        <v>19102</v>
      </c>
      <c r="D7388" t="s">
        <v>19098</v>
      </c>
      <c r="E7388" t="s">
        <v>35824</v>
      </c>
      <c r="F7388" t="s">
        <v>35392</v>
      </c>
      <c r="G7388">
        <v>1967</v>
      </c>
      <c r="H7388" t="s">
        <v>36540</v>
      </c>
      <c r="I7388" t="s">
        <v>12997</v>
      </c>
      <c r="J7388" s="2" t="s">
        <v>19103</v>
      </c>
      <c r="K7388" s="5" t="s">
        <v>38</v>
      </c>
    </row>
    <row r="7389" spans="1:12" hidden="1" x14ac:dyDescent="0.25">
      <c r="A7389">
        <v>154957</v>
      </c>
      <c r="B7389" t="s">
        <v>19104</v>
      </c>
      <c r="C7389" t="s">
        <v>19105</v>
      </c>
      <c r="D7389" t="s">
        <v>19098</v>
      </c>
      <c r="E7389" t="s">
        <v>35824</v>
      </c>
      <c r="F7389" t="s">
        <v>35392</v>
      </c>
      <c r="G7389">
        <v>1967</v>
      </c>
      <c r="H7389" t="s">
        <v>36540</v>
      </c>
      <c r="I7389" t="s">
        <v>19106</v>
      </c>
      <c r="J7389" s="2" t="s">
        <v>19107</v>
      </c>
      <c r="K7389" s="5" t="s">
        <v>128</v>
      </c>
      <c r="L7389" t="s">
        <v>35218</v>
      </c>
    </row>
    <row r="7390" spans="1:12" hidden="1" x14ac:dyDescent="0.25">
      <c r="A7390">
        <v>154968</v>
      </c>
      <c r="B7390" t="s">
        <v>19108</v>
      </c>
      <c r="C7390" t="s">
        <v>19105</v>
      </c>
      <c r="D7390" t="s">
        <v>19098</v>
      </c>
      <c r="E7390" t="s">
        <v>35824</v>
      </c>
      <c r="F7390" t="s">
        <v>35392</v>
      </c>
      <c r="G7390">
        <v>1967</v>
      </c>
      <c r="H7390" t="s">
        <v>36540</v>
      </c>
      <c r="I7390" t="s">
        <v>19106</v>
      </c>
      <c r="J7390" s="2" t="s">
        <v>19109</v>
      </c>
      <c r="K7390" s="5" t="s">
        <v>21</v>
      </c>
    </row>
    <row r="7391" spans="1:12" hidden="1" x14ac:dyDescent="0.25">
      <c r="A7391">
        <v>155034</v>
      </c>
      <c r="B7391" t="s">
        <v>19110</v>
      </c>
      <c r="C7391" t="s">
        <v>19111</v>
      </c>
      <c r="D7391" t="s">
        <v>19098</v>
      </c>
      <c r="E7391" t="s">
        <v>35824</v>
      </c>
      <c r="F7391" t="s">
        <v>35392</v>
      </c>
      <c r="G7391">
        <v>1967</v>
      </c>
      <c r="H7391" t="s">
        <v>36540</v>
      </c>
      <c r="I7391" t="s">
        <v>19112</v>
      </c>
      <c r="J7391" s="2" t="s">
        <v>19113</v>
      </c>
      <c r="K7391" s="5" t="s">
        <v>202</v>
      </c>
      <c r="L7391" t="s">
        <v>902</v>
      </c>
    </row>
    <row r="7392" spans="1:12" hidden="1" x14ac:dyDescent="0.25">
      <c r="A7392">
        <v>155038</v>
      </c>
      <c r="B7392" t="s">
        <v>19114</v>
      </c>
      <c r="C7392" t="s">
        <v>19111</v>
      </c>
      <c r="D7392" t="s">
        <v>19098</v>
      </c>
      <c r="E7392" t="s">
        <v>35824</v>
      </c>
      <c r="F7392" t="s">
        <v>35392</v>
      </c>
      <c r="G7392">
        <v>1967</v>
      </c>
      <c r="H7392" t="s">
        <v>36540</v>
      </c>
      <c r="I7392" t="s">
        <v>19112</v>
      </c>
      <c r="J7392" s="2" t="s">
        <v>19115</v>
      </c>
      <c r="K7392" s="5" t="s">
        <v>38</v>
      </c>
    </row>
    <row r="7393" spans="1:12" hidden="1" x14ac:dyDescent="0.25">
      <c r="A7393">
        <v>155089</v>
      </c>
      <c r="B7393" t="s">
        <v>19116</v>
      </c>
      <c r="C7393" t="s">
        <v>19117</v>
      </c>
      <c r="D7393" t="s">
        <v>19098</v>
      </c>
      <c r="E7393" t="s">
        <v>35824</v>
      </c>
      <c r="F7393" t="s">
        <v>35392</v>
      </c>
      <c r="G7393">
        <v>1967</v>
      </c>
      <c r="H7393" t="s">
        <v>36540</v>
      </c>
      <c r="I7393" t="s">
        <v>19118</v>
      </c>
      <c r="J7393" s="2" t="s">
        <v>19119</v>
      </c>
      <c r="K7393" s="5" t="s">
        <v>128</v>
      </c>
      <c r="L7393" t="s">
        <v>35200</v>
      </c>
    </row>
    <row r="7394" spans="1:12" hidden="1" x14ac:dyDescent="0.25">
      <c r="A7394">
        <v>155091</v>
      </c>
      <c r="B7394" t="s">
        <v>19120</v>
      </c>
      <c r="C7394" t="s">
        <v>19117</v>
      </c>
      <c r="D7394" t="s">
        <v>19098</v>
      </c>
      <c r="E7394" t="s">
        <v>35824</v>
      </c>
      <c r="F7394" t="s">
        <v>35392</v>
      </c>
      <c r="G7394">
        <v>1967</v>
      </c>
      <c r="H7394" t="s">
        <v>36540</v>
      </c>
      <c r="I7394" t="s">
        <v>19118</v>
      </c>
      <c r="J7394" s="2" t="s">
        <v>19121</v>
      </c>
      <c r="K7394" s="5" t="s">
        <v>21</v>
      </c>
    </row>
    <row r="7395" spans="1:12" hidden="1" x14ac:dyDescent="0.25">
      <c r="A7395">
        <v>155128</v>
      </c>
      <c r="B7395" t="s">
        <v>19122</v>
      </c>
      <c r="C7395" t="s">
        <v>19117</v>
      </c>
      <c r="D7395" t="s">
        <v>19098</v>
      </c>
      <c r="E7395" t="s">
        <v>35824</v>
      </c>
      <c r="F7395" t="s">
        <v>35392</v>
      </c>
      <c r="G7395">
        <v>1967</v>
      </c>
      <c r="H7395" t="s">
        <v>36540</v>
      </c>
      <c r="I7395" t="s">
        <v>19118</v>
      </c>
      <c r="J7395" s="2" t="s">
        <v>19123</v>
      </c>
      <c r="K7395" s="5" t="s">
        <v>21</v>
      </c>
    </row>
    <row r="7396" spans="1:12" hidden="1" x14ac:dyDescent="0.25">
      <c r="A7396">
        <v>155147</v>
      </c>
      <c r="B7396" t="s">
        <v>19124</v>
      </c>
      <c r="C7396" t="s">
        <v>19117</v>
      </c>
      <c r="D7396" t="s">
        <v>19098</v>
      </c>
      <c r="E7396" t="s">
        <v>35824</v>
      </c>
      <c r="F7396" t="s">
        <v>35392</v>
      </c>
      <c r="G7396">
        <v>1967</v>
      </c>
      <c r="H7396" t="s">
        <v>36540</v>
      </c>
      <c r="I7396" t="s">
        <v>19118</v>
      </c>
      <c r="J7396" s="2" t="s">
        <v>19125</v>
      </c>
      <c r="K7396" s="5" t="s">
        <v>38</v>
      </c>
    </row>
    <row r="7397" spans="1:12" hidden="1" x14ac:dyDescent="0.25">
      <c r="A7397">
        <v>155170</v>
      </c>
      <c r="B7397" t="s">
        <v>19126</v>
      </c>
      <c r="C7397" t="s">
        <v>19117</v>
      </c>
      <c r="D7397" t="s">
        <v>19098</v>
      </c>
      <c r="E7397" t="s">
        <v>35824</v>
      </c>
      <c r="F7397" t="s">
        <v>35392</v>
      </c>
      <c r="G7397">
        <v>1967</v>
      </c>
      <c r="H7397" t="s">
        <v>36540</v>
      </c>
      <c r="I7397" t="s">
        <v>19118</v>
      </c>
      <c r="J7397" s="2" t="s">
        <v>19127</v>
      </c>
      <c r="K7397" s="5" t="s">
        <v>55</v>
      </c>
    </row>
    <row r="7398" spans="1:12" hidden="1" x14ac:dyDescent="0.25">
      <c r="A7398">
        <v>155178</v>
      </c>
      <c r="B7398" t="s">
        <v>19128</v>
      </c>
      <c r="C7398" t="s">
        <v>19117</v>
      </c>
      <c r="D7398" t="s">
        <v>19098</v>
      </c>
      <c r="E7398" t="s">
        <v>35824</v>
      </c>
      <c r="F7398" t="s">
        <v>35392</v>
      </c>
      <c r="G7398">
        <v>1967</v>
      </c>
      <c r="H7398" t="s">
        <v>36540</v>
      </c>
      <c r="I7398" t="s">
        <v>19118</v>
      </c>
      <c r="J7398" s="2" t="s">
        <v>19129</v>
      </c>
      <c r="K7398" s="5" t="s">
        <v>38</v>
      </c>
      <c r="L7398" t="s">
        <v>272</v>
      </c>
    </row>
    <row r="7399" spans="1:12" hidden="1" x14ac:dyDescent="0.25">
      <c r="A7399">
        <v>155181</v>
      </c>
      <c r="B7399" t="s">
        <v>19130</v>
      </c>
      <c r="C7399" t="s">
        <v>19131</v>
      </c>
      <c r="D7399" t="s">
        <v>19098</v>
      </c>
      <c r="E7399" t="s">
        <v>35824</v>
      </c>
      <c r="F7399" t="s">
        <v>35392</v>
      </c>
      <c r="G7399">
        <v>1967</v>
      </c>
      <c r="H7399" t="s">
        <v>36540</v>
      </c>
      <c r="I7399" t="s">
        <v>19132</v>
      </c>
      <c r="J7399" s="2" t="s">
        <v>19133</v>
      </c>
      <c r="K7399" s="5" t="s">
        <v>21</v>
      </c>
    </row>
    <row r="7400" spans="1:12" hidden="1" x14ac:dyDescent="0.25">
      <c r="A7400">
        <v>155215</v>
      </c>
      <c r="B7400" t="s">
        <v>19134</v>
      </c>
      <c r="C7400" t="s">
        <v>19131</v>
      </c>
      <c r="D7400" t="s">
        <v>19098</v>
      </c>
      <c r="E7400" t="s">
        <v>35824</v>
      </c>
      <c r="F7400" t="s">
        <v>35392</v>
      </c>
      <c r="G7400">
        <v>1967</v>
      </c>
      <c r="H7400" t="s">
        <v>36540</v>
      </c>
      <c r="I7400" t="s">
        <v>19132</v>
      </c>
      <c r="J7400" s="2" t="s">
        <v>19135</v>
      </c>
      <c r="K7400" s="5" t="s">
        <v>21</v>
      </c>
    </row>
    <row r="7401" spans="1:12" hidden="1" x14ac:dyDescent="0.25">
      <c r="A7401">
        <v>155222</v>
      </c>
      <c r="B7401" t="s">
        <v>19136</v>
      </c>
      <c r="C7401" t="s">
        <v>19131</v>
      </c>
      <c r="D7401" t="s">
        <v>19098</v>
      </c>
      <c r="E7401" t="s">
        <v>35824</v>
      </c>
      <c r="F7401" t="s">
        <v>35392</v>
      </c>
      <c r="G7401">
        <v>1967</v>
      </c>
      <c r="H7401" t="s">
        <v>36540</v>
      </c>
      <c r="I7401" t="s">
        <v>19132</v>
      </c>
      <c r="J7401" s="2" t="s">
        <v>19137</v>
      </c>
      <c r="K7401" s="5" t="s">
        <v>21</v>
      </c>
    </row>
    <row r="7402" spans="1:12" hidden="1" x14ac:dyDescent="0.25">
      <c r="A7402">
        <v>155266</v>
      </c>
      <c r="B7402" t="s">
        <v>19138</v>
      </c>
      <c r="C7402" t="s">
        <v>19139</v>
      </c>
      <c r="D7402" t="s">
        <v>19140</v>
      </c>
      <c r="E7402" t="s">
        <v>35825</v>
      </c>
      <c r="F7402" t="s">
        <v>35356</v>
      </c>
      <c r="G7402">
        <v>1995</v>
      </c>
      <c r="H7402" t="s">
        <v>36541</v>
      </c>
      <c r="I7402" t="s">
        <v>7097</v>
      </c>
      <c r="J7402" s="2" t="s">
        <v>19141</v>
      </c>
      <c r="K7402" s="5" t="s">
        <v>55</v>
      </c>
    </row>
    <row r="7403" spans="1:12" hidden="1" x14ac:dyDescent="0.25">
      <c r="A7403">
        <v>155282</v>
      </c>
      <c r="B7403" t="s">
        <v>19142</v>
      </c>
      <c r="C7403" t="s">
        <v>19139</v>
      </c>
      <c r="D7403" t="s">
        <v>19140</v>
      </c>
      <c r="E7403" t="s">
        <v>35825</v>
      </c>
      <c r="F7403" t="s">
        <v>35356</v>
      </c>
      <c r="G7403">
        <v>1995</v>
      </c>
      <c r="H7403" t="s">
        <v>36541</v>
      </c>
      <c r="I7403" t="s">
        <v>7097</v>
      </c>
      <c r="J7403" s="2" t="s">
        <v>19143</v>
      </c>
      <c r="K7403" s="5" t="s">
        <v>55</v>
      </c>
    </row>
    <row r="7404" spans="1:12" hidden="1" x14ac:dyDescent="0.25">
      <c r="A7404">
        <v>155284</v>
      </c>
      <c r="B7404" t="s">
        <v>19144</v>
      </c>
      <c r="C7404" t="s">
        <v>19145</v>
      </c>
      <c r="D7404" t="s">
        <v>19140</v>
      </c>
      <c r="E7404" t="s">
        <v>35825</v>
      </c>
      <c r="F7404" t="s">
        <v>35356</v>
      </c>
      <c r="G7404">
        <v>1995</v>
      </c>
      <c r="H7404" t="s">
        <v>36541</v>
      </c>
      <c r="I7404" t="s">
        <v>1635</v>
      </c>
      <c r="J7404" s="2" t="s">
        <v>19146</v>
      </c>
      <c r="K7404" s="5" t="s">
        <v>55</v>
      </c>
    </row>
    <row r="7405" spans="1:12" hidden="1" x14ac:dyDescent="0.25">
      <c r="A7405">
        <v>155307</v>
      </c>
      <c r="B7405" t="s">
        <v>19147</v>
      </c>
      <c r="C7405" t="s">
        <v>19148</v>
      </c>
      <c r="D7405" t="s">
        <v>19140</v>
      </c>
      <c r="E7405" t="s">
        <v>35825</v>
      </c>
      <c r="F7405" t="s">
        <v>35356</v>
      </c>
      <c r="G7405">
        <v>1995</v>
      </c>
      <c r="H7405" t="s">
        <v>36541</v>
      </c>
      <c r="I7405" t="s">
        <v>19149</v>
      </c>
      <c r="J7405" s="2" t="s">
        <v>19150</v>
      </c>
      <c r="K7405" s="5" t="s">
        <v>21</v>
      </c>
    </row>
    <row r="7406" spans="1:12" hidden="1" x14ac:dyDescent="0.25">
      <c r="A7406">
        <v>155308</v>
      </c>
      <c r="B7406" t="s">
        <v>19151</v>
      </c>
      <c r="C7406" t="s">
        <v>19145</v>
      </c>
      <c r="D7406" t="s">
        <v>19140</v>
      </c>
      <c r="E7406" t="s">
        <v>35825</v>
      </c>
      <c r="F7406" t="s">
        <v>35356</v>
      </c>
      <c r="G7406">
        <v>1995</v>
      </c>
      <c r="H7406" t="s">
        <v>36541</v>
      </c>
      <c r="I7406" t="s">
        <v>1635</v>
      </c>
      <c r="J7406" s="2" t="s">
        <v>19152</v>
      </c>
      <c r="K7406" s="5" t="s">
        <v>55</v>
      </c>
      <c r="L7406" t="s">
        <v>2049</v>
      </c>
    </row>
    <row r="7407" spans="1:12" hidden="1" x14ac:dyDescent="0.25">
      <c r="A7407">
        <v>155309</v>
      </c>
      <c r="B7407" t="s">
        <v>19153</v>
      </c>
      <c r="C7407" t="s">
        <v>19148</v>
      </c>
      <c r="D7407" t="s">
        <v>19140</v>
      </c>
      <c r="E7407" t="s">
        <v>35825</v>
      </c>
      <c r="F7407" t="s">
        <v>35356</v>
      </c>
      <c r="G7407">
        <v>1995</v>
      </c>
      <c r="H7407" t="s">
        <v>36541</v>
      </c>
      <c r="I7407" t="s">
        <v>19149</v>
      </c>
      <c r="J7407" s="2" t="s">
        <v>9071</v>
      </c>
      <c r="K7407" s="5" t="s">
        <v>55</v>
      </c>
    </row>
    <row r="7408" spans="1:12" hidden="1" x14ac:dyDescent="0.25">
      <c r="A7408">
        <v>155313</v>
      </c>
      <c r="B7408" t="s">
        <v>19154</v>
      </c>
      <c r="C7408" t="s">
        <v>19145</v>
      </c>
      <c r="D7408" t="s">
        <v>19140</v>
      </c>
      <c r="E7408" t="s">
        <v>35825</v>
      </c>
      <c r="F7408" t="s">
        <v>35356</v>
      </c>
      <c r="G7408">
        <v>1995</v>
      </c>
      <c r="H7408" t="s">
        <v>36541</v>
      </c>
      <c r="I7408" t="s">
        <v>1635</v>
      </c>
      <c r="J7408" s="2" t="s">
        <v>19155</v>
      </c>
      <c r="K7408" s="5" t="s">
        <v>38</v>
      </c>
    </row>
    <row r="7409" spans="1:16" hidden="1" x14ac:dyDescent="0.25">
      <c r="A7409">
        <v>155351</v>
      </c>
      <c r="B7409" t="s">
        <v>19156</v>
      </c>
      <c r="C7409" t="s">
        <v>19157</v>
      </c>
      <c r="D7409" t="s">
        <v>19140</v>
      </c>
      <c r="E7409" t="s">
        <v>35825</v>
      </c>
      <c r="F7409" t="s">
        <v>35356</v>
      </c>
      <c r="G7409">
        <v>1995</v>
      </c>
      <c r="H7409" t="s">
        <v>36541</v>
      </c>
      <c r="I7409" t="s">
        <v>19158</v>
      </c>
      <c r="J7409" s="2" t="s">
        <v>19159</v>
      </c>
      <c r="K7409" s="5" t="s">
        <v>21</v>
      </c>
    </row>
    <row r="7410" spans="1:16" x14ac:dyDescent="0.25">
      <c r="A7410">
        <v>155368</v>
      </c>
      <c r="B7410" t="s">
        <v>19160</v>
      </c>
      <c r="C7410" t="s">
        <v>19145</v>
      </c>
      <c r="D7410" t="s">
        <v>19140</v>
      </c>
      <c r="E7410" t="s">
        <v>35825</v>
      </c>
      <c r="F7410" t="s">
        <v>35356</v>
      </c>
      <c r="G7410">
        <v>1995</v>
      </c>
      <c r="H7410" t="s">
        <v>36541</v>
      </c>
      <c r="I7410" t="s">
        <v>1635</v>
      </c>
      <c r="J7410" s="2" t="s">
        <v>19161</v>
      </c>
      <c r="K7410" s="5" t="s">
        <v>128</v>
      </c>
      <c r="M7410" s="4" t="s">
        <v>7</v>
      </c>
      <c r="N7410" s="4" t="s">
        <v>167</v>
      </c>
      <c r="O7410" t="s">
        <v>33</v>
      </c>
      <c r="P7410" t="s">
        <v>35342</v>
      </c>
    </row>
    <row r="7411" spans="1:16" hidden="1" x14ac:dyDescent="0.25">
      <c r="A7411">
        <v>155373</v>
      </c>
      <c r="B7411" t="s">
        <v>19162</v>
      </c>
      <c r="C7411" t="s">
        <v>19163</v>
      </c>
      <c r="D7411" t="s">
        <v>19140</v>
      </c>
      <c r="E7411" t="s">
        <v>35825</v>
      </c>
      <c r="F7411" t="s">
        <v>35356</v>
      </c>
      <c r="G7411">
        <v>1995</v>
      </c>
      <c r="H7411" t="s">
        <v>36541</v>
      </c>
      <c r="I7411" t="s">
        <v>19164</v>
      </c>
      <c r="J7411" s="2" t="s">
        <v>19165</v>
      </c>
      <c r="K7411" s="5" t="s">
        <v>38</v>
      </c>
      <c r="L7411" t="s">
        <v>226</v>
      </c>
    </row>
    <row r="7412" spans="1:16" hidden="1" x14ac:dyDescent="0.25">
      <c r="A7412">
        <v>155375</v>
      </c>
      <c r="B7412" t="s">
        <v>19166</v>
      </c>
      <c r="C7412" t="s">
        <v>19167</v>
      </c>
      <c r="D7412" t="s">
        <v>19140</v>
      </c>
      <c r="E7412" t="s">
        <v>35825</v>
      </c>
      <c r="F7412" t="s">
        <v>35356</v>
      </c>
      <c r="G7412">
        <v>1995</v>
      </c>
      <c r="H7412" t="s">
        <v>36541</v>
      </c>
      <c r="I7412" t="s">
        <v>6429</v>
      </c>
      <c r="J7412" s="2" t="s">
        <v>19168</v>
      </c>
      <c r="K7412" s="5" t="s">
        <v>128</v>
      </c>
      <c r="L7412" t="s">
        <v>35198</v>
      </c>
    </row>
    <row r="7413" spans="1:16" hidden="1" x14ac:dyDescent="0.25">
      <c r="A7413">
        <v>155407</v>
      </c>
      <c r="B7413" t="s">
        <v>19169</v>
      </c>
      <c r="C7413" t="s">
        <v>19145</v>
      </c>
      <c r="D7413" t="s">
        <v>19140</v>
      </c>
      <c r="E7413" t="s">
        <v>35825</v>
      </c>
      <c r="F7413" t="s">
        <v>35356</v>
      </c>
      <c r="G7413">
        <v>1995</v>
      </c>
      <c r="H7413" t="s">
        <v>36541</v>
      </c>
      <c r="I7413" t="s">
        <v>1635</v>
      </c>
      <c r="J7413" s="2" t="s">
        <v>19170</v>
      </c>
      <c r="K7413" s="5" t="s">
        <v>21</v>
      </c>
    </row>
    <row r="7414" spans="1:16" hidden="1" x14ac:dyDescent="0.25">
      <c r="A7414">
        <v>155422</v>
      </c>
      <c r="B7414" t="s">
        <v>19171</v>
      </c>
      <c r="C7414" t="s">
        <v>19145</v>
      </c>
      <c r="D7414" t="s">
        <v>19140</v>
      </c>
      <c r="E7414" t="s">
        <v>35825</v>
      </c>
      <c r="F7414" t="s">
        <v>35356</v>
      </c>
      <c r="G7414">
        <v>1995</v>
      </c>
      <c r="H7414" t="s">
        <v>36541</v>
      </c>
      <c r="I7414" t="s">
        <v>1635</v>
      </c>
      <c r="J7414" s="2" t="s">
        <v>19172</v>
      </c>
      <c r="K7414" s="5" t="s">
        <v>128</v>
      </c>
      <c r="L7414" t="s">
        <v>374</v>
      </c>
    </row>
    <row r="7415" spans="1:16" hidden="1" x14ac:dyDescent="0.25">
      <c r="A7415">
        <v>155438</v>
      </c>
      <c r="B7415" t="s">
        <v>19173</v>
      </c>
      <c r="C7415" t="s">
        <v>19145</v>
      </c>
      <c r="D7415" t="s">
        <v>19140</v>
      </c>
      <c r="E7415" t="s">
        <v>35825</v>
      </c>
      <c r="F7415" t="s">
        <v>35356</v>
      </c>
      <c r="G7415">
        <v>1995</v>
      </c>
      <c r="H7415" t="s">
        <v>36541</v>
      </c>
      <c r="I7415" t="s">
        <v>1635</v>
      </c>
      <c r="J7415" s="2" t="s">
        <v>19174</v>
      </c>
      <c r="K7415" s="5" t="s">
        <v>55</v>
      </c>
    </row>
    <row r="7416" spans="1:16" hidden="1" x14ac:dyDescent="0.25">
      <c r="A7416">
        <v>155440</v>
      </c>
      <c r="B7416" t="s">
        <v>19175</v>
      </c>
      <c r="C7416" t="s">
        <v>19176</v>
      </c>
      <c r="D7416" t="s">
        <v>19140</v>
      </c>
      <c r="E7416" t="s">
        <v>35825</v>
      </c>
      <c r="F7416" t="s">
        <v>35356</v>
      </c>
      <c r="G7416">
        <v>1995</v>
      </c>
      <c r="H7416" t="s">
        <v>36541</v>
      </c>
      <c r="I7416" t="s">
        <v>19177</v>
      </c>
      <c r="J7416" s="2" t="s">
        <v>19178</v>
      </c>
      <c r="K7416" s="5" t="s">
        <v>38</v>
      </c>
    </row>
    <row r="7417" spans="1:16" hidden="1" x14ac:dyDescent="0.25">
      <c r="A7417">
        <v>155460</v>
      </c>
      <c r="B7417" t="s">
        <v>19179</v>
      </c>
      <c r="C7417" t="s">
        <v>19145</v>
      </c>
      <c r="D7417" t="s">
        <v>19140</v>
      </c>
      <c r="E7417" t="s">
        <v>35825</v>
      </c>
      <c r="F7417" t="s">
        <v>35356</v>
      </c>
      <c r="G7417">
        <v>1995</v>
      </c>
      <c r="H7417" t="s">
        <v>36541</v>
      </c>
      <c r="I7417" t="s">
        <v>1635</v>
      </c>
      <c r="J7417" s="2" t="s">
        <v>19180</v>
      </c>
      <c r="K7417" s="5" t="s">
        <v>128</v>
      </c>
      <c r="L7417" t="s">
        <v>374</v>
      </c>
    </row>
    <row r="7418" spans="1:16" hidden="1" x14ac:dyDescent="0.25">
      <c r="A7418">
        <v>155476</v>
      </c>
      <c r="B7418" t="s">
        <v>19181</v>
      </c>
      <c r="C7418" t="s">
        <v>19145</v>
      </c>
      <c r="D7418" t="s">
        <v>19140</v>
      </c>
      <c r="E7418" t="s">
        <v>35825</v>
      </c>
      <c r="F7418" t="s">
        <v>35356</v>
      </c>
      <c r="G7418">
        <v>1995</v>
      </c>
      <c r="H7418" t="s">
        <v>36541</v>
      </c>
      <c r="I7418" t="s">
        <v>1635</v>
      </c>
      <c r="J7418" s="2" t="s">
        <v>19182</v>
      </c>
      <c r="K7418" s="5" t="s">
        <v>38</v>
      </c>
    </row>
    <row r="7419" spans="1:16" hidden="1" x14ac:dyDescent="0.25">
      <c r="A7419">
        <v>155581</v>
      </c>
      <c r="B7419" t="s">
        <v>19183</v>
      </c>
      <c r="C7419" t="s">
        <v>19145</v>
      </c>
      <c r="D7419" t="s">
        <v>19140</v>
      </c>
      <c r="E7419" t="s">
        <v>35825</v>
      </c>
      <c r="F7419" t="s">
        <v>35356</v>
      </c>
      <c r="G7419">
        <v>1995</v>
      </c>
      <c r="H7419" t="s">
        <v>36541</v>
      </c>
      <c r="I7419" t="s">
        <v>1635</v>
      </c>
      <c r="J7419" s="2" t="s">
        <v>19184</v>
      </c>
      <c r="K7419" s="5" t="s">
        <v>580</v>
      </c>
      <c r="L7419" t="s">
        <v>472</v>
      </c>
    </row>
    <row r="7420" spans="1:16" hidden="1" x14ac:dyDescent="0.25">
      <c r="A7420">
        <v>155593</v>
      </c>
      <c r="B7420" t="s">
        <v>19185</v>
      </c>
      <c r="C7420" t="s">
        <v>19186</v>
      </c>
      <c r="D7420" t="s">
        <v>19140</v>
      </c>
      <c r="E7420" t="s">
        <v>35825</v>
      </c>
      <c r="F7420" t="s">
        <v>35356</v>
      </c>
      <c r="G7420">
        <v>1995</v>
      </c>
      <c r="H7420" t="s">
        <v>36541</v>
      </c>
      <c r="I7420" t="s">
        <v>19187</v>
      </c>
      <c r="J7420" s="2" t="s">
        <v>19188</v>
      </c>
      <c r="K7420" s="5" t="s">
        <v>21</v>
      </c>
    </row>
    <row r="7421" spans="1:16" hidden="1" x14ac:dyDescent="0.25">
      <c r="A7421">
        <v>155619</v>
      </c>
      <c r="B7421" t="s">
        <v>19189</v>
      </c>
      <c r="C7421" t="s">
        <v>19176</v>
      </c>
      <c r="D7421" t="s">
        <v>19140</v>
      </c>
      <c r="E7421" t="s">
        <v>35825</v>
      </c>
      <c r="F7421" t="s">
        <v>35356</v>
      </c>
      <c r="G7421">
        <v>1995</v>
      </c>
      <c r="H7421" t="s">
        <v>36541</v>
      </c>
      <c r="I7421" t="s">
        <v>19177</v>
      </c>
      <c r="J7421" s="2" t="s">
        <v>19190</v>
      </c>
      <c r="K7421" s="5" t="s">
        <v>128</v>
      </c>
      <c r="L7421" t="s">
        <v>1484</v>
      </c>
    </row>
    <row r="7422" spans="1:16" hidden="1" x14ac:dyDescent="0.25">
      <c r="A7422">
        <v>155620</v>
      </c>
      <c r="B7422" t="s">
        <v>19191</v>
      </c>
      <c r="C7422" t="s">
        <v>19192</v>
      </c>
      <c r="D7422" t="s">
        <v>19140</v>
      </c>
      <c r="E7422" t="s">
        <v>35825</v>
      </c>
      <c r="F7422" t="s">
        <v>35356</v>
      </c>
      <c r="G7422">
        <v>1995</v>
      </c>
      <c r="H7422" t="s">
        <v>36541</v>
      </c>
      <c r="I7422" t="s">
        <v>8491</v>
      </c>
      <c r="J7422" s="2" t="s">
        <v>19193</v>
      </c>
      <c r="K7422" s="5" t="s">
        <v>21</v>
      </c>
    </row>
    <row r="7423" spans="1:16" hidden="1" x14ac:dyDescent="0.25">
      <c r="A7423">
        <v>155636</v>
      </c>
      <c r="B7423" t="s">
        <v>19194</v>
      </c>
      <c r="C7423" t="s">
        <v>19176</v>
      </c>
      <c r="D7423" t="s">
        <v>19140</v>
      </c>
      <c r="E7423" t="s">
        <v>35825</v>
      </c>
      <c r="F7423" t="s">
        <v>35356</v>
      </c>
      <c r="G7423">
        <v>1995</v>
      </c>
      <c r="H7423" t="s">
        <v>36541</v>
      </c>
      <c r="I7423" t="s">
        <v>19177</v>
      </c>
      <c r="J7423" s="2" t="s">
        <v>19195</v>
      </c>
      <c r="K7423" s="5" t="s">
        <v>21</v>
      </c>
    </row>
    <row r="7424" spans="1:16" hidden="1" x14ac:dyDescent="0.25">
      <c r="A7424">
        <v>155651</v>
      </c>
      <c r="B7424" t="s">
        <v>19196</v>
      </c>
      <c r="C7424" t="s">
        <v>19176</v>
      </c>
      <c r="D7424" t="s">
        <v>19140</v>
      </c>
      <c r="E7424" t="s">
        <v>35825</v>
      </c>
      <c r="F7424" t="s">
        <v>35356</v>
      </c>
      <c r="G7424">
        <v>1995</v>
      </c>
      <c r="H7424" t="s">
        <v>36541</v>
      </c>
      <c r="I7424" t="s">
        <v>19177</v>
      </c>
      <c r="J7424" s="2" t="s">
        <v>19197</v>
      </c>
      <c r="K7424" s="5" t="s">
        <v>21</v>
      </c>
    </row>
    <row r="7425" spans="1:16" hidden="1" x14ac:dyDescent="0.25">
      <c r="A7425">
        <v>155671</v>
      </c>
      <c r="B7425" t="s">
        <v>19198</v>
      </c>
      <c r="C7425" t="s">
        <v>19186</v>
      </c>
      <c r="D7425" t="s">
        <v>19140</v>
      </c>
      <c r="E7425" t="s">
        <v>35825</v>
      </c>
      <c r="F7425" t="s">
        <v>35356</v>
      </c>
      <c r="G7425">
        <v>1995</v>
      </c>
      <c r="H7425" t="s">
        <v>36541</v>
      </c>
      <c r="I7425" t="s">
        <v>19187</v>
      </c>
      <c r="J7425" s="2" t="s">
        <v>19199</v>
      </c>
      <c r="K7425" s="5" t="s">
        <v>38</v>
      </c>
    </row>
    <row r="7426" spans="1:16" hidden="1" x14ac:dyDescent="0.25">
      <c r="A7426">
        <v>155691</v>
      </c>
      <c r="B7426" t="s">
        <v>19200</v>
      </c>
      <c r="C7426" t="s">
        <v>19176</v>
      </c>
      <c r="D7426" t="s">
        <v>19140</v>
      </c>
      <c r="E7426" t="s">
        <v>35825</v>
      </c>
      <c r="F7426" t="s">
        <v>35356</v>
      </c>
      <c r="G7426">
        <v>1995</v>
      </c>
      <c r="H7426" t="s">
        <v>36541</v>
      </c>
      <c r="I7426" t="s">
        <v>19177</v>
      </c>
      <c r="J7426" s="2" t="s">
        <v>19201</v>
      </c>
      <c r="K7426" s="5" t="s">
        <v>38</v>
      </c>
      <c r="L7426" t="s">
        <v>35266</v>
      </c>
    </row>
    <row r="7427" spans="1:16" hidden="1" x14ac:dyDescent="0.25">
      <c r="A7427">
        <v>155696</v>
      </c>
      <c r="B7427" t="s">
        <v>19202</v>
      </c>
      <c r="C7427" t="s">
        <v>19186</v>
      </c>
      <c r="D7427" t="s">
        <v>19140</v>
      </c>
      <c r="E7427" t="s">
        <v>35825</v>
      </c>
      <c r="F7427" t="s">
        <v>35356</v>
      </c>
      <c r="G7427">
        <v>1995</v>
      </c>
      <c r="H7427" t="s">
        <v>36541</v>
      </c>
      <c r="I7427" t="s">
        <v>19187</v>
      </c>
      <c r="J7427" s="2" t="s">
        <v>19203</v>
      </c>
      <c r="K7427" s="5" t="s">
        <v>21</v>
      </c>
    </row>
    <row r="7428" spans="1:16" hidden="1" x14ac:dyDescent="0.25">
      <c r="A7428">
        <v>155705</v>
      </c>
      <c r="B7428" t="s">
        <v>19204</v>
      </c>
      <c r="C7428" t="s">
        <v>19176</v>
      </c>
      <c r="D7428" t="s">
        <v>19140</v>
      </c>
      <c r="E7428" t="s">
        <v>35825</v>
      </c>
      <c r="F7428" t="s">
        <v>35356</v>
      </c>
      <c r="G7428">
        <v>1995</v>
      </c>
      <c r="H7428" t="s">
        <v>36541</v>
      </c>
      <c r="I7428" t="s">
        <v>19177</v>
      </c>
      <c r="J7428" s="2" t="s">
        <v>19205</v>
      </c>
      <c r="K7428" s="5" t="s">
        <v>38</v>
      </c>
    </row>
    <row r="7429" spans="1:16" hidden="1" x14ac:dyDescent="0.25">
      <c r="A7429">
        <v>155710</v>
      </c>
      <c r="B7429" t="s">
        <v>19206</v>
      </c>
      <c r="C7429" t="s">
        <v>19207</v>
      </c>
      <c r="D7429" t="s">
        <v>19140</v>
      </c>
      <c r="E7429" t="s">
        <v>35825</v>
      </c>
      <c r="F7429" t="s">
        <v>35356</v>
      </c>
      <c r="G7429">
        <v>1995</v>
      </c>
      <c r="H7429" t="s">
        <v>36541</v>
      </c>
      <c r="I7429" t="s">
        <v>19208</v>
      </c>
      <c r="J7429" s="2" t="s">
        <v>19209</v>
      </c>
      <c r="K7429" s="5" t="s">
        <v>38</v>
      </c>
    </row>
    <row r="7430" spans="1:16" hidden="1" x14ac:dyDescent="0.25">
      <c r="A7430">
        <v>155735</v>
      </c>
      <c r="B7430" t="s">
        <v>19210</v>
      </c>
      <c r="C7430" t="s">
        <v>19207</v>
      </c>
      <c r="D7430" t="s">
        <v>19140</v>
      </c>
      <c r="E7430" t="s">
        <v>35825</v>
      </c>
      <c r="F7430" t="s">
        <v>35356</v>
      </c>
      <c r="G7430">
        <v>1995</v>
      </c>
      <c r="H7430" t="s">
        <v>36541</v>
      </c>
      <c r="I7430" t="s">
        <v>19208</v>
      </c>
      <c r="J7430" s="2" t="s">
        <v>19211</v>
      </c>
      <c r="K7430" s="5" t="s">
        <v>38</v>
      </c>
      <c r="L7430" t="s">
        <v>16</v>
      </c>
    </row>
    <row r="7431" spans="1:16" hidden="1" x14ac:dyDescent="0.25">
      <c r="A7431">
        <v>155756</v>
      </c>
      <c r="B7431" t="s">
        <v>19212</v>
      </c>
      <c r="C7431" t="s">
        <v>19176</v>
      </c>
      <c r="D7431" t="s">
        <v>19140</v>
      </c>
      <c r="E7431" t="s">
        <v>35825</v>
      </c>
      <c r="F7431" t="s">
        <v>35356</v>
      </c>
      <c r="G7431">
        <v>1995</v>
      </c>
      <c r="H7431" t="s">
        <v>36541</v>
      </c>
      <c r="I7431" t="s">
        <v>19177</v>
      </c>
      <c r="J7431" s="2" t="s">
        <v>19213</v>
      </c>
      <c r="K7431" s="5" t="s">
        <v>38</v>
      </c>
    </row>
    <row r="7432" spans="1:16" hidden="1" x14ac:dyDescent="0.25">
      <c r="A7432">
        <v>155774</v>
      </c>
      <c r="B7432" t="s">
        <v>19214</v>
      </c>
      <c r="C7432" t="s">
        <v>19215</v>
      </c>
      <c r="D7432" t="s">
        <v>19140</v>
      </c>
      <c r="E7432" t="s">
        <v>35825</v>
      </c>
      <c r="F7432" t="s">
        <v>35356</v>
      </c>
      <c r="G7432">
        <v>1995</v>
      </c>
      <c r="H7432" t="s">
        <v>36541</v>
      </c>
      <c r="I7432" t="s">
        <v>7081</v>
      </c>
      <c r="J7432" s="2" t="s">
        <v>19216</v>
      </c>
      <c r="K7432" s="5" t="s">
        <v>38</v>
      </c>
    </row>
    <row r="7433" spans="1:16" hidden="1" x14ac:dyDescent="0.25">
      <c r="A7433">
        <v>155812</v>
      </c>
      <c r="B7433" t="s">
        <v>19217</v>
      </c>
      <c r="C7433" t="s">
        <v>19218</v>
      </c>
      <c r="D7433" t="s">
        <v>19219</v>
      </c>
      <c r="E7433" t="s">
        <v>35826</v>
      </c>
      <c r="F7433" t="s">
        <v>35392</v>
      </c>
      <c r="G7433" t="s">
        <v>35827</v>
      </c>
      <c r="H7433" t="s">
        <v>36542</v>
      </c>
      <c r="I7433" t="s">
        <v>13992</v>
      </c>
      <c r="J7433" s="2" t="s">
        <v>19220</v>
      </c>
      <c r="K7433" s="5" t="s">
        <v>21</v>
      </c>
    </row>
    <row r="7434" spans="1:16" hidden="1" x14ac:dyDescent="0.25">
      <c r="A7434">
        <v>155823</v>
      </c>
      <c r="B7434" t="s">
        <v>19221</v>
      </c>
      <c r="C7434" t="s">
        <v>19218</v>
      </c>
      <c r="D7434" t="s">
        <v>19219</v>
      </c>
      <c r="E7434" t="s">
        <v>35826</v>
      </c>
      <c r="F7434" t="s">
        <v>35392</v>
      </c>
      <c r="G7434" t="s">
        <v>35827</v>
      </c>
      <c r="H7434" t="s">
        <v>36542</v>
      </c>
      <c r="I7434" t="s">
        <v>13992</v>
      </c>
      <c r="J7434" s="2" t="s">
        <v>19222</v>
      </c>
      <c r="K7434" s="5" t="s">
        <v>38</v>
      </c>
    </row>
    <row r="7435" spans="1:16" x14ac:dyDescent="0.25">
      <c r="A7435">
        <v>155832</v>
      </c>
      <c r="B7435" t="s">
        <v>19223</v>
      </c>
      <c r="C7435" t="s">
        <v>19218</v>
      </c>
      <c r="D7435" t="s">
        <v>19219</v>
      </c>
      <c r="E7435" t="s">
        <v>35826</v>
      </c>
      <c r="F7435" t="s">
        <v>35392</v>
      </c>
      <c r="G7435" t="s">
        <v>35827</v>
      </c>
      <c r="H7435" t="s">
        <v>36542</v>
      </c>
      <c r="I7435" t="s">
        <v>13992</v>
      </c>
      <c r="J7435" s="2" t="s">
        <v>19224</v>
      </c>
      <c r="K7435" s="5" t="s">
        <v>202</v>
      </c>
      <c r="M7435" s="4" t="s">
        <v>7</v>
      </c>
      <c r="N7435" s="4" t="s">
        <v>8</v>
      </c>
      <c r="O7435" t="s">
        <v>33</v>
      </c>
      <c r="P7435" t="s">
        <v>35342</v>
      </c>
    </row>
    <row r="7436" spans="1:16" hidden="1" x14ac:dyDescent="0.25">
      <c r="A7436">
        <v>155843</v>
      </c>
      <c r="B7436" t="s">
        <v>19225</v>
      </c>
      <c r="C7436" t="s">
        <v>19226</v>
      </c>
      <c r="D7436" t="s">
        <v>19219</v>
      </c>
      <c r="E7436" t="s">
        <v>35826</v>
      </c>
      <c r="F7436" t="s">
        <v>35392</v>
      </c>
      <c r="G7436" t="s">
        <v>35827</v>
      </c>
      <c r="H7436" t="s">
        <v>36542</v>
      </c>
      <c r="I7436" t="s">
        <v>8260</v>
      </c>
      <c r="J7436" s="2" t="s">
        <v>19227</v>
      </c>
      <c r="K7436" s="5" t="s">
        <v>15</v>
      </c>
      <c r="L7436" t="s">
        <v>16</v>
      </c>
    </row>
    <row r="7437" spans="1:16" hidden="1" x14ac:dyDescent="0.25">
      <c r="A7437">
        <v>155862</v>
      </c>
      <c r="B7437" t="s">
        <v>19228</v>
      </c>
      <c r="C7437" t="s">
        <v>19218</v>
      </c>
      <c r="D7437" t="s">
        <v>19219</v>
      </c>
      <c r="E7437" t="s">
        <v>35826</v>
      </c>
      <c r="F7437" t="s">
        <v>35392</v>
      </c>
      <c r="G7437" t="s">
        <v>35827</v>
      </c>
      <c r="H7437" t="s">
        <v>36542</v>
      </c>
      <c r="I7437" t="s">
        <v>13992</v>
      </c>
      <c r="J7437" s="2" t="s">
        <v>19229</v>
      </c>
      <c r="K7437" s="5" t="s">
        <v>15</v>
      </c>
      <c r="L7437" t="s">
        <v>35281</v>
      </c>
    </row>
    <row r="7438" spans="1:16" hidden="1" x14ac:dyDescent="0.25">
      <c r="A7438">
        <v>155869</v>
      </c>
      <c r="B7438" t="s">
        <v>19230</v>
      </c>
      <c r="C7438" t="s">
        <v>19231</v>
      </c>
      <c r="D7438" t="s">
        <v>19219</v>
      </c>
      <c r="E7438" t="s">
        <v>35826</v>
      </c>
      <c r="F7438" t="s">
        <v>35392</v>
      </c>
      <c r="G7438" t="s">
        <v>35827</v>
      </c>
      <c r="H7438" t="s">
        <v>36542</v>
      </c>
      <c r="I7438" t="s">
        <v>1635</v>
      </c>
      <c r="J7438" s="2" t="s">
        <v>19232</v>
      </c>
      <c r="K7438" s="5" t="s">
        <v>55</v>
      </c>
    </row>
    <row r="7439" spans="1:16" hidden="1" x14ac:dyDescent="0.25">
      <c r="A7439">
        <v>155873</v>
      </c>
      <c r="B7439" t="s">
        <v>19233</v>
      </c>
      <c r="C7439" t="s">
        <v>19231</v>
      </c>
      <c r="D7439" t="s">
        <v>19219</v>
      </c>
      <c r="E7439" t="s">
        <v>35826</v>
      </c>
      <c r="F7439" t="s">
        <v>35392</v>
      </c>
      <c r="G7439" t="s">
        <v>35827</v>
      </c>
      <c r="H7439" t="s">
        <v>36542</v>
      </c>
      <c r="I7439" t="s">
        <v>1635</v>
      </c>
      <c r="J7439" s="2" t="s">
        <v>19234</v>
      </c>
      <c r="K7439" s="5" t="s">
        <v>38</v>
      </c>
    </row>
    <row r="7440" spans="1:16" hidden="1" x14ac:dyDescent="0.25">
      <c r="A7440">
        <v>155880</v>
      </c>
      <c r="B7440" t="s">
        <v>19235</v>
      </c>
      <c r="C7440" t="s">
        <v>19231</v>
      </c>
      <c r="D7440" t="s">
        <v>19219</v>
      </c>
      <c r="E7440" t="s">
        <v>35826</v>
      </c>
      <c r="F7440" t="s">
        <v>35392</v>
      </c>
      <c r="G7440" t="s">
        <v>35827</v>
      </c>
      <c r="H7440" t="s">
        <v>36542</v>
      </c>
      <c r="I7440" t="s">
        <v>1635</v>
      </c>
      <c r="J7440" s="2" t="s">
        <v>19236</v>
      </c>
      <c r="K7440" s="5" t="s">
        <v>38</v>
      </c>
      <c r="L7440" t="s">
        <v>132</v>
      </c>
    </row>
    <row r="7441" spans="1:16" hidden="1" x14ac:dyDescent="0.25">
      <c r="A7441">
        <v>155896</v>
      </c>
      <c r="B7441" t="s">
        <v>19237</v>
      </c>
      <c r="C7441" t="s">
        <v>19231</v>
      </c>
      <c r="D7441" t="s">
        <v>19219</v>
      </c>
      <c r="E7441" t="s">
        <v>35826</v>
      </c>
      <c r="F7441" t="s">
        <v>35392</v>
      </c>
      <c r="G7441" t="s">
        <v>35827</v>
      </c>
      <c r="H7441" t="s">
        <v>36542</v>
      </c>
      <c r="I7441" t="s">
        <v>1635</v>
      </c>
      <c r="J7441" s="2" t="s">
        <v>19238</v>
      </c>
      <c r="K7441" s="5" t="s">
        <v>202</v>
      </c>
      <c r="L7441" t="s">
        <v>1320</v>
      </c>
    </row>
    <row r="7442" spans="1:16" hidden="1" x14ac:dyDescent="0.25">
      <c r="A7442">
        <v>155926</v>
      </c>
      <c r="B7442" t="s">
        <v>19239</v>
      </c>
      <c r="C7442" t="s">
        <v>19218</v>
      </c>
      <c r="D7442" t="s">
        <v>19219</v>
      </c>
      <c r="E7442" t="s">
        <v>35826</v>
      </c>
      <c r="F7442" t="s">
        <v>35392</v>
      </c>
      <c r="G7442" t="s">
        <v>35827</v>
      </c>
      <c r="H7442" t="s">
        <v>36542</v>
      </c>
      <c r="I7442" t="s">
        <v>13992</v>
      </c>
      <c r="J7442" s="2" t="s">
        <v>19240</v>
      </c>
      <c r="K7442" s="5" t="s">
        <v>38</v>
      </c>
      <c r="L7442" t="s">
        <v>16</v>
      </c>
    </row>
    <row r="7443" spans="1:16" hidden="1" x14ac:dyDescent="0.25">
      <c r="A7443">
        <v>155947</v>
      </c>
      <c r="B7443" t="s">
        <v>19241</v>
      </c>
      <c r="C7443" t="s">
        <v>19242</v>
      </c>
      <c r="D7443" t="s">
        <v>19243</v>
      </c>
      <c r="E7443" t="s">
        <v>35828</v>
      </c>
      <c r="F7443" t="s">
        <v>35830</v>
      </c>
      <c r="G7443" t="s">
        <v>35829</v>
      </c>
      <c r="H7443" t="s">
        <v>36543</v>
      </c>
      <c r="I7443" t="s">
        <v>19244</v>
      </c>
      <c r="J7443" s="2" t="s">
        <v>19245</v>
      </c>
      <c r="K7443" s="5" t="s">
        <v>21</v>
      </c>
    </row>
    <row r="7444" spans="1:16" hidden="1" x14ac:dyDescent="0.25">
      <c r="A7444">
        <v>155953</v>
      </c>
      <c r="B7444" t="s">
        <v>19246</v>
      </c>
      <c r="C7444" t="s">
        <v>19247</v>
      </c>
      <c r="D7444" t="s">
        <v>19243</v>
      </c>
      <c r="E7444" t="s">
        <v>35828</v>
      </c>
      <c r="F7444" t="s">
        <v>35830</v>
      </c>
      <c r="G7444" t="s">
        <v>35829</v>
      </c>
      <c r="H7444" t="s">
        <v>36543</v>
      </c>
      <c r="I7444" t="s">
        <v>19248</v>
      </c>
      <c r="J7444" s="2" t="s">
        <v>19249</v>
      </c>
      <c r="K7444" s="5" t="s">
        <v>21</v>
      </c>
    </row>
    <row r="7445" spans="1:16" hidden="1" x14ac:dyDescent="0.25">
      <c r="A7445">
        <v>155970</v>
      </c>
      <c r="B7445" t="s">
        <v>19250</v>
      </c>
      <c r="C7445" t="s">
        <v>19247</v>
      </c>
      <c r="D7445" t="s">
        <v>19243</v>
      </c>
      <c r="E7445" t="s">
        <v>35828</v>
      </c>
      <c r="F7445" t="s">
        <v>35830</v>
      </c>
      <c r="G7445" t="s">
        <v>35829</v>
      </c>
      <c r="H7445" t="s">
        <v>36543</v>
      </c>
      <c r="I7445" t="s">
        <v>19248</v>
      </c>
      <c r="J7445" s="2" t="s">
        <v>19251</v>
      </c>
      <c r="K7445" s="5" t="s">
        <v>128</v>
      </c>
      <c r="L7445" t="s">
        <v>35202</v>
      </c>
    </row>
    <row r="7446" spans="1:16" hidden="1" x14ac:dyDescent="0.25">
      <c r="A7446">
        <v>156061</v>
      </c>
      <c r="B7446" t="s">
        <v>19252</v>
      </c>
      <c r="C7446" t="s">
        <v>19242</v>
      </c>
      <c r="D7446" t="s">
        <v>19243</v>
      </c>
      <c r="E7446" t="s">
        <v>35828</v>
      </c>
      <c r="F7446" t="s">
        <v>35830</v>
      </c>
      <c r="G7446" t="s">
        <v>35829</v>
      </c>
      <c r="H7446" t="s">
        <v>36543</v>
      </c>
      <c r="I7446" t="s">
        <v>19244</v>
      </c>
      <c r="J7446" s="2" t="s">
        <v>19253</v>
      </c>
      <c r="K7446" s="5" t="s">
        <v>38</v>
      </c>
    </row>
    <row r="7447" spans="1:16" x14ac:dyDescent="0.25">
      <c r="A7447">
        <v>156062</v>
      </c>
      <c r="B7447" t="s">
        <v>19254</v>
      </c>
      <c r="C7447" t="s">
        <v>19242</v>
      </c>
      <c r="D7447" t="s">
        <v>19243</v>
      </c>
      <c r="E7447" t="s">
        <v>35828</v>
      </c>
      <c r="F7447" t="s">
        <v>35830</v>
      </c>
      <c r="G7447" t="s">
        <v>35829</v>
      </c>
      <c r="H7447" t="s">
        <v>36543</v>
      </c>
      <c r="I7447" t="s">
        <v>19244</v>
      </c>
      <c r="J7447" s="2" t="s">
        <v>19255</v>
      </c>
      <c r="K7447" s="5" t="s">
        <v>128</v>
      </c>
      <c r="M7447" s="4" t="s">
        <v>7</v>
      </c>
      <c r="N7447" s="4" t="s">
        <v>8</v>
      </c>
      <c r="O7447" t="s">
        <v>33</v>
      </c>
      <c r="P7447" t="s">
        <v>35342</v>
      </c>
    </row>
    <row r="7448" spans="1:16" hidden="1" x14ac:dyDescent="0.25">
      <c r="A7448">
        <v>156079</v>
      </c>
      <c r="B7448" t="s">
        <v>19256</v>
      </c>
      <c r="C7448" t="s">
        <v>19257</v>
      </c>
      <c r="D7448" t="s">
        <v>19243</v>
      </c>
      <c r="E7448" t="s">
        <v>35828</v>
      </c>
      <c r="F7448" t="s">
        <v>35830</v>
      </c>
      <c r="G7448" t="s">
        <v>35829</v>
      </c>
      <c r="H7448" t="s">
        <v>36543</v>
      </c>
      <c r="I7448" t="s">
        <v>19258</v>
      </c>
      <c r="J7448" s="2" t="s">
        <v>12969</v>
      </c>
      <c r="K7448" s="5" t="s">
        <v>55</v>
      </c>
    </row>
    <row r="7449" spans="1:16" hidden="1" x14ac:dyDescent="0.25">
      <c r="A7449">
        <v>156080</v>
      </c>
      <c r="B7449" t="s">
        <v>19259</v>
      </c>
      <c r="C7449" t="s">
        <v>19242</v>
      </c>
      <c r="D7449" t="s">
        <v>19243</v>
      </c>
      <c r="E7449" t="s">
        <v>35828</v>
      </c>
      <c r="F7449" t="s">
        <v>35830</v>
      </c>
      <c r="G7449" t="s">
        <v>35829</v>
      </c>
      <c r="H7449" t="s">
        <v>36543</v>
      </c>
      <c r="I7449" t="s">
        <v>19244</v>
      </c>
      <c r="J7449" s="2" t="s">
        <v>19260</v>
      </c>
      <c r="K7449" s="5" t="s">
        <v>32</v>
      </c>
      <c r="L7449" t="s">
        <v>1674</v>
      </c>
    </row>
    <row r="7450" spans="1:16" hidden="1" x14ac:dyDescent="0.25">
      <c r="A7450">
        <v>156090</v>
      </c>
      <c r="B7450" t="s">
        <v>19261</v>
      </c>
      <c r="C7450" t="s">
        <v>19257</v>
      </c>
      <c r="D7450" t="s">
        <v>19243</v>
      </c>
      <c r="E7450" t="s">
        <v>35828</v>
      </c>
      <c r="F7450" t="s">
        <v>35830</v>
      </c>
      <c r="G7450" t="s">
        <v>35829</v>
      </c>
      <c r="H7450" t="s">
        <v>36543</v>
      </c>
      <c r="I7450" t="s">
        <v>19258</v>
      </c>
      <c r="J7450" s="2" t="s">
        <v>19262</v>
      </c>
      <c r="K7450" s="5" t="s">
        <v>173</v>
      </c>
      <c r="L7450" t="s">
        <v>174</v>
      </c>
    </row>
    <row r="7451" spans="1:16" hidden="1" x14ac:dyDescent="0.25">
      <c r="A7451">
        <v>156093</v>
      </c>
      <c r="B7451" t="s">
        <v>19263</v>
      </c>
      <c r="C7451" t="s">
        <v>19257</v>
      </c>
      <c r="D7451" t="s">
        <v>19243</v>
      </c>
      <c r="E7451" t="s">
        <v>35828</v>
      </c>
      <c r="F7451" t="s">
        <v>35830</v>
      </c>
      <c r="G7451" t="s">
        <v>35829</v>
      </c>
      <c r="H7451" t="s">
        <v>36543</v>
      </c>
      <c r="I7451" t="s">
        <v>19258</v>
      </c>
      <c r="J7451" s="2" t="s">
        <v>19264</v>
      </c>
      <c r="K7451" s="5" t="s">
        <v>38</v>
      </c>
      <c r="L7451" t="s">
        <v>187</v>
      </c>
    </row>
    <row r="7452" spans="1:16" hidden="1" x14ac:dyDescent="0.25">
      <c r="A7452">
        <v>156102</v>
      </c>
      <c r="B7452" t="s">
        <v>19265</v>
      </c>
      <c r="C7452" t="s">
        <v>19242</v>
      </c>
      <c r="D7452" t="s">
        <v>19243</v>
      </c>
      <c r="E7452" t="s">
        <v>35828</v>
      </c>
      <c r="F7452" t="s">
        <v>35830</v>
      </c>
      <c r="G7452" t="s">
        <v>35829</v>
      </c>
      <c r="H7452" t="s">
        <v>36543</v>
      </c>
      <c r="I7452" t="s">
        <v>19244</v>
      </c>
      <c r="J7452" s="2" t="s">
        <v>19266</v>
      </c>
      <c r="K7452" s="5" t="s">
        <v>38</v>
      </c>
    </row>
    <row r="7453" spans="1:16" hidden="1" x14ac:dyDescent="0.25">
      <c r="A7453">
        <v>156109</v>
      </c>
      <c r="B7453" t="s">
        <v>19267</v>
      </c>
      <c r="C7453" t="s">
        <v>19257</v>
      </c>
      <c r="D7453" t="s">
        <v>19243</v>
      </c>
      <c r="E7453" t="s">
        <v>35828</v>
      </c>
      <c r="F7453" t="s">
        <v>35830</v>
      </c>
      <c r="G7453" t="s">
        <v>35829</v>
      </c>
      <c r="H7453" t="s">
        <v>36543</v>
      </c>
      <c r="I7453" t="s">
        <v>19258</v>
      </c>
      <c r="J7453" s="2" t="s">
        <v>19268</v>
      </c>
      <c r="K7453" s="5" t="s">
        <v>38</v>
      </c>
    </row>
    <row r="7454" spans="1:16" hidden="1" x14ac:dyDescent="0.25">
      <c r="A7454">
        <v>156170</v>
      </c>
      <c r="B7454" t="s">
        <v>19269</v>
      </c>
      <c r="C7454" t="s">
        <v>19242</v>
      </c>
      <c r="D7454" t="s">
        <v>19243</v>
      </c>
      <c r="E7454" t="s">
        <v>35828</v>
      </c>
      <c r="F7454" t="s">
        <v>35830</v>
      </c>
      <c r="G7454" t="s">
        <v>35829</v>
      </c>
      <c r="H7454" t="s">
        <v>36543</v>
      </c>
      <c r="I7454" t="s">
        <v>19244</v>
      </c>
      <c r="J7454" s="2" t="s">
        <v>19270</v>
      </c>
      <c r="K7454" s="5" t="s">
        <v>128</v>
      </c>
      <c r="L7454" t="s">
        <v>35187</v>
      </c>
    </row>
    <row r="7455" spans="1:16" hidden="1" x14ac:dyDescent="0.25">
      <c r="A7455">
        <v>156194</v>
      </c>
      <c r="B7455" t="s">
        <v>19271</v>
      </c>
      <c r="C7455" t="s">
        <v>19242</v>
      </c>
      <c r="D7455" t="s">
        <v>19243</v>
      </c>
      <c r="E7455" t="s">
        <v>35828</v>
      </c>
      <c r="F7455" t="s">
        <v>35830</v>
      </c>
      <c r="G7455" t="s">
        <v>35829</v>
      </c>
      <c r="H7455" t="s">
        <v>36543</v>
      </c>
      <c r="I7455" t="s">
        <v>19244</v>
      </c>
      <c r="J7455" s="2" t="s">
        <v>19272</v>
      </c>
      <c r="K7455" s="5" t="s">
        <v>55</v>
      </c>
    </row>
    <row r="7456" spans="1:16" hidden="1" x14ac:dyDescent="0.25">
      <c r="A7456">
        <v>156223</v>
      </c>
      <c r="B7456" t="s">
        <v>19273</v>
      </c>
      <c r="C7456" t="s">
        <v>19274</v>
      </c>
      <c r="D7456" t="s">
        <v>19243</v>
      </c>
      <c r="E7456" t="s">
        <v>35828</v>
      </c>
      <c r="F7456" t="s">
        <v>35830</v>
      </c>
      <c r="G7456" t="s">
        <v>35829</v>
      </c>
      <c r="H7456" t="s">
        <v>36543</v>
      </c>
      <c r="I7456" t="s">
        <v>41</v>
      </c>
      <c r="J7456" s="2" t="s">
        <v>19275</v>
      </c>
      <c r="K7456" s="5" t="s">
        <v>173</v>
      </c>
      <c r="L7456" t="s">
        <v>187</v>
      </c>
    </row>
    <row r="7457" spans="1:16" x14ac:dyDescent="0.25">
      <c r="A7457">
        <v>156305</v>
      </c>
      <c r="B7457" t="s">
        <v>19276</v>
      </c>
      <c r="C7457" t="s">
        <v>19274</v>
      </c>
      <c r="D7457" t="s">
        <v>19243</v>
      </c>
      <c r="E7457" t="s">
        <v>35828</v>
      </c>
      <c r="F7457" t="s">
        <v>35830</v>
      </c>
      <c r="G7457" t="s">
        <v>35829</v>
      </c>
      <c r="H7457" t="s">
        <v>36543</v>
      </c>
      <c r="I7457" t="s">
        <v>41</v>
      </c>
      <c r="J7457" s="2" t="s">
        <v>19277</v>
      </c>
      <c r="K7457" s="5" t="s">
        <v>128</v>
      </c>
      <c r="M7457" s="4" t="s">
        <v>7</v>
      </c>
      <c r="N7457" s="4" t="s">
        <v>8</v>
      </c>
      <c r="O7457" t="s">
        <v>33</v>
      </c>
      <c r="P7457" t="s">
        <v>35342</v>
      </c>
    </row>
    <row r="7458" spans="1:16" hidden="1" x14ac:dyDescent="0.25">
      <c r="A7458">
        <v>156309</v>
      </c>
      <c r="B7458" t="s">
        <v>19278</v>
      </c>
      <c r="C7458" t="s">
        <v>19274</v>
      </c>
      <c r="D7458" t="s">
        <v>19243</v>
      </c>
      <c r="E7458" t="s">
        <v>35828</v>
      </c>
      <c r="F7458" t="s">
        <v>35830</v>
      </c>
      <c r="G7458" t="s">
        <v>35829</v>
      </c>
      <c r="H7458" t="s">
        <v>36543</v>
      </c>
      <c r="I7458" t="s">
        <v>41</v>
      </c>
      <c r="J7458" s="2" t="s">
        <v>19279</v>
      </c>
      <c r="K7458" s="5" t="s">
        <v>21</v>
      </c>
    </row>
    <row r="7459" spans="1:16" hidden="1" x14ac:dyDescent="0.25">
      <c r="A7459">
        <v>156316</v>
      </c>
      <c r="B7459" t="s">
        <v>19280</v>
      </c>
      <c r="C7459" t="s">
        <v>19274</v>
      </c>
      <c r="D7459" t="s">
        <v>19243</v>
      </c>
      <c r="E7459" t="s">
        <v>35828</v>
      </c>
      <c r="F7459" t="s">
        <v>35830</v>
      </c>
      <c r="G7459" t="s">
        <v>35829</v>
      </c>
      <c r="H7459" t="s">
        <v>36543</v>
      </c>
      <c r="I7459" t="s">
        <v>41</v>
      </c>
      <c r="J7459" s="2" t="s">
        <v>19281</v>
      </c>
      <c r="K7459" s="5" t="s">
        <v>38</v>
      </c>
    </row>
    <row r="7460" spans="1:16" hidden="1" x14ac:dyDescent="0.25">
      <c r="A7460">
        <v>156341</v>
      </c>
      <c r="B7460" t="s">
        <v>19282</v>
      </c>
      <c r="C7460" t="s">
        <v>19242</v>
      </c>
      <c r="D7460" t="s">
        <v>19243</v>
      </c>
      <c r="E7460" t="s">
        <v>35828</v>
      </c>
      <c r="F7460" t="s">
        <v>35830</v>
      </c>
      <c r="G7460" t="s">
        <v>35829</v>
      </c>
      <c r="H7460" t="s">
        <v>36543</v>
      </c>
      <c r="I7460" t="s">
        <v>19244</v>
      </c>
      <c r="J7460" s="2" t="s">
        <v>19283</v>
      </c>
      <c r="K7460" s="5" t="s">
        <v>21</v>
      </c>
    </row>
    <row r="7461" spans="1:16" hidden="1" x14ac:dyDescent="0.25">
      <c r="A7461">
        <v>156369</v>
      </c>
      <c r="B7461" t="s">
        <v>19284</v>
      </c>
      <c r="C7461" t="s">
        <v>19242</v>
      </c>
      <c r="D7461" t="s">
        <v>19243</v>
      </c>
      <c r="E7461" t="s">
        <v>35828</v>
      </c>
      <c r="F7461" t="s">
        <v>35830</v>
      </c>
      <c r="G7461" t="s">
        <v>35829</v>
      </c>
      <c r="H7461" t="s">
        <v>36543</v>
      </c>
      <c r="I7461" t="s">
        <v>19244</v>
      </c>
      <c r="J7461" s="2" t="s">
        <v>19285</v>
      </c>
      <c r="K7461" s="5" t="s">
        <v>38</v>
      </c>
      <c r="L7461" t="s">
        <v>16</v>
      </c>
    </row>
    <row r="7462" spans="1:16" hidden="1" x14ac:dyDescent="0.25">
      <c r="A7462">
        <v>156392</v>
      </c>
      <c r="B7462" t="s">
        <v>19286</v>
      </c>
      <c r="C7462" t="s">
        <v>19274</v>
      </c>
      <c r="D7462" t="s">
        <v>19243</v>
      </c>
      <c r="E7462" t="s">
        <v>35828</v>
      </c>
      <c r="F7462" t="s">
        <v>35830</v>
      </c>
      <c r="G7462" t="s">
        <v>35829</v>
      </c>
      <c r="H7462" t="s">
        <v>36543</v>
      </c>
      <c r="I7462" t="s">
        <v>41</v>
      </c>
      <c r="J7462" s="2" t="s">
        <v>19287</v>
      </c>
      <c r="K7462" s="5" t="s">
        <v>21</v>
      </c>
    </row>
    <row r="7463" spans="1:16" hidden="1" x14ac:dyDescent="0.25">
      <c r="A7463">
        <v>156417</v>
      </c>
      <c r="B7463" t="s">
        <v>19288</v>
      </c>
      <c r="C7463" t="s">
        <v>19289</v>
      </c>
      <c r="D7463" t="s">
        <v>19243</v>
      </c>
      <c r="E7463" t="s">
        <v>35828</v>
      </c>
      <c r="F7463" t="s">
        <v>35830</v>
      </c>
      <c r="G7463" t="s">
        <v>35829</v>
      </c>
      <c r="H7463" t="s">
        <v>36543</v>
      </c>
      <c r="I7463" t="s">
        <v>5168</v>
      </c>
      <c r="J7463" s="2" t="s">
        <v>19290</v>
      </c>
      <c r="K7463" s="5" t="s">
        <v>21</v>
      </c>
    </row>
    <row r="7464" spans="1:16" hidden="1" x14ac:dyDescent="0.25">
      <c r="A7464">
        <v>156436</v>
      </c>
      <c r="B7464" t="s">
        <v>19291</v>
      </c>
      <c r="C7464" t="s">
        <v>19289</v>
      </c>
      <c r="D7464" t="s">
        <v>19243</v>
      </c>
      <c r="E7464" t="s">
        <v>35828</v>
      </c>
      <c r="F7464" t="s">
        <v>35830</v>
      </c>
      <c r="G7464" t="s">
        <v>35829</v>
      </c>
      <c r="H7464" t="s">
        <v>36543</v>
      </c>
      <c r="I7464" t="s">
        <v>5168</v>
      </c>
      <c r="J7464" s="2" t="s">
        <v>19292</v>
      </c>
      <c r="K7464" s="5" t="s">
        <v>21</v>
      </c>
    </row>
    <row r="7465" spans="1:16" hidden="1" x14ac:dyDescent="0.25">
      <c r="A7465">
        <v>156471</v>
      </c>
      <c r="B7465" t="s">
        <v>19293</v>
      </c>
      <c r="C7465" t="s">
        <v>19289</v>
      </c>
      <c r="D7465" t="s">
        <v>19243</v>
      </c>
      <c r="E7465" t="s">
        <v>35828</v>
      </c>
      <c r="F7465" t="s">
        <v>35830</v>
      </c>
      <c r="G7465" t="s">
        <v>35829</v>
      </c>
      <c r="H7465" t="s">
        <v>36543</v>
      </c>
      <c r="I7465" t="s">
        <v>5168</v>
      </c>
      <c r="J7465" s="2" t="s">
        <v>19294</v>
      </c>
      <c r="K7465" s="5" t="s">
        <v>21</v>
      </c>
    </row>
    <row r="7466" spans="1:16" hidden="1" x14ac:dyDescent="0.25">
      <c r="A7466">
        <v>156535</v>
      </c>
      <c r="B7466" t="s">
        <v>19295</v>
      </c>
      <c r="C7466" t="s">
        <v>19296</v>
      </c>
      <c r="D7466" t="s">
        <v>19297</v>
      </c>
      <c r="E7466" t="s">
        <v>35831</v>
      </c>
      <c r="F7466" t="s">
        <v>35832</v>
      </c>
      <c r="G7466">
        <v>2003</v>
      </c>
      <c r="H7466" t="s">
        <v>36544</v>
      </c>
      <c r="I7466" t="s">
        <v>19298</v>
      </c>
      <c r="J7466" s="2" t="s">
        <v>19299</v>
      </c>
      <c r="K7466" s="5" t="s">
        <v>55</v>
      </c>
    </row>
    <row r="7467" spans="1:16" hidden="1" x14ac:dyDescent="0.25">
      <c r="A7467">
        <v>156550</v>
      </c>
      <c r="B7467" t="s">
        <v>19300</v>
      </c>
      <c r="C7467" t="s">
        <v>19301</v>
      </c>
      <c r="D7467" t="s">
        <v>19297</v>
      </c>
      <c r="E7467" t="s">
        <v>35831</v>
      </c>
      <c r="F7467" t="s">
        <v>35832</v>
      </c>
      <c r="G7467">
        <v>2003</v>
      </c>
      <c r="H7467" t="s">
        <v>36544</v>
      </c>
      <c r="I7467" t="s">
        <v>19302</v>
      </c>
      <c r="J7467" s="2" t="s">
        <v>19303</v>
      </c>
      <c r="K7467" s="5" t="s">
        <v>21</v>
      </c>
    </row>
    <row r="7468" spans="1:16" hidden="1" x14ac:dyDescent="0.25">
      <c r="A7468">
        <v>156566</v>
      </c>
      <c r="B7468" t="s">
        <v>19304</v>
      </c>
      <c r="C7468" t="s">
        <v>19296</v>
      </c>
      <c r="D7468" t="s">
        <v>19297</v>
      </c>
      <c r="E7468" t="s">
        <v>35831</v>
      </c>
      <c r="F7468" t="s">
        <v>35832</v>
      </c>
      <c r="G7468">
        <v>2003</v>
      </c>
      <c r="H7468" t="s">
        <v>36544</v>
      </c>
      <c r="I7468" t="s">
        <v>19298</v>
      </c>
      <c r="J7468" s="2" t="s">
        <v>19305</v>
      </c>
      <c r="K7468" s="5" t="s">
        <v>55</v>
      </c>
    </row>
    <row r="7469" spans="1:16" hidden="1" x14ac:dyDescent="0.25">
      <c r="A7469">
        <v>156610</v>
      </c>
      <c r="B7469" t="s">
        <v>19306</v>
      </c>
      <c r="C7469" t="s">
        <v>19307</v>
      </c>
      <c r="D7469" t="s">
        <v>19297</v>
      </c>
      <c r="E7469" t="s">
        <v>35831</v>
      </c>
      <c r="F7469" t="s">
        <v>35832</v>
      </c>
      <c r="G7469">
        <v>2003</v>
      </c>
      <c r="H7469" t="s">
        <v>36544</v>
      </c>
      <c r="I7469" t="s">
        <v>19308</v>
      </c>
      <c r="J7469" s="2" t="s">
        <v>19309</v>
      </c>
      <c r="K7469" s="5" t="s">
        <v>128</v>
      </c>
      <c r="L7469" t="s">
        <v>129</v>
      </c>
    </row>
    <row r="7470" spans="1:16" hidden="1" x14ac:dyDescent="0.25">
      <c r="A7470">
        <v>156625</v>
      </c>
      <c r="B7470" t="s">
        <v>19310</v>
      </c>
      <c r="C7470" t="s">
        <v>19311</v>
      </c>
      <c r="D7470" t="s">
        <v>19297</v>
      </c>
      <c r="E7470" t="s">
        <v>35831</v>
      </c>
      <c r="F7470" t="s">
        <v>35832</v>
      </c>
      <c r="G7470">
        <v>2003</v>
      </c>
      <c r="H7470" t="s">
        <v>36544</v>
      </c>
      <c r="I7470" t="s">
        <v>19312</v>
      </c>
      <c r="J7470" s="2" t="s">
        <v>19313</v>
      </c>
      <c r="K7470" s="5" t="s">
        <v>21</v>
      </c>
    </row>
    <row r="7471" spans="1:16" hidden="1" x14ac:dyDescent="0.25">
      <c r="A7471">
        <v>156640</v>
      </c>
      <c r="B7471" t="s">
        <v>19314</v>
      </c>
      <c r="C7471" t="s">
        <v>19311</v>
      </c>
      <c r="D7471" t="s">
        <v>19297</v>
      </c>
      <c r="E7471" t="s">
        <v>35831</v>
      </c>
      <c r="F7471" t="s">
        <v>35832</v>
      </c>
      <c r="G7471">
        <v>2003</v>
      </c>
      <c r="H7471" t="s">
        <v>36544</v>
      </c>
      <c r="I7471" t="s">
        <v>19312</v>
      </c>
      <c r="J7471" s="2" t="s">
        <v>19315</v>
      </c>
      <c r="K7471" s="5" t="s">
        <v>55</v>
      </c>
    </row>
    <row r="7472" spans="1:16" hidden="1" x14ac:dyDescent="0.25">
      <c r="A7472">
        <v>156648</v>
      </c>
      <c r="B7472" t="s">
        <v>19316</v>
      </c>
      <c r="C7472" t="s">
        <v>19317</v>
      </c>
      <c r="D7472" t="s">
        <v>19297</v>
      </c>
      <c r="E7472" t="s">
        <v>35831</v>
      </c>
      <c r="F7472" t="s">
        <v>35832</v>
      </c>
      <c r="G7472">
        <v>2003</v>
      </c>
      <c r="H7472" t="s">
        <v>36544</v>
      </c>
      <c r="I7472" t="s">
        <v>19318</v>
      </c>
      <c r="J7472" s="2" t="s">
        <v>19319</v>
      </c>
      <c r="K7472" s="5" t="s">
        <v>21</v>
      </c>
    </row>
    <row r="7473" spans="1:16" hidden="1" x14ac:dyDescent="0.25">
      <c r="A7473">
        <v>156679</v>
      </c>
      <c r="B7473" t="s">
        <v>19320</v>
      </c>
      <c r="C7473" t="s">
        <v>19317</v>
      </c>
      <c r="D7473" t="s">
        <v>19297</v>
      </c>
      <c r="E7473" t="s">
        <v>35831</v>
      </c>
      <c r="F7473" t="s">
        <v>35832</v>
      </c>
      <c r="G7473">
        <v>2003</v>
      </c>
      <c r="H7473" t="s">
        <v>36544</v>
      </c>
      <c r="I7473" t="s">
        <v>19318</v>
      </c>
      <c r="J7473" s="2" t="s">
        <v>19321</v>
      </c>
      <c r="K7473" s="5" t="s">
        <v>21</v>
      </c>
    </row>
    <row r="7474" spans="1:16" hidden="1" x14ac:dyDescent="0.25">
      <c r="A7474">
        <v>156683</v>
      </c>
      <c r="B7474" t="s">
        <v>19322</v>
      </c>
      <c r="C7474" t="s">
        <v>19323</v>
      </c>
      <c r="D7474" t="s">
        <v>19297</v>
      </c>
      <c r="E7474" t="s">
        <v>35831</v>
      </c>
      <c r="F7474" t="s">
        <v>35832</v>
      </c>
      <c r="G7474">
        <v>2003</v>
      </c>
      <c r="H7474" t="s">
        <v>36544</v>
      </c>
      <c r="I7474" t="s">
        <v>18900</v>
      </c>
      <c r="J7474" s="2" t="s">
        <v>19324</v>
      </c>
      <c r="K7474" s="5" t="s">
        <v>21</v>
      </c>
    </row>
    <row r="7475" spans="1:16" hidden="1" x14ac:dyDescent="0.25">
      <c r="A7475">
        <v>156727</v>
      </c>
      <c r="B7475" t="s">
        <v>19325</v>
      </c>
      <c r="C7475" t="s">
        <v>19326</v>
      </c>
      <c r="D7475" t="s">
        <v>19297</v>
      </c>
      <c r="E7475" t="s">
        <v>35831</v>
      </c>
      <c r="F7475" t="s">
        <v>35832</v>
      </c>
      <c r="G7475">
        <v>2003</v>
      </c>
      <c r="H7475" t="s">
        <v>36544</v>
      </c>
      <c r="I7475" t="s">
        <v>12594</v>
      </c>
      <c r="J7475" s="2" t="s">
        <v>19327</v>
      </c>
      <c r="K7475" s="5" t="s">
        <v>21</v>
      </c>
    </row>
    <row r="7476" spans="1:16" x14ac:dyDescent="0.25">
      <c r="A7476">
        <v>156827</v>
      </c>
      <c r="B7476" t="s">
        <v>19328</v>
      </c>
      <c r="C7476" t="s">
        <v>19301</v>
      </c>
      <c r="D7476" t="s">
        <v>19297</v>
      </c>
      <c r="E7476" t="s">
        <v>35831</v>
      </c>
      <c r="F7476" t="s">
        <v>35832</v>
      </c>
      <c r="G7476">
        <v>2003</v>
      </c>
      <c r="H7476" t="s">
        <v>36544</v>
      </c>
      <c r="I7476" t="s">
        <v>19302</v>
      </c>
      <c r="J7476" s="2" t="s">
        <v>19329</v>
      </c>
      <c r="K7476" s="5" t="s">
        <v>202</v>
      </c>
      <c r="M7476" s="4" t="s">
        <v>7</v>
      </c>
      <c r="N7476" s="4" t="s">
        <v>167</v>
      </c>
      <c r="O7476" t="s">
        <v>33</v>
      </c>
      <c r="P7476" t="s">
        <v>35342</v>
      </c>
    </row>
    <row r="7477" spans="1:16" hidden="1" x14ac:dyDescent="0.25">
      <c r="A7477">
        <v>156832</v>
      </c>
      <c r="B7477" t="s">
        <v>19330</v>
      </c>
      <c r="C7477" t="s">
        <v>19323</v>
      </c>
      <c r="D7477" t="s">
        <v>19297</v>
      </c>
      <c r="E7477" t="s">
        <v>35831</v>
      </c>
      <c r="F7477" t="s">
        <v>35832</v>
      </c>
      <c r="G7477">
        <v>2003</v>
      </c>
      <c r="H7477" t="s">
        <v>36544</v>
      </c>
      <c r="I7477" t="s">
        <v>18900</v>
      </c>
      <c r="J7477" s="2" t="s">
        <v>19331</v>
      </c>
      <c r="K7477" s="5" t="s">
        <v>21</v>
      </c>
    </row>
    <row r="7478" spans="1:16" hidden="1" x14ac:dyDescent="0.25">
      <c r="A7478">
        <v>156881</v>
      </c>
      <c r="B7478" t="s">
        <v>19332</v>
      </c>
      <c r="C7478" t="s">
        <v>19311</v>
      </c>
      <c r="D7478" t="s">
        <v>19297</v>
      </c>
      <c r="E7478" t="s">
        <v>35831</v>
      </c>
      <c r="F7478" t="s">
        <v>35832</v>
      </c>
      <c r="G7478">
        <v>2003</v>
      </c>
      <c r="H7478" t="s">
        <v>36544</v>
      </c>
      <c r="I7478" t="s">
        <v>19312</v>
      </c>
      <c r="J7478" s="2" t="s">
        <v>19333</v>
      </c>
      <c r="K7478" s="5" t="s">
        <v>21</v>
      </c>
    </row>
    <row r="7479" spans="1:16" hidden="1" x14ac:dyDescent="0.25">
      <c r="A7479">
        <v>156894</v>
      </c>
      <c r="B7479" t="s">
        <v>19334</v>
      </c>
      <c r="C7479" t="s">
        <v>19311</v>
      </c>
      <c r="D7479" t="s">
        <v>19297</v>
      </c>
      <c r="E7479" t="s">
        <v>35831</v>
      </c>
      <c r="F7479" t="s">
        <v>35832</v>
      </c>
      <c r="G7479">
        <v>2003</v>
      </c>
      <c r="H7479" t="s">
        <v>36544</v>
      </c>
      <c r="I7479" t="s">
        <v>19312</v>
      </c>
      <c r="J7479" s="2" t="s">
        <v>19335</v>
      </c>
      <c r="K7479" s="5" t="s">
        <v>21</v>
      </c>
    </row>
    <row r="7480" spans="1:16" hidden="1" x14ac:dyDescent="0.25">
      <c r="A7480">
        <v>156932</v>
      </c>
      <c r="B7480" t="s">
        <v>19336</v>
      </c>
      <c r="C7480" t="s">
        <v>19337</v>
      </c>
      <c r="D7480" t="s">
        <v>19297</v>
      </c>
      <c r="E7480" t="s">
        <v>35831</v>
      </c>
      <c r="F7480" t="s">
        <v>35832</v>
      </c>
      <c r="G7480">
        <v>2003</v>
      </c>
      <c r="H7480" t="s">
        <v>36544</v>
      </c>
      <c r="I7480" t="s">
        <v>19338</v>
      </c>
      <c r="J7480" s="2" t="s">
        <v>19339</v>
      </c>
      <c r="K7480" s="5" t="s">
        <v>128</v>
      </c>
    </row>
    <row r="7481" spans="1:16" hidden="1" x14ac:dyDescent="0.25">
      <c r="A7481">
        <v>156939</v>
      </c>
      <c r="B7481" t="s">
        <v>19340</v>
      </c>
      <c r="C7481" t="s">
        <v>19301</v>
      </c>
      <c r="D7481" t="s">
        <v>19297</v>
      </c>
      <c r="E7481" t="s">
        <v>35831</v>
      </c>
      <c r="F7481" t="s">
        <v>35832</v>
      </c>
      <c r="G7481">
        <v>2003</v>
      </c>
      <c r="H7481" t="s">
        <v>36544</v>
      </c>
      <c r="I7481" t="s">
        <v>19302</v>
      </c>
      <c r="J7481" s="2" t="s">
        <v>19341</v>
      </c>
      <c r="K7481" s="5" t="s">
        <v>1052</v>
      </c>
      <c r="L7481" t="s">
        <v>232</v>
      </c>
    </row>
    <row r="7482" spans="1:16" hidden="1" x14ac:dyDescent="0.25">
      <c r="A7482">
        <v>156952</v>
      </c>
      <c r="B7482" t="s">
        <v>19342</v>
      </c>
      <c r="C7482" t="s">
        <v>19337</v>
      </c>
      <c r="D7482" t="s">
        <v>19297</v>
      </c>
      <c r="E7482" t="s">
        <v>35831</v>
      </c>
      <c r="F7482" t="s">
        <v>35832</v>
      </c>
      <c r="G7482">
        <v>2003</v>
      </c>
      <c r="H7482" t="s">
        <v>36544</v>
      </c>
      <c r="I7482" t="s">
        <v>19338</v>
      </c>
      <c r="J7482" s="2" t="s">
        <v>19343</v>
      </c>
      <c r="K7482" s="5" t="s">
        <v>55</v>
      </c>
    </row>
    <row r="7483" spans="1:16" hidden="1" x14ac:dyDescent="0.25">
      <c r="A7483">
        <v>156971</v>
      </c>
      <c r="B7483" t="s">
        <v>19344</v>
      </c>
      <c r="C7483" t="s">
        <v>19345</v>
      </c>
      <c r="D7483" t="s">
        <v>19297</v>
      </c>
      <c r="E7483" t="s">
        <v>35831</v>
      </c>
      <c r="F7483" t="s">
        <v>35832</v>
      </c>
      <c r="G7483">
        <v>2003</v>
      </c>
      <c r="H7483" t="s">
        <v>36544</v>
      </c>
      <c r="I7483" t="s">
        <v>4147</v>
      </c>
      <c r="J7483" s="2" t="s">
        <v>19346</v>
      </c>
      <c r="K7483" s="5" t="s">
        <v>38</v>
      </c>
      <c r="L7483" t="s">
        <v>16</v>
      </c>
    </row>
    <row r="7484" spans="1:16" hidden="1" x14ac:dyDescent="0.25">
      <c r="A7484">
        <v>156980</v>
      </c>
      <c r="B7484" t="s">
        <v>19347</v>
      </c>
      <c r="C7484" t="s">
        <v>19301</v>
      </c>
      <c r="D7484" t="s">
        <v>19297</v>
      </c>
      <c r="E7484" t="s">
        <v>35831</v>
      </c>
      <c r="F7484" t="s">
        <v>35832</v>
      </c>
      <c r="G7484">
        <v>2003</v>
      </c>
      <c r="H7484" t="s">
        <v>36544</v>
      </c>
      <c r="I7484" t="s">
        <v>19302</v>
      </c>
      <c r="J7484" s="2" t="s">
        <v>19348</v>
      </c>
      <c r="K7484" s="5" t="s">
        <v>202</v>
      </c>
      <c r="O7484" t="s">
        <v>24</v>
      </c>
    </row>
    <row r="7485" spans="1:16" hidden="1" x14ac:dyDescent="0.25">
      <c r="A7485">
        <v>157024</v>
      </c>
      <c r="B7485" t="s">
        <v>19349</v>
      </c>
      <c r="C7485" t="s">
        <v>19345</v>
      </c>
      <c r="D7485" t="s">
        <v>19297</v>
      </c>
      <c r="E7485" t="s">
        <v>35831</v>
      </c>
      <c r="F7485" t="s">
        <v>35832</v>
      </c>
      <c r="G7485">
        <v>2003</v>
      </c>
      <c r="H7485" t="s">
        <v>36544</v>
      </c>
      <c r="I7485" t="s">
        <v>4147</v>
      </c>
      <c r="J7485" s="2" t="s">
        <v>19350</v>
      </c>
      <c r="K7485" s="5" t="s">
        <v>38</v>
      </c>
    </row>
    <row r="7486" spans="1:16" hidden="1" x14ac:dyDescent="0.25">
      <c r="A7486">
        <v>157049</v>
      </c>
      <c r="B7486" t="s">
        <v>19351</v>
      </c>
      <c r="C7486" t="s">
        <v>19301</v>
      </c>
      <c r="D7486" t="s">
        <v>19297</v>
      </c>
      <c r="E7486" t="s">
        <v>35831</v>
      </c>
      <c r="F7486" t="s">
        <v>35832</v>
      </c>
      <c r="G7486">
        <v>2003</v>
      </c>
      <c r="H7486" t="s">
        <v>36544</v>
      </c>
      <c r="I7486" t="s">
        <v>19302</v>
      </c>
      <c r="J7486" s="2" t="s">
        <v>19352</v>
      </c>
      <c r="K7486" s="5" t="s">
        <v>202</v>
      </c>
      <c r="L7486" t="s">
        <v>374</v>
      </c>
    </row>
    <row r="7487" spans="1:16" hidden="1" x14ac:dyDescent="0.25">
      <c r="A7487">
        <v>157053</v>
      </c>
      <c r="B7487" t="s">
        <v>19353</v>
      </c>
      <c r="C7487" t="s">
        <v>19301</v>
      </c>
      <c r="D7487" t="s">
        <v>19297</v>
      </c>
      <c r="E7487" t="s">
        <v>35831</v>
      </c>
      <c r="F7487" t="s">
        <v>35832</v>
      </c>
      <c r="G7487">
        <v>2003</v>
      </c>
      <c r="H7487" t="s">
        <v>36544</v>
      </c>
      <c r="I7487" t="s">
        <v>19302</v>
      </c>
      <c r="J7487" s="2" t="s">
        <v>19354</v>
      </c>
      <c r="K7487" s="5" t="s">
        <v>345</v>
      </c>
      <c r="L7487" t="s">
        <v>97</v>
      </c>
    </row>
    <row r="7488" spans="1:16" hidden="1" x14ac:dyDescent="0.25">
      <c r="A7488">
        <v>157087</v>
      </c>
      <c r="B7488" t="s">
        <v>19355</v>
      </c>
      <c r="C7488" t="s">
        <v>19356</v>
      </c>
      <c r="D7488" t="s">
        <v>19297</v>
      </c>
      <c r="E7488" t="s">
        <v>35831</v>
      </c>
      <c r="F7488" t="s">
        <v>35832</v>
      </c>
      <c r="G7488">
        <v>2003</v>
      </c>
      <c r="H7488" t="s">
        <v>36544</v>
      </c>
      <c r="I7488" t="s">
        <v>19357</v>
      </c>
      <c r="J7488" s="2" t="s">
        <v>19358</v>
      </c>
      <c r="K7488" s="5" t="s">
        <v>202</v>
      </c>
      <c r="L7488" t="s">
        <v>1277</v>
      </c>
    </row>
    <row r="7489" spans="1:12" hidden="1" x14ac:dyDescent="0.25">
      <c r="A7489">
        <v>157102</v>
      </c>
      <c r="B7489" t="s">
        <v>19359</v>
      </c>
      <c r="C7489" t="s">
        <v>19301</v>
      </c>
      <c r="D7489" t="s">
        <v>19297</v>
      </c>
      <c r="E7489" t="s">
        <v>35831</v>
      </c>
      <c r="F7489" t="s">
        <v>35832</v>
      </c>
      <c r="G7489">
        <v>2003</v>
      </c>
      <c r="H7489" t="s">
        <v>36544</v>
      </c>
      <c r="I7489" t="s">
        <v>19302</v>
      </c>
      <c r="J7489" s="2" t="s">
        <v>19360</v>
      </c>
      <c r="K7489" s="5" t="s">
        <v>55</v>
      </c>
    </row>
    <row r="7490" spans="1:12" hidden="1" x14ac:dyDescent="0.25">
      <c r="A7490">
        <v>157105</v>
      </c>
      <c r="B7490" t="s">
        <v>19361</v>
      </c>
      <c r="C7490" t="s">
        <v>19356</v>
      </c>
      <c r="D7490" t="s">
        <v>19297</v>
      </c>
      <c r="E7490" t="s">
        <v>35831</v>
      </c>
      <c r="F7490" t="s">
        <v>35832</v>
      </c>
      <c r="G7490">
        <v>2003</v>
      </c>
      <c r="H7490" t="s">
        <v>36544</v>
      </c>
      <c r="I7490" t="s">
        <v>19357</v>
      </c>
      <c r="J7490" s="2" t="s">
        <v>19362</v>
      </c>
      <c r="K7490" s="5" t="s">
        <v>21</v>
      </c>
    </row>
    <row r="7491" spans="1:12" hidden="1" x14ac:dyDescent="0.25">
      <c r="A7491">
        <v>157123</v>
      </c>
      <c r="B7491" t="s">
        <v>19363</v>
      </c>
      <c r="C7491" t="s">
        <v>19301</v>
      </c>
      <c r="D7491" t="s">
        <v>19297</v>
      </c>
      <c r="E7491" t="s">
        <v>35831</v>
      </c>
      <c r="F7491" t="s">
        <v>35832</v>
      </c>
      <c r="G7491">
        <v>2003</v>
      </c>
      <c r="H7491" t="s">
        <v>36544</v>
      </c>
      <c r="I7491" t="s">
        <v>19302</v>
      </c>
      <c r="J7491" s="2" t="s">
        <v>19364</v>
      </c>
      <c r="K7491" s="5" t="s">
        <v>55</v>
      </c>
    </row>
    <row r="7492" spans="1:12" hidden="1" x14ac:dyDescent="0.25">
      <c r="A7492">
        <v>157162</v>
      </c>
      <c r="B7492" t="s">
        <v>19365</v>
      </c>
      <c r="C7492" t="s">
        <v>19366</v>
      </c>
      <c r="D7492" t="s">
        <v>19367</v>
      </c>
      <c r="E7492" t="s">
        <v>35833</v>
      </c>
      <c r="F7492" t="s">
        <v>35834</v>
      </c>
      <c r="G7492">
        <v>2003</v>
      </c>
      <c r="H7492" t="s">
        <v>36545</v>
      </c>
      <c r="I7492" t="s">
        <v>19368</v>
      </c>
      <c r="J7492" s="2" t="s">
        <v>19369</v>
      </c>
      <c r="K7492" s="5" t="s">
        <v>21</v>
      </c>
    </row>
    <row r="7493" spans="1:12" hidden="1" x14ac:dyDescent="0.25">
      <c r="A7493">
        <v>157181</v>
      </c>
      <c r="B7493" t="s">
        <v>19370</v>
      </c>
      <c r="C7493" t="s">
        <v>19371</v>
      </c>
      <c r="D7493" t="s">
        <v>19367</v>
      </c>
      <c r="E7493" t="s">
        <v>35833</v>
      </c>
      <c r="F7493" t="s">
        <v>35834</v>
      </c>
      <c r="G7493">
        <v>2003</v>
      </c>
      <c r="H7493" t="s">
        <v>36545</v>
      </c>
      <c r="I7493" t="s">
        <v>19372</v>
      </c>
      <c r="J7493" s="2" t="s">
        <v>19373</v>
      </c>
      <c r="K7493" s="5" t="s">
        <v>38</v>
      </c>
    </row>
    <row r="7494" spans="1:12" hidden="1" x14ac:dyDescent="0.25">
      <c r="A7494">
        <v>157190</v>
      </c>
      <c r="B7494" t="s">
        <v>19374</v>
      </c>
      <c r="C7494" t="s">
        <v>19375</v>
      </c>
      <c r="D7494" t="s">
        <v>19367</v>
      </c>
      <c r="E7494" t="s">
        <v>35833</v>
      </c>
      <c r="F7494" t="s">
        <v>35834</v>
      </c>
      <c r="G7494">
        <v>2003</v>
      </c>
      <c r="H7494" t="s">
        <v>36545</v>
      </c>
      <c r="I7494" t="s">
        <v>19376</v>
      </c>
      <c r="J7494" s="2" t="s">
        <v>19377</v>
      </c>
      <c r="K7494" s="5" t="s">
        <v>21</v>
      </c>
      <c r="L7494" t="s">
        <v>143</v>
      </c>
    </row>
    <row r="7495" spans="1:12" hidden="1" x14ac:dyDescent="0.25">
      <c r="A7495">
        <v>157192</v>
      </c>
      <c r="B7495" t="s">
        <v>19378</v>
      </c>
      <c r="C7495" t="s">
        <v>19375</v>
      </c>
      <c r="D7495" t="s">
        <v>19367</v>
      </c>
      <c r="E7495" t="s">
        <v>35833</v>
      </c>
      <c r="F7495" t="s">
        <v>35834</v>
      </c>
      <c r="G7495">
        <v>2003</v>
      </c>
      <c r="H7495" t="s">
        <v>36545</v>
      </c>
      <c r="I7495" t="s">
        <v>19376</v>
      </c>
      <c r="J7495" s="2" t="s">
        <v>19379</v>
      </c>
      <c r="K7495" s="5" t="s">
        <v>38</v>
      </c>
      <c r="L7495" t="s">
        <v>97</v>
      </c>
    </row>
    <row r="7496" spans="1:12" hidden="1" x14ac:dyDescent="0.25">
      <c r="A7496">
        <v>157202</v>
      </c>
      <c r="B7496" t="s">
        <v>19380</v>
      </c>
      <c r="C7496" t="s">
        <v>19375</v>
      </c>
      <c r="D7496" t="s">
        <v>19367</v>
      </c>
      <c r="E7496" t="s">
        <v>35833</v>
      </c>
      <c r="F7496" t="s">
        <v>35834</v>
      </c>
      <c r="G7496">
        <v>2003</v>
      </c>
      <c r="H7496" t="s">
        <v>36545</v>
      </c>
      <c r="I7496" t="s">
        <v>19376</v>
      </c>
      <c r="J7496" s="2" t="s">
        <v>19381</v>
      </c>
      <c r="K7496" s="5" t="s">
        <v>38</v>
      </c>
      <c r="L7496" t="s">
        <v>16</v>
      </c>
    </row>
    <row r="7497" spans="1:12" hidden="1" x14ac:dyDescent="0.25">
      <c r="A7497">
        <v>157203</v>
      </c>
      <c r="B7497" t="s">
        <v>19382</v>
      </c>
      <c r="C7497" t="s">
        <v>19383</v>
      </c>
      <c r="D7497" t="s">
        <v>19367</v>
      </c>
      <c r="E7497" t="s">
        <v>35833</v>
      </c>
      <c r="F7497" t="s">
        <v>35834</v>
      </c>
      <c r="G7497">
        <v>2003</v>
      </c>
      <c r="H7497" t="s">
        <v>36545</v>
      </c>
      <c r="I7497" t="s">
        <v>12479</v>
      </c>
      <c r="J7497" s="2" t="s">
        <v>19384</v>
      </c>
      <c r="K7497" s="5" t="s">
        <v>173</v>
      </c>
      <c r="L7497" t="s">
        <v>16</v>
      </c>
    </row>
    <row r="7498" spans="1:12" hidden="1" x14ac:dyDescent="0.25">
      <c r="A7498">
        <v>157236</v>
      </c>
      <c r="B7498" t="s">
        <v>19385</v>
      </c>
      <c r="C7498" t="s">
        <v>19375</v>
      </c>
      <c r="D7498" t="s">
        <v>19367</v>
      </c>
      <c r="E7498" t="s">
        <v>35833</v>
      </c>
      <c r="F7498" t="s">
        <v>35834</v>
      </c>
      <c r="G7498">
        <v>2003</v>
      </c>
      <c r="H7498" t="s">
        <v>36545</v>
      </c>
      <c r="I7498" t="s">
        <v>19376</v>
      </c>
      <c r="J7498" s="2" t="s">
        <v>19386</v>
      </c>
      <c r="K7498" s="5" t="s">
        <v>38</v>
      </c>
    </row>
    <row r="7499" spans="1:12" hidden="1" x14ac:dyDescent="0.25">
      <c r="A7499">
        <v>157245</v>
      </c>
      <c r="B7499" t="s">
        <v>19387</v>
      </c>
      <c r="C7499" t="s">
        <v>19388</v>
      </c>
      <c r="D7499" t="s">
        <v>19367</v>
      </c>
      <c r="E7499" t="s">
        <v>35833</v>
      </c>
      <c r="F7499" t="s">
        <v>35834</v>
      </c>
      <c r="G7499">
        <v>2003</v>
      </c>
      <c r="H7499" t="s">
        <v>36545</v>
      </c>
      <c r="I7499" t="s">
        <v>19389</v>
      </c>
      <c r="J7499" s="2" t="s">
        <v>19390</v>
      </c>
      <c r="K7499" s="5" t="s">
        <v>38</v>
      </c>
    </row>
    <row r="7500" spans="1:12" hidden="1" x14ac:dyDescent="0.25">
      <c r="A7500">
        <v>157253</v>
      </c>
      <c r="B7500" t="s">
        <v>19391</v>
      </c>
      <c r="C7500" t="s">
        <v>19388</v>
      </c>
      <c r="D7500" t="s">
        <v>19367</v>
      </c>
      <c r="E7500" t="s">
        <v>35833</v>
      </c>
      <c r="F7500" t="s">
        <v>35834</v>
      </c>
      <c r="G7500">
        <v>2003</v>
      </c>
      <c r="H7500" t="s">
        <v>36545</v>
      </c>
      <c r="I7500" t="s">
        <v>19389</v>
      </c>
      <c r="J7500" s="2" t="s">
        <v>19392</v>
      </c>
      <c r="K7500" s="5" t="s">
        <v>38</v>
      </c>
      <c r="L7500" t="s">
        <v>16</v>
      </c>
    </row>
    <row r="7501" spans="1:12" hidden="1" x14ac:dyDescent="0.25">
      <c r="A7501">
        <v>157255</v>
      </c>
      <c r="B7501" t="s">
        <v>19393</v>
      </c>
      <c r="C7501" t="s">
        <v>19388</v>
      </c>
      <c r="D7501" t="s">
        <v>19367</v>
      </c>
      <c r="E7501" t="s">
        <v>35833</v>
      </c>
      <c r="F7501" t="s">
        <v>35834</v>
      </c>
      <c r="G7501">
        <v>2003</v>
      </c>
      <c r="H7501" t="s">
        <v>36545</v>
      </c>
      <c r="I7501" t="s">
        <v>19389</v>
      </c>
      <c r="J7501" s="2" t="s">
        <v>19394</v>
      </c>
      <c r="K7501" s="5" t="s">
        <v>38</v>
      </c>
    </row>
    <row r="7502" spans="1:12" hidden="1" x14ac:dyDescent="0.25">
      <c r="A7502">
        <v>157257</v>
      </c>
      <c r="B7502" t="s">
        <v>19395</v>
      </c>
      <c r="C7502" t="s">
        <v>19388</v>
      </c>
      <c r="D7502" t="s">
        <v>19367</v>
      </c>
      <c r="E7502" t="s">
        <v>35833</v>
      </c>
      <c r="F7502" t="s">
        <v>35834</v>
      </c>
      <c r="G7502">
        <v>2003</v>
      </c>
      <c r="H7502" t="s">
        <v>36545</v>
      </c>
      <c r="I7502" t="s">
        <v>19389</v>
      </c>
      <c r="J7502" s="2" t="s">
        <v>19396</v>
      </c>
      <c r="K7502" s="5" t="s">
        <v>202</v>
      </c>
      <c r="L7502" t="s">
        <v>27</v>
      </c>
    </row>
    <row r="7503" spans="1:12" hidden="1" x14ac:dyDescent="0.25">
      <c r="A7503">
        <v>157291</v>
      </c>
      <c r="B7503" t="s">
        <v>19397</v>
      </c>
      <c r="C7503" t="s">
        <v>19388</v>
      </c>
      <c r="D7503" t="s">
        <v>19367</v>
      </c>
      <c r="E7503" t="s">
        <v>35833</v>
      </c>
      <c r="F7503" t="s">
        <v>35834</v>
      </c>
      <c r="G7503">
        <v>2003</v>
      </c>
      <c r="H7503" t="s">
        <v>36545</v>
      </c>
      <c r="I7503" t="s">
        <v>19389</v>
      </c>
      <c r="J7503" s="2" t="s">
        <v>19398</v>
      </c>
      <c r="K7503" s="5" t="s">
        <v>38</v>
      </c>
      <c r="L7503" t="s">
        <v>16</v>
      </c>
    </row>
    <row r="7504" spans="1:12" hidden="1" x14ac:dyDescent="0.25">
      <c r="A7504">
        <v>157294</v>
      </c>
      <c r="B7504" t="s">
        <v>19399</v>
      </c>
      <c r="C7504" t="s">
        <v>19375</v>
      </c>
      <c r="D7504" t="s">
        <v>19367</v>
      </c>
      <c r="E7504" t="s">
        <v>35833</v>
      </c>
      <c r="F7504" t="s">
        <v>35834</v>
      </c>
      <c r="G7504">
        <v>2003</v>
      </c>
      <c r="H7504" t="s">
        <v>36545</v>
      </c>
      <c r="I7504" t="s">
        <v>19376</v>
      </c>
      <c r="J7504" s="2" t="s">
        <v>19400</v>
      </c>
      <c r="K7504" s="5" t="s">
        <v>15</v>
      </c>
      <c r="L7504" t="s">
        <v>16</v>
      </c>
    </row>
    <row r="7505" spans="1:12" hidden="1" x14ac:dyDescent="0.25">
      <c r="A7505">
        <v>157297</v>
      </c>
      <c r="B7505" t="s">
        <v>19401</v>
      </c>
      <c r="C7505" t="s">
        <v>19402</v>
      </c>
      <c r="D7505" t="s">
        <v>19367</v>
      </c>
      <c r="E7505" t="s">
        <v>35833</v>
      </c>
      <c r="F7505" t="s">
        <v>35834</v>
      </c>
      <c r="G7505">
        <v>2003</v>
      </c>
      <c r="H7505" t="s">
        <v>36545</v>
      </c>
      <c r="I7505" t="s">
        <v>19403</v>
      </c>
      <c r="J7505" s="2" t="s">
        <v>19404</v>
      </c>
      <c r="K7505" s="5" t="s">
        <v>38</v>
      </c>
      <c r="L7505" t="s">
        <v>187</v>
      </c>
    </row>
    <row r="7506" spans="1:12" hidden="1" x14ac:dyDescent="0.25">
      <c r="A7506">
        <v>157298</v>
      </c>
      <c r="B7506" t="s">
        <v>19405</v>
      </c>
      <c r="C7506" t="s">
        <v>19375</v>
      </c>
      <c r="D7506" t="s">
        <v>19367</v>
      </c>
      <c r="E7506" t="s">
        <v>35833</v>
      </c>
      <c r="F7506" t="s">
        <v>35834</v>
      </c>
      <c r="G7506">
        <v>2003</v>
      </c>
      <c r="H7506" t="s">
        <v>36545</v>
      </c>
      <c r="I7506" t="s">
        <v>19376</v>
      </c>
      <c r="J7506" s="2" t="s">
        <v>19406</v>
      </c>
      <c r="K7506" s="5" t="s">
        <v>15</v>
      </c>
    </row>
    <row r="7507" spans="1:12" hidden="1" x14ac:dyDescent="0.25">
      <c r="A7507">
        <v>157316</v>
      </c>
      <c r="B7507" t="s">
        <v>19407</v>
      </c>
      <c r="C7507" t="s">
        <v>19375</v>
      </c>
      <c r="D7507" t="s">
        <v>19367</v>
      </c>
      <c r="E7507" t="s">
        <v>35833</v>
      </c>
      <c r="F7507" t="s">
        <v>35834</v>
      </c>
      <c r="G7507">
        <v>2003</v>
      </c>
      <c r="H7507" t="s">
        <v>36545</v>
      </c>
      <c r="I7507" t="s">
        <v>19376</v>
      </c>
      <c r="J7507" s="2" t="s">
        <v>19408</v>
      </c>
      <c r="K7507" s="5" t="s">
        <v>128</v>
      </c>
      <c r="L7507" t="s">
        <v>35191</v>
      </c>
    </row>
    <row r="7508" spans="1:12" hidden="1" x14ac:dyDescent="0.25">
      <c r="A7508">
        <v>157318</v>
      </c>
      <c r="B7508" t="s">
        <v>19409</v>
      </c>
      <c r="C7508" t="s">
        <v>19375</v>
      </c>
      <c r="D7508" t="s">
        <v>19367</v>
      </c>
      <c r="E7508" t="s">
        <v>35833</v>
      </c>
      <c r="F7508" t="s">
        <v>35834</v>
      </c>
      <c r="G7508">
        <v>2003</v>
      </c>
      <c r="H7508" t="s">
        <v>36545</v>
      </c>
      <c r="I7508" t="s">
        <v>19376</v>
      </c>
      <c r="J7508" s="2" t="s">
        <v>19410</v>
      </c>
      <c r="K7508" s="5" t="s">
        <v>21</v>
      </c>
    </row>
    <row r="7509" spans="1:12" hidden="1" x14ac:dyDescent="0.25">
      <c r="A7509">
        <v>157328</v>
      </c>
      <c r="B7509" t="s">
        <v>19411</v>
      </c>
      <c r="C7509" t="s">
        <v>19412</v>
      </c>
      <c r="D7509" t="s">
        <v>19367</v>
      </c>
      <c r="E7509" t="s">
        <v>35833</v>
      </c>
      <c r="F7509" t="s">
        <v>35834</v>
      </c>
      <c r="G7509">
        <v>2003</v>
      </c>
      <c r="H7509" t="s">
        <v>36545</v>
      </c>
      <c r="I7509" t="s">
        <v>19413</v>
      </c>
      <c r="J7509" s="2" t="s">
        <v>19414</v>
      </c>
      <c r="K7509" s="5" t="s">
        <v>55</v>
      </c>
      <c r="L7509" t="s">
        <v>143</v>
      </c>
    </row>
    <row r="7510" spans="1:12" hidden="1" x14ac:dyDescent="0.25">
      <c r="A7510">
        <v>157341</v>
      </c>
      <c r="B7510" t="s">
        <v>19415</v>
      </c>
      <c r="C7510" t="s">
        <v>19412</v>
      </c>
      <c r="D7510" t="s">
        <v>19367</v>
      </c>
      <c r="E7510" t="s">
        <v>35833</v>
      </c>
      <c r="F7510" t="s">
        <v>35834</v>
      </c>
      <c r="G7510">
        <v>2003</v>
      </c>
      <c r="H7510" t="s">
        <v>36545</v>
      </c>
      <c r="I7510" t="s">
        <v>19413</v>
      </c>
      <c r="J7510" s="2" t="s">
        <v>19416</v>
      </c>
      <c r="K7510" s="5" t="s">
        <v>38</v>
      </c>
    </row>
    <row r="7511" spans="1:12" hidden="1" x14ac:dyDescent="0.25">
      <c r="A7511">
        <v>157349</v>
      </c>
      <c r="B7511" t="s">
        <v>19417</v>
      </c>
      <c r="C7511" t="s">
        <v>19402</v>
      </c>
      <c r="D7511" t="s">
        <v>19367</v>
      </c>
      <c r="E7511" t="s">
        <v>35833</v>
      </c>
      <c r="F7511" t="s">
        <v>35834</v>
      </c>
      <c r="G7511">
        <v>2003</v>
      </c>
      <c r="H7511" t="s">
        <v>36545</v>
      </c>
      <c r="I7511" t="s">
        <v>19403</v>
      </c>
      <c r="J7511" s="2" t="s">
        <v>19418</v>
      </c>
      <c r="K7511" s="5" t="s">
        <v>38</v>
      </c>
      <c r="L7511" t="s">
        <v>16</v>
      </c>
    </row>
    <row r="7512" spans="1:12" hidden="1" x14ac:dyDescent="0.25">
      <c r="A7512">
        <v>157350</v>
      </c>
      <c r="B7512" t="s">
        <v>19419</v>
      </c>
      <c r="C7512" t="s">
        <v>19388</v>
      </c>
      <c r="D7512" t="s">
        <v>19367</v>
      </c>
      <c r="E7512" t="s">
        <v>35833</v>
      </c>
      <c r="F7512" t="s">
        <v>35834</v>
      </c>
      <c r="G7512">
        <v>2003</v>
      </c>
      <c r="H7512" t="s">
        <v>36545</v>
      </c>
      <c r="I7512" t="s">
        <v>19389</v>
      </c>
      <c r="J7512" s="2" t="s">
        <v>19420</v>
      </c>
      <c r="K7512" s="5" t="s">
        <v>38</v>
      </c>
    </row>
    <row r="7513" spans="1:12" hidden="1" x14ac:dyDescent="0.25">
      <c r="A7513">
        <v>157386</v>
      </c>
      <c r="B7513" t="s">
        <v>19421</v>
      </c>
      <c r="C7513" t="s">
        <v>19402</v>
      </c>
      <c r="D7513" t="s">
        <v>19367</v>
      </c>
      <c r="E7513" t="s">
        <v>35833</v>
      </c>
      <c r="F7513" t="s">
        <v>35834</v>
      </c>
      <c r="G7513">
        <v>2003</v>
      </c>
      <c r="H7513" t="s">
        <v>36545</v>
      </c>
      <c r="I7513" t="s">
        <v>19403</v>
      </c>
      <c r="J7513" s="2" t="s">
        <v>19422</v>
      </c>
      <c r="K7513" s="5" t="s">
        <v>21</v>
      </c>
    </row>
    <row r="7514" spans="1:12" hidden="1" x14ac:dyDescent="0.25">
      <c r="A7514">
        <v>157403</v>
      </c>
      <c r="B7514" t="s">
        <v>19423</v>
      </c>
      <c r="C7514" t="s">
        <v>19402</v>
      </c>
      <c r="D7514" t="s">
        <v>19367</v>
      </c>
      <c r="E7514" t="s">
        <v>35833</v>
      </c>
      <c r="F7514" t="s">
        <v>35834</v>
      </c>
      <c r="G7514">
        <v>2003</v>
      </c>
      <c r="H7514" t="s">
        <v>36545</v>
      </c>
      <c r="I7514" t="s">
        <v>19403</v>
      </c>
      <c r="J7514" s="2" t="s">
        <v>19424</v>
      </c>
      <c r="K7514" s="5" t="s">
        <v>128</v>
      </c>
      <c r="L7514" t="s">
        <v>129</v>
      </c>
    </row>
    <row r="7515" spans="1:12" hidden="1" x14ac:dyDescent="0.25">
      <c r="A7515">
        <v>157413</v>
      </c>
      <c r="B7515" t="s">
        <v>19425</v>
      </c>
      <c r="C7515" t="s">
        <v>19402</v>
      </c>
      <c r="D7515" t="s">
        <v>19367</v>
      </c>
      <c r="E7515" t="s">
        <v>35833</v>
      </c>
      <c r="F7515" t="s">
        <v>35834</v>
      </c>
      <c r="G7515">
        <v>2003</v>
      </c>
      <c r="H7515" t="s">
        <v>36545</v>
      </c>
      <c r="I7515" t="s">
        <v>19403</v>
      </c>
      <c r="J7515" s="2" t="s">
        <v>19426</v>
      </c>
      <c r="K7515" s="5" t="s">
        <v>32</v>
      </c>
    </row>
    <row r="7516" spans="1:12" hidden="1" x14ac:dyDescent="0.25">
      <c r="A7516">
        <v>157469</v>
      </c>
      <c r="B7516" t="s">
        <v>19427</v>
      </c>
      <c r="C7516" t="s">
        <v>19428</v>
      </c>
      <c r="D7516" t="s">
        <v>19367</v>
      </c>
      <c r="E7516" t="s">
        <v>35833</v>
      </c>
      <c r="F7516" t="s">
        <v>35834</v>
      </c>
      <c r="G7516">
        <v>2003</v>
      </c>
      <c r="H7516" t="s">
        <v>36545</v>
      </c>
      <c r="I7516" t="s">
        <v>19429</v>
      </c>
      <c r="J7516" s="2" t="s">
        <v>19430</v>
      </c>
      <c r="K7516" s="5" t="s">
        <v>55</v>
      </c>
    </row>
    <row r="7517" spans="1:12" hidden="1" x14ac:dyDescent="0.25">
      <c r="A7517">
        <v>157475</v>
      </c>
      <c r="B7517" t="s">
        <v>19431</v>
      </c>
      <c r="C7517" t="s">
        <v>19428</v>
      </c>
      <c r="D7517" t="s">
        <v>19367</v>
      </c>
      <c r="E7517" t="s">
        <v>35833</v>
      </c>
      <c r="F7517" t="s">
        <v>35834</v>
      </c>
      <c r="G7517">
        <v>2003</v>
      </c>
      <c r="H7517" t="s">
        <v>36545</v>
      </c>
      <c r="I7517" t="s">
        <v>19429</v>
      </c>
      <c r="J7517" s="2" t="s">
        <v>19432</v>
      </c>
      <c r="K7517" s="5" t="s">
        <v>38</v>
      </c>
    </row>
    <row r="7518" spans="1:12" hidden="1" x14ac:dyDescent="0.25">
      <c r="A7518">
        <v>157477</v>
      </c>
      <c r="B7518" t="s">
        <v>19433</v>
      </c>
      <c r="C7518" t="s">
        <v>19428</v>
      </c>
      <c r="D7518" t="s">
        <v>19367</v>
      </c>
      <c r="E7518" t="s">
        <v>35833</v>
      </c>
      <c r="F7518" t="s">
        <v>35834</v>
      </c>
      <c r="G7518">
        <v>2003</v>
      </c>
      <c r="H7518" t="s">
        <v>36545</v>
      </c>
      <c r="I7518" t="s">
        <v>19429</v>
      </c>
      <c r="J7518" s="2" t="s">
        <v>19434</v>
      </c>
      <c r="K7518" s="5" t="s">
        <v>38</v>
      </c>
    </row>
    <row r="7519" spans="1:12" hidden="1" x14ac:dyDescent="0.25">
      <c r="A7519">
        <v>157478</v>
      </c>
      <c r="B7519" t="s">
        <v>19435</v>
      </c>
      <c r="C7519" t="s">
        <v>19388</v>
      </c>
      <c r="D7519" t="s">
        <v>19367</v>
      </c>
      <c r="E7519" t="s">
        <v>35833</v>
      </c>
      <c r="F7519" t="s">
        <v>35834</v>
      </c>
      <c r="G7519">
        <v>2003</v>
      </c>
      <c r="H7519" t="s">
        <v>36545</v>
      </c>
      <c r="I7519" t="s">
        <v>19389</v>
      </c>
      <c r="J7519" s="2" t="s">
        <v>19436</v>
      </c>
      <c r="K7519" s="5" t="s">
        <v>38</v>
      </c>
      <c r="L7519" t="s">
        <v>132</v>
      </c>
    </row>
    <row r="7520" spans="1:12" hidden="1" x14ac:dyDescent="0.25">
      <c r="A7520">
        <v>157526</v>
      </c>
      <c r="B7520" t="s">
        <v>19437</v>
      </c>
      <c r="C7520" t="s">
        <v>19438</v>
      </c>
      <c r="D7520" t="s">
        <v>19439</v>
      </c>
      <c r="E7520" t="s">
        <v>35835</v>
      </c>
      <c r="F7520" t="s">
        <v>35756</v>
      </c>
      <c r="G7520">
        <v>1994</v>
      </c>
      <c r="H7520" t="s">
        <v>36546</v>
      </c>
      <c r="I7520" t="s">
        <v>15762</v>
      </c>
      <c r="J7520" s="2" t="s">
        <v>19440</v>
      </c>
      <c r="K7520" s="5" t="s">
        <v>38</v>
      </c>
    </row>
    <row r="7521" spans="1:12" hidden="1" x14ac:dyDescent="0.25">
      <c r="A7521">
        <v>157532</v>
      </c>
      <c r="B7521" t="s">
        <v>19441</v>
      </c>
      <c r="C7521" t="s">
        <v>19442</v>
      </c>
      <c r="D7521" t="s">
        <v>19439</v>
      </c>
      <c r="E7521" t="s">
        <v>35835</v>
      </c>
      <c r="F7521" t="s">
        <v>35756</v>
      </c>
      <c r="G7521">
        <v>1994</v>
      </c>
      <c r="H7521" t="s">
        <v>36546</v>
      </c>
      <c r="I7521" t="s">
        <v>19443</v>
      </c>
      <c r="J7521" s="2" t="s">
        <v>19444</v>
      </c>
      <c r="K7521" s="5" t="s">
        <v>38</v>
      </c>
    </row>
    <row r="7522" spans="1:12" hidden="1" x14ac:dyDescent="0.25">
      <c r="A7522">
        <v>157546</v>
      </c>
      <c r="B7522" t="s">
        <v>19445</v>
      </c>
      <c r="C7522" t="s">
        <v>19438</v>
      </c>
      <c r="D7522" t="s">
        <v>19439</v>
      </c>
      <c r="E7522" t="s">
        <v>35835</v>
      </c>
      <c r="F7522" t="s">
        <v>35756</v>
      </c>
      <c r="G7522">
        <v>1994</v>
      </c>
      <c r="H7522" t="s">
        <v>36546</v>
      </c>
      <c r="I7522" t="s">
        <v>15762</v>
      </c>
      <c r="J7522" s="2" t="s">
        <v>19446</v>
      </c>
      <c r="K7522" s="5" t="s">
        <v>173</v>
      </c>
    </row>
    <row r="7523" spans="1:12" hidden="1" x14ac:dyDescent="0.25">
      <c r="A7523">
        <v>157576</v>
      </c>
      <c r="B7523" t="s">
        <v>19447</v>
      </c>
      <c r="C7523" t="s">
        <v>19438</v>
      </c>
      <c r="D7523" t="s">
        <v>19439</v>
      </c>
      <c r="E7523" t="s">
        <v>35835</v>
      </c>
      <c r="F7523" t="s">
        <v>35756</v>
      </c>
      <c r="G7523">
        <v>1994</v>
      </c>
      <c r="H7523" t="s">
        <v>36546</v>
      </c>
      <c r="I7523" t="s">
        <v>15762</v>
      </c>
      <c r="J7523" s="2" t="s">
        <v>19448</v>
      </c>
      <c r="K7523" s="5" t="s">
        <v>173</v>
      </c>
      <c r="L7523" t="s">
        <v>187</v>
      </c>
    </row>
    <row r="7524" spans="1:12" hidden="1" x14ac:dyDescent="0.25">
      <c r="A7524">
        <v>157643</v>
      </c>
      <c r="B7524" t="s">
        <v>19449</v>
      </c>
      <c r="C7524" t="s">
        <v>19450</v>
      </c>
      <c r="D7524" t="s">
        <v>19439</v>
      </c>
      <c r="E7524" t="s">
        <v>35835</v>
      </c>
      <c r="F7524" t="s">
        <v>35756</v>
      </c>
      <c r="G7524">
        <v>1994</v>
      </c>
      <c r="H7524" t="s">
        <v>36546</v>
      </c>
      <c r="I7524" t="s">
        <v>19451</v>
      </c>
      <c r="J7524" s="2" t="s">
        <v>19452</v>
      </c>
      <c r="K7524" s="5" t="s">
        <v>38</v>
      </c>
    </row>
    <row r="7525" spans="1:12" hidden="1" x14ac:dyDescent="0.25">
      <c r="A7525">
        <v>157699</v>
      </c>
      <c r="B7525" t="s">
        <v>19453</v>
      </c>
      <c r="C7525" t="s">
        <v>19450</v>
      </c>
      <c r="D7525" t="s">
        <v>19439</v>
      </c>
      <c r="E7525" t="s">
        <v>35835</v>
      </c>
      <c r="F7525" t="s">
        <v>35756</v>
      </c>
      <c r="G7525">
        <v>1994</v>
      </c>
      <c r="H7525" t="s">
        <v>36546</v>
      </c>
      <c r="I7525" t="s">
        <v>19451</v>
      </c>
      <c r="J7525" s="2" t="s">
        <v>19454</v>
      </c>
      <c r="K7525" s="5" t="s">
        <v>1493</v>
      </c>
    </row>
    <row r="7526" spans="1:12" hidden="1" x14ac:dyDescent="0.25">
      <c r="A7526">
        <v>157705</v>
      </c>
      <c r="B7526" t="s">
        <v>19455</v>
      </c>
      <c r="C7526" t="s">
        <v>19450</v>
      </c>
      <c r="D7526" t="s">
        <v>19439</v>
      </c>
      <c r="E7526" t="s">
        <v>35835</v>
      </c>
      <c r="F7526" t="s">
        <v>35756</v>
      </c>
      <c r="G7526">
        <v>1994</v>
      </c>
      <c r="H7526" t="s">
        <v>36546</v>
      </c>
      <c r="I7526" t="s">
        <v>19451</v>
      </c>
      <c r="J7526" s="2" t="s">
        <v>19456</v>
      </c>
      <c r="K7526" s="5" t="s">
        <v>38</v>
      </c>
      <c r="L7526" t="s">
        <v>16</v>
      </c>
    </row>
    <row r="7527" spans="1:12" hidden="1" x14ac:dyDescent="0.25">
      <c r="A7527">
        <v>157715</v>
      </c>
      <c r="B7527" t="s">
        <v>19457</v>
      </c>
      <c r="C7527" t="s">
        <v>19450</v>
      </c>
      <c r="D7527" t="s">
        <v>19439</v>
      </c>
      <c r="E7527" t="s">
        <v>35835</v>
      </c>
      <c r="F7527" t="s">
        <v>35756</v>
      </c>
      <c r="G7527">
        <v>1994</v>
      </c>
      <c r="H7527" t="s">
        <v>36546</v>
      </c>
      <c r="I7527" t="s">
        <v>19451</v>
      </c>
      <c r="J7527" s="2" t="s">
        <v>19458</v>
      </c>
      <c r="K7527" s="5" t="s">
        <v>55</v>
      </c>
      <c r="L7527" t="s">
        <v>143</v>
      </c>
    </row>
    <row r="7528" spans="1:12" hidden="1" x14ac:dyDescent="0.25">
      <c r="A7528">
        <v>157888</v>
      </c>
      <c r="B7528" t="s">
        <v>19459</v>
      </c>
      <c r="C7528" t="s">
        <v>19460</v>
      </c>
      <c r="D7528" t="s">
        <v>19461</v>
      </c>
      <c r="E7528" t="s">
        <v>35836</v>
      </c>
      <c r="F7528" t="s">
        <v>35739</v>
      </c>
      <c r="G7528">
        <v>1999</v>
      </c>
      <c r="H7528" t="s">
        <v>36547</v>
      </c>
      <c r="I7528" t="s">
        <v>19462</v>
      </c>
      <c r="J7528" s="2" t="s">
        <v>19463</v>
      </c>
      <c r="K7528" s="5" t="s">
        <v>21</v>
      </c>
    </row>
    <row r="7529" spans="1:12" hidden="1" x14ac:dyDescent="0.25">
      <c r="A7529">
        <v>157937</v>
      </c>
      <c r="B7529" t="s">
        <v>19464</v>
      </c>
      <c r="C7529" t="s">
        <v>19460</v>
      </c>
      <c r="D7529" t="s">
        <v>19461</v>
      </c>
      <c r="E7529" t="s">
        <v>35836</v>
      </c>
      <c r="F7529" t="s">
        <v>35739</v>
      </c>
      <c r="G7529">
        <v>1999</v>
      </c>
      <c r="H7529" t="s">
        <v>36547</v>
      </c>
      <c r="I7529" t="s">
        <v>19462</v>
      </c>
      <c r="J7529" s="2" t="s">
        <v>19465</v>
      </c>
      <c r="K7529" s="5" t="s">
        <v>38</v>
      </c>
    </row>
    <row r="7530" spans="1:12" hidden="1" x14ac:dyDescent="0.25">
      <c r="A7530">
        <v>157948</v>
      </c>
      <c r="B7530" t="s">
        <v>19466</v>
      </c>
      <c r="C7530" t="s">
        <v>19467</v>
      </c>
      <c r="D7530" t="s">
        <v>19461</v>
      </c>
      <c r="E7530" t="s">
        <v>35836</v>
      </c>
      <c r="F7530" t="s">
        <v>35739</v>
      </c>
      <c r="G7530">
        <v>1999</v>
      </c>
      <c r="H7530" t="s">
        <v>36547</v>
      </c>
      <c r="I7530" t="s">
        <v>2211</v>
      </c>
      <c r="J7530" s="2" t="s">
        <v>19468</v>
      </c>
      <c r="K7530" s="5" t="s">
        <v>1493</v>
      </c>
    </row>
    <row r="7531" spans="1:12" hidden="1" x14ac:dyDescent="0.25">
      <c r="A7531">
        <v>158041</v>
      </c>
      <c r="B7531" t="s">
        <v>19469</v>
      </c>
      <c r="C7531" t="s">
        <v>19470</v>
      </c>
      <c r="D7531" t="s">
        <v>19461</v>
      </c>
      <c r="E7531" t="s">
        <v>35836</v>
      </c>
      <c r="F7531" t="s">
        <v>35739</v>
      </c>
      <c r="G7531">
        <v>1999</v>
      </c>
      <c r="H7531" t="s">
        <v>36547</v>
      </c>
      <c r="I7531" t="s">
        <v>19471</v>
      </c>
      <c r="J7531" s="2" t="s">
        <v>19472</v>
      </c>
      <c r="K7531" s="5" t="s">
        <v>38</v>
      </c>
    </row>
    <row r="7532" spans="1:12" hidden="1" x14ac:dyDescent="0.25">
      <c r="A7532">
        <v>158043</v>
      </c>
      <c r="B7532" t="s">
        <v>19473</v>
      </c>
      <c r="C7532" t="s">
        <v>19470</v>
      </c>
      <c r="D7532" t="s">
        <v>19461</v>
      </c>
      <c r="E7532" t="s">
        <v>35836</v>
      </c>
      <c r="F7532" t="s">
        <v>35739</v>
      </c>
      <c r="G7532">
        <v>1999</v>
      </c>
      <c r="H7532" t="s">
        <v>36547</v>
      </c>
      <c r="I7532" t="s">
        <v>19471</v>
      </c>
      <c r="J7532" s="2" t="s">
        <v>19474</v>
      </c>
      <c r="K7532" s="5" t="s">
        <v>38</v>
      </c>
      <c r="L7532" t="s">
        <v>16</v>
      </c>
    </row>
    <row r="7533" spans="1:12" hidden="1" x14ac:dyDescent="0.25">
      <c r="A7533">
        <v>158093</v>
      </c>
      <c r="B7533" t="s">
        <v>19475</v>
      </c>
      <c r="C7533" t="s">
        <v>19470</v>
      </c>
      <c r="D7533" t="s">
        <v>19461</v>
      </c>
      <c r="E7533" t="s">
        <v>35836</v>
      </c>
      <c r="F7533" t="s">
        <v>35739</v>
      </c>
      <c r="G7533">
        <v>1999</v>
      </c>
      <c r="H7533" t="s">
        <v>36547</v>
      </c>
      <c r="I7533" t="s">
        <v>19471</v>
      </c>
      <c r="J7533" s="2" t="s">
        <v>19476</v>
      </c>
      <c r="K7533" s="5" t="s">
        <v>55</v>
      </c>
    </row>
    <row r="7534" spans="1:12" hidden="1" x14ac:dyDescent="0.25">
      <c r="A7534">
        <v>158125</v>
      </c>
      <c r="B7534" t="s">
        <v>19477</v>
      </c>
      <c r="C7534" t="s">
        <v>19467</v>
      </c>
      <c r="D7534" t="s">
        <v>19461</v>
      </c>
      <c r="E7534" t="s">
        <v>35836</v>
      </c>
      <c r="F7534" t="s">
        <v>35739</v>
      </c>
      <c r="G7534">
        <v>1999</v>
      </c>
      <c r="H7534" t="s">
        <v>36547</v>
      </c>
      <c r="I7534" t="s">
        <v>2211</v>
      </c>
      <c r="J7534" s="2" t="s">
        <v>19478</v>
      </c>
      <c r="K7534" s="5" t="s">
        <v>21</v>
      </c>
    </row>
    <row r="7535" spans="1:12" hidden="1" x14ac:dyDescent="0.25">
      <c r="A7535">
        <v>158126</v>
      </c>
      <c r="B7535" t="s">
        <v>19479</v>
      </c>
      <c r="C7535" t="s">
        <v>19480</v>
      </c>
      <c r="D7535" t="s">
        <v>19461</v>
      </c>
      <c r="E7535" t="s">
        <v>35836</v>
      </c>
      <c r="F7535" t="s">
        <v>35739</v>
      </c>
      <c r="G7535">
        <v>1999</v>
      </c>
      <c r="H7535" t="s">
        <v>36547</v>
      </c>
      <c r="I7535" t="s">
        <v>19481</v>
      </c>
      <c r="J7535" s="2" t="s">
        <v>19482</v>
      </c>
      <c r="K7535" s="5" t="s">
        <v>21</v>
      </c>
    </row>
    <row r="7536" spans="1:12" hidden="1" x14ac:dyDescent="0.25">
      <c r="A7536">
        <v>158224</v>
      </c>
      <c r="B7536" t="s">
        <v>19483</v>
      </c>
      <c r="C7536" t="s">
        <v>19467</v>
      </c>
      <c r="D7536" t="s">
        <v>19461</v>
      </c>
      <c r="E7536" t="s">
        <v>35836</v>
      </c>
      <c r="F7536" t="s">
        <v>35739</v>
      </c>
      <c r="G7536">
        <v>1999</v>
      </c>
      <c r="H7536" t="s">
        <v>36547</v>
      </c>
      <c r="I7536" t="s">
        <v>2211</v>
      </c>
      <c r="J7536" s="2" t="s">
        <v>19484</v>
      </c>
      <c r="K7536" s="5" t="s">
        <v>21</v>
      </c>
    </row>
    <row r="7537" spans="1:15" hidden="1" x14ac:dyDescent="0.25">
      <c r="A7537">
        <v>158236</v>
      </c>
      <c r="B7537" t="s">
        <v>19485</v>
      </c>
      <c r="C7537" t="s">
        <v>19470</v>
      </c>
      <c r="D7537" t="s">
        <v>19461</v>
      </c>
      <c r="E7537" t="s">
        <v>35836</v>
      </c>
      <c r="F7537" t="s">
        <v>35739</v>
      </c>
      <c r="G7537">
        <v>1999</v>
      </c>
      <c r="H7537" t="s">
        <v>36547</v>
      </c>
      <c r="I7537" t="s">
        <v>19471</v>
      </c>
      <c r="J7537" s="2" t="s">
        <v>19486</v>
      </c>
      <c r="K7537" s="5" t="s">
        <v>21</v>
      </c>
    </row>
    <row r="7538" spans="1:15" hidden="1" x14ac:dyDescent="0.25">
      <c r="A7538">
        <v>158240</v>
      </c>
      <c r="B7538" t="s">
        <v>19487</v>
      </c>
      <c r="C7538" t="s">
        <v>19470</v>
      </c>
      <c r="D7538" t="s">
        <v>19461</v>
      </c>
      <c r="E7538" t="s">
        <v>35836</v>
      </c>
      <c r="F7538" t="s">
        <v>35739</v>
      </c>
      <c r="G7538">
        <v>1999</v>
      </c>
      <c r="H7538" t="s">
        <v>36547</v>
      </c>
      <c r="I7538" t="s">
        <v>19471</v>
      </c>
      <c r="J7538" s="2" t="s">
        <v>19488</v>
      </c>
      <c r="K7538" s="5" t="s">
        <v>21</v>
      </c>
    </row>
    <row r="7539" spans="1:15" hidden="1" x14ac:dyDescent="0.25">
      <c r="A7539">
        <v>158321</v>
      </c>
      <c r="B7539" t="s">
        <v>19489</v>
      </c>
      <c r="C7539" t="s">
        <v>19470</v>
      </c>
      <c r="D7539" t="s">
        <v>19461</v>
      </c>
      <c r="E7539" t="s">
        <v>35836</v>
      </c>
      <c r="F7539" t="s">
        <v>35739</v>
      </c>
      <c r="G7539">
        <v>1999</v>
      </c>
      <c r="H7539" t="s">
        <v>36547</v>
      </c>
      <c r="I7539" t="s">
        <v>19471</v>
      </c>
      <c r="J7539" s="2" t="s">
        <v>19490</v>
      </c>
      <c r="K7539" s="5" t="s">
        <v>21</v>
      </c>
    </row>
    <row r="7540" spans="1:15" hidden="1" x14ac:dyDescent="0.25">
      <c r="A7540">
        <v>158326</v>
      </c>
      <c r="B7540" t="s">
        <v>19491</v>
      </c>
      <c r="C7540" t="s">
        <v>19470</v>
      </c>
      <c r="D7540" t="s">
        <v>19461</v>
      </c>
      <c r="E7540" t="s">
        <v>35836</v>
      </c>
      <c r="F7540" t="s">
        <v>35739</v>
      </c>
      <c r="G7540">
        <v>1999</v>
      </c>
      <c r="H7540" t="s">
        <v>36547</v>
      </c>
      <c r="I7540" t="s">
        <v>19471</v>
      </c>
      <c r="J7540" s="2" t="s">
        <v>19492</v>
      </c>
      <c r="K7540" s="5" t="s">
        <v>21</v>
      </c>
    </row>
    <row r="7541" spans="1:15" hidden="1" x14ac:dyDescent="0.25">
      <c r="A7541">
        <v>158357</v>
      </c>
      <c r="B7541" t="s">
        <v>19493</v>
      </c>
      <c r="C7541" t="s">
        <v>19470</v>
      </c>
      <c r="D7541" t="s">
        <v>19461</v>
      </c>
      <c r="E7541" t="s">
        <v>35836</v>
      </c>
      <c r="F7541" t="s">
        <v>35739</v>
      </c>
      <c r="G7541">
        <v>1999</v>
      </c>
      <c r="H7541" t="s">
        <v>36547</v>
      </c>
      <c r="I7541" t="s">
        <v>19471</v>
      </c>
      <c r="J7541" s="2" t="s">
        <v>19494</v>
      </c>
      <c r="K7541" s="5" t="s">
        <v>32</v>
      </c>
      <c r="L7541" t="s">
        <v>35242</v>
      </c>
    </row>
    <row r="7542" spans="1:15" hidden="1" x14ac:dyDescent="0.25">
      <c r="A7542">
        <v>158383</v>
      </c>
      <c r="B7542" t="s">
        <v>19495</v>
      </c>
      <c r="C7542" t="s">
        <v>19470</v>
      </c>
      <c r="D7542" t="s">
        <v>19461</v>
      </c>
      <c r="E7542" t="s">
        <v>35836</v>
      </c>
      <c r="F7542" t="s">
        <v>35739</v>
      </c>
      <c r="G7542">
        <v>1999</v>
      </c>
      <c r="H7542" t="s">
        <v>36547</v>
      </c>
      <c r="I7542" t="s">
        <v>19471</v>
      </c>
      <c r="J7542" s="2" t="s">
        <v>19496</v>
      </c>
      <c r="K7542" s="5" t="s">
        <v>55</v>
      </c>
    </row>
    <row r="7543" spans="1:15" hidden="1" x14ac:dyDescent="0.25">
      <c r="A7543">
        <v>158387</v>
      </c>
      <c r="B7543" t="s">
        <v>19497</v>
      </c>
      <c r="C7543" t="s">
        <v>19470</v>
      </c>
      <c r="D7543" t="s">
        <v>19461</v>
      </c>
      <c r="E7543" t="s">
        <v>35836</v>
      </c>
      <c r="F7543" t="s">
        <v>35739</v>
      </c>
      <c r="G7543">
        <v>1999</v>
      </c>
      <c r="H7543" t="s">
        <v>36547</v>
      </c>
      <c r="I7543" t="s">
        <v>19471</v>
      </c>
      <c r="J7543" s="2" t="s">
        <v>19498</v>
      </c>
      <c r="K7543" s="5" t="s">
        <v>21</v>
      </c>
    </row>
    <row r="7544" spans="1:15" hidden="1" x14ac:dyDescent="0.25">
      <c r="A7544">
        <v>158413</v>
      </c>
      <c r="B7544" t="s">
        <v>19499</v>
      </c>
      <c r="C7544" t="s">
        <v>19500</v>
      </c>
      <c r="D7544" t="s">
        <v>19461</v>
      </c>
      <c r="E7544" t="s">
        <v>35836</v>
      </c>
      <c r="F7544" t="s">
        <v>35739</v>
      </c>
      <c r="G7544">
        <v>1999</v>
      </c>
      <c r="H7544" t="s">
        <v>36547</v>
      </c>
      <c r="I7544" t="s">
        <v>19501</v>
      </c>
      <c r="J7544" s="2" t="s">
        <v>19502</v>
      </c>
      <c r="K7544" s="5" t="s">
        <v>38</v>
      </c>
    </row>
    <row r="7545" spans="1:15" hidden="1" x14ac:dyDescent="0.25">
      <c r="A7545">
        <v>158414</v>
      </c>
      <c r="B7545" t="s">
        <v>19503</v>
      </c>
      <c r="C7545" t="s">
        <v>19500</v>
      </c>
      <c r="D7545" t="s">
        <v>19461</v>
      </c>
      <c r="E7545" t="s">
        <v>35836</v>
      </c>
      <c r="F7545" t="s">
        <v>35739</v>
      </c>
      <c r="G7545">
        <v>1999</v>
      </c>
      <c r="H7545" t="s">
        <v>36547</v>
      </c>
      <c r="I7545" t="s">
        <v>19501</v>
      </c>
      <c r="J7545" s="2" t="s">
        <v>19504</v>
      </c>
      <c r="K7545" s="5" t="s">
        <v>128</v>
      </c>
      <c r="O7545" t="s">
        <v>24</v>
      </c>
    </row>
    <row r="7546" spans="1:15" hidden="1" x14ac:dyDescent="0.25">
      <c r="A7546">
        <v>158439</v>
      </c>
      <c r="B7546" t="s">
        <v>19505</v>
      </c>
      <c r="C7546" t="s">
        <v>19467</v>
      </c>
      <c r="D7546" t="s">
        <v>19461</v>
      </c>
      <c r="E7546" t="s">
        <v>35836</v>
      </c>
      <c r="F7546" t="s">
        <v>35739</v>
      </c>
      <c r="G7546">
        <v>1999</v>
      </c>
      <c r="H7546" t="s">
        <v>36547</v>
      </c>
      <c r="I7546" t="s">
        <v>2211</v>
      </c>
      <c r="J7546" s="2" t="s">
        <v>19506</v>
      </c>
      <c r="K7546" s="5" t="s">
        <v>21</v>
      </c>
    </row>
    <row r="7547" spans="1:15" hidden="1" x14ac:dyDescent="0.25">
      <c r="A7547">
        <v>158458</v>
      </c>
      <c r="B7547" t="s">
        <v>19507</v>
      </c>
      <c r="C7547" t="s">
        <v>19467</v>
      </c>
      <c r="D7547" t="s">
        <v>19461</v>
      </c>
      <c r="E7547" t="s">
        <v>35836</v>
      </c>
      <c r="F7547" t="s">
        <v>35739</v>
      </c>
      <c r="G7547">
        <v>1999</v>
      </c>
      <c r="H7547" t="s">
        <v>36547</v>
      </c>
      <c r="I7547" t="s">
        <v>2211</v>
      </c>
      <c r="J7547" s="2" t="s">
        <v>19508</v>
      </c>
      <c r="K7547" s="5" t="s">
        <v>128</v>
      </c>
      <c r="L7547" t="s">
        <v>35200</v>
      </c>
    </row>
    <row r="7548" spans="1:15" hidden="1" x14ac:dyDescent="0.25">
      <c r="A7548">
        <v>158461</v>
      </c>
      <c r="B7548" t="s">
        <v>19509</v>
      </c>
      <c r="C7548" t="s">
        <v>19510</v>
      </c>
      <c r="D7548" t="s">
        <v>19461</v>
      </c>
      <c r="E7548" t="s">
        <v>35836</v>
      </c>
      <c r="F7548" t="s">
        <v>35739</v>
      </c>
      <c r="G7548">
        <v>1999</v>
      </c>
      <c r="H7548" t="s">
        <v>36547</v>
      </c>
      <c r="I7548" t="s">
        <v>19511</v>
      </c>
      <c r="J7548" s="2" t="s">
        <v>19512</v>
      </c>
      <c r="K7548" s="5" t="s">
        <v>21</v>
      </c>
    </row>
    <row r="7549" spans="1:15" hidden="1" x14ac:dyDescent="0.25">
      <c r="A7549">
        <v>158489</v>
      </c>
      <c r="B7549" t="s">
        <v>19513</v>
      </c>
      <c r="C7549" t="s">
        <v>19514</v>
      </c>
      <c r="D7549" t="s">
        <v>19515</v>
      </c>
      <c r="E7549" t="s">
        <v>35837</v>
      </c>
      <c r="F7549" t="s">
        <v>35838</v>
      </c>
      <c r="G7549">
        <v>1944</v>
      </c>
      <c r="H7549" t="s">
        <v>36548</v>
      </c>
      <c r="I7549" t="s">
        <v>19516</v>
      </c>
      <c r="J7549" s="2" t="s">
        <v>19517</v>
      </c>
      <c r="K7549" s="5" t="s">
        <v>38</v>
      </c>
    </row>
    <row r="7550" spans="1:15" hidden="1" x14ac:dyDescent="0.25">
      <c r="A7550">
        <v>158493</v>
      </c>
      <c r="B7550" t="s">
        <v>19518</v>
      </c>
      <c r="C7550" t="s">
        <v>19519</v>
      </c>
      <c r="D7550" t="s">
        <v>19515</v>
      </c>
      <c r="E7550" t="s">
        <v>35837</v>
      </c>
      <c r="F7550" t="s">
        <v>35838</v>
      </c>
      <c r="G7550">
        <v>1944</v>
      </c>
      <c r="H7550" t="s">
        <v>36548</v>
      </c>
      <c r="I7550" t="s">
        <v>514</v>
      </c>
      <c r="J7550" s="2" t="s">
        <v>19520</v>
      </c>
      <c r="K7550" s="5" t="s">
        <v>248</v>
      </c>
      <c r="L7550" t="s">
        <v>143</v>
      </c>
    </row>
    <row r="7551" spans="1:15" hidden="1" x14ac:dyDescent="0.25">
      <c r="A7551">
        <v>158501</v>
      </c>
      <c r="B7551" t="s">
        <v>19521</v>
      </c>
      <c r="C7551" t="s">
        <v>19519</v>
      </c>
      <c r="D7551" t="s">
        <v>19515</v>
      </c>
      <c r="E7551" t="s">
        <v>35837</v>
      </c>
      <c r="F7551" t="s">
        <v>35838</v>
      </c>
      <c r="G7551">
        <v>1944</v>
      </c>
      <c r="H7551" t="s">
        <v>36548</v>
      </c>
      <c r="I7551" t="s">
        <v>514</v>
      </c>
      <c r="J7551" s="2" t="s">
        <v>19522</v>
      </c>
      <c r="K7551" s="5" t="s">
        <v>15</v>
      </c>
      <c r="L7551" t="s">
        <v>239</v>
      </c>
    </row>
    <row r="7552" spans="1:15" hidden="1" x14ac:dyDescent="0.25">
      <c r="A7552">
        <v>158511</v>
      </c>
      <c r="B7552" t="s">
        <v>19523</v>
      </c>
      <c r="C7552" t="s">
        <v>19519</v>
      </c>
      <c r="D7552" t="s">
        <v>19515</v>
      </c>
      <c r="E7552" t="s">
        <v>35837</v>
      </c>
      <c r="F7552" t="s">
        <v>35838</v>
      </c>
      <c r="G7552">
        <v>1944</v>
      </c>
      <c r="H7552" t="s">
        <v>36548</v>
      </c>
      <c r="I7552" t="s">
        <v>514</v>
      </c>
      <c r="J7552" s="2" t="s">
        <v>19524</v>
      </c>
      <c r="K7552" s="5" t="s">
        <v>38</v>
      </c>
    </row>
    <row r="7553" spans="1:12" hidden="1" x14ac:dyDescent="0.25">
      <c r="A7553">
        <v>158599</v>
      </c>
      <c r="B7553" t="s">
        <v>19525</v>
      </c>
      <c r="C7553" t="s">
        <v>19526</v>
      </c>
      <c r="D7553" t="s">
        <v>19515</v>
      </c>
      <c r="E7553" t="s">
        <v>35837</v>
      </c>
      <c r="F7553" t="s">
        <v>35838</v>
      </c>
      <c r="G7553">
        <v>1944</v>
      </c>
      <c r="H7553" t="s">
        <v>36548</v>
      </c>
      <c r="I7553" t="s">
        <v>19527</v>
      </c>
      <c r="J7553" s="2" t="s">
        <v>19528</v>
      </c>
      <c r="K7553" s="5" t="s">
        <v>128</v>
      </c>
      <c r="L7553" t="s">
        <v>1277</v>
      </c>
    </row>
    <row r="7554" spans="1:12" hidden="1" x14ac:dyDescent="0.25">
      <c r="A7554">
        <v>158607</v>
      </c>
      <c r="B7554" t="s">
        <v>19529</v>
      </c>
      <c r="C7554" t="s">
        <v>19526</v>
      </c>
      <c r="D7554" t="s">
        <v>19515</v>
      </c>
      <c r="E7554" t="s">
        <v>35837</v>
      </c>
      <c r="F7554" t="s">
        <v>35838</v>
      </c>
      <c r="G7554">
        <v>1944</v>
      </c>
      <c r="H7554" t="s">
        <v>36548</v>
      </c>
      <c r="I7554" t="s">
        <v>19527</v>
      </c>
      <c r="J7554" s="2" t="s">
        <v>19530</v>
      </c>
      <c r="K7554" s="5" t="s">
        <v>21</v>
      </c>
    </row>
    <row r="7555" spans="1:12" hidden="1" x14ac:dyDescent="0.25">
      <c r="A7555">
        <v>158632</v>
      </c>
      <c r="B7555" t="s">
        <v>19531</v>
      </c>
      <c r="C7555" t="s">
        <v>19514</v>
      </c>
      <c r="D7555" t="s">
        <v>19515</v>
      </c>
      <c r="E7555" t="s">
        <v>35837</v>
      </c>
      <c r="F7555" t="s">
        <v>35838</v>
      </c>
      <c r="G7555">
        <v>1944</v>
      </c>
      <c r="H7555" t="s">
        <v>36548</v>
      </c>
      <c r="I7555" t="s">
        <v>19516</v>
      </c>
      <c r="J7555" s="2" t="s">
        <v>19532</v>
      </c>
      <c r="K7555" s="5" t="s">
        <v>38</v>
      </c>
    </row>
    <row r="7556" spans="1:12" hidden="1" x14ac:dyDescent="0.25">
      <c r="A7556">
        <v>158642</v>
      </c>
      <c r="B7556" t="s">
        <v>19533</v>
      </c>
      <c r="C7556" t="s">
        <v>19526</v>
      </c>
      <c r="D7556" t="s">
        <v>19515</v>
      </c>
      <c r="E7556" t="s">
        <v>35837</v>
      </c>
      <c r="F7556" t="s">
        <v>35838</v>
      </c>
      <c r="G7556">
        <v>1944</v>
      </c>
      <c r="H7556" t="s">
        <v>36548</v>
      </c>
      <c r="I7556" t="s">
        <v>19527</v>
      </c>
      <c r="J7556" s="2" t="s">
        <v>19534</v>
      </c>
      <c r="K7556" s="5" t="s">
        <v>38</v>
      </c>
      <c r="L7556" t="s">
        <v>187</v>
      </c>
    </row>
    <row r="7557" spans="1:12" hidden="1" x14ac:dyDescent="0.25">
      <c r="A7557">
        <v>158674</v>
      </c>
      <c r="B7557" t="s">
        <v>19535</v>
      </c>
      <c r="C7557" t="s">
        <v>19526</v>
      </c>
      <c r="D7557" t="s">
        <v>19515</v>
      </c>
      <c r="E7557" t="s">
        <v>35837</v>
      </c>
      <c r="F7557" t="s">
        <v>35838</v>
      </c>
      <c r="G7557">
        <v>1944</v>
      </c>
      <c r="H7557" t="s">
        <v>36548</v>
      </c>
      <c r="I7557" t="s">
        <v>19527</v>
      </c>
      <c r="J7557" s="2" t="s">
        <v>19536</v>
      </c>
      <c r="K7557" s="5" t="s">
        <v>128</v>
      </c>
      <c r="L7557" t="s">
        <v>35220</v>
      </c>
    </row>
    <row r="7558" spans="1:12" hidden="1" x14ac:dyDescent="0.25">
      <c r="A7558">
        <v>158690</v>
      </c>
      <c r="B7558" t="s">
        <v>19537</v>
      </c>
      <c r="C7558" t="s">
        <v>19526</v>
      </c>
      <c r="D7558" t="s">
        <v>19515</v>
      </c>
      <c r="E7558" t="s">
        <v>35837</v>
      </c>
      <c r="F7558" t="s">
        <v>35838</v>
      </c>
      <c r="G7558">
        <v>1944</v>
      </c>
      <c r="H7558" t="s">
        <v>36548</v>
      </c>
      <c r="I7558" t="s">
        <v>19527</v>
      </c>
      <c r="J7558" s="2" t="s">
        <v>19538</v>
      </c>
      <c r="K7558" s="5" t="s">
        <v>21</v>
      </c>
    </row>
    <row r="7559" spans="1:12" hidden="1" x14ac:dyDescent="0.25">
      <c r="A7559">
        <v>158699</v>
      </c>
      <c r="B7559" t="s">
        <v>19539</v>
      </c>
      <c r="C7559" t="s">
        <v>19526</v>
      </c>
      <c r="D7559" t="s">
        <v>19515</v>
      </c>
      <c r="E7559" t="s">
        <v>35837</v>
      </c>
      <c r="F7559" t="s">
        <v>35838</v>
      </c>
      <c r="G7559">
        <v>1944</v>
      </c>
      <c r="H7559" t="s">
        <v>36548</v>
      </c>
      <c r="I7559" t="s">
        <v>19527</v>
      </c>
      <c r="J7559" s="2" t="s">
        <v>19540</v>
      </c>
      <c r="K7559" s="5" t="s">
        <v>21</v>
      </c>
    </row>
    <row r="7560" spans="1:12" hidden="1" x14ac:dyDescent="0.25">
      <c r="A7560">
        <v>158716</v>
      </c>
      <c r="B7560" t="s">
        <v>19541</v>
      </c>
      <c r="C7560" t="s">
        <v>19542</v>
      </c>
      <c r="D7560" t="s">
        <v>19515</v>
      </c>
      <c r="E7560" t="s">
        <v>35837</v>
      </c>
      <c r="F7560" t="s">
        <v>35838</v>
      </c>
      <c r="G7560">
        <v>1944</v>
      </c>
      <c r="H7560" t="s">
        <v>36548</v>
      </c>
      <c r="I7560" t="s">
        <v>15262</v>
      </c>
      <c r="J7560" s="2" t="s">
        <v>19543</v>
      </c>
      <c r="K7560" s="5" t="s">
        <v>21</v>
      </c>
    </row>
    <row r="7561" spans="1:12" hidden="1" x14ac:dyDescent="0.25">
      <c r="A7561">
        <v>158768</v>
      </c>
      <c r="B7561" t="s">
        <v>19544</v>
      </c>
      <c r="C7561" t="s">
        <v>19545</v>
      </c>
      <c r="D7561" t="s">
        <v>19515</v>
      </c>
      <c r="E7561" t="s">
        <v>35837</v>
      </c>
      <c r="F7561" t="s">
        <v>35838</v>
      </c>
      <c r="G7561">
        <v>1944</v>
      </c>
      <c r="H7561" t="s">
        <v>36548</v>
      </c>
      <c r="I7561" t="s">
        <v>19546</v>
      </c>
      <c r="J7561" s="2" t="s">
        <v>19547</v>
      </c>
      <c r="K7561" s="5" t="s">
        <v>38</v>
      </c>
      <c r="L7561" t="s">
        <v>187</v>
      </c>
    </row>
    <row r="7562" spans="1:12" hidden="1" x14ac:dyDescent="0.25">
      <c r="A7562">
        <v>158790</v>
      </c>
      <c r="B7562" t="s">
        <v>19548</v>
      </c>
      <c r="C7562" t="s">
        <v>19549</v>
      </c>
      <c r="D7562" t="s">
        <v>19515</v>
      </c>
      <c r="E7562" t="s">
        <v>35837</v>
      </c>
      <c r="F7562" t="s">
        <v>35838</v>
      </c>
      <c r="G7562">
        <v>1944</v>
      </c>
      <c r="H7562" t="s">
        <v>36548</v>
      </c>
      <c r="I7562" t="s">
        <v>2017</v>
      </c>
      <c r="J7562" s="2" t="s">
        <v>19550</v>
      </c>
      <c r="K7562" s="5" t="s">
        <v>38</v>
      </c>
    </row>
    <row r="7563" spans="1:12" hidden="1" x14ac:dyDescent="0.25">
      <c r="A7563">
        <v>158792</v>
      </c>
      <c r="B7563" t="s">
        <v>19551</v>
      </c>
      <c r="C7563" t="s">
        <v>19549</v>
      </c>
      <c r="D7563" t="s">
        <v>19515</v>
      </c>
      <c r="E7563" t="s">
        <v>35837</v>
      </c>
      <c r="F7563" t="s">
        <v>35838</v>
      </c>
      <c r="G7563">
        <v>1944</v>
      </c>
      <c r="H7563" t="s">
        <v>36548</v>
      </c>
      <c r="I7563" t="s">
        <v>2017</v>
      </c>
      <c r="J7563" s="2" t="s">
        <v>19552</v>
      </c>
      <c r="K7563" s="5" t="s">
        <v>21</v>
      </c>
    </row>
    <row r="7564" spans="1:12" hidden="1" x14ac:dyDescent="0.25">
      <c r="A7564">
        <v>158800</v>
      </c>
      <c r="B7564" t="s">
        <v>19553</v>
      </c>
      <c r="C7564" t="s">
        <v>19549</v>
      </c>
      <c r="D7564" t="s">
        <v>19515</v>
      </c>
      <c r="E7564" t="s">
        <v>35837</v>
      </c>
      <c r="F7564" t="s">
        <v>35838</v>
      </c>
      <c r="G7564">
        <v>1944</v>
      </c>
      <c r="H7564" t="s">
        <v>36548</v>
      </c>
      <c r="I7564" t="s">
        <v>2017</v>
      </c>
      <c r="J7564" s="2" t="s">
        <v>19554</v>
      </c>
      <c r="K7564" s="5" t="s">
        <v>38</v>
      </c>
    </row>
    <row r="7565" spans="1:12" hidden="1" x14ac:dyDescent="0.25">
      <c r="A7565">
        <v>158836</v>
      </c>
      <c r="B7565" t="s">
        <v>19555</v>
      </c>
      <c r="C7565" t="s">
        <v>19556</v>
      </c>
      <c r="D7565" t="s">
        <v>19515</v>
      </c>
      <c r="E7565" t="s">
        <v>35837</v>
      </c>
      <c r="F7565" t="s">
        <v>35838</v>
      </c>
      <c r="G7565">
        <v>1944</v>
      </c>
      <c r="H7565" t="s">
        <v>36548</v>
      </c>
      <c r="I7565" t="s">
        <v>19557</v>
      </c>
      <c r="J7565" s="2" t="s">
        <v>19558</v>
      </c>
      <c r="K7565" s="5" t="s">
        <v>32</v>
      </c>
    </row>
    <row r="7566" spans="1:12" hidden="1" x14ac:dyDescent="0.25">
      <c r="A7566">
        <v>158857</v>
      </c>
      <c r="B7566" t="s">
        <v>19559</v>
      </c>
      <c r="C7566" t="s">
        <v>19556</v>
      </c>
      <c r="D7566" t="s">
        <v>19515</v>
      </c>
      <c r="E7566" t="s">
        <v>35837</v>
      </c>
      <c r="F7566" t="s">
        <v>35838</v>
      </c>
      <c r="G7566">
        <v>1944</v>
      </c>
      <c r="H7566" t="s">
        <v>36548</v>
      </c>
      <c r="I7566" t="s">
        <v>19557</v>
      </c>
      <c r="J7566" s="2" t="s">
        <v>19560</v>
      </c>
      <c r="K7566" s="5" t="s">
        <v>38</v>
      </c>
      <c r="L7566" t="s">
        <v>16</v>
      </c>
    </row>
    <row r="7567" spans="1:12" hidden="1" x14ac:dyDescent="0.25">
      <c r="A7567">
        <v>158880</v>
      </c>
      <c r="B7567" t="s">
        <v>19561</v>
      </c>
      <c r="C7567" t="s">
        <v>19556</v>
      </c>
      <c r="D7567" t="s">
        <v>19515</v>
      </c>
      <c r="E7567" t="s">
        <v>35837</v>
      </c>
      <c r="F7567" t="s">
        <v>35838</v>
      </c>
      <c r="G7567">
        <v>1944</v>
      </c>
      <c r="H7567" t="s">
        <v>36548</v>
      </c>
      <c r="I7567" t="s">
        <v>19557</v>
      </c>
      <c r="J7567" s="2" t="s">
        <v>19562</v>
      </c>
      <c r="K7567" s="5" t="s">
        <v>38</v>
      </c>
    </row>
    <row r="7568" spans="1:12" hidden="1" x14ac:dyDescent="0.25">
      <c r="A7568">
        <v>158885</v>
      </c>
      <c r="B7568" t="s">
        <v>19563</v>
      </c>
      <c r="C7568" t="s">
        <v>19556</v>
      </c>
      <c r="D7568" t="s">
        <v>19515</v>
      </c>
      <c r="E7568" t="s">
        <v>35837</v>
      </c>
      <c r="F7568" t="s">
        <v>35838</v>
      </c>
      <c r="G7568">
        <v>1944</v>
      </c>
      <c r="H7568" t="s">
        <v>36548</v>
      </c>
      <c r="I7568" t="s">
        <v>19557</v>
      </c>
      <c r="J7568" s="2" t="s">
        <v>19564</v>
      </c>
      <c r="K7568" s="5" t="s">
        <v>21</v>
      </c>
    </row>
    <row r="7569" spans="1:15" hidden="1" x14ac:dyDescent="0.25">
      <c r="A7569">
        <v>158897</v>
      </c>
      <c r="B7569" t="s">
        <v>19565</v>
      </c>
      <c r="C7569" t="s">
        <v>19556</v>
      </c>
      <c r="D7569" t="s">
        <v>19515</v>
      </c>
      <c r="E7569" t="s">
        <v>35837</v>
      </c>
      <c r="F7569" t="s">
        <v>35838</v>
      </c>
      <c r="G7569">
        <v>1944</v>
      </c>
      <c r="H7569" t="s">
        <v>36548</v>
      </c>
      <c r="I7569" t="s">
        <v>19557</v>
      </c>
      <c r="J7569" s="2" t="s">
        <v>19566</v>
      </c>
      <c r="K7569" s="5" t="s">
        <v>38</v>
      </c>
    </row>
    <row r="7570" spans="1:15" hidden="1" x14ac:dyDescent="0.25">
      <c r="A7570">
        <v>158907</v>
      </c>
      <c r="B7570" t="s">
        <v>19567</v>
      </c>
      <c r="C7570" t="s">
        <v>19549</v>
      </c>
      <c r="D7570" t="s">
        <v>19515</v>
      </c>
      <c r="E7570" t="s">
        <v>35837</v>
      </c>
      <c r="F7570" t="s">
        <v>35838</v>
      </c>
      <c r="G7570">
        <v>1944</v>
      </c>
      <c r="H7570" t="s">
        <v>36548</v>
      </c>
      <c r="I7570" t="s">
        <v>2017</v>
      </c>
      <c r="J7570" s="2" t="s">
        <v>19568</v>
      </c>
      <c r="K7570" s="5" t="s">
        <v>38</v>
      </c>
      <c r="L7570" t="s">
        <v>35297</v>
      </c>
    </row>
    <row r="7571" spans="1:15" hidden="1" x14ac:dyDescent="0.25">
      <c r="A7571">
        <v>158916</v>
      </c>
      <c r="B7571" t="s">
        <v>19569</v>
      </c>
      <c r="C7571" t="s">
        <v>19549</v>
      </c>
      <c r="D7571" t="s">
        <v>19515</v>
      </c>
      <c r="E7571" t="s">
        <v>35837</v>
      </c>
      <c r="F7571" t="s">
        <v>35838</v>
      </c>
      <c r="G7571">
        <v>1944</v>
      </c>
      <c r="H7571" t="s">
        <v>36548</v>
      </c>
      <c r="I7571" t="s">
        <v>2017</v>
      </c>
      <c r="J7571" s="2" t="s">
        <v>19570</v>
      </c>
      <c r="K7571" s="5" t="s">
        <v>55</v>
      </c>
    </row>
    <row r="7572" spans="1:15" hidden="1" x14ac:dyDescent="0.25">
      <c r="A7572">
        <v>158937</v>
      </c>
      <c r="B7572" t="s">
        <v>19571</v>
      </c>
      <c r="C7572" t="s">
        <v>19572</v>
      </c>
      <c r="D7572" t="s">
        <v>19573</v>
      </c>
      <c r="E7572" t="s">
        <v>35839</v>
      </c>
      <c r="F7572" t="s">
        <v>35840</v>
      </c>
      <c r="G7572">
        <v>1987</v>
      </c>
      <c r="H7572" t="s">
        <v>36549</v>
      </c>
      <c r="I7572" t="s">
        <v>19574</v>
      </c>
      <c r="J7572" s="2" t="s">
        <v>19575</v>
      </c>
      <c r="K7572" s="5" t="s">
        <v>21</v>
      </c>
    </row>
    <row r="7573" spans="1:15" hidden="1" x14ac:dyDescent="0.25">
      <c r="A7573">
        <v>158962</v>
      </c>
      <c r="B7573" t="s">
        <v>19576</v>
      </c>
      <c r="C7573" t="s">
        <v>19572</v>
      </c>
      <c r="D7573" t="s">
        <v>19573</v>
      </c>
      <c r="E7573" t="s">
        <v>35839</v>
      </c>
      <c r="F7573" t="s">
        <v>35840</v>
      </c>
      <c r="G7573">
        <v>1987</v>
      </c>
      <c r="H7573" t="s">
        <v>36549</v>
      </c>
      <c r="I7573" t="s">
        <v>19574</v>
      </c>
      <c r="J7573" s="2" t="s">
        <v>19577</v>
      </c>
      <c r="K7573" s="5" t="s">
        <v>21</v>
      </c>
    </row>
    <row r="7574" spans="1:15" hidden="1" x14ac:dyDescent="0.25">
      <c r="A7574">
        <v>158980</v>
      </c>
      <c r="B7574" t="s">
        <v>19578</v>
      </c>
      <c r="C7574" t="s">
        <v>19579</v>
      </c>
      <c r="D7574" t="s">
        <v>19573</v>
      </c>
      <c r="E7574" t="s">
        <v>35839</v>
      </c>
      <c r="F7574" t="s">
        <v>35840</v>
      </c>
      <c r="G7574">
        <v>1987</v>
      </c>
      <c r="H7574" t="s">
        <v>36549</v>
      </c>
      <c r="I7574" t="s">
        <v>1595</v>
      </c>
      <c r="J7574" s="2" t="s">
        <v>19580</v>
      </c>
      <c r="K7574" s="5" t="s">
        <v>128</v>
      </c>
      <c r="O7574" t="s">
        <v>24</v>
      </c>
    </row>
    <row r="7575" spans="1:15" hidden="1" x14ac:dyDescent="0.25">
      <c r="A7575">
        <v>158995</v>
      </c>
      <c r="B7575" t="s">
        <v>19581</v>
      </c>
      <c r="C7575" t="s">
        <v>19582</v>
      </c>
      <c r="D7575" t="s">
        <v>19573</v>
      </c>
      <c r="E7575" t="s">
        <v>35839</v>
      </c>
      <c r="F7575" t="s">
        <v>35840</v>
      </c>
      <c r="G7575">
        <v>1987</v>
      </c>
      <c r="H7575" t="s">
        <v>36549</v>
      </c>
      <c r="I7575" t="s">
        <v>19583</v>
      </c>
      <c r="J7575" s="2" t="s">
        <v>19584</v>
      </c>
      <c r="K7575" s="5" t="s">
        <v>21</v>
      </c>
    </row>
    <row r="7576" spans="1:15" hidden="1" x14ac:dyDescent="0.25">
      <c r="A7576">
        <v>159075</v>
      </c>
      <c r="B7576" t="s">
        <v>19585</v>
      </c>
      <c r="C7576" t="s">
        <v>19582</v>
      </c>
      <c r="D7576" t="s">
        <v>19573</v>
      </c>
      <c r="E7576" t="s">
        <v>35839</v>
      </c>
      <c r="F7576" t="s">
        <v>35840</v>
      </c>
      <c r="G7576">
        <v>1987</v>
      </c>
      <c r="H7576" t="s">
        <v>36549</v>
      </c>
      <c r="I7576" t="s">
        <v>19583</v>
      </c>
      <c r="J7576" s="2" t="s">
        <v>19586</v>
      </c>
      <c r="K7576" s="5" t="s">
        <v>38</v>
      </c>
      <c r="L7576" t="s">
        <v>16</v>
      </c>
    </row>
    <row r="7577" spans="1:15" hidden="1" x14ac:dyDescent="0.25">
      <c r="A7577">
        <v>159111</v>
      </c>
      <c r="B7577" t="s">
        <v>19587</v>
      </c>
      <c r="C7577" t="s">
        <v>19582</v>
      </c>
      <c r="D7577" t="s">
        <v>19573</v>
      </c>
      <c r="E7577" t="s">
        <v>35839</v>
      </c>
      <c r="F7577" t="s">
        <v>35840</v>
      </c>
      <c r="G7577">
        <v>1987</v>
      </c>
      <c r="H7577" t="s">
        <v>36549</v>
      </c>
      <c r="I7577" t="s">
        <v>19583</v>
      </c>
      <c r="J7577" s="2" t="s">
        <v>19588</v>
      </c>
      <c r="K7577" s="5" t="s">
        <v>38</v>
      </c>
      <c r="L7577" t="s">
        <v>232</v>
      </c>
    </row>
    <row r="7578" spans="1:15" hidden="1" x14ac:dyDescent="0.25">
      <c r="A7578">
        <v>159112</v>
      </c>
      <c r="B7578" t="s">
        <v>19589</v>
      </c>
      <c r="C7578" t="s">
        <v>19579</v>
      </c>
      <c r="D7578" t="s">
        <v>19573</v>
      </c>
      <c r="E7578" t="s">
        <v>35839</v>
      </c>
      <c r="F7578" t="s">
        <v>35840</v>
      </c>
      <c r="G7578">
        <v>1987</v>
      </c>
      <c r="H7578" t="s">
        <v>36549</v>
      </c>
      <c r="I7578" t="s">
        <v>1595</v>
      </c>
      <c r="J7578" s="2" t="s">
        <v>19590</v>
      </c>
      <c r="K7578" s="5" t="s">
        <v>38</v>
      </c>
    </row>
    <row r="7579" spans="1:15" hidden="1" x14ac:dyDescent="0.25">
      <c r="A7579">
        <v>159128</v>
      </c>
      <c r="B7579" t="s">
        <v>19591</v>
      </c>
      <c r="C7579" t="s">
        <v>19579</v>
      </c>
      <c r="D7579" t="s">
        <v>19573</v>
      </c>
      <c r="E7579" t="s">
        <v>35839</v>
      </c>
      <c r="F7579" t="s">
        <v>35840</v>
      </c>
      <c r="G7579">
        <v>1987</v>
      </c>
      <c r="H7579" t="s">
        <v>36549</v>
      </c>
      <c r="I7579" t="s">
        <v>1595</v>
      </c>
      <c r="J7579" s="2" t="s">
        <v>19592</v>
      </c>
      <c r="K7579" s="5" t="s">
        <v>55</v>
      </c>
    </row>
    <row r="7580" spans="1:15" hidden="1" x14ac:dyDescent="0.25">
      <c r="A7580">
        <v>159201</v>
      </c>
      <c r="B7580" t="s">
        <v>19593</v>
      </c>
      <c r="C7580" t="s">
        <v>19579</v>
      </c>
      <c r="D7580" t="s">
        <v>19573</v>
      </c>
      <c r="E7580" t="s">
        <v>35839</v>
      </c>
      <c r="F7580" t="s">
        <v>35840</v>
      </c>
      <c r="G7580">
        <v>1987</v>
      </c>
      <c r="H7580" t="s">
        <v>36549</v>
      </c>
      <c r="I7580" t="s">
        <v>1595</v>
      </c>
      <c r="J7580" s="2" t="s">
        <v>19594</v>
      </c>
      <c r="K7580" s="5" t="s">
        <v>38</v>
      </c>
      <c r="L7580" t="s">
        <v>16</v>
      </c>
    </row>
    <row r="7581" spans="1:15" hidden="1" x14ac:dyDescent="0.25">
      <c r="A7581">
        <v>159209</v>
      </c>
      <c r="B7581" t="s">
        <v>19595</v>
      </c>
      <c r="C7581" t="s">
        <v>19579</v>
      </c>
      <c r="D7581" t="s">
        <v>19573</v>
      </c>
      <c r="E7581" t="s">
        <v>35839</v>
      </c>
      <c r="F7581" t="s">
        <v>35840</v>
      </c>
      <c r="G7581">
        <v>1987</v>
      </c>
      <c r="H7581" t="s">
        <v>36549</v>
      </c>
      <c r="I7581" t="s">
        <v>1595</v>
      </c>
      <c r="J7581" s="2" t="s">
        <v>19596</v>
      </c>
      <c r="K7581" s="5" t="s">
        <v>21</v>
      </c>
    </row>
    <row r="7582" spans="1:15" hidden="1" x14ac:dyDescent="0.25">
      <c r="A7582">
        <v>159217</v>
      </c>
      <c r="B7582" t="s">
        <v>19597</v>
      </c>
      <c r="C7582" t="s">
        <v>19579</v>
      </c>
      <c r="D7582" t="s">
        <v>19573</v>
      </c>
      <c r="E7582" t="s">
        <v>35839</v>
      </c>
      <c r="F7582" t="s">
        <v>35840</v>
      </c>
      <c r="G7582">
        <v>1987</v>
      </c>
      <c r="H7582" t="s">
        <v>36549</v>
      </c>
      <c r="I7582" t="s">
        <v>1595</v>
      </c>
      <c r="J7582" s="2" t="s">
        <v>19598</v>
      </c>
      <c r="K7582" s="5" t="s">
        <v>32</v>
      </c>
    </row>
    <row r="7583" spans="1:15" hidden="1" x14ac:dyDescent="0.25">
      <c r="A7583">
        <v>159245</v>
      </c>
      <c r="B7583" t="s">
        <v>19599</v>
      </c>
      <c r="C7583" t="s">
        <v>19582</v>
      </c>
      <c r="D7583" t="s">
        <v>19573</v>
      </c>
      <c r="E7583" t="s">
        <v>35839</v>
      </c>
      <c r="F7583" t="s">
        <v>35840</v>
      </c>
      <c r="G7583">
        <v>1987</v>
      </c>
      <c r="H7583" t="s">
        <v>36549</v>
      </c>
      <c r="I7583" t="s">
        <v>19583</v>
      </c>
      <c r="J7583" s="2" t="s">
        <v>19600</v>
      </c>
      <c r="K7583" s="5" t="s">
        <v>128</v>
      </c>
      <c r="L7583" t="s">
        <v>129</v>
      </c>
    </row>
    <row r="7584" spans="1:15" hidden="1" x14ac:dyDescent="0.25">
      <c r="A7584">
        <v>159267</v>
      </c>
      <c r="B7584" t="s">
        <v>19601</v>
      </c>
      <c r="C7584" t="s">
        <v>19602</v>
      </c>
      <c r="D7584" t="s">
        <v>19573</v>
      </c>
      <c r="E7584" t="s">
        <v>35839</v>
      </c>
      <c r="F7584" t="s">
        <v>35840</v>
      </c>
      <c r="G7584">
        <v>1987</v>
      </c>
      <c r="H7584" t="s">
        <v>36549</v>
      </c>
      <c r="I7584" t="s">
        <v>560</v>
      </c>
      <c r="J7584" s="2" t="s">
        <v>19603</v>
      </c>
      <c r="K7584" s="5" t="s">
        <v>128</v>
      </c>
      <c r="L7584" t="s">
        <v>314</v>
      </c>
    </row>
    <row r="7585" spans="1:12" hidden="1" x14ac:dyDescent="0.25">
      <c r="A7585">
        <v>159290</v>
      </c>
      <c r="B7585" t="s">
        <v>19604</v>
      </c>
      <c r="C7585" t="s">
        <v>19582</v>
      </c>
      <c r="D7585" t="s">
        <v>19573</v>
      </c>
      <c r="E7585" t="s">
        <v>35839</v>
      </c>
      <c r="F7585" t="s">
        <v>35840</v>
      </c>
      <c r="G7585">
        <v>1987</v>
      </c>
      <c r="H7585" t="s">
        <v>36549</v>
      </c>
      <c r="I7585" t="s">
        <v>19583</v>
      </c>
      <c r="J7585" s="2" t="s">
        <v>19605</v>
      </c>
      <c r="K7585" s="5" t="s">
        <v>547</v>
      </c>
    </row>
    <row r="7586" spans="1:12" hidden="1" x14ac:dyDescent="0.25">
      <c r="A7586">
        <v>159350</v>
      </c>
      <c r="B7586" t="s">
        <v>19606</v>
      </c>
      <c r="C7586" t="s">
        <v>19607</v>
      </c>
      <c r="D7586" t="s">
        <v>19573</v>
      </c>
      <c r="E7586" t="s">
        <v>35839</v>
      </c>
      <c r="F7586" t="s">
        <v>35840</v>
      </c>
      <c r="G7586">
        <v>1987</v>
      </c>
      <c r="H7586" t="s">
        <v>36549</v>
      </c>
      <c r="I7586" t="s">
        <v>6429</v>
      </c>
      <c r="J7586" s="2" t="s">
        <v>19608</v>
      </c>
      <c r="K7586" s="5" t="s">
        <v>21</v>
      </c>
    </row>
    <row r="7587" spans="1:12" hidden="1" x14ac:dyDescent="0.25">
      <c r="A7587">
        <v>159395</v>
      </c>
      <c r="B7587" t="s">
        <v>19609</v>
      </c>
      <c r="C7587" t="s">
        <v>19582</v>
      </c>
      <c r="D7587" t="s">
        <v>19573</v>
      </c>
      <c r="E7587" t="s">
        <v>35839</v>
      </c>
      <c r="F7587" t="s">
        <v>35840</v>
      </c>
      <c r="G7587">
        <v>1987</v>
      </c>
      <c r="H7587" t="s">
        <v>36549</v>
      </c>
      <c r="I7587" t="s">
        <v>19583</v>
      </c>
      <c r="J7587" s="2" t="s">
        <v>19610</v>
      </c>
      <c r="K7587" s="5" t="s">
        <v>21</v>
      </c>
    </row>
    <row r="7588" spans="1:12" hidden="1" x14ac:dyDescent="0.25">
      <c r="A7588">
        <v>159409</v>
      </c>
      <c r="B7588" t="s">
        <v>19611</v>
      </c>
      <c r="C7588" t="s">
        <v>19607</v>
      </c>
      <c r="D7588" t="s">
        <v>19573</v>
      </c>
      <c r="E7588" t="s">
        <v>35839</v>
      </c>
      <c r="F7588" t="s">
        <v>35840</v>
      </c>
      <c r="G7588">
        <v>1987</v>
      </c>
      <c r="H7588" t="s">
        <v>36549</v>
      </c>
      <c r="I7588" t="s">
        <v>6429</v>
      </c>
      <c r="J7588" s="2" t="s">
        <v>19612</v>
      </c>
      <c r="K7588" s="5" t="s">
        <v>21</v>
      </c>
    </row>
    <row r="7589" spans="1:12" hidden="1" x14ac:dyDescent="0.25">
      <c r="A7589">
        <v>159436</v>
      </c>
      <c r="B7589" t="s">
        <v>19613</v>
      </c>
      <c r="C7589" t="s">
        <v>19607</v>
      </c>
      <c r="D7589" t="s">
        <v>19573</v>
      </c>
      <c r="E7589" t="s">
        <v>35839</v>
      </c>
      <c r="F7589" t="s">
        <v>35840</v>
      </c>
      <c r="G7589">
        <v>1987</v>
      </c>
      <c r="H7589" t="s">
        <v>36549</v>
      </c>
      <c r="I7589" t="s">
        <v>6429</v>
      </c>
      <c r="J7589" s="2" t="s">
        <v>19614</v>
      </c>
      <c r="K7589" s="5" t="s">
        <v>21</v>
      </c>
      <c r="L7589" t="s">
        <v>143</v>
      </c>
    </row>
    <row r="7590" spans="1:12" hidden="1" x14ac:dyDescent="0.25">
      <c r="A7590">
        <v>159446</v>
      </c>
      <c r="B7590" t="s">
        <v>19615</v>
      </c>
      <c r="C7590" t="s">
        <v>19607</v>
      </c>
      <c r="D7590" t="s">
        <v>19573</v>
      </c>
      <c r="E7590" t="s">
        <v>35839</v>
      </c>
      <c r="F7590" t="s">
        <v>35840</v>
      </c>
      <c r="G7590">
        <v>1987</v>
      </c>
      <c r="H7590" t="s">
        <v>36549</v>
      </c>
      <c r="I7590" t="s">
        <v>6429</v>
      </c>
      <c r="J7590" s="2" t="s">
        <v>19616</v>
      </c>
      <c r="K7590" s="5" t="s">
        <v>38</v>
      </c>
      <c r="L7590" t="s">
        <v>16</v>
      </c>
    </row>
    <row r="7591" spans="1:12" hidden="1" x14ac:dyDescent="0.25">
      <c r="A7591">
        <v>159468</v>
      </c>
      <c r="B7591" t="s">
        <v>19617</v>
      </c>
      <c r="C7591" t="s">
        <v>19618</v>
      </c>
      <c r="D7591" t="s">
        <v>19573</v>
      </c>
      <c r="E7591" t="s">
        <v>35839</v>
      </c>
      <c r="F7591" t="s">
        <v>35840</v>
      </c>
      <c r="G7591">
        <v>1987</v>
      </c>
      <c r="H7591" t="s">
        <v>36549</v>
      </c>
      <c r="I7591" t="s">
        <v>19619</v>
      </c>
      <c r="J7591" s="2" t="s">
        <v>19620</v>
      </c>
      <c r="K7591" s="5" t="s">
        <v>21</v>
      </c>
    </row>
    <row r="7592" spans="1:12" hidden="1" x14ac:dyDescent="0.25">
      <c r="A7592">
        <v>159511</v>
      </c>
      <c r="B7592" t="s">
        <v>19621</v>
      </c>
      <c r="C7592" t="s">
        <v>19579</v>
      </c>
      <c r="D7592" t="s">
        <v>19573</v>
      </c>
      <c r="E7592" t="s">
        <v>35839</v>
      </c>
      <c r="F7592" t="s">
        <v>35840</v>
      </c>
      <c r="G7592">
        <v>1987</v>
      </c>
      <c r="H7592" t="s">
        <v>36549</v>
      </c>
      <c r="I7592" t="s">
        <v>1595</v>
      </c>
      <c r="J7592" s="2" t="s">
        <v>19622</v>
      </c>
      <c r="K7592" s="5" t="s">
        <v>21</v>
      </c>
    </row>
    <row r="7593" spans="1:12" hidden="1" x14ac:dyDescent="0.25">
      <c r="A7593">
        <v>159512</v>
      </c>
      <c r="B7593" t="s">
        <v>19623</v>
      </c>
      <c r="C7593" t="s">
        <v>19624</v>
      </c>
      <c r="D7593" t="s">
        <v>19573</v>
      </c>
      <c r="E7593" t="s">
        <v>35839</v>
      </c>
      <c r="F7593" t="s">
        <v>35840</v>
      </c>
      <c r="G7593">
        <v>1987</v>
      </c>
      <c r="H7593" t="s">
        <v>36549</v>
      </c>
      <c r="I7593" t="s">
        <v>7505</v>
      </c>
      <c r="J7593" s="2" t="s">
        <v>19625</v>
      </c>
      <c r="K7593" s="5" t="s">
        <v>21</v>
      </c>
    </row>
    <row r="7594" spans="1:12" hidden="1" x14ac:dyDescent="0.25">
      <c r="A7594">
        <v>159542</v>
      </c>
      <c r="B7594" t="s">
        <v>19626</v>
      </c>
      <c r="C7594" t="s">
        <v>19607</v>
      </c>
      <c r="D7594" t="s">
        <v>19573</v>
      </c>
      <c r="E7594" t="s">
        <v>35839</v>
      </c>
      <c r="F7594" t="s">
        <v>35840</v>
      </c>
      <c r="G7594">
        <v>1987</v>
      </c>
      <c r="H7594" t="s">
        <v>36549</v>
      </c>
      <c r="I7594" t="s">
        <v>6429</v>
      </c>
      <c r="J7594" s="2" t="s">
        <v>19627</v>
      </c>
      <c r="K7594" s="5" t="s">
        <v>38</v>
      </c>
    </row>
    <row r="7595" spans="1:12" hidden="1" x14ac:dyDescent="0.25">
      <c r="A7595">
        <v>159565</v>
      </c>
      <c r="B7595" t="s">
        <v>19628</v>
      </c>
      <c r="C7595" t="s">
        <v>19629</v>
      </c>
      <c r="D7595" t="s">
        <v>19573</v>
      </c>
      <c r="E7595" t="s">
        <v>35839</v>
      </c>
      <c r="F7595" t="s">
        <v>35840</v>
      </c>
      <c r="G7595">
        <v>1987</v>
      </c>
      <c r="H7595" t="s">
        <v>36549</v>
      </c>
      <c r="I7595" t="s">
        <v>15057</v>
      </c>
      <c r="J7595" s="2" t="s">
        <v>19630</v>
      </c>
      <c r="K7595" s="5" t="s">
        <v>21</v>
      </c>
    </row>
    <row r="7596" spans="1:12" hidden="1" x14ac:dyDescent="0.25">
      <c r="A7596">
        <v>159571</v>
      </c>
      <c r="B7596" t="s">
        <v>19631</v>
      </c>
      <c r="C7596" t="s">
        <v>19629</v>
      </c>
      <c r="D7596" t="s">
        <v>19573</v>
      </c>
      <c r="E7596" t="s">
        <v>35839</v>
      </c>
      <c r="F7596" t="s">
        <v>35840</v>
      </c>
      <c r="G7596">
        <v>1987</v>
      </c>
      <c r="H7596" t="s">
        <v>36549</v>
      </c>
      <c r="I7596" t="s">
        <v>15057</v>
      </c>
      <c r="J7596" s="2" t="s">
        <v>19632</v>
      </c>
      <c r="K7596" s="5" t="s">
        <v>38</v>
      </c>
    </row>
    <row r="7597" spans="1:12" hidden="1" x14ac:dyDescent="0.25">
      <c r="A7597">
        <v>159601</v>
      </c>
      <c r="B7597" t="s">
        <v>19633</v>
      </c>
      <c r="C7597" t="s">
        <v>19634</v>
      </c>
      <c r="D7597" t="s">
        <v>19635</v>
      </c>
      <c r="E7597" t="s">
        <v>35841</v>
      </c>
      <c r="F7597" t="s">
        <v>35842</v>
      </c>
      <c r="G7597">
        <v>1998</v>
      </c>
      <c r="H7597" t="s">
        <v>36550</v>
      </c>
      <c r="I7597" t="s">
        <v>19636</v>
      </c>
      <c r="J7597" s="2" t="s">
        <v>19637</v>
      </c>
      <c r="K7597" s="5" t="s">
        <v>38</v>
      </c>
      <c r="L7597" t="s">
        <v>232</v>
      </c>
    </row>
    <row r="7598" spans="1:12" hidden="1" x14ac:dyDescent="0.25">
      <c r="A7598">
        <v>159682</v>
      </c>
      <c r="B7598" t="s">
        <v>19638</v>
      </c>
      <c r="C7598" t="s">
        <v>19639</v>
      </c>
      <c r="D7598" t="s">
        <v>19635</v>
      </c>
      <c r="E7598" t="s">
        <v>35841</v>
      </c>
      <c r="F7598" t="s">
        <v>35842</v>
      </c>
      <c r="G7598">
        <v>1998</v>
      </c>
      <c r="H7598" t="s">
        <v>36550</v>
      </c>
      <c r="I7598" t="s">
        <v>19640</v>
      </c>
      <c r="J7598" s="2" t="s">
        <v>19641</v>
      </c>
      <c r="K7598" s="5" t="s">
        <v>38</v>
      </c>
    </row>
    <row r="7599" spans="1:12" hidden="1" x14ac:dyDescent="0.25">
      <c r="A7599">
        <v>159702</v>
      </c>
      <c r="B7599" t="s">
        <v>19642</v>
      </c>
      <c r="C7599" t="s">
        <v>19643</v>
      </c>
      <c r="D7599" t="s">
        <v>19635</v>
      </c>
      <c r="E7599" t="s">
        <v>35841</v>
      </c>
      <c r="F7599" t="s">
        <v>35842</v>
      </c>
      <c r="G7599">
        <v>1998</v>
      </c>
      <c r="H7599" t="s">
        <v>36550</v>
      </c>
      <c r="I7599" t="s">
        <v>19644</v>
      </c>
      <c r="J7599" s="2" t="s">
        <v>19645</v>
      </c>
      <c r="K7599" s="5" t="s">
        <v>128</v>
      </c>
      <c r="L7599" t="s">
        <v>314</v>
      </c>
    </row>
    <row r="7600" spans="1:12" hidden="1" x14ac:dyDescent="0.25">
      <c r="A7600">
        <v>159705</v>
      </c>
      <c r="B7600" t="s">
        <v>19646</v>
      </c>
      <c r="C7600" t="s">
        <v>19647</v>
      </c>
      <c r="D7600" t="s">
        <v>19635</v>
      </c>
      <c r="E7600" t="s">
        <v>35841</v>
      </c>
      <c r="F7600" t="s">
        <v>35842</v>
      </c>
      <c r="G7600">
        <v>1998</v>
      </c>
      <c r="H7600" t="s">
        <v>36550</v>
      </c>
      <c r="I7600" t="s">
        <v>19648</v>
      </c>
      <c r="J7600" s="2" t="s">
        <v>19649</v>
      </c>
      <c r="K7600" s="5" t="s">
        <v>128</v>
      </c>
      <c r="L7600" t="s">
        <v>972</v>
      </c>
    </row>
    <row r="7601" spans="1:12" hidden="1" x14ac:dyDescent="0.25">
      <c r="A7601">
        <v>159745</v>
      </c>
      <c r="B7601" t="s">
        <v>19650</v>
      </c>
      <c r="C7601" t="s">
        <v>19651</v>
      </c>
      <c r="D7601" t="s">
        <v>19635</v>
      </c>
      <c r="E7601" t="s">
        <v>35841</v>
      </c>
      <c r="F7601" t="s">
        <v>35842</v>
      </c>
      <c r="G7601">
        <v>1998</v>
      </c>
      <c r="H7601" t="s">
        <v>36550</v>
      </c>
      <c r="I7601" t="s">
        <v>396</v>
      </c>
      <c r="J7601" s="2" t="s">
        <v>19652</v>
      </c>
      <c r="K7601" s="5" t="s">
        <v>128</v>
      </c>
      <c r="L7601" t="s">
        <v>314</v>
      </c>
    </row>
    <row r="7602" spans="1:12" hidden="1" x14ac:dyDescent="0.25">
      <c r="A7602">
        <v>159748</v>
      </c>
      <c r="B7602" t="s">
        <v>19653</v>
      </c>
      <c r="C7602" t="s">
        <v>19647</v>
      </c>
      <c r="D7602" t="s">
        <v>19635</v>
      </c>
      <c r="E7602" t="s">
        <v>35841</v>
      </c>
      <c r="F7602" t="s">
        <v>35842</v>
      </c>
      <c r="G7602">
        <v>1998</v>
      </c>
      <c r="H7602" t="s">
        <v>36550</v>
      </c>
      <c r="I7602" t="s">
        <v>19648</v>
      </c>
      <c r="J7602" s="2" t="s">
        <v>19654</v>
      </c>
      <c r="K7602" s="5" t="s">
        <v>128</v>
      </c>
      <c r="L7602" t="s">
        <v>314</v>
      </c>
    </row>
    <row r="7603" spans="1:12" hidden="1" x14ac:dyDescent="0.25">
      <c r="A7603">
        <v>159810</v>
      </c>
      <c r="B7603" t="s">
        <v>19655</v>
      </c>
      <c r="C7603" t="s">
        <v>19647</v>
      </c>
      <c r="D7603" t="s">
        <v>19635</v>
      </c>
      <c r="E7603" t="s">
        <v>35841</v>
      </c>
      <c r="F7603" t="s">
        <v>35842</v>
      </c>
      <c r="G7603">
        <v>1998</v>
      </c>
      <c r="H7603" t="s">
        <v>36550</v>
      </c>
      <c r="I7603" t="s">
        <v>19648</v>
      </c>
      <c r="J7603" s="2" t="s">
        <v>19656</v>
      </c>
      <c r="K7603" s="5" t="s">
        <v>21</v>
      </c>
    </row>
    <row r="7604" spans="1:12" hidden="1" x14ac:dyDescent="0.25">
      <c r="A7604">
        <v>159811</v>
      </c>
      <c r="B7604" t="s">
        <v>19657</v>
      </c>
      <c r="C7604" t="s">
        <v>19658</v>
      </c>
      <c r="D7604" t="s">
        <v>19659</v>
      </c>
      <c r="E7604" t="s">
        <v>35843</v>
      </c>
      <c r="F7604" t="s">
        <v>35344</v>
      </c>
      <c r="G7604">
        <v>1993</v>
      </c>
      <c r="H7604" t="s">
        <v>36551</v>
      </c>
      <c r="I7604" t="s">
        <v>8512</v>
      </c>
      <c r="J7604" s="2" t="s">
        <v>19660</v>
      </c>
      <c r="K7604" s="5" t="s">
        <v>38</v>
      </c>
    </row>
    <row r="7605" spans="1:12" hidden="1" x14ac:dyDescent="0.25">
      <c r="A7605">
        <v>159845</v>
      </c>
      <c r="B7605" t="s">
        <v>19661</v>
      </c>
      <c r="C7605" t="s">
        <v>19662</v>
      </c>
      <c r="D7605" t="s">
        <v>19659</v>
      </c>
      <c r="E7605" t="s">
        <v>35843</v>
      </c>
      <c r="F7605" t="s">
        <v>35344</v>
      </c>
      <c r="G7605">
        <v>1993</v>
      </c>
      <c r="H7605" t="s">
        <v>36551</v>
      </c>
      <c r="I7605" t="s">
        <v>2485</v>
      </c>
      <c r="J7605" s="2" t="s">
        <v>19663</v>
      </c>
      <c r="K7605" s="5" t="s">
        <v>21</v>
      </c>
    </row>
    <row r="7606" spans="1:12" hidden="1" x14ac:dyDescent="0.25">
      <c r="A7606">
        <v>159886</v>
      </c>
      <c r="B7606" t="s">
        <v>19664</v>
      </c>
      <c r="C7606" t="s">
        <v>19662</v>
      </c>
      <c r="D7606" t="s">
        <v>19659</v>
      </c>
      <c r="E7606" t="s">
        <v>35843</v>
      </c>
      <c r="F7606" t="s">
        <v>35344</v>
      </c>
      <c r="G7606">
        <v>1993</v>
      </c>
      <c r="H7606" t="s">
        <v>36551</v>
      </c>
      <c r="I7606" t="s">
        <v>2485</v>
      </c>
      <c r="J7606" s="2" t="s">
        <v>19665</v>
      </c>
      <c r="K7606" s="5" t="s">
        <v>38</v>
      </c>
    </row>
    <row r="7607" spans="1:12" hidden="1" x14ac:dyDescent="0.25">
      <c r="A7607">
        <v>159895</v>
      </c>
      <c r="B7607" t="s">
        <v>19666</v>
      </c>
      <c r="C7607" t="s">
        <v>19662</v>
      </c>
      <c r="D7607" t="s">
        <v>19659</v>
      </c>
      <c r="E7607" t="s">
        <v>35843</v>
      </c>
      <c r="F7607" t="s">
        <v>35344</v>
      </c>
      <c r="G7607">
        <v>1993</v>
      </c>
      <c r="H7607" t="s">
        <v>36551</v>
      </c>
      <c r="I7607" t="s">
        <v>2485</v>
      </c>
      <c r="J7607" s="2" t="s">
        <v>19667</v>
      </c>
      <c r="K7607" s="5" t="s">
        <v>38</v>
      </c>
    </row>
    <row r="7608" spans="1:12" hidden="1" x14ac:dyDescent="0.25">
      <c r="A7608">
        <v>159916</v>
      </c>
      <c r="B7608" t="s">
        <v>19668</v>
      </c>
      <c r="C7608" t="s">
        <v>19669</v>
      </c>
      <c r="D7608" t="s">
        <v>19659</v>
      </c>
      <c r="E7608" t="s">
        <v>35843</v>
      </c>
      <c r="F7608" t="s">
        <v>35344</v>
      </c>
      <c r="G7608">
        <v>1993</v>
      </c>
      <c r="H7608" t="s">
        <v>36551</v>
      </c>
      <c r="I7608" t="s">
        <v>3608</v>
      </c>
      <c r="J7608" s="2" t="s">
        <v>19670</v>
      </c>
      <c r="K7608" s="5" t="s">
        <v>55</v>
      </c>
    </row>
    <row r="7609" spans="1:12" hidden="1" x14ac:dyDescent="0.25">
      <c r="A7609">
        <v>159923</v>
      </c>
      <c r="B7609" t="s">
        <v>19671</v>
      </c>
      <c r="C7609" t="s">
        <v>19662</v>
      </c>
      <c r="D7609" t="s">
        <v>19659</v>
      </c>
      <c r="E7609" t="s">
        <v>35843</v>
      </c>
      <c r="F7609" t="s">
        <v>35344</v>
      </c>
      <c r="G7609">
        <v>1993</v>
      </c>
      <c r="H7609" t="s">
        <v>36551</v>
      </c>
      <c r="I7609" t="s">
        <v>2485</v>
      </c>
      <c r="J7609" s="2" t="s">
        <v>19672</v>
      </c>
      <c r="K7609" s="5" t="s">
        <v>55</v>
      </c>
    </row>
    <row r="7610" spans="1:12" hidden="1" x14ac:dyDescent="0.25">
      <c r="A7610">
        <v>159949</v>
      </c>
      <c r="B7610" t="s">
        <v>19673</v>
      </c>
      <c r="C7610" t="s">
        <v>19669</v>
      </c>
      <c r="D7610" t="s">
        <v>19659</v>
      </c>
      <c r="E7610" t="s">
        <v>35843</v>
      </c>
      <c r="F7610" t="s">
        <v>35344</v>
      </c>
      <c r="G7610">
        <v>1993</v>
      </c>
      <c r="H7610" t="s">
        <v>36551</v>
      </c>
      <c r="I7610" t="s">
        <v>3608</v>
      </c>
      <c r="J7610" s="2" t="s">
        <v>19674</v>
      </c>
      <c r="K7610" s="5" t="s">
        <v>128</v>
      </c>
    </row>
    <row r="7611" spans="1:12" hidden="1" x14ac:dyDescent="0.25">
      <c r="A7611">
        <v>159957</v>
      </c>
      <c r="B7611" t="s">
        <v>19675</v>
      </c>
      <c r="C7611" t="s">
        <v>19669</v>
      </c>
      <c r="D7611" t="s">
        <v>19659</v>
      </c>
      <c r="E7611" t="s">
        <v>35843</v>
      </c>
      <c r="F7611" t="s">
        <v>35344</v>
      </c>
      <c r="G7611">
        <v>1993</v>
      </c>
      <c r="H7611" t="s">
        <v>36551</v>
      </c>
      <c r="I7611" t="s">
        <v>3608</v>
      </c>
      <c r="J7611" s="2" t="s">
        <v>19676</v>
      </c>
      <c r="K7611" s="5" t="s">
        <v>21</v>
      </c>
    </row>
    <row r="7612" spans="1:12" hidden="1" x14ac:dyDescent="0.25">
      <c r="A7612">
        <v>159959</v>
      </c>
      <c r="B7612" t="s">
        <v>19677</v>
      </c>
      <c r="C7612" t="s">
        <v>19669</v>
      </c>
      <c r="D7612" t="s">
        <v>19659</v>
      </c>
      <c r="E7612" t="s">
        <v>35843</v>
      </c>
      <c r="F7612" t="s">
        <v>35344</v>
      </c>
      <c r="G7612">
        <v>1993</v>
      </c>
      <c r="H7612" t="s">
        <v>36551</v>
      </c>
      <c r="I7612" t="s">
        <v>3608</v>
      </c>
      <c r="J7612" s="2" t="s">
        <v>19678</v>
      </c>
      <c r="K7612" s="5" t="s">
        <v>38</v>
      </c>
    </row>
    <row r="7613" spans="1:12" hidden="1" x14ac:dyDescent="0.25">
      <c r="A7613">
        <v>159998</v>
      </c>
      <c r="B7613" t="s">
        <v>19679</v>
      </c>
      <c r="C7613" t="s">
        <v>19680</v>
      </c>
      <c r="D7613" t="s">
        <v>19659</v>
      </c>
      <c r="E7613" t="s">
        <v>35843</v>
      </c>
      <c r="F7613" t="s">
        <v>35344</v>
      </c>
      <c r="G7613">
        <v>1993</v>
      </c>
      <c r="H7613" t="s">
        <v>36551</v>
      </c>
      <c r="I7613" t="s">
        <v>19681</v>
      </c>
      <c r="J7613" s="2" t="s">
        <v>19682</v>
      </c>
      <c r="K7613" s="5" t="s">
        <v>21</v>
      </c>
    </row>
    <row r="7614" spans="1:12" hidden="1" x14ac:dyDescent="0.25">
      <c r="A7614">
        <v>160048</v>
      </c>
      <c r="B7614" t="s">
        <v>19683</v>
      </c>
      <c r="C7614" t="s">
        <v>19658</v>
      </c>
      <c r="D7614" t="s">
        <v>19659</v>
      </c>
      <c r="E7614" t="s">
        <v>35843</v>
      </c>
      <c r="F7614" t="s">
        <v>35344</v>
      </c>
      <c r="G7614">
        <v>1993</v>
      </c>
      <c r="H7614" t="s">
        <v>36551</v>
      </c>
      <c r="I7614" t="s">
        <v>8512</v>
      </c>
      <c r="J7614" s="2" t="s">
        <v>19684</v>
      </c>
      <c r="K7614" s="5" t="s">
        <v>345</v>
      </c>
    </row>
    <row r="7615" spans="1:12" hidden="1" x14ac:dyDescent="0.25">
      <c r="A7615">
        <v>160088</v>
      </c>
      <c r="B7615" t="s">
        <v>19685</v>
      </c>
      <c r="C7615" t="s">
        <v>19658</v>
      </c>
      <c r="D7615" t="s">
        <v>19659</v>
      </c>
      <c r="E7615" t="s">
        <v>35843</v>
      </c>
      <c r="F7615" t="s">
        <v>35344</v>
      </c>
      <c r="G7615">
        <v>1993</v>
      </c>
      <c r="H7615" t="s">
        <v>36551</v>
      </c>
      <c r="I7615" t="s">
        <v>8512</v>
      </c>
      <c r="J7615" s="2" t="s">
        <v>19686</v>
      </c>
      <c r="K7615" s="5" t="s">
        <v>21</v>
      </c>
    </row>
    <row r="7616" spans="1:12" hidden="1" x14ac:dyDescent="0.25">
      <c r="A7616">
        <v>160139</v>
      </c>
      <c r="B7616" t="s">
        <v>19687</v>
      </c>
      <c r="C7616" t="s">
        <v>19658</v>
      </c>
      <c r="D7616" t="s">
        <v>19659</v>
      </c>
      <c r="E7616" t="s">
        <v>35843</v>
      </c>
      <c r="F7616" t="s">
        <v>35344</v>
      </c>
      <c r="G7616">
        <v>1993</v>
      </c>
      <c r="H7616" t="s">
        <v>36551</v>
      </c>
      <c r="I7616" t="s">
        <v>8512</v>
      </c>
      <c r="J7616" s="2" t="s">
        <v>19688</v>
      </c>
      <c r="K7616" s="5" t="s">
        <v>32</v>
      </c>
      <c r="L7616" t="s">
        <v>35242</v>
      </c>
    </row>
    <row r="7617" spans="1:15" hidden="1" x14ac:dyDescent="0.25">
      <c r="A7617">
        <v>160145</v>
      </c>
      <c r="B7617" t="s">
        <v>19689</v>
      </c>
      <c r="C7617" t="s">
        <v>19690</v>
      </c>
      <c r="D7617" t="s">
        <v>19659</v>
      </c>
      <c r="E7617" t="s">
        <v>35843</v>
      </c>
      <c r="F7617" t="s">
        <v>35344</v>
      </c>
      <c r="G7617">
        <v>1993</v>
      </c>
      <c r="H7617" t="s">
        <v>36551</v>
      </c>
      <c r="I7617" t="s">
        <v>15399</v>
      </c>
      <c r="J7617" s="2" t="s">
        <v>19691</v>
      </c>
      <c r="K7617" s="5" t="s">
        <v>21</v>
      </c>
      <c r="L7617" t="s">
        <v>143</v>
      </c>
    </row>
    <row r="7618" spans="1:15" hidden="1" x14ac:dyDescent="0.25">
      <c r="A7618">
        <v>160225</v>
      </c>
      <c r="B7618" t="s">
        <v>19692</v>
      </c>
      <c r="C7618" t="s">
        <v>19658</v>
      </c>
      <c r="D7618" t="s">
        <v>19659</v>
      </c>
      <c r="E7618" t="s">
        <v>35843</v>
      </c>
      <c r="F7618" t="s">
        <v>35344</v>
      </c>
      <c r="G7618">
        <v>1993</v>
      </c>
      <c r="H7618" t="s">
        <v>36551</v>
      </c>
      <c r="I7618" t="s">
        <v>8512</v>
      </c>
      <c r="J7618" s="2" t="s">
        <v>19693</v>
      </c>
      <c r="K7618" s="5" t="s">
        <v>21</v>
      </c>
    </row>
    <row r="7619" spans="1:15" hidden="1" x14ac:dyDescent="0.25">
      <c r="A7619">
        <v>160261</v>
      </c>
      <c r="B7619" t="s">
        <v>19694</v>
      </c>
      <c r="C7619" t="s">
        <v>19695</v>
      </c>
      <c r="D7619" t="s">
        <v>19659</v>
      </c>
      <c r="E7619" t="s">
        <v>35843</v>
      </c>
      <c r="F7619" t="s">
        <v>35344</v>
      </c>
      <c r="G7619">
        <v>1993</v>
      </c>
      <c r="H7619" t="s">
        <v>36551</v>
      </c>
      <c r="I7619" t="s">
        <v>19696</v>
      </c>
      <c r="J7619" s="2" t="s">
        <v>19697</v>
      </c>
      <c r="K7619" s="5" t="s">
        <v>6509</v>
      </c>
    </row>
    <row r="7620" spans="1:15" hidden="1" x14ac:dyDescent="0.25">
      <c r="A7620">
        <v>160279</v>
      </c>
      <c r="B7620" t="s">
        <v>19698</v>
      </c>
      <c r="C7620" t="s">
        <v>19695</v>
      </c>
      <c r="D7620" t="s">
        <v>19659</v>
      </c>
      <c r="E7620" t="s">
        <v>35843</v>
      </c>
      <c r="F7620" t="s">
        <v>35344</v>
      </c>
      <c r="G7620">
        <v>1993</v>
      </c>
      <c r="H7620" t="s">
        <v>36551</v>
      </c>
      <c r="I7620" t="s">
        <v>19696</v>
      </c>
      <c r="J7620" s="2" t="s">
        <v>19699</v>
      </c>
      <c r="K7620" s="5" t="s">
        <v>55</v>
      </c>
    </row>
    <row r="7621" spans="1:15" hidden="1" x14ac:dyDescent="0.25">
      <c r="A7621">
        <v>160286</v>
      </c>
      <c r="B7621" t="s">
        <v>19700</v>
      </c>
      <c r="C7621" t="s">
        <v>19695</v>
      </c>
      <c r="D7621" t="s">
        <v>19659</v>
      </c>
      <c r="E7621" t="s">
        <v>35843</v>
      </c>
      <c r="F7621" t="s">
        <v>35344</v>
      </c>
      <c r="G7621">
        <v>1993</v>
      </c>
      <c r="H7621" t="s">
        <v>36551</v>
      </c>
      <c r="I7621" t="s">
        <v>19696</v>
      </c>
      <c r="J7621" s="2" t="s">
        <v>19701</v>
      </c>
      <c r="K7621" s="5" t="s">
        <v>547</v>
      </c>
    </row>
    <row r="7622" spans="1:15" hidden="1" x14ac:dyDescent="0.25">
      <c r="A7622">
        <v>160313</v>
      </c>
      <c r="B7622" t="s">
        <v>19702</v>
      </c>
      <c r="C7622" t="s">
        <v>19669</v>
      </c>
      <c r="D7622" t="s">
        <v>19659</v>
      </c>
      <c r="E7622" t="s">
        <v>35843</v>
      </c>
      <c r="F7622" t="s">
        <v>35344</v>
      </c>
      <c r="G7622">
        <v>1993</v>
      </c>
      <c r="H7622" t="s">
        <v>36551</v>
      </c>
      <c r="I7622" t="s">
        <v>3608</v>
      </c>
      <c r="J7622" s="2" t="s">
        <v>19703</v>
      </c>
      <c r="K7622" s="5" t="s">
        <v>128</v>
      </c>
      <c r="L7622" t="s">
        <v>35200</v>
      </c>
    </row>
    <row r="7623" spans="1:15" hidden="1" x14ac:dyDescent="0.25">
      <c r="A7623">
        <v>160325</v>
      </c>
      <c r="B7623" t="s">
        <v>19704</v>
      </c>
      <c r="C7623" t="s">
        <v>19705</v>
      </c>
      <c r="D7623" t="s">
        <v>19706</v>
      </c>
      <c r="E7623" t="s">
        <v>35844</v>
      </c>
      <c r="F7623" t="s">
        <v>35512</v>
      </c>
      <c r="G7623">
        <v>1985</v>
      </c>
      <c r="H7623" t="s">
        <v>36552</v>
      </c>
      <c r="I7623" t="s">
        <v>19707</v>
      </c>
      <c r="J7623" s="2" t="s">
        <v>19708</v>
      </c>
      <c r="K7623" s="5" t="s">
        <v>202</v>
      </c>
      <c r="O7623" t="s">
        <v>24</v>
      </c>
    </row>
    <row r="7624" spans="1:15" hidden="1" x14ac:dyDescent="0.25">
      <c r="A7624">
        <v>160326</v>
      </c>
      <c r="B7624" t="s">
        <v>19709</v>
      </c>
      <c r="C7624" t="s">
        <v>19705</v>
      </c>
      <c r="D7624" t="s">
        <v>19706</v>
      </c>
      <c r="E7624" t="s">
        <v>35844</v>
      </c>
      <c r="F7624" t="s">
        <v>35512</v>
      </c>
      <c r="G7624">
        <v>1985</v>
      </c>
      <c r="H7624" t="s">
        <v>36552</v>
      </c>
      <c r="I7624" t="s">
        <v>19707</v>
      </c>
      <c r="J7624" s="2" t="s">
        <v>19710</v>
      </c>
      <c r="K7624" s="5" t="s">
        <v>128</v>
      </c>
    </row>
    <row r="7625" spans="1:15" hidden="1" x14ac:dyDescent="0.25">
      <c r="A7625">
        <v>160338</v>
      </c>
      <c r="B7625" t="s">
        <v>19711</v>
      </c>
      <c r="C7625" t="s">
        <v>19712</v>
      </c>
      <c r="D7625" t="s">
        <v>19706</v>
      </c>
      <c r="E7625" t="s">
        <v>35844</v>
      </c>
      <c r="F7625" t="s">
        <v>35512</v>
      </c>
      <c r="G7625">
        <v>1985</v>
      </c>
      <c r="H7625" t="s">
        <v>36552</v>
      </c>
      <c r="I7625" t="s">
        <v>5954</v>
      </c>
      <c r="J7625" s="2" t="s">
        <v>19713</v>
      </c>
      <c r="K7625" s="5" t="s">
        <v>55</v>
      </c>
    </row>
    <row r="7626" spans="1:15" hidden="1" x14ac:dyDescent="0.25">
      <c r="A7626">
        <v>160347</v>
      </c>
      <c r="B7626" t="s">
        <v>19714</v>
      </c>
      <c r="C7626" t="s">
        <v>19715</v>
      </c>
      <c r="D7626" t="s">
        <v>19706</v>
      </c>
      <c r="E7626" t="s">
        <v>35844</v>
      </c>
      <c r="F7626" t="s">
        <v>35512</v>
      </c>
      <c r="G7626">
        <v>1985</v>
      </c>
      <c r="H7626" t="s">
        <v>36552</v>
      </c>
      <c r="I7626" t="s">
        <v>3045</v>
      </c>
      <c r="J7626" s="2" t="s">
        <v>19716</v>
      </c>
      <c r="K7626" s="5" t="s">
        <v>38</v>
      </c>
      <c r="L7626" t="s">
        <v>132</v>
      </c>
    </row>
    <row r="7627" spans="1:15" hidden="1" x14ac:dyDescent="0.25">
      <c r="A7627">
        <v>160351</v>
      </c>
      <c r="B7627" t="s">
        <v>19717</v>
      </c>
      <c r="C7627" t="s">
        <v>19718</v>
      </c>
      <c r="D7627" t="s">
        <v>19706</v>
      </c>
      <c r="E7627" t="s">
        <v>35844</v>
      </c>
      <c r="F7627" t="s">
        <v>35512</v>
      </c>
      <c r="G7627">
        <v>1985</v>
      </c>
      <c r="H7627" t="s">
        <v>36552</v>
      </c>
      <c r="I7627" t="s">
        <v>19719</v>
      </c>
      <c r="J7627" s="2" t="s">
        <v>19720</v>
      </c>
      <c r="K7627" s="5" t="s">
        <v>21</v>
      </c>
    </row>
    <row r="7628" spans="1:15" hidden="1" x14ac:dyDescent="0.25">
      <c r="A7628">
        <v>160352</v>
      </c>
      <c r="B7628" t="s">
        <v>19721</v>
      </c>
      <c r="C7628" t="s">
        <v>19722</v>
      </c>
      <c r="D7628" t="s">
        <v>19706</v>
      </c>
      <c r="E7628" t="s">
        <v>35844</v>
      </c>
      <c r="F7628" t="s">
        <v>35512</v>
      </c>
      <c r="G7628">
        <v>1985</v>
      </c>
      <c r="H7628" t="s">
        <v>36552</v>
      </c>
      <c r="I7628" t="s">
        <v>768</v>
      </c>
      <c r="J7628" s="2" t="s">
        <v>19723</v>
      </c>
      <c r="K7628" s="5" t="s">
        <v>38</v>
      </c>
      <c r="L7628" t="s">
        <v>132</v>
      </c>
    </row>
    <row r="7629" spans="1:15" hidden="1" x14ac:dyDescent="0.25">
      <c r="A7629">
        <v>160353</v>
      </c>
      <c r="B7629" t="s">
        <v>19724</v>
      </c>
      <c r="C7629" t="s">
        <v>19718</v>
      </c>
      <c r="D7629" t="s">
        <v>19706</v>
      </c>
      <c r="E7629" t="s">
        <v>35844</v>
      </c>
      <c r="F7629" t="s">
        <v>35512</v>
      </c>
      <c r="G7629">
        <v>1985</v>
      </c>
      <c r="H7629" t="s">
        <v>36552</v>
      </c>
      <c r="I7629" t="s">
        <v>19719</v>
      </c>
      <c r="J7629" s="2" t="s">
        <v>19725</v>
      </c>
      <c r="K7629" s="5" t="s">
        <v>128</v>
      </c>
      <c r="L7629" t="s">
        <v>35191</v>
      </c>
    </row>
    <row r="7630" spans="1:15" hidden="1" x14ac:dyDescent="0.25">
      <c r="A7630">
        <v>160355</v>
      </c>
      <c r="B7630" t="s">
        <v>19726</v>
      </c>
      <c r="C7630" t="s">
        <v>19718</v>
      </c>
      <c r="D7630" t="s">
        <v>19706</v>
      </c>
      <c r="E7630" t="s">
        <v>35844</v>
      </c>
      <c r="F7630" t="s">
        <v>35512</v>
      </c>
      <c r="G7630">
        <v>1985</v>
      </c>
      <c r="H7630" t="s">
        <v>36552</v>
      </c>
      <c r="I7630" t="s">
        <v>19719</v>
      </c>
      <c r="J7630" s="2" t="s">
        <v>19727</v>
      </c>
      <c r="K7630" s="5" t="s">
        <v>38</v>
      </c>
    </row>
    <row r="7631" spans="1:15" hidden="1" x14ac:dyDescent="0.25">
      <c r="A7631">
        <v>160377</v>
      </c>
      <c r="B7631" t="s">
        <v>19728</v>
      </c>
      <c r="C7631" t="s">
        <v>19712</v>
      </c>
      <c r="D7631" t="s">
        <v>19706</v>
      </c>
      <c r="E7631" t="s">
        <v>35844</v>
      </c>
      <c r="F7631" t="s">
        <v>35512</v>
      </c>
      <c r="G7631">
        <v>1985</v>
      </c>
      <c r="H7631" t="s">
        <v>36552</v>
      </c>
      <c r="I7631" t="s">
        <v>5954</v>
      </c>
      <c r="J7631" s="2" t="s">
        <v>19729</v>
      </c>
      <c r="K7631" s="5" t="s">
        <v>21</v>
      </c>
    </row>
    <row r="7632" spans="1:15" hidden="1" x14ac:dyDescent="0.25">
      <c r="A7632">
        <v>160394</v>
      </c>
      <c r="B7632" t="s">
        <v>19730</v>
      </c>
      <c r="C7632" t="s">
        <v>19731</v>
      </c>
      <c r="D7632" t="s">
        <v>19706</v>
      </c>
      <c r="E7632" t="s">
        <v>35844</v>
      </c>
      <c r="F7632" t="s">
        <v>35512</v>
      </c>
      <c r="G7632">
        <v>1985</v>
      </c>
      <c r="H7632" t="s">
        <v>36552</v>
      </c>
      <c r="I7632" t="s">
        <v>2077</v>
      </c>
      <c r="J7632" s="2" t="s">
        <v>19732</v>
      </c>
      <c r="K7632" s="5" t="s">
        <v>580</v>
      </c>
    </row>
    <row r="7633" spans="1:15" hidden="1" x14ac:dyDescent="0.25">
      <c r="A7633">
        <v>160406</v>
      </c>
      <c r="B7633" t="s">
        <v>19733</v>
      </c>
      <c r="C7633" t="s">
        <v>19731</v>
      </c>
      <c r="D7633" t="s">
        <v>19706</v>
      </c>
      <c r="E7633" t="s">
        <v>35844</v>
      </c>
      <c r="F7633" t="s">
        <v>35512</v>
      </c>
      <c r="G7633">
        <v>1985</v>
      </c>
      <c r="H7633" t="s">
        <v>36552</v>
      </c>
      <c r="I7633" t="s">
        <v>2077</v>
      </c>
      <c r="J7633" s="2" t="s">
        <v>19734</v>
      </c>
      <c r="K7633" s="5" t="s">
        <v>32</v>
      </c>
      <c r="O7633" t="s">
        <v>24</v>
      </c>
    </row>
    <row r="7634" spans="1:15" hidden="1" x14ac:dyDescent="0.25">
      <c r="A7634">
        <v>160408</v>
      </c>
      <c r="B7634" t="s">
        <v>19735</v>
      </c>
      <c r="C7634" t="s">
        <v>19731</v>
      </c>
      <c r="D7634" t="s">
        <v>19706</v>
      </c>
      <c r="E7634" t="s">
        <v>35844</v>
      </c>
      <c r="F7634" t="s">
        <v>35512</v>
      </c>
      <c r="G7634">
        <v>1985</v>
      </c>
      <c r="H7634" t="s">
        <v>36552</v>
      </c>
      <c r="I7634" t="s">
        <v>2077</v>
      </c>
      <c r="J7634" s="2" t="s">
        <v>19736</v>
      </c>
      <c r="K7634" s="5" t="s">
        <v>32</v>
      </c>
      <c r="L7634" t="s">
        <v>35242</v>
      </c>
    </row>
    <row r="7635" spans="1:15" hidden="1" x14ac:dyDescent="0.25">
      <c r="A7635">
        <v>160423</v>
      </c>
      <c r="B7635" t="s">
        <v>19737</v>
      </c>
      <c r="C7635" t="s">
        <v>19731</v>
      </c>
      <c r="D7635" t="s">
        <v>19706</v>
      </c>
      <c r="E7635" t="s">
        <v>35844</v>
      </c>
      <c r="F7635" t="s">
        <v>35512</v>
      </c>
      <c r="G7635">
        <v>1985</v>
      </c>
      <c r="H7635" t="s">
        <v>36552</v>
      </c>
      <c r="I7635" t="s">
        <v>2077</v>
      </c>
      <c r="J7635" s="2" t="s">
        <v>19738</v>
      </c>
      <c r="K7635" s="5" t="s">
        <v>21</v>
      </c>
    </row>
    <row r="7636" spans="1:15" hidden="1" x14ac:dyDescent="0.25">
      <c r="A7636">
        <v>160426</v>
      </c>
      <c r="B7636" t="s">
        <v>19739</v>
      </c>
      <c r="C7636" t="s">
        <v>19740</v>
      </c>
      <c r="D7636" t="s">
        <v>19706</v>
      </c>
      <c r="E7636" t="s">
        <v>35844</v>
      </c>
      <c r="F7636" t="s">
        <v>35512</v>
      </c>
      <c r="G7636">
        <v>1985</v>
      </c>
      <c r="H7636" t="s">
        <v>36552</v>
      </c>
      <c r="I7636" t="s">
        <v>19741</v>
      </c>
      <c r="J7636" s="2" t="s">
        <v>19742</v>
      </c>
      <c r="K7636" s="5" t="s">
        <v>38</v>
      </c>
    </row>
    <row r="7637" spans="1:15" hidden="1" x14ac:dyDescent="0.25">
      <c r="A7637">
        <v>160437</v>
      </c>
      <c r="B7637" t="s">
        <v>19743</v>
      </c>
      <c r="C7637" t="s">
        <v>19740</v>
      </c>
      <c r="D7637" t="s">
        <v>19706</v>
      </c>
      <c r="E7637" t="s">
        <v>35844</v>
      </c>
      <c r="F7637" t="s">
        <v>35512</v>
      </c>
      <c r="G7637">
        <v>1985</v>
      </c>
      <c r="H7637" t="s">
        <v>36552</v>
      </c>
      <c r="I7637" t="s">
        <v>19741</v>
      </c>
      <c r="J7637" s="2" t="s">
        <v>19744</v>
      </c>
      <c r="K7637" s="5" t="s">
        <v>128</v>
      </c>
      <c r="O7637" t="s">
        <v>24</v>
      </c>
    </row>
    <row r="7638" spans="1:15" hidden="1" x14ac:dyDescent="0.25">
      <c r="A7638">
        <v>160443</v>
      </c>
      <c r="B7638" t="s">
        <v>19745</v>
      </c>
      <c r="C7638" t="s">
        <v>19705</v>
      </c>
      <c r="D7638" t="s">
        <v>19706</v>
      </c>
      <c r="E7638" t="s">
        <v>35844</v>
      </c>
      <c r="F7638" t="s">
        <v>35512</v>
      </c>
      <c r="G7638">
        <v>1985</v>
      </c>
      <c r="H7638" t="s">
        <v>36552</v>
      </c>
      <c r="I7638" t="s">
        <v>19707</v>
      </c>
      <c r="J7638" s="2" t="s">
        <v>19746</v>
      </c>
      <c r="K7638" s="5" t="s">
        <v>38</v>
      </c>
    </row>
    <row r="7639" spans="1:15" hidden="1" x14ac:dyDescent="0.25">
      <c r="A7639">
        <v>160471</v>
      </c>
      <c r="B7639" t="s">
        <v>19747</v>
      </c>
      <c r="C7639" t="s">
        <v>19722</v>
      </c>
      <c r="D7639" t="s">
        <v>19706</v>
      </c>
      <c r="E7639" t="s">
        <v>35844</v>
      </c>
      <c r="F7639" t="s">
        <v>35512</v>
      </c>
      <c r="G7639">
        <v>1985</v>
      </c>
      <c r="H7639" t="s">
        <v>36552</v>
      </c>
      <c r="I7639" t="s">
        <v>768</v>
      </c>
      <c r="J7639" s="2" t="s">
        <v>19748</v>
      </c>
      <c r="K7639" s="5" t="s">
        <v>21</v>
      </c>
    </row>
    <row r="7640" spans="1:15" hidden="1" x14ac:dyDescent="0.25">
      <c r="A7640">
        <v>160519</v>
      </c>
      <c r="B7640" t="s">
        <v>19749</v>
      </c>
      <c r="C7640" t="s">
        <v>19750</v>
      </c>
      <c r="D7640" t="s">
        <v>19706</v>
      </c>
      <c r="E7640" t="s">
        <v>35844</v>
      </c>
      <c r="F7640" t="s">
        <v>35512</v>
      </c>
      <c r="G7640">
        <v>1985</v>
      </c>
      <c r="H7640" t="s">
        <v>36552</v>
      </c>
      <c r="I7640" t="s">
        <v>19751</v>
      </c>
      <c r="J7640" s="2" t="s">
        <v>19752</v>
      </c>
      <c r="K7640" s="5" t="s">
        <v>38</v>
      </c>
    </row>
    <row r="7641" spans="1:15" hidden="1" x14ac:dyDescent="0.25">
      <c r="A7641">
        <v>160535</v>
      </c>
      <c r="B7641" t="s">
        <v>19753</v>
      </c>
      <c r="C7641" t="s">
        <v>19754</v>
      </c>
      <c r="D7641" t="s">
        <v>19755</v>
      </c>
      <c r="E7641" t="s">
        <v>35845</v>
      </c>
      <c r="F7641" t="s">
        <v>35378</v>
      </c>
      <c r="G7641">
        <v>1989</v>
      </c>
      <c r="H7641" t="s">
        <v>36553</v>
      </c>
      <c r="I7641" t="s">
        <v>13</v>
      </c>
      <c r="J7641" s="2" t="s">
        <v>19756</v>
      </c>
      <c r="K7641" s="5" t="s">
        <v>38</v>
      </c>
      <c r="L7641" t="s">
        <v>187</v>
      </c>
    </row>
    <row r="7642" spans="1:15" hidden="1" x14ac:dyDescent="0.25">
      <c r="A7642">
        <v>160583</v>
      </c>
      <c r="B7642" t="s">
        <v>19757</v>
      </c>
      <c r="C7642" t="s">
        <v>19758</v>
      </c>
      <c r="D7642" t="s">
        <v>19755</v>
      </c>
      <c r="E7642" t="s">
        <v>35845</v>
      </c>
      <c r="F7642" t="s">
        <v>35378</v>
      </c>
      <c r="G7642">
        <v>1989</v>
      </c>
      <c r="H7642" t="s">
        <v>36553</v>
      </c>
      <c r="I7642" t="s">
        <v>19759</v>
      </c>
      <c r="J7642" s="2" t="s">
        <v>19760</v>
      </c>
      <c r="K7642" s="5" t="s">
        <v>128</v>
      </c>
      <c r="L7642" t="s">
        <v>35200</v>
      </c>
    </row>
    <row r="7643" spans="1:15" hidden="1" x14ac:dyDescent="0.25">
      <c r="A7643">
        <v>160587</v>
      </c>
      <c r="B7643" t="s">
        <v>19761</v>
      </c>
      <c r="C7643" t="s">
        <v>19762</v>
      </c>
      <c r="D7643" t="s">
        <v>19755</v>
      </c>
      <c r="E7643" t="s">
        <v>35845</v>
      </c>
      <c r="F7643" t="s">
        <v>35378</v>
      </c>
      <c r="G7643">
        <v>1989</v>
      </c>
      <c r="H7643" t="s">
        <v>36553</v>
      </c>
      <c r="I7643" t="s">
        <v>2158</v>
      </c>
      <c r="J7643" s="2" t="s">
        <v>19763</v>
      </c>
      <c r="K7643" s="5" t="s">
        <v>38</v>
      </c>
    </row>
    <row r="7644" spans="1:15" hidden="1" x14ac:dyDescent="0.25">
      <c r="A7644">
        <v>160624</v>
      </c>
      <c r="B7644" t="s">
        <v>19764</v>
      </c>
      <c r="C7644" t="s">
        <v>19765</v>
      </c>
      <c r="D7644" t="s">
        <v>19755</v>
      </c>
      <c r="E7644" t="s">
        <v>35845</v>
      </c>
      <c r="F7644" t="s">
        <v>35378</v>
      </c>
      <c r="G7644">
        <v>1989</v>
      </c>
      <c r="H7644" t="s">
        <v>36553</v>
      </c>
      <c r="I7644" t="s">
        <v>19766</v>
      </c>
      <c r="J7644" s="2" t="s">
        <v>19767</v>
      </c>
      <c r="K7644" s="5" t="s">
        <v>128</v>
      </c>
      <c r="L7644" t="s">
        <v>314</v>
      </c>
    </row>
    <row r="7645" spans="1:15" hidden="1" x14ac:dyDescent="0.25">
      <c r="A7645">
        <v>160643</v>
      </c>
      <c r="B7645" t="s">
        <v>19768</v>
      </c>
      <c r="C7645" t="s">
        <v>19769</v>
      </c>
      <c r="D7645" t="s">
        <v>19755</v>
      </c>
      <c r="E7645" t="s">
        <v>35845</v>
      </c>
      <c r="F7645" t="s">
        <v>35378</v>
      </c>
      <c r="G7645">
        <v>1989</v>
      </c>
      <c r="H7645" t="s">
        <v>36553</v>
      </c>
      <c r="I7645" t="s">
        <v>7126</v>
      </c>
      <c r="J7645" s="2" t="s">
        <v>19770</v>
      </c>
      <c r="K7645" s="5" t="s">
        <v>38</v>
      </c>
    </row>
    <row r="7646" spans="1:15" hidden="1" x14ac:dyDescent="0.25">
      <c r="A7646">
        <v>160677</v>
      </c>
      <c r="B7646" t="s">
        <v>19771</v>
      </c>
      <c r="C7646" t="s">
        <v>19772</v>
      </c>
      <c r="D7646" t="s">
        <v>19755</v>
      </c>
      <c r="E7646" t="s">
        <v>35845</v>
      </c>
      <c r="F7646" t="s">
        <v>35378</v>
      </c>
      <c r="G7646">
        <v>1989</v>
      </c>
      <c r="H7646" t="s">
        <v>36553</v>
      </c>
      <c r="I7646" t="s">
        <v>19773</v>
      </c>
      <c r="J7646" s="2" t="s">
        <v>19774</v>
      </c>
      <c r="K7646" s="5" t="s">
        <v>21</v>
      </c>
    </row>
    <row r="7647" spans="1:15" hidden="1" x14ac:dyDescent="0.25">
      <c r="A7647">
        <v>160685</v>
      </c>
      <c r="B7647" t="s">
        <v>19775</v>
      </c>
      <c r="C7647" t="s">
        <v>19772</v>
      </c>
      <c r="D7647" t="s">
        <v>19755</v>
      </c>
      <c r="E7647" t="s">
        <v>35845</v>
      </c>
      <c r="F7647" t="s">
        <v>35378</v>
      </c>
      <c r="G7647">
        <v>1989</v>
      </c>
      <c r="H7647" t="s">
        <v>36553</v>
      </c>
      <c r="I7647" t="s">
        <v>19773</v>
      </c>
      <c r="J7647" s="2" t="s">
        <v>19776</v>
      </c>
      <c r="K7647" s="5" t="s">
        <v>21</v>
      </c>
    </row>
    <row r="7648" spans="1:15" hidden="1" x14ac:dyDescent="0.25">
      <c r="A7648">
        <v>160716</v>
      </c>
      <c r="B7648" t="s">
        <v>19777</v>
      </c>
      <c r="C7648" t="s">
        <v>19778</v>
      </c>
      <c r="D7648" t="s">
        <v>19755</v>
      </c>
      <c r="E7648" t="s">
        <v>35845</v>
      </c>
      <c r="F7648" t="s">
        <v>35378</v>
      </c>
      <c r="G7648">
        <v>1989</v>
      </c>
      <c r="H7648" t="s">
        <v>36553</v>
      </c>
      <c r="I7648" t="s">
        <v>19779</v>
      </c>
      <c r="J7648" s="2" t="s">
        <v>19780</v>
      </c>
      <c r="K7648" s="5" t="s">
        <v>38</v>
      </c>
      <c r="L7648" t="s">
        <v>174</v>
      </c>
    </row>
    <row r="7649" spans="1:12" hidden="1" x14ac:dyDescent="0.25">
      <c r="A7649">
        <v>160720</v>
      </c>
      <c r="B7649" t="s">
        <v>19781</v>
      </c>
      <c r="C7649" t="s">
        <v>19778</v>
      </c>
      <c r="D7649" t="s">
        <v>19755</v>
      </c>
      <c r="E7649" t="s">
        <v>35845</v>
      </c>
      <c r="F7649" t="s">
        <v>35378</v>
      </c>
      <c r="G7649">
        <v>1989</v>
      </c>
      <c r="H7649" t="s">
        <v>36553</v>
      </c>
      <c r="I7649" t="s">
        <v>19779</v>
      </c>
      <c r="J7649" s="2" t="s">
        <v>19782</v>
      </c>
      <c r="K7649" s="5" t="s">
        <v>128</v>
      </c>
      <c r="L7649" t="s">
        <v>1277</v>
      </c>
    </row>
    <row r="7650" spans="1:12" hidden="1" x14ac:dyDescent="0.25">
      <c r="A7650">
        <v>160728</v>
      </c>
      <c r="B7650" t="s">
        <v>19783</v>
      </c>
      <c r="C7650" t="s">
        <v>19778</v>
      </c>
      <c r="D7650" t="s">
        <v>19755</v>
      </c>
      <c r="E7650" t="s">
        <v>35845</v>
      </c>
      <c r="F7650" t="s">
        <v>35378</v>
      </c>
      <c r="G7650">
        <v>1989</v>
      </c>
      <c r="H7650" t="s">
        <v>36553</v>
      </c>
      <c r="I7650" t="s">
        <v>19779</v>
      </c>
      <c r="J7650" s="2" t="s">
        <v>19784</v>
      </c>
      <c r="K7650" s="5" t="s">
        <v>21</v>
      </c>
    </row>
    <row r="7651" spans="1:12" hidden="1" x14ac:dyDescent="0.25">
      <c r="A7651">
        <v>160776</v>
      </c>
      <c r="B7651" t="s">
        <v>19785</v>
      </c>
      <c r="C7651" t="s">
        <v>19786</v>
      </c>
      <c r="D7651" t="s">
        <v>19755</v>
      </c>
      <c r="E7651" t="s">
        <v>35845</v>
      </c>
      <c r="F7651" t="s">
        <v>35378</v>
      </c>
      <c r="G7651">
        <v>1989</v>
      </c>
      <c r="H7651" t="s">
        <v>36553</v>
      </c>
      <c r="I7651" t="s">
        <v>19787</v>
      </c>
      <c r="J7651" s="2" t="s">
        <v>19788</v>
      </c>
      <c r="K7651" s="5" t="s">
        <v>38</v>
      </c>
      <c r="L7651" t="s">
        <v>103</v>
      </c>
    </row>
    <row r="7652" spans="1:12" hidden="1" x14ac:dyDescent="0.25">
      <c r="A7652">
        <v>160779</v>
      </c>
      <c r="B7652" t="s">
        <v>19789</v>
      </c>
      <c r="C7652" t="s">
        <v>19786</v>
      </c>
      <c r="D7652" t="s">
        <v>19755</v>
      </c>
      <c r="E7652" t="s">
        <v>35845</v>
      </c>
      <c r="F7652" t="s">
        <v>35378</v>
      </c>
      <c r="G7652">
        <v>1989</v>
      </c>
      <c r="H7652" t="s">
        <v>36553</v>
      </c>
      <c r="I7652" t="s">
        <v>19787</v>
      </c>
      <c r="J7652" s="2" t="s">
        <v>19790</v>
      </c>
      <c r="K7652" s="5" t="s">
        <v>345</v>
      </c>
      <c r="L7652" t="s">
        <v>187</v>
      </c>
    </row>
    <row r="7653" spans="1:12" hidden="1" x14ac:dyDescent="0.25">
      <c r="A7653">
        <v>160800</v>
      </c>
      <c r="B7653" t="s">
        <v>19791</v>
      </c>
      <c r="C7653" t="s">
        <v>19792</v>
      </c>
      <c r="D7653" t="s">
        <v>19755</v>
      </c>
      <c r="E7653" t="s">
        <v>35845</v>
      </c>
      <c r="F7653" t="s">
        <v>35378</v>
      </c>
      <c r="G7653">
        <v>1989</v>
      </c>
      <c r="H7653" t="s">
        <v>36553</v>
      </c>
      <c r="I7653" t="s">
        <v>7697</v>
      </c>
      <c r="J7653" s="2" t="s">
        <v>19793</v>
      </c>
      <c r="K7653" s="5" t="s">
        <v>38</v>
      </c>
    </row>
    <row r="7654" spans="1:12" hidden="1" x14ac:dyDescent="0.25">
      <c r="A7654">
        <v>160815</v>
      </c>
      <c r="B7654" t="s">
        <v>19794</v>
      </c>
      <c r="C7654" t="s">
        <v>19786</v>
      </c>
      <c r="D7654" t="s">
        <v>19755</v>
      </c>
      <c r="E7654" t="s">
        <v>35845</v>
      </c>
      <c r="F7654" t="s">
        <v>35378</v>
      </c>
      <c r="G7654">
        <v>1989</v>
      </c>
      <c r="H7654" t="s">
        <v>36553</v>
      </c>
      <c r="I7654" t="s">
        <v>19787</v>
      </c>
      <c r="J7654" s="2" t="s">
        <v>19795</v>
      </c>
      <c r="K7654" s="5" t="s">
        <v>128</v>
      </c>
      <c r="L7654" t="s">
        <v>129</v>
      </c>
    </row>
    <row r="7655" spans="1:12" hidden="1" x14ac:dyDescent="0.25">
      <c r="A7655">
        <v>160824</v>
      </c>
      <c r="B7655" t="s">
        <v>19796</v>
      </c>
      <c r="C7655" t="s">
        <v>19772</v>
      </c>
      <c r="D7655" t="s">
        <v>19755</v>
      </c>
      <c r="E7655" t="s">
        <v>35845</v>
      </c>
      <c r="F7655" t="s">
        <v>35378</v>
      </c>
      <c r="G7655">
        <v>1989</v>
      </c>
      <c r="H7655" t="s">
        <v>36553</v>
      </c>
      <c r="I7655" t="s">
        <v>19773</v>
      </c>
      <c r="J7655" s="2" t="s">
        <v>19797</v>
      </c>
      <c r="K7655" s="5" t="s">
        <v>173</v>
      </c>
      <c r="L7655" t="s">
        <v>187</v>
      </c>
    </row>
    <row r="7656" spans="1:12" hidden="1" x14ac:dyDescent="0.25">
      <c r="A7656">
        <v>160838</v>
      </c>
      <c r="B7656" t="s">
        <v>19798</v>
      </c>
      <c r="C7656" t="s">
        <v>19772</v>
      </c>
      <c r="D7656" t="s">
        <v>19755</v>
      </c>
      <c r="E7656" t="s">
        <v>35845</v>
      </c>
      <c r="F7656" t="s">
        <v>35378</v>
      </c>
      <c r="G7656">
        <v>1989</v>
      </c>
      <c r="H7656" t="s">
        <v>36553</v>
      </c>
      <c r="I7656" t="s">
        <v>19773</v>
      </c>
      <c r="J7656" s="2" t="s">
        <v>19799</v>
      </c>
      <c r="K7656" s="5" t="s">
        <v>55</v>
      </c>
    </row>
    <row r="7657" spans="1:12" hidden="1" x14ac:dyDescent="0.25">
      <c r="A7657">
        <v>160874</v>
      </c>
      <c r="B7657" t="s">
        <v>19800</v>
      </c>
      <c r="C7657" t="s">
        <v>19772</v>
      </c>
      <c r="D7657" t="s">
        <v>19755</v>
      </c>
      <c r="E7657" t="s">
        <v>35845</v>
      </c>
      <c r="F7657" t="s">
        <v>35378</v>
      </c>
      <c r="G7657">
        <v>1989</v>
      </c>
      <c r="H7657" t="s">
        <v>36553</v>
      </c>
      <c r="I7657" t="s">
        <v>19773</v>
      </c>
      <c r="J7657" s="2" t="s">
        <v>19801</v>
      </c>
      <c r="K7657" s="5" t="s">
        <v>38</v>
      </c>
      <c r="L7657" t="s">
        <v>35266</v>
      </c>
    </row>
    <row r="7658" spans="1:12" hidden="1" x14ac:dyDescent="0.25">
      <c r="A7658">
        <v>160890</v>
      </c>
      <c r="B7658" t="s">
        <v>19802</v>
      </c>
      <c r="C7658" t="s">
        <v>19772</v>
      </c>
      <c r="D7658" t="s">
        <v>19755</v>
      </c>
      <c r="E7658" t="s">
        <v>35845</v>
      </c>
      <c r="F7658" t="s">
        <v>35378</v>
      </c>
      <c r="G7658">
        <v>1989</v>
      </c>
      <c r="H7658" t="s">
        <v>36553</v>
      </c>
      <c r="I7658" t="s">
        <v>19773</v>
      </c>
      <c r="J7658" s="2" t="s">
        <v>19803</v>
      </c>
      <c r="K7658" s="5" t="s">
        <v>15</v>
      </c>
    </row>
    <row r="7659" spans="1:12" hidden="1" x14ac:dyDescent="0.25">
      <c r="A7659">
        <v>160900</v>
      </c>
      <c r="B7659" t="s">
        <v>19804</v>
      </c>
      <c r="C7659" t="s">
        <v>19805</v>
      </c>
      <c r="D7659" t="s">
        <v>19755</v>
      </c>
      <c r="E7659" t="s">
        <v>35845</v>
      </c>
      <c r="F7659" t="s">
        <v>35378</v>
      </c>
      <c r="G7659">
        <v>1989</v>
      </c>
      <c r="H7659" t="s">
        <v>36553</v>
      </c>
      <c r="I7659" t="s">
        <v>19806</v>
      </c>
      <c r="J7659" s="2" t="s">
        <v>19807</v>
      </c>
      <c r="K7659" s="5" t="s">
        <v>1493</v>
      </c>
    </row>
    <row r="7660" spans="1:12" hidden="1" x14ac:dyDescent="0.25">
      <c r="A7660">
        <v>160936</v>
      </c>
      <c r="B7660" t="s">
        <v>19808</v>
      </c>
      <c r="C7660" t="s">
        <v>19772</v>
      </c>
      <c r="D7660" t="s">
        <v>19755</v>
      </c>
      <c r="E7660" t="s">
        <v>35845</v>
      </c>
      <c r="F7660" t="s">
        <v>35378</v>
      </c>
      <c r="G7660">
        <v>1989</v>
      </c>
      <c r="H7660" t="s">
        <v>36553</v>
      </c>
      <c r="I7660" t="s">
        <v>19773</v>
      </c>
      <c r="J7660" s="2" t="s">
        <v>19809</v>
      </c>
      <c r="K7660" s="5" t="s">
        <v>345</v>
      </c>
    </row>
    <row r="7661" spans="1:12" hidden="1" x14ac:dyDescent="0.25">
      <c r="A7661">
        <v>160943</v>
      </c>
      <c r="B7661" t="s">
        <v>19810</v>
      </c>
      <c r="C7661" t="s">
        <v>19792</v>
      </c>
      <c r="D7661" t="s">
        <v>19755</v>
      </c>
      <c r="E7661" t="s">
        <v>35845</v>
      </c>
      <c r="F7661" t="s">
        <v>35378</v>
      </c>
      <c r="G7661">
        <v>1989</v>
      </c>
      <c r="H7661" t="s">
        <v>36553</v>
      </c>
      <c r="I7661" t="s">
        <v>7697</v>
      </c>
      <c r="J7661" s="2" t="s">
        <v>19811</v>
      </c>
      <c r="K7661" s="5" t="s">
        <v>38</v>
      </c>
    </row>
    <row r="7662" spans="1:12" hidden="1" x14ac:dyDescent="0.25">
      <c r="A7662">
        <v>160959</v>
      </c>
      <c r="B7662" t="s">
        <v>19812</v>
      </c>
      <c r="C7662" t="s">
        <v>19792</v>
      </c>
      <c r="D7662" t="s">
        <v>19755</v>
      </c>
      <c r="E7662" t="s">
        <v>35845</v>
      </c>
      <c r="F7662" t="s">
        <v>35378</v>
      </c>
      <c r="G7662">
        <v>1989</v>
      </c>
      <c r="H7662" t="s">
        <v>36553</v>
      </c>
      <c r="I7662" t="s">
        <v>7697</v>
      </c>
      <c r="J7662" s="2" t="s">
        <v>19813</v>
      </c>
      <c r="K7662" s="5" t="s">
        <v>55</v>
      </c>
    </row>
    <row r="7663" spans="1:12" hidden="1" x14ac:dyDescent="0.25">
      <c r="A7663">
        <v>160962</v>
      </c>
      <c r="B7663" t="s">
        <v>19814</v>
      </c>
      <c r="C7663" t="s">
        <v>19772</v>
      </c>
      <c r="D7663" t="s">
        <v>19755</v>
      </c>
      <c r="E7663" t="s">
        <v>35845</v>
      </c>
      <c r="F7663" t="s">
        <v>35378</v>
      </c>
      <c r="G7663">
        <v>1989</v>
      </c>
      <c r="H7663" t="s">
        <v>36553</v>
      </c>
      <c r="I7663" t="s">
        <v>19773</v>
      </c>
      <c r="J7663" s="2" t="s">
        <v>19815</v>
      </c>
      <c r="K7663" s="5" t="s">
        <v>38</v>
      </c>
      <c r="L7663" t="s">
        <v>16</v>
      </c>
    </row>
    <row r="7664" spans="1:12" hidden="1" x14ac:dyDescent="0.25">
      <c r="A7664">
        <v>160973</v>
      </c>
      <c r="B7664" t="s">
        <v>19816</v>
      </c>
      <c r="C7664" t="s">
        <v>19772</v>
      </c>
      <c r="D7664" t="s">
        <v>19755</v>
      </c>
      <c r="E7664" t="s">
        <v>35845</v>
      </c>
      <c r="F7664" t="s">
        <v>35378</v>
      </c>
      <c r="G7664">
        <v>1989</v>
      </c>
      <c r="H7664" t="s">
        <v>36553</v>
      </c>
      <c r="I7664" t="s">
        <v>19773</v>
      </c>
      <c r="J7664" s="2" t="s">
        <v>19817</v>
      </c>
      <c r="K7664" s="5" t="s">
        <v>173</v>
      </c>
      <c r="L7664" t="s">
        <v>97</v>
      </c>
    </row>
    <row r="7665" spans="1:12" hidden="1" x14ac:dyDescent="0.25">
      <c r="A7665">
        <v>160979</v>
      </c>
      <c r="B7665" t="s">
        <v>19818</v>
      </c>
      <c r="C7665" t="s">
        <v>19772</v>
      </c>
      <c r="D7665" t="s">
        <v>19755</v>
      </c>
      <c r="E7665" t="s">
        <v>35845</v>
      </c>
      <c r="F7665" t="s">
        <v>35378</v>
      </c>
      <c r="G7665">
        <v>1989</v>
      </c>
      <c r="H7665" t="s">
        <v>36553</v>
      </c>
      <c r="I7665" t="s">
        <v>19773</v>
      </c>
      <c r="J7665" s="2" t="s">
        <v>19819</v>
      </c>
      <c r="K7665" s="5" t="s">
        <v>32</v>
      </c>
      <c r="L7665" t="s">
        <v>35242</v>
      </c>
    </row>
    <row r="7666" spans="1:12" hidden="1" x14ac:dyDescent="0.25">
      <c r="A7666">
        <v>161076</v>
      </c>
      <c r="B7666" t="s">
        <v>19820</v>
      </c>
      <c r="C7666" t="s">
        <v>19821</v>
      </c>
      <c r="D7666" t="s">
        <v>19822</v>
      </c>
      <c r="E7666" t="s">
        <v>35846</v>
      </c>
      <c r="F7666" t="s">
        <v>35468</v>
      </c>
      <c r="G7666">
        <v>1998</v>
      </c>
      <c r="H7666" t="s">
        <v>36554</v>
      </c>
      <c r="I7666" t="s">
        <v>19823</v>
      </c>
      <c r="J7666" s="2" t="s">
        <v>19824</v>
      </c>
      <c r="K7666" s="5" t="s">
        <v>38</v>
      </c>
    </row>
    <row r="7667" spans="1:12" hidden="1" x14ac:dyDescent="0.25">
      <c r="A7667">
        <v>161086</v>
      </c>
      <c r="B7667" t="s">
        <v>19825</v>
      </c>
      <c r="C7667" t="s">
        <v>19826</v>
      </c>
      <c r="D7667" t="s">
        <v>19822</v>
      </c>
      <c r="E7667" t="s">
        <v>35846</v>
      </c>
      <c r="F7667" t="s">
        <v>35468</v>
      </c>
      <c r="G7667">
        <v>1998</v>
      </c>
      <c r="H7667" t="s">
        <v>36554</v>
      </c>
      <c r="I7667" t="s">
        <v>19827</v>
      </c>
      <c r="J7667" s="2" t="s">
        <v>19828</v>
      </c>
      <c r="K7667" s="5" t="s">
        <v>38</v>
      </c>
    </row>
    <row r="7668" spans="1:12" hidden="1" x14ac:dyDescent="0.25">
      <c r="A7668">
        <v>161133</v>
      </c>
      <c r="B7668" t="s">
        <v>19829</v>
      </c>
      <c r="C7668" t="s">
        <v>19826</v>
      </c>
      <c r="D7668" t="s">
        <v>19822</v>
      </c>
      <c r="E7668" t="s">
        <v>35846</v>
      </c>
      <c r="F7668" t="s">
        <v>35468</v>
      </c>
      <c r="G7668">
        <v>1998</v>
      </c>
      <c r="H7668" t="s">
        <v>36554</v>
      </c>
      <c r="I7668" t="s">
        <v>19827</v>
      </c>
      <c r="J7668" s="2" t="s">
        <v>19830</v>
      </c>
      <c r="K7668" s="5" t="s">
        <v>502</v>
      </c>
    </row>
    <row r="7669" spans="1:12" hidden="1" x14ac:dyDescent="0.25">
      <c r="A7669">
        <v>161221</v>
      </c>
      <c r="B7669" t="s">
        <v>19831</v>
      </c>
      <c r="C7669" t="s">
        <v>19832</v>
      </c>
      <c r="D7669" t="s">
        <v>19822</v>
      </c>
      <c r="E7669" t="s">
        <v>35846</v>
      </c>
      <c r="F7669" t="s">
        <v>35468</v>
      </c>
      <c r="G7669">
        <v>1998</v>
      </c>
      <c r="H7669" t="s">
        <v>36554</v>
      </c>
      <c r="I7669" t="s">
        <v>19833</v>
      </c>
      <c r="J7669" s="2" t="s">
        <v>19834</v>
      </c>
      <c r="K7669" s="5" t="s">
        <v>128</v>
      </c>
      <c r="L7669" t="s">
        <v>1320</v>
      </c>
    </row>
    <row r="7670" spans="1:12" hidden="1" x14ac:dyDescent="0.25">
      <c r="A7670">
        <v>161234</v>
      </c>
      <c r="B7670" t="s">
        <v>19835</v>
      </c>
      <c r="C7670" t="s">
        <v>19832</v>
      </c>
      <c r="D7670" t="s">
        <v>19822</v>
      </c>
      <c r="E7670" t="s">
        <v>35846</v>
      </c>
      <c r="F7670" t="s">
        <v>35468</v>
      </c>
      <c r="G7670">
        <v>1998</v>
      </c>
      <c r="H7670" t="s">
        <v>36554</v>
      </c>
      <c r="I7670" t="s">
        <v>19833</v>
      </c>
      <c r="J7670" s="2" t="s">
        <v>19836</v>
      </c>
      <c r="K7670" s="5" t="s">
        <v>38</v>
      </c>
    </row>
    <row r="7671" spans="1:12" hidden="1" x14ac:dyDescent="0.25">
      <c r="A7671">
        <v>161259</v>
      </c>
      <c r="B7671" t="s">
        <v>19837</v>
      </c>
      <c r="C7671" t="s">
        <v>19838</v>
      </c>
      <c r="D7671" t="s">
        <v>19822</v>
      </c>
      <c r="E7671" t="s">
        <v>35846</v>
      </c>
      <c r="F7671" t="s">
        <v>35468</v>
      </c>
      <c r="G7671">
        <v>1998</v>
      </c>
      <c r="H7671" t="s">
        <v>36554</v>
      </c>
      <c r="I7671" t="s">
        <v>19839</v>
      </c>
      <c r="J7671" s="2" t="s">
        <v>19840</v>
      </c>
      <c r="K7671" s="5" t="s">
        <v>128</v>
      </c>
    </row>
    <row r="7672" spans="1:12" hidden="1" x14ac:dyDescent="0.25">
      <c r="A7672">
        <v>161364</v>
      </c>
      <c r="B7672" t="s">
        <v>19841</v>
      </c>
      <c r="C7672" t="s">
        <v>19842</v>
      </c>
      <c r="D7672" t="s">
        <v>19843</v>
      </c>
      <c r="E7672" t="s">
        <v>35847</v>
      </c>
      <c r="F7672" t="s">
        <v>35505</v>
      </c>
      <c r="G7672">
        <v>1978</v>
      </c>
      <c r="H7672" t="s">
        <v>36555</v>
      </c>
      <c r="I7672" t="s">
        <v>2162</v>
      </c>
      <c r="J7672" s="2" t="s">
        <v>19844</v>
      </c>
      <c r="K7672" s="5" t="s">
        <v>32</v>
      </c>
      <c r="L7672" t="s">
        <v>27</v>
      </c>
    </row>
    <row r="7673" spans="1:12" hidden="1" x14ac:dyDescent="0.25">
      <c r="A7673">
        <v>161475</v>
      </c>
      <c r="B7673" t="s">
        <v>19845</v>
      </c>
      <c r="C7673" t="s">
        <v>19846</v>
      </c>
      <c r="D7673" t="s">
        <v>19843</v>
      </c>
      <c r="E7673" t="s">
        <v>35847</v>
      </c>
      <c r="F7673" t="s">
        <v>35505</v>
      </c>
      <c r="G7673">
        <v>1978</v>
      </c>
      <c r="H7673" t="s">
        <v>36555</v>
      </c>
      <c r="I7673" t="s">
        <v>2077</v>
      </c>
      <c r="J7673" s="2" t="s">
        <v>19847</v>
      </c>
      <c r="K7673" s="5" t="s">
        <v>32</v>
      </c>
      <c r="L7673" t="s">
        <v>27</v>
      </c>
    </row>
    <row r="7674" spans="1:12" hidden="1" x14ac:dyDescent="0.25">
      <c r="A7674">
        <v>161564</v>
      </c>
      <c r="B7674" t="s">
        <v>19848</v>
      </c>
      <c r="C7674" t="s">
        <v>19849</v>
      </c>
      <c r="D7674" t="s">
        <v>19843</v>
      </c>
      <c r="E7674" t="s">
        <v>35847</v>
      </c>
      <c r="F7674" t="s">
        <v>35505</v>
      </c>
      <c r="G7674">
        <v>1978</v>
      </c>
      <c r="H7674" t="s">
        <v>36555</v>
      </c>
      <c r="I7674" t="s">
        <v>9719</v>
      </c>
      <c r="J7674" s="2" t="s">
        <v>19850</v>
      </c>
      <c r="K7674" s="5" t="s">
        <v>55</v>
      </c>
    </row>
    <row r="7675" spans="1:12" hidden="1" x14ac:dyDescent="0.25">
      <c r="A7675">
        <v>161593</v>
      </c>
      <c r="B7675" t="s">
        <v>19851</v>
      </c>
      <c r="C7675" t="s">
        <v>19852</v>
      </c>
      <c r="D7675" t="s">
        <v>19843</v>
      </c>
      <c r="E7675" t="s">
        <v>35847</v>
      </c>
      <c r="F7675" t="s">
        <v>35505</v>
      </c>
      <c r="G7675">
        <v>1978</v>
      </c>
      <c r="H7675" t="s">
        <v>36555</v>
      </c>
      <c r="I7675" t="s">
        <v>19853</v>
      </c>
      <c r="J7675" s="2" t="s">
        <v>19854</v>
      </c>
      <c r="K7675" s="5" t="s">
        <v>55</v>
      </c>
    </row>
    <row r="7676" spans="1:12" hidden="1" x14ac:dyDescent="0.25">
      <c r="A7676">
        <v>161595</v>
      </c>
      <c r="B7676" t="s">
        <v>19855</v>
      </c>
      <c r="C7676" t="s">
        <v>19852</v>
      </c>
      <c r="D7676" t="s">
        <v>19843</v>
      </c>
      <c r="E7676" t="s">
        <v>35847</v>
      </c>
      <c r="F7676" t="s">
        <v>35505</v>
      </c>
      <c r="G7676">
        <v>1978</v>
      </c>
      <c r="H7676" t="s">
        <v>36555</v>
      </c>
      <c r="I7676" t="s">
        <v>19853</v>
      </c>
      <c r="J7676" s="2" t="s">
        <v>19856</v>
      </c>
      <c r="K7676" s="5" t="s">
        <v>55</v>
      </c>
    </row>
    <row r="7677" spans="1:12" hidden="1" x14ac:dyDescent="0.25">
      <c r="A7677">
        <v>161608</v>
      </c>
      <c r="B7677" t="s">
        <v>19857</v>
      </c>
      <c r="C7677" t="s">
        <v>19852</v>
      </c>
      <c r="D7677" t="s">
        <v>19843</v>
      </c>
      <c r="E7677" t="s">
        <v>35847</v>
      </c>
      <c r="F7677" t="s">
        <v>35505</v>
      </c>
      <c r="G7677">
        <v>1978</v>
      </c>
      <c r="H7677" t="s">
        <v>36555</v>
      </c>
      <c r="I7677" t="s">
        <v>19853</v>
      </c>
      <c r="J7677" s="2" t="s">
        <v>19858</v>
      </c>
      <c r="K7677" s="5" t="s">
        <v>32</v>
      </c>
    </row>
    <row r="7678" spans="1:12" hidden="1" x14ac:dyDescent="0.25">
      <c r="A7678">
        <v>161652</v>
      </c>
      <c r="B7678" t="s">
        <v>19859</v>
      </c>
      <c r="C7678" t="s">
        <v>19852</v>
      </c>
      <c r="D7678" t="s">
        <v>19843</v>
      </c>
      <c r="E7678" t="s">
        <v>35847</v>
      </c>
      <c r="F7678" t="s">
        <v>35505</v>
      </c>
      <c r="G7678">
        <v>1978</v>
      </c>
      <c r="H7678" t="s">
        <v>36555</v>
      </c>
      <c r="I7678" t="s">
        <v>19853</v>
      </c>
      <c r="J7678" s="2" t="s">
        <v>19860</v>
      </c>
      <c r="K7678" s="5" t="s">
        <v>55</v>
      </c>
    </row>
    <row r="7679" spans="1:12" hidden="1" x14ac:dyDescent="0.25">
      <c r="A7679">
        <v>161736</v>
      </c>
      <c r="B7679" t="s">
        <v>19861</v>
      </c>
      <c r="C7679" t="s">
        <v>19842</v>
      </c>
      <c r="D7679" t="s">
        <v>19843</v>
      </c>
      <c r="E7679" t="s">
        <v>35847</v>
      </c>
      <c r="F7679" t="s">
        <v>35505</v>
      </c>
      <c r="G7679">
        <v>1978</v>
      </c>
      <c r="H7679" t="s">
        <v>36555</v>
      </c>
      <c r="I7679" t="s">
        <v>2162</v>
      </c>
      <c r="J7679" s="2" t="s">
        <v>19862</v>
      </c>
      <c r="K7679" s="5" t="s">
        <v>55</v>
      </c>
    </row>
    <row r="7680" spans="1:12" hidden="1" x14ac:dyDescent="0.25">
      <c r="A7680">
        <v>161756</v>
      </c>
      <c r="B7680" t="s">
        <v>19863</v>
      </c>
      <c r="C7680" t="s">
        <v>19842</v>
      </c>
      <c r="D7680" t="s">
        <v>19843</v>
      </c>
      <c r="E7680" t="s">
        <v>35847</v>
      </c>
      <c r="F7680" t="s">
        <v>35505</v>
      </c>
      <c r="G7680">
        <v>1978</v>
      </c>
      <c r="H7680" t="s">
        <v>36555</v>
      </c>
      <c r="I7680" t="s">
        <v>2162</v>
      </c>
      <c r="J7680" s="2" t="s">
        <v>19864</v>
      </c>
      <c r="K7680" s="5" t="s">
        <v>173</v>
      </c>
      <c r="L7680" t="s">
        <v>174</v>
      </c>
    </row>
    <row r="7681" spans="1:15" hidden="1" x14ac:dyDescent="0.25">
      <c r="A7681">
        <v>161860</v>
      </c>
      <c r="B7681" t="s">
        <v>19865</v>
      </c>
      <c r="C7681" t="s">
        <v>19866</v>
      </c>
      <c r="D7681" t="s">
        <v>19867</v>
      </c>
      <c r="E7681" t="s">
        <v>35848</v>
      </c>
      <c r="F7681" t="s">
        <v>35849</v>
      </c>
      <c r="G7681">
        <v>1993</v>
      </c>
      <c r="H7681" t="s">
        <v>36556</v>
      </c>
      <c r="I7681" t="s">
        <v>10311</v>
      </c>
      <c r="J7681" s="2" t="s">
        <v>19868</v>
      </c>
      <c r="K7681" s="5" t="s">
        <v>21</v>
      </c>
    </row>
    <row r="7682" spans="1:15" hidden="1" x14ac:dyDescent="0.25">
      <c r="A7682">
        <v>161872</v>
      </c>
      <c r="B7682" t="s">
        <v>19869</v>
      </c>
      <c r="C7682" t="s">
        <v>19870</v>
      </c>
      <c r="D7682" t="s">
        <v>19867</v>
      </c>
      <c r="E7682" t="s">
        <v>35848</v>
      </c>
      <c r="F7682" t="s">
        <v>35849</v>
      </c>
      <c r="G7682">
        <v>1993</v>
      </c>
      <c r="H7682" t="s">
        <v>36556</v>
      </c>
      <c r="I7682" t="s">
        <v>630</v>
      </c>
      <c r="J7682" s="2" t="s">
        <v>19871</v>
      </c>
      <c r="K7682" s="5" t="s">
        <v>21</v>
      </c>
    </row>
    <row r="7683" spans="1:15" hidden="1" x14ac:dyDescent="0.25">
      <c r="A7683">
        <v>161874</v>
      </c>
      <c r="B7683" t="s">
        <v>19872</v>
      </c>
      <c r="C7683" t="s">
        <v>19866</v>
      </c>
      <c r="D7683" t="s">
        <v>19867</v>
      </c>
      <c r="E7683" t="s">
        <v>35848</v>
      </c>
      <c r="F7683" t="s">
        <v>35849</v>
      </c>
      <c r="G7683">
        <v>1993</v>
      </c>
      <c r="H7683" t="s">
        <v>36556</v>
      </c>
      <c r="I7683" t="s">
        <v>10311</v>
      </c>
      <c r="J7683" s="2" t="s">
        <v>19873</v>
      </c>
      <c r="K7683" s="5" t="s">
        <v>55</v>
      </c>
    </row>
    <row r="7684" spans="1:15" hidden="1" x14ac:dyDescent="0.25">
      <c r="A7684">
        <v>161885</v>
      </c>
      <c r="B7684" t="s">
        <v>19874</v>
      </c>
      <c r="C7684" t="s">
        <v>19866</v>
      </c>
      <c r="D7684" t="s">
        <v>19867</v>
      </c>
      <c r="E7684" t="s">
        <v>35848</v>
      </c>
      <c r="F7684" t="s">
        <v>35849</v>
      </c>
      <c r="G7684">
        <v>1993</v>
      </c>
      <c r="H7684" t="s">
        <v>36556</v>
      </c>
      <c r="I7684" t="s">
        <v>10311</v>
      </c>
      <c r="J7684" s="2" t="s">
        <v>19875</v>
      </c>
      <c r="K7684" s="5" t="s">
        <v>128</v>
      </c>
      <c r="L7684" t="s">
        <v>35192</v>
      </c>
    </row>
    <row r="7685" spans="1:15" hidden="1" x14ac:dyDescent="0.25">
      <c r="A7685">
        <v>161886</v>
      </c>
      <c r="B7685" t="s">
        <v>19876</v>
      </c>
      <c r="C7685" t="s">
        <v>19870</v>
      </c>
      <c r="D7685" t="s">
        <v>19867</v>
      </c>
      <c r="E7685" t="s">
        <v>35848</v>
      </c>
      <c r="F7685" t="s">
        <v>35849</v>
      </c>
      <c r="G7685">
        <v>1993</v>
      </c>
      <c r="H7685" t="s">
        <v>36556</v>
      </c>
      <c r="I7685" t="s">
        <v>630</v>
      </c>
      <c r="J7685" s="2" t="s">
        <v>19877</v>
      </c>
      <c r="K7685" s="5" t="s">
        <v>38</v>
      </c>
      <c r="L7685" t="s">
        <v>16</v>
      </c>
    </row>
    <row r="7686" spans="1:15" hidden="1" x14ac:dyDescent="0.25">
      <c r="A7686">
        <v>161891</v>
      </c>
      <c r="B7686" t="s">
        <v>19878</v>
      </c>
      <c r="C7686" t="s">
        <v>19866</v>
      </c>
      <c r="D7686" t="s">
        <v>19867</v>
      </c>
      <c r="E7686" t="s">
        <v>35848</v>
      </c>
      <c r="F7686" t="s">
        <v>35849</v>
      </c>
      <c r="G7686">
        <v>1993</v>
      </c>
      <c r="H7686" t="s">
        <v>36556</v>
      </c>
      <c r="I7686" t="s">
        <v>10311</v>
      </c>
      <c r="J7686" s="2" t="s">
        <v>19879</v>
      </c>
      <c r="K7686" s="5" t="s">
        <v>38</v>
      </c>
    </row>
    <row r="7687" spans="1:15" hidden="1" x14ac:dyDescent="0.25">
      <c r="A7687">
        <v>161913</v>
      </c>
      <c r="B7687" t="s">
        <v>19880</v>
      </c>
      <c r="C7687" t="s">
        <v>19866</v>
      </c>
      <c r="D7687" t="s">
        <v>19867</v>
      </c>
      <c r="E7687" t="s">
        <v>35848</v>
      </c>
      <c r="F7687" t="s">
        <v>35849</v>
      </c>
      <c r="G7687">
        <v>1993</v>
      </c>
      <c r="H7687" t="s">
        <v>36556</v>
      </c>
      <c r="I7687" t="s">
        <v>10311</v>
      </c>
      <c r="J7687" s="2" t="s">
        <v>19881</v>
      </c>
      <c r="K7687" s="5" t="s">
        <v>128</v>
      </c>
      <c r="L7687" t="s">
        <v>35192</v>
      </c>
    </row>
    <row r="7688" spans="1:15" hidden="1" x14ac:dyDescent="0.25">
      <c r="A7688">
        <v>161918</v>
      </c>
      <c r="B7688" t="s">
        <v>19882</v>
      </c>
      <c r="C7688" t="s">
        <v>19883</v>
      </c>
      <c r="D7688" t="s">
        <v>19867</v>
      </c>
      <c r="E7688" t="s">
        <v>35848</v>
      </c>
      <c r="F7688" t="s">
        <v>35849</v>
      </c>
      <c r="G7688">
        <v>1993</v>
      </c>
      <c r="H7688" t="s">
        <v>36556</v>
      </c>
      <c r="I7688" t="s">
        <v>7770</v>
      </c>
      <c r="J7688" s="2" t="s">
        <v>19884</v>
      </c>
      <c r="K7688" s="5" t="s">
        <v>128</v>
      </c>
      <c r="O7688" t="s">
        <v>24</v>
      </c>
    </row>
    <row r="7689" spans="1:15" hidden="1" x14ac:dyDescent="0.25">
      <c r="A7689">
        <v>161976</v>
      </c>
      <c r="B7689" t="s">
        <v>19885</v>
      </c>
      <c r="C7689" t="s">
        <v>19870</v>
      </c>
      <c r="D7689" t="s">
        <v>19867</v>
      </c>
      <c r="E7689" t="s">
        <v>35848</v>
      </c>
      <c r="F7689" t="s">
        <v>35849</v>
      </c>
      <c r="G7689">
        <v>1993</v>
      </c>
      <c r="H7689" t="s">
        <v>36556</v>
      </c>
      <c r="I7689" t="s">
        <v>630</v>
      </c>
      <c r="J7689" s="2" t="s">
        <v>19886</v>
      </c>
      <c r="K7689" s="5" t="s">
        <v>128</v>
      </c>
      <c r="L7689" t="s">
        <v>1277</v>
      </c>
    </row>
    <row r="7690" spans="1:15" hidden="1" x14ac:dyDescent="0.25">
      <c r="A7690">
        <v>161985</v>
      </c>
      <c r="B7690" t="s">
        <v>19887</v>
      </c>
      <c r="C7690" t="s">
        <v>19870</v>
      </c>
      <c r="D7690" t="s">
        <v>19867</v>
      </c>
      <c r="E7690" t="s">
        <v>35848</v>
      </c>
      <c r="F7690" t="s">
        <v>35849</v>
      </c>
      <c r="G7690">
        <v>1993</v>
      </c>
      <c r="H7690" t="s">
        <v>36556</v>
      </c>
      <c r="I7690" t="s">
        <v>630</v>
      </c>
      <c r="J7690" s="2" t="s">
        <v>19888</v>
      </c>
      <c r="K7690" s="5" t="s">
        <v>21</v>
      </c>
    </row>
    <row r="7691" spans="1:15" hidden="1" x14ac:dyDescent="0.25">
      <c r="A7691">
        <v>162015</v>
      </c>
      <c r="B7691" t="s">
        <v>19889</v>
      </c>
      <c r="C7691" t="s">
        <v>19870</v>
      </c>
      <c r="D7691" t="s">
        <v>19867</v>
      </c>
      <c r="E7691" t="s">
        <v>35848</v>
      </c>
      <c r="F7691" t="s">
        <v>35849</v>
      </c>
      <c r="G7691">
        <v>1993</v>
      </c>
      <c r="H7691" t="s">
        <v>36556</v>
      </c>
      <c r="I7691" t="s">
        <v>630</v>
      </c>
      <c r="J7691" s="2" t="s">
        <v>19890</v>
      </c>
      <c r="K7691" s="5" t="s">
        <v>21</v>
      </c>
    </row>
    <row r="7692" spans="1:15" hidden="1" x14ac:dyDescent="0.25">
      <c r="A7692">
        <v>162028</v>
      </c>
      <c r="B7692" t="s">
        <v>19891</v>
      </c>
      <c r="C7692" t="s">
        <v>19892</v>
      </c>
      <c r="D7692" t="s">
        <v>19867</v>
      </c>
      <c r="E7692" t="s">
        <v>35848</v>
      </c>
      <c r="F7692" t="s">
        <v>35849</v>
      </c>
      <c r="G7692">
        <v>1993</v>
      </c>
      <c r="H7692" t="s">
        <v>36556</v>
      </c>
      <c r="I7692" t="s">
        <v>106</v>
      </c>
      <c r="J7692" s="2" t="s">
        <v>19893</v>
      </c>
      <c r="K7692" s="5" t="s">
        <v>21</v>
      </c>
    </row>
    <row r="7693" spans="1:15" hidden="1" x14ac:dyDescent="0.25">
      <c r="A7693">
        <v>162035</v>
      </c>
      <c r="B7693" t="s">
        <v>19894</v>
      </c>
      <c r="C7693" t="s">
        <v>19892</v>
      </c>
      <c r="D7693" t="s">
        <v>19867</v>
      </c>
      <c r="E7693" t="s">
        <v>35848</v>
      </c>
      <c r="F7693" t="s">
        <v>35849</v>
      </c>
      <c r="G7693">
        <v>1993</v>
      </c>
      <c r="H7693" t="s">
        <v>36556</v>
      </c>
      <c r="I7693" t="s">
        <v>106</v>
      </c>
      <c r="J7693" s="2" t="s">
        <v>19895</v>
      </c>
      <c r="K7693" s="5" t="s">
        <v>55</v>
      </c>
    </row>
    <row r="7694" spans="1:15" hidden="1" x14ac:dyDescent="0.25">
      <c r="A7694">
        <v>162058</v>
      </c>
      <c r="B7694" t="s">
        <v>19896</v>
      </c>
      <c r="C7694" t="s">
        <v>19892</v>
      </c>
      <c r="D7694" t="s">
        <v>19867</v>
      </c>
      <c r="E7694" t="s">
        <v>35848</v>
      </c>
      <c r="F7694" t="s">
        <v>35849</v>
      </c>
      <c r="G7694">
        <v>1993</v>
      </c>
      <c r="H7694" t="s">
        <v>36556</v>
      </c>
      <c r="I7694" t="s">
        <v>106</v>
      </c>
      <c r="J7694" s="2" t="s">
        <v>19897</v>
      </c>
      <c r="K7694" s="5" t="s">
        <v>128</v>
      </c>
      <c r="L7694" t="s">
        <v>1484</v>
      </c>
    </row>
    <row r="7695" spans="1:15" hidden="1" x14ac:dyDescent="0.25">
      <c r="A7695">
        <v>162141</v>
      </c>
      <c r="B7695" t="s">
        <v>19898</v>
      </c>
      <c r="C7695" t="s">
        <v>19899</v>
      </c>
      <c r="D7695" t="s">
        <v>19900</v>
      </c>
      <c r="E7695" t="s">
        <v>35850</v>
      </c>
      <c r="F7695" t="s">
        <v>35611</v>
      </c>
      <c r="G7695">
        <v>2004</v>
      </c>
      <c r="H7695" t="s">
        <v>36557</v>
      </c>
      <c r="I7695" t="s">
        <v>19901</v>
      </c>
      <c r="J7695" s="2" t="s">
        <v>19902</v>
      </c>
      <c r="K7695" s="5" t="s">
        <v>38</v>
      </c>
      <c r="L7695" t="s">
        <v>187</v>
      </c>
    </row>
    <row r="7696" spans="1:15" hidden="1" x14ac:dyDescent="0.25">
      <c r="A7696">
        <v>162143</v>
      </c>
      <c r="B7696" t="s">
        <v>19903</v>
      </c>
      <c r="C7696" t="s">
        <v>19899</v>
      </c>
      <c r="D7696" t="s">
        <v>19900</v>
      </c>
      <c r="E7696" t="s">
        <v>35850</v>
      </c>
      <c r="F7696" t="s">
        <v>35611</v>
      </c>
      <c r="G7696">
        <v>2004</v>
      </c>
      <c r="H7696" t="s">
        <v>36557</v>
      </c>
      <c r="I7696" t="s">
        <v>19901</v>
      </c>
      <c r="J7696" s="2" t="s">
        <v>19904</v>
      </c>
      <c r="K7696" s="5" t="s">
        <v>21</v>
      </c>
    </row>
    <row r="7697" spans="1:12" hidden="1" x14ac:dyDescent="0.25">
      <c r="A7697">
        <v>162175</v>
      </c>
      <c r="B7697" t="s">
        <v>19905</v>
      </c>
      <c r="C7697" t="s">
        <v>19906</v>
      </c>
      <c r="D7697" t="s">
        <v>19900</v>
      </c>
      <c r="E7697" t="s">
        <v>35850</v>
      </c>
      <c r="F7697" t="s">
        <v>35611</v>
      </c>
      <c r="G7697">
        <v>2004</v>
      </c>
      <c r="H7697" t="s">
        <v>36557</v>
      </c>
      <c r="I7697" t="s">
        <v>768</v>
      </c>
      <c r="J7697" s="2" t="s">
        <v>19907</v>
      </c>
      <c r="K7697" s="5" t="s">
        <v>38</v>
      </c>
      <c r="L7697" t="s">
        <v>132</v>
      </c>
    </row>
    <row r="7698" spans="1:12" hidden="1" x14ac:dyDescent="0.25">
      <c r="A7698">
        <v>162188</v>
      </c>
      <c r="B7698" t="s">
        <v>19908</v>
      </c>
      <c r="C7698" t="s">
        <v>19909</v>
      </c>
      <c r="D7698" t="s">
        <v>19900</v>
      </c>
      <c r="E7698" t="s">
        <v>35850</v>
      </c>
      <c r="F7698" t="s">
        <v>35611</v>
      </c>
      <c r="G7698">
        <v>2004</v>
      </c>
      <c r="H7698" t="s">
        <v>36557</v>
      </c>
      <c r="I7698" t="s">
        <v>18900</v>
      </c>
      <c r="J7698" s="2" t="s">
        <v>19910</v>
      </c>
      <c r="K7698" s="5" t="s">
        <v>21</v>
      </c>
    </row>
    <row r="7699" spans="1:12" hidden="1" x14ac:dyDescent="0.25">
      <c r="A7699">
        <v>162237</v>
      </c>
      <c r="B7699" t="s">
        <v>19911</v>
      </c>
      <c r="C7699" t="s">
        <v>19912</v>
      </c>
      <c r="D7699" t="s">
        <v>19900</v>
      </c>
      <c r="E7699" t="s">
        <v>35850</v>
      </c>
      <c r="F7699" t="s">
        <v>35611</v>
      </c>
      <c r="G7699">
        <v>2004</v>
      </c>
      <c r="H7699" t="s">
        <v>36557</v>
      </c>
      <c r="I7699" t="s">
        <v>16893</v>
      </c>
      <c r="J7699" s="2" t="s">
        <v>19913</v>
      </c>
      <c r="K7699" s="5" t="s">
        <v>128</v>
      </c>
      <c r="L7699" t="s">
        <v>27</v>
      </c>
    </row>
    <row r="7700" spans="1:12" hidden="1" x14ac:dyDescent="0.25">
      <c r="A7700">
        <v>162241</v>
      </c>
      <c r="B7700" t="s">
        <v>19914</v>
      </c>
      <c r="C7700" t="s">
        <v>19912</v>
      </c>
      <c r="D7700" t="s">
        <v>19900</v>
      </c>
      <c r="E7700" t="s">
        <v>35850</v>
      </c>
      <c r="F7700" t="s">
        <v>35611</v>
      </c>
      <c r="G7700">
        <v>2004</v>
      </c>
      <c r="H7700" t="s">
        <v>36557</v>
      </c>
      <c r="I7700" t="s">
        <v>16893</v>
      </c>
      <c r="J7700" s="2" t="s">
        <v>19915</v>
      </c>
      <c r="K7700" s="5" t="s">
        <v>21</v>
      </c>
    </row>
    <row r="7701" spans="1:12" hidden="1" x14ac:dyDescent="0.25">
      <c r="A7701">
        <v>162286</v>
      </c>
      <c r="B7701" t="s">
        <v>19916</v>
      </c>
      <c r="C7701" t="s">
        <v>19917</v>
      </c>
      <c r="D7701" t="s">
        <v>19900</v>
      </c>
      <c r="E7701" t="s">
        <v>35850</v>
      </c>
      <c r="F7701" t="s">
        <v>35611</v>
      </c>
      <c r="G7701">
        <v>2004</v>
      </c>
      <c r="H7701" t="s">
        <v>36557</v>
      </c>
      <c r="I7701" t="s">
        <v>19918</v>
      </c>
      <c r="J7701" s="2" t="s">
        <v>19919</v>
      </c>
      <c r="K7701" s="5" t="s">
        <v>38</v>
      </c>
    </row>
    <row r="7702" spans="1:12" hidden="1" x14ac:dyDescent="0.25">
      <c r="A7702">
        <v>162309</v>
      </c>
      <c r="B7702" t="s">
        <v>19920</v>
      </c>
      <c r="C7702" t="s">
        <v>19921</v>
      </c>
      <c r="D7702" t="s">
        <v>19900</v>
      </c>
      <c r="E7702" t="s">
        <v>35850</v>
      </c>
      <c r="F7702" t="s">
        <v>35611</v>
      </c>
      <c r="G7702">
        <v>2004</v>
      </c>
      <c r="H7702" t="s">
        <v>36557</v>
      </c>
      <c r="I7702" t="s">
        <v>19922</v>
      </c>
      <c r="J7702" s="2" t="s">
        <v>19923</v>
      </c>
      <c r="K7702" s="5" t="s">
        <v>21</v>
      </c>
    </row>
    <row r="7703" spans="1:12" hidden="1" x14ac:dyDescent="0.25">
      <c r="A7703">
        <v>162319</v>
      </c>
      <c r="B7703" t="s">
        <v>19924</v>
      </c>
      <c r="C7703" t="s">
        <v>19921</v>
      </c>
      <c r="D7703" t="s">
        <v>19900</v>
      </c>
      <c r="E7703" t="s">
        <v>35850</v>
      </c>
      <c r="F7703" t="s">
        <v>35611</v>
      </c>
      <c r="G7703">
        <v>2004</v>
      </c>
      <c r="H7703" t="s">
        <v>36557</v>
      </c>
      <c r="I7703" t="s">
        <v>19922</v>
      </c>
      <c r="J7703" s="2" t="s">
        <v>19925</v>
      </c>
      <c r="K7703" s="5" t="s">
        <v>55</v>
      </c>
    </row>
    <row r="7704" spans="1:12" hidden="1" x14ac:dyDescent="0.25">
      <c r="A7704">
        <v>162340</v>
      </c>
      <c r="B7704" t="s">
        <v>19926</v>
      </c>
      <c r="C7704" t="s">
        <v>19899</v>
      </c>
      <c r="D7704" t="s">
        <v>19900</v>
      </c>
      <c r="E7704" t="s">
        <v>35850</v>
      </c>
      <c r="F7704" t="s">
        <v>35611</v>
      </c>
      <c r="G7704">
        <v>2004</v>
      </c>
      <c r="H7704" t="s">
        <v>36557</v>
      </c>
      <c r="I7704" t="s">
        <v>19901</v>
      </c>
      <c r="J7704" s="2" t="s">
        <v>19927</v>
      </c>
      <c r="K7704" s="5" t="s">
        <v>38</v>
      </c>
      <c r="L7704" t="s">
        <v>16</v>
      </c>
    </row>
    <row r="7705" spans="1:12" hidden="1" x14ac:dyDescent="0.25">
      <c r="A7705">
        <v>162354</v>
      </c>
      <c r="B7705" t="s">
        <v>19928</v>
      </c>
      <c r="C7705" t="s">
        <v>19899</v>
      </c>
      <c r="D7705" t="s">
        <v>19900</v>
      </c>
      <c r="E7705" t="s">
        <v>35850</v>
      </c>
      <c r="F7705" t="s">
        <v>35611</v>
      </c>
      <c r="G7705">
        <v>2004</v>
      </c>
      <c r="H7705" t="s">
        <v>36557</v>
      </c>
      <c r="I7705" t="s">
        <v>19901</v>
      </c>
      <c r="J7705" s="2" t="s">
        <v>19929</v>
      </c>
      <c r="K7705" s="5" t="s">
        <v>128</v>
      </c>
      <c r="L7705" t="s">
        <v>129</v>
      </c>
    </row>
    <row r="7706" spans="1:12" hidden="1" x14ac:dyDescent="0.25">
      <c r="A7706">
        <v>162421</v>
      </c>
      <c r="B7706" t="s">
        <v>19930</v>
      </c>
      <c r="C7706" t="s">
        <v>19906</v>
      </c>
      <c r="D7706" t="s">
        <v>19900</v>
      </c>
      <c r="E7706" t="s">
        <v>35850</v>
      </c>
      <c r="F7706" t="s">
        <v>35611</v>
      </c>
      <c r="G7706">
        <v>2004</v>
      </c>
      <c r="H7706" t="s">
        <v>36557</v>
      </c>
      <c r="I7706" t="s">
        <v>768</v>
      </c>
      <c r="J7706" s="2" t="s">
        <v>19931</v>
      </c>
      <c r="K7706" s="5" t="s">
        <v>21</v>
      </c>
    </row>
    <row r="7707" spans="1:12" hidden="1" x14ac:dyDescent="0.25">
      <c r="A7707">
        <v>162440</v>
      </c>
      <c r="B7707" t="s">
        <v>19932</v>
      </c>
      <c r="C7707" t="s">
        <v>19917</v>
      </c>
      <c r="D7707" t="s">
        <v>19900</v>
      </c>
      <c r="E7707" t="s">
        <v>35850</v>
      </c>
      <c r="F7707" t="s">
        <v>35611</v>
      </c>
      <c r="G7707">
        <v>2004</v>
      </c>
      <c r="H7707" t="s">
        <v>36557</v>
      </c>
      <c r="I7707" t="s">
        <v>19918</v>
      </c>
      <c r="J7707" s="2" t="s">
        <v>19933</v>
      </c>
      <c r="K7707" s="5" t="s">
        <v>21</v>
      </c>
    </row>
    <row r="7708" spans="1:12" hidden="1" x14ac:dyDescent="0.25">
      <c r="A7708">
        <v>162469</v>
      </c>
      <c r="B7708" t="s">
        <v>19934</v>
      </c>
      <c r="C7708" t="s">
        <v>19906</v>
      </c>
      <c r="D7708" t="s">
        <v>19900</v>
      </c>
      <c r="E7708" t="s">
        <v>35850</v>
      </c>
      <c r="F7708" t="s">
        <v>35611</v>
      </c>
      <c r="G7708">
        <v>2004</v>
      </c>
      <c r="H7708" t="s">
        <v>36557</v>
      </c>
      <c r="I7708" t="s">
        <v>768</v>
      </c>
      <c r="J7708" s="2" t="s">
        <v>19935</v>
      </c>
      <c r="K7708" s="5" t="s">
        <v>38</v>
      </c>
      <c r="L7708" t="s">
        <v>16</v>
      </c>
    </row>
    <row r="7709" spans="1:12" hidden="1" x14ac:dyDescent="0.25">
      <c r="A7709">
        <v>162472</v>
      </c>
      <c r="B7709" t="s">
        <v>19936</v>
      </c>
      <c r="C7709" t="s">
        <v>19917</v>
      </c>
      <c r="D7709" t="s">
        <v>19900</v>
      </c>
      <c r="E7709" t="s">
        <v>35850</v>
      </c>
      <c r="F7709" t="s">
        <v>35611</v>
      </c>
      <c r="G7709">
        <v>2004</v>
      </c>
      <c r="H7709" t="s">
        <v>36557</v>
      </c>
      <c r="I7709" t="s">
        <v>19918</v>
      </c>
      <c r="J7709" s="2" t="s">
        <v>19937</v>
      </c>
      <c r="K7709" s="5" t="s">
        <v>21</v>
      </c>
    </row>
    <row r="7710" spans="1:12" hidden="1" x14ac:dyDescent="0.25">
      <c r="A7710">
        <v>162477</v>
      </c>
      <c r="B7710" t="s">
        <v>19938</v>
      </c>
      <c r="C7710" t="s">
        <v>19906</v>
      </c>
      <c r="D7710" t="s">
        <v>19900</v>
      </c>
      <c r="E7710" t="s">
        <v>35850</v>
      </c>
      <c r="F7710" t="s">
        <v>35611</v>
      </c>
      <c r="G7710">
        <v>2004</v>
      </c>
      <c r="H7710" t="s">
        <v>36557</v>
      </c>
      <c r="I7710" t="s">
        <v>768</v>
      </c>
      <c r="J7710" s="2" t="s">
        <v>19939</v>
      </c>
      <c r="K7710" s="5" t="s">
        <v>32</v>
      </c>
    </row>
    <row r="7711" spans="1:12" hidden="1" x14ac:dyDescent="0.25">
      <c r="A7711">
        <v>162489</v>
      </c>
      <c r="B7711" t="s">
        <v>19940</v>
      </c>
      <c r="C7711" t="s">
        <v>19941</v>
      </c>
      <c r="D7711" t="s">
        <v>19900</v>
      </c>
      <c r="E7711" t="s">
        <v>35850</v>
      </c>
      <c r="F7711" t="s">
        <v>35611</v>
      </c>
      <c r="G7711">
        <v>2004</v>
      </c>
      <c r="H7711" t="s">
        <v>36557</v>
      </c>
      <c r="I7711" t="s">
        <v>19942</v>
      </c>
      <c r="J7711" s="2" t="s">
        <v>19943</v>
      </c>
      <c r="K7711" s="5" t="s">
        <v>38</v>
      </c>
    </row>
    <row r="7712" spans="1:12" hidden="1" x14ac:dyDescent="0.25">
      <c r="A7712">
        <v>162505</v>
      </c>
      <c r="B7712" t="s">
        <v>19944</v>
      </c>
      <c r="C7712" t="s">
        <v>19941</v>
      </c>
      <c r="D7712" t="s">
        <v>19900</v>
      </c>
      <c r="E7712" t="s">
        <v>35850</v>
      </c>
      <c r="F7712" t="s">
        <v>35611</v>
      </c>
      <c r="G7712">
        <v>2004</v>
      </c>
      <c r="H7712" t="s">
        <v>36557</v>
      </c>
      <c r="I7712" t="s">
        <v>19942</v>
      </c>
      <c r="J7712" s="2" t="s">
        <v>19945</v>
      </c>
      <c r="K7712" s="5" t="s">
        <v>475</v>
      </c>
    </row>
    <row r="7713" spans="1:12" hidden="1" x14ac:dyDescent="0.25">
      <c r="A7713">
        <v>162517</v>
      </c>
      <c r="B7713" t="s">
        <v>19946</v>
      </c>
      <c r="C7713" t="s">
        <v>19941</v>
      </c>
      <c r="D7713" t="s">
        <v>19900</v>
      </c>
      <c r="E7713" t="s">
        <v>35850</v>
      </c>
      <c r="F7713" t="s">
        <v>35611</v>
      </c>
      <c r="G7713">
        <v>2004</v>
      </c>
      <c r="H7713" t="s">
        <v>36557</v>
      </c>
      <c r="I7713" t="s">
        <v>19942</v>
      </c>
      <c r="J7713" s="2" t="s">
        <v>19947</v>
      </c>
      <c r="K7713" s="5" t="s">
        <v>15</v>
      </c>
      <c r="L7713" t="s">
        <v>35297</v>
      </c>
    </row>
    <row r="7714" spans="1:12" hidden="1" x14ac:dyDescent="0.25">
      <c r="A7714">
        <v>162543</v>
      </c>
      <c r="B7714" t="s">
        <v>19948</v>
      </c>
      <c r="C7714" t="s">
        <v>19941</v>
      </c>
      <c r="D7714" t="s">
        <v>19900</v>
      </c>
      <c r="E7714" t="s">
        <v>35850</v>
      </c>
      <c r="F7714" t="s">
        <v>35611</v>
      </c>
      <c r="G7714">
        <v>2004</v>
      </c>
      <c r="H7714" t="s">
        <v>36557</v>
      </c>
      <c r="I7714" t="s">
        <v>19942</v>
      </c>
      <c r="J7714" s="2" t="s">
        <v>19949</v>
      </c>
      <c r="K7714" s="5" t="s">
        <v>38</v>
      </c>
    </row>
    <row r="7715" spans="1:12" hidden="1" x14ac:dyDescent="0.25">
      <c r="A7715">
        <v>162587</v>
      </c>
      <c r="B7715" t="s">
        <v>19950</v>
      </c>
      <c r="C7715" t="s">
        <v>19941</v>
      </c>
      <c r="D7715" t="s">
        <v>19900</v>
      </c>
      <c r="E7715" t="s">
        <v>35850</v>
      </c>
      <c r="F7715" t="s">
        <v>35611</v>
      </c>
      <c r="G7715">
        <v>2004</v>
      </c>
      <c r="H7715" t="s">
        <v>36557</v>
      </c>
      <c r="I7715" t="s">
        <v>19942</v>
      </c>
      <c r="J7715" s="2" t="s">
        <v>19951</v>
      </c>
      <c r="K7715" s="5" t="s">
        <v>38</v>
      </c>
      <c r="L7715" t="s">
        <v>35297</v>
      </c>
    </row>
    <row r="7716" spans="1:12" hidden="1" x14ac:dyDescent="0.25">
      <c r="A7716">
        <v>162595</v>
      </c>
      <c r="B7716" t="s">
        <v>19952</v>
      </c>
      <c r="C7716" t="s">
        <v>19899</v>
      </c>
      <c r="D7716" t="s">
        <v>19900</v>
      </c>
      <c r="E7716" t="s">
        <v>35850</v>
      </c>
      <c r="F7716" t="s">
        <v>35611</v>
      </c>
      <c r="G7716">
        <v>2004</v>
      </c>
      <c r="H7716" t="s">
        <v>36557</v>
      </c>
      <c r="I7716" t="s">
        <v>19901</v>
      </c>
      <c r="J7716" s="2" t="s">
        <v>19953</v>
      </c>
      <c r="K7716" s="5" t="s">
        <v>173</v>
      </c>
      <c r="L7716" t="s">
        <v>187</v>
      </c>
    </row>
    <row r="7717" spans="1:12" hidden="1" x14ac:dyDescent="0.25">
      <c r="A7717">
        <v>162606</v>
      </c>
      <c r="B7717" t="s">
        <v>19954</v>
      </c>
      <c r="C7717" t="s">
        <v>19899</v>
      </c>
      <c r="D7717" t="s">
        <v>19900</v>
      </c>
      <c r="E7717" t="s">
        <v>35850</v>
      </c>
      <c r="F7717" t="s">
        <v>35611</v>
      </c>
      <c r="G7717">
        <v>2004</v>
      </c>
      <c r="H7717" t="s">
        <v>36557</v>
      </c>
      <c r="I7717" t="s">
        <v>19901</v>
      </c>
      <c r="J7717" s="2" t="s">
        <v>19955</v>
      </c>
      <c r="K7717" s="5" t="s">
        <v>38</v>
      </c>
    </row>
    <row r="7718" spans="1:12" hidden="1" x14ac:dyDescent="0.25">
      <c r="A7718">
        <v>162610</v>
      </c>
      <c r="B7718" t="s">
        <v>19956</v>
      </c>
      <c r="C7718" t="s">
        <v>19899</v>
      </c>
      <c r="D7718" t="s">
        <v>19900</v>
      </c>
      <c r="E7718" t="s">
        <v>35850</v>
      </c>
      <c r="F7718" t="s">
        <v>35611</v>
      </c>
      <c r="G7718">
        <v>2004</v>
      </c>
      <c r="H7718" t="s">
        <v>36557</v>
      </c>
      <c r="I7718" t="s">
        <v>19901</v>
      </c>
      <c r="J7718" s="2" t="s">
        <v>19957</v>
      </c>
      <c r="K7718" s="5" t="s">
        <v>38</v>
      </c>
    </row>
    <row r="7719" spans="1:12" hidden="1" x14ac:dyDescent="0.25">
      <c r="A7719">
        <v>162611</v>
      </c>
      <c r="B7719" t="s">
        <v>19958</v>
      </c>
      <c r="C7719" t="s">
        <v>19906</v>
      </c>
      <c r="D7719" t="s">
        <v>19900</v>
      </c>
      <c r="E7719" t="s">
        <v>35850</v>
      </c>
      <c r="F7719" t="s">
        <v>35611</v>
      </c>
      <c r="G7719">
        <v>2004</v>
      </c>
      <c r="H7719" t="s">
        <v>36557</v>
      </c>
      <c r="I7719" t="s">
        <v>768</v>
      </c>
      <c r="J7719" s="2" t="s">
        <v>19959</v>
      </c>
      <c r="K7719" s="5" t="s">
        <v>38</v>
      </c>
    </row>
    <row r="7720" spans="1:12" hidden="1" x14ac:dyDescent="0.25">
      <c r="A7720">
        <v>162615</v>
      </c>
      <c r="B7720" t="s">
        <v>19960</v>
      </c>
      <c r="C7720" t="s">
        <v>19906</v>
      </c>
      <c r="D7720" t="s">
        <v>19900</v>
      </c>
      <c r="E7720" t="s">
        <v>35850</v>
      </c>
      <c r="F7720" t="s">
        <v>35611</v>
      </c>
      <c r="G7720">
        <v>2004</v>
      </c>
      <c r="H7720" t="s">
        <v>36557</v>
      </c>
      <c r="I7720" t="s">
        <v>768</v>
      </c>
      <c r="J7720" s="2" t="s">
        <v>19961</v>
      </c>
      <c r="K7720" s="5" t="s">
        <v>128</v>
      </c>
      <c r="L7720" t="s">
        <v>490</v>
      </c>
    </row>
    <row r="7721" spans="1:12" hidden="1" x14ac:dyDescent="0.25">
      <c r="A7721">
        <v>162633</v>
      </c>
      <c r="B7721" t="s">
        <v>19962</v>
      </c>
      <c r="C7721" t="s">
        <v>19921</v>
      </c>
      <c r="D7721" t="s">
        <v>19900</v>
      </c>
      <c r="E7721" t="s">
        <v>35850</v>
      </c>
      <c r="F7721" t="s">
        <v>35611</v>
      </c>
      <c r="G7721">
        <v>2004</v>
      </c>
      <c r="H7721" t="s">
        <v>36557</v>
      </c>
      <c r="I7721" t="s">
        <v>19922</v>
      </c>
      <c r="J7721" s="2" t="s">
        <v>19963</v>
      </c>
      <c r="K7721" s="5" t="s">
        <v>38</v>
      </c>
    </row>
    <row r="7722" spans="1:12" hidden="1" x14ac:dyDescent="0.25">
      <c r="A7722">
        <v>162643</v>
      </c>
      <c r="B7722" t="s">
        <v>19964</v>
      </c>
      <c r="C7722" t="s">
        <v>19921</v>
      </c>
      <c r="D7722" t="s">
        <v>19900</v>
      </c>
      <c r="E7722" t="s">
        <v>35850</v>
      </c>
      <c r="F7722" t="s">
        <v>35611</v>
      </c>
      <c r="G7722">
        <v>2004</v>
      </c>
      <c r="H7722" t="s">
        <v>36557</v>
      </c>
      <c r="I7722" t="s">
        <v>19922</v>
      </c>
      <c r="J7722" s="2" t="s">
        <v>19965</v>
      </c>
      <c r="K7722" s="5" t="s">
        <v>55</v>
      </c>
    </row>
    <row r="7723" spans="1:12" hidden="1" x14ac:dyDescent="0.25">
      <c r="A7723">
        <v>162677</v>
      </c>
      <c r="B7723" t="s">
        <v>19966</v>
      </c>
      <c r="C7723" t="s">
        <v>19967</v>
      </c>
      <c r="D7723" t="s">
        <v>19968</v>
      </c>
      <c r="E7723" t="s">
        <v>35851</v>
      </c>
      <c r="F7723" t="s">
        <v>35806</v>
      </c>
      <c r="G7723">
        <v>1988</v>
      </c>
      <c r="H7723" t="s">
        <v>36558</v>
      </c>
      <c r="I7723" t="s">
        <v>2536</v>
      </c>
      <c r="J7723" s="2" t="s">
        <v>19969</v>
      </c>
      <c r="K7723" s="5" t="s">
        <v>21</v>
      </c>
    </row>
    <row r="7724" spans="1:12" hidden="1" x14ac:dyDescent="0.25">
      <c r="A7724">
        <v>162682</v>
      </c>
      <c r="B7724" t="s">
        <v>19970</v>
      </c>
      <c r="C7724" t="s">
        <v>19967</v>
      </c>
      <c r="D7724" t="s">
        <v>19968</v>
      </c>
      <c r="E7724" t="s">
        <v>35851</v>
      </c>
      <c r="F7724" t="s">
        <v>35806</v>
      </c>
      <c r="G7724">
        <v>1988</v>
      </c>
      <c r="H7724" t="s">
        <v>36558</v>
      </c>
      <c r="I7724" t="s">
        <v>2536</v>
      </c>
      <c r="J7724" s="2" t="s">
        <v>19971</v>
      </c>
      <c r="K7724" s="5" t="s">
        <v>128</v>
      </c>
      <c r="L7724" t="s">
        <v>374</v>
      </c>
    </row>
    <row r="7725" spans="1:12" hidden="1" x14ac:dyDescent="0.25">
      <c r="A7725">
        <v>162695</v>
      </c>
      <c r="B7725" t="s">
        <v>19972</v>
      </c>
      <c r="C7725" t="s">
        <v>19967</v>
      </c>
      <c r="D7725" t="s">
        <v>19968</v>
      </c>
      <c r="E7725" t="s">
        <v>35851</v>
      </c>
      <c r="F7725" t="s">
        <v>35806</v>
      </c>
      <c r="G7725">
        <v>1988</v>
      </c>
      <c r="H7725" t="s">
        <v>36558</v>
      </c>
      <c r="I7725" t="s">
        <v>2536</v>
      </c>
      <c r="J7725" s="2" t="s">
        <v>19973</v>
      </c>
      <c r="K7725" s="5" t="s">
        <v>55</v>
      </c>
      <c r="L7725" t="s">
        <v>143</v>
      </c>
    </row>
    <row r="7726" spans="1:12" hidden="1" x14ac:dyDescent="0.25">
      <c r="A7726">
        <v>162727</v>
      </c>
      <c r="B7726" t="s">
        <v>19974</v>
      </c>
      <c r="C7726" t="s">
        <v>19975</v>
      </c>
      <c r="D7726" t="s">
        <v>19968</v>
      </c>
      <c r="E7726" t="s">
        <v>35851</v>
      </c>
      <c r="F7726" t="s">
        <v>35806</v>
      </c>
      <c r="G7726">
        <v>1988</v>
      </c>
      <c r="H7726" t="s">
        <v>36558</v>
      </c>
      <c r="I7726" t="s">
        <v>19976</v>
      </c>
      <c r="J7726" s="2" t="s">
        <v>19977</v>
      </c>
      <c r="K7726" s="5" t="s">
        <v>128</v>
      </c>
      <c r="L7726" t="s">
        <v>129</v>
      </c>
    </row>
    <row r="7727" spans="1:12" hidden="1" x14ac:dyDescent="0.25">
      <c r="A7727">
        <v>162745</v>
      </c>
      <c r="B7727" t="s">
        <v>19978</v>
      </c>
      <c r="C7727" t="s">
        <v>19979</v>
      </c>
      <c r="D7727" t="s">
        <v>19968</v>
      </c>
      <c r="E7727" t="s">
        <v>35851</v>
      </c>
      <c r="F7727" t="s">
        <v>35806</v>
      </c>
      <c r="G7727">
        <v>1988</v>
      </c>
      <c r="H7727" t="s">
        <v>36558</v>
      </c>
      <c r="I7727" t="s">
        <v>19980</v>
      </c>
      <c r="J7727" s="2" t="s">
        <v>19981</v>
      </c>
      <c r="K7727" s="5" t="s">
        <v>55</v>
      </c>
    </row>
    <row r="7728" spans="1:12" hidden="1" x14ac:dyDescent="0.25">
      <c r="A7728">
        <v>162749</v>
      </c>
      <c r="B7728" t="s">
        <v>19982</v>
      </c>
      <c r="C7728" t="s">
        <v>19983</v>
      </c>
      <c r="D7728" t="s">
        <v>19968</v>
      </c>
      <c r="E7728" t="s">
        <v>35851</v>
      </c>
      <c r="F7728" t="s">
        <v>35806</v>
      </c>
      <c r="G7728">
        <v>1988</v>
      </c>
      <c r="H7728" t="s">
        <v>36558</v>
      </c>
      <c r="I7728" t="s">
        <v>19984</v>
      </c>
      <c r="J7728" s="2" t="s">
        <v>19985</v>
      </c>
      <c r="K7728" s="5" t="s">
        <v>21</v>
      </c>
    </row>
    <row r="7729" spans="1:12" hidden="1" x14ac:dyDescent="0.25">
      <c r="A7729">
        <v>162766</v>
      </c>
      <c r="B7729" t="s">
        <v>19986</v>
      </c>
      <c r="C7729" t="s">
        <v>19979</v>
      </c>
      <c r="D7729" t="s">
        <v>19968</v>
      </c>
      <c r="E7729" t="s">
        <v>35851</v>
      </c>
      <c r="F7729" t="s">
        <v>35806</v>
      </c>
      <c r="G7729">
        <v>1988</v>
      </c>
      <c r="H7729" t="s">
        <v>36558</v>
      </c>
      <c r="I7729" t="s">
        <v>19980</v>
      </c>
      <c r="J7729" s="2" t="s">
        <v>19987</v>
      </c>
      <c r="K7729" s="5" t="s">
        <v>38</v>
      </c>
      <c r="L7729" t="s">
        <v>16</v>
      </c>
    </row>
    <row r="7730" spans="1:12" hidden="1" x14ac:dyDescent="0.25">
      <c r="A7730">
        <v>162794</v>
      </c>
      <c r="B7730" t="s">
        <v>19988</v>
      </c>
      <c r="C7730" t="s">
        <v>19979</v>
      </c>
      <c r="D7730" t="s">
        <v>19968</v>
      </c>
      <c r="E7730" t="s">
        <v>35851</v>
      </c>
      <c r="F7730" t="s">
        <v>35806</v>
      </c>
      <c r="G7730">
        <v>1988</v>
      </c>
      <c r="H7730" t="s">
        <v>36558</v>
      </c>
      <c r="I7730" t="s">
        <v>19980</v>
      </c>
      <c r="J7730" s="2" t="s">
        <v>19989</v>
      </c>
      <c r="K7730" s="5" t="s">
        <v>38</v>
      </c>
      <c r="L7730" t="s">
        <v>16</v>
      </c>
    </row>
    <row r="7731" spans="1:12" hidden="1" x14ac:dyDescent="0.25">
      <c r="A7731">
        <v>162802</v>
      </c>
      <c r="B7731" t="s">
        <v>19990</v>
      </c>
      <c r="C7731" t="s">
        <v>19991</v>
      </c>
      <c r="D7731" t="s">
        <v>19968</v>
      </c>
      <c r="E7731" t="s">
        <v>35851</v>
      </c>
      <c r="F7731" t="s">
        <v>35806</v>
      </c>
      <c r="G7731">
        <v>1988</v>
      </c>
      <c r="H7731" t="s">
        <v>36558</v>
      </c>
      <c r="I7731" t="s">
        <v>11004</v>
      </c>
      <c r="J7731" s="2" t="s">
        <v>19992</v>
      </c>
      <c r="K7731" s="5" t="s">
        <v>55</v>
      </c>
    </row>
    <row r="7732" spans="1:12" hidden="1" x14ac:dyDescent="0.25">
      <c r="A7732">
        <v>162815</v>
      </c>
      <c r="B7732" t="s">
        <v>19993</v>
      </c>
      <c r="C7732" t="s">
        <v>19994</v>
      </c>
      <c r="D7732" t="s">
        <v>19968</v>
      </c>
      <c r="E7732" t="s">
        <v>35851</v>
      </c>
      <c r="F7732" t="s">
        <v>35806</v>
      </c>
      <c r="G7732">
        <v>1988</v>
      </c>
      <c r="H7732" t="s">
        <v>36558</v>
      </c>
      <c r="I7732" t="s">
        <v>7710</v>
      </c>
      <c r="J7732" s="2" t="s">
        <v>19995</v>
      </c>
      <c r="K7732" s="5" t="s">
        <v>202</v>
      </c>
      <c r="L7732" t="s">
        <v>129</v>
      </c>
    </row>
    <row r="7733" spans="1:12" hidden="1" x14ac:dyDescent="0.25">
      <c r="A7733">
        <v>162830</v>
      </c>
      <c r="B7733" t="s">
        <v>19996</v>
      </c>
      <c r="C7733" t="s">
        <v>19994</v>
      </c>
      <c r="D7733" t="s">
        <v>19968</v>
      </c>
      <c r="E7733" t="s">
        <v>35851</v>
      </c>
      <c r="F7733" t="s">
        <v>35806</v>
      </c>
      <c r="G7733">
        <v>1988</v>
      </c>
      <c r="H7733" t="s">
        <v>36558</v>
      </c>
      <c r="I7733" t="s">
        <v>7710</v>
      </c>
      <c r="J7733" s="2" t="s">
        <v>19997</v>
      </c>
      <c r="K7733" s="5" t="s">
        <v>21</v>
      </c>
    </row>
    <row r="7734" spans="1:12" hidden="1" x14ac:dyDescent="0.25">
      <c r="A7734">
        <v>162837</v>
      </c>
      <c r="B7734" t="s">
        <v>19998</v>
      </c>
      <c r="C7734" t="s">
        <v>19999</v>
      </c>
      <c r="D7734" t="s">
        <v>19968</v>
      </c>
      <c r="E7734" t="s">
        <v>35851</v>
      </c>
      <c r="F7734" t="s">
        <v>35806</v>
      </c>
      <c r="G7734">
        <v>1988</v>
      </c>
      <c r="H7734" t="s">
        <v>36558</v>
      </c>
      <c r="I7734" t="s">
        <v>13858</v>
      </c>
      <c r="J7734" s="2" t="s">
        <v>20000</v>
      </c>
      <c r="K7734" s="5" t="s">
        <v>55</v>
      </c>
    </row>
    <row r="7735" spans="1:12" hidden="1" x14ac:dyDescent="0.25">
      <c r="A7735">
        <v>162866</v>
      </c>
      <c r="B7735" t="s">
        <v>20001</v>
      </c>
      <c r="C7735" t="s">
        <v>19999</v>
      </c>
      <c r="D7735" t="s">
        <v>19968</v>
      </c>
      <c r="E7735" t="s">
        <v>35851</v>
      </c>
      <c r="F7735" t="s">
        <v>35806</v>
      </c>
      <c r="G7735">
        <v>1988</v>
      </c>
      <c r="H7735" t="s">
        <v>36558</v>
      </c>
      <c r="I7735" t="s">
        <v>13858</v>
      </c>
      <c r="J7735" s="2" t="s">
        <v>20002</v>
      </c>
      <c r="K7735" s="5" t="s">
        <v>55</v>
      </c>
    </row>
    <row r="7736" spans="1:12" hidden="1" x14ac:dyDescent="0.25">
      <c r="A7736">
        <v>162883</v>
      </c>
      <c r="B7736" t="s">
        <v>20003</v>
      </c>
      <c r="C7736" t="s">
        <v>20004</v>
      </c>
      <c r="D7736" t="s">
        <v>19968</v>
      </c>
      <c r="E7736" t="s">
        <v>35851</v>
      </c>
      <c r="F7736" t="s">
        <v>35806</v>
      </c>
      <c r="G7736">
        <v>1988</v>
      </c>
      <c r="H7736" t="s">
        <v>36558</v>
      </c>
      <c r="I7736" t="s">
        <v>3009</v>
      </c>
      <c r="J7736" s="2" t="s">
        <v>20005</v>
      </c>
      <c r="K7736" s="5" t="s">
        <v>21</v>
      </c>
    </row>
    <row r="7737" spans="1:12" hidden="1" x14ac:dyDescent="0.25">
      <c r="A7737">
        <v>162899</v>
      </c>
      <c r="B7737" t="s">
        <v>20006</v>
      </c>
      <c r="C7737" t="s">
        <v>20004</v>
      </c>
      <c r="D7737" t="s">
        <v>19968</v>
      </c>
      <c r="E7737" t="s">
        <v>35851</v>
      </c>
      <c r="F7737" t="s">
        <v>35806</v>
      </c>
      <c r="G7737">
        <v>1988</v>
      </c>
      <c r="H7737" t="s">
        <v>36558</v>
      </c>
      <c r="I7737" t="s">
        <v>3009</v>
      </c>
      <c r="J7737" s="2" t="s">
        <v>20007</v>
      </c>
      <c r="K7737" s="5" t="s">
        <v>21</v>
      </c>
    </row>
    <row r="7738" spans="1:12" hidden="1" x14ac:dyDescent="0.25">
      <c r="A7738">
        <v>162960</v>
      </c>
      <c r="B7738" t="s">
        <v>20008</v>
      </c>
      <c r="C7738" t="s">
        <v>20009</v>
      </c>
      <c r="D7738" t="s">
        <v>20010</v>
      </c>
      <c r="E7738" t="s">
        <v>35852</v>
      </c>
      <c r="F7738" t="s">
        <v>35392</v>
      </c>
      <c r="G7738">
        <v>1975</v>
      </c>
      <c r="H7738" t="s">
        <v>36559</v>
      </c>
      <c r="I7738" t="s">
        <v>20011</v>
      </c>
      <c r="J7738" s="2" t="s">
        <v>20012</v>
      </c>
      <c r="K7738" s="5" t="s">
        <v>21</v>
      </c>
    </row>
    <row r="7739" spans="1:12" hidden="1" x14ac:dyDescent="0.25">
      <c r="A7739">
        <v>162961</v>
      </c>
      <c r="B7739" t="s">
        <v>20013</v>
      </c>
      <c r="C7739" t="s">
        <v>20014</v>
      </c>
      <c r="D7739" t="s">
        <v>20010</v>
      </c>
      <c r="E7739" t="s">
        <v>35852</v>
      </c>
      <c r="F7739" t="s">
        <v>35392</v>
      </c>
      <c r="G7739">
        <v>1975</v>
      </c>
      <c r="H7739" t="s">
        <v>36559</v>
      </c>
      <c r="I7739" t="s">
        <v>12737</v>
      </c>
      <c r="J7739" s="2" t="s">
        <v>20015</v>
      </c>
      <c r="K7739" s="5" t="s">
        <v>128</v>
      </c>
      <c r="L7739" t="s">
        <v>314</v>
      </c>
    </row>
    <row r="7740" spans="1:12" hidden="1" x14ac:dyDescent="0.25">
      <c r="A7740">
        <v>162971</v>
      </c>
      <c r="B7740" t="s">
        <v>20016</v>
      </c>
      <c r="C7740" t="s">
        <v>20009</v>
      </c>
      <c r="D7740" t="s">
        <v>20010</v>
      </c>
      <c r="E7740" t="s">
        <v>35852</v>
      </c>
      <c r="F7740" t="s">
        <v>35392</v>
      </c>
      <c r="G7740">
        <v>1975</v>
      </c>
      <c r="H7740" t="s">
        <v>36559</v>
      </c>
      <c r="I7740" t="s">
        <v>20011</v>
      </c>
      <c r="J7740" s="2" t="s">
        <v>20017</v>
      </c>
      <c r="K7740" s="5" t="s">
        <v>32</v>
      </c>
      <c r="L7740" t="s">
        <v>687</v>
      </c>
    </row>
    <row r="7741" spans="1:12" hidden="1" x14ac:dyDescent="0.25">
      <c r="A7741">
        <v>162996</v>
      </c>
      <c r="B7741" t="s">
        <v>20018</v>
      </c>
      <c r="C7741" t="s">
        <v>20019</v>
      </c>
      <c r="D7741" t="s">
        <v>20010</v>
      </c>
      <c r="E7741" t="s">
        <v>35852</v>
      </c>
      <c r="F7741" t="s">
        <v>35392</v>
      </c>
      <c r="G7741">
        <v>1975</v>
      </c>
      <c r="H7741" t="s">
        <v>36559</v>
      </c>
      <c r="I7741" t="s">
        <v>20020</v>
      </c>
      <c r="J7741" s="2" t="s">
        <v>20021</v>
      </c>
      <c r="K7741" s="5" t="s">
        <v>38</v>
      </c>
    </row>
    <row r="7742" spans="1:12" hidden="1" x14ac:dyDescent="0.25">
      <c r="A7742">
        <v>163072</v>
      </c>
      <c r="B7742" t="s">
        <v>20022</v>
      </c>
      <c r="C7742" t="s">
        <v>20014</v>
      </c>
      <c r="D7742" t="s">
        <v>20010</v>
      </c>
      <c r="E7742" t="s">
        <v>35852</v>
      </c>
      <c r="F7742" t="s">
        <v>35392</v>
      </c>
      <c r="G7742">
        <v>1975</v>
      </c>
      <c r="H7742" t="s">
        <v>36559</v>
      </c>
      <c r="I7742" t="s">
        <v>12737</v>
      </c>
      <c r="J7742" s="2" t="s">
        <v>20023</v>
      </c>
      <c r="K7742" s="5" t="s">
        <v>475</v>
      </c>
    </row>
    <row r="7743" spans="1:12" hidden="1" x14ac:dyDescent="0.25">
      <c r="A7743">
        <v>163073</v>
      </c>
      <c r="B7743" t="s">
        <v>20024</v>
      </c>
      <c r="C7743" t="s">
        <v>20025</v>
      </c>
      <c r="D7743" t="s">
        <v>20010</v>
      </c>
      <c r="E7743" t="s">
        <v>35852</v>
      </c>
      <c r="F7743" t="s">
        <v>35392</v>
      </c>
      <c r="G7743">
        <v>1975</v>
      </c>
      <c r="H7743" t="s">
        <v>36559</v>
      </c>
      <c r="I7743" t="s">
        <v>2251</v>
      </c>
      <c r="J7743" s="2" t="s">
        <v>20026</v>
      </c>
      <c r="K7743" s="5" t="s">
        <v>21</v>
      </c>
    </row>
    <row r="7744" spans="1:12" hidden="1" x14ac:dyDescent="0.25">
      <c r="A7744">
        <v>163079</v>
      </c>
      <c r="B7744" t="s">
        <v>20027</v>
      </c>
      <c r="C7744" t="s">
        <v>20025</v>
      </c>
      <c r="D7744" t="s">
        <v>20010</v>
      </c>
      <c r="E7744" t="s">
        <v>35852</v>
      </c>
      <c r="F7744" t="s">
        <v>35392</v>
      </c>
      <c r="G7744">
        <v>1975</v>
      </c>
      <c r="H7744" t="s">
        <v>36559</v>
      </c>
      <c r="I7744" t="s">
        <v>2251</v>
      </c>
      <c r="J7744" s="2" t="s">
        <v>20028</v>
      </c>
      <c r="K7744" s="5" t="s">
        <v>21</v>
      </c>
    </row>
    <row r="7745" spans="1:12" hidden="1" x14ac:dyDescent="0.25">
      <c r="A7745">
        <v>163108</v>
      </c>
      <c r="B7745" t="s">
        <v>20029</v>
      </c>
      <c r="C7745" t="s">
        <v>20025</v>
      </c>
      <c r="D7745" t="s">
        <v>20010</v>
      </c>
      <c r="E7745" t="s">
        <v>35852</v>
      </c>
      <c r="F7745" t="s">
        <v>35392</v>
      </c>
      <c r="G7745">
        <v>1975</v>
      </c>
      <c r="H7745" t="s">
        <v>36559</v>
      </c>
      <c r="I7745" t="s">
        <v>2251</v>
      </c>
      <c r="J7745" s="2" t="s">
        <v>20030</v>
      </c>
      <c r="K7745" s="5" t="s">
        <v>21</v>
      </c>
    </row>
    <row r="7746" spans="1:12" hidden="1" x14ac:dyDescent="0.25">
      <c r="A7746">
        <v>163112</v>
      </c>
      <c r="B7746" t="s">
        <v>20031</v>
      </c>
      <c r="C7746" t="s">
        <v>20025</v>
      </c>
      <c r="D7746" t="s">
        <v>20010</v>
      </c>
      <c r="E7746" t="s">
        <v>35852</v>
      </c>
      <c r="F7746" t="s">
        <v>35392</v>
      </c>
      <c r="G7746">
        <v>1975</v>
      </c>
      <c r="H7746" t="s">
        <v>36559</v>
      </c>
      <c r="I7746" t="s">
        <v>2251</v>
      </c>
      <c r="J7746" s="2" t="s">
        <v>20032</v>
      </c>
      <c r="K7746" s="5" t="s">
        <v>38</v>
      </c>
    </row>
    <row r="7747" spans="1:12" hidden="1" x14ac:dyDescent="0.25">
      <c r="A7747">
        <v>163118</v>
      </c>
      <c r="B7747" t="s">
        <v>20033</v>
      </c>
      <c r="C7747" t="s">
        <v>20025</v>
      </c>
      <c r="D7747" t="s">
        <v>20010</v>
      </c>
      <c r="E7747" t="s">
        <v>35852</v>
      </c>
      <c r="F7747" t="s">
        <v>35392</v>
      </c>
      <c r="G7747">
        <v>1975</v>
      </c>
      <c r="H7747" t="s">
        <v>36559</v>
      </c>
      <c r="I7747" t="s">
        <v>2251</v>
      </c>
      <c r="J7747" s="2" t="s">
        <v>20034</v>
      </c>
      <c r="K7747" s="5" t="s">
        <v>502</v>
      </c>
      <c r="L7747" t="s">
        <v>1277</v>
      </c>
    </row>
    <row r="7748" spans="1:12" hidden="1" x14ac:dyDescent="0.25">
      <c r="A7748">
        <v>163160</v>
      </c>
      <c r="B7748" t="s">
        <v>20035</v>
      </c>
      <c r="C7748" t="s">
        <v>20014</v>
      </c>
      <c r="D7748" t="s">
        <v>20010</v>
      </c>
      <c r="E7748" t="s">
        <v>35852</v>
      </c>
      <c r="F7748" t="s">
        <v>35392</v>
      </c>
      <c r="G7748">
        <v>1975</v>
      </c>
      <c r="H7748" t="s">
        <v>36559</v>
      </c>
      <c r="I7748" t="s">
        <v>12737</v>
      </c>
      <c r="J7748" s="2" t="s">
        <v>20036</v>
      </c>
      <c r="K7748" s="5" t="s">
        <v>21</v>
      </c>
    </row>
    <row r="7749" spans="1:12" hidden="1" x14ac:dyDescent="0.25">
      <c r="A7749">
        <v>163172</v>
      </c>
      <c r="B7749" t="s">
        <v>20037</v>
      </c>
      <c r="C7749" t="s">
        <v>20014</v>
      </c>
      <c r="D7749" t="s">
        <v>20010</v>
      </c>
      <c r="E7749" t="s">
        <v>35852</v>
      </c>
      <c r="F7749" t="s">
        <v>35392</v>
      </c>
      <c r="G7749">
        <v>1975</v>
      </c>
      <c r="H7749" t="s">
        <v>36559</v>
      </c>
      <c r="I7749" t="s">
        <v>12737</v>
      </c>
      <c r="J7749" s="2" t="s">
        <v>20038</v>
      </c>
      <c r="K7749" s="5" t="s">
        <v>55</v>
      </c>
    </row>
    <row r="7750" spans="1:12" hidden="1" x14ac:dyDescent="0.25">
      <c r="A7750">
        <v>163241</v>
      </c>
      <c r="B7750" t="s">
        <v>20039</v>
      </c>
      <c r="C7750" t="s">
        <v>20014</v>
      </c>
      <c r="D7750" t="s">
        <v>20010</v>
      </c>
      <c r="E7750" t="s">
        <v>35852</v>
      </c>
      <c r="F7750" t="s">
        <v>35392</v>
      </c>
      <c r="G7750">
        <v>1975</v>
      </c>
      <c r="H7750" t="s">
        <v>36559</v>
      </c>
      <c r="I7750" t="s">
        <v>12737</v>
      </c>
      <c r="J7750" s="2" t="s">
        <v>20040</v>
      </c>
      <c r="K7750" s="5" t="s">
        <v>21</v>
      </c>
    </row>
    <row r="7751" spans="1:12" hidden="1" x14ac:dyDescent="0.25">
      <c r="A7751">
        <v>163345</v>
      </c>
      <c r="B7751" t="s">
        <v>20041</v>
      </c>
      <c r="C7751" t="s">
        <v>20042</v>
      </c>
      <c r="D7751" t="s">
        <v>20010</v>
      </c>
      <c r="E7751" t="s">
        <v>35852</v>
      </c>
      <c r="F7751" t="s">
        <v>35392</v>
      </c>
      <c r="G7751">
        <v>1975</v>
      </c>
      <c r="H7751" t="s">
        <v>36559</v>
      </c>
      <c r="I7751" t="s">
        <v>20043</v>
      </c>
      <c r="J7751" s="2" t="s">
        <v>20044</v>
      </c>
      <c r="K7751" s="5" t="s">
        <v>128</v>
      </c>
      <c r="L7751" t="s">
        <v>926</v>
      </c>
    </row>
    <row r="7752" spans="1:12" hidden="1" x14ac:dyDescent="0.25">
      <c r="A7752">
        <v>163348</v>
      </c>
      <c r="B7752" t="s">
        <v>20045</v>
      </c>
      <c r="C7752" t="s">
        <v>20046</v>
      </c>
      <c r="D7752" t="s">
        <v>20010</v>
      </c>
      <c r="E7752" t="s">
        <v>35852</v>
      </c>
      <c r="F7752" t="s">
        <v>35392</v>
      </c>
      <c r="G7752">
        <v>1975</v>
      </c>
      <c r="H7752" t="s">
        <v>36559</v>
      </c>
      <c r="I7752" t="s">
        <v>20047</v>
      </c>
      <c r="J7752" s="2" t="s">
        <v>20048</v>
      </c>
      <c r="K7752" s="5" t="s">
        <v>55</v>
      </c>
    </row>
    <row r="7753" spans="1:12" hidden="1" x14ac:dyDescent="0.25">
      <c r="A7753">
        <v>163359</v>
      </c>
      <c r="B7753" t="s">
        <v>20049</v>
      </c>
      <c r="C7753" t="s">
        <v>20050</v>
      </c>
      <c r="D7753" t="s">
        <v>20010</v>
      </c>
      <c r="E7753" t="s">
        <v>35852</v>
      </c>
      <c r="F7753" t="s">
        <v>35392</v>
      </c>
      <c r="G7753">
        <v>1975</v>
      </c>
      <c r="H7753" t="s">
        <v>36559</v>
      </c>
      <c r="I7753" t="s">
        <v>14120</v>
      </c>
      <c r="J7753" s="2" t="s">
        <v>20051</v>
      </c>
      <c r="K7753" s="5" t="s">
        <v>173</v>
      </c>
      <c r="L7753" t="s">
        <v>174</v>
      </c>
    </row>
    <row r="7754" spans="1:12" hidden="1" x14ac:dyDescent="0.25">
      <c r="A7754">
        <v>163424</v>
      </c>
      <c r="B7754" t="s">
        <v>20052</v>
      </c>
      <c r="C7754" t="s">
        <v>20014</v>
      </c>
      <c r="D7754" t="s">
        <v>20010</v>
      </c>
      <c r="E7754" t="s">
        <v>35852</v>
      </c>
      <c r="F7754" t="s">
        <v>35392</v>
      </c>
      <c r="G7754">
        <v>1975</v>
      </c>
      <c r="H7754" t="s">
        <v>36559</v>
      </c>
      <c r="I7754" t="s">
        <v>12737</v>
      </c>
      <c r="J7754" s="2" t="s">
        <v>20053</v>
      </c>
      <c r="K7754" s="5" t="s">
        <v>55</v>
      </c>
    </row>
    <row r="7755" spans="1:12" hidden="1" x14ac:dyDescent="0.25">
      <c r="A7755">
        <v>163473</v>
      </c>
      <c r="B7755" t="s">
        <v>20054</v>
      </c>
      <c r="C7755" t="s">
        <v>20055</v>
      </c>
      <c r="D7755" t="s">
        <v>20010</v>
      </c>
      <c r="E7755" t="s">
        <v>35852</v>
      </c>
      <c r="F7755" t="s">
        <v>35392</v>
      </c>
      <c r="G7755">
        <v>1975</v>
      </c>
      <c r="H7755" t="s">
        <v>36559</v>
      </c>
      <c r="I7755" t="s">
        <v>20056</v>
      </c>
      <c r="J7755" s="2" t="s">
        <v>20057</v>
      </c>
      <c r="K7755" s="5" t="s">
        <v>21</v>
      </c>
    </row>
    <row r="7756" spans="1:12" hidden="1" x14ac:dyDescent="0.25">
      <c r="A7756">
        <v>163522</v>
      </c>
      <c r="B7756" t="s">
        <v>20058</v>
      </c>
      <c r="C7756" t="s">
        <v>20059</v>
      </c>
      <c r="D7756" t="s">
        <v>20010</v>
      </c>
      <c r="E7756" t="s">
        <v>35852</v>
      </c>
      <c r="F7756" t="s">
        <v>35392</v>
      </c>
      <c r="G7756">
        <v>1975</v>
      </c>
      <c r="H7756" t="s">
        <v>36559</v>
      </c>
      <c r="I7756" t="s">
        <v>20060</v>
      </c>
      <c r="J7756" s="2" t="s">
        <v>20061</v>
      </c>
      <c r="K7756" s="5" t="s">
        <v>502</v>
      </c>
      <c r="L7756" t="s">
        <v>27</v>
      </c>
    </row>
    <row r="7757" spans="1:12" hidden="1" x14ac:dyDescent="0.25">
      <c r="A7757">
        <v>163526</v>
      </c>
      <c r="B7757" t="s">
        <v>20062</v>
      </c>
      <c r="C7757" t="s">
        <v>20059</v>
      </c>
      <c r="D7757" t="s">
        <v>20010</v>
      </c>
      <c r="E7757" t="s">
        <v>35852</v>
      </c>
      <c r="F7757" t="s">
        <v>35392</v>
      </c>
      <c r="G7757">
        <v>1975</v>
      </c>
      <c r="H7757" t="s">
        <v>36559</v>
      </c>
      <c r="I7757" t="s">
        <v>20060</v>
      </c>
      <c r="J7757" s="2" t="s">
        <v>20063</v>
      </c>
      <c r="K7757" s="5" t="s">
        <v>21</v>
      </c>
    </row>
    <row r="7758" spans="1:12" hidden="1" x14ac:dyDescent="0.25">
      <c r="A7758">
        <v>163580</v>
      </c>
      <c r="B7758" t="s">
        <v>20064</v>
      </c>
      <c r="C7758" t="s">
        <v>20065</v>
      </c>
      <c r="D7758" t="s">
        <v>20066</v>
      </c>
      <c r="E7758" t="s">
        <v>35853</v>
      </c>
      <c r="F7758" t="s">
        <v>35348</v>
      </c>
      <c r="G7758">
        <v>2005</v>
      </c>
      <c r="H7758" t="s">
        <v>36560</v>
      </c>
      <c r="I7758" t="s">
        <v>20067</v>
      </c>
      <c r="J7758" s="2" t="s">
        <v>20068</v>
      </c>
      <c r="K7758" s="5" t="s">
        <v>55</v>
      </c>
      <c r="L7758" t="s">
        <v>2049</v>
      </c>
    </row>
    <row r="7759" spans="1:12" hidden="1" x14ac:dyDescent="0.25">
      <c r="A7759">
        <v>163584</v>
      </c>
      <c r="B7759" t="s">
        <v>20069</v>
      </c>
      <c r="C7759" t="s">
        <v>20065</v>
      </c>
      <c r="D7759" t="s">
        <v>20066</v>
      </c>
      <c r="E7759" t="s">
        <v>35853</v>
      </c>
      <c r="F7759" t="s">
        <v>35348</v>
      </c>
      <c r="G7759">
        <v>2005</v>
      </c>
      <c r="H7759" t="s">
        <v>36560</v>
      </c>
      <c r="I7759" t="s">
        <v>20067</v>
      </c>
      <c r="J7759" s="2" t="s">
        <v>20070</v>
      </c>
      <c r="K7759" s="5" t="s">
        <v>32</v>
      </c>
      <c r="L7759" t="s">
        <v>1674</v>
      </c>
    </row>
    <row r="7760" spans="1:12" hidden="1" x14ac:dyDescent="0.25">
      <c r="A7760">
        <v>163606</v>
      </c>
      <c r="B7760" t="s">
        <v>20071</v>
      </c>
      <c r="C7760" t="s">
        <v>20072</v>
      </c>
      <c r="D7760" t="s">
        <v>20066</v>
      </c>
      <c r="E7760" t="s">
        <v>35853</v>
      </c>
      <c r="F7760" t="s">
        <v>35348</v>
      </c>
      <c r="G7760">
        <v>2005</v>
      </c>
      <c r="H7760" t="s">
        <v>36560</v>
      </c>
      <c r="I7760" t="s">
        <v>7750</v>
      </c>
      <c r="J7760" s="2" t="s">
        <v>20073</v>
      </c>
      <c r="K7760" s="5" t="s">
        <v>21</v>
      </c>
    </row>
    <row r="7761" spans="1:12" hidden="1" x14ac:dyDescent="0.25">
      <c r="A7761">
        <v>163610</v>
      </c>
      <c r="B7761" t="s">
        <v>20074</v>
      </c>
      <c r="C7761" t="s">
        <v>20072</v>
      </c>
      <c r="D7761" t="s">
        <v>20066</v>
      </c>
      <c r="E7761" t="s">
        <v>35853</v>
      </c>
      <c r="F7761" t="s">
        <v>35348</v>
      </c>
      <c r="G7761">
        <v>2005</v>
      </c>
      <c r="H7761" t="s">
        <v>36560</v>
      </c>
      <c r="I7761" t="s">
        <v>7750</v>
      </c>
      <c r="J7761" s="2" t="s">
        <v>20075</v>
      </c>
      <c r="K7761" s="5" t="s">
        <v>21</v>
      </c>
    </row>
    <row r="7762" spans="1:12" hidden="1" x14ac:dyDescent="0.25">
      <c r="A7762">
        <v>163658</v>
      </c>
      <c r="B7762" t="s">
        <v>20076</v>
      </c>
      <c r="C7762" t="s">
        <v>20065</v>
      </c>
      <c r="D7762" t="s">
        <v>20066</v>
      </c>
      <c r="E7762" t="s">
        <v>35853</v>
      </c>
      <c r="F7762" t="s">
        <v>35348</v>
      </c>
      <c r="G7762">
        <v>2005</v>
      </c>
      <c r="H7762" t="s">
        <v>36560</v>
      </c>
      <c r="I7762" t="s">
        <v>20067</v>
      </c>
      <c r="J7762" s="2" t="s">
        <v>20077</v>
      </c>
      <c r="K7762" s="5" t="s">
        <v>38</v>
      </c>
    </row>
    <row r="7763" spans="1:12" hidden="1" x14ac:dyDescent="0.25">
      <c r="A7763">
        <v>163659</v>
      </c>
      <c r="B7763" t="s">
        <v>20078</v>
      </c>
      <c r="C7763" t="s">
        <v>20079</v>
      </c>
      <c r="D7763" t="s">
        <v>20066</v>
      </c>
      <c r="E7763" t="s">
        <v>35853</v>
      </c>
      <c r="F7763" t="s">
        <v>35348</v>
      </c>
      <c r="G7763">
        <v>2005</v>
      </c>
      <c r="H7763" t="s">
        <v>36560</v>
      </c>
      <c r="I7763" t="s">
        <v>20080</v>
      </c>
      <c r="J7763" s="2" t="s">
        <v>20081</v>
      </c>
      <c r="K7763" s="5" t="s">
        <v>21</v>
      </c>
    </row>
    <row r="7764" spans="1:12" hidden="1" x14ac:dyDescent="0.25">
      <c r="A7764">
        <v>163721</v>
      </c>
      <c r="B7764" t="s">
        <v>20082</v>
      </c>
      <c r="C7764" t="s">
        <v>20072</v>
      </c>
      <c r="D7764" t="s">
        <v>20066</v>
      </c>
      <c r="E7764" t="s">
        <v>35853</v>
      </c>
      <c r="F7764" t="s">
        <v>35348</v>
      </c>
      <c r="G7764">
        <v>2005</v>
      </c>
      <c r="H7764" t="s">
        <v>36560</v>
      </c>
      <c r="I7764" t="s">
        <v>7750</v>
      </c>
      <c r="J7764" s="2" t="s">
        <v>20083</v>
      </c>
      <c r="K7764" s="5" t="s">
        <v>38</v>
      </c>
    </row>
    <row r="7765" spans="1:12" hidden="1" x14ac:dyDescent="0.25">
      <c r="A7765">
        <v>163740</v>
      </c>
      <c r="B7765" t="s">
        <v>20084</v>
      </c>
      <c r="C7765" t="s">
        <v>20072</v>
      </c>
      <c r="D7765" t="s">
        <v>20066</v>
      </c>
      <c r="E7765" t="s">
        <v>35853</v>
      </c>
      <c r="F7765" t="s">
        <v>35348</v>
      </c>
      <c r="G7765">
        <v>2005</v>
      </c>
      <c r="H7765" t="s">
        <v>36560</v>
      </c>
      <c r="I7765" t="s">
        <v>7750</v>
      </c>
      <c r="J7765" s="2" t="s">
        <v>20085</v>
      </c>
      <c r="K7765" s="5" t="s">
        <v>38</v>
      </c>
    </row>
    <row r="7766" spans="1:12" hidden="1" x14ac:dyDescent="0.25">
      <c r="A7766">
        <v>163757</v>
      </c>
      <c r="B7766" t="s">
        <v>20086</v>
      </c>
      <c r="C7766" t="s">
        <v>20072</v>
      </c>
      <c r="D7766" t="s">
        <v>20066</v>
      </c>
      <c r="E7766" t="s">
        <v>35853</v>
      </c>
      <c r="F7766" t="s">
        <v>35348</v>
      </c>
      <c r="G7766">
        <v>2005</v>
      </c>
      <c r="H7766" t="s">
        <v>36560</v>
      </c>
      <c r="I7766" t="s">
        <v>7750</v>
      </c>
      <c r="J7766" s="2" t="s">
        <v>20087</v>
      </c>
      <c r="K7766" s="5" t="s">
        <v>38</v>
      </c>
    </row>
    <row r="7767" spans="1:12" hidden="1" x14ac:dyDescent="0.25">
      <c r="A7767">
        <v>163759</v>
      </c>
      <c r="B7767" t="s">
        <v>20088</v>
      </c>
      <c r="C7767" t="s">
        <v>20065</v>
      </c>
      <c r="D7767" t="s">
        <v>20066</v>
      </c>
      <c r="E7767" t="s">
        <v>35853</v>
      </c>
      <c r="F7767" t="s">
        <v>35348</v>
      </c>
      <c r="G7767">
        <v>2005</v>
      </c>
      <c r="H7767" t="s">
        <v>36560</v>
      </c>
      <c r="I7767" t="s">
        <v>20067</v>
      </c>
      <c r="J7767" s="2" t="s">
        <v>20089</v>
      </c>
      <c r="K7767" s="5" t="s">
        <v>21</v>
      </c>
      <c r="L7767" t="s">
        <v>143</v>
      </c>
    </row>
    <row r="7768" spans="1:12" hidden="1" x14ac:dyDescent="0.25">
      <c r="A7768">
        <v>163797</v>
      </c>
      <c r="B7768" t="s">
        <v>20090</v>
      </c>
      <c r="C7768" t="s">
        <v>20091</v>
      </c>
      <c r="D7768" t="s">
        <v>20066</v>
      </c>
      <c r="E7768" t="s">
        <v>35853</v>
      </c>
      <c r="F7768" t="s">
        <v>35348</v>
      </c>
      <c r="G7768">
        <v>2005</v>
      </c>
      <c r="H7768" t="s">
        <v>36560</v>
      </c>
      <c r="I7768" t="s">
        <v>20092</v>
      </c>
      <c r="J7768" s="2" t="s">
        <v>20093</v>
      </c>
      <c r="K7768" s="5" t="s">
        <v>55</v>
      </c>
    </row>
    <row r="7769" spans="1:12" hidden="1" x14ac:dyDescent="0.25">
      <c r="A7769">
        <v>163860</v>
      </c>
      <c r="B7769" t="s">
        <v>20094</v>
      </c>
      <c r="C7769" t="s">
        <v>20095</v>
      </c>
      <c r="D7769" t="s">
        <v>20096</v>
      </c>
      <c r="E7769" t="s">
        <v>35854</v>
      </c>
      <c r="F7769" t="s">
        <v>35378</v>
      </c>
      <c r="G7769">
        <v>1989</v>
      </c>
      <c r="H7769" t="s">
        <v>36561</v>
      </c>
      <c r="I7769" t="s">
        <v>20097</v>
      </c>
      <c r="J7769" s="2" t="s">
        <v>20098</v>
      </c>
      <c r="K7769" s="5" t="s">
        <v>32</v>
      </c>
    </row>
    <row r="7770" spans="1:12" hidden="1" x14ac:dyDescent="0.25">
      <c r="A7770">
        <v>163893</v>
      </c>
      <c r="B7770" t="s">
        <v>20099</v>
      </c>
      <c r="C7770" t="s">
        <v>20100</v>
      </c>
      <c r="D7770" t="s">
        <v>20096</v>
      </c>
      <c r="E7770" t="s">
        <v>35854</v>
      </c>
      <c r="F7770" t="s">
        <v>35378</v>
      </c>
      <c r="G7770">
        <v>1989</v>
      </c>
      <c r="H7770" t="s">
        <v>36561</v>
      </c>
      <c r="I7770" t="s">
        <v>20101</v>
      </c>
      <c r="J7770" s="2" t="s">
        <v>20102</v>
      </c>
      <c r="K7770" s="5" t="s">
        <v>15</v>
      </c>
    </row>
    <row r="7771" spans="1:12" hidden="1" x14ac:dyDescent="0.25">
      <c r="A7771">
        <v>163894</v>
      </c>
      <c r="B7771" t="s">
        <v>20103</v>
      </c>
      <c r="C7771" t="s">
        <v>20104</v>
      </c>
      <c r="D7771" t="s">
        <v>20096</v>
      </c>
      <c r="E7771" t="s">
        <v>35854</v>
      </c>
      <c r="F7771" t="s">
        <v>35378</v>
      </c>
      <c r="G7771">
        <v>1989</v>
      </c>
      <c r="H7771" t="s">
        <v>36561</v>
      </c>
      <c r="I7771" t="s">
        <v>20105</v>
      </c>
      <c r="J7771" s="2" t="s">
        <v>20106</v>
      </c>
      <c r="K7771" s="5" t="s">
        <v>21</v>
      </c>
    </row>
    <row r="7772" spans="1:12" hidden="1" x14ac:dyDescent="0.25">
      <c r="A7772">
        <v>163971</v>
      </c>
      <c r="B7772" t="s">
        <v>20107</v>
      </c>
      <c r="C7772" t="s">
        <v>20108</v>
      </c>
      <c r="D7772" t="s">
        <v>20096</v>
      </c>
      <c r="E7772" t="s">
        <v>35854</v>
      </c>
      <c r="F7772" t="s">
        <v>35378</v>
      </c>
      <c r="G7772">
        <v>1989</v>
      </c>
      <c r="H7772" t="s">
        <v>36561</v>
      </c>
      <c r="I7772" t="s">
        <v>20109</v>
      </c>
      <c r="J7772" s="2" t="s">
        <v>20110</v>
      </c>
      <c r="K7772" s="5" t="s">
        <v>38</v>
      </c>
    </row>
    <row r="7773" spans="1:12" hidden="1" x14ac:dyDescent="0.25">
      <c r="A7773">
        <v>163985</v>
      </c>
      <c r="B7773" t="s">
        <v>20111</v>
      </c>
      <c r="C7773" t="s">
        <v>20108</v>
      </c>
      <c r="D7773" t="s">
        <v>20096</v>
      </c>
      <c r="E7773" t="s">
        <v>35854</v>
      </c>
      <c r="F7773" t="s">
        <v>35378</v>
      </c>
      <c r="G7773">
        <v>1989</v>
      </c>
      <c r="H7773" t="s">
        <v>36561</v>
      </c>
      <c r="I7773" t="s">
        <v>20109</v>
      </c>
      <c r="J7773" s="2" t="s">
        <v>20112</v>
      </c>
      <c r="K7773" s="5" t="s">
        <v>21</v>
      </c>
    </row>
    <row r="7774" spans="1:12" hidden="1" x14ac:dyDescent="0.25">
      <c r="A7774">
        <v>163989</v>
      </c>
      <c r="B7774" t="s">
        <v>20113</v>
      </c>
      <c r="C7774" t="s">
        <v>20108</v>
      </c>
      <c r="D7774" t="s">
        <v>20096</v>
      </c>
      <c r="E7774" t="s">
        <v>35854</v>
      </c>
      <c r="F7774" t="s">
        <v>35378</v>
      </c>
      <c r="G7774">
        <v>1989</v>
      </c>
      <c r="H7774" t="s">
        <v>36561</v>
      </c>
      <c r="I7774" t="s">
        <v>20109</v>
      </c>
      <c r="J7774" s="2" t="s">
        <v>20114</v>
      </c>
      <c r="K7774" s="5" t="s">
        <v>21</v>
      </c>
    </row>
    <row r="7775" spans="1:12" hidden="1" x14ac:dyDescent="0.25">
      <c r="A7775">
        <v>164051</v>
      </c>
      <c r="B7775" t="s">
        <v>20115</v>
      </c>
      <c r="C7775" t="s">
        <v>20116</v>
      </c>
      <c r="D7775" t="s">
        <v>20096</v>
      </c>
      <c r="E7775" t="s">
        <v>35854</v>
      </c>
      <c r="F7775" t="s">
        <v>35378</v>
      </c>
      <c r="G7775">
        <v>1989</v>
      </c>
      <c r="H7775" t="s">
        <v>36561</v>
      </c>
      <c r="I7775" t="s">
        <v>20117</v>
      </c>
      <c r="J7775" s="2" t="s">
        <v>20118</v>
      </c>
      <c r="K7775" s="5" t="s">
        <v>21</v>
      </c>
    </row>
    <row r="7776" spans="1:12" hidden="1" x14ac:dyDescent="0.25">
      <c r="A7776">
        <v>164053</v>
      </c>
      <c r="B7776" t="s">
        <v>20119</v>
      </c>
      <c r="C7776" t="s">
        <v>20116</v>
      </c>
      <c r="D7776" t="s">
        <v>20096</v>
      </c>
      <c r="E7776" t="s">
        <v>35854</v>
      </c>
      <c r="F7776" t="s">
        <v>35378</v>
      </c>
      <c r="G7776">
        <v>1989</v>
      </c>
      <c r="H7776" t="s">
        <v>36561</v>
      </c>
      <c r="I7776" t="s">
        <v>20117</v>
      </c>
      <c r="J7776" s="2" t="s">
        <v>20120</v>
      </c>
      <c r="K7776" s="5" t="s">
        <v>38</v>
      </c>
      <c r="L7776" t="s">
        <v>16</v>
      </c>
    </row>
    <row r="7777" spans="1:15" hidden="1" x14ac:dyDescent="0.25">
      <c r="A7777">
        <v>164063</v>
      </c>
      <c r="B7777" t="s">
        <v>20121</v>
      </c>
      <c r="C7777" t="s">
        <v>20122</v>
      </c>
      <c r="D7777" t="s">
        <v>20096</v>
      </c>
      <c r="E7777" t="s">
        <v>35854</v>
      </c>
      <c r="F7777" t="s">
        <v>35378</v>
      </c>
      <c r="G7777">
        <v>1989</v>
      </c>
      <c r="H7777" t="s">
        <v>36561</v>
      </c>
      <c r="I7777" t="s">
        <v>20123</v>
      </c>
      <c r="J7777" s="2" t="s">
        <v>20124</v>
      </c>
      <c r="K7777" s="5" t="s">
        <v>38</v>
      </c>
      <c r="L7777" t="s">
        <v>16</v>
      </c>
    </row>
    <row r="7778" spans="1:15" hidden="1" x14ac:dyDescent="0.25">
      <c r="A7778">
        <v>164101</v>
      </c>
      <c r="B7778" t="s">
        <v>20125</v>
      </c>
      <c r="C7778" t="s">
        <v>20126</v>
      </c>
      <c r="D7778" t="s">
        <v>20096</v>
      </c>
      <c r="E7778" t="s">
        <v>35854</v>
      </c>
      <c r="F7778" t="s">
        <v>35378</v>
      </c>
      <c r="G7778">
        <v>1989</v>
      </c>
      <c r="H7778" t="s">
        <v>36561</v>
      </c>
      <c r="I7778" t="s">
        <v>20127</v>
      </c>
      <c r="J7778" s="2" t="s">
        <v>20128</v>
      </c>
      <c r="K7778" s="5" t="s">
        <v>21</v>
      </c>
    </row>
    <row r="7779" spans="1:15" hidden="1" x14ac:dyDescent="0.25">
      <c r="A7779">
        <v>164242</v>
      </c>
      <c r="B7779" t="s">
        <v>20129</v>
      </c>
      <c r="C7779" t="s">
        <v>20122</v>
      </c>
      <c r="D7779" t="s">
        <v>20096</v>
      </c>
      <c r="E7779" t="s">
        <v>35854</v>
      </c>
      <c r="F7779" t="s">
        <v>35378</v>
      </c>
      <c r="G7779">
        <v>1989</v>
      </c>
      <c r="H7779" t="s">
        <v>36561</v>
      </c>
      <c r="I7779" t="s">
        <v>20123</v>
      </c>
      <c r="J7779" s="2" t="s">
        <v>20130</v>
      </c>
      <c r="K7779" s="5" t="s">
        <v>128</v>
      </c>
      <c r="O7779" t="s">
        <v>24</v>
      </c>
    </row>
    <row r="7780" spans="1:15" hidden="1" x14ac:dyDescent="0.25">
      <c r="A7780">
        <v>164288</v>
      </c>
      <c r="B7780" t="s">
        <v>20131</v>
      </c>
      <c r="C7780" t="s">
        <v>20126</v>
      </c>
      <c r="D7780" t="s">
        <v>20096</v>
      </c>
      <c r="E7780" t="s">
        <v>35854</v>
      </c>
      <c r="F7780" t="s">
        <v>35378</v>
      </c>
      <c r="G7780">
        <v>1989</v>
      </c>
      <c r="H7780" t="s">
        <v>36561</v>
      </c>
      <c r="I7780" t="s">
        <v>20127</v>
      </c>
      <c r="J7780" s="2" t="s">
        <v>20132</v>
      </c>
      <c r="K7780" s="5" t="s">
        <v>547</v>
      </c>
    </row>
    <row r="7781" spans="1:15" hidden="1" x14ac:dyDescent="0.25">
      <c r="A7781">
        <v>164430</v>
      </c>
      <c r="B7781" t="s">
        <v>20133</v>
      </c>
      <c r="C7781" t="s">
        <v>20134</v>
      </c>
      <c r="D7781" t="s">
        <v>20135</v>
      </c>
      <c r="E7781" t="s">
        <v>35855</v>
      </c>
      <c r="F7781" t="s">
        <v>35543</v>
      </c>
      <c r="G7781">
        <v>2003</v>
      </c>
      <c r="H7781" t="s">
        <v>36562</v>
      </c>
      <c r="I7781" t="s">
        <v>20136</v>
      </c>
      <c r="J7781" s="2" t="s">
        <v>20137</v>
      </c>
      <c r="K7781" s="5" t="s">
        <v>21</v>
      </c>
    </row>
    <row r="7782" spans="1:15" hidden="1" x14ac:dyDescent="0.25">
      <c r="A7782">
        <v>164643</v>
      </c>
      <c r="B7782" t="s">
        <v>20138</v>
      </c>
      <c r="C7782" t="s">
        <v>20139</v>
      </c>
      <c r="D7782" t="s">
        <v>20135</v>
      </c>
      <c r="E7782" t="s">
        <v>35855</v>
      </c>
      <c r="F7782" t="s">
        <v>35543</v>
      </c>
      <c r="G7782">
        <v>2003</v>
      </c>
      <c r="H7782" t="s">
        <v>36562</v>
      </c>
      <c r="I7782" t="s">
        <v>15057</v>
      </c>
      <c r="J7782" s="2" t="s">
        <v>20140</v>
      </c>
      <c r="K7782" s="5" t="s">
        <v>55</v>
      </c>
    </row>
    <row r="7783" spans="1:15" hidden="1" x14ac:dyDescent="0.25">
      <c r="A7783">
        <v>164669</v>
      </c>
      <c r="B7783" t="s">
        <v>20141</v>
      </c>
      <c r="C7783" t="s">
        <v>20139</v>
      </c>
      <c r="D7783" t="s">
        <v>20135</v>
      </c>
      <c r="E7783" t="s">
        <v>35855</v>
      </c>
      <c r="F7783" t="s">
        <v>35543</v>
      </c>
      <c r="G7783">
        <v>2003</v>
      </c>
      <c r="H7783" t="s">
        <v>36562</v>
      </c>
      <c r="I7783" t="s">
        <v>15057</v>
      </c>
      <c r="J7783" s="2" t="s">
        <v>20142</v>
      </c>
      <c r="K7783" s="5" t="s">
        <v>345</v>
      </c>
    </row>
    <row r="7784" spans="1:15" hidden="1" x14ac:dyDescent="0.25">
      <c r="A7784">
        <v>164697</v>
      </c>
      <c r="B7784" t="s">
        <v>20143</v>
      </c>
      <c r="C7784" t="s">
        <v>20144</v>
      </c>
      <c r="D7784" t="s">
        <v>20135</v>
      </c>
      <c r="E7784" t="s">
        <v>35855</v>
      </c>
      <c r="F7784" t="s">
        <v>35543</v>
      </c>
      <c r="G7784">
        <v>2003</v>
      </c>
      <c r="H7784" t="s">
        <v>36562</v>
      </c>
      <c r="I7784" t="s">
        <v>1774</v>
      </c>
      <c r="J7784" s="2" t="s">
        <v>20145</v>
      </c>
      <c r="K7784" s="5" t="s">
        <v>21</v>
      </c>
    </row>
    <row r="7785" spans="1:15" hidden="1" x14ac:dyDescent="0.25">
      <c r="A7785">
        <v>164745</v>
      </c>
      <c r="B7785" t="s">
        <v>20146</v>
      </c>
      <c r="C7785" t="s">
        <v>20144</v>
      </c>
      <c r="D7785" t="s">
        <v>20135</v>
      </c>
      <c r="E7785" t="s">
        <v>35855</v>
      </c>
      <c r="F7785" t="s">
        <v>35543</v>
      </c>
      <c r="G7785">
        <v>2003</v>
      </c>
      <c r="H7785" t="s">
        <v>36562</v>
      </c>
      <c r="I7785" t="s">
        <v>1774</v>
      </c>
      <c r="J7785" s="2" t="s">
        <v>20147</v>
      </c>
      <c r="K7785" s="5" t="s">
        <v>21</v>
      </c>
    </row>
    <row r="7786" spans="1:15" hidden="1" x14ac:dyDescent="0.25">
      <c r="A7786">
        <v>164760</v>
      </c>
      <c r="B7786" t="s">
        <v>20148</v>
      </c>
      <c r="C7786" t="s">
        <v>20149</v>
      </c>
      <c r="D7786" t="s">
        <v>20135</v>
      </c>
      <c r="E7786" t="s">
        <v>35855</v>
      </c>
      <c r="F7786" t="s">
        <v>35543</v>
      </c>
      <c r="G7786">
        <v>2003</v>
      </c>
      <c r="H7786" t="s">
        <v>36562</v>
      </c>
      <c r="I7786" t="s">
        <v>7714</v>
      </c>
      <c r="J7786" s="2" t="s">
        <v>20150</v>
      </c>
      <c r="K7786" s="5" t="s">
        <v>21</v>
      </c>
    </row>
    <row r="7787" spans="1:15" hidden="1" x14ac:dyDescent="0.25">
      <c r="A7787">
        <v>164761</v>
      </c>
      <c r="B7787" t="s">
        <v>20151</v>
      </c>
      <c r="C7787" t="s">
        <v>20152</v>
      </c>
      <c r="D7787" t="s">
        <v>20135</v>
      </c>
      <c r="E7787" t="s">
        <v>35855</v>
      </c>
      <c r="F7787" t="s">
        <v>35543</v>
      </c>
      <c r="G7787">
        <v>2003</v>
      </c>
      <c r="H7787" t="s">
        <v>36562</v>
      </c>
      <c r="I7787" t="s">
        <v>20153</v>
      </c>
      <c r="J7787" s="2" t="s">
        <v>20154</v>
      </c>
      <c r="K7787" s="5" t="s">
        <v>128</v>
      </c>
    </row>
    <row r="7788" spans="1:15" hidden="1" x14ac:dyDescent="0.25">
      <c r="A7788">
        <v>164791</v>
      </c>
      <c r="B7788" t="s">
        <v>20155</v>
      </c>
      <c r="C7788" t="s">
        <v>20149</v>
      </c>
      <c r="D7788" t="s">
        <v>20135</v>
      </c>
      <c r="E7788" t="s">
        <v>35855</v>
      </c>
      <c r="F7788" t="s">
        <v>35543</v>
      </c>
      <c r="G7788">
        <v>2003</v>
      </c>
      <c r="H7788" t="s">
        <v>36562</v>
      </c>
      <c r="I7788" t="s">
        <v>7714</v>
      </c>
      <c r="J7788" s="2" t="s">
        <v>20156</v>
      </c>
      <c r="K7788" s="5" t="s">
        <v>21</v>
      </c>
    </row>
    <row r="7789" spans="1:15" hidden="1" x14ac:dyDescent="0.25">
      <c r="A7789">
        <v>164813</v>
      </c>
      <c r="B7789" t="s">
        <v>20157</v>
      </c>
      <c r="C7789" t="s">
        <v>20149</v>
      </c>
      <c r="D7789" t="s">
        <v>20135</v>
      </c>
      <c r="E7789" t="s">
        <v>35855</v>
      </c>
      <c r="F7789" t="s">
        <v>35543</v>
      </c>
      <c r="G7789">
        <v>2003</v>
      </c>
      <c r="H7789" t="s">
        <v>36562</v>
      </c>
      <c r="I7789" t="s">
        <v>7714</v>
      </c>
      <c r="J7789" s="2" t="s">
        <v>20158</v>
      </c>
      <c r="K7789" s="5" t="s">
        <v>21</v>
      </c>
    </row>
    <row r="7790" spans="1:15" hidden="1" x14ac:dyDescent="0.25">
      <c r="A7790">
        <v>164893</v>
      </c>
      <c r="B7790" t="s">
        <v>20159</v>
      </c>
      <c r="C7790" t="s">
        <v>20152</v>
      </c>
      <c r="D7790" t="s">
        <v>20135</v>
      </c>
      <c r="E7790" t="s">
        <v>35855</v>
      </c>
      <c r="F7790" t="s">
        <v>35543</v>
      </c>
      <c r="G7790">
        <v>2003</v>
      </c>
      <c r="H7790" t="s">
        <v>36562</v>
      </c>
      <c r="I7790" t="s">
        <v>20153</v>
      </c>
      <c r="J7790" s="2" t="s">
        <v>20160</v>
      </c>
      <c r="K7790" s="5" t="s">
        <v>38</v>
      </c>
    </row>
    <row r="7791" spans="1:15" hidden="1" x14ac:dyDescent="0.25">
      <c r="A7791">
        <v>164897</v>
      </c>
      <c r="B7791" t="s">
        <v>20161</v>
      </c>
      <c r="C7791" t="s">
        <v>20162</v>
      </c>
      <c r="D7791" t="s">
        <v>20135</v>
      </c>
      <c r="E7791" t="s">
        <v>35855</v>
      </c>
      <c r="F7791" t="s">
        <v>35543</v>
      </c>
      <c r="G7791">
        <v>2003</v>
      </c>
      <c r="H7791" t="s">
        <v>36562</v>
      </c>
      <c r="I7791" t="s">
        <v>679</v>
      </c>
      <c r="J7791" s="2" t="s">
        <v>20163</v>
      </c>
      <c r="K7791" s="5" t="s">
        <v>38</v>
      </c>
      <c r="L7791" t="s">
        <v>187</v>
      </c>
    </row>
    <row r="7792" spans="1:15" hidden="1" x14ac:dyDescent="0.25">
      <c r="A7792">
        <v>164908</v>
      </c>
      <c r="B7792" t="s">
        <v>20164</v>
      </c>
      <c r="C7792" t="s">
        <v>20162</v>
      </c>
      <c r="D7792" t="s">
        <v>20135</v>
      </c>
      <c r="E7792" t="s">
        <v>35855</v>
      </c>
      <c r="F7792" t="s">
        <v>35543</v>
      </c>
      <c r="G7792">
        <v>2003</v>
      </c>
      <c r="H7792" t="s">
        <v>36562</v>
      </c>
      <c r="I7792" t="s">
        <v>679</v>
      </c>
      <c r="J7792" s="2" t="s">
        <v>20165</v>
      </c>
      <c r="K7792" s="5" t="s">
        <v>32</v>
      </c>
      <c r="O7792" t="s">
        <v>24</v>
      </c>
    </row>
    <row r="7793" spans="1:12" hidden="1" x14ac:dyDescent="0.25">
      <c r="A7793">
        <v>164926</v>
      </c>
      <c r="B7793" t="s">
        <v>20166</v>
      </c>
      <c r="C7793" t="s">
        <v>20167</v>
      </c>
      <c r="D7793" t="s">
        <v>20135</v>
      </c>
      <c r="E7793" t="s">
        <v>35855</v>
      </c>
      <c r="F7793" t="s">
        <v>35543</v>
      </c>
      <c r="G7793">
        <v>2003</v>
      </c>
      <c r="H7793" t="s">
        <v>36562</v>
      </c>
      <c r="I7793" t="s">
        <v>20168</v>
      </c>
      <c r="J7793" s="2" t="s">
        <v>20169</v>
      </c>
      <c r="K7793" s="5" t="s">
        <v>38</v>
      </c>
      <c r="L7793" t="s">
        <v>174</v>
      </c>
    </row>
    <row r="7794" spans="1:12" hidden="1" x14ac:dyDescent="0.25">
      <c r="A7794">
        <v>164986</v>
      </c>
      <c r="B7794" t="s">
        <v>20170</v>
      </c>
      <c r="C7794" t="s">
        <v>20171</v>
      </c>
      <c r="D7794" t="s">
        <v>20172</v>
      </c>
      <c r="E7794" t="s">
        <v>35856</v>
      </c>
      <c r="F7794" t="s">
        <v>35719</v>
      </c>
      <c r="G7794">
        <v>1984</v>
      </c>
      <c r="H7794" t="s">
        <v>36563</v>
      </c>
      <c r="I7794" t="s">
        <v>20173</v>
      </c>
      <c r="J7794" s="2" t="s">
        <v>20174</v>
      </c>
      <c r="K7794" s="5" t="s">
        <v>38</v>
      </c>
    </row>
    <row r="7795" spans="1:12" hidden="1" x14ac:dyDescent="0.25">
      <c r="A7795">
        <v>164989</v>
      </c>
      <c r="B7795" t="s">
        <v>20175</v>
      </c>
      <c r="C7795" t="s">
        <v>20171</v>
      </c>
      <c r="D7795" t="s">
        <v>20172</v>
      </c>
      <c r="E7795" t="s">
        <v>35856</v>
      </c>
      <c r="F7795" t="s">
        <v>35719</v>
      </c>
      <c r="G7795">
        <v>1984</v>
      </c>
      <c r="H7795" t="s">
        <v>36563</v>
      </c>
      <c r="I7795" t="s">
        <v>20173</v>
      </c>
      <c r="J7795" s="2" t="s">
        <v>20176</v>
      </c>
      <c r="K7795" s="5" t="s">
        <v>38</v>
      </c>
    </row>
    <row r="7796" spans="1:12" hidden="1" x14ac:dyDescent="0.25">
      <c r="A7796">
        <v>165012</v>
      </c>
      <c r="B7796" t="s">
        <v>20177</v>
      </c>
      <c r="C7796" t="s">
        <v>20178</v>
      </c>
      <c r="D7796" t="s">
        <v>20172</v>
      </c>
      <c r="E7796" t="s">
        <v>35856</v>
      </c>
      <c r="F7796" t="s">
        <v>35719</v>
      </c>
      <c r="G7796">
        <v>1984</v>
      </c>
      <c r="H7796" t="s">
        <v>36563</v>
      </c>
      <c r="I7796" t="s">
        <v>20179</v>
      </c>
      <c r="J7796" s="2" t="s">
        <v>20180</v>
      </c>
      <c r="K7796" s="5" t="s">
        <v>21</v>
      </c>
    </row>
    <row r="7797" spans="1:12" hidden="1" x14ac:dyDescent="0.25">
      <c r="A7797">
        <v>165054</v>
      </c>
      <c r="B7797" t="s">
        <v>20181</v>
      </c>
      <c r="C7797" t="s">
        <v>20182</v>
      </c>
      <c r="D7797" t="s">
        <v>20172</v>
      </c>
      <c r="E7797" t="s">
        <v>35856</v>
      </c>
      <c r="F7797" t="s">
        <v>35719</v>
      </c>
      <c r="G7797">
        <v>1984</v>
      </c>
      <c r="H7797" t="s">
        <v>36563</v>
      </c>
      <c r="I7797" t="s">
        <v>5168</v>
      </c>
      <c r="J7797" s="2" t="s">
        <v>20183</v>
      </c>
      <c r="K7797" s="5" t="s">
        <v>38</v>
      </c>
    </row>
    <row r="7798" spans="1:12" hidden="1" x14ac:dyDescent="0.25">
      <c r="A7798">
        <v>165065</v>
      </c>
      <c r="B7798" t="s">
        <v>20184</v>
      </c>
      <c r="C7798" t="s">
        <v>20185</v>
      </c>
      <c r="D7798" t="s">
        <v>20172</v>
      </c>
      <c r="E7798" t="s">
        <v>35856</v>
      </c>
      <c r="F7798" t="s">
        <v>35719</v>
      </c>
      <c r="G7798">
        <v>1984</v>
      </c>
      <c r="H7798" t="s">
        <v>36563</v>
      </c>
      <c r="I7798" t="s">
        <v>20186</v>
      </c>
      <c r="J7798" s="2" t="s">
        <v>20187</v>
      </c>
      <c r="K7798" s="5" t="s">
        <v>15</v>
      </c>
      <c r="L7798" t="s">
        <v>16</v>
      </c>
    </row>
    <row r="7799" spans="1:12" hidden="1" x14ac:dyDescent="0.25">
      <c r="A7799">
        <v>165066</v>
      </c>
      <c r="B7799" t="s">
        <v>20188</v>
      </c>
      <c r="C7799" t="s">
        <v>20185</v>
      </c>
      <c r="D7799" t="s">
        <v>20172</v>
      </c>
      <c r="E7799" t="s">
        <v>35856</v>
      </c>
      <c r="F7799" t="s">
        <v>35719</v>
      </c>
      <c r="G7799">
        <v>1984</v>
      </c>
      <c r="H7799" t="s">
        <v>36563</v>
      </c>
      <c r="I7799" t="s">
        <v>20186</v>
      </c>
      <c r="J7799" s="2" t="s">
        <v>20189</v>
      </c>
      <c r="K7799" s="5" t="s">
        <v>38</v>
      </c>
    </row>
    <row r="7800" spans="1:12" hidden="1" x14ac:dyDescent="0.25">
      <c r="A7800">
        <v>165070</v>
      </c>
      <c r="B7800" t="s">
        <v>20190</v>
      </c>
      <c r="C7800" t="s">
        <v>20191</v>
      </c>
      <c r="D7800" t="s">
        <v>20172</v>
      </c>
      <c r="E7800" t="s">
        <v>35856</v>
      </c>
      <c r="F7800" t="s">
        <v>35719</v>
      </c>
      <c r="G7800">
        <v>1984</v>
      </c>
      <c r="H7800" t="s">
        <v>36563</v>
      </c>
      <c r="I7800" t="s">
        <v>20192</v>
      </c>
      <c r="J7800" s="2" t="s">
        <v>20193</v>
      </c>
      <c r="K7800" s="5" t="s">
        <v>21</v>
      </c>
    </row>
    <row r="7801" spans="1:12" hidden="1" x14ac:dyDescent="0.25">
      <c r="A7801">
        <v>165072</v>
      </c>
      <c r="B7801" t="s">
        <v>20194</v>
      </c>
      <c r="C7801" t="s">
        <v>20195</v>
      </c>
      <c r="D7801" t="s">
        <v>20172</v>
      </c>
      <c r="E7801" t="s">
        <v>35856</v>
      </c>
      <c r="F7801" t="s">
        <v>35719</v>
      </c>
      <c r="G7801">
        <v>1984</v>
      </c>
      <c r="H7801" t="s">
        <v>36563</v>
      </c>
      <c r="I7801" t="s">
        <v>7714</v>
      </c>
      <c r="J7801" s="2" t="s">
        <v>20196</v>
      </c>
      <c r="K7801" s="5" t="s">
        <v>38</v>
      </c>
    </row>
    <row r="7802" spans="1:12" hidden="1" x14ac:dyDescent="0.25">
      <c r="A7802">
        <v>165077</v>
      </c>
      <c r="B7802" t="s">
        <v>20197</v>
      </c>
      <c r="C7802" t="s">
        <v>20191</v>
      </c>
      <c r="D7802" t="s">
        <v>20172</v>
      </c>
      <c r="E7802" t="s">
        <v>35856</v>
      </c>
      <c r="F7802" t="s">
        <v>35719</v>
      </c>
      <c r="G7802">
        <v>1984</v>
      </c>
      <c r="H7802" t="s">
        <v>36563</v>
      </c>
      <c r="I7802" t="s">
        <v>20192</v>
      </c>
      <c r="J7802" s="2" t="s">
        <v>20198</v>
      </c>
      <c r="K7802" s="5" t="s">
        <v>15</v>
      </c>
    </row>
    <row r="7803" spans="1:12" hidden="1" x14ac:dyDescent="0.25">
      <c r="A7803">
        <v>165124</v>
      </c>
      <c r="B7803" t="s">
        <v>20199</v>
      </c>
      <c r="C7803" t="s">
        <v>20200</v>
      </c>
      <c r="D7803" t="s">
        <v>20172</v>
      </c>
      <c r="E7803" t="s">
        <v>35856</v>
      </c>
      <c r="F7803" t="s">
        <v>35719</v>
      </c>
      <c r="G7803">
        <v>1984</v>
      </c>
      <c r="H7803" t="s">
        <v>36563</v>
      </c>
      <c r="I7803" t="s">
        <v>20201</v>
      </c>
      <c r="J7803" s="2" t="s">
        <v>20202</v>
      </c>
      <c r="K7803" s="5" t="s">
        <v>38</v>
      </c>
      <c r="L7803" t="s">
        <v>35297</v>
      </c>
    </row>
    <row r="7804" spans="1:12" hidden="1" x14ac:dyDescent="0.25">
      <c r="A7804">
        <v>165136</v>
      </c>
      <c r="B7804" t="s">
        <v>20203</v>
      </c>
      <c r="C7804" t="s">
        <v>20185</v>
      </c>
      <c r="D7804" t="s">
        <v>20172</v>
      </c>
      <c r="E7804" t="s">
        <v>35856</v>
      </c>
      <c r="F7804" t="s">
        <v>35719</v>
      </c>
      <c r="G7804">
        <v>1984</v>
      </c>
      <c r="H7804" t="s">
        <v>36563</v>
      </c>
      <c r="I7804" t="s">
        <v>20186</v>
      </c>
      <c r="J7804" s="2" t="s">
        <v>20204</v>
      </c>
      <c r="K7804" s="5" t="s">
        <v>38</v>
      </c>
    </row>
    <row r="7805" spans="1:12" hidden="1" x14ac:dyDescent="0.25">
      <c r="A7805">
        <v>165137</v>
      </c>
      <c r="B7805" t="s">
        <v>20205</v>
      </c>
      <c r="C7805" t="s">
        <v>20182</v>
      </c>
      <c r="D7805" t="s">
        <v>20172</v>
      </c>
      <c r="E7805" t="s">
        <v>35856</v>
      </c>
      <c r="F7805" t="s">
        <v>35719</v>
      </c>
      <c r="G7805">
        <v>1984</v>
      </c>
      <c r="H7805" t="s">
        <v>36563</v>
      </c>
      <c r="I7805" t="s">
        <v>5168</v>
      </c>
      <c r="J7805" s="2" t="s">
        <v>20206</v>
      </c>
      <c r="K7805" s="5" t="s">
        <v>38</v>
      </c>
      <c r="L7805" t="s">
        <v>232</v>
      </c>
    </row>
    <row r="7806" spans="1:12" hidden="1" x14ac:dyDescent="0.25">
      <c r="A7806">
        <v>165140</v>
      </c>
      <c r="B7806" t="s">
        <v>20207</v>
      </c>
      <c r="C7806" t="s">
        <v>20185</v>
      </c>
      <c r="D7806" t="s">
        <v>20172</v>
      </c>
      <c r="E7806" t="s">
        <v>35856</v>
      </c>
      <c r="F7806" t="s">
        <v>35719</v>
      </c>
      <c r="G7806">
        <v>1984</v>
      </c>
      <c r="H7806" t="s">
        <v>36563</v>
      </c>
      <c r="I7806" t="s">
        <v>20186</v>
      </c>
      <c r="J7806" s="2" t="s">
        <v>20208</v>
      </c>
      <c r="K7806" s="5" t="s">
        <v>55</v>
      </c>
    </row>
    <row r="7807" spans="1:12" hidden="1" x14ac:dyDescent="0.25">
      <c r="A7807">
        <v>165143</v>
      </c>
      <c r="B7807" t="s">
        <v>20209</v>
      </c>
      <c r="C7807" t="s">
        <v>20182</v>
      </c>
      <c r="D7807" t="s">
        <v>20172</v>
      </c>
      <c r="E7807" t="s">
        <v>35856</v>
      </c>
      <c r="F7807" t="s">
        <v>35719</v>
      </c>
      <c r="G7807">
        <v>1984</v>
      </c>
      <c r="H7807" t="s">
        <v>36563</v>
      </c>
      <c r="I7807" t="s">
        <v>5168</v>
      </c>
      <c r="J7807" s="2" t="s">
        <v>20210</v>
      </c>
      <c r="K7807" s="5" t="s">
        <v>38</v>
      </c>
    </row>
    <row r="7808" spans="1:12" hidden="1" x14ac:dyDescent="0.25">
      <c r="A7808">
        <v>165146</v>
      </c>
      <c r="B7808" t="s">
        <v>20211</v>
      </c>
      <c r="C7808" t="s">
        <v>20185</v>
      </c>
      <c r="D7808" t="s">
        <v>20172</v>
      </c>
      <c r="E7808" t="s">
        <v>35856</v>
      </c>
      <c r="F7808" t="s">
        <v>35719</v>
      </c>
      <c r="G7808">
        <v>1984</v>
      </c>
      <c r="H7808" t="s">
        <v>36563</v>
      </c>
      <c r="I7808" t="s">
        <v>20186</v>
      </c>
      <c r="J7808" s="2" t="s">
        <v>20212</v>
      </c>
      <c r="K7808" s="5" t="s">
        <v>38</v>
      </c>
    </row>
    <row r="7809" spans="1:12" hidden="1" x14ac:dyDescent="0.25">
      <c r="A7809">
        <v>165157</v>
      </c>
      <c r="B7809" t="s">
        <v>20213</v>
      </c>
      <c r="C7809" t="s">
        <v>20182</v>
      </c>
      <c r="D7809" t="s">
        <v>20172</v>
      </c>
      <c r="E7809" t="s">
        <v>35856</v>
      </c>
      <c r="F7809" t="s">
        <v>35719</v>
      </c>
      <c r="G7809">
        <v>1984</v>
      </c>
      <c r="H7809" t="s">
        <v>36563</v>
      </c>
      <c r="I7809" t="s">
        <v>5168</v>
      </c>
      <c r="J7809" s="2" t="s">
        <v>20214</v>
      </c>
      <c r="K7809" s="5" t="s">
        <v>38</v>
      </c>
      <c r="L7809" t="s">
        <v>35297</v>
      </c>
    </row>
    <row r="7810" spans="1:12" hidden="1" x14ac:dyDescent="0.25">
      <c r="A7810">
        <v>165169</v>
      </c>
      <c r="B7810" t="s">
        <v>20215</v>
      </c>
      <c r="C7810" t="s">
        <v>20182</v>
      </c>
      <c r="D7810" t="s">
        <v>20172</v>
      </c>
      <c r="E7810" t="s">
        <v>35856</v>
      </c>
      <c r="F7810" t="s">
        <v>35719</v>
      </c>
      <c r="G7810">
        <v>1984</v>
      </c>
      <c r="H7810" t="s">
        <v>36563</v>
      </c>
      <c r="I7810" t="s">
        <v>5168</v>
      </c>
      <c r="J7810" s="2" t="s">
        <v>20216</v>
      </c>
      <c r="K7810" s="5" t="s">
        <v>21</v>
      </c>
    </row>
    <row r="7811" spans="1:12" hidden="1" x14ac:dyDescent="0.25">
      <c r="A7811">
        <v>165233</v>
      </c>
      <c r="B7811" t="s">
        <v>20217</v>
      </c>
      <c r="C7811" t="s">
        <v>20218</v>
      </c>
      <c r="D7811" t="s">
        <v>20219</v>
      </c>
      <c r="E7811" t="s">
        <v>35857</v>
      </c>
      <c r="F7811" t="s">
        <v>35858</v>
      </c>
      <c r="G7811">
        <v>1994</v>
      </c>
      <c r="H7811" t="s">
        <v>36564</v>
      </c>
      <c r="I7811" t="s">
        <v>20220</v>
      </c>
      <c r="J7811" s="2" t="s">
        <v>20221</v>
      </c>
      <c r="K7811" s="5" t="s">
        <v>55</v>
      </c>
    </row>
    <row r="7812" spans="1:12" hidden="1" x14ac:dyDescent="0.25">
      <c r="A7812">
        <v>165237</v>
      </c>
      <c r="B7812" t="s">
        <v>20222</v>
      </c>
      <c r="C7812" t="s">
        <v>20218</v>
      </c>
      <c r="D7812" t="s">
        <v>20219</v>
      </c>
      <c r="E7812" t="s">
        <v>35857</v>
      </c>
      <c r="F7812" t="s">
        <v>35858</v>
      </c>
      <c r="G7812">
        <v>1994</v>
      </c>
      <c r="H7812" t="s">
        <v>36564</v>
      </c>
      <c r="I7812" t="s">
        <v>20220</v>
      </c>
      <c r="J7812" s="2" t="s">
        <v>20223</v>
      </c>
      <c r="K7812" s="5" t="s">
        <v>1493</v>
      </c>
    </row>
    <row r="7813" spans="1:12" hidden="1" x14ac:dyDescent="0.25">
      <c r="A7813">
        <v>165239</v>
      </c>
      <c r="B7813" t="s">
        <v>20224</v>
      </c>
      <c r="C7813" t="s">
        <v>20218</v>
      </c>
      <c r="D7813" t="s">
        <v>20219</v>
      </c>
      <c r="E7813" t="s">
        <v>35857</v>
      </c>
      <c r="F7813" t="s">
        <v>35858</v>
      </c>
      <c r="G7813">
        <v>1994</v>
      </c>
      <c r="H7813" t="s">
        <v>36564</v>
      </c>
      <c r="I7813" t="s">
        <v>20220</v>
      </c>
      <c r="J7813" s="2" t="s">
        <v>20225</v>
      </c>
      <c r="K7813" s="5" t="s">
        <v>202</v>
      </c>
      <c r="L7813" t="s">
        <v>129</v>
      </c>
    </row>
    <row r="7814" spans="1:12" hidden="1" x14ac:dyDescent="0.25">
      <c r="A7814">
        <v>165271</v>
      </c>
      <c r="B7814" t="s">
        <v>20226</v>
      </c>
      <c r="C7814" t="s">
        <v>20227</v>
      </c>
      <c r="D7814" t="s">
        <v>20219</v>
      </c>
      <c r="E7814" t="s">
        <v>35857</v>
      </c>
      <c r="F7814" t="s">
        <v>35858</v>
      </c>
      <c r="G7814">
        <v>1994</v>
      </c>
      <c r="H7814" t="s">
        <v>36564</v>
      </c>
      <c r="I7814" t="s">
        <v>7750</v>
      </c>
      <c r="J7814" s="2" t="s">
        <v>20228</v>
      </c>
      <c r="K7814" s="5" t="s">
        <v>21</v>
      </c>
    </row>
    <row r="7815" spans="1:12" hidden="1" x14ac:dyDescent="0.25">
      <c r="A7815">
        <v>165285</v>
      </c>
      <c r="B7815" t="s">
        <v>20229</v>
      </c>
      <c r="C7815" t="s">
        <v>20218</v>
      </c>
      <c r="D7815" t="s">
        <v>20219</v>
      </c>
      <c r="E7815" t="s">
        <v>35857</v>
      </c>
      <c r="F7815" t="s">
        <v>35858</v>
      </c>
      <c r="G7815">
        <v>1994</v>
      </c>
      <c r="H7815" t="s">
        <v>36564</v>
      </c>
      <c r="I7815" t="s">
        <v>20220</v>
      </c>
      <c r="J7815" s="2" t="s">
        <v>20230</v>
      </c>
      <c r="K7815" s="5" t="s">
        <v>38</v>
      </c>
      <c r="L7815" t="s">
        <v>16</v>
      </c>
    </row>
    <row r="7816" spans="1:12" hidden="1" x14ac:dyDescent="0.25">
      <c r="A7816">
        <v>165397</v>
      </c>
      <c r="B7816" t="s">
        <v>20231</v>
      </c>
      <c r="C7816" t="s">
        <v>20227</v>
      </c>
      <c r="D7816" t="s">
        <v>20219</v>
      </c>
      <c r="E7816" t="s">
        <v>35857</v>
      </c>
      <c r="F7816" t="s">
        <v>35858</v>
      </c>
      <c r="G7816">
        <v>1994</v>
      </c>
      <c r="H7816" t="s">
        <v>36564</v>
      </c>
      <c r="I7816" t="s">
        <v>7750</v>
      </c>
      <c r="J7816" s="2" t="s">
        <v>20232</v>
      </c>
      <c r="K7816" s="5" t="s">
        <v>55</v>
      </c>
    </row>
    <row r="7817" spans="1:12" hidden="1" x14ac:dyDescent="0.25">
      <c r="A7817">
        <v>165401</v>
      </c>
      <c r="B7817" t="s">
        <v>20233</v>
      </c>
      <c r="C7817" t="s">
        <v>20218</v>
      </c>
      <c r="D7817" t="s">
        <v>20219</v>
      </c>
      <c r="E7817" t="s">
        <v>35857</v>
      </c>
      <c r="F7817" t="s">
        <v>35858</v>
      </c>
      <c r="G7817">
        <v>1994</v>
      </c>
      <c r="H7817" t="s">
        <v>36564</v>
      </c>
      <c r="I7817" t="s">
        <v>20220</v>
      </c>
      <c r="J7817" s="2" t="s">
        <v>20234</v>
      </c>
      <c r="K7817" s="5" t="s">
        <v>55</v>
      </c>
    </row>
    <row r="7818" spans="1:12" hidden="1" x14ac:dyDescent="0.25">
      <c r="A7818">
        <v>165465</v>
      </c>
      <c r="B7818" t="s">
        <v>20235</v>
      </c>
      <c r="C7818" t="s">
        <v>20236</v>
      </c>
      <c r="D7818" t="s">
        <v>20219</v>
      </c>
      <c r="E7818" t="s">
        <v>35857</v>
      </c>
      <c r="F7818" t="s">
        <v>35858</v>
      </c>
      <c r="G7818">
        <v>1994</v>
      </c>
      <c r="H7818" t="s">
        <v>36564</v>
      </c>
      <c r="I7818" t="s">
        <v>20237</v>
      </c>
      <c r="J7818" s="2" t="s">
        <v>20238</v>
      </c>
      <c r="K7818" s="5" t="s">
        <v>38</v>
      </c>
      <c r="L7818" t="s">
        <v>16</v>
      </c>
    </row>
    <row r="7819" spans="1:12" hidden="1" x14ac:dyDescent="0.25">
      <c r="A7819">
        <v>165492</v>
      </c>
      <c r="B7819" t="s">
        <v>20239</v>
      </c>
      <c r="C7819" t="s">
        <v>20227</v>
      </c>
      <c r="D7819" t="s">
        <v>20219</v>
      </c>
      <c r="E7819" t="s">
        <v>35857</v>
      </c>
      <c r="F7819" t="s">
        <v>35858</v>
      </c>
      <c r="G7819">
        <v>1994</v>
      </c>
      <c r="H7819" t="s">
        <v>36564</v>
      </c>
      <c r="I7819" t="s">
        <v>7750</v>
      </c>
      <c r="J7819" s="2" t="s">
        <v>20240</v>
      </c>
      <c r="K7819" s="5" t="s">
        <v>21</v>
      </c>
    </row>
    <row r="7820" spans="1:12" hidden="1" x14ac:dyDescent="0.25">
      <c r="A7820">
        <v>165549</v>
      </c>
      <c r="B7820" t="s">
        <v>20241</v>
      </c>
      <c r="C7820" t="s">
        <v>20242</v>
      </c>
      <c r="D7820" t="s">
        <v>20219</v>
      </c>
      <c r="E7820" t="s">
        <v>35857</v>
      </c>
      <c r="F7820" t="s">
        <v>35858</v>
      </c>
      <c r="G7820">
        <v>1994</v>
      </c>
      <c r="H7820" t="s">
        <v>36564</v>
      </c>
      <c r="I7820" t="s">
        <v>20243</v>
      </c>
      <c r="J7820" s="2" t="s">
        <v>20244</v>
      </c>
      <c r="K7820" s="5" t="s">
        <v>21</v>
      </c>
    </row>
    <row r="7821" spans="1:12" hidden="1" x14ac:dyDescent="0.25">
      <c r="A7821">
        <v>165557</v>
      </c>
      <c r="B7821" t="s">
        <v>20245</v>
      </c>
      <c r="C7821" t="s">
        <v>20227</v>
      </c>
      <c r="D7821" t="s">
        <v>20219</v>
      </c>
      <c r="E7821" t="s">
        <v>35857</v>
      </c>
      <c r="F7821" t="s">
        <v>35858</v>
      </c>
      <c r="G7821">
        <v>1994</v>
      </c>
      <c r="H7821" t="s">
        <v>36564</v>
      </c>
      <c r="I7821" t="s">
        <v>7750</v>
      </c>
      <c r="J7821" s="2" t="s">
        <v>20246</v>
      </c>
      <c r="K7821" s="5" t="s">
        <v>502</v>
      </c>
      <c r="L7821" t="s">
        <v>1674</v>
      </c>
    </row>
    <row r="7822" spans="1:12" hidden="1" x14ac:dyDescent="0.25">
      <c r="A7822">
        <v>165560</v>
      </c>
      <c r="B7822" t="s">
        <v>20247</v>
      </c>
      <c r="C7822" t="s">
        <v>20242</v>
      </c>
      <c r="D7822" t="s">
        <v>20219</v>
      </c>
      <c r="E7822" t="s">
        <v>35857</v>
      </c>
      <c r="F7822" t="s">
        <v>35858</v>
      </c>
      <c r="G7822">
        <v>1994</v>
      </c>
      <c r="H7822" t="s">
        <v>36564</v>
      </c>
      <c r="I7822" t="s">
        <v>20243</v>
      </c>
      <c r="J7822" s="2" t="s">
        <v>20248</v>
      </c>
      <c r="K7822" s="5" t="s">
        <v>38</v>
      </c>
      <c r="L7822" t="s">
        <v>174</v>
      </c>
    </row>
    <row r="7823" spans="1:12" hidden="1" x14ac:dyDescent="0.25">
      <c r="A7823">
        <v>165579</v>
      </c>
      <c r="B7823" t="s">
        <v>20249</v>
      </c>
      <c r="C7823" t="s">
        <v>20227</v>
      </c>
      <c r="D7823" t="s">
        <v>20219</v>
      </c>
      <c r="E7823" t="s">
        <v>35857</v>
      </c>
      <c r="F7823" t="s">
        <v>35858</v>
      </c>
      <c r="G7823">
        <v>1994</v>
      </c>
      <c r="H7823" t="s">
        <v>36564</v>
      </c>
      <c r="I7823" t="s">
        <v>7750</v>
      </c>
      <c r="J7823" s="2" t="s">
        <v>20250</v>
      </c>
      <c r="K7823" s="5" t="s">
        <v>38</v>
      </c>
    </row>
    <row r="7824" spans="1:12" hidden="1" x14ac:dyDescent="0.25">
      <c r="A7824">
        <v>165580</v>
      </c>
      <c r="B7824" t="s">
        <v>20251</v>
      </c>
      <c r="C7824" t="s">
        <v>20242</v>
      </c>
      <c r="D7824" t="s">
        <v>20219</v>
      </c>
      <c r="E7824" t="s">
        <v>35857</v>
      </c>
      <c r="F7824" t="s">
        <v>35858</v>
      </c>
      <c r="G7824">
        <v>1994</v>
      </c>
      <c r="H7824" t="s">
        <v>36564</v>
      </c>
      <c r="I7824" t="s">
        <v>20243</v>
      </c>
      <c r="J7824" s="2" t="s">
        <v>20252</v>
      </c>
      <c r="K7824" s="5" t="s">
        <v>21</v>
      </c>
    </row>
    <row r="7825" spans="1:12" hidden="1" x14ac:dyDescent="0.25">
      <c r="A7825">
        <v>165659</v>
      </c>
      <c r="B7825" t="s">
        <v>20253</v>
      </c>
      <c r="C7825" t="s">
        <v>20227</v>
      </c>
      <c r="D7825" t="s">
        <v>20219</v>
      </c>
      <c r="E7825" t="s">
        <v>35857</v>
      </c>
      <c r="F7825" t="s">
        <v>35858</v>
      </c>
      <c r="G7825">
        <v>1994</v>
      </c>
      <c r="H7825" t="s">
        <v>36564</v>
      </c>
      <c r="I7825" t="s">
        <v>7750</v>
      </c>
      <c r="J7825" s="2" t="s">
        <v>20254</v>
      </c>
      <c r="K7825" s="5" t="s">
        <v>128</v>
      </c>
    </row>
    <row r="7826" spans="1:12" hidden="1" x14ac:dyDescent="0.25">
      <c r="A7826">
        <v>165675</v>
      </c>
      <c r="B7826" t="s">
        <v>20255</v>
      </c>
      <c r="C7826" t="s">
        <v>20256</v>
      </c>
      <c r="D7826" t="s">
        <v>20219</v>
      </c>
      <c r="E7826" t="s">
        <v>35857</v>
      </c>
      <c r="F7826" t="s">
        <v>35858</v>
      </c>
      <c r="G7826">
        <v>1994</v>
      </c>
      <c r="H7826" t="s">
        <v>36564</v>
      </c>
      <c r="I7826" t="s">
        <v>20257</v>
      </c>
      <c r="J7826" s="2" t="s">
        <v>20258</v>
      </c>
      <c r="K7826" s="5" t="s">
        <v>38</v>
      </c>
    </row>
    <row r="7827" spans="1:12" hidden="1" x14ac:dyDescent="0.25">
      <c r="A7827">
        <v>165686</v>
      </c>
      <c r="B7827" t="s">
        <v>20259</v>
      </c>
      <c r="C7827" t="s">
        <v>20227</v>
      </c>
      <c r="D7827" t="s">
        <v>20219</v>
      </c>
      <c r="E7827" t="s">
        <v>35857</v>
      </c>
      <c r="F7827" t="s">
        <v>35858</v>
      </c>
      <c r="G7827">
        <v>1994</v>
      </c>
      <c r="H7827" t="s">
        <v>36564</v>
      </c>
      <c r="I7827" t="s">
        <v>7750</v>
      </c>
      <c r="J7827" s="2" t="s">
        <v>20260</v>
      </c>
      <c r="K7827" s="5" t="s">
        <v>21</v>
      </c>
    </row>
    <row r="7828" spans="1:12" hidden="1" x14ac:dyDescent="0.25">
      <c r="A7828">
        <v>165695</v>
      </c>
      <c r="B7828" t="s">
        <v>20261</v>
      </c>
      <c r="C7828" t="s">
        <v>20256</v>
      </c>
      <c r="D7828" t="s">
        <v>20219</v>
      </c>
      <c r="E7828" t="s">
        <v>35857</v>
      </c>
      <c r="F7828" t="s">
        <v>35858</v>
      </c>
      <c r="G7828">
        <v>1994</v>
      </c>
      <c r="H7828" t="s">
        <v>36564</v>
      </c>
      <c r="I7828" t="s">
        <v>20257</v>
      </c>
      <c r="J7828" s="2" t="s">
        <v>20262</v>
      </c>
      <c r="K7828" s="5" t="s">
        <v>55</v>
      </c>
    </row>
    <row r="7829" spans="1:12" hidden="1" x14ac:dyDescent="0.25">
      <c r="A7829">
        <v>165714</v>
      </c>
      <c r="B7829" t="s">
        <v>20263</v>
      </c>
      <c r="C7829" t="s">
        <v>20264</v>
      </c>
      <c r="D7829" t="s">
        <v>20219</v>
      </c>
      <c r="E7829" t="s">
        <v>35857</v>
      </c>
      <c r="F7829" t="s">
        <v>35858</v>
      </c>
      <c r="G7829">
        <v>1994</v>
      </c>
      <c r="H7829" t="s">
        <v>36564</v>
      </c>
      <c r="I7829" t="s">
        <v>20265</v>
      </c>
      <c r="J7829" s="2" t="s">
        <v>20266</v>
      </c>
      <c r="K7829" s="5" t="s">
        <v>21</v>
      </c>
    </row>
    <row r="7830" spans="1:12" hidden="1" x14ac:dyDescent="0.25">
      <c r="A7830">
        <v>165816</v>
      </c>
      <c r="B7830" t="s">
        <v>20267</v>
      </c>
      <c r="C7830" t="s">
        <v>20227</v>
      </c>
      <c r="D7830" t="s">
        <v>20219</v>
      </c>
      <c r="E7830" t="s">
        <v>35857</v>
      </c>
      <c r="F7830" t="s">
        <v>35858</v>
      </c>
      <c r="G7830">
        <v>1994</v>
      </c>
      <c r="H7830" t="s">
        <v>36564</v>
      </c>
      <c r="I7830" t="s">
        <v>7750</v>
      </c>
      <c r="J7830" s="2" t="s">
        <v>20268</v>
      </c>
      <c r="K7830" s="5" t="s">
        <v>21</v>
      </c>
    </row>
    <row r="7831" spans="1:12" hidden="1" x14ac:dyDescent="0.25">
      <c r="A7831">
        <v>165819</v>
      </c>
      <c r="B7831" t="s">
        <v>20269</v>
      </c>
      <c r="C7831" t="s">
        <v>20227</v>
      </c>
      <c r="D7831" t="s">
        <v>20219</v>
      </c>
      <c r="E7831" t="s">
        <v>35857</v>
      </c>
      <c r="F7831" t="s">
        <v>35858</v>
      </c>
      <c r="G7831">
        <v>1994</v>
      </c>
      <c r="H7831" t="s">
        <v>36564</v>
      </c>
      <c r="I7831" t="s">
        <v>7750</v>
      </c>
      <c r="J7831" s="2" t="s">
        <v>20270</v>
      </c>
      <c r="K7831" s="5" t="s">
        <v>38</v>
      </c>
      <c r="L7831" t="s">
        <v>232</v>
      </c>
    </row>
    <row r="7832" spans="1:12" hidden="1" x14ac:dyDescent="0.25">
      <c r="A7832">
        <v>165836</v>
      </c>
      <c r="B7832" t="s">
        <v>20271</v>
      </c>
      <c r="C7832" t="s">
        <v>20227</v>
      </c>
      <c r="D7832" t="s">
        <v>20219</v>
      </c>
      <c r="E7832" t="s">
        <v>35857</v>
      </c>
      <c r="F7832" t="s">
        <v>35858</v>
      </c>
      <c r="G7832">
        <v>1994</v>
      </c>
      <c r="H7832" t="s">
        <v>36564</v>
      </c>
      <c r="I7832" t="s">
        <v>7750</v>
      </c>
      <c r="J7832" s="2" t="s">
        <v>20272</v>
      </c>
      <c r="K7832" s="5" t="s">
        <v>128</v>
      </c>
      <c r="L7832" t="s">
        <v>374</v>
      </c>
    </row>
    <row r="7833" spans="1:12" hidden="1" x14ac:dyDescent="0.25">
      <c r="A7833">
        <v>165837</v>
      </c>
      <c r="B7833" t="s">
        <v>20273</v>
      </c>
      <c r="C7833" t="s">
        <v>20274</v>
      </c>
      <c r="D7833" t="s">
        <v>20219</v>
      </c>
      <c r="E7833" t="s">
        <v>35857</v>
      </c>
      <c r="F7833" t="s">
        <v>35858</v>
      </c>
      <c r="G7833">
        <v>1994</v>
      </c>
      <c r="H7833" t="s">
        <v>36564</v>
      </c>
      <c r="I7833" t="s">
        <v>7120</v>
      </c>
      <c r="J7833" s="2" t="s">
        <v>20275</v>
      </c>
      <c r="K7833" s="5" t="s">
        <v>128</v>
      </c>
    </row>
    <row r="7834" spans="1:12" hidden="1" x14ac:dyDescent="0.25">
      <c r="A7834">
        <v>165883</v>
      </c>
      <c r="B7834" t="s">
        <v>20276</v>
      </c>
      <c r="C7834" t="s">
        <v>20227</v>
      </c>
      <c r="D7834" t="s">
        <v>20219</v>
      </c>
      <c r="E7834" t="s">
        <v>35857</v>
      </c>
      <c r="F7834" t="s">
        <v>35858</v>
      </c>
      <c r="G7834">
        <v>1994</v>
      </c>
      <c r="H7834" t="s">
        <v>36564</v>
      </c>
      <c r="I7834" t="s">
        <v>7750</v>
      </c>
      <c r="J7834" s="2" t="s">
        <v>20277</v>
      </c>
      <c r="K7834" s="5" t="s">
        <v>128</v>
      </c>
    </row>
    <row r="7835" spans="1:12" hidden="1" x14ac:dyDescent="0.25">
      <c r="A7835">
        <v>165897</v>
      </c>
      <c r="B7835" t="s">
        <v>20278</v>
      </c>
      <c r="C7835" t="s">
        <v>20279</v>
      </c>
      <c r="D7835" t="s">
        <v>20219</v>
      </c>
      <c r="E7835" t="s">
        <v>35857</v>
      </c>
      <c r="F7835" t="s">
        <v>35858</v>
      </c>
      <c r="G7835">
        <v>1994</v>
      </c>
      <c r="H7835" t="s">
        <v>36564</v>
      </c>
      <c r="I7835" t="s">
        <v>20280</v>
      </c>
      <c r="J7835" s="2" t="s">
        <v>20281</v>
      </c>
      <c r="K7835" s="5" t="s">
        <v>21</v>
      </c>
      <c r="L7835" t="s">
        <v>143</v>
      </c>
    </row>
    <row r="7836" spans="1:12" hidden="1" x14ac:dyDescent="0.25">
      <c r="A7836">
        <v>165920</v>
      </c>
      <c r="B7836" t="s">
        <v>20282</v>
      </c>
      <c r="C7836" t="s">
        <v>20283</v>
      </c>
      <c r="D7836" t="s">
        <v>20219</v>
      </c>
      <c r="E7836" t="s">
        <v>35857</v>
      </c>
      <c r="F7836" t="s">
        <v>35858</v>
      </c>
      <c r="G7836">
        <v>1994</v>
      </c>
      <c r="H7836" t="s">
        <v>36564</v>
      </c>
      <c r="I7836" t="s">
        <v>20284</v>
      </c>
      <c r="J7836" s="2" t="s">
        <v>20285</v>
      </c>
      <c r="K7836" s="5" t="s">
        <v>38</v>
      </c>
      <c r="L7836" t="s">
        <v>16</v>
      </c>
    </row>
    <row r="7837" spans="1:12" hidden="1" x14ac:dyDescent="0.25">
      <c r="A7837">
        <v>165925</v>
      </c>
      <c r="B7837" t="s">
        <v>20286</v>
      </c>
      <c r="C7837" t="s">
        <v>20283</v>
      </c>
      <c r="D7837" t="s">
        <v>20219</v>
      </c>
      <c r="E7837" t="s">
        <v>35857</v>
      </c>
      <c r="F7837" t="s">
        <v>35858</v>
      </c>
      <c r="G7837">
        <v>1994</v>
      </c>
      <c r="H7837" t="s">
        <v>36564</v>
      </c>
      <c r="I7837" t="s">
        <v>20284</v>
      </c>
      <c r="J7837" s="2" t="s">
        <v>20287</v>
      </c>
      <c r="K7837" s="5" t="s">
        <v>38</v>
      </c>
    </row>
    <row r="7838" spans="1:12" hidden="1" x14ac:dyDescent="0.25">
      <c r="A7838">
        <v>165944</v>
      </c>
      <c r="B7838" t="s">
        <v>20288</v>
      </c>
      <c r="C7838" t="s">
        <v>20289</v>
      </c>
      <c r="D7838" t="s">
        <v>20219</v>
      </c>
      <c r="E7838" t="s">
        <v>35857</v>
      </c>
      <c r="F7838" t="s">
        <v>35858</v>
      </c>
      <c r="G7838">
        <v>1994</v>
      </c>
      <c r="H7838" t="s">
        <v>36564</v>
      </c>
      <c r="I7838" t="s">
        <v>20290</v>
      </c>
      <c r="J7838" s="2" t="s">
        <v>20291</v>
      </c>
      <c r="K7838" s="5" t="s">
        <v>21</v>
      </c>
    </row>
    <row r="7839" spans="1:12" hidden="1" x14ac:dyDescent="0.25">
      <c r="A7839">
        <v>165956</v>
      </c>
      <c r="B7839" t="s">
        <v>20292</v>
      </c>
      <c r="C7839" t="s">
        <v>20293</v>
      </c>
      <c r="D7839" t="s">
        <v>20294</v>
      </c>
      <c r="E7839" t="s">
        <v>35859</v>
      </c>
      <c r="F7839" t="s">
        <v>35543</v>
      </c>
      <c r="G7839">
        <v>1999</v>
      </c>
      <c r="H7839" t="s">
        <v>36565</v>
      </c>
      <c r="I7839" t="s">
        <v>6217</v>
      </c>
      <c r="J7839" s="2" t="s">
        <v>20295</v>
      </c>
      <c r="K7839" s="5" t="s">
        <v>38</v>
      </c>
    </row>
    <row r="7840" spans="1:12" hidden="1" x14ac:dyDescent="0.25">
      <c r="A7840">
        <v>165999</v>
      </c>
      <c r="B7840" t="s">
        <v>20296</v>
      </c>
      <c r="C7840" t="s">
        <v>20297</v>
      </c>
      <c r="D7840" t="s">
        <v>20294</v>
      </c>
      <c r="E7840" t="s">
        <v>35859</v>
      </c>
      <c r="F7840" t="s">
        <v>35543</v>
      </c>
      <c r="G7840">
        <v>1999</v>
      </c>
      <c r="H7840" t="s">
        <v>36565</v>
      </c>
      <c r="I7840" t="s">
        <v>7750</v>
      </c>
      <c r="J7840" s="2" t="s">
        <v>20298</v>
      </c>
      <c r="K7840" s="5" t="s">
        <v>21</v>
      </c>
    </row>
    <row r="7841" spans="1:12" hidden="1" x14ac:dyDescent="0.25">
      <c r="A7841">
        <v>166026</v>
      </c>
      <c r="B7841" t="s">
        <v>20299</v>
      </c>
      <c r="C7841" t="s">
        <v>20297</v>
      </c>
      <c r="D7841" t="s">
        <v>20294</v>
      </c>
      <c r="E7841" t="s">
        <v>35859</v>
      </c>
      <c r="F7841" t="s">
        <v>35543</v>
      </c>
      <c r="G7841">
        <v>1999</v>
      </c>
      <c r="H7841" t="s">
        <v>36565</v>
      </c>
      <c r="I7841" t="s">
        <v>7750</v>
      </c>
      <c r="J7841" s="2" t="s">
        <v>20300</v>
      </c>
      <c r="K7841" s="5" t="s">
        <v>21</v>
      </c>
    </row>
    <row r="7842" spans="1:12" hidden="1" x14ac:dyDescent="0.25">
      <c r="A7842">
        <v>166028</v>
      </c>
      <c r="B7842" t="s">
        <v>20301</v>
      </c>
      <c r="C7842" t="s">
        <v>20302</v>
      </c>
      <c r="D7842" t="s">
        <v>20294</v>
      </c>
      <c r="E7842" t="s">
        <v>35859</v>
      </c>
      <c r="F7842" t="s">
        <v>35543</v>
      </c>
      <c r="G7842">
        <v>1999</v>
      </c>
      <c r="H7842" t="s">
        <v>36565</v>
      </c>
      <c r="I7842" t="s">
        <v>8069</v>
      </c>
      <c r="J7842" s="2" t="s">
        <v>20303</v>
      </c>
      <c r="K7842" s="5" t="s">
        <v>38</v>
      </c>
      <c r="L7842" t="s">
        <v>16</v>
      </c>
    </row>
    <row r="7843" spans="1:12" hidden="1" x14ac:dyDescent="0.25">
      <c r="A7843">
        <v>166048</v>
      </c>
      <c r="B7843" t="s">
        <v>20304</v>
      </c>
      <c r="C7843" t="s">
        <v>20297</v>
      </c>
      <c r="D7843" t="s">
        <v>20294</v>
      </c>
      <c r="E7843" t="s">
        <v>35859</v>
      </c>
      <c r="F7843" t="s">
        <v>35543</v>
      </c>
      <c r="G7843">
        <v>1999</v>
      </c>
      <c r="H7843" t="s">
        <v>36565</v>
      </c>
      <c r="I7843" t="s">
        <v>7750</v>
      </c>
      <c r="J7843" s="2" t="s">
        <v>20305</v>
      </c>
      <c r="K7843" s="5" t="s">
        <v>21</v>
      </c>
      <c r="L7843" t="s">
        <v>143</v>
      </c>
    </row>
    <row r="7844" spans="1:12" hidden="1" x14ac:dyDescent="0.25">
      <c r="A7844">
        <v>166086</v>
      </c>
      <c r="B7844" t="s">
        <v>20306</v>
      </c>
      <c r="C7844" t="s">
        <v>20307</v>
      </c>
      <c r="D7844" t="s">
        <v>20294</v>
      </c>
      <c r="E7844" t="s">
        <v>35859</v>
      </c>
      <c r="F7844" t="s">
        <v>35543</v>
      </c>
      <c r="G7844">
        <v>1999</v>
      </c>
      <c r="H7844" t="s">
        <v>36565</v>
      </c>
      <c r="I7844" t="s">
        <v>20308</v>
      </c>
      <c r="J7844" s="2" t="s">
        <v>20309</v>
      </c>
      <c r="K7844" s="5" t="s">
        <v>55</v>
      </c>
    </row>
    <row r="7845" spans="1:12" hidden="1" x14ac:dyDescent="0.25">
      <c r="A7845">
        <v>166120</v>
      </c>
      <c r="B7845" t="s">
        <v>20310</v>
      </c>
      <c r="C7845" t="s">
        <v>20311</v>
      </c>
      <c r="D7845" t="s">
        <v>20294</v>
      </c>
      <c r="E7845" t="s">
        <v>35859</v>
      </c>
      <c r="F7845" t="s">
        <v>35543</v>
      </c>
      <c r="G7845">
        <v>1999</v>
      </c>
      <c r="H7845" t="s">
        <v>36565</v>
      </c>
      <c r="I7845" t="s">
        <v>2077</v>
      </c>
      <c r="J7845" s="2" t="s">
        <v>20312</v>
      </c>
      <c r="K7845" s="5" t="s">
        <v>128</v>
      </c>
    </row>
    <row r="7846" spans="1:12" hidden="1" x14ac:dyDescent="0.25">
      <c r="A7846">
        <v>166173</v>
      </c>
      <c r="B7846" t="s">
        <v>20313</v>
      </c>
      <c r="C7846" t="s">
        <v>20314</v>
      </c>
      <c r="D7846" t="s">
        <v>20294</v>
      </c>
      <c r="E7846" t="s">
        <v>35859</v>
      </c>
      <c r="F7846" t="s">
        <v>35543</v>
      </c>
      <c r="G7846">
        <v>1999</v>
      </c>
      <c r="H7846" t="s">
        <v>36565</v>
      </c>
      <c r="I7846" t="s">
        <v>20315</v>
      </c>
      <c r="J7846" s="2" t="s">
        <v>20316</v>
      </c>
      <c r="K7846" s="5" t="s">
        <v>21</v>
      </c>
    </row>
    <row r="7847" spans="1:12" hidden="1" x14ac:dyDescent="0.25">
      <c r="A7847">
        <v>166190</v>
      </c>
      <c r="B7847" t="s">
        <v>20317</v>
      </c>
      <c r="C7847" t="s">
        <v>20297</v>
      </c>
      <c r="D7847" t="s">
        <v>20294</v>
      </c>
      <c r="E7847" t="s">
        <v>35859</v>
      </c>
      <c r="F7847" t="s">
        <v>35543</v>
      </c>
      <c r="G7847">
        <v>1999</v>
      </c>
      <c r="H7847" t="s">
        <v>36565</v>
      </c>
      <c r="I7847" t="s">
        <v>7750</v>
      </c>
      <c r="J7847" s="2" t="s">
        <v>20318</v>
      </c>
      <c r="K7847" s="5" t="s">
        <v>128</v>
      </c>
    </row>
    <row r="7848" spans="1:12" hidden="1" x14ac:dyDescent="0.25">
      <c r="A7848">
        <v>166219</v>
      </c>
      <c r="B7848" t="s">
        <v>20319</v>
      </c>
      <c r="C7848" t="s">
        <v>20297</v>
      </c>
      <c r="D7848" t="s">
        <v>20294</v>
      </c>
      <c r="E7848" t="s">
        <v>35859</v>
      </c>
      <c r="F7848" t="s">
        <v>35543</v>
      </c>
      <c r="G7848">
        <v>1999</v>
      </c>
      <c r="H7848" t="s">
        <v>36565</v>
      </c>
      <c r="I7848" t="s">
        <v>7750</v>
      </c>
      <c r="J7848" s="2" t="s">
        <v>20320</v>
      </c>
      <c r="K7848" s="5" t="s">
        <v>21</v>
      </c>
    </row>
    <row r="7849" spans="1:12" hidden="1" x14ac:dyDescent="0.25">
      <c r="A7849">
        <v>166234</v>
      </c>
      <c r="B7849" t="s">
        <v>20321</v>
      </c>
      <c r="C7849" t="s">
        <v>20322</v>
      </c>
      <c r="D7849" t="s">
        <v>20294</v>
      </c>
      <c r="E7849" t="s">
        <v>35859</v>
      </c>
      <c r="F7849" t="s">
        <v>35543</v>
      </c>
      <c r="G7849">
        <v>1999</v>
      </c>
      <c r="H7849" t="s">
        <v>36565</v>
      </c>
      <c r="I7849" t="s">
        <v>20323</v>
      </c>
      <c r="J7849" s="2" t="s">
        <v>20324</v>
      </c>
      <c r="K7849" s="5" t="s">
        <v>38</v>
      </c>
      <c r="L7849" t="s">
        <v>187</v>
      </c>
    </row>
    <row r="7850" spans="1:12" hidden="1" x14ac:dyDescent="0.25">
      <c r="A7850">
        <v>166260</v>
      </c>
      <c r="B7850" t="s">
        <v>20325</v>
      </c>
      <c r="C7850" t="s">
        <v>20326</v>
      </c>
      <c r="D7850" t="s">
        <v>20294</v>
      </c>
      <c r="E7850" t="s">
        <v>35859</v>
      </c>
      <c r="F7850" t="s">
        <v>35543</v>
      </c>
      <c r="G7850">
        <v>1999</v>
      </c>
      <c r="H7850" t="s">
        <v>36565</v>
      </c>
      <c r="I7850" t="s">
        <v>6606</v>
      </c>
      <c r="J7850" s="2" t="s">
        <v>20327</v>
      </c>
      <c r="K7850" s="5" t="s">
        <v>345</v>
      </c>
      <c r="L7850" t="s">
        <v>97</v>
      </c>
    </row>
    <row r="7851" spans="1:12" hidden="1" x14ac:dyDescent="0.25">
      <c r="A7851">
        <v>166264</v>
      </c>
      <c r="B7851" t="s">
        <v>20328</v>
      </c>
      <c r="C7851" t="s">
        <v>20326</v>
      </c>
      <c r="D7851" t="s">
        <v>20294</v>
      </c>
      <c r="E7851" t="s">
        <v>35859</v>
      </c>
      <c r="F7851" t="s">
        <v>35543</v>
      </c>
      <c r="G7851">
        <v>1999</v>
      </c>
      <c r="H7851" t="s">
        <v>36565</v>
      </c>
      <c r="I7851" t="s">
        <v>6606</v>
      </c>
      <c r="J7851" s="2" t="s">
        <v>20329</v>
      </c>
      <c r="K7851" s="5" t="s">
        <v>21</v>
      </c>
    </row>
    <row r="7852" spans="1:12" hidden="1" x14ac:dyDescent="0.25">
      <c r="A7852">
        <v>166346</v>
      </c>
      <c r="B7852" t="s">
        <v>20330</v>
      </c>
      <c r="C7852" t="s">
        <v>20331</v>
      </c>
      <c r="D7852" t="s">
        <v>20294</v>
      </c>
      <c r="E7852" t="s">
        <v>35859</v>
      </c>
      <c r="F7852" t="s">
        <v>35543</v>
      </c>
      <c r="G7852">
        <v>1999</v>
      </c>
      <c r="H7852" t="s">
        <v>36565</v>
      </c>
      <c r="I7852" t="s">
        <v>20332</v>
      </c>
      <c r="J7852" s="2" t="s">
        <v>20333</v>
      </c>
      <c r="K7852" s="5" t="s">
        <v>21</v>
      </c>
    </row>
    <row r="7853" spans="1:12" hidden="1" x14ac:dyDescent="0.25">
      <c r="A7853">
        <v>166362</v>
      </c>
      <c r="B7853" t="s">
        <v>20334</v>
      </c>
      <c r="C7853" t="s">
        <v>20297</v>
      </c>
      <c r="D7853" t="s">
        <v>20294</v>
      </c>
      <c r="E7853" t="s">
        <v>35859</v>
      </c>
      <c r="F7853" t="s">
        <v>35543</v>
      </c>
      <c r="G7853">
        <v>1999</v>
      </c>
      <c r="H7853" t="s">
        <v>36565</v>
      </c>
      <c r="I7853" t="s">
        <v>7750</v>
      </c>
      <c r="J7853" s="2" t="s">
        <v>5137</v>
      </c>
      <c r="K7853" s="5" t="s">
        <v>21</v>
      </c>
    </row>
    <row r="7854" spans="1:12" hidden="1" x14ac:dyDescent="0.25">
      <c r="A7854">
        <v>166386</v>
      </c>
      <c r="B7854" t="s">
        <v>20335</v>
      </c>
      <c r="C7854" t="s">
        <v>20297</v>
      </c>
      <c r="D7854" t="s">
        <v>20294</v>
      </c>
      <c r="E7854" t="s">
        <v>35859</v>
      </c>
      <c r="F7854" t="s">
        <v>35543</v>
      </c>
      <c r="G7854">
        <v>1999</v>
      </c>
      <c r="H7854" t="s">
        <v>36565</v>
      </c>
      <c r="I7854" t="s">
        <v>7750</v>
      </c>
      <c r="J7854" s="2" t="s">
        <v>20336</v>
      </c>
      <c r="K7854" s="5" t="s">
        <v>21</v>
      </c>
    </row>
    <row r="7855" spans="1:12" hidden="1" x14ac:dyDescent="0.25">
      <c r="A7855">
        <v>166437</v>
      </c>
      <c r="B7855" t="s">
        <v>20337</v>
      </c>
      <c r="C7855" t="s">
        <v>20338</v>
      </c>
      <c r="D7855" t="s">
        <v>20294</v>
      </c>
      <c r="E7855" t="s">
        <v>35859</v>
      </c>
      <c r="F7855" t="s">
        <v>35543</v>
      </c>
      <c r="G7855">
        <v>1999</v>
      </c>
      <c r="H7855" t="s">
        <v>36565</v>
      </c>
      <c r="I7855" t="s">
        <v>7567</v>
      </c>
      <c r="J7855" s="2" t="s">
        <v>20339</v>
      </c>
      <c r="K7855" s="5" t="s">
        <v>21</v>
      </c>
      <c r="L7855" t="s">
        <v>2049</v>
      </c>
    </row>
    <row r="7856" spans="1:12" hidden="1" x14ac:dyDescent="0.25">
      <c r="A7856">
        <v>166464</v>
      </c>
      <c r="B7856" t="s">
        <v>20340</v>
      </c>
      <c r="C7856" t="s">
        <v>20297</v>
      </c>
      <c r="D7856" t="s">
        <v>20294</v>
      </c>
      <c r="E7856" t="s">
        <v>35859</v>
      </c>
      <c r="F7856" t="s">
        <v>35543</v>
      </c>
      <c r="G7856">
        <v>1999</v>
      </c>
      <c r="H7856" t="s">
        <v>36565</v>
      </c>
      <c r="I7856" t="s">
        <v>7750</v>
      </c>
      <c r="J7856" s="2" t="s">
        <v>20341</v>
      </c>
      <c r="K7856" s="5" t="s">
        <v>21</v>
      </c>
    </row>
    <row r="7857" spans="1:15" hidden="1" x14ac:dyDescent="0.25">
      <c r="A7857">
        <v>166504</v>
      </c>
      <c r="B7857" t="s">
        <v>20342</v>
      </c>
      <c r="C7857" t="s">
        <v>20343</v>
      </c>
      <c r="D7857" t="s">
        <v>20294</v>
      </c>
      <c r="E7857" t="s">
        <v>35859</v>
      </c>
      <c r="F7857" t="s">
        <v>35543</v>
      </c>
      <c r="G7857">
        <v>1999</v>
      </c>
      <c r="H7857" t="s">
        <v>36565</v>
      </c>
      <c r="I7857" t="s">
        <v>11487</v>
      </c>
      <c r="J7857" s="2" t="s">
        <v>20344</v>
      </c>
      <c r="K7857" s="5" t="s">
        <v>21</v>
      </c>
    </row>
    <row r="7858" spans="1:15" hidden="1" x14ac:dyDescent="0.25">
      <c r="A7858">
        <v>166577</v>
      </c>
      <c r="B7858" t="s">
        <v>20345</v>
      </c>
      <c r="C7858" t="s">
        <v>20346</v>
      </c>
      <c r="D7858" t="s">
        <v>20347</v>
      </c>
      <c r="E7858" t="s">
        <v>35860</v>
      </c>
      <c r="F7858" t="s">
        <v>35477</v>
      </c>
      <c r="G7858">
        <v>1999</v>
      </c>
      <c r="H7858" t="s">
        <v>36566</v>
      </c>
      <c r="I7858" t="s">
        <v>1243</v>
      </c>
      <c r="J7858" s="2" t="s">
        <v>20348</v>
      </c>
      <c r="K7858" s="5" t="s">
        <v>38</v>
      </c>
    </row>
    <row r="7859" spans="1:15" hidden="1" x14ac:dyDescent="0.25">
      <c r="A7859">
        <v>166601</v>
      </c>
      <c r="B7859" t="s">
        <v>20349</v>
      </c>
      <c r="C7859" t="s">
        <v>20350</v>
      </c>
      <c r="D7859" t="s">
        <v>20347</v>
      </c>
      <c r="E7859" t="s">
        <v>35860</v>
      </c>
      <c r="F7859" t="s">
        <v>35477</v>
      </c>
      <c r="G7859">
        <v>1999</v>
      </c>
      <c r="H7859" t="s">
        <v>36566</v>
      </c>
      <c r="I7859" t="s">
        <v>20351</v>
      </c>
      <c r="J7859" s="2" t="s">
        <v>20352</v>
      </c>
      <c r="K7859" s="5" t="s">
        <v>128</v>
      </c>
    </row>
    <row r="7860" spans="1:15" hidden="1" x14ac:dyDescent="0.25">
      <c r="A7860">
        <v>166618</v>
      </c>
      <c r="B7860" t="s">
        <v>20353</v>
      </c>
      <c r="C7860" t="s">
        <v>20346</v>
      </c>
      <c r="D7860" t="s">
        <v>20347</v>
      </c>
      <c r="E7860" t="s">
        <v>35860</v>
      </c>
      <c r="F7860" t="s">
        <v>35477</v>
      </c>
      <c r="G7860">
        <v>1999</v>
      </c>
      <c r="H7860" t="s">
        <v>36566</v>
      </c>
      <c r="I7860" t="s">
        <v>1243</v>
      </c>
      <c r="J7860" s="2" t="s">
        <v>20354</v>
      </c>
      <c r="K7860" s="5" t="s">
        <v>202</v>
      </c>
      <c r="L7860" t="s">
        <v>35231</v>
      </c>
    </row>
    <row r="7861" spans="1:15" hidden="1" x14ac:dyDescent="0.25">
      <c r="A7861">
        <v>166630</v>
      </c>
      <c r="B7861" t="s">
        <v>20355</v>
      </c>
      <c r="C7861" t="s">
        <v>20356</v>
      </c>
      <c r="D7861" t="s">
        <v>20347</v>
      </c>
      <c r="E7861" t="s">
        <v>35860</v>
      </c>
      <c r="F7861" t="s">
        <v>35477</v>
      </c>
      <c r="G7861">
        <v>1999</v>
      </c>
      <c r="H7861" t="s">
        <v>36566</v>
      </c>
      <c r="I7861" t="s">
        <v>1343</v>
      </c>
      <c r="J7861" s="2" t="s">
        <v>20357</v>
      </c>
      <c r="K7861" s="5" t="s">
        <v>21</v>
      </c>
    </row>
    <row r="7862" spans="1:15" hidden="1" x14ac:dyDescent="0.25">
      <c r="A7862">
        <v>166657</v>
      </c>
      <c r="B7862" t="s">
        <v>20358</v>
      </c>
      <c r="C7862" t="s">
        <v>20350</v>
      </c>
      <c r="D7862" t="s">
        <v>20347</v>
      </c>
      <c r="E7862" t="s">
        <v>35860</v>
      </c>
      <c r="F7862" t="s">
        <v>35477</v>
      </c>
      <c r="G7862">
        <v>1999</v>
      </c>
      <c r="H7862" t="s">
        <v>36566</v>
      </c>
      <c r="I7862" t="s">
        <v>20351</v>
      </c>
      <c r="J7862" s="2" t="s">
        <v>20359</v>
      </c>
      <c r="K7862" s="5" t="s">
        <v>38</v>
      </c>
      <c r="L7862" t="s">
        <v>132</v>
      </c>
    </row>
    <row r="7863" spans="1:15" hidden="1" x14ac:dyDescent="0.25">
      <c r="A7863">
        <v>166680</v>
      </c>
      <c r="B7863" t="s">
        <v>20360</v>
      </c>
      <c r="C7863" t="s">
        <v>20346</v>
      </c>
      <c r="D7863" t="s">
        <v>20347</v>
      </c>
      <c r="E7863" t="s">
        <v>35860</v>
      </c>
      <c r="F7863" t="s">
        <v>35477</v>
      </c>
      <c r="G7863">
        <v>1999</v>
      </c>
      <c r="H7863" t="s">
        <v>36566</v>
      </c>
      <c r="I7863" t="s">
        <v>1243</v>
      </c>
      <c r="J7863" s="2" t="s">
        <v>20361</v>
      </c>
      <c r="K7863" s="5" t="s">
        <v>38</v>
      </c>
    </row>
    <row r="7864" spans="1:15" hidden="1" x14ac:dyDescent="0.25">
      <c r="A7864">
        <v>166709</v>
      </c>
      <c r="B7864" t="s">
        <v>20362</v>
      </c>
      <c r="C7864" t="s">
        <v>20350</v>
      </c>
      <c r="D7864" t="s">
        <v>20347</v>
      </c>
      <c r="E7864" t="s">
        <v>35860</v>
      </c>
      <c r="F7864" t="s">
        <v>35477</v>
      </c>
      <c r="G7864">
        <v>1999</v>
      </c>
      <c r="H7864" t="s">
        <v>36566</v>
      </c>
      <c r="I7864" t="s">
        <v>20351</v>
      </c>
      <c r="J7864" s="2" t="s">
        <v>20363</v>
      </c>
      <c r="K7864" s="5" t="s">
        <v>21</v>
      </c>
    </row>
    <row r="7865" spans="1:15" hidden="1" x14ac:dyDescent="0.25">
      <c r="A7865">
        <v>166711</v>
      </c>
      <c r="B7865" t="s">
        <v>20364</v>
      </c>
      <c r="C7865" t="s">
        <v>20350</v>
      </c>
      <c r="D7865" t="s">
        <v>20347</v>
      </c>
      <c r="E7865" t="s">
        <v>35860</v>
      </c>
      <c r="F7865" t="s">
        <v>35477</v>
      </c>
      <c r="G7865">
        <v>1999</v>
      </c>
      <c r="H7865" t="s">
        <v>36566</v>
      </c>
      <c r="I7865" t="s">
        <v>20351</v>
      </c>
      <c r="J7865" s="2" t="s">
        <v>20365</v>
      </c>
      <c r="K7865" s="5" t="s">
        <v>15</v>
      </c>
      <c r="L7865" t="s">
        <v>226</v>
      </c>
    </row>
    <row r="7866" spans="1:15" hidden="1" x14ac:dyDescent="0.25">
      <c r="A7866">
        <v>166722</v>
      </c>
      <c r="B7866" t="s">
        <v>20366</v>
      </c>
      <c r="C7866" t="s">
        <v>20346</v>
      </c>
      <c r="D7866" t="s">
        <v>20347</v>
      </c>
      <c r="E7866" t="s">
        <v>35860</v>
      </c>
      <c r="F7866" t="s">
        <v>35477</v>
      </c>
      <c r="G7866">
        <v>1999</v>
      </c>
      <c r="H7866" t="s">
        <v>36566</v>
      </c>
      <c r="I7866" t="s">
        <v>1243</v>
      </c>
      <c r="J7866" s="2" t="s">
        <v>20367</v>
      </c>
      <c r="K7866" s="5" t="s">
        <v>173</v>
      </c>
      <c r="L7866" t="s">
        <v>97</v>
      </c>
    </row>
    <row r="7867" spans="1:15" hidden="1" x14ac:dyDescent="0.25">
      <c r="A7867">
        <v>166731</v>
      </c>
      <c r="B7867" t="s">
        <v>20368</v>
      </c>
      <c r="C7867" t="s">
        <v>20350</v>
      </c>
      <c r="D7867" t="s">
        <v>20347</v>
      </c>
      <c r="E7867" t="s">
        <v>35860</v>
      </c>
      <c r="F7867" t="s">
        <v>35477</v>
      </c>
      <c r="G7867">
        <v>1999</v>
      </c>
      <c r="H7867" t="s">
        <v>36566</v>
      </c>
      <c r="I7867" t="s">
        <v>20351</v>
      </c>
      <c r="J7867" s="2" t="s">
        <v>20369</v>
      </c>
      <c r="K7867" s="5" t="s">
        <v>21</v>
      </c>
    </row>
    <row r="7868" spans="1:15" hidden="1" x14ac:dyDescent="0.25">
      <c r="A7868">
        <v>166787</v>
      </c>
      <c r="B7868" t="s">
        <v>20370</v>
      </c>
      <c r="C7868" t="s">
        <v>20346</v>
      </c>
      <c r="D7868" t="s">
        <v>20347</v>
      </c>
      <c r="E7868" t="s">
        <v>35860</v>
      </c>
      <c r="F7868" t="s">
        <v>35477</v>
      </c>
      <c r="G7868">
        <v>1999</v>
      </c>
      <c r="H7868" t="s">
        <v>36566</v>
      </c>
      <c r="I7868" t="s">
        <v>1243</v>
      </c>
      <c r="J7868" s="2" t="s">
        <v>20371</v>
      </c>
      <c r="K7868" s="5" t="s">
        <v>21</v>
      </c>
    </row>
    <row r="7869" spans="1:15" hidden="1" x14ac:dyDescent="0.25">
      <c r="A7869">
        <v>166811</v>
      </c>
      <c r="B7869" t="s">
        <v>20372</v>
      </c>
      <c r="C7869" t="s">
        <v>20373</v>
      </c>
      <c r="D7869" t="s">
        <v>20347</v>
      </c>
      <c r="E7869" t="s">
        <v>35860</v>
      </c>
      <c r="F7869" t="s">
        <v>35477</v>
      </c>
      <c r="G7869">
        <v>1999</v>
      </c>
      <c r="H7869" t="s">
        <v>36566</v>
      </c>
      <c r="I7869" t="s">
        <v>20374</v>
      </c>
      <c r="J7869" s="2" t="s">
        <v>20375</v>
      </c>
      <c r="K7869" s="5" t="s">
        <v>128</v>
      </c>
      <c r="L7869" t="s">
        <v>35186</v>
      </c>
    </row>
    <row r="7870" spans="1:15" hidden="1" x14ac:dyDescent="0.25">
      <c r="A7870">
        <v>166837</v>
      </c>
      <c r="B7870" t="s">
        <v>20376</v>
      </c>
      <c r="C7870" t="s">
        <v>20346</v>
      </c>
      <c r="D7870" t="s">
        <v>20347</v>
      </c>
      <c r="E7870" t="s">
        <v>35860</v>
      </c>
      <c r="F7870" t="s">
        <v>35477</v>
      </c>
      <c r="G7870">
        <v>1999</v>
      </c>
      <c r="H7870" t="s">
        <v>36566</v>
      </c>
      <c r="I7870" t="s">
        <v>1243</v>
      </c>
      <c r="J7870" s="2" t="s">
        <v>20377</v>
      </c>
      <c r="K7870" s="5" t="s">
        <v>202</v>
      </c>
      <c r="O7870" t="s">
        <v>24</v>
      </c>
    </row>
    <row r="7871" spans="1:15" hidden="1" x14ac:dyDescent="0.25">
      <c r="A7871">
        <v>166839</v>
      </c>
      <c r="B7871" t="s">
        <v>20378</v>
      </c>
      <c r="C7871" t="s">
        <v>20379</v>
      </c>
      <c r="D7871" t="s">
        <v>20347</v>
      </c>
      <c r="E7871" t="s">
        <v>35860</v>
      </c>
      <c r="F7871" t="s">
        <v>35477</v>
      </c>
      <c r="G7871">
        <v>1999</v>
      </c>
      <c r="H7871" t="s">
        <v>36566</v>
      </c>
      <c r="I7871" t="s">
        <v>5168</v>
      </c>
      <c r="J7871" s="2" t="s">
        <v>20380</v>
      </c>
      <c r="K7871" s="5" t="s">
        <v>128</v>
      </c>
    </row>
    <row r="7872" spans="1:15" hidden="1" x14ac:dyDescent="0.25">
      <c r="A7872">
        <v>166857</v>
      </c>
      <c r="B7872" t="s">
        <v>20381</v>
      </c>
      <c r="C7872" t="s">
        <v>20346</v>
      </c>
      <c r="D7872" t="s">
        <v>20347</v>
      </c>
      <c r="E7872" t="s">
        <v>35860</v>
      </c>
      <c r="F7872" t="s">
        <v>35477</v>
      </c>
      <c r="G7872">
        <v>1999</v>
      </c>
      <c r="H7872" t="s">
        <v>36566</v>
      </c>
      <c r="I7872" t="s">
        <v>1243</v>
      </c>
      <c r="J7872" s="2" t="s">
        <v>20382</v>
      </c>
      <c r="K7872" s="5" t="s">
        <v>38</v>
      </c>
    </row>
    <row r="7873" spans="1:15" hidden="1" x14ac:dyDescent="0.25">
      <c r="A7873">
        <v>166863</v>
      </c>
      <c r="B7873" t="s">
        <v>20383</v>
      </c>
      <c r="C7873" t="s">
        <v>20346</v>
      </c>
      <c r="D7873" t="s">
        <v>20347</v>
      </c>
      <c r="E7873" t="s">
        <v>35860</v>
      </c>
      <c r="F7873" t="s">
        <v>35477</v>
      </c>
      <c r="G7873">
        <v>1999</v>
      </c>
      <c r="H7873" t="s">
        <v>36566</v>
      </c>
      <c r="I7873" t="s">
        <v>1243</v>
      </c>
      <c r="J7873" s="2" t="s">
        <v>20384</v>
      </c>
      <c r="K7873" s="5" t="s">
        <v>32</v>
      </c>
      <c r="O7873" t="s">
        <v>24</v>
      </c>
    </row>
    <row r="7874" spans="1:15" hidden="1" x14ac:dyDescent="0.25">
      <c r="A7874">
        <v>166891</v>
      </c>
      <c r="B7874" t="s">
        <v>20385</v>
      </c>
      <c r="C7874" t="s">
        <v>20386</v>
      </c>
      <c r="D7874" t="s">
        <v>20387</v>
      </c>
      <c r="E7874" t="s">
        <v>35861</v>
      </c>
      <c r="F7874" t="s">
        <v>35365</v>
      </c>
      <c r="G7874">
        <v>1998</v>
      </c>
      <c r="H7874" t="s">
        <v>36567</v>
      </c>
      <c r="I7874" t="s">
        <v>9562</v>
      </c>
      <c r="J7874" s="2" t="s">
        <v>20388</v>
      </c>
      <c r="K7874" s="5" t="s">
        <v>202</v>
      </c>
      <c r="O7874" t="s">
        <v>24</v>
      </c>
    </row>
    <row r="7875" spans="1:15" hidden="1" x14ac:dyDescent="0.25">
      <c r="A7875">
        <v>166905</v>
      </c>
      <c r="B7875" t="s">
        <v>20389</v>
      </c>
      <c r="C7875" t="s">
        <v>20390</v>
      </c>
      <c r="D7875" t="s">
        <v>20387</v>
      </c>
      <c r="E7875" t="s">
        <v>35861</v>
      </c>
      <c r="F7875" t="s">
        <v>35365</v>
      </c>
      <c r="G7875">
        <v>1998</v>
      </c>
      <c r="H7875" t="s">
        <v>36567</v>
      </c>
      <c r="I7875" t="s">
        <v>20391</v>
      </c>
      <c r="J7875" s="2" t="s">
        <v>20392</v>
      </c>
      <c r="K7875" s="5" t="s">
        <v>55</v>
      </c>
    </row>
    <row r="7876" spans="1:15" hidden="1" x14ac:dyDescent="0.25">
      <c r="A7876">
        <v>166908</v>
      </c>
      <c r="B7876" t="s">
        <v>20393</v>
      </c>
      <c r="C7876" t="s">
        <v>20394</v>
      </c>
      <c r="D7876" t="s">
        <v>20387</v>
      </c>
      <c r="E7876" t="s">
        <v>35861</v>
      </c>
      <c r="F7876" t="s">
        <v>35365</v>
      </c>
      <c r="G7876">
        <v>1998</v>
      </c>
      <c r="H7876" t="s">
        <v>36567</v>
      </c>
      <c r="I7876" t="s">
        <v>20395</v>
      </c>
      <c r="J7876" s="2" t="s">
        <v>20396</v>
      </c>
      <c r="K7876" s="5" t="s">
        <v>38</v>
      </c>
    </row>
    <row r="7877" spans="1:15" hidden="1" x14ac:dyDescent="0.25">
      <c r="A7877">
        <v>166913</v>
      </c>
      <c r="B7877" t="s">
        <v>20397</v>
      </c>
      <c r="C7877" t="s">
        <v>20390</v>
      </c>
      <c r="D7877" t="s">
        <v>20387</v>
      </c>
      <c r="E7877" t="s">
        <v>35861</v>
      </c>
      <c r="F7877" t="s">
        <v>35365</v>
      </c>
      <c r="G7877">
        <v>1998</v>
      </c>
      <c r="H7877" t="s">
        <v>36567</v>
      </c>
      <c r="I7877" t="s">
        <v>20391</v>
      </c>
      <c r="J7877" s="2" t="s">
        <v>20398</v>
      </c>
      <c r="K7877" s="5" t="s">
        <v>32</v>
      </c>
      <c r="L7877" t="s">
        <v>27</v>
      </c>
    </row>
    <row r="7878" spans="1:15" hidden="1" x14ac:dyDescent="0.25">
      <c r="A7878">
        <v>166950</v>
      </c>
      <c r="B7878" t="s">
        <v>20399</v>
      </c>
      <c r="C7878" t="s">
        <v>20386</v>
      </c>
      <c r="D7878" t="s">
        <v>20387</v>
      </c>
      <c r="E7878" t="s">
        <v>35861</v>
      </c>
      <c r="F7878" t="s">
        <v>35365</v>
      </c>
      <c r="G7878">
        <v>1998</v>
      </c>
      <c r="H7878" t="s">
        <v>36567</v>
      </c>
      <c r="I7878" t="s">
        <v>9562</v>
      </c>
      <c r="J7878" s="2" t="s">
        <v>20400</v>
      </c>
      <c r="K7878" s="5" t="s">
        <v>345</v>
      </c>
    </row>
    <row r="7879" spans="1:15" hidden="1" x14ac:dyDescent="0.25">
      <c r="A7879">
        <v>167006</v>
      </c>
      <c r="B7879" t="s">
        <v>20401</v>
      </c>
      <c r="C7879" t="s">
        <v>20402</v>
      </c>
      <c r="D7879" t="s">
        <v>20387</v>
      </c>
      <c r="E7879" t="s">
        <v>35861</v>
      </c>
      <c r="F7879" t="s">
        <v>35365</v>
      </c>
      <c r="G7879">
        <v>1998</v>
      </c>
      <c r="H7879" t="s">
        <v>36567</v>
      </c>
      <c r="I7879" t="s">
        <v>20403</v>
      </c>
      <c r="J7879" s="2" t="s">
        <v>20404</v>
      </c>
      <c r="K7879" s="5" t="s">
        <v>55</v>
      </c>
    </row>
    <row r="7880" spans="1:15" hidden="1" x14ac:dyDescent="0.25">
      <c r="A7880">
        <v>167018</v>
      </c>
      <c r="B7880" t="s">
        <v>20405</v>
      </c>
      <c r="C7880" t="s">
        <v>20402</v>
      </c>
      <c r="D7880" t="s">
        <v>20387</v>
      </c>
      <c r="E7880" t="s">
        <v>35861</v>
      </c>
      <c r="F7880" t="s">
        <v>35365</v>
      </c>
      <c r="G7880">
        <v>1998</v>
      </c>
      <c r="H7880" t="s">
        <v>36567</v>
      </c>
      <c r="I7880" t="s">
        <v>20403</v>
      </c>
      <c r="J7880" s="2" t="s">
        <v>20406</v>
      </c>
      <c r="K7880" s="5" t="s">
        <v>21</v>
      </c>
    </row>
    <row r="7881" spans="1:15" hidden="1" x14ac:dyDescent="0.25">
      <c r="A7881">
        <v>167026</v>
      </c>
      <c r="B7881" t="s">
        <v>20407</v>
      </c>
      <c r="C7881" t="s">
        <v>20386</v>
      </c>
      <c r="D7881" t="s">
        <v>20387</v>
      </c>
      <c r="E7881" t="s">
        <v>35861</v>
      </c>
      <c r="F7881" t="s">
        <v>35365</v>
      </c>
      <c r="G7881">
        <v>1998</v>
      </c>
      <c r="H7881" t="s">
        <v>36567</v>
      </c>
      <c r="I7881" t="s">
        <v>9562</v>
      </c>
      <c r="J7881" s="2" t="s">
        <v>20408</v>
      </c>
      <c r="K7881" s="5" t="s">
        <v>128</v>
      </c>
    </row>
    <row r="7882" spans="1:15" hidden="1" x14ac:dyDescent="0.25">
      <c r="A7882">
        <v>167033</v>
      </c>
      <c r="B7882" t="s">
        <v>20409</v>
      </c>
      <c r="C7882" t="s">
        <v>20402</v>
      </c>
      <c r="D7882" t="s">
        <v>20387</v>
      </c>
      <c r="E7882" t="s">
        <v>35861</v>
      </c>
      <c r="F7882" t="s">
        <v>35365</v>
      </c>
      <c r="G7882">
        <v>1998</v>
      </c>
      <c r="H7882" t="s">
        <v>36567</v>
      </c>
      <c r="I7882" t="s">
        <v>20403</v>
      </c>
      <c r="J7882" s="2" t="s">
        <v>20410</v>
      </c>
      <c r="K7882" s="5" t="s">
        <v>38</v>
      </c>
    </row>
    <row r="7883" spans="1:15" hidden="1" x14ac:dyDescent="0.25">
      <c r="A7883">
        <v>167040</v>
      </c>
      <c r="B7883" t="s">
        <v>20411</v>
      </c>
      <c r="C7883" t="s">
        <v>20402</v>
      </c>
      <c r="D7883" t="s">
        <v>20387</v>
      </c>
      <c r="E7883" t="s">
        <v>35861</v>
      </c>
      <c r="F7883" t="s">
        <v>35365</v>
      </c>
      <c r="G7883">
        <v>1998</v>
      </c>
      <c r="H7883" t="s">
        <v>36567</v>
      </c>
      <c r="I7883" t="s">
        <v>20403</v>
      </c>
      <c r="J7883" s="2" t="s">
        <v>20412</v>
      </c>
      <c r="K7883" s="5" t="s">
        <v>32</v>
      </c>
      <c r="L7883" t="s">
        <v>1277</v>
      </c>
    </row>
    <row r="7884" spans="1:15" hidden="1" x14ac:dyDescent="0.25">
      <c r="A7884">
        <v>167085</v>
      </c>
      <c r="B7884" t="s">
        <v>20413</v>
      </c>
      <c r="C7884" t="s">
        <v>20402</v>
      </c>
      <c r="D7884" t="s">
        <v>20387</v>
      </c>
      <c r="E7884" t="s">
        <v>35861</v>
      </c>
      <c r="F7884" t="s">
        <v>35365</v>
      </c>
      <c r="G7884">
        <v>1998</v>
      </c>
      <c r="H7884" t="s">
        <v>36567</v>
      </c>
      <c r="I7884" t="s">
        <v>20403</v>
      </c>
      <c r="J7884" s="2" t="s">
        <v>20414</v>
      </c>
      <c r="K7884" s="5" t="s">
        <v>128</v>
      </c>
    </row>
    <row r="7885" spans="1:15" hidden="1" x14ac:dyDescent="0.25">
      <c r="A7885">
        <v>167086</v>
      </c>
      <c r="B7885" t="s">
        <v>20415</v>
      </c>
      <c r="C7885" t="s">
        <v>20386</v>
      </c>
      <c r="D7885" t="s">
        <v>20387</v>
      </c>
      <c r="E7885" t="s">
        <v>35861</v>
      </c>
      <c r="F7885" t="s">
        <v>35365</v>
      </c>
      <c r="G7885">
        <v>1998</v>
      </c>
      <c r="H7885" t="s">
        <v>36567</v>
      </c>
      <c r="I7885" t="s">
        <v>9562</v>
      </c>
      <c r="J7885" s="2" t="s">
        <v>20416</v>
      </c>
      <c r="K7885" s="5" t="s">
        <v>128</v>
      </c>
    </row>
    <row r="7886" spans="1:15" hidden="1" x14ac:dyDescent="0.25">
      <c r="A7886">
        <v>167112</v>
      </c>
      <c r="B7886" t="s">
        <v>20417</v>
      </c>
      <c r="C7886" t="s">
        <v>20402</v>
      </c>
      <c r="D7886" t="s">
        <v>20387</v>
      </c>
      <c r="E7886" t="s">
        <v>35861</v>
      </c>
      <c r="F7886" t="s">
        <v>35365</v>
      </c>
      <c r="G7886">
        <v>1998</v>
      </c>
      <c r="H7886" t="s">
        <v>36567</v>
      </c>
      <c r="I7886" t="s">
        <v>20403</v>
      </c>
      <c r="J7886" s="2" t="s">
        <v>20418</v>
      </c>
      <c r="K7886" s="5" t="s">
        <v>21</v>
      </c>
    </row>
    <row r="7887" spans="1:15" hidden="1" x14ac:dyDescent="0.25">
      <c r="A7887">
        <v>167133</v>
      </c>
      <c r="B7887" t="s">
        <v>20419</v>
      </c>
      <c r="C7887" t="s">
        <v>20402</v>
      </c>
      <c r="D7887" t="s">
        <v>20387</v>
      </c>
      <c r="E7887" t="s">
        <v>35861</v>
      </c>
      <c r="F7887" t="s">
        <v>35365</v>
      </c>
      <c r="G7887">
        <v>1998</v>
      </c>
      <c r="H7887" t="s">
        <v>36567</v>
      </c>
      <c r="I7887" t="s">
        <v>20403</v>
      </c>
      <c r="J7887" s="2" t="s">
        <v>20420</v>
      </c>
      <c r="K7887" s="5" t="s">
        <v>38</v>
      </c>
    </row>
    <row r="7888" spans="1:15" hidden="1" x14ac:dyDescent="0.25">
      <c r="A7888">
        <v>167165</v>
      </c>
      <c r="B7888" t="s">
        <v>20421</v>
      </c>
      <c r="C7888" t="s">
        <v>20422</v>
      </c>
      <c r="D7888" t="s">
        <v>20387</v>
      </c>
      <c r="E7888" t="s">
        <v>35861</v>
      </c>
      <c r="F7888" t="s">
        <v>35365</v>
      </c>
      <c r="G7888">
        <v>1998</v>
      </c>
      <c r="H7888" t="s">
        <v>36567</v>
      </c>
      <c r="I7888" t="s">
        <v>20423</v>
      </c>
      <c r="J7888" s="2" t="s">
        <v>20424</v>
      </c>
      <c r="K7888" s="5" t="s">
        <v>38</v>
      </c>
      <c r="L7888" t="s">
        <v>16</v>
      </c>
    </row>
    <row r="7889" spans="1:12" hidden="1" x14ac:dyDescent="0.25">
      <c r="A7889">
        <v>167173</v>
      </c>
      <c r="B7889" t="s">
        <v>20425</v>
      </c>
      <c r="C7889" t="s">
        <v>20386</v>
      </c>
      <c r="D7889" t="s">
        <v>20387</v>
      </c>
      <c r="E7889" t="s">
        <v>35861</v>
      </c>
      <c r="F7889" t="s">
        <v>35365</v>
      </c>
      <c r="G7889">
        <v>1998</v>
      </c>
      <c r="H7889" t="s">
        <v>36567</v>
      </c>
      <c r="I7889" t="s">
        <v>9562</v>
      </c>
      <c r="J7889" s="2" t="s">
        <v>20426</v>
      </c>
      <c r="K7889" s="5" t="s">
        <v>38</v>
      </c>
      <c r="L7889" t="s">
        <v>132</v>
      </c>
    </row>
    <row r="7890" spans="1:12" hidden="1" x14ac:dyDescent="0.25">
      <c r="A7890">
        <v>167242</v>
      </c>
      <c r="B7890" t="s">
        <v>20427</v>
      </c>
      <c r="C7890" t="s">
        <v>20386</v>
      </c>
      <c r="D7890" t="s">
        <v>20387</v>
      </c>
      <c r="E7890" t="s">
        <v>35861</v>
      </c>
      <c r="F7890" t="s">
        <v>35365</v>
      </c>
      <c r="G7890">
        <v>1998</v>
      </c>
      <c r="H7890" t="s">
        <v>36567</v>
      </c>
      <c r="I7890" t="s">
        <v>9562</v>
      </c>
      <c r="J7890" s="2" t="s">
        <v>20428</v>
      </c>
      <c r="K7890" s="5" t="s">
        <v>38</v>
      </c>
    </row>
    <row r="7891" spans="1:12" hidden="1" x14ac:dyDescent="0.25">
      <c r="A7891">
        <v>167313</v>
      </c>
      <c r="B7891" t="s">
        <v>20429</v>
      </c>
      <c r="C7891" t="s">
        <v>20386</v>
      </c>
      <c r="D7891" t="s">
        <v>20387</v>
      </c>
      <c r="E7891" t="s">
        <v>35861</v>
      </c>
      <c r="F7891" t="s">
        <v>35365</v>
      </c>
      <c r="G7891">
        <v>1998</v>
      </c>
      <c r="H7891" t="s">
        <v>36567</v>
      </c>
      <c r="I7891" t="s">
        <v>9562</v>
      </c>
      <c r="J7891" s="2" t="s">
        <v>20430</v>
      </c>
      <c r="K7891" s="5" t="s">
        <v>38</v>
      </c>
    </row>
    <row r="7892" spans="1:12" hidden="1" x14ac:dyDescent="0.25">
      <c r="A7892">
        <v>167321</v>
      </c>
      <c r="B7892" t="s">
        <v>20431</v>
      </c>
      <c r="C7892" t="s">
        <v>20386</v>
      </c>
      <c r="D7892" t="s">
        <v>20387</v>
      </c>
      <c r="E7892" t="s">
        <v>35861</v>
      </c>
      <c r="F7892" t="s">
        <v>35365</v>
      </c>
      <c r="G7892">
        <v>1998</v>
      </c>
      <c r="H7892" t="s">
        <v>36567</v>
      </c>
      <c r="I7892" t="s">
        <v>9562</v>
      </c>
      <c r="J7892" s="2" t="s">
        <v>20432</v>
      </c>
      <c r="K7892" s="5" t="s">
        <v>21</v>
      </c>
    </row>
    <row r="7893" spans="1:12" hidden="1" x14ac:dyDescent="0.25">
      <c r="A7893">
        <v>167386</v>
      </c>
      <c r="B7893" t="s">
        <v>20433</v>
      </c>
      <c r="C7893" t="s">
        <v>20434</v>
      </c>
      <c r="D7893" t="s">
        <v>20387</v>
      </c>
      <c r="E7893" t="s">
        <v>35861</v>
      </c>
      <c r="F7893" t="s">
        <v>35365</v>
      </c>
      <c r="G7893">
        <v>1998</v>
      </c>
      <c r="H7893" t="s">
        <v>36567</v>
      </c>
      <c r="I7893" t="s">
        <v>10107</v>
      </c>
      <c r="J7893" s="2" t="s">
        <v>20435</v>
      </c>
      <c r="K7893" s="5" t="s">
        <v>55</v>
      </c>
    </row>
    <row r="7894" spans="1:12" hidden="1" x14ac:dyDescent="0.25">
      <c r="A7894">
        <v>167439</v>
      </c>
      <c r="B7894" t="s">
        <v>20436</v>
      </c>
      <c r="C7894" t="s">
        <v>20386</v>
      </c>
      <c r="D7894" t="s">
        <v>20387</v>
      </c>
      <c r="E7894" t="s">
        <v>35861</v>
      </c>
      <c r="F7894" t="s">
        <v>35365</v>
      </c>
      <c r="G7894">
        <v>1998</v>
      </c>
      <c r="H7894" t="s">
        <v>36567</v>
      </c>
      <c r="I7894" t="s">
        <v>9562</v>
      </c>
      <c r="J7894" s="2" t="s">
        <v>20437</v>
      </c>
      <c r="K7894" s="5" t="s">
        <v>55</v>
      </c>
    </row>
    <row r="7895" spans="1:12" hidden="1" x14ac:dyDescent="0.25">
      <c r="A7895">
        <v>167512</v>
      </c>
      <c r="B7895" t="s">
        <v>20438</v>
      </c>
      <c r="C7895" t="s">
        <v>20439</v>
      </c>
      <c r="D7895" t="s">
        <v>20387</v>
      </c>
      <c r="E7895" t="s">
        <v>35861</v>
      </c>
      <c r="F7895" t="s">
        <v>35365</v>
      </c>
      <c r="G7895">
        <v>1998</v>
      </c>
      <c r="H7895" t="s">
        <v>36567</v>
      </c>
      <c r="I7895" t="s">
        <v>20440</v>
      </c>
      <c r="J7895" s="2" t="s">
        <v>20441</v>
      </c>
      <c r="K7895" s="5" t="s">
        <v>21</v>
      </c>
    </row>
    <row r="7896" spans="1:12" hidden="1" x14ac:dyDescent="0.25">
      <c r="A7896">
        <v>167643</v>
      </c>
      <c r="B7896" t="s">
        <v>20442</v>
      </c>
      <c r="C7896" t="s">
        <v>20443</v>
      </c>
      <c r="D7896" t="s">
        <v>20387</v>
      </c>
      <c r="E7896" t="s">
        <v>35861</v>
      </c>
      <c r="F7896" t="s">
        <v>35365</v>
      </c>
      <c r="G7896">
        <v>1998</v>
      </c>
      <c r="H7896" t="s">
        <v>36567</v>
      </c>
      <c r="I7896" t="s">
        <v>20444</v>
      </c>
      <c r="J7896" s="2" t="s">
        <v>20445</v>
      </c>
      <c r="K7896" s="5" t="s">
        <v>38</v>
      </c>
    </row>
    <row r="7897" spans="1:12" hidden="1" x14ac:dyDescent="0.25">
      <c r="A7897">
        <v>167659</v>
      </c>
      <c r="B7897" t="s">
        <v>20446</v>
      </c>
      <c r="C7897" t="s">
        <v>20447</v>
      </c>
      <c r="D7897" t="s">
        <v>20387</v>
      </c>
      <c r="E7897" t="s">
        <v>35861</v>
      </c>
      <c r="F7897" t="s">
        <v>35365</v>
      </c>
      <c r="G7897">
        <v>1998</v>
      </c>
      <c r="H7897" t="s">
        <v>36567</v>
      </c>
      <c r="I7897" t="s">
        <v>20448</v>
      </c>
      <c r="J7897" s="2" t="s">
        <v>20449</v>
      </c>
      <c r="K7897" s="5" t="s">
        <v>38</v>
      </c>
    </row>
    <row r="7898" spans="1:12" hidden="1" x14ac:dyDescent="0.25">
      <c r="A7898">
        <v>167664</v>
      </c>
      <c r="B7898" t="s">
        <v>20450</v>
      </c>
      <c r="C7898" t="s">
        <v>20451</v>
      </c>
      <c r="D7898" t="s">
        <v>20387</v>
      </c>
      <c r="E7898" t="s">
        <v>35861</v>
      </c>
      <c r="F7898" t="s">
        <v>35365</v>
      </c>
      <c r="G7898">
        <v>1998</v>
      </c>
      <c r="H7898" t="s">
        <v>36567</v>
      </c>
      <c r="I7898" t="s">
        <v>2974</v>
      </c>
      <c r="J7898" s="2" t="s">
        <v>20452</v>
      </c>
      <c r="K7898" s="5" t="s">
        <v>38</v>
      </c>
    </row>
    <row r="7899" spans="1:12" hidden="1" x14ac:dyDescent="0.25">
      <c r="A7899">
        <v>167713</v>
      </c>
      <c r="B7899" t="s">
        <v>20453</v>
      </c>
      <c r="C7899" t="s">
        <v>20454</v>
      </c>
      <c r="D7899" t="s">
        <v>20387</v>
      </c>
      <c r="E7899" t="s">
        <v>35861</v>
      </c>
      <c r="F7899" t="s">
        <v>35365</v>
      </c>
      <c r="G7899">
        <v>1998</v>
      </c>
      <c r="H7899" t="s">
        <v>36567</v>
      </c>
      <c r="I7899" t="s">
        <v>20455</v>
      </c>
      <c r="J7899" s="2" t="s">
        <v>20456</v>
      </c>
      <c r="K7899" s="5" t="s">
        <v>38</v>
      </c>
    </row>
    <row r="7900" spans="1:12" hidden="1" x14ac:dyDescent="0.25">
      <c r="A7900">
        <v>167783</v>
      </c>
      <c r="B7900" t="s">
        <v>20457</v>
      </c>
      <c r="C7900" t="s">
        <v>20458</v>
      </c>
      <c r="D7900" t="s">
        <v>20459</v>
      </c>
      <c r="E7900" t="s">
        <v>35862</v>
      </c>
      <c r="F7900" t="s">
        <v>35863</v>
      </c>
      <c r="G7900">
        <v>1996</v>
      </c>
      <c r="H7900" t="s">
        <v>36568</v>
      </c>
      <c r="I7900" t="s">
        <v>20460</v>
      </c>
      <c r="J7900" s="2" t="s">
        <v>20461</v>
      </c>
      <c r="K7900" s="5" t="s">
        <v>15</v>
      </c>
      <c r="L7900" t="s">
        <v>35297</v>
      </c>
    </row>
    <row r="7901" spans="1:12" hidden="1" x14ac:dyDescent="0.25">
      <c r="A7901">
        <v>167798</v>
      </c>
      <c r="B7901" t="s">
        <v>20462</v>
      </c>
      <c r="C7901" t="s">
        <v>20458</v>
      </c>
      <c r="D7901" t="s">
        <v>20459</v>
      </c>
      <c r="E7901" t="s">
        <v>35862</v>
      </c>
      <c r="F7901" t="s">
        <v>35863</v>
      </c>
      <c r="G7901">
        <v>1996</v>
      </c>
      <c r="H7901" t="s">
        <v>36568</v>
      </c>
      <c r="I7901" t="s">
        <v>20460</v>
      </c>
      <c r="J7901" s="2" t="s">
        <v>20463</v>
      </c>
      <c r="K7901" s="5" t="s">
        <v>38</v>
      </c>
      <c r="L7901" t="s">
        <v>35297</v>
      </c>
    </row>
    <row r="7902" spans="1:12" hidden="1" x14ac:dyDescent="0.25">
      <c r="A7902">
        <v>167822</v>
      </c>
      <c r="B7902" t="s">
        <v>20464</v>
      </c>
      <c r="C7902" t="s">
        <v>20458</v>
      </c>
      <c r="D7902" t="s">
        <v>20459</v>
      </c>
      <c r="E7902" t="s">
        <v>35862</v>
      </c>
      <c r="F7902" t="s">
        <v>35863</v>
      </c>
      <c r="G7902">
        <v>1996</v>
      </c>
      <c r="H7902" t="s">
        <v>36568</v>
      </c>
      <c r="I7902" t="s">
        <v>20460</v>
      </c>
      <c r="J7902" s="2" t="s">
        <v>20465</v>
      </c>
      <c r="K7902" s="5" t="s">
        <v>55</v>
      </c>
    </row>
    <row r="7903" spans="1:12" hidden="1" x14ac:dyDescent="0.25">
      <c r="A7903">
        <v>167830</v>
      </c>
      <c r="B7903" t="s">
        <v>20466</v>
      </c>
      <c r="C7903" t="s">
        <v>20458</v>
      </c>
      <c r="D7903" t="s">
        <v>20459</v>
      </c>
      <c r="E7903" t="s">
        <v>35862</v>
      </c>
      <c r="F7903" t="s">
        <v>35863</v>
      </c>
      <c r="G7903">
        <v>1996</v>
      </c>
      <c r="H7903" t="s">
        <v>36568</v>
      </c>
      <c r="I7903" t="s">
        <v>20460</v>
      </c>
      <c r="J7903" s="2" t="s">
        <v>20467</v>
      </c>
      <c r="K7903" s="5" t="s">
        <v>55</v>
      </c>
    </row>
    <row r="7904" spans="1:12" hidden="1" x14ac:dyDescent="0.25">
      <c r="A7904">
        <v>167832</v>
      </c>
      <c r="B7904" t="s">
        <v>20468</v>
      </c>
      <c r="C7904" t="s">
        <v>20458</v>
      </c>
      <c r="D7904" t="s">
        <v>20459</v>
      </c>
      <c r="E7904" t="s">
        <v>35862</v>
      </c>
      <c r="F7904" t="s">
        <v>35863</v>
      </c>
      <c r="G7904">
        <v>1996</v>
      </c>
      <c r="H7904" t="s">
        <v>36568</v>
      </c>
      <c r="I7904" t="s">
        <v>20460</v>
      </c>
      <c r="J7904" s="2" t="s">
        <v>20469</v>
      </c>
      <c r="K7904" s="5" t="s">
        <v>55</v>
      </c>
    </row>
    <row r="7905" spans="1:12" hidden="1" x14ac:dyDescent="0.25">
      <c r="A7905">
        <v>167858</v>
      </c>
      <c r="B7905" t="s">
        <v>20470</v>
      </c>
      <c r="C7905" t="s">
        <v>20458</v>
      </c>
      <c r="D7905" t="s">
        <v>20459</v>
      </c>
      <c r="E7905" t="s">
        <v>35862</v>
      </c>
      <c r="F7905" t="s">
        <v>35863</v>
      </c>
      <c r="G7905">
        <v>1996</v>
      </c>
      <c r="H7905" t="s">
        <v>36568</v>
      </c>
      <c r="I7905" t="s">
        <v>20460</v>
      </c>
      <c r="J7905" s="2" t="e">
        <v>#NAME?</v>
      </c>
      <c r="K7905" s="5" t="s">
        <v>38</v>
      </c>
    </row>
    <row r="7906" spans="1:12" hidden="1" x14ac:dyDescent="0.25">
      <c r="A7906">
        <v>167886</v>
      </c>
      <c r="B7906" t="s">
        <v>20471</v>
      </c>
      <c r="C7906" t="s">
        <v>20458</v>
      </c>
      <c r="D7906" t="s">
        <v>20459</v>
      </c>
      <c r="E7906" t="s">
        <v>35862</v>
      </c>
      <c r="F7906" t="s">
        <v>35863</v>
      </c>
      <c r="G7906">
        <v>1996</v>
      </c>
      <c r="H7906" t="s">
        <v>36568</v>
      </c>
      <c r="I7906" t="s">
        <v>20460</v>
      </c>
      <c r="J7906" s="2" t="s">
        <v>20472</v>
      </c>
      <c r="K7906" s="5" t="s">
        <v>55</v>
      </c>
    </row>
    <row r="7907" spans="1:12" hidden="1" x14ac:dyDescent="0.25">
      <c r="A7907">
        <v>167892</v>
      </c>
      <c r="B7907" t="s">
        <v>20473</v>
      </c>
      <c r="C7907" t="s">
        <v>20458</v>
      </c>
      <c r="D7907" t="s">
        <v>20459</v>
      </c>
      <c r="E7907" t="s">
        <v>35862</v>
      </c>
      <c r="F7907" t="s">
        <v>35863</v>
      </c>
      <c r="G7907">
        <v>1996</v>
      </c>
      <c r="H7907" t="s">
        <v>36568</v>
      </c>
      <c r="I7907" t="s">
        <v>20460</v>
      </c>
      <c r="J7907" s="2" t="s">
        <v>20474</v>
      </c>
      <c r="K7907" s="5" t="s">
        <v>15</v>
      </c>
    </row>
    <row r="7908" spans="1:12" hidden="1" x14ac:dyDescent="0.25">
      <c r="A7908">
        <v>167894</v>
      </c>
      <c r="B7908" t="s">
        <v>20475</v>
      </c>
      <c r="C7908" t="s">
        <v>20458</v>
      </c>
      <c r="D7908" t="s">
        <v>20459</v>
      </c>
      <c r="E7908" t="s">
        <v>35862</v>
      </c>
      <c r="F7908" t="s">
        <v>35863</v>
      </c>
      <c r="G7908">
        <v>1996</v>
      </c>
      <c r="H7908" t="s">
        <v>36568</v>
      </c>
      <c r="I7908" t="s">
        <v>20460</v>
      </c>
      <c r="J7908" s="2" t="s">
        <v>20476</v>
      </c>
      <c r="K7908" s="5" t="s">
        <v>15</v>
      </c>
      <c r="L7908" t="s">
        <v>112</v>
      </c>
    </row>
    <row r="7909" spans="1:12" hidden="1" x14ac:dyDescent="0.25">
      <c r="A7909">
        <v>167895</v>
      </c>
      <c r="B7909" t="s">
        <v>20477</v>
      </c>
      <c r="C7909" t="s">
        <v>20478</v>
      </c>
      <c r="D7909" t="s">
        <v>20459</v>
      </c>
      <c r="E7909" t="s">
        <v>35862</v>
      </c>
      <c r="F7909" t="s">
        <v>35863</v>
      </c>
      <c r="G7909">
        <v>1996</v>
      </c>
      <c r="H7909" t="s">
        <v>36568</v>
      </c>
      <c r="I7909" t="s">
        <v>20479</v>
      </c>
      <c r="J7909" s="2" t="s">
        <v>20480</v>
      </c>
      <c r="K7909" s="5" t="s">
        <v>202</v>
      </c>
    </row>
    <row r="7910" spans="1:12" hidden="1" x14ac:dyDescent="0.25">
      <c r="A7910">
        <v>167912</v>
      </c>
      <c r="B7910" t="s">
        <v>20481</v>
      </c>
      <c r="C7910" t="s">
        <v>20478</v>
      </c>
      <c r="D7910" t="s">
        <v>20459</v>
      </c>
      <c r="E7910" t="s">
        <v>35862</v>
      </c>
      <c r="F7910" t="s">
        <v>35863</v>
      </c>
      <c r="G7910">
        <v>1996</v>
      </c>
      <c r="H7910" t="s">
        <v>36568</v>
      </c>
      <c r="I7910" t="s">
        <v>20479</v>
      </c>
      <c r="J7910" s="2" t="s">
        <v>20482</v>
      </c>
      <c r="K7910" s="5" t="s">
        <v>21</v>
      </c>
    </row>
    <row r="7911" spans="1:12" hidden="1" x14ac:dyDescent="0.25">
      <c r="A7911">
        <v>167930</v>
      </c>
      <c r="B7911" t="s">
        <v>20483</v>
      </c>
      <c r="C7911" t="s">
        <v>20484</v>
      </c>
      <c r="D7911" t="s">
        <v>20459</v>
      </c>
      <c r="E7911" t="s">
        <v>35862</v>
      </c>
      <c r="F7911" t="s">
        <v>35863</v>
      </c>
      <c r="G7911">
        <v>1996</v>
      </c>
      <c r="H7911" t="s">
        <v>36568</v>
      </c>
      <c r="I7911" t="s">
        <v>20485</v>
      </c>
      <c r="J7911" s="2" t="s">
        <v>20486</v>
      </c>
      <c r="K7911" s="5" t="s">
        <v>32</v>
      </c>
    </row>
    <row r="7912" spans="1:12" hidden="1" x14ac:dyDescent="0.25">
      <c r="A7912">
        <v>167960</v>
      </c>
      <c r="B7912" t="s">
        <v>20487</v>
      </c>
      <c r="C7912" t="s">
        <v>20458</v>
      </c>
      <c r="D7912" t="s">
        <v>20459</v>
      </c>
      <c r="E7912" t="s">
        <v>35862</v>
      </c>
      <c r="F7912" t="s">
        <v>35863</v>
      </c>
      <c r="G7912">
        <v>1996</v>
      </c>
      <c r="H7912" t="s">
        <v>36568</v>
      </c>
      <c r="I7912" t="s">
        <v>20460</v>
      </c>
      <c r="J7912" s="2" t="s">
        <v>20488</v>
      </c>
      <c r="K7912" s="5" t="s">
        <v>128</v>
      </c>
    </row>
    <row r="7913" spans="1:12" hidden="1" x14ac:dyDescent="0.25">
      <c r="A7913">
        <v>167967</v>
      </c>
      <c r="B7913" t="s">
        <v>20489</v>
      </c>
      <c r="C7913" t="s">
        <v>20458</v>
      </c>
      <c r="D7913" t="s">
        <v>20459</v>
      </c>
      <c r="E7913" t="s">
        <v>35862</v>
      </c>
      <c r="F7913" t="s">
        <v>35863</v>
      </c>
      <c r="G7913">
        <v>1996</v>
      </c>
      <c r="H7913" t="s">
        <v>36568</v>
      </c>
      <c r="I7913" t="s">
        <v>20460</v>
      </c>
      <c r="J7913" s="2" t="s">
        <v>20490</v>
      </c>
      <c r="K7913" s="5" t="s">
        <v>128</v>
      </c>
      <c r="L7913" t="s">
        <v>162</v>
      </c>
    </row>
    <row r="7914" spans="1:12" hidden="1" x14ac:dyDescent="0.25">
      <c r="A7914">
        <v>167991</v>
      </c>
      <c r="B7914" t="s">
        <v>20491</v>
      </c>
      <c r="C7914" t="s">
        <v>20492</v>
      </c>
      <c r="D7914" t="s">
        <v>20459</v>
      </c>
      <c r="E7914" t="s">
        <v>35862</v>
      </c>
      <c r="F7914" t="s">
        <v>35863</v>
      </c>
      <c r="G7914">
        <v>1996</v>
      </c>
      <c r="H7914" t="s">
        <v>36568</v>
      </c>
      <c r="I7914" t="s">
        <v>20493</v>
      </c>
      <c r="J7914" s="2" t="s">
        <v>20494</v>
      </c>
      <c r="K7914" s="5" t="s">
        <v>38</v>
      </c>
    </row>
    <row r="7915" spans="1:12" hidden="1" x14ac:dyDescent="0.25">
      <c r="A7915">
        <v>168035</v>
      </c>
      <c r="B7915" t="s">
        <v>20495</v>
      </c>
      <c r="C7915" t="s">
        <v>20496</v>
      </c>
      <c r="D7915" t="s">
        <v>20459</v>
      </c>
      <c r="E7915" t="s">
        <v>35862</v>
      </c>
      <c r="F7915" t="s">
        <v>35863</v>
      </c>
      <c r="G7915">
        <v>1996</v>
      </c>
      <c r="H7915" t="s">
        <v>36568</v>
      </c>
      <c r="I7915" t="s">
        <v>20497</v>
      </c>
      <c r="J7915" s="2" t="s">
        <v>20498</v>
      </c>
      <c r="K7915" s="5" t="s">
        <v>38</v>
      </c>
      <c r="L7915" t="s">
        <v>97</v>
      </c>
    </row>
    <row r="7916" spans="1:12" hidden="1" x14ac:dyDescent="0.25">
      <c r="A7916">
        <v>168058</v>
      </c>
      <c r="B7916" t="s">
        <v>20499</v>
      </c>
      <c r="C7916" t="s">
        <v>20496</v>
      </c>
      <c r="D7916" t="s">
        <v>20459</v>
      </c>
      <c r="E7916" t="s">
        <v>35862</v>
      </c>
      <c r="F7916" t="s">
        <v>35863</v>
      </c>
      <c r="G7916">
        <v>1996</v>
      </c>
      <c r="H7916" t="s">
        <v>36568</v>
      </c>
      <c r="I7916" t="s">
        <v>20497</v>
      </c>
      <c r="J7916" s="2" t="s">
        <v>20500</v>
      </c>
      <c r="K7916" s="5" t="s">
        <v>21</v>
      </c>
    </row>
    <row r="7917" spans="1:12" hidden="1" x14ac:dyDescent="0.25">
      <c r="A7917">
        <v>168064</v>
      </c>
      <c r="B7917" t="s">
        <v>20501</v>
      </c>
      <c r="C7917" t="s">
        <v>20496</v>
      </c>
      <c r="D7917" t="s">
        <v>20459</v>
      </c>
      <c r="E7917" t="s">
        <v>35862</v>
      </c>
      <c r="F7917" t="s">
        <v>35863</v>
      </c>
      <c r="G7917">
        <v>1996</v>
      </c>
      <c r="H7917" t="s">
        <v>36568</v>
      </c>
      <c r="I7917" t="s">
        <v>20497</v>
      </c>
      <c r="J7917" s="2" t="s">
        <v>20502</v>
      </c>
      <c r="K7917" s="5" t="s">
        <v>128</v>
      </c>
    </row>
    <row r="7918" spans="1:12" hidden="1" x14ac:dyDescent="0.25">
      <c r="A7918">
        <v>168083</v>
      </c>
      <c r="B7918" t="s">
        <v>20503</v>
      </c>
      <c r="C7918" t="s">
        <v>20496</v>
      </c>
      <c r="D7918" t="s">
        <v>20459</v>
      </c>
      <c r="E7918" t="s">
        <v>35862</v>
      </c>
      <c r="F7918" t="s">
        <v>35863</v>
      </c>
      <c r="G7918">
        <v>1996</v>
      </c>
      <c r="H7918" t="s">
        <v>36568</v>
      </c>
      <c r="I7918" t="s">
        <v>20497</v>
      </c>
      <c r="J7918" s="2" t="s">
        <v>20504</v>
      </c>
      <c r="K7918" s="5" t="s">
        <v>21</v>
      </c>
    </row>
    <row r="7919" spans="1:12" hidden="1" x14ac:dyDescent="0.25">
      <c r="A7919">
        <v>168097</v>
      </c>
      <c r="B7919" t="s">
        <v>20505</v>
      </c>
      <c r="C7919" t="s">
        <v>20496</v>
      </c>
      <c r="D7919" t="s">
        <v>20459</v>
      </c>
      <c r="E7919" t="s">
        <v>35862</v>
      </c>
      <c r="F7919" t="s">
        <v>35863</v>
      </c>
      <c r="G7919">
        <v>1996</v>
      </c>
      <c r="H7919" t="s">
        <v>36568</v>
      </c>
      <c r="I7919" t="s">
        <v>20497</v>
      </c>
      <c r="J7919" s="2" t="s">
        <v>20506</v>
      </c>
      <c r="K7919" s="5" t="s">
        <v>21</v>
      </c>
    </row>
    <row r="7920" spans="1:12" hidden="1" x14ac:dyDescent="0.25">
      <c r="A7920">
        <v>168198</v>
      </c>
      <c r="B7920" t="s">
        <v>20507</v>
      </c>
      <c r="C7920" t="s">
        <v>20508</v>
      </c>
      <c r="D7920" t="s">
        <v>20459</v>
      </c>
      <c r="E7920" t="s">
        <v>35862</v>
      </c>
      <c r="F7920" t="s">
        <v>35863</v>
      </c>
      <c r="G7920">
        <v>1996</v>
      </c>
      <c r="H7920" t="s">
        <v>36568</v>
      </c>
      <c r="I7920" t="s">
        <v>20509</v>
      </c>
      <c r="J7920" s="2" t="s">
        <v>20510</v>
      </c>
      <c r="K7920" s="5" t="s">
        <v>21</v>
      </c>
    </row>
    <row r="7921" spans="1:12" hidden="1" x14ac:dyDescent="0.25">
      <c r="A7921">
        <v>168207</v>
      </c>
      <c r="B7921" t="s">
        <v>20511</v>
      </c>
      <c r="C7921" t="s">
        <v>20512</v>
      </c>
      <c r="D7921" t="s">
        <v>20459</v>
      </c>
      <c r="E7921" t="s">
        <v>35862</v>
      </c>
      <c r="F7921" t="s">
        <v>35863</v>
      </c>
      <c r="G7921">
        <v>1996</v>
      </c>
      <c r="H7921" t="s">
        <v>36568</v>
      </c>
      <c r="I7921" t="s">
        <v>20513</v>
      </c>
      <c r="J7921" s="2" t="s">
        <v>20514</v>
      </c>
      <c r="K7921" s="5" t="s">
        <v>21</v>
      </c>
    </row>
    <row r="7922" spans="1:12" hidden="1" x14ac:dyDescent="0.25">
      <c r="A7922">
        <v>168217</v>
      </c>
      <c r="B7922" t="s">
        <v>20515</v>
      </c>
      <c r="C7922" t="s">
        <v>20508</v>
      </c>
      <c r="D7922" t="s">
        <v>20459</v>
      </c>
      <c r="E7922" t="s">
        <v>35862</v>
      </c>
      <c r="F7922" t="s">
        <v>35863</v>
      </c>
      <c r="G7922">
        <v>1996</v>
      </c>
      <c r="H7922" t="s">
        <v>36568</v>
      </c>
      <c r="I7922" t="s">
        <v>20509</v>
      </c>
      <c r="J7922" s="2" t="s">
        <v>20516</v>
      </c>
      <c r="K7922" s="5" t="s">
        <v>38</v>
      </c>
    </row>
    <row r="7923" spans="1:12" hidden="1" x14ac:dyDescent="0.25">
      <c r="A7923">
        <v>168224</v>
      </c>
      <c r="B7923" t="s">
        <v>20517</v>
      </c>
      <c r="C7923" t="s">
        <v>20508</v>
      </c>
      <c r="D7923" t="s">
        <v>20459</v>
      </c>
      <c r="E7923" t="s">
        <v>35862</v>
      </c>
      <c r="F7923" t="s">
        <v>35863</v>
      </c>
      <c r="G7923">
        <v>1996</v>
      </c>
      <c r="H7923" t="s">
        <v>36568</v>
      </c>
      <c r="I7923" t="s">
        <v>20509</v>
      </c>
      <c r="J7923" s="2" t="s">
        <v>20518</v>
      </c>
      <c r="K7923" s="5" t="s">
        <v>128</v>
      </c>
      <c r="L7923" t="s">
        <v>314</v>
      </c>
    </row>
    <row r="7924" spans="1:12" hidden="1" x14ac:dyDescent="0.25">
      <c r="A7924">
        <v>168227</v>
      </c>
      <c r="B7924" t="s">
        <v>20519</v>
      </c>
      <c r="C7924" t="s">
        <v>20512</v>
      </c>
      <c r="D7924" t="s">
        <v>20459</v>
      </c>
      <c r="E7924" t="s">
        <v>35862</v>
      </c>
      <c r="F7924" t="s">
        <v>35863</v>
      </c>
      <c r="G7924">
        <v>1996</v>
      </c>
      <c r="H7924" t="s">
        <v>36568</v>
      </c>
      <c r="I7924" t="s">
        <v>20513</v>
      </c>
      <c r="J7924" s="2" t="s">
        <v>20520</v>
      </c>
      <c r="K7924" s="5" t="s">
        <v>21</v>
      </c>
    </row>
    <row r="7925" spans="1:12" hidden="1" x14ac:dyDescent="0.25">
      <c r="A7925">
        <v>168238</v>
      </c>
      <c r="B7925" t="s">
        <v>20521</v>
      </c>
      <c r="C7925" t="s">
        <v>20512</v>
      </c>
      <c r="D7925" t="s">
        <v>20459</v>
      </c>
      <c r="E7925" t="s">
        <v>35862</v>
      </c>
      <c r="F7925" t="s">
        <v>35863</v>
      </c>
      <c r="G7925">
        <v>1996</v>
      </c>
      <c r="H7925" t="s">
        <v>36568</v>
      </c>
      <c r="I7925" t="s">
        <v>20513</v>
      </c>
      <c r="J7925" s="2" t="s">
        <v>20522</v>
      </c>
      <c r="K7925" s="5" t="s">
        <v>15</v>
      </c>
    </row>
    <row r="7926" spans="1:12" hidden="1" x14ac:dyDescent="0.25">
      <c r="A7926">
        <v>168246</v>
      </c>
      <c r="B7926" t="s">
        <v>20523</v>
      </c>
      <c r="C7926" t="s">
        <v>20508</v>
      </c>
      <c r="D7926" t="s">
        <v>20459</v>
      </c>
      <c r="E7926" t="s">
        <v>35862</v>
      </c>
      <c r="F7926" t="s">
        <v>35863</v>
      </c>
      <c r="G7926">
        <v>1996</v>
      </c>
      <c r="H7926" t="s">
        <v>36568</v>
      </c>
      <c r="I7926" t="s">
        <v>20509</v>
      </c>
      <c r="J7926" s="2" t="s">
        <v>20524</v>
      </c>
      <c r="K7926" s="5" t="s">
        <v>55</v>
      </c>
    </row>
    <row r="7927" spans="1:12" hidden="1" x14ac:dyDescent="0.25">
      <c r="A7927">
        <v>168286</v>
      </c>
      <c r="B7927" t="s">
        <v>20525</v>
      </c>
      <c r="C7927" t="s">
        <v>20526</v>
      </c>
      <c r="D7927" t="s">
        <v>20459</v>
      </c>
      <c r="E7927" t="s">
        <v>35862</v>
      </c>
      <c r="F7927" t="s">
        <v>35863</v>
      </c>
      <c r="G7927">
        <v>1996</v>
      </c>
      <c r="H7927" t="s">
        <v>36568</v>
      </c>
      <c r="I7927" t="s">
        <v>20527</v>
      </c>
      <c r="J7927" s="2" t="s">
        <v>20528</v>
      </c>
      <c r="K7927" s="5" t="s">
        <v>55</v>
      </c>
    </row>
    <row r="7928" spans="1:12" hidden="1" x14ac:dyDescent="0.25">
      <c r="A7928">
        <v>168328</v>
      </c>
      <c r="B7928" t="s">
        <v>20529</v>
      </c>
      <c r="C7928" t="s">
        <v>20508</v>
      </c>
      <c r="D7928" t="s">
        <v>20459</v>
      </c>
      <c r="E7928" t="s">
        <v>35862</v>
      </c>
      <c r="F7928" t="s">
        <v>35863</v>
      </c>
      <c r="G7928">
        <v>1996</v>
      </c>
      <c r="H7928" t="s">
        <v>36568</v>
      </c>
      <c r="I7928" t="s">
        <v>20509</v>
      </c>
      <c r="J7928" s="2" t="s">
        <v>20530</v>
      </c>
      <c r="K7928" s="5" t="s">
        <v>38</v>
      </c>
      <c r="L7928" t="s">
        <v>187</v>
      </c>
    </row>
    <row r="7929" spans="1:12" hidden="1" x14ac:dyDescent="0.25">
      <c r="A7929">
        <v>168343</v>
      </c>
      <c r="B7929" t="s">
        <v>20531</v>
      </c>
      <c r="C7929" t="s">
        <v>20508</v>
      </c>
      <c r="D7929" t="s">
        <v>20459</v>
      </c>
      <c r="E7929" t="s">
        <v>35862</v>
      </c>
      <c r="F7929" t="s">
        <v>35863</v>
      </c>
      <c r="G7929">
        <v>1996</v>
      </c>
      <c r="H7929" t="s">
        <v>36568</v>
      </c>
      <c r="I7929" t="s">
        <v>20509</v>
      </c>
      <c r="J7929" s="2" t="s">
        <v>20532</v>
      </c>
      <c r="K7929" s="5" t="s">
        <v>55</v>
      </c>
    </row>
    <row r="7930" spans="1:12" hidden="1" x14ac:dyDescent="0.25">
      <c r="A7930">
        <v>168357</v>
      </c>
      <c r="B7930" t="s">
        <v>20533</v>
      </c>
      <c r="C7930" t="s">
        <v>20508</v>
      </c>
      <c r="D7930" t="s">
        <v>20459</v>
      </c>
      <c r="E7930" t="s">
        <v>35862</v>
      </c>
      <c r="F7930" t="s">
        <v>35863</v>
      </c>
      <c r="G7930">
        <v>1996</v>
      </c>
      <c r="H7930" t="s">
        <v>36568</v>
      </c>
      <c r="I7930" t="s">
        <v>20509</v>
      </c>
      <c r="J7930" s="2" t="s">
        <v>20534</v>
      </c>
      <c r="K7930" s="5" t="s">
        <v>502</v>
      </c>
    </row>
    <row r="7931" spans="1:12" hidden="1" x14ac:dyDescent="0.25">
      <c r="A7931">
        <v>168363</v>
      </c>
      <c r="B7931" t="s">
        <v>20535</v>
      </c>
      <c r="C7931" t="s">
        <v>20508</v>
      </c>
      <c r="D7931" t="s">
        <v>20459</v>
      </c>
      <c r="E7931" t="s">
        <v>35862</v>
      </c>
      <c r="F7931" t="s">
        <v>35863</v>
      </c>
      <c r="G7931">
        <v>1996</v>
      </c>
      <c r="H7931" t="s">
        <v>36568</v>
      </c>
      <c r="I7931" t="s">
        <v>20509</v>
      </c>
      <c r="J7931" s="2" t="s">
        <v>20536</v>
      </c>
      <c r="K7931" s="5" t="s">
        <v>21</v>
      </c>
    </row>
    <row r="7932" spans="1:12" hidden="1" x14ac:dyDescent="0.25">
      <c r="A7932">
        <v>168368</v>
      </c>
      <c r="B7932" t="s">
        <v>20537</v>
      </c>
      <c r="C7932" t="s">
        <v>20538</v>
      </c>
      <c r="D7932" t="s">
        <v>20459</v>
      </c>
      <c r="E7932" t="s">
        <v>35862</v>
      </c>
      <c r="F7932" t="s">
        <v>35863</v>
      </c>
      <c r="G7932">
        <v>1996</v>
      </c>
      <c r="H7932" t="s">
        <v>36568</v>
      </c>
      <c r="I7932" t="s">
        <v>20539</v>
      </c>
      <c r="J7932" s="2" t="s">
        <v>20540</v>
      </c>
      <c r="K7932" s="5" t="s">
        <v>21</v>
      </c>
    </row>
    <row r="7933" spans="1:12" hidden="1" x14ac:dyDescent="0.25">
      <c r="A7933">
        <v>168411</v>
      </c>
      <c r="B7933" t="s">
        <v>20541</v>
      </c>
      <c r="C7933" t="s">
        <v>20526</v>
      </c>
      <c r="D7933" t="s">
        <v>20459</v>
      </c>
      <c r="E7933" t="s">
        <v>35862</v>
      </c>
      <c r="F7933" t="s">
        <v>35863</v>
      </c>
      <c r="G7933">
        <v>1996</v>
      </c>
      <c r="H7933" t="s">
        <v>36568</v>
      </c>
      <c r="I7933" t="s">
        <v>20527</v>
      </c>
      <c r="J7933" s="2" t="s">
        <v>20542</v>
      </c>
      <c r="K7933" s="5" t="s">
        <v>38</v>
      </c>
    </row>
    <row r="7934" spans="1:12" hidden="1" x14ac:dyDescent="0.25">
      <c r="A7934">
        <v>168412</v>
      </c>
      <c r="B7934" t="s">
        <v>20543</v>
      </c>
      <c r="C7934" t="s">
        <v>20512</v>
      </c>
      <c r="D7934" t="s">
        <v>20459</v>
      </c>
      <c r="E7934" t="s">
        <v>35862</v>
      </c>
      <c r="F7934" t="s">
        <v>35863</v>
      </c>
      <c r="G7934">
        <v>1996</v>
      </c>
      <c r="H7934" t="s">
        <v>36568</v>
      </c>
      <c r="I7934" t="s">
        <v>20513</v>
      </c>
      <c r="J7934" s="2" t="e">
        <v>#NAME?</v>
      </c>
      <c r="K7934" s="5" t="s">
        <v>38</v>
      </c>
    </row>
    <row r="7935" spans="1:12" hidden="1" x14ac:dyDescent="0.25">
      <c r="A7935">
        <v>168460</v>
      </c>
      <c r="B7935" t="s">
        <v>20544</v>
      </c>
      <c r="C7935" t="s">
        <v>20545</v>
      </c>
      <c r="D7935" t="s">
        <v>20546</v>
      </c>
      <c r="E7935" t="s">
        <v>35864</v>
      </c>
      <c r="F7935" t="s">
        <v>35865</v>
      </c>
      <c r="G7935">
        <v>1999</v>
      </c>
      <c r="H7935" t="s">
        <v>36569</v>
      </c>
      <c r="I7935" t="s">
        <v>20547</v>
      </c>
      <c r="J7935" s="2" t="s">
        <v>20548</v>
      </c>
      <c r="K7935" s="5" t="s">
        <v>55</v>
      </c>
    </row>
    <row r="7936" spans="1:12" hidden="1" x14ac:dyDescent="0.25">
      <c r="A7936">
        <v>168464</v>
      </c>
      <c r="B7936" t="s">
        <v>20549</v>
      </c>
      <c r="C7936" t="s">
        <v>20550</v>
      </c>
      <c r="D7936" t="s">
        <v>20546</v>
      </c>
      <c r="E7936" t="s">
        <v>35864</v>
      </c>
      <c r="F7936" t="s">
        <v>35865</v>
      </c>
      <c r="G7936">
        <v>1999</v>
      </c>
      <c r="H7936" t="s">
        <v>36569</v>
      </c>
      <c r="I7936" t="s">
        <v>20551</v>
      </c>
      <c r="J7936" s="2" t="s">
        <v>20552</v>
      </c>
      <c r="K7936" s="5" t="s">
        <v>21</v>
      </c>
    </row>
    <row r="7937" spans="1:12" hidden="1" x14ac:dyDescent="0.25">
      <c r="A7937">
        <v>168481</v>
      </c>
      <c r="B7937" t="s">
        <v>20553</v>
      </c>
      <c r="C7937" t="s">
        <v>20550</v>
      </c>
      <c r="D7937" t="s">
        <v>20546</v>
      </c>
      <c r="E7937" t="s">
        <v>35864</v>
      </c>
      <c r="F7937" t="s">
        <v>35865</v>
      </c>
      <c r="G7937">
        <v>1999</v>
      </c>
      <c r="H7937" t="s">
        <v>36569</v>
      </c>
      <c r="I7937" t="s">
        <v>20551</v>
      </c>
      <c r="J7937" s="2" t="s">
        <v>20554</v>
      </c>
      <c r="K7937" s="5" t="s">
        <v>21</v>
      </c>
    </row>
    <row r="7938" spans="1:12" hidden="1" x14ac:dyDescent="0.25">
      <c r="A7938">
        <v>168521</v>
      </c>
      <c r="B7938" t="s">
        <v>20555</v>
      </c>
      <c r="C7938" t="s">
        <v>20550</v>
      </c>
      <c r="D7938" t="s">
        <v>20546</v>
      </c>
      <c r="E7938" t="s">
        <v>35864</v>
      </c>
      <c r="F7938" t="s">
        <v>35865</v>
      </c>
      <c r="G7938">
        <v>1999</v>
      </c>
      <c r="H7938" t="s">
        <v>36569</v>
      </c>
      <c r="I7938" t="s">
        <v>20551</v>
      </c>
      <c r="J7938" s="2" t="s">
        <v>20556</v>
      </c>
      <c r="K7938" s="5" t="s">
        <v>128</v>
      </c>
    </row>
    <row r="7939" spans="1:12" hidden="1" x14ac:dyDescent="0.25">
      <c r="A7939">
        <v>168522</v>
      </c>
      <c r="B7939" t="s">
        <v>20557</v>
      </c>
      <c r="C7939" t="s">
        <v>20558</v>
      </c>
      <c r="D7939" t="s">
        <v>20546</v>
      </c>
      <c r="E7939" t="s">
        <v>35864</v>
      </c>
      <c r="F7939" t="s">
        <v>35865</v>
      </c>
      <c r="G7939">
        <v>1999</v>
      </c>
      <c r="H7939" t="s">
        <v>36569</v>
      </c>
      <c r="I7939" t="s">
        <v>5802</v>
      </c>
      <c r="J7939" s="2" t="s">
        <v>20559</v>
      </c>
      <c r="K7939" s="5" t="s">
        <v>21</v>
      </c>
    </row>
    <row r="7940" spans="1:12" hidden="1" x14ac:dyDescent="0.25">
      <c r="A7940">
        <v>168549</v>
      </c>
      <c r="B7940" t="s">
        <v>20560</v>
      </c>
      <c r="C7940" t="s">
        <v>20550</v>
      </c>
      <c r="D7940" t="s">
        <v>20546</v>
      </c>
      <c r="E7940" t="s">
        <v>35864</v>
      </c>
      <c r="F7940" t="s">
        <v>35865</v>
      </c>
      <c r="G7940">
        <v>1999</v>
      </c>
      <c r="H7940" t="s">
        <v>36569</v>
      </c>
      <c r="I7940" t="s">
        <v>20551</v>
      </c>
      <c r="J7940" s="2" t="s">
        <v>20561</v>
      </c>
      <c r="K7940" s="5" t="s">
        <v>21</v>
      </c>
    </row>
    <row r="7941" spans="1:12" hidden="1" x14ac:dyDescent="0.25">
      <c r="A7941">
        <v>168571</v>
      </c>
      <c r="B7941" t="s">
        <v>20562</v>
      </c>
      <c r="C7941" t="s">
        <v>20550</v>
      </c>
      <c r="D7941" t="s">
        <v>20546</v>
      </c>
      <c r="E7941" t="s">
        <v>35864</v>
      </c>
      <c r="F7941" t="s">
        <v>35865</v>
      </c>
      <c r="G7941">
        <v>1999</v>
      </c>
      <c r="H7941" t="s">
        <v>36569</v>
      </c>
      <c r="I7941" t="s">
        <v>20551</v>
      </c>
      <c r="J7941" s="2" t="s">
        <v>20563</v>
      </c>
      <c r="K7941" s="5" t="s">
        <v>21</v>
      </c>
    </row>
    <row r="7942" spans="1:12" hidden="1" x14ac:dyDescent="0.25">
      <c r="A7942">
        <v>168585</v>
      </c>
      <c r="B7942" t="s">
        <v>20564</v>
      </c>
      <c r="C7942" t="s">
        <v>20550</v>
      </c>
      <c r="D7942" t="s">
        <v>20546</v>
      </c>
      <c r="E7942" t="s">
        <v>35864</v>
      </c>
      <c r="F7942" t="s">
        <v>35865</v>
      </c>
      <c r="G7942">
        <v>1999</v>
      </c>
      <c r="H7942" t="s">
        <v>36569</v>
      </c>
      <c r="I7942" t="s">
        <v>20551</v>
      </c>
      <c r="J7942" s="2" t="s">
        <v>20565</v>
      </c>
      <c r="K7942" s="5" t="s">
        <v>173</v>
      </c>
      <c r="L7942" t="s">
        <v>174</v>
      </c>
    </row>
    <row r="7943" spans="1:12" hidden="1" x14ac:dyDescent="0.25">
      <c r="A7943">
        <v>168643</v>
      </c>
      <c r="B7943" t="s">
        <v>20566</v>
      </c>
      <c r="C7943" t="s">
        <v>20558</v>
      </c>
      <c r="D7943" t="s">
        <v>20546</v>
      </c>
      <c r="E7943" t="s">
        <v>35864</v>
      </c>
      <c r="F7943" t="s">
        <v>35865</v>
      </c>
      <c r="G7943">
        <v>1999</v>
      </c>
      <c r="H7943" t="s">
        <v>36569</v>
      </c>
      <c r="I7943" t="s">
        <v>5802</v>
      </c>
      <c r="J7943" s="2" t="s">
        <v>20567</v>
      </c>
      <c r="K7943" s="5" t="s">
        <v>21</v>
      </c>
    </row>
    <row r="7944" spans="1:12" hidden="1" x14ac:dyDescent="0.25">
      <c r="A7944">
        <v>168680</v>
      </c>
      <c r="B7944" t="s">
        <v>20568</v>
      </c>
      <c r="C7944" t="s">
        <v>20550</v>
      </c>
      <c r="D7944" t="s">
        <v>20546</v>
      </c>
      <c r="E7944" t="s">
        <v>35864</v>
      </c>
      <c r="F7944" t="s">
        <v>35865</v>
      </c>
      <c r="G7944">
        <v>1999</v>
      </c>
      <c r="H7944" t="s">
        <v>36569</v>
      </c>
      <c r="I7944" t="s">
        <v>20551</v>
      </c>
      <c r="J7944" s="2" t="s">
        <v>20569</v>
      </c>
      <c r="K7944" s="5" t="s">
        <v>55</v>
      </c>
      <c r="L7944" t="s">
        <v>143</v>
      </c>
    </row>
    <row r="7945" spans="1:12" hidden="1" x14ac:dyDescent="0.25">
      <c r="A7945">
        <v>168706</v>
      </c>
      <c r="B7945" t="s">
        <v>20570</v>
      </c>
      <c r="C7945" t="s">
        <v>20550</v>
      </c>
      <c r="D7945" t="s">
        <v>20546</v>
      </c>
      <c r="E7945" t="s">
        <v>35864</v>
      </c>
      <c r="F7945" t="s">
        <v>35865</v>
      </c>
      <c r="G7945">
        <v>1999</v>
      </c>
      <c r="H7945" t="s">
        <v>36569</v>
      </c>
      <c r="I7945" t="s">
        <v>20551</v>
      </c>
      <c r="J7945" s="2" t="s">
        <v>20571</v>
      </c>
      <c r="K7945" s="5" t="s">
        <v>38</v>
      </c>
      <c r="L7945" t="s">
        <v>187</v>
      </c>
    </row>
    <row r="7946" spans="1:12" hidden="1" x14ac:dyDescent="0.25">
      <c r="A7946">
        <v>168736</v>
      </c>
      <c r="B7946" t="s">
        <v>20572</v>
      </c>
      <c r="C7946" t="s">
        <v>20550</v>
      </c>
      <c r="D7946" t="s">
        <v>20546</v>
      </c>
      <c r="E7946" t="s">
        <v>35864</v>
      </c>
      <c r="F7946" t="s">
        <v>35865</v>
      </c>
      <c r="G7946">
        <v>1999</v>
      </c>
      <c r="H7946" t="s">
        <v>36569</v>
      </c>
      <c r="I7946" t="s">
        <v>20551</v>
      </c>
      <c r="J7946" s="2" t="s">
        <v>20573</v>
      </c>
      <c r="K7946" s="5" t="s">
        <v>38</v>
      </c>
    </row>
    <row r="7947" spans="1:12" hidden="1" x14ac:dyDescent="0.25">
      <c r="A7947">
        <v>168755</v>
      </c>
      <c r="B7947" t="s">
        <v>20574</v>
      </c>
      <c r="C7947" t="s">
        <v>20558</v>
      </c>
      <c r="D7947" t="s">
        <v>20546</v>
      </c>
      <c r="E7947" t="s">
        <v>35864</v>
      </c>
      <c r="F7947" t="s">
        <v>35865</v>
      </c>
      <c r="G7947">
        <v>1999</v>
      </c>
      <c r="H7947" t="s">
        <v>36569</v>
      </c>
      <c r="I7947" t="s">
        <v>5802</v>
      </c>
      <c r="J7947" s="2" t="s">
        <v>20575</v>
      </c>
      <c r="K7947" s="5" t="s">
        <v>21</v>
      </c>
    </row>
    <row r="7948" spans="1:12" hidden="1" x14ac:dyDescent="0.25">
      <c r="A7948">
        <v>168759</v>
      </c>
      <c r="B7948" t="s">
        <v>20576</v>
      </c>
      <c r="C7948" t="s">
        <v>20558</v>
      </c>
      <c r="D7948" t="s">
        <v>20546</v>
      </c>
      <c r="E7948" t="s">
        <v>35864</v>
      </c>
      <c r="F7948" t="s">
        <v>35865</v>
      </c>
      <c r="G7948">
        <v>1999</v>
      </c>
      <c r="H7948" t="s">
        <v>36569</v>
      </c>
      <c r="I7948" t="s">
        <v>5802</v>
      </c>
      <c r="J7948" s="2" t="s">
        <v>20577</v>
      </c>
      <c r="K7948" s="5" t="s">
        <v>55</v>
      </c>
    </row>
    <row r="7949" spans="1:12" hidden="1" x14ac:dyDescent="0.25">
      <c r="A7949">
        <v>168760</v>
      </c>
      <c r="B7949" t="s">
        <v>20578</v>
      </c>
      <c r="C7949" t="s">
        <v>20550</v>
      </c>
      <c r="D7949" t="s">
        <v>20546</v>
      </c>
      <c r="E7949" t="s">
        <v>35864</v>
      </c>
      <c r="F7949" t="s">
        <v>35865</v>
      </c>
      <c r="G7949">
        <v>1999</v>
      </c>
      <c r="H7949" t="s">
        <v>36569</v>
      </c>
      <c r="I7949" t="s">
        <v>20551</v>
      </c>
      <c r="J7949" s="2" t="s">
        <v>20579</v>
      </c>
      <c r="K7949" s="5" t="s">
        <v>15</v>
      </c>
    </row>
    <row r="7950" spans="1:12" hidden="1" x14ac:dyDescent="0.25">
      <c r="A7950">
        <v>168777</v>
      </c>
      <c r="B7950" t="s">
        <v>20580</v>
      </c>
      <c r="C7950" t="s">
        <v>20558</v>
      </c>
      <c r="D7950" t="s">
        <v>20546</v>
      </c>
      <c r="E7950" t="s">
        <v>35864</v>
      </c>
      <c r="F7950" t="s">
        <v>35865</v>
      </c>
      <c r="G7950">
        <v>1999</v>
      </c>
      <c r="H7950" t="s">
        <v>36569</v>
      </c>
      <c r="I7950" t="s">
        <v>5802</v>
      </c>
      <c r="J7950" s="2" t="s">
        <v>20581</v>
      </c>
      <c r="K7950" s="5" t="s">
        <v>128</v>
      </c>
      <c r="L7950" t="s">
        <v>129</v>
      </c>
    </row>
    <row r="7951" spans="1:12" hidden="1" x14ac:dyDescent="0.25">
      <c r="A7951">
        <v>168838</v>
      </c>
      <c r="B7951" t="s">
        <v>20582</v>
      </c>
      <c r="C7951" t="s">
        <v>20558</v>
      </c>
      <c r="D7951" t="s">
        <v>20546</v>
      </c>
      <c r="E7951" t="s">
        <v>35864</v>
      </c>
      <c r="F7951" t="s">
        <v>35865</v>
      </c>
      <c r="G7951">
        <v>1999</v>
      </c>
      <c r="H7951" t="s">
        <v>36569</v>
      </c>
      <c r="I7951" t="s">
        <v>5802</v>
      </c>
      <c r="J7951" s="2" t="s">
        <v>20583</v>
      </c>
      <c r="K7951" s="5" t="s">
        <v>21</v>
      </c>
    </row>
    <row r="7952" spans="1:12" hidden="1" x14ac:dyDescent="0.25">
      <c r="A7952">
        <v>168852</v>
      </c>
      <c r="B7952" t="s">
        <v>20584</v>
      </c>
      <c r="C7952" t="s">
        <v>20558</v>
      </c>
      <c r="D7952" t="s">
        <v>20546</v>
      </c>
      <c r="E7952" t="s">
        <v>35864</v>
      </c>
      <c r="F7952" t="s">
        <v>35865</v>
      </c>
      <c r="G7952">
        <v>1999</v>
      </c>
      <c r="H7952" t="s">
        <v>36569</v>
      </c>
      <c r="I7952" t="s">
        <v>5802</v>
      </c>
      <c r="J7952" s="2" t="s">
        <v>20585</v>
      </c>
      <c r="K7952" s="5" t="s">
        <v>21</v>
      </c>
    </row>
    <row r="7953" spans="1:12" hidden="1" x14ac:dyDescent="0.25">
      <c r="A7953">
        <v>168897</v>
      </c>
      <c r="B7953" t="s">
        <v>20586</v>
      </c>
      <c r="C7953" t="s">
        <v>20558</v>
      </c>
      <c r="D7953" t="s">
        <v>20546</v>
      </c>
      <c r="E7953" t="s">
        <v>35864</v>
      </c>
      <c r="F7953" t="s">
        <v>35865</v>
      </c>
      <c r="G7953">
        <v>1999</v>
      </c>
      <c r="H7953" t="s">
        <v>36569</v>
      </c>
      <c r="I7953" t="s">
        <v>5802</v>
      </c>
      <c r="J7953" s="2" t="s">
        <v>20587</v>
      </c>
      <c r="K7953" s="5" t="s">
        <v>15</v>
      </c>
    </row>
    <row r="7954" spans="1:12" hidden="1" x14ac:dyDescent="0.25">
      <c r="A7954">
        <v>168905</v>
      </c>
      <c r="B7954" t="s">
        <v>20588</v>
      </c>
      <c r="C7954" t="s">
        <v>20550</v>
      </c>
      <c r="D7954" t="s">
        <v>20546</v>
      </c>
      <c r="E7954" t="s">
        <v>35864</v>
      </c>
      <c r="F7954" t="s">
        <v>35865</v>
      </c>
      <c r="G7954">
        <v>1999</v>
      </c>
      <c r="H7954" t="s">
        <v>36569</v>
      </c>
      <c r="I7954" t="s">
        <v>20551</v>
      </c>
      <c r="J7954" s="2" t="s">
        <v>20589</v>
      </c>
      <c r="K7954" s="5" t="s">
        <v>21</v>
      </c>
    </row>
    <row r="7955" spans="1:12" hidden="1" x14ac:dyDescent="0.25">
      <c r="A7955">
        <v>168912</v>
      </c>
      <c r="B7955" t="s">
        <v>20590</v>
      </c>
      <c r="C7955" t="s">
        <v>20591</v>
      </c>
      <c r="D7955" t="s">
        <v>20546</v>
      </c>
      <c r="E7955" t="s">
        <v>35864</v>
      </c>
      <c r="F7955" t="s">
        <v>35865</v>
      </c>
      <c r="G7955">
        <v>1999</v>
      </c>
      <c r="H7955" t="s">
        <v>36569</v>
      </c>
      <c r="I7955" t="s">
        <v>20592</v>
      </c>
      <c r="J7955" s="2" t="s">
        <v>20593</v>
      </c>
      <c r="K7955" s="5" t="s">
        <v>38</v>
      </c>
    </row>
    <row r="7956" spans="1:12" hidden="1" x14ac:dyDescent="0.25">
      <c r="A7956">
        <v>168915</v>
      </c>
      <c r="B7956" t="s">
        <v>20594</v>
      </c>
      <c r="C7956" t="s">
        <v>20591</v>
      </c>
      <c r="D7956" t="s">
        <v>20546</v>
      </c>
      <c r="E7956" t="s">
        <v>35864</v>
      </c>
      <c r="F7956" t="s">
        <v>35865</v>
      </c>
      <c r="G7956">
        <v>1999</v>
      </c>
      <c r="H7956" t="s">
        <v>36569</v>
      </c>
      <c r="I7956" t="s">
        <v>20592</v>
      </c>
      <c r="J7956" s="2" t="s">
        <v>20595</v>
      </c>
      <c r="K7956" s="5" t="s">
        <v>580</v>
      </c>
      <c r="L7956" t="s">
        <v>902</v>
      </c>
    </row>
    <row r="7957" spans="1:12" hidden="1" x14ac:dyDescent="0.25">
      <c r="A7957">
        <v>168937</v>
      </c>
      <c r="B7957" t="s">
        <v>20596</v>
      </c>
      <c r="C7957" t="s">
        <v>20558</v>
      </c>
      <c r="D7957" t="s">
        <v>20546</v>
      </c>
      <c r="E7957" t="s">
        <v>35864</v>
      </c>
      <c r="F7957" t="s">
        <v>35865</v>
      </c>
      <c r="G7957">
        <v>1999</v>
      </c>
      <c r="H7957" t="s">
        <v>36569</v>
      </c>
      <c r="I7957" t="s">
        <v>5802</v>
      </c>
      <c r="J7957" s="2" t="s">
        <v>20597</v>
      </c>
      <c r="K7957" s="5" t="s">
        <v>38</v>
      </c>
    </row>
    <row r="7958" spans="1:12" hidden="1" x14ac:dyDescent="0.25">
      <c r="A7958">
        <v>168951</v>
      </c>
      <c r="B7958" t="s">
        <v>20598</v>
      </c>
      <c r="C7958" t="s">
        <v>20558</v>
      </c>
      <c r="D7958" t="s">
        <v>20546</v>
      </c>
      <c r="E7958" t="s">
        <v>35864</v>
      </c>
      <c r="F7958" t="s">
        <v>35865</v>
      </c>
      <c r="G7958">
        <v>1999</v>
      </c>
      <c r="H7958" t="s">
        <v>36569</v>
      </c>
      <c r="I7958" t="s">
        <v>5802</v>
      </c>
      <c r="J7958" s="2" t="s">
        <v>20599</v>
      </c>
      <c r="K7958" s="5" t="s">
        <v>128</v>
      </c>
      <c r="L7958" t="s">
        <v>129</v>
      </c>
    </row>
    <row r="7959" spans="1:12" hidden="1" x14ac:dyDescent="0.25">
      <c r="A7959">
        <v>168970</v>
      </c>
      <c r="B7959" t="s">
        <v>20600</v>
      </c>
      <c r="C7959" t="s">
        <v>20591</v>
      </c>
      <c r="D7959" t="s">
        <v>20546</v>
      </c>
      <c r="E7959" t="s">
        <v>35864</v>
      </c>
      <c r="F7959" t="s">
        <v>35865</v>
      </c>
      <c r="G7959">
        <v>1999</v>
      </c>
      <c r="H7959" t="s">
        <v>36569</v>
      </c>
      <c r="I7959" t="s">
        <v>20592</v>
      </c>
      <c r="J7959" s="2" t="s">
        <v>20601</v>
      </c>
      <c r="K7959" s="5" t="s">
        <v>38</v>
      </c>
      <c r="L7959" t="s">
        <v>35266</v>
      </c>
    </row>
    <row r="7960" spans="1:12" hidden="1" x14ac:dyDescent="0.25">
      <c r="A7960">
        <v>168975</v>
      </c>
      <c r="B7960" t="s">
        <v>20602</v>
      </c>
      <c r="C7960" t="s">
        <v>20591</v>
      </c>
      <c r="D7960" t="s">
        <v>20546</v>
      </c>
      <c r="E7960" t="s">
        <v>35864</v>
      </c>
      <c r="F7960" t="s">
        <v>35865</v>
      </c>
      <c r="G7960">
        <v>1999</v>
      </c>
      <c r="H7960" t="s">
        <v>36569</v>
      </c>
      <c r="I7960" t="s">
        <v>20592</v>
      </c>
      <c r="J7960" s="2" t="s">
        <v>20603</v>
      </c>
      <c r="K7960" s="5" t="s">
        <v>21</v>
      </c>
    </row>
    <row r="7961" spans="1:12" hidden="1" x14ac:dyDescent="0.25">
      <c r="A7961">
        <v>168978</v>
      </c>
      <c r="B7961" t="s">
        <v>20604</v>
      </c>
      <c r="C7961" t="s">
        <v>20558</v>
      </c>
      <c r="D7961" t="s">
        <v>20546</v>
      </c>
      <c r="E7961" t="s">
        <v>35864</v>
      </c>
      <c r="F7961" t="s">
        <v>35865</v>
      </c>
      <c r="G7961">
        <v>1999</v>
      </c>
      <c r="H7961" t="s">
        <v>36569</v>
      </c>
      <c r="I7961" t="s">
        <v>5802</v>
      </c>
      <c r="J7961" s="2" t="s">
        <v>20605</v>
      </c>
      <c r="K7961" s="5" t="s">
        <v>128</v>
      </c>
      <c r="L7961" t="s">
        <v>1320</v>
      </c>
    </row>
    <row r="7962" spans="1:12" hidden="1" x14ac:dyDescent="0.25">
      <c r="A7962">
        <v>168998</v>
      </c>
      <c r="B7962" t="s">
        <v>20606</v>
      </c>
      <c r="C7962" t="s">
        <v>20607</v>
      </c>
      <c r="D7962" t="s">
        <v>20608</v>
      </c>
      <c r="E7962" t="s">
        <v>35866</v>
      </c>
      <c r="F7962" t="s">
        <v>35867</v>
      </c>
      <c r="G7962">
        <v>2000</v>
      </c>
      <c r="H7962" t="s">
        <v>36570</v>
      </c>
      <c r="I7962" t="s">
        <v>13212</v>
      </c>
      <c r="J7962" s="2" t="s">
        <v>20609</v>
      </c>
      <c r="K7962" s="5" t="s">
        <v>38</v>
      </c>
      <c r="L7962" t="s">
        <v>16</v>
      </c>
    </row>
    <row r="7963" spans="1:12" hidden="1" x14ac:dyDescent="0.25">
      <c r="A7963">
        <v>169111</v>
      </c>
      <c r="B7963" t="s">
        <v>20610</v>
      </c>
      <c r="C7963" t="s">
        <v>20611</v>
      </c>
      <c r="D7963" t="s">
        <v>20608</v>
      </c>
      <c r="E7963" t="s">
        <v>35866</v>
      </c>
      <c r="F7963" t="s">
        <v>35867</v>
      </c>
      <c r="G7963">
        <v>2000</v>
      </c>
      <c r="H7963" t="s">
        <v>36570</v>
      </c>
      <c r="I7963" t="s">
        <v>13982</v>
      </c>
      <c r="J7963" s="2" t="s">
        <v>20612</v>
      </c>
      <c r="K7963" s="5" t="s">
        <v>128</v>
      </c>
      <c r="L7963" t="s">
        <v>129</v>
      </c>
    </row>
    <row r="7964" spans="1:12" hidden="1" x14ac:dyDescent="0.25">
      <c r="A7964">
        <v>169147</v>
      </c>
      <c r="B7964" t="s">
        <v>20613</v>
      </c>
      <c r="C7964" t="s">
        <v>20607</v>
      </c>
      <c r="D7964" t="s">
        <v>20608</v>
      </c>
      <c r="E7964" t="s">
        <v>35866</v>
      </c>
      <c r="F7964" t="s">
        <v>35867</v>
      </c>
      <c r="G7964">
        <v>2000</v>
      </c>
      <c r="H7964" t="s">
        <v>36570</v>
      </c>
      <c r="I7964" t="s">
        <v>13212</v>
      </c>
      <c r="J7964" s="2" t="s">
        <v>20614</v>
      </c>
      <c r="K7964" s="5" t="s">
        <v>38</v>
      </c>
    </row>
    <row r="7965" spans="1:12" hidden="1" x14ac:dyDescent="0.25">
      <c r="A7965">
        <v>169150</v>
      </c>
      <c r="B7965" t="s">
        <v>20615</v>
      </c>
      <c r="C7965" t="s">
        <v>20607</v>
      </c>
      <c r="D7965" t="s">
        <v>20608</v>
      </c>
      <c r="E7965" t="s">
        <v>35866</v>
      </c>
      <c r="F7965" t="s">
        <v>35867</v>
      </c>
      <c r="G7965">
        <v>2000</v>
      </c>
      <c r="H7965" t="s">
        <v>36570</v>
      </c>
      <c r="I7965" t="s">
        <v>13212</v>
      </c>
      <c r="J7965" s="2" t="s">
        <v>20616</v>
      </c>
      <c r="K7965" s="5" t="s">
        <v>21</v>
      </c>
    </row>
    <row r="7966" spans="1:12" hidden="1" x14ac:dyDescent="0.25">
      <c r="A7966">
        <v>169178</v>
      </c>
      <c r="B7966" t="s">
        <v>20617</v>
      </c>
      <c r="C7966" t="s">
        <v>20607</v>
      </c>
      <c r="D7966" t="s">
        <v>20608</v>
      </c>
      <c r="E7966" t="s">
        <v>35866</v>
      </c>
      <c r="F7966" t="s">
        <v>35867</v>
      </c>
      <c r="G7966">
        <v>2000</v>
      </c>
      <c r="H7966" t="s">
        <v>36570</v>
      </c>
      <c r="I7966" t="s">
        <v>13212</v>
      </c>
      <c r="J7966" s="2" t="s">
        <v>20618</v>
      </c>
      <c r="K7966" s="5" t="s">
        <v>202</v>
      </c>
      <c r="L7966" t="s">
        <v>129</v>
      </c>
    </row>
    <row r="7967" spans="1:12" hidden="1" x14ac:dyDescent="0.25">
      <c r="A7967">
        <v>169253</v>
      </c>
      <c r="B7967" t="s">
        <v>20619</v>
      </c>
      <c r="C7967" t="s">
        <v>20620</v>
      </c>
      <c r="D7967" t="s">
        <v>20608</v>
      </c>
      <c r="E7967" t="s">
        <v>35866</v>
      </c>
      <c r="F7967" t="s">
        <v>35867</v>
      </c>
      <c r="G7967">
        <v>2000</v>
      </c>
      <c r="H7967" t="s">
        <v>36570</v>
      </c>
      <c r="I7967" t="s">
        <v>7750</v>
      </c>
      <c r="J7967" s="2" t="s">
        <v>20621</v>
      </c>
      <c r="K7967" s="5" t="s">
        <v>32</v>
      </c>
    </row>
    <row r="7968" spans="1:12" hidden="1" x14ac:dyDescent="0.25">
      <c r="A7968">
        <v>169264</v>
      </c>
      <c r="B7968" t="s">
        <v>20622</v>
      </c>
      <c r="C7968" t="s">
        <v>20620</v>
      </c>
      <c r="D7968" t="s">
        <v>20608</v>
      </c>
      <c r="E7968" t="s">
        <v>35866</v>
      </c>
      <c r="F7968" t="s">
        <v>35867</v>
      </c>
      <c r="G7968">
        <v>2000</v>
      </c>
      <c r="H7968" t="s">
        <v>36570</v>
      </c>
      <c r="I7968" t="s">
        <v>7750</v>
      </c>
      <c r="J7968" s="2" t="s">
        <v>20623</v>
      </c>
      <c r="K7968" s="5" t="s">
        <v>32</v>
      </c>
    </row>
    <row r="7969" spans="1:12" hidden="1" x14ac:dyDescent="0.25">
      <c r="A7969">
        <v>169271</v>
      </c>
      <c r="B7969" t="s">
        <v>20624</v>
      </c>
      <c r="C7969" t="s">
        <v>20607</v>
      </c>
      <c r="D7969" t="s">
        <v>20608</v>
      </c>
      <c r="E7969" t="s">
        <v>35866</v>
      </c>
      <c r="F7969" t="s">
        <v>35867</v>
      </c>
      <c r="G7969">
        <v>2000</v>
      </c>
      <c r="H7969" t="s">
        <v>36570</v>
      </c>
      <c r="I7969" t="s">
        <v>13212</v>
      </c>
      <c r="J7969" s="2" t="s">
        <v>20625</v>
      </c>
      <c r="K7969" s="5" t="s">
        <v>38</v>
      </c>
    </row>
    <row r="7970" spans="1:12" hidden="1" x14ac:dyDescent="0.25">
      <c r="A7970">
        <v>169276</v>
      </c>
      <c r="B7970" t="s">
        <v>20626</v>
      </c>
      <c r="C7970" t="s">
        <v>20607</v>
      </c>
      <c r="D7970" t="s">
        <v>20608</v>
      </c>
      <c r="E7970" t="s">
        <v>35866</v>
      </c>
      <c r="F7970" t="s">
        <v>35867</v>
      </c>
      <c r="G7970">
        <v>2000</v>
      </c>
      <c r="H7970" t="s">
        <v>36570</v>
      </c>
      <c r="I7970" t="s">
        <v>13212</v>
      </c>
      <c r="J7970" s="2" t="s">
        <v>20627</v>
      </c>
      <c r="K7970" s="5" t="s">
        <v>38</v>
      </c>
      <c r="L7970" t="s">
        <v>16</v>
      </c>
    </row>
    <row r="7971" spans="1:12" hidden="1" x14ac:dyDescent="0.25">
      <c r="A7971">
        <v>169278</v>
      </c>
      <c r="B7971" t="s">
        <v>20628</v>
      </c>
      <c r="C7971" t="s">
        <v>20607</v>
      </c>
      <c r="D7971" t="s">
        <v>20608</v>
      </c>
      <c r="E7971" t="s">
        <v>35866</v>
      </c>
      <c r="F7971" t="s">
        <v>35867</v>
      </c>
      <c r="G7971">
        <v>2000</v>
      </c>
      <c r="H7971" t="s">
        <v>36570</v>
      </c>
      <c r="I7971" t="s">
        <v>13212</v>
      </c>
      <c r="J7971" s="2" t="s">
        <v>20629</v>
      </c>
      <c r="K7971" s="5" t="s">
        <v>38</v>
      </c>
    </row>
    <row r="7972" spans="1:12" hidden="1" x14ac:dyDescent="0.25">
      <c r="A7972">
        <v>169285</v>
      </c>
      <c r="B7972" t="s">
        <v>20630</v>
      </c>
      <c r="C7972" t="s">
        <v>20620</v>
      </c>
      <c r="D7972" t="s">
        <v>20608</v>
      </c>
      <c r="E7972" t="s">
        <v>35866</v>
      </c>
      <c r="F7972" t="s">
        <v>35867</v>
      </c>
      <c r="G7972">
        <v>2000</v>
      </c>
      <c r="H7972" t="s">
        <v>36570</v>
      </c>
      <c r="I7972" t="s">
        <v>7750</v>
      </c>
      <c r="J7972" s="2" t="s">
        <v>20631</v>
      </c>
      <c r="K7972" s="5" t="s">
        <v>21</v>
      </c>
    </row>
    <row r="7973" spans="1:12" hidden="1" x14ac:dyDescent="0.25">
      <c r="A7973">
        <v>169290</v>
      </c>
      <c r="B7973" t="s">
        <v>20632</v>
      </c>
      <c r="C7973" t="s">
        <v>20607</v>
      </c>
      <c r="D7973" t="s">
        <v>20608</v>
      </c>
      <c r="E7973" t="s">
        <v>35866</v>
      </c>
      <c r="F7973" t="s">
        <v>35867</v>
      </c>
      <c r="G7973">
        <v>2000</v>
      </c>
      <c r="H7973" t="s">
        <v>36570</v>
      </c>
      <c r="I7973" t="s">
        <v>13212</v>
      </c>
      <c r="J7973" s="2" t="s">
        <v>20633</v>
      </c>
      <c r="K7973" s="5" t="s">
        <v>32</v>
      </c>
      <c r="L7973" t="s">
        <v>35244</v>
      </c>
    </row>
    <row r="7974" spans="1:12" hidden="1" x14ac:dyDescent="0.25">
      <c r="A7974">
        <v>169319</v>
      </c>
      <c r="B7974" t="s">
        <v>20634</v>
      </c>
      <c r="C7974" t="s">
        <v>20620</v>
      </c>
      <c r="D7974" t="s">
        <v>20608</v>
      </c>
      <c r="E7974" t="s">
        <v>35866</v>
      </c>
      <c r="F7974" t="s">
        <v>35867</v>
      </c>
      <c r="G7974">
        <v>2000</v>
      </c>
      <c r="H7974" t="s">
        <v>36570</v>
      </c>
      <c r="I7974" t="s">
        <v>7750</v>
      </c>
      <c r="J7974" s="2" t="s">
        <v>20635</v>
      </c>
      <c r="K7974" s="5" t="s">
        <v>55</v>
      </c>
    </row>
    <row r="7975" spans="1:12" hidden="1" x14ac:dyDescent="0.25">
      <c r="A7975">
        <v>169321</v>
      </c>
      <c r="B7975" t="s">
        <v>20636</v>
      </c>
      <c r="C7975" t="s">
        <v>20620</v>
      </c>
      <c r="D7975" t="s">
        <v>20608</v>
      </c>
      <c r="E7975" t="s">
        <v>35866</v>
      </c>
      <c r="F7975" t="s">
        <v>35867</v>
      </c>
      <c r="G7975">
        <v>2000</v>
      </c>
      <c r="H7975" t="s">
        <v>36570</v>
      </c>
      <c r="I7975" t="s">
        <v>7750</v>
      </c>
      <c r="J7975" s="2" t="s">
        <v>20637</v>
      </c>
      <c r="K7975" s="5" t="s">
        <v>38</v>
      </c>
      <c r="L7975" t="s">
        <v>35266</v>
      </c>
    </row>
    <row r="7976" spans="1:12" hidden="1" x14ac:dyDescent="0.25">
      <c r="A7976">
        <v>169381</v>
      </c>
      <c r="B7976" t="s">
        <v>20638</v>
      </c>
      <c r="C7976" t="s">
        <v>20607</v>
      </c>
      <c r="D7976" t="s">
        <v>20608</v>
      </c>
      <c r="E7976" t="s">
        <v>35866</v>
      </c>
      <c r="F7976" t="s">
        <v>35867</v>
      </c>
      <c r="G7976">
        <v>2000</v>
      </c>
      <c r="H7976" t="s">
        <v>36570</v>
      </c>
      <c r="I7976" t="s">
        <v>13212</v>
      </c>
      <c r="J7976" s="2" t="s">
        <v>20639</v>
      </c>
      <c r="K7976" s="5" t="s">
        <v>505</v>
      </c>
    </row>
    <row r="7977" spans="1:12" hidden="1" x14ac:dyDescent="0.25">
      <c r="A7977">
        <v>169413</v>
      </c>
      <c r="B7977" t="s">
        <v>20640</v>
      </c>
      <c r="C7977" t="s">
        <v>20607</v>
      </c>
      <c r="D7977" t="s">
        <v>20608</v>
      </c>
      <c r="E7977" t="s">
        <v>35866</v>
      </c>
      <c r="F7977" t="s">
        <v>35867</v>
      </c>
      <c r="G7977">
        <v>2000</v>
      </c>
      <c r="H7977" t="s">
        <v>36570</v>
      </c>
      <c r="I7977" t="s">
        <v>13212</v>
      </c>
      <c r="J7977" s="2" t="s">
        <v>20641</v>
      </c>
      <c r="K7977" s="5" t="s">
        <v>21</v>
      </c>
    </row>
    <row r="7978" spans="1:12" hidden="1" x14ac:dyDescent="0.25">
      <c r="A7978">
        <v>169416</v>
      </c>
      <c r="B7978" t="s">
        <v>20642</v>
      </c>
      <c r="C7978" t="s">
        <v>20643</v>
      </c>
      <c r="D7978" t="s">
        <v>20608</v>
      </c>
      <c r="E7978" t="s">
        <v>35866</v>
      </c>
      <c r="F7978" t="s">
        <v>35867</v>
      </c>
      <c r="G7978">
        <v>2000</v>
      </c>
      <c r="H7978" t="s">
        <v>36570</v>
      </c>
      <c r="I7978" t="s">
        <v>20644</v>
      </c>
      <c r="J7978" s="2" t="s">
        <v>20645</v>
      </c>
      <c r="K7978" s="5" t="s">
        <v>38</v>
      </c>
    </row>
    <row r="7979" spans="1:12" hidden="1" x14ac:dyDescent="0.25">
      <c r="A7979">
        <v>169426</v>
      </c>
      <c r="B7979" t="s">
        <v>20646</v>
      </c>
      <c r="C7979" t="s">
        <v>20607</v>
      </c>
      <c r="D7979" t="s">
        <v>20608</v>
      </c>
      <c r="E7979" t="s">
        <v>35866</v>
      </c>
      <c r="F7979" t="s">
        <v>35867</v>
      </c>
      <c r="G7979">
        <v>2000</v>
      </c>
      <c r="H7979" t="s">
        <v>36570</v>
      </c>
      <c r="I7979" t="s">
        <v>13212</v>
      </c>
      <c r="J7979" s="2" t="s">
        <v>20647</v>
      </c>
      <c r="K7979" s="5" t="s">
        <v>128</v>
      </c>
    </row>
    <row r="7980" spans="1:12" hidden="1" x14ac:dyDescent="0.25">
      <c r="A7980">
        <v>169484</v>
      </c>
      <c r="B7980" t="s">
        <v>20648</v>
      </c>
      <c r="C7980" t="s">
        <v>20649</v>
      </c>
      <c r="D7980" t="s">
        <v>20608</v>
      </c>
      <c r="E7980" t="s">
        <v>35866</v>
      </c>
      <c r="F7980" t="s">
        <v>35867</v>
      </c>
      <c r="G7980">
        <v>2000</v>
      </c>
      <c r="H7980" t="s">
        <v>36570</v>
      </c>
      <c r="I7980" t="s">
        <v>20650</v>
      </c>
      <c r="J7980" s="2" t="s">
        <v>20651</v>
      </c>
      <c r="K7980" s="5" t="s">
        <v>38</v>
      </c>
    </row>
    <row r="7981" spans="1:12" hidden="1" x14ac:dyDescent="0.25">
      <c r="A7981">
        <v>169495</v>
      </c>
      <c r="B7981" t="s">
        <v>20652</v>
      </c>
      <c r="C7981" t="s">
        <v>20607</v>
      </c>
      <c r="D7981" t="s">
        <v>20608</v>
      </c>
      <c r="E7981" t="s">
        <v>35866</v>
      </c>
      <c r="F7981" t="s">
        <v>35867</v>
      </c>
      <c r="G7981">
        <v>2000</v>
      </c>
      <c r="H7981" t="s">
        <v>36570</v>
      </c>
      <c r="I7981" t="s">
        <v>13212</v>
      </c>
      <c r="J7981" s="2" t="s">
        <v>20653</v>
      </c>
      <c r="K7981" s="5" t="s">
        <v>21</v>
      </c>
    </row>
    <row r="7982" spans="1:12" hidden="1" x14ac:dyDescent="0.25">
      <c r="A7982">
        <v>169554</v>
      </c>
      <c r="B7982" t="s">
        <v>20654</v>
      </c>
      <c r="C7982" t="s">
        <v>20655</v>
      </c>
      <c r="D7982" t="s">
        <v>20608</v>
      </c>
      <c r="E7982" t="s">
        <v>35866</v>
      </c>
      <c r="F7982" t="s">
        <v>35867</v>
      </c>
      <c r="G7982">
        <v>2000</v>
      </c>
      <c r="H7982" t="s">
        <v>36570</v>
      </c>
      <c r="I7982" t="s">
        <v>7505</v>
      </c>
      <c r="J7982" s="2" t="s">
        <v>20656</v>
      </c>
      <c r="K7982" s="5" t="s">
        <v>38</v>
      </c>
      <c r="L7982" t="s">
        <v>35266</v>
      </c>
    </row>
    <row r="7983" spans="1:12" hidden="1" x14ac:dyDescent="0.25">
      <c r="A7983">
        <v>169602</v>
      </c>
      <c r="B7983" t="s">
        <v>20657</v>
      </c>
      <c r="C7983" t="s">
        <v>20607</v>
      </c>
      <c r="D7983" t="s">
        <v>20608</v>
      </c>
      <c r="E7983" t="s">
        <v>35866</v>
      </c>
      <c r="F7983" t="s">
        <v>35867</v>
      </c>
      <c r="G7983">
        <v>2000</v>
      </c>
      <c r="H7983" t="s">
        <v>36570</v>
      </c>
      <c r="I7983" t="s">
        <v>13212</v>
      </c>
      <c r="J7983" s="2" t="s">
        <v>20658</v>
      </c>
      <c r="K7983" s="5" t="s">
        <v>38</v>
      </c>
      <c r="L7983" t="s">
        <v>35266</v>
      </c>
    </row>
    <row r="7984" spans="1:12" hidden="1" x14ac:dyDescent="0.25">
      <c r="A7984">
        <v>169633</v>
      </c>
      <c r="B7984" t="s">
        <v>20659</v>
      </c>
      <c r="C7984" t="s">
        <v>20655</v>
      </c>
      <c r="D7984" t="s">
        <v>20608</v>
      </c>
      <c r="E7984" t="s">
        <v>35866</v>
      </c>
      <c r="F7984" t="s">
        <v>35867</v>
      </c>
      <c r="G7984">
        <v>2000</v>
      </c>
      <c r="H7984" t="s">
        <v>36570</v>
      </c>
      <c r="I7984" t="s">
        <v>7505</v>
      </c>
      <c r="J7984" s="2" t="s">
        <v>20660</v>
      </c>
      <c r="K7984" s="5" t="s">
        <v>21</v>
      </c>
    </row>
    <row r="7985" spans="1:12" hidden="1" x14ac:dyDescent="0.25">
      <c r="A7985">
        <v>169635</v>
      </c>
      <c r="B7985" t="s">
        <v>20661</v>
      </c>
      <c r="C7985" t="s">
        <v>20655</v>
      </c>
      <c r="D7985" t="s">
        <v>20608</v>
      </c>
      <c r="E7985" t="s">
        <v>35866</v>
      </c>
      <c r="F7985" t="s">
        <v>35867</v>
      </c>
      <c r="G7985">
        <v>2000</v>
      </c>
      <c r="H7985" t="s">
        <v>36570</v>
      </c>
      <c r="I7985" t="s">
        <v>7505</v>
      </c>
      <c r="J7985" s="2" t="s">
        <v>20662</v>
      </c>
      <c r="K7985" s="5" t="s">
        <v>128</v>
      </c>
      <c r="L7985" t="s">
        <v>35186</v>
      </c>
    </row>
    <row r="7986" spans="1:12" hidden="1" x14ac:dyDescent="0.25">
      <c r="A7986">
        <v>169658</v>
      </c>
      <c r="B7986" t="s">
        <v>20663</v>
      </c>
      <c r="C7986" t="s">
        <v>20607</v>
      </c>
      <c r="D7986" t="s">
        <v>20608</v>
      </c>
      <c r="E7986" t="s">
        <v>35866</v>
      </c>
      <c r="F7986" t="s">
        <v>35867</v>
      </c>
      <c r="G7986">
        <v>2000</v>
      </c>
      <c r="H7986" t="s">
        <v>36570</v>
      </c>
      <c r="I7986" t="s">
        <v>13212</v>
      </c>
      <c r="J7986" s="2" t="s">
        <v>20664</v>
      </c>
      <c r="K7986" s="5" t="s">
        <v>38</v>
      </c>
    </row>
    <row r="7987" spans="1:12" hidden="1" x14ac:dyDescent="0.25">
      <c r="A7987">
        <v>169673</v>
      </c>
      <c r="B7987" t="s">
        <v>20665</v>
      </c>
      <c r="C7987" t="s">
        <v>20607</v>
      </c>
      <c r="D7987" t="s">
        <v>20608</v>
      </c>
      <c r="E7987" t="s">
        <v>35866</v>
      </c>
      <c r="F7987" t="s">
        <v>35867</v>
      </c>
      <c r="G7987">
        <v>2000</v>
      </c>
      <c r="H7987" t="s">
        <v>36570</v>
      </c>
      <c r="I7987" t="s">
        <v>13212</v>
      </c>
      <c r="J7987" s="2" t="s">
        <v>20666</v>
      </c>
      <c r="K7987" s="5" t="s">
        <v>21</v>
      </c>
    </row>
    <row r="7988" spans="1:12" hidden="1" x14ac:dyDescent="0.25">
      <c r="A7988">
        <v>169698</v>
      </c>
      <c r="B7988" t="s">
        <v>20667</v>
      </c>
      <c r="C7988" t="s">
        <v>20668</v>
      </c>
      <c r="D7988" t="s">
        <v>20608</v>
      </c>
      <c r="E7988" t="s">
        <v>35866</v>
      </c>
      <c r="F7988" t="s">
        <v>35867</v>
      </c>
      <c r="G7988">
        <v>2000</v>
      </c>
      <c r="H7988" t="s">
        <v>36570</v>
      </c>
      <c r="I7988" t="s">
        <v>20669</v>
      </c>
      <c r="J7988" s="2" t="s">
        <v>20670</v>
      </c>
      <c r="K7988" s="5" t="s">
        <v>55</v>
      </c>
    </row>
    <row r="7989" spans="1:12" hidden="1" x14ac:dyDescent="0.25">
      <c r="A7989">
        <v>169712</v>
      </c>
      <c r="B7989" t="s">
        <v>20671</v>
      </c>
      <c r="C7989" t="s">
        <v>20672</v>
      </c>
      <c r="D7989" t="s">
        <v>20608</v>
      </c>
      <c r="E7989" t="s">
        <v>35866</v>
      </c>
      <c r="F7989" t="s">
        <v>35867</v>
      </c>
      <c r="G7989">
        <v>2000</v>
      </c>
      <c r="H7989" t="s">
        <v>36570</v>
      </c>
      <c r="I7989" t="s">
        <v>20673</v>
      </c>
      <c r="J7989" s="2" t="s">
        <v>20674</v>
      </c>
      <c r="K7989" s="5" t="s">
        <v>38</v>
      </c>
    </row>
    <row r="7990" spans="1:12" hidden="1" x14ac:dyDescent="0.25">
      <c r="A7990">
        <v>169716</v>
      </c>
      <c r="B7990" t="s">
        <v>20675</v>
      </c>
      <c r="C7990" t="s">
        <v>20607</v>
      </c>
      <c r="D7990" t="s">
        <v>20608</v>
      </c>
      <c r="E7990" t="s">
        <v>35866</v>
      </c>
      <c r="F7990" t="s">
        <v>35867</v>
      </c>
      <c r="G7990">
        <v>2000</v>
      </c>
      <c r="H7990" t="s">
        <v>36570</v>
      </c>
      <c r="I7990" t="s">
        <v>13212</v>
      </c>
      <c r="J7990" s="2" t="s">
        <v>20676</v>
      </c>
      <c r="K7990" s="5" t="s">
        <v>345</v>
      </c>
    </row>
    <row r="7991" spans="1:12" hidden="1" x14ac:dyDescent="0.25">
      <c r="A7991">
        <v>169750</v>
      </c>
      <c r="B7991" t="s">
        <v>20677</v>
      </c>
      <c r="C7991" t="s">
        <v>20678</v>
      </c>
      <c r="D7991" t="s">
        <v>20679</v>
      </c>
      <c r="E7991" t="s">
        <v>35868</v>
      </c>
      <c r="F7991" t="s">
        <v>35869</v>
      </c>
      <c r="G7991">
        <v>1982</v>
      </c>
      <c r="H7991" t="s">
        <v>36571</v>
      </c>
      <c r="I7991" t="s">
        <v>3600</v>
      </c>
      <c r="J7991" s="2" t="s">
        <v>20680</v>
      </c>
      <c r="K7991" s="5" t="s">
        <v>38</v>
      </c>
      <c r="L7991" t="s">
        <v>16</v>
      </c>
    </row>
    <row r="7992" spans="1:12" hidden="1" x14ac:dyDescent="0.25">
      <c r="A7992">
        <v>169762</v>
      </c>
      <c r="B7992" t="s">
        <v>20681</v>
      </c>
      <c r="C7992" t="s">
        <v>20678</v>
      </c>
      <c r="D7992" t="s">
        <v>20679</v>
      </c>
      <c r="E7992" t="s">
        <v>35868</v>
      </c>
      <c r="F7992" t="s">
        <v>35869</v>
      </c>
      <c r="G7992">
        <v>1982</v>
      </c>
      <c r="H7992" t="s">
        <v>36571</v>
      </c>
      <c r="I7992" t="s">
        <v>3600</v>
      </c>
      <c r="J7992" s="2" t="s">
        <v>20682</v>
      </c>
      <c r="K7992" s="5" t="s">
        <v>38</v>
      </c>
    </row>
    <row r="7993" spans="1:12" hidden="1" x14ac:dyDescent="0.25">
      <c r="A7993">
        <v>169764</v>
      </c>
      <c r="B7993" t="s">
        <v>20683</v>
      </c>
      <c r="C7993" t="s">
        <v>20678</v>
      </c>
      <c r="D7993" t="s">
        <v>20679</v>
      </c>
      <c r="E7993" t="s">
        <v>35868</v>
      </c>
      <c r="F7993" t="s">
        <v>35869</v>
      </c>
      <c r="G7993">
        <v>1982</v>
      </c>
      <c r="H7993" t="s">
        <v>36571</v>
      </c>
      <c r="I7993" t="s">
        <v>3600</v>
      </c>
      <c r="J7993" s="2" t="s">
        <v>20684</v>
      </c>
      <c r="K7993" s="5" t="s">
        <v>38</v>
      </c>
    </row>
    <row r="7994" spans="1:12" hidden="1" x14ac:dyDescent="0.25">
      <c r="A7994">
        <v>169883</v>
      </c>
      <c r="B7994" t="s">
        <v>20685</v>
      </c>
      <c r="C7994" t="s">
        <v>20686</v>
      </c>
      <c r="D7994" t="s">
        <v>20679</v>
      </c>
      <c r="E7994" t="s">
        <v>35868</v>
      </c>
      <c r="F7994" t="s">
        <v>35869</v>
      </c>
      <c r="G7994">
        <v>1982</v>
      </c>
      <c r="H7994" t="s">
        <v>36571</v>
      </c>
      <c r="I7994" t="s">
        <v>20687</v>
      </c>
      <c r="J7994" s="2" t="s">
        <v>20688</v>
      </c>
      <c r="K7994" s="5" t="s">
        <v>38</v>
      </c>
    </row>
    <row r="7995" spans="1:12" hidden="1" x14ac:dyDescent="0.25">
      <c r="A7995">
        <v>169981</v>
      </c>
      <c r="B7995" t="s">
        <v>20689</v>
      </c>
      <c r="C7995" t="s">
        <v>20690</v>
      </c>
      <c r="D7995" t="s">
        <v>20679</v>
      </c>
      <c r="E7995" t="s">
        <v>35868</v>
      </c>
      <c r="F7995" t="s">
        <v>35869</v>
      </c>
      <c r="G7995">
        <v>1982</v>
      </c>
      <c r="H7995" t="s">
        <v>36571</v>
      </c>
      <c r="I7995" t="s">
        <v>20691</v>
      </c>
      <c r="J7995" s="2" t="s">
        <v>20692</v>
      </c>
      <c r="K7995" s="5" t="s">
        <v>21</v>
      </c>
    </row>
    <row r="7996" spans="1:12" hidden="1" x14ac:dyDescent="0.25">
      <c r="A7996">
        <v>170012</v>
      </c>
      <c r="B7996" t="s">
        <v>20693</v>
      </c>
      <c r="C7996" t="s">
        <v>20686</v>
      </c>
      <c r="D7996" t="s">
        <v>20679</v>
      </c>
      <c r="E7996" t="s">
        <v>35868</v>
      </c>
      <c r="F7996" t="s">
        <v>35869</v>
      </c>
      <c r="G7996">
        <v>1982</v>
      </c>
      <c r="H7996" t="s">
        <v>36571</v>
      </c>
      <c r="I7996" t="s">
        <v>20687</v>
      </c>
      <c r="J7996" s="2" t="s">
        <v>20694</v>
      </c>
      <c r="K7996" s="5" t="s">
        <v>21</v>
      </c>
      <c r="L7996" t="s">
        <v>143</v>
      </c>
    </row>
    <row r="7997" spans="1:12" hidden="1" x14ac:dyDescent="0.25">
      <c r="A7997">
        <v>170049</v>
      </c>
      <c r="B7997" t="s">
        <v>20695</v>
      </c>
      <c r="C7997" t="s">
        <v>20686</v>
      </c>
      <c r="D7997" t="s">
        <v>20679</v>
      </c>
      <c r="E7997" t="s">
        <v>35868</v>
      </c>
      <c r="F7997" t="s">
        <v>35869</v>
      </c>
      <c r="G7997">
        <v>1982</v>
      </c>
      <c r="H7997" t="s">
        <v>36571</v>
      </c>
      <c r="I7997" t="s">
        <v>20687</v>
      </c>
      <c r="J7997" s="2" t="s">
        <v>20696</v>
      </c>
      <c r="K7997" s="5" t="s">
        <v>38</v>
      </c>
    </row>
    <row r="7998" spans="1:12" hidden="1" x14ac:dyDescent="0.25">
      <c r="A7998">
        <v>170052</v>
      </c>
      <c r="B7998" t="s">
        <v>20697</v>
      </c>
      <c r="C7998" t="s">
        <v>20690</v>
      </c>
      <c r="D7998" t="s">
        <v>20679</v>
      </c>
      <c r="E7998" t="s">
        <v>35868</v>
      </c>
      <c r="F7998" t="s">
        <v>35869</v>
      </c>
      <c r="G7998">
        <v>1982</v>
      </c>
      <c r="H7998" t="s">
        <v>36571</v>
      </c>
      <c r="I7998" t="s">
        <v>20691</v>
      </c>
      <c r="J7998" s="2" t="s">
        <v>20698</v>
      </c>
      <c r="K7998" s="5" t="s">
        <v>38</v>
      </c>
    </row>
    <row r="7999" spans="1:12" hidden="1" x14ac:dyDescent="0.25">
      <c r="A7999">
        <v>170053</v>
      </c>
      <c r="B7999" t="s">
        <v>20699</v>
      </c>
      <c r="C7999" t="s">
        <v>20686</v>
      </c>
      <c r="D7999" t="s">
        <v>20679</v>
      </c>
      <c r="E7999" t="s">
        <v>35868</v>
      </c>
      <c r="F7999" t="s">
        <v>35869</v>
      </c>
      <c r="G7999">
        <v>1982</v>
      </c>
      <c r="H7999" t="s">
        <v>36571</v>
      </c>
      <c r="I7999" t="s">
        <v>20687</v>
      </c>
      <c r="J7999" s="2" t="s">
        <v>20700</v>
      </c>
      <c r="K7999" s="5" t="s">
        <v>128</v>
      </c>
    </row>
    <row r="8000" spans="1:12" hidden="1" x14ac:dyDescent="0.25">
      <c r="A8000">
        <v>170063</v>
      </c>
      <c r="B8000" t="s">
        <v>20701</v>
      </c>
      <c r="C8000" t="s">
        <v>20686</v>
      </c>
      <c r="D8000" t="s">
        <v>20679</v>
      </c>
      <c r="E8000" t="s">
        <v>35868</v>
      </c>
      <c r="F8000" t="s">
        <v>35869</v>
      </c>
      <c r="G8000">
        <v>1982</v>
      </c>
      <c r="H8000" t="s">
        <v>36571</v>
      </c>
      <c r="I8000" t="s">
        <v>20687</v>
      </c>
      <c r="J8000" s="2" t="s">
        <v>20702</v>
      </c>
      <c r="K8000" s="5" t="s">
        <v>21</v>
      </c>
    </row>
    <row r="8001" spans="1:12" hidden="1" x14ac:dyDescent="0.25">
      <c r="A8001">
        <v>170086</v>
      </c>
      <c r="B8001" t="s">
        <v>20703</v>
      </c>
      <c r="C8001" t="s">
        <v>20704</v>
      </c>
      <c r="D8001" t="s">
        <v>20679</v>
      </c>
      <c r="E8001" t="s">
        <v>35868</v>
      </c>
      <c r="F8001" t="s">
        <v>35869</v>
      </c>
      <c r="G8001">
        <v>1982</v>
      </c>
      <c r="H8001" t="s">
        <v>36571</v>
      </c>
      <c r="I8001" t="s">
        <v>20705</v>
      </c>
      <c r="J8001" s="2" t="s">
        <v>20706</v>
      </c>
      <c r="K8001" s="5" t="s">
        <v>128</v>
      </c>
      <c r="L8001" t="s">
        <v>314</v>
      </c>
    </row>
    <row r="8002" spans="1:12" hidden="1" x14ac:dyDescent="0.25">
      <c r="A8002">
        <v>170095</v>
      </c>
      <c r="B8002" t="s">
        <v>20707</v>
      </c>
      <c r="C8002" t="s">
        <v>20704</v>
      </c>
      <c r="D8002" t="s">
        <v>20679</v>
      </c>
      <c r="E8002" t="s">
        <v>35868</v>
      </c>
      <c r="F8002" t="s">
        <v>35869</v>
      </c>
      <c r="G8002">
        <v>1982</v>
      </c>
      <c r="H8002" t="s">
        <v>36571</v>
      </c>
      <c r="I8002" t="s">
        <v>20705</v>
      </c>
      <c r="J8002" s="2" t="s">
        <v>20708</v>
      </c>
      <c r="K8002" s="5" t="s">
        <v>38</v>
      </c>
      <c r="L8002" t="s">
        <v>232</v>
      </c>
    </row>
    <row r="8003" spans="1:12" hidden="1" x14ac:dyDescent="0.25">
      <c r="A8003">
        <v>170138</v>
      </c>
      <c r="B8003" t="s">
        <v>20709</v>
      </c>
      <c r="C8003" t="s">
        <v>20690</v>
      </c>
      <c r="D8003" t="s">
        <v>20679</v>
      </c>
      <c r="E8003" t="s">
        <v>35868</v>
      </c>
      <c r="F8003" t="s">
        <v>35869</v>
      </c>
      <c r="G8003">
        <v>1982</v>
      </c>
      <c r="H8003" t="s">
        <v>36571</v>
      </c>
      <c r="I8003" t="s">
        <v>20691</v>
      </c>
      <c r="J8003" s="2" t="s">
        <v>20710</v>
      </c>
      <c r="K8003" s="5" t="s">
        <v>21</v>
      </c>
    </row>
    <row r="8004" spans="1:12" hidden="1" x14ac:dyDescent="0.25">
      <c r="A8004">
        <v>170147</v>
      </c>
      <c r="B8004" t="s">
        <v>20711</v>
      </c>
      <c r="C8004" t="s">
        <v>20690</v>
      </c>
      <c r="D8004" t="s">
        <v>20679</v>
      </c>
      <c r="E8004" t="s">
        <v>35868</v>
      </c>
      <c r="F8004" t="s">
        <v>35869</v>
      </c>
      <c r="G8004">
        <v>1982</v>
      </c>
      <c r="H8004" t="s">
        <v>36571</v>
      </c>
      <c r="I8004" t="s">
        <v>20691</v>
      </c>
      <c r="J8004" s="2" t="s">
        <v>20712</v>
      </c>
      <c r="K8004" s="5" t="s">
        <v>21</v>
      </c>
    </row>
    <row r="8005" spans="1:12" hidden="1" x14ac:dyDescent="0.25">
      <c r="A8005">
        <v>170206</v>
      </c>
      <c r="B8005" t="s">
        <v>20713</v>
      </c>
      <c r="C8005" t="s">
        <v>20690</v>
      </c>
      <c r="D8005" t="s">
        <v>20679</v>
      </c>
      <c r="E8005" t="s">
        <v>35868</v>
      </c>
      <c r="F8005" t="s">
        <v>35869</v>
      </c>
      <c r="G8005">
        <v>1982</v>
      </c>
      <c r="H8005" t="s">
        <v>36571</v>
      </c>
      <c r="I8005" t="s">
        <v>20691</v>
      </c>
      <c r="J8005" s="2" t="s">
        <v>20714</v>
      </c>
      <c r="K8005" s="5" t="s">
        <v>55</v>
      </c>
    </row>
    <row r="8006" spans="1:12" hidden="1" x14ac:dyDescent="0.25">
      <c r="A8006">
        <v>170214</v>
      </c>
      <c r="B8006" t="s">
        <v>20715</v>
      </c>
      <c r="C8006" t="s">
        <v>20716</v>
      </c>
      <c r="D8006" t="s">
        <v>20679</v>
      </c>
      <c r="E8006" t="s">
        <v>35868</v>
      </c>
      <c r="F8006" t="s">
        <v>35869</v>
      </c>
      <c r="G8006">
        <v>1982</v>
      </c>
      <c r="H8006" t="s">
        <v>36571</v>
      </c>
      <c r="I8006" t="s">
        <v>12997</v>
      </c>
      <c r="J8006" s="2" t="s">
        <v>20717</v>
      </c>
      <c r="K8006" s="5" t="s">
        <v>21</v>
      </c>
      <c r="L8006" t="s">
        <v>143</v>
      </c>
    </row>
    <row r="8007" spans="1:12" hidden="1" x14ac:dyDescent="0.25">
      <c r="A8007">
        <v>170218</v>
      </c>
      <c r="B8007" t="s">
        <v>20718</v>
      </c>
      <c r="C8007" t="s">
        <v>20716</v>
      </c>
      <c r="D8007" t="s">
        <v>20679</v>
      </c>
      <c r="E8007" t="s">
        <v>35868</v>
      </c>
      <c r="F8007" t="s">
        <v>35869</v>
      </c>
      <c r="G8007">
        <v>1982</v>
      </c>
      <c r="H8007" t="s">
        <v>36571</v>
      </c>
      <c r="I8007" t="s">
        <v>12997</v>
      </c>
      <c r="J8007" s="2" t="s">
        <v>20719</v>
      </c>
      <c r="K8007" s="5" t="s">
        <v>32</v>
      </c>
      <c r="L8007" t="s">
        <v>35244</v>
      </c>
    </row>
    <row r="8008" spans="1:12" hidden="1" x14ac:dyDescent="0.25">
      <c r="A8008">
        <v>170240</v>
      </c>
      <c r="B8008" t="s">
        <v>20720</v>
      </c>
      <c r="C8008" t="s">
        <v>20721</v>
      </c>
      <c r="D8008" t="s">
        <v>20679</v>
      </c>
      <c r="E8008" t="s">
        <v>35868</v>
      </c>
      <c r="F8008" t="s">
        <v>35869</v>
      </c>
      <c r="G8008">
        <v>1982</v>
      </c>
      <c r="H8008" t="s">
        <v>36571</v>
      </c>
      <c r="I8008" t="s">
        <v>20722</v>
      </c>
      <c r="J8008" s="2" t="s">
        <v>20723</v>
      </c>
      <c r="K8008" s="5" t="s">
        <v>55</v>
      </c>
    </row>
    <row r="8009" spans="1:12" hidden="1" x14ac:dyDescent="0.25">
      <c r="A8009">
        <v>170244</v>
      </c>
      <c r="B8009" t="s">
        <v>20724</v>
      </c>
      <c r="C8009" t="s">
        <v>20721</v>
      </c>
      <c r="D8009" t="s">
        <v>20679</v>
      </c>
      <c r="E8009" t="s">
        <v>35868</v>
      </c>
      <c r="F8009" t="s">
        <v>35869</v>
      </c>
      <c r="G8009">
        <v>1982</v>
      </c>
      <c r="H8009" t="s">
        <v>36571</v>
      </c>
      <c r="I8009" t="s">
        <v>20722</v>
      </c>
      <c r="J8009" s="2" t="s">
        <v>20725</v>
      </c>
      <c r="K8009" s="5" t="s">
        <v>38</v>
      </c>
    </row>
    <row r="8010" spans="1:12" hidden="1" x14ac:dyDescent="0.25">
      <c r="A8010">
        <v>170277</v>
      </c>
      <c r="B8010" t="s">
        <v>20726</v>
      </c>
      <c r="C8010" t="s">
        <v>20727</v>
      </c>
      <c r="D8010" t="s">
        <v>20679</v>
      </c>
      <c r="E8010" t="s">
        <v>35868</v>
      </c>
      <c r="F8010" t="s">
        <v>35869</v>
      </c>
      <c r="G8010">
        <v>1982</v>
      </c>
      <c r="H8010" t="s">
        <v>36571</v>
      </c>
      <c r="I8010" t="s">
        <v>20728</v>
      </c>
      <c r="J8010" s="2" t="s">
        <v>20729</v>
      </c>
      <c r="K8010" s="5" t="s">
        <v>38</v>
      </c>
    </row>
    <row r="8011" spans="1:12" hidden="1" x14ac:dyDescent="0.25">
      <c r="A8011">
        <v>170317</v>
      </c>
      <c r="B8011" t="s">
        <v>20730</v>
      </c>
      <c r="C8011" t="s">
        <v>20731</v>
      </c>
      <c r="D8011" t="s">
        <v>20732</v>
      </c>
      <c r="E8011" t="s">
        <v>35870</v>
      </c>
      <c r="F8011" t="s">
        <v>35361</v>
      </c>
      <c r="G8011">
        <v>1971</v>
      </c>
      <c r="H8011" t="s">
        <v>36572</v>
      </c>
      <c r="I8011" t="s">
        <v>1296</v>
      </c>
      <c r="J8011" s="2" t="s">
        <v>20733</v>
      </c>
      <c r="K8011" s="5" t="s">
        <v>20734</v>
      </c>
    </row>
    <row r="8012" spans="1:12" hidden="1" x14ac:dyDescent="0.25">
      <c r="A8012">
        <v>170336</v>
      </c>
      <c r="B8012" t="s">
        <v>20735</v>
      </c>
      <c r="C8012" t="s">
        <v>20736</v>
      </c>
      <c r="D8012" t="s">
        <v>20732</v>
      </c>
      <c r="E8012" t="s">
        <v>35870</v>
      </c>
      <c r="F8012" t="s">
        <v>35361</v>
      </c>
      <c r="G8012">
        <v>1971</v>
      </c>
      <c r="H8012" t="s">
        <v>36572</v>
      </c>
      <c r="I8012" t="s">
        <v>18314</v>
      </c>
      <c r="J8012" s="2" t="s">
        <v>20737</v>
      </c>
      <c r="K8012" s="5" t="s">
        <v>21</v>
      </c>
    </row>
    <row r="8013" spans="1:12" hidden="1" x14ac:dyDescent="0.25">
      <c r="A8013">
        <v>170353</v>
      </c>
      <c r="B8013" t="s">
        <v>20738</v>
      </c>
      <c r="C8013" t="s">
        <v>20739</v>
      </c>
      <c r="D8013" t="s">
        <v>20740</v>
      </c>
      <c r="E8013" t="s">
        <v>35871</v>
      </c>
      <c r="F8013" t="s">
        <v>35514</v>
      </c>
      <c r="G8013">
        <v>1996</v>
      </c>
      <c r="H8013" t="s">
        <v>36573</v>
      </c>
      <c r="I8013" t="s">
        <v>20741</v>
      </c>
      <c r="J8013" s="2" t="s">
        <v>20742</v>
      </c>
      <c r="K8013" s="5" t="s">
        <v>128</v>
      </c>
    </row>
    <row r="8014" spans="1:12" hidden="1" x14ac:dyDescent="0.25">
      <c r="A8014">
        <v>170363</v>
      </c>
      <c r="B8014" t="s">
        <v>20743</v>
      </c>
      <c r="C8014" t="s">
        <v>20744</v>
      </c>
      <c r="D8014" t="s">
        <v>20740</v>
      </c>
      <c r="E8014" t="s">
        <v>35871</v>
      </c>
      <c r="F8014" t="s">
        <v>35514</v>
      </c>
      <c r="G8014">
        <v>1996</v>
      </c>
      <c r="H8014" t="s">
        <v>36573</v>
      </c>
      <c r="I8014" t="s">
        <v>20745</v>
      </c>
      <c r="J8014" s="2" t="s">
        <v>20746</v>
      </c>
      <c r="K8014" s="5" t="s">
        <v>38</v>
      </c>
    </row>
    <row r="8015" spans="1:12" hidden="1" x14ac:dyDescent="0.25">
      <c r="A8015">
        <v>170391</v>
      </c>
      <c r="B8015" t="s">
        <v>20747</v>
      </c>
      <c r="C8015" t="s">
        <v>20748</v>
      </c>
      <c r="D8015" t="s">
        <v>20740</v>
      </c>
      <c r="E8015" t="s">
        <v>35871</v>
      </c>
      <c r="F8015" t="s">
        <v>35514</v>
      </c>
      <c r="G8015">
        <v>1996</v>
      </c>
      <c r="H8015" t="s">
        <v>36573</v>
      </c>
      <c r="I8015" t="s">
        <v>20749</v>
      </c>
      <c r="J8015" s="2" t="s">
        <v>20750</v>
      </c>
      <c r="K8015" s="5" t="s">
        <v>38</v>
      </c>
    </row>
    <row r="8016" spans="1:12" hidden="1" x14ac:dyDescent="0.25">
      <c r="A8016">
        <v>170474</v>
      </c>
      <c r="B8016" t="s">
        <v>20751</v>
      </c>
      <c r="C8016" t="s">
        <v>20752</v>
      </c>
      <c r="D8016" t="s">
        <v>20740</v>
      </c>
      <c r="E8016" t="s">
        <v>35871</v>
      </c>
      <c r="F8016" t="s">
        <v>35514</v>
      </c>
      <c r="G8016">
        <v>1996</v>
      </c>
      <c r="H8016" t="s">
        <v>36573</v>
      </c>
      <c r="I8016" t="s">
        <v>384</v>
      </c>
      <c r="J8016" s="2" t="s">
        <v>20753</v>
      </c>
      <c r="K8016" s="5" t="s">
        <v>38</v>
      </c>
    </row>
    <row r="8017" spans="1:12" hidden="1" x14ac:dyDescent="0.25">
      <c r="A8017">
        <v>170533</v>
      </c>
      <c r="B8017" t="s">
        <v>20754</v>
      </c>
      <c r="C8017" t="s">
        <v>20755</v>
      </c>
      <c r="D8017" t="s">
        <v>20740</v>
      </c>
      <c r="E8017" t="s">
        <v>35871</v>
      </c>
      <c r="F8017" t="s">
        <v>35514</v>
      </c>
      <c r="G8017">
        <v>1996</v>
      </c>
      <c r="H8017" t="s">
        <v>36573</v>
      </c>
      <c r="I8017" t="s">
        <v>20756</v>
      </c>
      <c r="J8017" s="2" t="s">
        <v>20757</v>
      </c>
      <c r="K8017" s="5" t="s">
        <v>38</v>
      </c>
    </row>
    <row r="8018" spans="1:12" hidden="1" x14ac:dyDescent="0.25">
      <c r="A8018">
        <v>170546</v>
      </c>
      <c r="B8018" t="s">
        <v>20758</v>
      </c>
      <c r="C8018" t="s">
        <v>20759</v>
      </c>
      <c r="D8018" t="s">
        <v>20740</v>
      </c>
      <c r="E8018" t="s">
        <v>35871</v>
      </c>
      <c r="F8018" t="s">
        <v>35514</v>
      </c>
      <c r="G8018">
        <v>1996</v>
      </c>
      <c r="H8018" t="s">
        <v>36573</v>
      </c>
      <c r="I8018" t="s">
        <v>20760</v>
      </c>
      <c r="J8018" s="2" t="s">
        <v>20761</v>
      </c>
      <c r="K8018" s="5" t="s">
        <v>128</v>
      </c>
    </row>
    <row r="8019" spans="1:12" hidden="1" x14ac:dyDescent="0.25">
      <c r="A8019">
        <v>170568</v>
      </c>
      <c r="B8019" t="s">
        <v>20762</v>
      </c>
      <c r="C8019" t="s">
        <v>20759</v>
      </c>
      <c r="D8019" t="s">
        <v>20740</v>
      </c>
      <c r="E8019" t="s">
        <v>35871</v>
      </c>
      <c r="F8019" t="s">
        <v>35514</v>
      </c>
      <c r="G8019">
        <v>1996</v>
      </c>
      <c r="H8019" t="s">
        <v>36573</v>
      </c>
      <c r="I8019" t="s">
        <v>20760</v>
      </c>
      <c r="J8019" s="2" t="s">
        <v>20763</v>
      </c>
      <c r="K8019" s="5" t="s">
        <v>128</v>
      </c>
    </row>
    <row r="8020" spans="1:12" hidden="1" x14ac:dyDescent="0.25">
      <c r="A8020">
        <v>170577</v>
      </c>
      <c r="B8020" t="s">
        <v>20764</v>
      </c>
      <c r="C8020" t="s">
        <v>20765</v>
      </c>
      <c r="D8020" t="s">
        <v>20740</v>
      </c>
      <c r="E8020" t="s">
        <v>35871</v>
      </c>
      <c r="F8020" t="s">
        <v>35514</v>
      </c>
      <c r="G8020">
        <v>1996</v>
      </c>
      <c r="H8020" t="s">
        <v>36573</v>
      </c>
      <c r="I8020" t="s">
        <v>20766</v>
      </c>
      <c r="J8020" s="2" t="s">
        <v>20767</v>
      </c>
      <c r="K8020" s="5" t="s">
        <v>38</v>
      </c>
      <c r="L8020" t="s">
        <v>232</v>
      </c>
    </row>
    <row r="8021" spans="1:12" hidden="1" x14ac:dyDescent="0.25">
      <c r="A8021">
        <v>170593</v>
      </c>
      <c r="B8021" t="s">
        <v>20768</v>
      </c>
      <c r="C8021" t="s">
        <v>20769</v>
      </c>
      <c r="D8021" t="s">
        <v>20770</v>
      </c>
      <c r="E8021" t="s">
        <v>35872</v>
      </c>
      <c r="F8021" t="s">
        <v>35400</v>
      </c>
      <c r="G8021">
        <v>1981</v>
      </c>
      <c r="H8021" t="s">
        <v>36574</v>
      </c>
      <c r="I8021" t="s">
        <v>8050</v>
      </c>
      <c r="J8021" s="2" t="s">
        <v>20771</v>
      </c>
      <c r="K8021" s="5" t="s">
        <v>38</v>
      </c>
    </row>
    <row r="8022" spans="1:12" hidden="1" x14ac:dyDescent="0.25">
      <c r="A8022">
        <v>170596</v>
      </c>
      <c r="B8022" t="s">
        <v>20772</v>
      </c>
      <c r="C8022" t="s">
        <v>20769</v>
      </c>
      <c r="D8022" t="s">
        <v>20770</v>
      </c>
      <c r="E8022" t="s">
        <v>35872</v>
      </c>
      <c r="F8022" t="s">
        <v>35400</v>
      </c>
      <c r="G8022">
        <v>1981</v>
      </c>
      <c r="H8022" t="s">
        <v>36574</v>
      </c>
      <c r="I8022" t="s">
        <v>8050</v>
      </c>
      <c r="J8022" s="2" t="s">
        <v>20773</v>
      </c>
      <c r="K8022" s="5" t="s">
        <v>55</v>
      </c>
    </row>
    <row r="8023" spans="1:12" hidden="1" x14ac:dyDescent="0.25">
      <c r="A8023">
        <v>170616</v>
      </c>
      <c r="B8023" t="s">
        <v>20774</v>
      </c>
      <c r="C8023" t="s">
        <v>20775</v>
      </c>
      <c r="D8023" t="s">
        <v>20770</v>
      </c>
      <c r="E8023" t="s">
        <v>35872</v>
      </c>
      <c r="F8023" t="s">
        <v>35400</v>
      </c>
      <c r="G8023">
        <v>1981</v>
      </c>
      <c r="H8023" t="s">
        <v>36574</v>
      </c>
      <c r="I8023" t="s">
        <v>20776</v>
      </c>
      <c r="J8023" s="2" t="s">
        <v>20777</v>
      </c>
      <c r="K8023" s="5" t="s">
        <v>38</v>
      </c>
    </row>
    <row r="8024" spans="1:12" hidden="1" x14ac:dyDescent="0.25">
      <c r="A8024">
        <v>170627</v>
      </c>
      <c r="B8024" t="s">
        <v>20778</v>
      </c>
      <c r="C8024" t="s">
        <v>20775</v>
      </c>
      <c r="D8024" t="s">
        <v>20770</v>
      </c>
      <c r="E8024" t="s">
        <v>35872</v>
      </c>
      <c r="F8024" t="s">
        <v>35400</v>
      </c>
      <c r="G8024">
        <v>1981</v>
      </c>
      <c r="H8024" t="s">
        <v>36574</v>
      </c>
      <c r="I8024" t="s">
        <v>20776</v>
      </c>
      <c r="J8024" s="2" t="s">
        <v>20779</v>
      </c>
      <c r="K8024" s="5" t="s">
        <v>38</v>
      </c>
      <c r="L8024" t="s">
        <v>16</v>
      </c>
    </row>
    <row r="8025" spans="1:12" hidden="1" x14ac:dyDescent="0.25">
      <c r="A8025">
        <v>170645</v>
      </c>
      <c r="B8025" t="s">
        <v>20780</v>
      </c>
      <c r="C8025" t="s">
        <v>20769</v>
      </c>
      <c r="D8025" t="s">
        <v>20770</v>
      </c>
      <c r="E8025" t="s">
        <v>35872</v>
      </c>
      <c r="F8025" t="s">
        <v>35400</v>
      </c>
      <c r="G8025">
        <v>1981</v>
      </c>
      <c r="H8025" t="s">
        <v>36574</v>
      </c>
      <c r="I8025" t="s">
        <v>8050</v>
      </c>
      <c r="J8025" s="2" t="s">
        <v>20781</v>
      </c>
      <c r="K8025" s="5" t="s">
        <v>38</v>
      </c>
    </row>
    <row r="8026" spans="1:12" hidden="1" x14ac:dyDescent="0.25">
      <c r="A8026">
        <v>170669</v>
      </c>
      <c r="B8026" t="s">
        <v>20782</v>
      </c>
      <c r="C8026" t="s">
        <v>20769</v>
      </c>
      <c r="D8026" t="s">
        <v>20770</v>
      </c>
      <c r="E8026" t="s">
        <v>35872</v>
      </c>
      <c r="F8026" t="s">
        <v>35400</v>
      </c>
      <c r="G8026">
        <v>1981</v>
      </c>
      <c r="H8026" t="s">
        <v>36574</v>
      </c>
      <c r="I8026" t="s">
        <v>8050</v>
      </c>
      <c r="J8026" s="2" t="s">
        <v>20783</v>
      </c>
      <c r="K8026" s="5" t="s">
        <v>128</v>
      </c>
    </row>
    <row r="8027" spans="1:12" hidden="1" x14ac:dyDescent="0.25">
      <c r="A8027">
        <v>170680</v>
      </c>
      <c r="B8027" t="s">
        <v>20784</v>
      </c>
      <c r="C8027" t="s">
        <v>20769</v>
      </c>
      <c r="D8027" t="s">
        <v>20770</v>
      </c>
      <c r="E8027" t="s">
        <v>35872</v>
      </c>
      <c r="F8027" t="s">
        <v>35400</v>
      </c>
      <c r="G8027">
        <v>1981</v>
      </c>
      <c r="H8027" t="s">
        <v>36574</v>
      </c>
      <c r="I8027" t="s">
        <v>8050</v>
      </c>
      <c r="J8027" s="2" t="s">
        <v>20785</v>
      </c>
      <c r="K8027" s="5" t="s">
        <v>38</v>
      </c>
    </row>
    <row r="8028" spans="1:12" hidden="1" x14ac:dyDescent="0.25">
      <c r="A8028">
        <v>170691</v>
      </c>
      <c r="B8028" t="s">
        <v>20786</v>
      </c>
      <c r="C8028" t="s">
        <v>20787</v>
      </c>
      <c r="D8028" t="s">
        <v>20770</v>
      </c>
      <c r="E8028" t="s">
        <v>35872</v>
      </c>
      <c r="F8028" t="s">
        <v>35400</v>
      </c>
      <c r="G8028">
        <v>1981</v>
      </c>
      <c r="H8028" t="s">
        <v>36574</v>
      </c>
      <c r="I8028" t="s">
        <v>20788</v>
      </c>
      <c r="J8028" s="2" t="s">
        <v>20789</v>
      </c>
      <c r="K8028" s="5" t="s">
        <v>38</v>
      </c>
      <c r="L8028" t="s">
        <v>232</v>
      </c>
    </row>
    <row r="8029" spans="1:12" hidden="1" x14ac:dyDescent="0.25">
      <c r="A8029">
        <v>170695</v>
      </c>
      <c r="B8029" t="s">
        <v>20790</v>
      </c>
      <c r="C8029" t="s">
        <v>20787</v>
      </c>
      <c r="D8029" t="s">
        <v>20770</v>
      </c>
      <c r="E8029" t="s">
        <v>35872</v>
      </c>
      <c r="F8029" t="s">
        <v>35400</v>
      </c>
      <c r="G8029">
        <v>1981</v>
      </c>
      <c r="H8029" t="s">
        <v>36574</v>
      </c>
      <c r="I8029" t="s">
        <v>20788</v>
      </c>
      <c r="J8029" s="2" t="s">
        <v>20791</v>
      </c>
      <c r="K8029" s="5" t="s">
        <v>38</v>
      </c>
    </row>
    <row r="8030" spans="1:12" hidden="1" x14ac:dyDescent="0.25">
      <c r="A8030">
        <v>170698</v>
      </c>
      <c r="B8030" t="s">
        <v>20792</v>
      </c>
      <c r="C8030" t="s">
        <v>20787</v>
      </c>
      <c r="D8030" t="s">
        <v>20770</v>
      </c>
      <c r="E8030" t="s">
        <v>35872</v>
      </c>
      <c r="F8030" t="s">
        <v>35400</v>
      </c>
      <c r="G8030">
        <v>1981</v>
      </c>
      <c r="H8030" t="s">
        <v>36574</v>
      </c>
      <c r="I8030" t="s">
        <v>20788</v>
      </c>
      <c r="J8030" s="2" t="s">
        <v>20793</v>
      </c>
      <c r="K8030" s="5" t="s">
        <v>128</v>
      </c>
      <c r="L8030" t="s">
        <v>129</v>
      </c>
    </row>
    <row r="8031" spans="1:12" hidden="1" x14ac:dyDescent="0.25">
      <c r="A8031">
        <v>170700</v>
      </c>
      <c r="B8031" t="s">
        <v>20794</v>
      </c>
      <c r="C8031" t="s">
        <v>20769</v>
      </c>
      <c r="D8031" t="s">
        <v>20770</v>
      </c>
      <c r="E8031" t="s">
        <v>35872</v>
      </c>
      <c r="F8031" t="s">
        <v>35400</v>
      </c>
      <c r="G8031">
        <v>1981</v>
      </c>
      <c r="H8031" t="s">
        <v>36574</v>
      </c>
      <c r="I8031" t="s">
        <v>8050</v>
      </c>
      <c r="J8031" s="2" t="s">
        <v>20795</v>
      </c>
      <c r="K8031" s="5" t="s">
        <v>38</v>
      </c>
    </row>
    <row r="8032" spans="1:12" hidden="1" x14ac:dyDescent="0.25">
      <c r="A8032">
        <v>170711</v>
      </c>
      <c r="B8032" t="s">
        <v>20796</v>
      </c>
      <c r="C8032" t="s">
        <v>20787</v>
      </c>
      <c r="D8032" t="s">
        <v>20770</v>
      </c>
      <c r="E8032" t="s">
        <v>35872</v>
      </c>
      <c r="F8032" t="s">
        <v>35400</v>
      </c>
      <c r="G8032">
        <v>1981</v>
      </c>
      <c r="H8032" t="s">
        <v>36574</v>
      </c>
      <c r="I8032" t="s">
        <v>20788</v>
      </c>
      <c r="J8032" s="2" t="s">
        <v>20797</v>
      </c>
      <c r="K8032" s="5" t="s">
        <v>38</v>
      </c>
      <c r="L8032" t="s">
        <v>132</v>
      </c>
    </row>
    <row r="8033" spans="1:16" hidden="1" x14ac:dyDescent="0.25">
      <c r="A8033">
        <v>170726</v>
      </c>
      <c r="B8033" t="s">
        <v>20798</v>
      </c>
      <c r="C8033" t="s">
        <v>20799</v>
      </c>
      <c r="D8033" t="s">
        <v>20770</v>
      </c>
      <c r="E8033" t="s">
        <v>35872</v>
      </c>
      <c r="F8033" t="s">
        <v>35400</v>
      </c>
      <c r="G8033">
        <v>1981</v>
      </c>
      <c r="H8033" t="s">
        <v>36574</v>
      </c>
      <c r="I8033" t="s">
        <v>20800</v>
      </c>
      <c r="J8033" s="2" t="s">
        <v>20801</v>
      </c>
      <c r="K8033" s="5" t="s">
        <v>38</v>
      </c>
    </row>
    <row r="8034" spans="1:16" x14ac:dyDescent="0.25">
      <c r="A8034">
        <v>170729</v>
      </c>
      <c r="B8034" t="s">
        <v>20802</v>
      </c>
      <c r="C8034" t="s">
        <v>20799</v>
      </c>
      <c r="D8034" t="s">
        <v>20770</v>
      </c>
      <c r="E8034" t="s">
        <v>35872</v>
      </c>
      <c r="F8034" t="s">
        <v>35400</v>
      </c>
      <c r="G8034">
        <v>1981</v>
      </c>
      <c r="H8034" t="s">
        <v>36574</v>
      </c>
      <c r="I8034" t="s">
        <v>20800</v>
      </c>
      <c r="J8034" s="2" t="s">
        <v>20803</v>
      </c>
      <c r="K8034" s="5" t="s">
        <v>38</v>
      </c>
      <c r="M8034" s="4" t="s">
        <v>36852</v>
      </c>
      <c r="N8034" s="4" t="s">
        <v>8</v>
      </c>
      <c r="O8034" t="s">
        <v>33</v>
      </c>
      <c r="P8034" t="s">
        <v>35341</v>
      </c>
    </row>
    <row r="8035" spans="1:16" hidden="1" x14ac:dyDescent="0.25">
      <c r="A8035">
        <v>170731</v>
      </c>
      <c r="B8035" t="s">
        <v>20804</v>
      </c>
      <c r="C8035" t="s">
        <v>20769</v>
      </c>
      <c r="D8035" t="s">
        <v>20770</v>
      </c>
      <c r="E8035" t="s">
        <v>35872</v>
      </c>
      <c r="F8035" t="s">
        <v>35400</v>
      </c>
      <c r="G8035">
        <v>1981</v>
      </c>
      <c r="H8035" t="s">
        <v>36574</v>
      </c>
      <c r="I8035" t="s">
        <v>8050</v>
      </c>
      <c r="J8035" s="2" t="s">
        <v>20805</v>
      </c>
      <c r="K8035" s="5" t="s">
        <v>38</v>
      </c>
    </row>
    <row r="8036" spans="1:16" hidden="1" x14ac:dyDescent="0.25">
      <c r="A8036">
        <v>170737</v>
      </c>
      <c r="B8036" t="s">
        <v>20806</v>
      </c>
      <c r="C8036" t="s">
        <v>20807</v>
      </c>
      <c r="D8036" t="s">
        <v>20770</v>
      </c>
      <c r="E8036" t="s">
        <v>35872</v>
      </c>
      <c r="F8036" t="s">
        <v>35400</v>
      </c>
      <c r="G8036">
        <v>1981</v>
      </c>
      <c r="H8036" t="s">
        <v>36574</v>
      </c>
      <c r="I8036" t="s">
        <v>20808</v>
      </c>
      <c r="J8036" s="2" t="s">
        <v>20809</v>
      </c>
      <c r="K8036" s="5" t="s">
        <v>345</v>
      </c>
    </row>
    <row r="8037" spans="1:16" hidden="1" x14ac:dyDescent="0.25">
      <c r="A8037">
        <v>170746</v>
      </c>
      <c r="B8037" t="s">
        <v>20810</v>
      </c>
      <c r="C8037" t="s">
        <v>20811</v>
      </c>
      <c r="D8037" t="s">
        <v>20770</v>
      </c>
      <c r="E8037" t="s">
        <v>35872</v>
      </c>
      <c r="F8037" t="s">
        <v>35400</v>
      </c>
      <c r="G8037">
        <v>1981</v>
      </c>
      <c r="H8037" t="s">
        <v>36574</v>
      </c>
      <c r="I8037" t="s">
        <v>20812</v>
      </c>
      <c r="J8037" s="2" t="s">
        <v>20813</v>
      </c>
      <c r="K8037" s="5" t="s">
        <v>38</v>
      </c>
      <c r="L8037" t="s">
        <v>35291</v>
      </c>
    </row>
    <row r="8038" spans="1:16" hidden="1" x14ac:dyDescent="0.25">
      <c r="A8038">
        <v>170750</v>
      </c>
      <c r="B8038" t="s">
        <v>20814</v>
      </c>
      <c r="C8038" t="s">
        <v>20769</v>
      </c>
      <c r="D8038" t="s">
        <v>20770</v>
      </c>
      <c r="E8038" t="s">
        <v>35872</v>
      </c>
      <c r="F8038" t="s">
        <v>35400</v>
      </c>
      <c r="G8038">
        <v>1981</v>
      </c>
      <c r="H8038" t="s">
        <v>36574</v>
      </c>
      <c r="I8038" t="s">
        <v>8050</v>
      </c>
      <c r="J8038" s="2" t="s">
        <v>20815</v>
      </c>
      <c r="K8038" s="5" t="s">
        <v>1493</v>
      </c>
    </row>
    <row r="8039" spans="1:16" hidden="1" x14ac:dyDescent="0.25">
      <c r="A8039">
        <v>170785</v>
      </c>
      <c r="B8039" t="s">
        <v>20816</v>
      </c>
      <c r="C8039" t="s">
        <v>20775</v>
      </c>
      <c r="D8039" t="s">
        <v>20770</v>
      </c>
      <c r="E8039" t="s">
        <v>35872</v>
      </c>
      <c r="F8039" t="s">
        <v>35400</v>
      </c>
      <c r="G8039">
        <v>1981</v>
      </c>
      <c r="H8039" t="s">
        <v>36574</v>
      </c>
      <c r="I8039" t="s">
        <v>20776</v>
      </c>
      <c r="J8039" s="2" t="s">
        <v>20817</v>
      </c>
      <c r="K8039" s="5" t="s">
        <v>38</v>
      </c>
      <c r="L8039" t="s">
        <v>16</v>
      </c>
    </row>
    <row r="8040" spans="1:16" hidden="1" x14ac:dyDescent="0.25">
      <c r="A8040">
        <v>170797</v>
      </c>
      <c r="B8040" t="s">
        <v>20818</v>
      </c>
      <c r="C8040" t="s">
        <v>20775</v>
      </c>
      <c r="D8040" t="s">
        <v>20770</v>
      </c>
      <c r="E8040" t="s">
        <v>35872</v>
      </c>
      <c r="F8040" t="s">
        <v>35400</v>
      </c>
      <c r="G8040">
        <v>1981</v>
      </c>
      <c r="H8040" t="s">
        <v>36574</v>
      </c>
      <c r="I8040" t="s">
        <v>20776</v>
      </c>
      <c r="J8040" s="2" t="e">
        <v>#NAME?</v>
      </c>
      <c r="K8040" s="5" t="s">
        <v>345</v>
      </c>
    </row>
    <row r="8041" spans="1:16" hidden="1" x14ac:dyDescent="0.25">
      <c r="A8041">
        <v>170820</v>
      </c>
      <c r="B8041" t="s">
        <v>20819</v>
      </c>
      <c r="C8041" t="s">
        <v>20787</v>
      </c>
      <c r="D8041" t="s">
        <v>20770</v>
      </c>
      <c r="E8041" t="s">
        <v>35872</v>
      </c>
      <c r="F8041" t="s">
        <v>35400</v>
      </c>
      <c r="G8041">
        <v>1981</v>
      </c>
      <c r="H8041" t="s">
        <v>36574</v>
      </c>
      <c r="I8041" t="s">
        <v>20788</v>
      </c>
      <c r="J8041" s="2" t="s">
        <v>20820</v>
      </c>
      <c r="K8041" s="5" t="s">
        <v>55</v>
      </c>
    </row>
    <row r="8042" spans="1:16" hidden="1" x14ac:dyDescent="0.25">
      <c r="A8042">
        <v>170837</v>
      </c>
      <c r="B8042" t="s">
        <v>20821</v>
      </c>
      <c r="C8042" t="s">
        <v>20822</v>
      </c>
      <c r="D8042" t="s">
        <v>20770</v>
      </c>
      <c r="E8042" t="s">
        <v>35872</v>
      </c>
      <c r="F8042" t="s">
        <v>35400</v>
      </c>
      <c r="G8042">
        <v>1981</v>
      </c>
      <c r="H8042" t="s">
        <v>36574</v>
      </c>
      <c r="I8042" t="s">
        <v>20823</v>
      </c>
      <c r="J8042" s="2" t="s">
        <v>20824</v>
      </c>
      <c r="K8042" s="5" t="s">
        <v>38</v>
      </c>
      <c r="L8042" t="s">
        <v>132</v>
      </c>
    </row>
    <row r="8043" spans="1:16" hidden="1" x14ac:dyDescent="0.25">
      <c r="A8043">
        <v>170852</v>
      </c>
      <c r="B8043" t="s">
        <v>20825</v>
      </c>
      <c r="C8043" t="s">
        <v>20787</v>
      </c>
      <c r="D8043" t="s">
        <v>20770</v>
      </c>
      <c r="E8043" t="s">
        <v>35872</v>
      </c>
      <c r="F8043" t="s">
        <v>35400</v>
      </c>
      <c r="G8043">
        <v>1981</v>
      </c>
      <c r="H8043" t="s">
        <v>36574</v>
      </c>
      <c r="I8043" t="s">
        <v>20788</v>
      </c>
      <c r="J8043" s="2" t="s">
        <v>20826</v>
      </c>
      <c r="K8043" s="5" t="s">
        <v>32</v>
      </c>
    </row>
    <row r="8044" spans="1:16" hidden="1" x14ac:dyDescent="0.25">
      <c r="A8044">
        <v>170854</v>
      </c>
      <c r="B8044" t="s">
        <v>20827</v>
      </c>
      <c r="C8044" t="s">
        <v>20787</v>
      </c>
      <c r="D8044" t="s">
        <v>20770</v>
      </c>
      <c r="E8044" t="s">
        <v>35872</v>
      </c>
      <c r="F8044" t="s">
        <v>35400</v>
      </c>
      <c r="G8044">
        <v>1981</v>
      </c>
      <c r="H8044" t="s">
        <v>36574</v>
      </c>
      <c r="I8044" t="s">
        <v>20788</v>
      </c>
      <c r="J8044" s="2" t="s">
        <v>20828</v>
      </c>
      <c r="K8044" s="5" t="s">
        <v>21</v>
      </c>
    </row>
    <row r="8045" spans="1:16" hidden="1" x14ac:dyDescent="0.25">
      <c r="A8045">
        <v>170880</v>
      </c>
      <c r="B8045" t="s">
        <v>20829</v>
      </c>
      <c r="C8045" t="s">
        <v>20830</v>
      </c>
      <c r="D8045" t="s">
        <v>20831</v>
      </c>
      <c r="E8045" t="s">
        <v>35873</v>
      </c>
      <c r="F8045" t="s">
        <v>35492</v>
      </c>
      <c r="G8045">
        <v>1973</v>
      </c>
      <c r="H8045" t="s">
        <v>36575</v>
      </c>
      <c r="I8045" t="s">
        <v>20832</v>
      </c>
      <c r="J8045" s="2" t="s">
        <v>20833</v>
      </c>
      <c r="K8045" s="5" t="s">
        <v>38</v>
      </c>
      <c r="L8045" t="s">
        <v>174</v>
      </c>
    </row>
    <row r="8046" spans="1:16" hidden="1" x14ac:dyDescent="0.25">
      <c r="A8046">
        <v>170888</v>
      </c>
      <c r="B8046" t="s">
        <v>20834</v>
      </c>
      <c r="C8046" t="s">
        <v>20835</v>
      </c>
      <c r="D8046" t="s">
        <v>20831</v>
      </c>
      <c r="E8046" t="s">
        <v>35873</v>
      </c>
      <c r="F8046" t="s">
        <v>35492</v>
      </c>
      <c r="G8046">
        <v>1973</v>
      </c>
      <c r="H8046" t="s">
        <v>36575</v>
      </c>
      <c r="I8046" t="s">
        <v>20836</v>
      </c>
      <c r="J8046" s="2" t="s">
        <v>20837</v>
      </c>
      <c r="K8046" s="5" t="s">
        <v>38</v>
      </c>
      <c r="L8046" t="s">
        <v>16</v>
      </c>
    </row>
    <row r="8047" spans="1:16" hidden="1" x14ac:dyDescent="0.25">
      <c r="A8047">
        <v>170909</v>
      </c>
      <c r="B8047" t="s">
        <v>20838</v>
      </c>
      <c r="C8047" t="s">
        <v>20839</v>
      </c>
      <c r="D8047" t="s">
        <v>20831</v>
      </c>
      <c r="E8047" t="s">
        <v>35873</v>
      </c>
      <c r="F8047" t="s">
        <v>35492</v>
      </c>
      <c r="G8047">
        <v>1973</v>
      </c>
      <c r="H8047" t="s">
        <v>36575</v>
      </c>
      <c r="I8047" t="s">
        <v>17237</v>
      </c>
      <c r="J8047" s="2" t="s">
        <v>20840</v>
      </c>
      <c r="K8047" s="5" t="s">
        <v>21</v>
      </c>
    </row>
    <row r="8048" spans="1:16" hidden="1" x14ac:dyDescent="0.25">
      <c r="A8048">
        <v>170941</v>
      </c>
      <c r="B8048" t="s">
        <v>20841</v>
      </c>
      <c r="C8048" t="s">
        <v>20842</v>
      </c>
      <c r="D8048" t="s">
        <v>20831</v>
      </c>
      <c r="E8048" t="s">
        <v>35873</v>
      </c>
      <c r="F8048" t="s">
        <v>35492</v>
      </c>
      <c r="G8048">
        <v>1973</v>
      </c>
      <c r="H8048" t="s">
        <v>36575</v>
      </c>
      <c r="I8048" t="s">
        <v>15956</v>
      </c>
      <c r="J8048" s="2" t="s">
        <v>20843</v>
      </c>
      <c r="K8048" s="5" t="s">
        <v>55</v>
      </c>
    </row>
    <row r="8049" spans="1:12" hidden="1" x14ac:dyDescent="0.25">
      <c r="A8049">
        <v>170955</v>
      </c>
      <c r="B8049" t="s">
        <v>20844</v>
      </c>
      <c r="C8049" t="s">
        <v>20845</v>
      </c>
      <c r="D8049" t="s">
        <v>20831</v>
      </c>
      <c r="E8049" t="s">
        <v>35873</v>
      </c>
      <c r="F8049" t="s">
        <v>35492</v>
      </c>
      <c r="G8049">
        <v>1973</v>
      </c>
      <c r="H8049" t="s">
        <v>36575</v>
      </c>
      <c r="I8049" t="s">
        <v>20846</v>
      </c>
      <c r="J8049" s="2" t="s">
        <v>20847</v>
      </c>
      <c r="K8049" s="5" t="s">
        <v>38</v>
      </c>
    </row>
    <row r="8050" spans="1:12" hidden="1" x14ac:dyDescent="0.25">
      <c r="A8050">
        <v>170956</v>
      </c>
      <c r="B8050" t="s">
        <v>20848</v>
      </c>
      <c r="C8050" t="s">
        <v>20845</v>
      </c>
      <c r="D8050" t="s">
        <v>20831</v>
      </c>
      <c r="E8050" t="s">
        <v>35873</v>
      </c>
      <c r="F8050" t="s">
        <v>35492</v>
      </c>
      <c r="G8050">
        <v>1973</v>
      </c>
      <c r="H8050" t="s">
        <v>36575</v>
      </c>
      <c r="I8050" t="s">
        <v>20846</v>
      </c>
      <c r="J8050" s="2" t="s">
        <v>20849</v>
      </c>
      <c r="K8050" s="5" t="s">
        <v>21</v>
      </c>
    </row>
    <row r="8051" spans="1:12" hidden="1" x14ac:dyDescent="0.25">
      <c r="A8051">
        <v>170998</v>
      </c>
      <c r="B8051" t="s">
        <v>20850</v>
      </c>
      <c r="C8051" t="s">
        <v>20842</v>
      </c>
      <c r="D8051" t="s">
        <v>20831</v>
      </c>
      <c r="E8051" t="s">
        <v>35873</v>
      </c>
      <c r="F8051" t="s">
        <v>35492</v>
      </c>
      <c r="G8051">
        <v>1973</v>
      </c>
      <c r="H8051" t="s">
        <v>36575</v>
      </c>
      <c r="I8051" t="s">
        <v>15956</v>
      </c>
      <c r="J8051" s="2" t="s">
        <v>20851</v>
      </c>
      <c r="K8051" s="5" t="s">
        <v>128</v>
      </c>
    </row>
    <row r="8052" spans="1:12" hidden="1" x14ac:dyDescent="0.25">
      <c r="A8052">
        <v>171077</v>
      </c>
      <c r="B8052" t="s">
        <v>20852</v>
      </c>
      <c r="C8052" t="s">
        <v>20853</v>
      </c>
      <c r="D8052" t="s">
        <v>20831</v>
      </c>
      <c r="E8052" t="s">
        <v>35873</v>
      </c>
      <c r="F8052" t="s">
        <v>35492</v>
      </c>
      <c r="G8052">
        <v>1973</v>
      </c>
      <c r="H8052" t="s">
        <v>36575</v>
      </c>
      <c r="I8052" t="s">
        <v>20854</v>
      </c>
      <c r="J8052" s="2" t="s">
        <v>20855</v>
      </c>
      <c r="K8052" s="5" t="s">
        <v>38</v>
      </c>
      <c r="L8052" t="s">
        <v>132</v>
      </c>
    </row>
    <row r="8053" spans="1:12" hidden="1" x14ac:dyDescent="0.25">
      <c r="A8053">
        <v>171083</v>
      </c>
      <c r="B8053" t="s">
        <v>20856</v>
      </c>
      <c r="C8053" t="s">
        <v>20853</v>
      </c>
      <c r="D8053" t="s">
        <v>20831</v>
      </c>
      <c r="E8053" t="s">
        <v>35873</v>
      </c>
      <c r="F8053" t="s">
        <v>35492</v>
      </c>
      <c r="G8053">
        <v>1973</v>
      </c>
      <c r="H8053" t="s">
        <v>36575</v>
      </c>
      <c r="I8053" t="s">
        <v>20854</v>
      </c>
      <c r="J8053" s="2" t="s">
        <v>20857</v>
      </c>
      <c r="K8053" s="5" t="s">
        <v>38</v>
      </c>
    </row>
    <row r="8054" spans="1:12" hidden="1" x14ac:dyDescent="0.25">
      <c r="A8054">
        <v>171089</v>
      </c>
      <c r="B8054" t="s">
        <v>20858</v>
      </c>
      <c r="C8054" t="s">
        <v>20853</v>
      </c>
      <c r="D8054" t="s">
        <v>20831</v>
      </c>
      <c r="E8054" t="s">
        <v>35873</v>
      </c>
      <c r="F8054" t="s">
        <v>35492</v>
      </c>
      <c r="G8054">
        <v>1973</v>
      </c>
      <c r="H8054" t="s">
        <v>36575</v>
      </c>
      <c r="I8054" t="s">
        <v>20854</v>
      </c>
      <c r="J8054" s="2" t="s">
        <v>20859</v>
      </c>
      <c r="K8054" s="5" t="s">
        <v>38</v>
      </c>
      <c r="L8054" t="s">
        <v>16</v>
      </c>
    </row>
    <row r="8055" spans="1:12" hidden="1" x14ac:dyDescent="0.25">
      <c r="A8055">
        <v>171099</v>
      </c>
      <c r="B8055" t="s">
        <v>20860</v>
      </c>
      <c r="C8055" t="s">
        <v>20853</v>
      </c>
      <c r="D8055" t="s">
        <v>20831</v>
      </c>
      <c r="E8055" t="s">
        <v>35873</v>
      </c>
      <c r="F8055" t="s">
        <v>35492</v>
      </c>
      <c r="G8055">
        <v>1973</v>
      </c>
      <c r="H8055" t="s">
        <v>36575</v>
      </c>
      <c r="I8055" t="s">
        <v>20854</v>
      </c>
      <c r="J8055" s="2" t="s">
        <v>20861</v>
      </c>
      <c r="K8055" s="5" t="s">
        <v>10102</v>
      </c>
      <c r="L8055" t="s">
        <v>687</v>
      </c>
    </row>
    <row r="8056" spans="1:12" hidden="1" x14ac:dyDescent="0.25">
      <c r="A8056">
        <v>171100</v>
      </c>
      <c r="B8056" t="s">
        <v>20862</v>
      </c>
      <c r="C8056" t="s">
        <v>20842</v>
      </c>
      <c r="D8056" t="s">
        <v>20831</v>
      </c>
      <c r="E8056" t="s">
        <v>35873</v>
      </c>
      <c r="F8056" t="s">
        <v>35492</v>
      </c>
      <c r="G8056">
        <v>1973</v>
      </c>
      <c r="H8056" t="s">
        <v>36575</v>
      </c>
      <c r="I8056" t="s">
        <v>15956</v>
      </c>
      <c r="J8056" s="2" t="s">
        <v>20863</v>
      </c>
      <c r="K8056" s="5" t="s">
        <v>32</v>
      </c>
      <c r="L8056" t="s">
        <v>27</v>
      </c>
    </row>
    <row r="8057" spans="1:12" hidden="1" x14ac:dyDescent="0.25">
      <c r="A8057">
        <v>171214</v>
      </c>
      <c r="B8057" t="s">
        <v>20864</v>
      </c>
      <c r="C8057" t="s">
        <v>20865</v>
      </c>
      <c r="D8057" t="s">
        <v>20831</v>
      </c>
      <c r="E8057" t="s">
        <v>35873</v>
      </c>
      <c r="F8057" t="s">
        <v>35492</v>
      </c>
      <c r="G8057">
        <v>1973</v>
      </c>
      <c r="H8057" t="s">
        <v>36575</v>
      </c>
      <c r="I8057" t="s">
        <v>20866</v>
      </c>
      <c r="J8057" s="2" t="s">
        <v>20867</v>
      </c>
      <c r="K8057" s="5" t="s">
        <v>55</v>
      </c>
    </row>
    <row r="8058" spans="1:12" hidden="1" x14ac:dyDescent="0.25">
      <c r="A8058">
        <v>171215</v>
      </c>
      <c r="B8058" t="s">
        <v>20868</v>
      </c>
      <c r="C8058" t="s">
        <v>20842</v>
      </c>
      <c r="D8058" t="s">
        <v>20831</v>
      </c>
      <c r="E8058" t="s">
        <v>35873</v>
      </c>
      <c r="F8058" t="s">
        <v>35492</v>
      </c>
      <c r="G8058">
        <v>1973</v>
      </c>
      <c r="H8058" t="s">
        <v>36575</v>
      </c>
      <c r="I8058" t="s">
        <v>15956</v>
      </c>
      <c r="J8058" s="2" t="s">
        <v>20869</v>
      </c>
      <c r="K8058" s="5" t="s">
        <v>21</v>
      </c>
    </row>
    <row r="8059" spans="1:12" hidden="1" x14ac:dyDescent="0.25">
      <c r="A8059">
        <v>171230</v>
      </c>
      <c r="B8059" t="s">
        <v>20870</v>
      </c>
      <c r="C8059" t="s">
        <v>20871</v>
      </c>
      <c r="D8059" t="s">
        <v>20831</v>
      </c>
      <c r="E8059" t="s">
        <v>35873</v>
      </c>
      <c r="F8059" t="s">
        <v>35492</v>
      </c>
      <c r="G8059">
        <v>1973</v>
      </c>
      <c r="H8059" t="s">
        <v>36575</v>
      </c>
      <c r="I8059" t="s">
        <v>20872</v>
      </c>
      <c r="J8059" s="2" t="s">
        <v>20873</v>
      </c>
      <c r="K8059" s="5" t="s">
        <v>38</v>
      </c>
    </row>
    <row r="8060" spans="1:12" hidden="1" x14ac:dyDescent="0.25">
      <c r="A8060">
        <v>171368</v>
      </c>
      <c r="B8060" t="s">
        <v>20874</v>
      </c>
      <c r="C8060" t="s">
        <v>20853</v>
      </c>
      <c r="D8060" t="s">
        <v>20831</v>
      </c>
      <c r="E8060" t="s">
        <v>35873</v>
      </c>
      <c r="F8060" t="s">
        <v>35492</v>
      </c>
      <c r="G8060">
        <v>1973</v>
      </c>
      <c r="H8060" t="s">
        <v>36575</v>
      </c>
      <c r="I8060" t="s">
        <v>20854</v>
      </c>
      <c r="J8060" s="2" t="s">
        <v>20875</v>
      </c>
      <c r="K8060" s="5" t="s">
        <v>15</v>
      </c>
    </row>
    <row r="8061" spans="1:12" hidden="1" x14ac:dyDescent="0.25">
      <c r="A8061">
        <v>171371</v>
      </c>
      <c r="B8061" t="s">
        <v>20876</v>
      </c>
      <c r="C8061" t="s">
        <v>20877</v>
      </c>
      <c r="D8061" t="s">
        <v>20831</v>
      </c>
      <c r="E8061" t="s">
        <v>35873</v>
      </c>
      <c r="F8061" t="s">
        <v>35492</v>
      </c>
      <c r="G8061">
        <v>1973</v>
      </c>
      <c r="H8061" t="s">
        <v>36575</v>
      </c>
      <c r="I8061" t="s">
        <v>20878</v>
      </c>
      <c r="J8061" s="2" t="s">
        <v>20879</v>
      </c>
      <c r="K8061" s="5" t="s">
        <v>38</v>
      </c>
      <c r="L8061" t="s">
        <v>119</v>
      </c>
    </row>
    <row r="8062" spans="1:12" hidden="1" x14ac:dyDescent="0.25">
      <c r="A8062">
        <v>171491</v>
      </c>
      <c r="B8062" t="s">
        <v>20880</v>
      </c>
      <c r="C8062" t="s">
        <v>20881</v>
      </c>
      <c r="D8062" t="s">
        <v>20882</v>
      </c>
      <c r="E8062" t="s">
        <v>35874</v>
      </c>
      <c r="F8062" t="s">
        <v>35875</v>
      </c>
      <c r="G8062">
        <v>1989</v>
      </c>
      <c r="H8062" t="s">
        <v>36576</v>
      </c>
      <c r="I8062" t="s">
        <v>1181</v>
      </c>
      <c r="J8062" s="2" t="s">
        <v>20883</v>
      </c>
      <c r="K8062" s="5" t="s">
        <v>202</v>
      </c>
    </row>
    <row r="8063" spans="1:12" hidden="1" x14ac:dyDescent="0.25">
      <c r="A8063">
        <v>171537</v>
      </c>
      <c r="B8063" t="s">
        <v>20884</v>
      </c>
      <c r="C8063" t="s">
        <v>20885</v>
      </c>
      <c r="D8063" t="s">
        <v>20882</v>
      </c>
      <c r="E8063" t="s">
        <v>35874</v>
      </c>
      <c r="F8063" t="s">
        <v>35875</v>
      </c>
      <c r="G8063">
        <v>1989</v>
      </c>
      <c r="H8063" t="s">
        <v>36576</v>
      </c>
      <c r="I8063" t="s">
        <v>13871</v>
      </c>
      <c r="J8063" s="2" t="s">
        <v>20886</v>
      </c>
      <c r="K8063" s="5" t="s">
        <v>21</v>
      </c>
    </row>
    <row r="8064" spans="1:12" hidden="1" x14ac:dyDescent="0.25">
      <c r="A8064">
        <v>171555</v>
      </c>
      <c r="B8064" t="s">
        <v>20887</v>
      </c>
      <c r="C8064" t="s">
        <v>20881</v>
      </c>
      <c r="D8064" t="s">
        <v>20882</v>
      </c>
      <c r="E8064" t="s">
        <v>35874</v>
      </c>
      <c r="F8064" t="s">
        <v>35875</v>
      </c>
      <c r="G8064">
        <v>1989</v>
      </c>
      <c r="H8064" t="s">
        <v>36576</v>
      </c>
      <c r="I8064" t="s">
        <v>1181</v>
      </c>
      <c r="J8064" s="2" t="s">
        <v>20888</v>
      </c>
      <c r="K8064" s="5" t="s">
        <v>21</v>
      </c>
    </row>
    <row r="8065" spans="1:12" hidden="1" x14ac:dyDescent="0.25">
      <c r="A8065">
        <v>171563</v>
      </c>
      <c r="B8065" t="s">
        <v>20889</v>
      </c>
      <c r="C8065" t="s">
        <v>20890</v>
      </c>
      <c r="D8065" t="s">
        <v>20882</v>
      </c>
      <c r="E8065" t="s">
        <v>35874</v>
      </c>
      <c r="F8065" t="s">
        <v>35875</v>
      </c>
      <c r="G8065">
        <v>1989</v>
      </c>
      <c r="H8065" t="s">
        <v>36576</v>
      </c>
      <c r="I8065" t="s">
        <v>20891</v>
      </c>
      <c r="J8065" s="2" t="s">
        <v>20892</v>
      </c>
      <c r="K8065" s="5" t="s">
        <v>55</v>
      </c>
      <c r="L8065" t="s">
        <v>143</v>
      </c>
    </row>
    <row r="8066" spans="1:12" hidden="1" x14ac:dyDescent="0.25">
      <c r="A8066">
        <v>171567</v>
      </c>
      <c r="B8066" t="s">
        <v>20893</v>
      </c>
      <c r="C8066" t="s">
        <v>20890</v>
      </c>
      <c r="D8066" t="s">
        <v>20882</v>
      </c>
      <c r="E8066" t="s">
        <v>35874</v>
      </c>
      <c r="F8066" t="s">
        <v>35875</v>
      </c>
      <c r="G8066">
        <v>1989</v>
      </c>
      <c r="H8066" t="s">
        <v>36576</v>
      </c>
      <c r="I8066" t="s">
        <v>20891</v>
      </c>
      <c r="J8066" s="2" t="s">
        <v>20894</v>
      </c>
      <c r="K8066" s="5" t="s">
        <v>38</v>
      </c>
    </row>
    <row r="8067" spans="1:12" hidden="1" x14ac:dyDescent="0.25">
      <c r="A8067">
        <v>171575</v>
      </c>
      <c r="B8067" t="s">
        <v>20895</v>
      </c>
      <c r="C8067" t="s">
        <v>20881</v>
      </c>
      <c r="D8067" t="s">
        <v>20882</v>
      </c>
      <c r="E8067" t="s">
        <v>35874</v>
      </c>
      <c r="F8067" t="s">
        <v>35875</v>
      </c>
      <c r="G8067">
        <v>1989</v>
      </c>
      <c r="H8067" t="s">
        <v>36576</v>
      </c>
      <c r="I8067" t="s">
        <v>1181</v>
      </c>
      <c r="J8067" s="2" t="s">
        <v>20896</v>
      </c>
      <c r="K8067" s="5" t="s">
        <v>55</v>
      </c>
    </row>
    <row r="8068" spans="1:12" hidden="1" x14ac:dyDescent="0.25">
      <c r="A8068">
        <v>171584</v>
      </c>
      <c r="B8068" t="s">
        <v>20897</v>
      </c>
      <c r="C8068" t="s">
        <v>20881</v>
      </c>
      <c r="D8068" t="s">
        <v>20882</v>
      </c>
      <c r="E8068" t="s">
        <v>35874</v>
      </c>
      <c r="F8068" t="s">
        <v>35875</v>
      </c>
      <c r="G8068">
        <v>1989</v>
      </c>
      <c r="H8068" t="s">
        <v>36576</v>
      </c>
      <c r="I8068" t="s">
        <v>1181</v>
      </c>
      <c r="J8068" s="2" t="s">
        <v>20898</v>
      </c>
      <c r="K8068" s="5" t="s">
        <v>21</v>
      </c>
    </row>
    <row r="8069" spans="1:12" hidden="1" x14ac:dyDescent="0.25">
      <c r="A8069">
        <v>171599</v>
      </c>
      <c r="B8069" t="s">
        <v>20899</v>
      </c>
      <c r="C8069" t="s">
        <v>20881</v>
      </c>
      <c r="D8069" t="s">
        <v>20882</v>
      </c>
      <c r="E8069" t="s">
        <v>35874</v>
      </c>
      <c r="F8069" t="s">
        <v>35875</v>
      </c>
      <c r="G8069">
        <v>1989</v>
      </c>
      <c r="H8069" t="s">
        <v>36576</v>
      </c>
      <c r="I8069" t="s">
        <v>1181</v>
      </c>
      <c r="J8069" s="2" t="s">
        <v>20900</v>
      </c>
      <c r="K8069" s="5" t="s">
        <v>128</v>
      </c>
      <c r="L8069" t="s">
        <v>129</v>
      </c>
    </row>
    <row r="8070" spans="1:12" hidden="1" x14ac:dyDescent="0.25">
      <c r="A8070">
        <v>171602</v>
      </c>
      <c r="B8070" t="s">
        <v>20901</v>
      </c>
      <c r="C8070" t="s">
        <v>20902</v>
      </c>
      <c r="D8070" t="s">
        <v>20882</v>
      </c>
      <c r="E8070" t="s">
        <v>35874</v>
      </c>
      <c r="F8070" t="s">
        <v>35875</v>
      </c>
      <c r="G8070">
        <v>1989</v>
      </c>
      <c r="H8070" t="s">
        <v>36576</v>
      </c>
      <c r="I8070" t="s">
        <v>648</v>
      </c>
      <c r="J8070" s="2" t="s">
        <v>20903</v>
      </c>
      <c r="K8070" s="5" t="s">
        <v>38</v>
      </c>
      <c r="L8070" t="s">
        <v>16</v>
      </c>
    </row>
    <row r="8071" spans="1:12" hidden="1" x14ac:dyDescent="0.25">
      <c r="A8071">
        <v>171631</v>
      </c>
      <c r="B8071" t="s">
        <v>20904</v>
      </c>
      <c r="C8071" t="s">
        <v>20881</v>
      </c>
      <c r="D8071" t="s">
        <v>20882</v>
      </c>
      <c r="E8071" t="s">
        <v>35874</v>
      </c>
      <c r="F8071" t="s">
        <v>35875</v>
      </c>
      <c r="G8071">
        <v>1989</v>
      </c>
      <c r="H8071" t="s">
        <v>36576</v>
      </c>
      <c r="I8071" t="s">
        <v>1181</v>
      </c>
      <c r="J8071" s="2" t="s">
        <v>20905</v>
      </c>
      <c r="K8071" s="5" t="s">
        <v>21</v>
      </c>
    </row>
    <row r="8072" spans="1:12" hidden="1" x14ac:dyDescent="0.25">
      <c r="A8072">
        <v>171639</v>
      </c>
      <c r="B8072" t="s">
        <v>20906</v>
      </c>
      <c r="C8072" t="s">
        <v>20881</v>
      </c>
      <c r="D8072" t="s">
        <v>20882</v>
      </c>
      <c r="E8072" t="s">
        <v>35874</v>
      </c>
      <c r="F8072" t="s">
        <v>35875</v>
      </c>
      <c r="G8072">
        <v>1989</v>
      </c>
      <c r="H8072" t="s">
        <v>36576</v>
      </c>
      <c r="I8072" t="s">
        <v>1181</v>
      </c>
      <c r="J8072" s="2" t="s">
        <v>20907</v>
      </c>
      <c r="K8072" s="5" t="s">
        <v>128</v>
      </c>
    </row>
    <row r="8073" spans="1:12" hidden="1" x14ac:dyDescent="0.25">
      <c r="A8073">
        <v>171685</v>
      </c>
      <c r="B8073" t="s">
        <v>20908</v>
      </c>
      <c r="C8073" t="s">
        <v>20881</v>
      </c>
      <c r="D8073" t="s">
        <v>20882</v>
      </c>
      <c r="E8073" t="s">
        <v>35874</v>
      </c>
      <c r="F8073" t="s">
        <v>35875</v>
      </c>
      <c r="G8073">
        <v>1989</v>
      </c>
      <c r="H8073" t="s">
        <v>36576</v>
      </c>
      <c r="I8073" t="s">
        <v>1181</v>
      </c>
      <c r="J8073" s="2" t="s">
        <v>20909</v>
      </c>
      <c r="K8073" s="5" t="s">
        <v>21</v>
      </c>
    </row>
    <row r="8074" spans="1:12" hidden="1" x14ac:dyDescent="0.25">
      <c r="A8074">
        <v>171713</v>
      </c>
      <c r="B8074" t="s">
        <v>20910</v>
      </c>
      <c r="C8074" t="s">
        <v>20881</v>
      </c>
      <c r="D8074" t="s">
        <v>20882</v>
      </c>
      <c r="E8074" t="s">
        <v>35874</v>
      </c>
      <c r="F8074" t="s">
        <v>35875</v>
      </c>
      <c r="G8074">
        <v>1989</v>
      </c>
      <c r="H8074" t="s">
        <v>36576</v>
      </c>
      <c r="I8074" t="s">
        <v>1181</v>
      </c>
      <c r="J8074" s="2" t="s">
        <v>20911</v>
      </c>
      <c r="K8074" s="5" t="s">
        <v>128</v>
      </c>
    </row>
    <row r="8075" spans="1:12" hidden="1" x14ac:dyDescent="0.25">
      <c r="A8075">
        <v>171751</v>
      </c>
      <c r="B8075" t="s">
        <v>20912</v>
      </c>
      <c r="C8075" t="s">
        <v>20881</v>
      </c>
      <c r="D8075" t="s">
        <v>20882</v>
      </c>
      <c r="E8075" t="s">
        <v>35874</v>
      </c>
      <c r="F8075" t="s">
        <v>35875</v>
      </c>
      <c r="G8075">
        <v>1989</v>
      </c>
      <c r="H8075" t="s">
        <v>36576</v>
      </c>
      <c r="I8075" t="s">
        <v>1181</v>
      </c>
      <c r="J8075" s="2" t="s">
        <v>20913</v>
      </c>
      <c r="K8075" s="5" t="s">
        <v>38</v>
      </c>
      <c r="L8075" t="s">
        <v>16</v>
      </c>
    </row>
    <row r="8076" spans="1:12" hidden="1" x14ac:dyDescent="0.25">
      <c r="A8076">
        <v>171766</v>
      </c>
      <c r="B8076" t="s">
        <v>20914</v>
      </c>
      <c r="C8076" t="s">
        <v>20881</v>
      </c>
      <c r="D8076" t="s">
        <v>20882</v>
      </c>
      <c r="E8076" t="s">
        <v>35874</v>
      </c>
      <c r="F8076" t="s">
        <v>35875</v>
      </c>
      <c r="G8076">
        <v>1989</v>
      </c>
      <c r="H8076" t="s">
        <v>36576</v>
      </c>
      <c r="I8076" t="s">
        <v>1181</v>
      </c>
      <c r="J8076" s="2" t="s">
        <v>20915</v>
      </c>
      <c r="K8076" s="5" t="s">
        <v>38</v>
      </c>
      <c r="L8076" t="s">
        <v>232</v>
      </c>
    </row>
    <row r="8077" spans="1:12" hidden="1" x14ac:dyDescent="0.25">
      <c r="A8077">
        <v>171783</v>
      </c>
      <c r="B8077" t="s">
        <v>20916</v>
      </c>
      <c r="C8077" t="s">
        <v>20881</v>
      </c>
      <c r="D8077" t="s">
        <v>20882</v>
      </c>
      <c r="E8077" t="s">
        <v>35874</v>
      </c>
      <c r="F8077" t="s">
        <v>35875</v>
      </c>
      <c r="G8077">
        <v>1989</v>
      </c>
      <c r="H8077" t="s">
        <v>36576</v>
      </c>
      <c r="I8077" t="s">
        <v>1181</v>
      </c>
      <c r="J8077" s="2" t="s">
        <v>20917</v>
      </c>
      <c r="K8077" s="5" t="s">
        <v>21</v>
      </c>
    </row>
    <row r="8078" spans="1:12" hidden="1" x14ac:dyDescent="0.25">
      <c r="A8078">
        <v>171819</v>
      </c>
      <c r="B8078" t="s">
        <v>20918</v>
      </c>
      <c r="C8078" t="s">
        <v>20881</v>
      </c>
      <c r="D8078" t="s">
        <v>20882</v>
      </c>
      <c r="E8078" t="s">
        <v>35874</v>
      </c>
      <c r="F8078" t="s">
        <v>35875</v>
      </c>
      <c r="G8078">
        <v>1989</v>
      </c>
      <c r="H8078" t="s">
        <v>36576</v>
      </c>
      <c r="I8078" t="s">
        <v>1181</v>
      </c>
      <c r="J8078" s="2" t="s">
        <v>20919</v>
      </c>
      <c r="K8078" s="5" t="s">
        <v>38</v>
      </c>
      <c r="L8078" t="s">
        <v>97</v>
      </c>
    </row>
    <row r="8079" spans="1:12" hidden="1" x14ac:dyDescent="0.25">
      <c r="A8079">
        <v>171900</v>
      </c>
      <c r="B8079" t="s">
        <v>20920</v>
      </c>
      <c r="C8079" t="s">
        <v>20881</v>
      </c>
      <c r="D8079" t="s">
        <v>20882</v>
      </c>
      <c r="E8079" t="s">
        <v>35874</v>
      </c>
      <c r="F8079" t="s">
        <v>35875</v>
      </c>
      <c r="G8079">
        <v>1989</v>
      </c>
      <c r="H8079" t="s">
        <v>36576</v>
      </c>
      <c r="I8079" t="s">
        <v>1181</v>
      </c>
      <c r="J8079" s="2" t="s">
        <v>20921</v>
      </c>
      <c r="K8079" s="5" t="s">
        <v>1764</v>
      </c>
    </row>
    <row r="8080" spans="1:12" hidden="1" x14ac:dyDescent="0.25">
      <c r="A8080">
        <v>171913</v>
      </c>
      <c r="B8080" t="s">
        <v>20922</v>
      </c>
      <c r="C8080" t="s">
        <v>20902</v>
      </c>
      <c r="D8080" t="s">
        <v>20882</v>
      </c>
      <c r="E8080" t="s">
        <v>35874</v>
      </c>
      <c r="F8080" t="s">
        <v>35875</v>
      </c>
      <c r="G8080">
        <v>1989</v>
      </c>
      <c r="H8080" t="s">
        <v>36576</v>
      </c>
      <c r="I8080" t="s">
        <v>648</v>
      </c>
      <c r="J8080" s="2" t="s">
        <v>20923</v>
      </c>
      <c r="K8080" s="5" t="s">
        <v>202</v>
      </c>
    </row>
    <row r="8081" spans="1:16" hidden="1" x14ac:dyDescent="0.25">
      <c r="A8081">
        <v>171954</v>
      </c>
      <c r="B8081" t="s">
        <v>20924</v>
      </c>
      <c r="C8081" t="s">
        <v>20881</v>
      </c>
      <c r="D8081" t="s">
        <v>20882</v>
      </c>
      <c r="E8081" t="s">
        <v>35874</v>
      </c>
      <c r="F8081" t="s">
        <v>35875</v>
      </c>
      <c r="G8081">
        <v>1989</v>
      </c>
      <c r="H8081" t="s">
        <v>36576</v>
      </c>
      <c r="I8081" t="s">
        <v>1181</v>
      </c>
      <c r="J8081" s="2" t="s">
        <v>20925</v>
      </c>
      <c r="K8081" s="5" t="s">
        <v>32</v>
      </c>
    </row>
    <row r="8082" spans="1:16" hidden="1" x14ac:dyDescent="0.25">
      <c r="A8082">
        <v>172052</v>
      </c>
      <c r="B8082" t="s">
        <v>20926</v>
      </c>
      <c r="C8082" t="s">
        <v>20927</v>
      </c>
      <c r="D8082" t="s">
        <v>20882</v>
      </c>
      <c r="E8082" t="s">
        <v>35874</v>
      </c>
      <c r="F8082" t="s">
        <v>35875</v>
      </c>
      <c r="G8082">
        <v>1989</v>
      </c>
      <c r="H8082" t="s">
        <v>36576</v>
      </c>
      <c r="I8082" t="s">
        <v>5522</v>
      </c>
      <c r="J8082" s="2" t="s">
        <v>20928</v>
      </c>
      <c r="K8082" s="5" t="s">
        <v>21</v>
      </c>
    </row>
    <row r="8083" spans="1:16" hidden="1" x14ac:dyDescent="0.25">
      <c r="A8083">
        <v>172121</v>
      </c>
      <c r="B8083" t="s">
        <v>20929</v>
      </c>
      <c r="C8083" t="s">
        <v>20881</v>
      </c>
      <c r="D8083" t="s">
        <v>20882</v>
      </c>
      <c r="E8083" t="s">
        <v>35874</v>
      </c>
      <c r="F8083" t="s">
        <v>35875</v>
      </c>
      <c r="G8083">
        <v>1989</v>
      </c>
      <c r="H8083" t="s">
        <v>36576</v>
      </c>
      <c r="I8083" t="s">
        <v>1181</v>
      </c>
      <c r="J8083" s="2" t="s">
        <v>20930</v>
      </c>
      <c r="K8083" s="5" t="s">
        <v>15</v>
      </c>
    </row>
    <row r="8084" spans="1:16" hidden="1" x14ac:dyDescent="0.25">
      <c r="A8084">
        <v>172230</v>
      </c>
      <c r="B8084" t="s">
        <v>20931</v>
      </c>
      <c r="C8084" t="s">
        <v>20881</v>
      </c>
      <c r="D8084" t="s">
        <v>20882</v>
      </c>
      <c r="E8084" t="s">
        <v>35874</v>
      </c>
      <c r="F8084" t="s">
        <v>35875</v>
      </c>
      <c r="G8084">
        <v>1989</v>
      </c>
      <c r="H8084" t="s">
        <v>36576</v>
      </c>
      <c r="I8084" t="s">
        <v>1181</v>
      </c>
      <c r="J8084" s="2" t="s">
        <v>20932</v>
      </c>
      <c r="K8084" s="5" t="s">
        <v>55</v>
      </c>
    </row>
    <row r="8085" spans="1:16" hidden="1" x14ac:dyDescent="0.25">
      <c r="A8085">
        <v>172253</v>
      </c>
      <c r="B8085" t="s">
        <v>20933</v>
      </c>
      <c r="C8085" t="s">
        <v>20881</v>
      </c>
      <c r="D8085" t="s">
        <v>20882</v>
      </c>
      <c r="E8085" t="s">
        <v>35874</v>
      </c>
      <c r="F8085" t="s">
        <v>35875</v>
      </c>
      <c r="G8085">
        <v>1989</v>
      </c>
      <c r="H8085" t="s">
        <v>36576</v>
      </c>
      <c r="I8085" t="s">
        <v>1181</v>
      </c>
      <c r="J8085" s="2" t="s">
        <v>20934</v>
      </c>
      <c r="K8085" s="5" t="s">
        <v>21</v>
      </c>
    </row>
    <row r="8086" spans="1:16" x14ac:dyDescent="0.25">
      <c r="A8086">
        <v>172359</v>
      </c>
      <c r="B8086" t="s">
        <v>20935</v>
      </c>
      <c r="C8086" t="s">
        <v>20902</v>
      </c>
      <c r="D8086" t="s">
        <v>20882</v>
      </c>
      <c r="E8086" t="s">
        <v>35874</v>
      </c>
      <c r="F8086" t="s">
        <v>35875</v>
      </c>
      <c r="G8086">
        <v>1989</v>
      </c>
      <c r="H8086" t="s">
        <v>36576</v>
      </c>
      <c r="I8086" t="s">
        <v>648</v>
      </c>
      <c r="J8086" s="2" t="s">
        <v>20936</v>
      </c>
      <c r="K8086" s="5" t="s">
        <v>38</v>
      </c>
      <c r="M8086" s="4" t="s">
        <v>35209</v>
      </c>
      <c r="N8086" s="4" t="s">
        <v>8</v>
      </c>
      <c r="O8086" t="s">
        <v>33</v>
      </c>
      <c r="P8086" t="s">
        <v>35341</v>
      </c>
    </row>
    <row r="8087" spans="1:16" hidden="1" x14ac:dyDescent="0.25">
      <c r="A8087">
        <v>172369</v>
      </c>
      <c r="B8087" t="s">
        <v>20937</v>
      </c>
      <c r="C8087" t="s">
        <v>20938</v>
      </c>
      <c r="D8087" t="s">
        <v>20882</v>
      </c>
      <c r="E8087" t="s">
        <v>35874</v>
      </c>
      <c r="F8087" t="s">
        <v>35875</v>
      </c>
      <c r="G8087">
        <v>1989</v>
      </c>
      <c r="H8087" t="s">
        <v>36576</v>
      </c>
      <c r="I8087" t="s">
        <v>6577</v>
      </c>
      <c r="J8087" s="2" t="s">
        <v>20939</v>
      </c>
      <c r="K8087" s="5" t="s">
        <v>21</v>
      </c>
      <c r="L8087" t="s">
        <v>143</v>
      </c>
    </row>
    <row r="8088" spans="1:16" hidden="1" x14ac:dyDescent="0.25">
      <c r="A8088">
        <v>172375</v>
      </c>
      <c r="B8088" t="s">
        <v>20940</v>
      </c>
      <c r="C8088" t="s">
        <v>20938</v>
      </c>
      <c r="D8088" t="s">
        <v>20882</v>
      </c>
      <c r="E8088" t="s">
        <v>35874</v>
      </c>
      <c r="F8088" t="s">
        <v>35875</v>
      </c>
      <c r="G8088">
        <v>1989</v>
      </c>
      <c r="H8088" t="s">
        <v>36576</v>
      </c>
      <c r="I8088" t="s">
        <v>6577</v>
      </c>
      <c r="J8088" s="2" t="s">
        <v>20941</v>
      </c>
      <c r="K8088" s="5" t="s">
        <v>475</v>
      </c>
      <c r="L8088" t="s">
        <v>143</v>
      </c>
    </row>
    <row r="8089" spans="1:16" hidden="1" x14ac:dyDescent="0.25">
      <c r="A8089">
        <v>172431</v>
      </c>
      <c r="B8089" t="s">
        <v>20942</v>
      </c>
      <c r="C8089" t="s">
        <v>20938</v>
      </c>
      <c r="D8089" t="s">
        <v>20882</v>
      </c>
      <c r="E8089" t="s">
        <v>35874</v>
      </c>
      <c r="F8089" t="s">
        <v>35875</v>
      </c>
      <c r="G8089">
        <v>1989</v>
      </c>
      <c r="H8089" t="s">
        <v>36576</v>
      </c>
      <c r="I8089" t="s">
        <v>6577</v>
      </c>
      <c r="J8089" s="2" t="s">
        <v>20943</v>
      </c>
      <c r="K8089" s="5" t="s">
        <v>21</v>
      </c>
    </row>
    <row r="8090" spans="1:16" hidden="1" x14ac:dyDescent="0.25">
      <c r="A8090">
        <v>172437</v>
      </c>
      <c r="B8090" t="s">
        <v>20944</v>
      </c>
      <c r="C8090" t="s">
        <v>20938</v>
      </c>
      <c r="D8090" t="s">
        <v>20882</v>
      </c>
      <c r="E8090" t="s">
        <v>35874</v>
      </c>
      <c r="F8090" t="s">
        <v>35875</v>
      </c>
      <c r="G8090">
        <v>1989</v>
      </c>
      <c r="H8090" t="s">
        <v>36576</v>
      </c>
      <c r="I8090" t="s">
        <v>6577</v>
      </c>
      <c r="J8090" s="2" t="s">
        <v>20945</v>
      </c>
      <c r="K8090" s="5" t="s">
        <v>38</v>
      </c>
      <c r="L8090" t="s">
        <v>232</v>
      </c>
    </row>
    <row r="8091" spans="1:16" hidden="1" x14ac:dyDescent="0.25">
      <c r="A8091">
        <v>172443</v>
      </c>
      <c r="B8091" t="s">
        <v>20946</v>
      </c>
      <c r="C8091" t="s">
        <v>20902</v>
      </c>
      <c r="D8091" t="s">
        <v>20882</v>
      </c>
      <c r="E8091" t="s">
        <v>35874</v>
      </c>
      <c r="F8091" t="s">
        <v>35875</v>
      </c>
      <c r="G8091">
        <v>1989</v>
      </c>
      <c r="H8091" t="s">
        <v>36576</v>
      </c>
      <c r="I8091" t="s">
        <v>648</v>
      </c>
      <c r="J8091" s="2" t="s">
        <v>20947</v>
      </c>
      <c r="K8091" s="5" t="s">
        <v>128</v>
      </c>
    </row>
    <row r="8092" spans="1:16" hidden="1" x14ac:dyDescent="0.25">
      <c r="A8092">
        <v>172444</v>
      </c>
      <c r="B8092" t="s">
        <v>20948</v>
      </c>
      <c r="C8092" t="s">
        <v>20938</v>
      </c>
      <c r="D8092" t="s">
        <v>20882</v>
      </c>
      <c r="E8092" t="s">
        <v>35874</v>
      </c>
      <c r="F8092" t="s">
        <v>35875</v>
      </c>
      <c r="G8092">
        <v>1989</v>
      </c>
      <c r="H8092" t="s">
        <v>36576</v>
      </c>
      <c r="I8092" t="s">
        <v>6577</v>
      </c>
      <c r="J8092" s="2" t="s">
        <v>20949</v>
      </c>
      <c r="K8092" s="5" t="s">
        <v>38</v>
      </c>
    </row>
    <row r="8093" spans="1:16" hidden="1" x14ac:dyDescent="0.25">
      <c r="A8093">
        <v>172551</v>
      </c>
      <c r="B8093" t="s">
        <v>20950</v>
      </c>
      <c r="C8093" t="s">
        <v>20951</v>
      </c>
      <c r="D8093" t="s">
        <v>20952</v>
      </c>
      <c r="E8093" t="s">
        <v>35876</v>
      </c>
      <c r="F8093" t="s">
        <v>35877</v>
      </c>
      <c r="G8093">
        <v>1997</v>
      </c>
      <c r="H8093" t="s">
        <v>36577</v>
      </c>
      <c r="I8093" t="s">
        <v>20953</v>
      </c>
      <c r="J8093" s="2" t="s">
        <v>20954</v>
      </c>
      <c r="K8093" s="5" t="s">
        <v>38</v>
      </c>
      <c r="L8093" t="s">
        <v>16</v>
      </c>
    </row>
    <row r="8094" spans="1:16" hidden="1" x14ac:dyDescent="0.25">
      <c r="A8094">
        <v>172572</v>
      </c>
      <c r="B8094" t="s">
        <v>20955</v>
      </c>
      <c r="C8094" t="s">
        <v>20956</v>
      </c>
      <c r="D8094" t="s">
        <v>20952</v>
      </c>
      <c r="E8094" t="s">
        <v>35876</v>
      </c>
      <c r="F8094" t="s">
        <v>35877</v>
      </c>
      <c r="G8094">
        <v>1997</v>
      </c>
      <c r="H8094" t="s">
        <v>36577</v>
      </c>
      <c r="I8094" t="s">
        <v>20957</v>
      </c>
      <c r="J8094" s="2" t="s">
        <v>20958</v>
      </c>
      <c r="K8094" s="5" t="s">
        <v>21</v>
      </c>
    </row>
    <row r="8095" spans="1:16" hidden="1" x14ac:dyDescent="0.25">
      <c r="A8095">
        <v>172577</v>
      </c>
      <c r="B8095" t="s">
        <v>20959</v>
      </c>
      <c r="C8095" t="s">
        <v>20960</v>
      </c>
      <c r="D8095" t="s">
        <v>20952</v>
      </c>
      <c r="E8095" t="s">
        <v>35876</v>
      </c>
      <c r="F8095" t="s">
        <v>35877</v>
      </c>
      <c r="G8095">
        <v>1997</v>
      </c>
      <c r="H8095" t="s">
        <v>36577</v>
      </c>
      <c r="I8095" t="s">
        <v>20961</v>
      </c>
      <c r="J8095" s="2" t="s">
        <v>20962</v>
      </c>
      <c r="K8095" s="5" t="s">
        <v>202</v>
      </c>
      <c r="L8095" t="s">
        <v>374</v>
      </c>
    </row>
    <row r="8096" spans="1:16" hidden="1" x14ac:dyDescent="0.25">
      <c r="A8096">
        <v>172614</v>
      </c>
      <c r="B8096" t="s">
        <v>20963</v>
      </c>
      <c r="C8096" t="s">
        <v>20964</v>
      </c>
      <c r="D8096" t="s">
        <v>20952</v>
      </c>
      <c r="E8096" t="s">
        <v>35876</v>
      </c>
      <c r="F8096" t="s">
        <v>35877</v>
      </c>
      <c r="G8096">
        <v>1997</v>
      </c>
      <c r="H8096" t="s">
        <v>36577</v>
      </c>
      <c r="I8096" t="s">
        <v>2268</v>
      </c>
      <c r="J8096" s="2" t="s">
        <v>20965</v>
      </c>
      <c r="K8096" s="5" t="s">
        <v>21</v>
      </c>
    </row>
    <row r="8097" spans="1:15" hidden="1" x14ac:dyDescent="0.25">
      <c r="A8097">
        <v>172648</v>
      </c>
      <c r="B8097" t="s">
        <v>20966</v>
      </c>
      <c r="C8097" t="s">
        <v>20956</v>
      </c>
      <c r="D8097" t="s">
        <v>20952</v>
      </c>
      <c r="E8097" t="s">
        <v>35876</v>
      </c>
      <c r="F8097" t="s">
        <v>35877</v>
      </c>
      <c r="G8097">
        <v>1997</v>
      </c>
      <c r="H8097" t="s">
        <v>36577</v>
      </c>
      <c r="I8097" t="s">
        <v>20957</v>
      </c>
      <c r="J8097" s="2" t="s">
        <v>20967</v>
      </c>
      <c r="K8097" s="5" t="s">
        <v>128</v>
      </c>
    </row>
    <row r="8098" spans="1:15" hidden="1" x14ac:dyDescent="0.25">
      <c r="A8098">
        <v>172682</v>
      </c>
      <c r="B8098" t="s">
        <v>20968</v>
      </c>
      <c r="C8098" t="s">
        <v>20969</v>
      </c>
      <c r="D8098" t="s">
        <v>20952</v>
      </c>
      <c r="E8098" t="s">
        <v>35876</v>
      </c>
      <c r="F8098" t="s">
        <v>35877</v>
      </c>
      <c r="G8098">
        <v>1997</v>
      </c>
      <c r="H8098" t="s">
        <v>36577</v>
      </c>
      <c r="I8098" t="s">
        <v>20970</v>
      </c>
      <c r="J8098" s="2" t="s">
        <v>20971</v>
      </c>
      <c r="K8098" s="5" t="s">
        <v>55</v>
      </c>
    </row>
    <row r="8099" spans="1:15" hidden="1" x14ac:dyDescent="0.25">
      <c r="A8099">
        <v>172743</v>
      </c>
      <c r="B8099" t="s">
        <v>20972</v>
      </c>
      <c r="C8099" t="s">
        <v>20973</v>
      </c>
      <c r="D8099" t="s">
        <v>20952</v>
      </c>
      <c r="E8099" t="s">
        <v>35876</v>
      </c>
      <c r="F8099" t="s">
        <v>35877</v>
      </c>
      <c r="G8099">
        <v>1997</v>
      </c>
      <c r="H8099" t="s">
        <v>36577</v>
      </c>
      <c r="I8099" t="s">
        <v>16034</v>
      </c>
      <c r="J8099" s="2" t="s">
        <v>12969</v>
      </c>
      <c r="K8099" s="5" t="s">
        <v>55</v>
      </c>
    </row>
    <row r="8100" spans="1:15" hidden="1" x14ac:dyDescent="0.25">
      <c r="A8100">
        <v>172789</v>
      </c>
      <c r="B8100" t="s">
        <v>20974</v>
      </c>
      <c r="C8100" t="s">
        <v>20960</v>
      </c>
      <c r="D8100" t="s">
        <v>20952</v>
      </c>
      <c r="E8100" t="s">
        <v>35876</v>
      </c>
      <c r="F8100" t="s">
        <v>35877</v>
      </c>
      <c r="G8100">
        <v>1997</v>
      </c>
      <c r="H8100" t="s">
        <v>36577</v>
      </c>
      <c r="I8100" t="s">
        <v>20961</v>
      </c>
      <c r="J8100" s="2" t="s">
        <v>20975</v>
      </c>
      <c r="K8100" s="5" t="s">
        <v>32</v>
      </c>
      <c r="O8100" t="s">
        <v>24</v>
      </c>
    </row>
    <row r="8101" spans="1:15" hidden="1" x14ac:dyDescent="0.25">
      <c r="A8101">
        <v>172790</v>
      </c>
      <c r="B8101" t="s">
        <v>20976</v>
      </c>
      <c r="C8101" t="s">
        <v>20977</v>
      </c>
      <c r="D8101" t="s">
        <v>20952</v>
      </c>
      <c r="E8101" t="s">
        <v>35876</v>
      </c>
      <c r="F8101" t="s">
        <v>35877</v>
      </c>
      <c r="G8101">
        <v>1997</v>
      </c>
      <c r="H8101" t="s">
        <v>36577</v>
      </c>
      <c r="I8101" t="s">
        <v>20978</v>
      </c>
      <c r="J8101" s="2" t="s">
        <v>20979</v>
      </c>
      <c r="K8101" s="5" t="s">
        <v>128</v>
      </c>
    </row>
    <row r="8102" spans="1:15" hidden="1" x14ac:dyDescent="0.25">
      <c r="A8102">
        <v>172803</v>
      </c>
      <c r="B8102" t="s">
        <v>20980</v>
      </c>
      <c r="C8102" t="s">
        <v>20977</v>
      </c>
      <c r="D8102" t="s">
        <v>20952</v>
      </c>
      <c r="E8102" t="s">
        <v>35876</v>
      </c>
      <c r="F8102" t="s">
        <v>35877</v>
      </c>
      <c r="G8102">
        <v>1997</v>
      </c>
      <c r="H8102" t="s">
        <v>36577</v>
      </c>
      <c r="I8102" t="s">
        <v>20978</v>
      </c>
      <c r="J8102" s="2" t="s">
        <v>20981</v>
      </c>
      <c r="K8102" s="5" t="s">
        <v>38</v>
      </c>
      <c r="L8102" t="s">
        <v>35281</v>
      </c>
    </row>
    <row r="8103" spans="1:15" hidden="1" x14ac:dyDescent="0.25">
      <c r="A8103">
        <v>172864</v>
      </c>
      <c r="B8103" t="s">
        <v>20982</v>
      </c>
      <c r="C8103" t="s">
        <v>20977</v>
      </c>
      <c r="D8103" t="s">
        <v>20952</v>
      </c>
      <c r="E8103" t="s">
        <v>35876</v>
      </c>
      <c r="F8103" t="s">
        <v>35877</v>
      </c>
      <c r="G8103">
        <v>1997</v>
      </c>
      <c r="H8103" t="s">
        <v>36577</v>
      </c>
      <c r="I8103" t="s">
        <v>20978</v>
      </c>
      <c r="J8103" s="2" t="s">
        <v>20983</v>
      </c>
      <c r="K8103" s="5" t="s">
        <v>38</v>
      </c>
      <c r="L8103" t="s">
        <v>35292</v>
      </c>
    </row>
    <row r="8104" spans="1:15" hidden="1" x14ac:dyDescent="0.25">
      <c r="A8104">
        <v>172865</v>
      </c>
      <c r="B8104" t="s">
        <v>20984</v>
      </c>
      <c r="C8104" t="s">
        <v>20964</v>
      </c>
      <c r="D8104" t="s">
        <v>20952</v>
      </c>
      <c r="E8104" t="s">
        <v>35876</v>
      </c>
      <c r="F8104" t="s">
        <v>35877</v>
      </c>
      <c r="G8104">
        <v>1997</v>
      </c>
      <c r="H8104" t="s">
        <v>36577</v>
      </c>
      <c r="I8104" t="s">
        <v>2268</v>
      </c>
      <c r="J8104" s="2" t="s">
        <v>20985</v>
      </c>
      <c r="K8104" s="5" t="s">
        <v>173</v>
      </c>
    </row>
    <row r="8105" spans="1:15" hidden="1" x14ac:dyDescent="0.25">
      <c r="A8105">
        <v>172889</v>
      </c>
      <c r="B8105" t="s">
        <v>20986</v>
      </c>
      <c r="C8105" t="s">
        <v>20987</v>
      </c>
      <c r="D8105" t="s">
        <v>20988</v>
      </c>
      <c r="E8105" t="s">
        <v>35878</v>
      </c>
      <c r="F8105" t="s">
        <v>35879</v>
      </c>
      <c r="G8105">
        <v>2000</v>
      </c>
      <c r="H8105" t="s">
        <v>36578</v>
      </c>
      <c r="I8105" t="s">
        <v>7270</v>
      </c>
      <c r="J8105" s="2" t="s">
        <v>20989</v>
      </c>
      <c r="K8105" s="5" t="s">
        <v>128</v>
      </c>
    </row>
    <row r="8106" spans="1:15" hidden="1" x14ac:dyDescent="0.25">
      <c r="A8106">
        <v>172960</v>
      </c>
      <c r="B8106" t="s">
        <v>20990</v>
      </c>
      <c r="C8106" t="s">
        <v>20991</v>
      </c>
      <c r="D8106" t="s">
        <v>20988</v>
      </c>
      <c r="E8106" t="s">
        <v>35878</v>
      </c>
      <c r="F8106" t="s">
        <v>35879</v>
      </c>
      <c r="G8106">
        <v>2000</v>
      </c>
      <c r="H8106" t="s">
        <v>36578</v>
      </c>
      <c r="I8106" t="s">
        <v>13041</v>
      </c>
      <c r="J8106" s="2" t="s">
        <v>20992</v>
      </c>
      <c r="K8106" s="5" t="s">
        <v>128</v>
      </c>
      <c r="L8106" t="s">
        <v>35198</v>
      </c>
    </row>
    <row r="8107" spans="1:15" hidden="1" x14ac:dyDescent="0.25">
      <c r="A8107">
        <v>172973</v>
      </c>
      <c r="B8107" t="s">
        <v>20993</v>
      </c>
      <c r="C8107" t="s">
        <v>20991</v>
      </c>
      <c r="D8107" t="s">
        <v>20988</v>
      </c>
      <c r="E8107" t="s">
        <v>35878</v>
      </c>
      <c r="F8107" t="s">
        <v>35879</v>
      </c>
      <c r="G8107">
        <v>2000</v>
      </c>
      <c r="H8107" t="s">
        <v>36578</v>
      </c>
      <c r="I8107" t="s">
        <v>13041</v>
      </c>
      <c r="J8107" s="2" t="s">
        <v>20994</v>
      </c>
      <c r="K8107" s="5" t="s">
        <v>21</v>
      </c>
    </row>
    <row r="8108" spans="1:15" hidden="1" x14ac:dyDescent="0.25">
      <c r="A8108">
        <v>173007</v>
      </c>
      <c r="B8108" t="s">
        <v>20995</v>
      </c>
      <c r="C8108" t="s">
        <v>20996</v>
      </c>
      <c r="D8108" t="s">
        <v>20988</v>
      </c>
      <c r="E8108" t="s">
        <v>35878</v>
      </c>
      <c r="F8108" t="s">
        <v>35879</v>
      </c>
      <c r="G8108">
        <v>2000</v>
      </c>
      <c r="H8108" t="s">
        <v>36578</v>
      </c>
      <c r="I8108" t="s">
        <v>20997</v>
      </c>
      <c r="J8108" s="2" t="s">
        <v>20998</v>
      </c>
      <c r="K8108" s="5" t="s">
        <v>38</v>
      </c>
      <c r="L8108" t="s">
        <v>132</v>
      </c>
    </row>
    <row r="8109" spans="1:15" hidden="1" x14ac:dyDescent="0.25">
      <c r="A8109">
        <v>173019</v>
      </c>
      <c r="B8109" t="s">
        <v>20999</v>
      </c>
      <c r="C8109" t="s">
        <v>21000</v>
      </c>
      <c r="D8109" t="s">
        <v>20988</v>
      </c>
      <c r="E8109" t="s">
        <v>35878</v>
      </c>
      <c r="F8109" t="s">
        <v>35879</v>
      </c>
      <c r="G8109">
        <v>2000</v>
      </c>
      <c r="H8109" t="s">
        <v>36578</v>
      </c>
      <c r="I8109" t="s">
        <v>648</v>
      </c>
      <c r="J8109" s="2" t="s">
        <v>21001</v>
      </c>
      <c r="K8109" s="5" t="s">
        <v>128</v>
      </c>
    </row>
    <row r="8110" spans="1:15" hidden="1" x14ac:dyDescent="0.25">
      <c r="A8110">
        <v>173061</v>
      </c>
      <c r="B8110" t="s">
        <v>21002</v>
      </c>
      <c r="C8110" t="s">
        <v>21003</v>
      </c>
      <c r="D8110" t="s">
        <v>20988</v>
      </c>
      <c r="E8110" t="s">
        <v>35878</v>
      </c>
      <c r="F8110" t="s">
        <v>35879</v>
      </c>
      <c r="G8110">
        <v>2000</v>
      </c>
      <c r="H8110" t="s">
        <v>36578</v>
      </c>
      <c r="I8110" t="s">
        <v>21004</v>
      </c>
      <c r="J8110" s="2" t="s">
        <v>21005</v>
      </c>
      <c r="K8110" s="5" t="s">
        <v>173</v>
      </c>
      <c r="L8110" t="s">
        <v>187</v>
      </c>
    </row>
    <row r="8111" spans="1:15" hidden="1" x14ac:dyDescent="0.25">
      <c r="A8111">
        <v>173137</v>
      </c>
      <c r="B8111" t="s">
        <v>21006</v>
      </c>
      <c r="C8111" t="s">
        <v>21007</v>
      </c>
      <c r="D8111" t="s">
        <v>20988</v>
      </c>
      <c r="E8111" t="s">
        <v>35878</v>
      </c>
      <c r="F8111" t="s">
        <v>35879</v>
      </c>
      <c r="G8111">
        <v>2000</v>
      </c>
      <c r="H8111" t="s">
        <v>36578</v>
      </c>
      <c r="I8111" t="s">
        <v>9024</v>
      </c>
      <c r="J8111" s="2" t="s">
        <v>21008</v>
      </c>
      <c r="K8111" s="5" t="s">
        <v>38</v>
      </c>
      <c r="L8111" t="s">
        <v>174</v>
      </c>
    </row>
    <row r="8112" spans="1:15" hidden="1" x14ac:dyDescent="0.25">
      <c r="A8112">
        <v>173213</v>
      </c>
      <c r="B8112" t="s">
        <v>21009</v>
      </c>
      <c r="C8112" t="s">
        <v>21000</v>
      </c>
      <c r="D8112" t="s">
        <v>20988</v>
      </c>
      <c r="E8112" t="s">
        <v>35878</v>
      </c>
      <c r="F8112" t="s">
        <v>35879</v>
      </c>
      <c r="G8112">
        <v>2000</v>
      </c>
      <c r="H8112" t="s">
        <v>36578</v>
      </c>
      <c r="I8112" t="s">
        <v>648</v>
      </c>
      <c r="J8112" s="2" t="s">
        <v>21010</v>
      </c>
      <c r="K8112" s="5" t="s">
        <v>38</v>
      </c>
      <c r="L8112" t="s">
        <v>16</v>
      </c>
    </row>
    <row r="8113" spans="1:12" hidden="1" x14ac:dyDescent="0.25">
      <c r="A8113">
        <v>173217</v>
      </c>
      <c r="B8113" t="s">
        <v>21011</v>
      </c>
      <c r="C8113" t="s">
        <v>21000</v>
      </c>
      <c r="D8113" t="s">
        <v>20988</v>
      </c>
      <c r="E8113" t="s">
        <v>35878</v>
      </c>
      <c r="F8113" t="s">
        <v>35879</v>
      </c>
      <c r="G8113">
        <v>2000</v>
      </c>
      <c r="H8113" t="s">
        <v>36578</v>
      </c>
      <c r="I8113" t="s">
        <v>648</v>
      </c>
      <c r="J8113" s="2" t="s">
        <v>21012</v>
      </c>
      <c r="K8113" s="5" t="s">
        <v>38</v>
      </c>
      <c r="L8113" t="s">
        <v>132</v>
      </c>
    </row>
    <row r="8114" spans="1:12" hidden="1" x14ac:dyDescent="0.25">
      <c r="A8114">
        <v>173254</v>
      </c>
      <c r="B8114" t="s">
        <v>21013</v>
      </c>
      <c r="C8114" t="s">
        <v>21014</v>
      </c>
      <c r="D8114" t="s">
        <v>20988</v>
      </c>
      <c r="E8114" t="s">
        <v>35878</v>
      </c>
      <c r="F8114" t="s">
        <v>35879</v>
      </c>
      <c r="G8114">
        <v>2000</v>
      </c>
      <c r="H8114" t="s">
        <v>36578</v>
      </c>
      <c r="I8114" t="s">
        <v>4002</v>
      </c>
      <c r="J8114" s="2" t="s">
        <v>21015</v>
      </c>
      <c r="K8114" s="5" t="s">
        <v>21</v>
      </c>
    </row>
    <row r="8115" spans="1:12" hidden="1" x14ac:dyDescent="0.25">
      <c r="A8115">
        <v>173313</v>
      </c>
      <c r="B8115" t="s">
        <v>21016</v>
      </c>
      <c r="C8115" t="s">
        <v>21000</v>
      </c>
      <c r="D8115" t="s">
        <v>20988</v>
      </c>
      <c r="E8115" t="s">
        <v>35878</v>
      </c>
      <c r="F8115" t="s">
        <v>35879</v>
      </c>
      <c r="G8115">
        <v>2000</v>
      </c>
      <c r="H8115" t="s">
        <v>36578</v>
      </c>
      <c r="I8115" t="s">
        <v>648</v>
      </c>
      <c r="J8115" s="2" t="s">
        <v>21017</v>
      </c>
      <c r="K8115" s="5" t="s">
        <v>55</v>
      </c>
    </row>
    <row r="8116" spans="1:12" hidden="1" x14ac:dyDescent="0.25">
      <c r="A8116">
        <v>173322</v>
      </c>
      <c r="B8116" t="s">
        <v>21018</v>
      </c>
      <c r="C8116" t="s">
        <v>21000</v>
      </c>
      <c r="D8116" t="s">
        <v>20988</v>
      </c>
      <c r="E8116" t="s">
        <v>35878</v>
      </c>
      <c r="F8116" t="s">
        <v>35879</v>
      </c>
      <c r="G8116">
        <v>2000</v>
      </c>
      <c r="H8116" t="s">
        <v>36578</v>
      </c>
      <c r="I8116" t="s">
        <v>648</v>
      </c>
      <c r="J8116" s="2" t="s">
        <v>21019</v>
      </c>
      <c r="K8116" s="5" t="s">
        <v>21</v>
      </c>
    </row>
    <row r="8117" spans="1:12" hidden="1" x14ac:dyDescent="0.25">
      <c r="A8117">
        <v>173327</v>
      </c>
      <c r="B8117" t="s">
        <v>21020</v>
      </c>
      <c r="C8117" t="s">
        <v>21000</v>
      </c>
      <c r="D8117" t="s">
        <v>20988</v>
      </c>
      <c r="E8117" t="s">
        <v>35878</v>
      </c>
      <c r="F8117" t="s">
        <v>35879</v>
      </c>
      <c r="G8117">
        <v>2000</v>
      </c>
      <c r="H8117" t="s">
        <v>36578</v>
      </c>
      <c r="I8117" t="s">
        <v>648</v>
      </c>
      <c r="J8117" s="2" t="s">
        <v>21021</v>
      </c>
      <c r="K8117" s="5" t="s">
        <v>38</v>
      </c>
    </row>
    <row r="8118" spans="1:12" hidden="1" x14ac:dyDescent="0.25">
      <c r="A8118">
        <v>173412</v>
      </c>
      <c r="B8118" t="s">
        <v>21022</v>
      </c>
      <c r="C8118" t="s">
        <v>21000</v>
      </c>
      <c r="D8118" t="s">
        <v>20988</v>
      </c>
      <c r="E8118" t="s">
        <v>35878</v>
      </c>
      <c r="F8118" t="s">
        <v>35879</v>
      </c>
      <c r="G8118">
        <v>2000</v>
      </c>
      <c r="H8118" t="s">
        <v>36578</v>
      </c>
      <c r="I8118" t="s">
        <v>648</v>
      </c>
      <c r="J8118" s="2" t="s">
        <v>21023</v>
      </c>
      <c r="K8118" s="5" t="s">
        <v>21</v>
      </c>
    </row>
    <row r="8119" spans="1:12" hidden="1" x14ac:dyDescent="0.25">
      <c r="A8119">
        <v>173421</v>
      </c>
      <c r="B8119" t="s">
        <v>21024</v>
      </c>
      <c r="C8119" t="s">
        <v>21025</v>
      </c>
      <c r="D8119" t="s">
        <v>20988</v>
      </c>
      <c r="E8119" t="s">
        <v>35878</v>
      </c>
      <c r="F8119" t="s">
        <v>35879</v>
      </c>
      <c r="G8119">
        <v>2000</v>
      </c>
      <c r="H8119" t="s">
        <v>36578</v>
      </c>
      <c r="I8119" t="s">
        <v>21026</v>
      </c>
      <c r="J8119" s="2" t="s">
        <v>21027</v>
      </c>
      <c r="K8119" s="5" t="s">
        <v>38</v>
      </c>
    </row>
    <row r="8120" spans="1:12" hidden="1" x14ac:dyDescent="0.25">
      <c r="A8120">
        <v>173434</v>
      </c>
      <c r="B8120" t="s">
        <v>21028</v>
      </c>
      <c r="C8120" t="s">
        <v>21000</v>
      </c>
      <c r="D8120" t="s">
        <v>20988</v>
      </c>
      <c r="E8120" t="s">
        <v>35878</v>
      </c>
      <c r="F8120" t="s">
        <v>35879</v>
      </c>
      <c r="G8120">
        <v>2000</v>
      </c>
      <c r="H8120" t="s">
        <v>36578</v>
      </c>
      <c r="I8120" t="s">
        <v>648</v>
      </c>
      <c r="J8120" s="2" t="s">
        <v>21029</v>
      </c>
      <c r="K8120" s="5" t="s">
        <v>21</v>
      </c>
    </row>
    <row r="8121" spans="1:12" hidden="1" x14ac:dyDescent="0.25">
      <c r="A8121">
        <v>173476</v>
      </c>
      <c r="B8121" t="s">
        <v>21030</v>
      </c>
      <c r="C8121" t="s">
        <v>21014</v>
      </c>
      <c r="D8121" t="s">
        <v>20988</v>
      </c>
      <c r="E8121" t="s">
        <v>35878</v>
      </c>
      <c r="F8121" t="s">
        <v>35879</v>
      </c>
      <c r="G8121">
        <v>2000</v>
      </c>
      <c r="H8121" t="s">
        <v>36578</v>
      </c>
      <c r="I8121" t="s">
        <v>4002</v>
      </c>
      <c r="J8121" s="2" t="s">
        <v>21031</v>
      </c>
      <c r="K8121" s="5" t="s">
        <v>21</v>
      </c>
    </row>
    <row r="8122" spans="1:12" hidden="1" x14ac:dyDescent="0.25">
      <c r="A8122">
        <v>173480</v>
      </c>
      <c r="B8122" t="s">
        <v>21032</v>
      </c>
      <c r="C8122" t="s">
        <v>21033</v>
      </c>
      <c r="D8122" t="s">
        <v>21034</v>
      </c>
      <c r="E8122" t="s">
        <v>35880</v>
      </c>
      <c r="F8122" t="s">
        <v>35881</v>
      </c>
      <c r="G8122">
        <v>1994</v>
      </c>
      <c r="H8122" t="s">
        <v>36579</v>
      </c>
      <c r="I8122" t="s">
        <v>3594</v>
      </c>
      <c r="J8122" s="2" t="s">
        <v>21035</v>
      </c>
      <c r="K8122" s="5" t="s">
        <v>55</v>
      </c>
    </row>
    <row r="8123" spans="1:12" hidden="1" x14ac:dyDescent="0.25">
      <c r="A8123">
        <v>173489</v>
      </c>
      <c r="B8123" t="s">
        <v>21036</v>
      </c>
      <c r="C8123" t="s">
        <v>21033</v>
      </c>
      <c r="D8123" t="s">
        <v>21034</v>
      </c>
      <c r="E8123" t="s">
        <v>35880</v>
      </c>
      <c r="F8123" t="s">
        <v>35881</v>
      </c>
      <c r="G8123">
        <v>1994</v>
      </c>
      <c r="H8123" t="s">
        <v>36579</v>
      </c>
      <c r="I8123" t="s">
        <v>3594</v>
      </c>
      <c r="J8123" s="2" t="s">
        <v>21037</v>
      </c>
      <c r="K8123" s="5" t="s">
        <v>21</v>
      </c>
    </row>
    <row r="8124" spans="1:12" hidden="1" x14ac:dyDescent="0.25">
      <c r="A8124">
        <v>173500</v>
      </c>
      <c r="B8124" t="s">
        <v>21038</v>
      </c>
      <c r="C8124" t="s">
        <v>21039</v>
      </c>
      <c r="D8124" t="s">
        <v>21034</v>
      </c>
      <c r="E8124" t="s">
        <v>35880</v>
      </c>
      <c r="F8124" t="s">
        <v>35881</v>
      </c>
      <c r="G8124">
        <v>1994</v>
      </c>
      <c r="H8124" t="s">
        <v>36579</v>
      </c>
      <c r="I8124" t="s">
        <v>3600</v>
      </c>
      <c r="J8124" s="2" t="s">
        <v>21040</v>
      </c>
      <c r="K8124" s="5" t="s">
        <v>38</v>
      </c>
      <c r="L8124" t="s">
        <v>35287</v>
      </c>
    </row>
    <row r="8125" spans="1:12" hidden="1" x14ac:dyDescent="0.25">
      <c r="A8125">
        <v>173503</v>
      </c>
      <c r="B8125" t="s">
        <v>21041</v>
      </c>
      <c r="C8125" t="s">
        <v>21042</v>
      </c>
      <c r="D8125" t="s">
        <v>21034</v>
      </c>
      <c r="E8125" t="s">
        <v>35880</v>
      </c>
      <c r="F8125" t="s">
        <v>35881</v>
      </c>
      <c r="G8125">
        <v>1994</v>
      </c>
      <c r="H8125" t="s">
        <v>36579</v>
      </c>
      <c r="I8125" t="s">
        <v>3608</v>
      </c>
      <c r="J8125" s="2" t="s">
        <v>21043</v>
      </c>
      <c r="K8125" s="5" t="s">
        <v>21</v>
      </c>
    </row>
    <row r="8126" spans="1:12" hidden="1" x14ac:dyDescent="0.25">
      <c r="A8126">
        <v>173507</v>
      </c>
      <c r="B8126" t="s">
        <v>21044</v>
      </c>
      <c r="C8126" t="s">
        <v>21042</v>
      </c>
      <c r="D8126" t="s">
        <v>21034</v>
      </c>
      <c r="E8126" t="s">
        <v>35880</v>
      </c>
      <c r="F8126" t="s">
        <v>35881</v>
      </c>
      <c r="G8126">
        <v>1994</v>
      </c>
      <c r="H8126" t="s">
        <v>36579</v>
      </c>
      <c r="I8126" t="s">
        <v>3608</v>
      </c>
      <c r="J8126" s="2" t="s">
        <v>3611</v>
      </c>
      <c r="K8126" s="5" t="s">
        <v>38</v>
      </c>
      <c r="L8126" t="s">
        <v>132</v>
      </c>
    </row>
    <row r="8127" spans="1:12" hidden="1" x14ac:dyDescent="0.25">
      <c r="A8127">
        <v>173550</v>
      </c>
      <c r="B8127" t="s">
        <v>21045</v>
      </c>
      <c r="C8127" t="s">
        <v>21042</v>
      </c>
      <c r="D8127" t="s">
        <v>21034</v>
      </c>
      <c r="E8127" t="s">
        <v>35880</v>
      </c>
      <c r="F8127" t="s">
        <v>35881</v>
      </c>
      <c r="G8127">
        <v>1994</v>
      </c>
      <c r="H8127" t="s">
        <v>36579</v>
      </c>
      <c r="I8127" t="s">
        <v>3608</v>
      </c>
      <c r="J8127" s="2" t="s">
        <v>3613</v>
      </c>
      <c r="K8127" s="5" t="s">
        <v>55</v>
      </c>
    </row>
    <row r="8128" spans="1:12" hidden="1" x14ac:dyDescent="0.25">
      <c r="A8128">
        <v>173551</v>
      </c>
      <c r="B8128" t="s">
        <v>21046</v>
      </c>
      <c r="C8128" t="s">
        <v>21042</v>
      </c>
      <c r="D8128" t="s">
        <v>21034</v>
      </c>
      <c r="E8128" t="s">
        <v>35880</v>
      </c>
      <c r="F8128" t="s">
        <v>35881</v>
      </c>
      <c r="G8128">
        <v>1994</v>
      </c>
      <c r="H8128" t="s">
        <v>36579</v>
      </c>
      <c r="I8128" t="s">
        <v>3608</v>
      </c>
      <c r="J8128" s="2" t="s">
        <v>3615</v>
      </c>
      <c r="K8128" s="5" t="s">
        <v>32</v>
      </c>
      <c r="L8128" t="s">
        <v>35244</v>
      </c>
    </row>
    <row r="8129" spans="1:12" hidden="1" x14ac:dyDescent="0.25">
      <c r="A8129">
        <v>173594</v>
      </c>
      <c r="B8129" t="s">
        <v>21047</v>
      </c>
      <c r="C8129" t="s">
        <v>21048</v>
      </c>
      <c r="D8129" t="s">
        <v>21034</v>
      </c>
      <c r="E8129" t="s">
        <v>35880</v>
      </c>
      <c r="F8129" t="s">
        <v>35881</v>
      </c>
      <c r="G8129">
        <v>1994</v>
      </c>
      <c r="H8129" t="s">
        <v>36579</v>
      </c>
      <c r="I8129" t="s">
        <v>3618</v>
      </c>
      <c r="J8129" s="2" t="s">
        <v>3619</v>
      </c>
      <c r="K8129" s="5" t="s">
        <v>38</v>
      </c>
      <c r="L8129" t="s">
        <v>132</v>
      </c>
    </row>
    <row r="8130" spans="1:12" hidden="1" x14ac:dyDescent="0.25">
      <c r="A8130">
        <v>173606</v>
      </c>
      <c r="B8130" t="s">
        <v>21049</v>
      </c>
      <c r="C8130" t="s">
        <v>21039</v>
      </c>
      <c r="D8130" t="s">
        <v>21034</v>
      </c>
      <c r="E8130" t="s">
        <v>35880</v>
      </c>
      <c r="F8130" t="s">
        <v>35881</v>
      </c>
      <c r="G8130">
        <v>1994</v>
      </c>
      <c r="H8130" t="s">
        <v>36579</v>
      </c>
      <c r="I8130" t="s">
        <v>3600</v>
      </c>
      <c r="J8130" s="2" t="s">
        <v>3603</v>
      </c>
      <c r="K8130" s="5" t="s">
        <v>38</v>
      </c>
      <c r="L8130" t="s">
        <v>1151</v>
      </c>
    </row>
    <row r="8131" spans="1:12" hidden="1" x14ac:dyDescent="0.25">
      <c r="A8131">
        <v>173644</v>
      </c>
      <c r="B8131" t="s">
        <v>21050</v>
      </c>
      <c r="C8131" t="s">
        <v>21039</v>
      </c>
      <c r="D8131" t="s">
        <v>21034</v>
      </c>
      <c r="E8131" t="s">
        <v>35880</v>
      </c>
      <c r="F8131" t="s">
        <v>35881</v>
      </c>
      <c r="G8131">
        <v>1994</v>
      </c>
      <c r="H8131" t="s">
        <v>36579</v>
      </c>
      <c r="I8131" t="s">
        <v>3600</v>
      </c>
      <c r="J8131" s="2" t="s">
        <v>3601</v>
      </c>
      <c r="K8131" s="5" t="s">
        <v>21</v>
      </c>
    </row>
    <row r="8132" spans="1:12" hidden="1" x14ac:dyDescent="0.25">
      <c r="A8132">
        <v>173671</v>
      </c>
      <c r="B8132" t="s">
        <v>21051</v>
      </c>
      <c r="C8132" t="s">
        <v>21042</v>
      </c>
      <c r="D8132" t="s">
        <v>21034</v>
      </c>
      <c r="E8132" t="s">
        <v>35880</v>
      </c>
      <c r="F8132" t="s">
        <v>35881</v>
      </c>
      <c r="G8132">
        <v>1994</v>
      </c>
      <c r="H8132" t="s">
        <v>36579</v>
      </c>
      <c r="I8132" t="s">
        <v>3608</v>
      </c>
      <c r="J8132" s="2" t="s">
        <v>3623</v>
      </c>
      <c r="K8132" s="5" t="s">
        <v>38</v>
      </c>
      <c r="L8132" t="s">
        <v>35262</v>
      </c>
    </row>
    <row r="8133" spans="1:12" hidden="1" x14ac:dyDescent="0.25">
      <c r="A8133">
        <v>173701</v>
      </c>
      <c r="B8133" t="s">
        <v>21052</v>
      </c>
      <c r="C8133" t="s">
        <v>21048</v>
      </c>
      <c r="D8133" t="s">
        <v>21034</v>
      </c>
      <c r="E8133" t="s">
        <v>35880</v>
      </c>
      <c r="F8133" t="s">
        <v>35881</v>
      </c>
      <c r="G8133">
        <v>1994</v>
      </c>
      <c r="H8133" t="s">
        <v>36579</v>
      </c>
      <c r="I8133" t="s">
        <v>3618</v>
      </c>
      <c r="J8133" s="2" t="s">
        <v>3621</v>
      </c>
      <c r="K8133" s="5" t="s">
        <v>55</v>
      </c>
    </row>
    <row r="8134" spans="1:12" hidden="1" x14ac:dyDescent="0.25">
      <c r="A8134">
        <v>173712</v>
      </c>
      <c r="B8134" t="s">
        <v>21053</v>
      </c>
      <c r="C8134" t="s">
        <v>21054</v>
      </c>
      <c r="D8134" t="s">
        <v>21034</v>
      </c>
      <c r="E8134" t="s">
        <v>35880</v>
      </c>
      <c r="F8134" t="s">
        <v>35881</v>
      </c>
      <c r="G8134">
        <v>1994</v>
      </c>
      <c r="H8134" t="s">
        <v>36579</v>
      </c>
      <c r="I8134" t="s">
        <v>3626</v>
      </c>
      <c r="J8134" s="2" t="s">
        <v>21055</v>
      </c>
      <c r="K8134" s="5" t="s">
        <v>173</v>
      </c>
      <c r="L8134" t="s">
        <v>174</v>
      </c>
    </row>
    <row r="8135" spans="1:12" hidden="1" x14ac:dyDescent="0.25">
      <c r="A8135">
        <v>173743</v>
      </c>
      <c r="B8135" t="s">
        <v>21056</v>
      </c>
      <c r="C8135" t="s">
        <v>21054</v>
      </c>
      <c r="D8135" t="s">
        <v>21034</v>
      </c>
      <c r="E8135" t="s">
        <v>35880</v>
      </c>
      <c r="F8135" t="s">
        <v>35881</v>
      </c>
      <c r="G8135">
        <v>1994</v>
      </c>
      <c r="H8135" t="s">
        <v>36579</v>
      </c>
      <c r="I8135" t="s">
        <v>3626</v>
      </c>
      <c r="J8135" s="2" t="s">
        <v>3629</v>
      </c>
      <c r="K8135" s="5" t="s">
        <v>38</v>
      </c>
      <c r="L8135" t="s">
        <v>16</v>
      </c>
    </row>
    <row r="8136" spans="1:12" hidden="1" x14ac:dyDescent="0.25">
      <c r="A8136">
        <v>173778</v>
      </c>
      <c r="B8136" t="s">
        <v>21057</v>
      </c>
      <c r="C8136" t="s">
        <v>21058</v>
      </c>
      <c r="D8136" t="s">
        <v>21034</v>
      </c>
      <c r="E8136" t="s">
        <v>35880</v>
      </c>
      <c r="F8136" t="s">
        <v>35881</v>
      </c>
      <c r="G8136">
        <v>1994</v>
      </c>
      <c r="H8136" t="s">
        <v>36579</v>
      </c>
      <c r="I8136" t="s">
        <v>3640</v>
      </c>
      <c r="J8136" s="2" t="s">
        <v>21059</v>
      </c>
      <c r="K8136" s="5" t="s">
        <v>38</v>
      </c>
      <c r="L8136" t="s">
        <v>35292</v>
      </c>
    </row>
    <row r="8137" spans="1:12" hidden="1" x14ac:dyDescent="0.25">
      <c r="A8137">
        <v>173813</v>
      </c>
      <c r="B8137" t="s">
        <v>21060</v>
      </c>
      <c r="C8137" t="s">
        <v>21054</v>
      </c>
      <c r="D8137" t="s">
        <v>21034</v>
      </c>
      <c r="E8137" t="s">
        <v>35880</v>
      </c>
      <c r="F8137" t="s">
        <v>35881</v>
      </c>
      <c r="G8137">
        <v>1994</v>
      </c>
      <c r="H8137" t="s">
        <v>36579</v>
      </c>
      <c r="I8137" t="s">
        <v>3626</v>
      </c>
      <c r="J8137" s="2" t="s">
        <v>21061</v>
      </c>
      <c r="K8137" s="5" t="s">
        <v>55</v>
      </c>
    </row>
    <row r="8138" spans="1:12" hidden="1" x14ac:dyDescent="0.25">
      <c r="A8138">
        <v>173853</v>
      </c>
      <c r="B8138" t="s">
        <v>21062</v>
      </c>
      <c r="C8138" t="s">
        <v>21042</v>
      </c>
      <c r="D8138" t="s">
        <v>21034</v>
      </c>
      <c r="E8138" t="s">
        <v>35880</v>
      </c>
      <c r="F8138" t="s">
        <v>35881</v>
      </c>
      <c r="G8138">
        <v>1994</v>
      </c>
      <c r="H8138" t="s">
        <v>36579</v>
      </c>
      <c r="I8138" t="s">
        <v>3608</v>
      </c>
      <c r="J8138" s="2" t="s">
        <v>21063</v>
      </c>
      <c r="K8138" s="5" t="s">
        <v>21</v>
      </c>
    </row>
    <row r="8139" spans="1:12" hidden="1" x14ac:dyDescent="0.25">
      <c r="A8139">
        <v>173883</v>
      </c>
      <c r="B8139" t="s">
        <v>21064</v>
      </c>
      <c r="C8139" t="s">
        <v>21042</v>
      </c>
      <c r="D8139" t="s">
        <v>21034</v>
      </c>
      <c r="E8139" t="s">
        <v>35880</v>
      </c>
      <c r="F8139" t="s">
        <v>35881</v>
      </c>
      <c r="G8139">
        <v>1994</v>
      </c>
      <c r="H8139" t="s">
        <v>36579</v>
      </c>
      <c r="I8139" t="s">
        <v>3608</v>
      </c>
      <c r="J8139" s="2" t="s">
        <v>3635</v>
      </c>
      <c r="K8139" s="5" t="s">
        <v>173</v>
      </c>
      <c r="L8139" t="s">
        <v>97</v>
      </c>
    </row>
    <row r="8140" spans="1:12" hidden="1" x14ac:dyDescent="0.25">
      <c r="A8140">
        <v>173887</v>
      </c>
      <c r="B8140" t="s">
        <v>21065</v>
      </c>
      <c r="C8140" t="s">
        <v>21042</v>
      </c>
      <c r="D8140" t="s">
        <v>21034</v>
      </c>
      <c r="E8140" t="s">
        <v>35880</v>
      </c>
      <c r="F8140" t="s">
        <v>35881</v>
      </c>
      <c r="G8140">
        <v>1994</v>
      </c>
      <c r="H8140" t="s">
        <v>36579</v>
      </c>
      <c r="I8140" t="s">
        <v>3608</v>
      </c>
      <c r="J8140" s="2" t="s">
        <v>21066</v>
      </c>
      <c r="K8140" s="5" t="s">
        <v>32</v>
      </c>
    </row>
    <row r="8141" spans="1:12" hidden="1" x14ac:dyDescent="0.25">
      <c r="A8141">
        <v>173914</v>
      </c>
      <c r="B8141" t="s">
        <v>21067</v>
      </c>
      <c r="C8141" t="s">
        <v>21058</v>
      </c>
      <c r="D8141" t="s">
        <v>21034</v>
      </c>
      <c r="E8141" t="s">
        <v>35880</v>
      </c>
      <c r="F8141" t="s">
        <v>35881</v>
      </c>
      <c r="G8141">
        <v>1994</v>
      </c>
      <c r="H8141" t="s">
        <v>36579</v>
      </c>
      <c r="I8141" t="s">
        <v>3640</v>
      </c>
      <c r="J8141" s="2" t="s">
        <v>21068</v>
      </c>
      <c r="K8141" s="5" t="s">
        <v>38</v>
      </c>
      <c r="L8141" t="s">
        <v>16</v>
      </c>
    </row>
    <row r="8142" spans="1:12" hidden="1" x14ac:dyDescent="0.25">
      <c r="A8142">
        <v>173918</v>
      </c>
      <c r="B8142" t="s">
        <v>21069</v>
      </c>
      <c r="C8142" t="s">
        <v>21058</v>
      </c>
      <c r="D8142" t="s">
        <v>21034</v>
      </c>
      <c r="E8142" t="s">
        <v>35880</v>
      </c>
      <c r="F8142" t="s">
        <v>35881</v>
      </c>
      <c r="G8142">
        <v>1994</v>
      </c>
      <c r="H8142" t="s">
        <v>36579</v>
      </c>
      <c r="I8142" t="s">
        <v>3640</v>
      </c>
      <c r="J8142" s="2" t="s">
        <v>3645</v>
      </c>
      <c r="K8142" s="5" t="s">
        <v>21</v>
      </c>
    </row>
    <row r="8143" spans="1:12" hidden="1" x14ac:dyDescent="0.25">
      <c r="A8143">
        <v>173982</v>
      </c>
      <c r="B8143" t="s">
        <v>21070</v>
      </c>
      <c r="C8143" t="s">
        <v>21071</v>
      </c>
      <c r="D8143" t="s">
        <v>21072</v>
      </c>
      <c r="E8143" t="s">
        <v>35882</v>
      </c>
      <c r="F8143" t="s">
        <v>35883</v>
      </c>
      <c r="G8143">
        <v>1966</v>
      </c>
      <c r="H8143" t="s">
        <v>36580</v>
      </c>
      <c r="I8143" t="s">
        <v>5134</v>
      </c>
      <c r="J8143" s="2" t="s">
        <v>21073</v>
      </c>
      <c r="K8143" s="5" t="s">
        <v>202</v>
      </c>
      <c r="L8143" t="s">
        <v>374</v>
      </c>
    </row>
    <row r="8144" spans="1:12" hidden="1" x14ac:dyDescent="0.25">
      <c r="A8144">
        <v>173990</v>
      </c>
      <c r="B8144" t="s">
        <v>21074</v>
      </c>
      <c r="C8144" t="s">
        <v>21071</v>
      </c>
      <c r="D8144" t="s">
        <v>21072</v>
      </c>
      <c r="E8144" t="s">
        <v>35882</v>
      </c>
      <c r="F8144" t="s">
        <v>35883</v>
      </c>
      <c r="G8144">
        <v>1966</v>
      </c>
      <c r="H8144" t="s">
        <v>36580</v>
      </c>
      <c r="I8144" t="s">
        <v>5134</v>
      </c>
      <c r="J8144" s="2" t="s">
        <v>21075</v>
      </c>
      <c r="K8144" s="5" t="s">
        <v>15</v>
      </c>
      <c r="L8144" t="s">
        <v>35318</v>
      </c>
    </row>
    <row r="8145" spans="1:12" hidden="1" x14ac:dyDescent="0.25">
      <c r="A8145">
        <v>174011</v>
      </c>
      <c r="B8145" t="s">
        <v>21076</v>
      </c>
      <c r="C8145" t="s">
        <v>21077</v>
      </c>
      <c r="D8145" t="s">
        <v>21072</v>
      </c>
      <c r="E8145" t="s">
        <v>35882</v>
      </c>
      <c r="F8145" t="s">
        <v>35883</v>
      </c>
      <c r="G8145">
        <v>1966</v>
      </c>
      <c r="H8145" t="s">
        <v>36580</v>
      </c>
      <c r="I8145" t="s">
        <v>11613</v>
      </c>
      <c r="J8145" s="2" t="s">
        <v>21078</v>
      </c>
      <c r="K8145" s="5" t="s">
        <v>21</v>
      </c>
    </row>
    <row r="8146" spans="1:12" hidden="1" x14ac:dyDescent="0.25">
      <c r="A8146">
        <v>174023</v>
      </c>
      <c r="B8146" t="s">
        <v>21079</v>
      </c>
      <c r="C8146" t="s">
        <v>21077</v>
      </c>
      <c r="D8146" t="s">
        <v>21072</v>
      </c>
      <c r="E8146" t="s">
        <v>35882</v>
      </c>
      <c r="F8146" t="s">
        <v>35883</v>
      </c>
      <c r="G8146">
        <v>1966</v>
      </c>
      <c r="H8146" t="s">
        <v>36580</v>
      </c>
      <c r="I8146" t="s">
        <v>11613</v>
      </c>
      <c r="J8146" s="2" t="s">
        <v>21080</v>
      </c>
      <c r="K8146" s="5" t="s">
        <v>128</v>
      </c>
    </row>
    <row r="8147" spans="1:12" hidden="1" x14ac:dyDescent="0.25">
      <c r="A8147">
        <v>174041</v>
      </c>
      <c r="B8147" t="s">
        <v>21081</v>
      </c>
      <c r="C8147" t="s">
        <v>21082</v>
      </c>
      <c r="D8147" t="s">
        <v>21072</v>
      </c>
      <c r="E8147" t="s">
        <v>35882</v>
      </c>
      <c r="F8147" t="s">
        <v>35883</v>
      </c>
      <c r="G8147">
        <v>1966</v>
      </c>
      <c r="H8147" t="s">
        <v>36580</v>
      </c>
      <c r="I8147" t="s">
        <v>21083</v>
      </c>
      <c r="J8147" s="2" t="s">
        <v>21084</v>
      </c>
      <c r="K8147" s="5" t="s">
        <v>38</v>
      </c>
      <c r="L8147" t="s">
        <v>187</v>
      </c>
    </row>
    <row r="8148" spans="1:12" hidden="1" x14ac:dyDescent="0.25">
      <c r="A8148">
        <v>174059</v>
      </c>
      <c r="B8148" t="s">
        <v>21085</v>
      </c>
      <c r="C8148" t="s">
        <v>21086</v>
      </c>
      <c r="D8148" t="s">
        <v>21072</v>
      </c>
      <c r="E8148" t="s">
        <v>35882</v>
      </c>
      <c r="F8148" t="s">
        <v>35883</v>
      </c>
      <c r="G8148">
        <v>1966</v>
      </c>
      <c r="H8148" t="s">
        <v>36580</v>
      </c>
      <c r="I8148" t="s">
        <v>21087</v>
      </c>
      <c r="J8148" s="2" t="s">
        <v>21088</v>
      </c>
      <c r="K8148" s="5" t="s">
        <v>21</v>
      </c>
    </row>
    <row r="8149" spans="1:12" hidden="1" x14ac:dyDescent="0.25">
      <c r="A8149">
        <v>174075</v>
      </c>
      <c r="B8149" t="s">
        <v>21089</v>
      </c>
      <c r="C8149" t="s">
        <v>21086</v>
      </c>
      <c r="D8149" t="s">
        <v>21072</v>
      </c>
      <c r="E8149" t="s">
        <v>35882</v>
      </c>
      <c r="F8149" t="s">
        <v>35883</v>
      </c>
      <c r="G8149">
        <v>1966</v>
      </c>
      <c r="H8149" t="s">
        <v>36580</v>
      </c>
      <c r="I8149" t="s">
        <v>21087</v>
      </c>
      <c r="J8149" s="2" t="s">
        <v>21090</v>
      </c>
      <c r="K8149" s="5" t="s">
        <v>21</v>
      </c>
    </row>
    <row r="8150" spans="1:12" hidden="1" x14ac:dyDescent="0.25">
      <c r="A8150">
        <v>174078</v>
      </c>
      <c r="B8150" t="s">
        <v>21091</v>
      </c>
      <c r="C8150" t="s">
        <v>21077</v>
      </c>
      <c r="D8150" t="s">
        <v>21072</v>
      </c>
      <c r="E8150" t="s">
        <v>35882</v>
      </c>
      <c r="F8150" t="s">
        <v>35883</v>
      </c>
      <c r="G8150">
        <v>1966</v>
      </c>
      <c r="H8150" t="s">
        <v>36580</v>
      </c>
      <c r="I8150" t="s">
        <v>11613</v>
      </c>
      <c r="J8150" s="2" t="s">
        <v>21092</v>
      </c>
      <c r="K8150" s="5" t="s">
        <v>173</v>
      </c>
    </row>
    <row r="8151" spans="1:12" hidden="1" x14ac:dyDescent="0.25">
      <c r="A8151">
        <v>174113</v>
      </c>
      <c r="B8151" t="s">
        <v>21093</v>
      </c>
      <c r="C8151" t="s">
        <v>21086</v>
      </c>
      <c r="D8151" t="s">
        <v>21072</v>
      </c>
      <c r="E8151" t="s">
        <v>35882</v>
      </c>
      <c r="F8151" t="s">
        <v>35883</v>
      </c>
      <c r="G8151">
        <v>1966</v>
      </c>
      <c r="H8151" t="s">
        <v>36580</v>
      </c>
      <c r="I8151" t="s">
        <v>21087</v>
      </c>
      <c r="J8151" s="2" t="s">
        <v>21094</v>
      </c>
      <c r="K8151" s="5" t="s">
        <v>32</v>
      </c>
    </row>
    <row r="8152" spans="1:12" hidden="1" x14ac:dyDescent="0.25">
      <c r="A8152">
        <v>174123</v>
      </c>
      <c r="B8152" t="s">
        <v>21095</v>
      </c>
      <c r="C8152" t="s">
        <v>21086</v>
      </c>
      <c r="D8152" t="s">
        <v>21072</v>
      </c>
      <c r="E8152" t="s">
        <v>35882</v>
      </c>
      <c r="F8152" t="s">
        <v>35883</v>
      </c>
      <c r="G8152">
        <v>1966</v>
      </c>
      <c r="H8152" t="s">
        <v>36580</v>
      </c>
      <c r="I8152" t="s">
        <v>21087</v>
      </c>
      <c r="J8152" s="2" t="s">
        <v>21096</v>
      </c>
      <c r="K8152" s="5" t="s">
        <v>38</v>
      </c>
      <c r="L8152" t="s">
        <v>35297</v>
      </c>
    </row>
    <row r="8153" spans="1:12" hidden="1" x14ac:dyDescent="0.25">
      <c r="A8153">
        <v>174138</v>
      </c>
      <c r="B8153" t="s">
        <v>21097</v>
      </c>
      <c r="C8153" t="s">
        <v>21082</v>
      </c>
      <c r="D8153" t="s">
        <v>21072</v>
      </c>
      <c r="E8153" t="s">
        <v>35882</v>
      </c>
      <c r="F8153" t="s">
        <v>35883</v>
      </c>
      <c r="G8153">
        <v>1966</v>
      </c>
      <c r="H8153" t="s">
        <v>36580</v>
      </c>
      <c r="I8153" t="s">
        <v>21083</v>
      </c>
      <c r="J8153" s="2" t="s">
        <v>21098</v>
      </c>
      <c r="K8153" s="5" t="s">
        <v>15</v>
      </c>
      <c r="L8153" t="s">
        <v>35248</v>
      </c>
    </row>
    <row r="8154" spans="1:12" hidden="1" x14ac:dyDescent="0.25">
      <c r="A8154">
        <v>174144</v>
      </c>
      <c r="B8154" t="s">
        <v>21099</v>
      </c>
      <c r="C8154" t="s">
        <v>21082</v>
      </c>
      <c r="D8154" t="s">
        <v>21072</v>
      </c>
      <c r="E8154" t="s">
        <v>35882</v>
      </c>
      <c r="F8154" t="s">
        <v>35883</v>
      </c>
      <c r="G8154">
        <v>1966</v>
      </c>
      <c r="H8154" t="s">
        <v>36580</v>
      </c>
      <c r="I8154" t="s">
        <v>21083</v>
      </c>
      <c r="J8154" s="2" t="s">
        <v>21100</v>
      </c>
      <c r="K8154" s="5" t="s">
        <v>21</v>
      </c>
    </row>
    <row r="8155" spans="1:12" hidden="1" x14ac:dyDescent="0.25">
      <c r="A8155">
        <v>174167</v>
      </c>
      <c r="B8155" t="s">
        <v>21101</v>
      </c>
      <c r="C8155" t="s">
        <v>21077</v>
      </c>
      <c r="D8155" t="s">
        <v>21072</v>
      </c>
      <c r="E8155" t="s">
        <v>35882</v>
      </c>
      <c r="F8155" t="s">
        <v>35883</v>
      </c>
      <c r="G8155">
        <v>1966</v>
      </c>
      <c r="H8155" t="s">
        <v>36580</v>
      </c>
      <c r="I8155" t="s">
        <v>11613</v>
      </c>
      <c r="J8155" s="2" t="s">
        <v>21102</v>
      </c>
      <c r="K8155" s="5" t="s">
        <v>38</v>
      </c>
      <c r="L8155" t="s">
        <v>35321</v>
      </c>
    </row>
    <row r="8156" spans="1:12" hidden="1" x14ac:dyDescent="0.25">
      <c r="A8156">
        <v>174195</v>
      </c>
      <c r="B8156" t="s">
        <v>21103</v>
      </c>
      <c r="C8156" t="s">
        <v>21082</v>
      </c>
      <c r="D8156" t="s">
        <v>21072</v>
      </c>
      <c r="E8156" t="s">
        <v>35882</v>
      </c>
      <c r="F8156" t="s">
        <v>35883</v>
      </c>
      <c r="G8156">
        <v>1966</v>
      </c>
      <c r="H8156" t="s">
        <v>36580</v>
      </c>
      <c r="I8156" t="s">
        <v>21083</v>
      </c>
      <c r="J8156" s="2" t="s">
        <v>21104</v>
      </c>
      <c r="K8156" s="5" t="s">
        <v>38</v>
      </c>
      <c r="L8156" t="s">
        <v>97</v>
      </c>
    </row>
    <row r="8157" spans="1:12" hidden="1" x14ac:dyDescent="0.25">
      <c r="A8157">
        <v>174199</v>
      </c>
      <c r="B8157" t="s">
        <v>21105</v>
      </c>
      <c r="C8157" t="s">
        <v>21082</v>
      </c>
      <c r="D8157" t="s">
        <v>21072</v>
      </c>
      <c r="E8157" t="s">
        <v>35882</v>
      </c>
      <c r="F8157" t="s">
        <v>35883</v>
      </c>
      <c r="G8157">
        <v>1966</v>
      </c>
      <c r="H8157" t="s">
        <v>36580</v>
      </c>
      <c r="I8157" t="s">
        <v>21083</v>
      </c>
      <c r="J8157" s="2" t="s">
        <v>21106</v>
      </c>
      <c r="K8157" s="5" t="s">
        <v>38</v>
      </c>
    </row>
    <row r="8158" spans="1:12" hidden="1" x14ac:dyDescent="0.25">
      <c r="A8158">
        <v>174219</v>
      </c>
      <c r="B8158" t="s">
        <v>21107</v>
      </c>
      <c r="C8158" t="s">
        <v>21077</v>
      </c>
      <c r="D8158" t="s">
        <v>21072</v>
      </c>
      <c r="E8158" t="s">
        <v>35882</v>
      </c>
      <c r="F8158" t="s">
        <v>35883</v>
      </c>
      <c r="G8158">
        <v>1966</v>
      </c>
      <c r="H8158" t="s">
        <v>36580</v>
      </c>
      <c r="I8158" t="s">
        <v>11613</v>
      </c>
      <c r="J8158" s="2" t="s">
        <v>21108</v>
      </c>
      <c r="K8158" s="5" t="s">
        <v>128</v>
      </c>
    </row>
    <row r="8159" spans="1:12" hidden="1" x14ac:dyDescent="0.25">
      <c r="A8159">
        <v>174224</v>
      </c>
      <c r="B8159" t="s">
        <v>21109</v>
      </c>
      <c r="C8159" t="s">
        <v>21082</v>
      </c>
      <c r="D8159" t="s">
        <v>21072</v>
      </c>
      <c r="E8159" t="s">
        <v>35882</v>
      </c>
      <c r="F8159" t="s">
        <v>35883</v>
      </c>
      <c r="G8159">
        <v>1966</v>
      </c>
      <c r="H8159" t="s">
        <v>36580</v>
      </c>
      <c r="I8159" t="s">
        <v>21083</v>
      </c>
      <c r="J8159" s="2" t="s">
        <v>21110</v>
      </c>
      <c r="K8159" s="5" t="s">
        <v>1493</v>
      </c>
    </row>
    <row r="8160" spans="1:12" hidden="1" x14ac:dyDescent="0.25">
      <c r="A8160">
        <v>174233</v>
      </c>
      <c r="B8160" t="s">
        <v>21111</v>
      </c>
      <c r="C8160" t="s">
        <v>21077</v>
      </c>
      <c r="D8160" t="s">
        <v>21072</v>
      </c>
      <c r="E8160" t="s">
        <v>35882</v>
      </c>
      <c r="F8160" t="s">
        <v>35883</v>
      </c>
      <c r="G8160">
        <v>1966</v>
      </c>
      <c r="H8160" t="s">
        <v>36580</v>
      </c>
      <c r="I8160" t="s">
        <v>11613</v>
      </c>
      <c r="J8160" s="2" t="s">
        <v>21112</v>
      </c>
      <c r="K8160" s="5" t="s">
        <v>38</v>
      </c>
      <c r="L8160" t="s">
        <v>174</v>
      </c>
    </row>
    <row r="8161" spans="1:12" hidden="1" x14ac:dyDescent="0.25">
      <c r="A8161">
        <v>174237</v>
      </c>
      <c r="B8161" t="s">
        <v>21113</v>
      </c>
      <c r="C8161" t="s">
        <v>21082</v>
      </c>
      <c r="D8161" t="s">
        <v>21072</v>
      </c>
      <c r="E8161" t="s">
        <v>35882</v>
      </c>
      <c r="F8161" t="s">
        <v>35883</v>
      </c>
      <c r="G8161">
        <v>1966</v>
      </c>
      <c r="H8161" t="s">
        <v>36580</v>
      </c>
      <c r="I8161" t="s">
        <v>21083</v>
      </c>
      <c r="J8161" s="2" t="s">
        <v>21114</v>
      </c>
      <c r="K8161" s="5" t="s">
        <v>128</v>
      </c>
    </row>
    <row r="8162" spans="1:12" hidden="1" x14ac:dyDescent="0.25">
      <c r="A8162">
        <v>174238</v>
      </c>
      <c r="B8162" t="s">
        <v>21115</v>
      </c>
      <c r="C8162" t="s">
        <v>21077</v>
      </c>
      <c r="D8162" t="s">
        <v>21072</v>
      </c>
      <c r="E8162" t="s">
        <v>35882</v>
      </c>
      <c r="F8162" t="s">
        <v>35883</v>
      </c>
      <c r="G8162">
        <v>1966</v>
      </c>
      <c r="H8162" t="s">
        <v>36580</v>
      </c>
      <c r="I8162" t="s">
        <v>11613</v>
      </c>
      <c r="J8162" s="2" t="s">
        <v>21116</v>
      </c>
      <c r="K8162" s="5" t="s">
        <v>21</v>
      </c>
    </row>
    <row r="8163" spans="1:12" hidden="1" x14ac:dyDescent="0.25">
      <c r="A8163">
        <v>174240</v>
      </c>
      <c r="B8163" t="s">
        <v>21117</v>
      </c>
      <c r="C8163" t="s">
        <v>21082</v>
      </c>
      <c r="D8163" t="s">
        <v>21072</v>
      </c>
      <c r="E8163" t="s">
        <v>35882</v>
      </c>
      <c r="F8163" t="s">
        <v>35883</v>
      </c>
      <c r="G8163">
        <v>1966</v>
      </c>
      <c r="H8163" t="s">
        <v>36580</v>
      </c>
      <c r="I8163" t="s">
        <v>21083</v>
      </c>
      <c r="J8163" s="2" t="s">
        <v>21118</v>
      </c>
      <c r="K8163" s="5" t="s">
        <v>21</v>
      </c>
    </row>
    <row r="8164" spans="1:12" hidden="1" x14ac:dyDescent="0.25">
      <c r="A8164">
        <v>174251</v>
      </c>
      <c r="B8164" t="s">
        <v>21119</v>
      </c>
      <c r="C8164" t="s">
        <v>21082</v>
      </c>
      <c r="D8164" t="s">
        <v>21072</v>
      </c>
      <c r="E8164" t="s">
        <v>35882</v>
      </c>
      <c r="F8164" t="s">
        <v>35883</v>
      </c>
      <c r="G8164">
        <v>1966</v>
      </c>
      <c r="H8164" t="s">
        <v>36580</v>
      </c>
      <c r="I8164" t="s">
        <v>21083</v>
      </c>
      <c r="J8164" s="2" t="s">
        <v>21120</v>
      </c>
      <c r="K8164" s="5" t="s">
        <v>21</v>
      </c>
    </row>
    <row r="8165" spans="1:12" hidden="1" x14ac:dyDescent="0.25">
      <c r="A8165">
        <v>174320</v>
      </c>
      <c r="B8165" t="s">
        <v>21121</v>
      </c>
      <c r="C8165" t="s">
        <v>21082</v>
      </c>
      <c r="D8165" t="s">
        <v>21072</v>
      </c>
      <c r="E8165" t="s">
        <v>35882</v>
      </c>
      <c r="F8165" t="s">
        <v>35883</v>
      </c>
      <c r="G8165">
        <v>1966</v>
      </c>
      <c r="H8165" t="s">
        <v>36580</v>
      </c>
      <c r="I8165" t="s">
        <v>21083</v>
      </c>
      <c r="J8165" s="2" t="s">
        <v>21122</v>
      </c>
      <c r="K8165" s="5" t="s">
        <v>202</v>
      </c>
    </row>
    <row r="8166" spans="1:12" hidden="1" x14ac:dyDescent="0.25">
      <c r="A8166">
        <v>174337</v>
      </c>
      <c r="B8166" t="s">
        <v>21123</v>
      </c>
      <c r="C8166" t="s">
        <v>21124</v>
      </c>
      <c r="D8166" t="s">
        <v>21125</v>
      </c>
      <c r="E8166" t="s">
        <v>35884</v>
      </c>
      <c r="F8166" t="s">
        <v>35489</v>
      </c>
      <c r="G8166">
        <v>1996</v>
      </c>
      <c r="H8166" t="s">
        <v>36581</v>
      </c>
      <c r="I8166" t="s">
        <v>573</v>
      </c>
      <c r="J8166" s="2" t="s">
        <v>21126</v>
      </c>
      <c r="K8166" s="5" t="s">
        <v>38</v>
      </c>
      <c r="L8166" t="s">
        <v>35286</v>
      </c>
    </row>
    <row r="8167" spans="1:12" hidden="1" x14ac:dyDescent="0.25">
      <c r="A8167">
        <v>174389</v>
      </c>
      <c r="B8167" t="s">
        <v>21127</v>
      </c>
      <c r="C8167" t="s">
        <v>21124</v>
      </c>
      <c r="D8167" t="s">
        <v>21125</v>
      </c>
      <c r="E8167" t="s">
        <v>35884</v>
      </c>
      <c r="F8167" t="s">
        <v>35489</v>
      </c>
      <c r="G8167">
        <v>1996</v>
      </c>
      <c r="H8167" t="s">
        <v>36581</v>
      </c>
      <c r="I8167" t="s">
        <v>573</v>
      </c>
      <c r="J8167" s="2" t="s">
        <v>21128</v>
      </c>
      <c r="K8167" s="5" t="s">
        <v>202</v>
      </c>
    </row>
    <row r="8168" spans="1:12" hidden="1" x14ac:dyDescent="0.25">
      <c r="A8168">
        <v>174449</v>
      </c>
      <c r="B8168" t="s">
        <v>21129</v>
      </c>
      <c r="C8168" t="s">
        <v>21130</v>
      </c>
      <c r="D8168" t="s">
        <v>21125</v>
      </c>
      <c r="E8168" t="s">
        <v>35884</v>
      </c>
      <c r="F8168" t="s">
        <v>35489</v>
      </c>
      <c r="G8168">
        <v>1996</v>
      </c>
      <c r="H8168" t="s">
        <v>36581</v>
      </c>
      <c r="I8168" t="s">
        <v>5850</v>
      </c>
      <c r="J8168" s="2" t="s">
        <v>21131</v>
      </c>
      <c r="K8168" s="5" t="s">
        <v>38</v>
      </c>
      <c r="L8168" t="s">
        <v>35297</v>
      </c>
    </row>
    <row r="8169" spans="1:12" hidden="1" x14ac:dyDescent="0.25">
      <c r="A8169">
        <v>174460</v>
      </c>
      <c r="B8169" t="s">
        <v>21132</v>
      </c>
      <c r="C8169" t="s">
        <v>21130</v>
      </c>
      <c r="D8169" t="s">
        <v>21125</v>
      </c>
      <c r="E8169" t="s">
        <v>35884</v>
      </c>
      <c r="F8169" t="s">
        <v>35489</v>
      </c>
      <c r="G8169">
        <v>1996</v>
      </c>
      <c r="H8169" t="s">
        <v>36581</v>
      </c>
      <c r="I8169" t="s">
        <v>5850</v>
      </c>
      <c r="J8169" s="2" t="s">
        <v>21133</v>
      </c>
      <c r="K8169" s="5" t="s">
        <v>38</v>
      </c>
    </row>
    <row r="8170" spans="1:12" hidden="1" x14ac:dyDescent="0.25">
      <c r="A8170">
        <v>174739</v>
      </c>
      <c r="B8170" t="s">
        <v>21134</v>
      </c>
      <c r="C8170" t="s">
        <v>21135</v>
      </c>
      <c r="D8170" t="s">
        <v>21125</v>
      </c>
      <c r="E8170" t="s">
        <v>35884</v>
      </c>
      <c r="F8170" t="s">
        <v>35489</v>
      </c>
      <c r="G8170">
        <v>1996</v>
      </c>
      <c r="H8170" t="s">
        <v>36581</v>
      </c>
      <c r="I8170" t="s">
        <v>630</v>
      </c>
      <c r="J8170" s="2" t="s">
        <v>21136</v>
      </c>
      <c r="K8170" s="5" t="s">
        <v>21</v>
      </c>
    </row>
    <row r="8171" spans="1:12" hidden="1" x14ac:dyDescent="0.25">
      <c r="A8171">
        <v>174980</v>
      </c>
      <c r="B8171" t="s">
        <v>21137</v>
      </c>
      <c r="C8171" t="s">
        <v>21138</v>
      </c>
      <c r="D8171" t="s">
        <v>21125</v>
      </c>
      <c r="E8171" t="s">
        <v>35884</v>
      </c>
      <c r="F8171" t="s">
        <v>35489</v>
      </c>
      <c r="G8171">
        <v>1996</v>
      </c>
      <c r="H8171" t="s">
        <v>36581</v>
      </c>
      <c r="I8171" t="s">
        <v>9368</v>
      </c>
      <c r="J8171" s="2" t="s">
        <v>21139</v>
      </c>
      <c r="K8171" s="5" t="s">
        <v>55</v>
      </c>
    </row>
    <row r="8172" spans="1:12" hidden="1" x14ac:dyDescent="0.25">
      <c r="A8172">
        <v>175077</v>
      </c>
      <c r="B8172" t="s">
        <v>21140</v>
      </c>
      <c r="C8172" t="s">
        <v>21141</v>
      </c>
      <c r="D8172" t="s">
        <v>21142</v>
      </c>
      <c r="E8172" t="s">
        <v>35885</v>
      </c>
      <c r="F8172" t="s">
        <v>35398</v>
      </c>
      <c r="G8172">
        <v>1999</v>
      </c>
      <c r="H8172" t="s">
        <v>36582</v>
      </c>
      <c r="I8172" t="s">
        <v>648</v>
      </c>
      <c r="J8172" s="2" t="s">
        <v>21143</v>
      </c>
      <c r="K8172" s="5" t="s">
        <v>38</v>
      </c>
    </row>
    <row r="8173" spans="1:12" hidden="1" x14ac:dyDescent="0.25">
      <c r="A8173">
        <v>175081</v>
      </c>
      <c r="B8173" t="s">
        <v>21144</v>
      </c>
      <c r="C8173" t="s">
        <v>21141</v>
      </c>
      <c r="D8173" t="s">
        <v>21142</v>
      </c>
      <c r="E8173" t="s">
        <v>35885</v>
      </c>
      <c r="F8173" t="s">
        <v>35398</v>
      </c>
      <c r="G8173">
        <v>1999</v>
      </c>
      <c r="H8173" t="s">
        <v>36582</v>
      </c>
      <c r="I8173" t="s">
        <v>648</v>
      </c>
      <c r="J8173" s="2" t="s">
        <v>21145</v>
      </c>
      <c r="K8173" s="5" t="s">
        <v>38</v>
      </c>
      <c r="L8173" t="s">
        <v>627</v>
      </c>
    </row>
    <row r="8174" spans="1:12" hidden="1" x14ac:dyDescent="0.25">
      <c r="A8174">
        <v>175083</v>
      </c>
      <c r="B8174" t="s">
        <v>21146</v>
      </c>
      <c r="C8174" t="s">
        <v>21141</v>
      </c>
      <c r="D8174" t="s">
        <v>21142</v>
      </c>
      <c r="E8174" t="s">
        <v>35885</v>
      </c>
      <c r="F8174" t="s">
        <v>35398</v>
      </c>
      <c r="G8174">
        <v>1999</v>
      </c>
      <c r="H8174" t="s">
        <v>36582</v>
      </c>
      <c r="I8174" t="s">
        <v>648</v>
      </c>
      <c r="J8174" s="2" t="s">
        <v>21147</v>
      </c>
      <c r="K8174" s="5" t="s">
        <v>128</v>
      </c>
    </row>
    <row r="8175" spans="1:12" hidden="1" x14ac:dyDescent="0.25">
      <c r="A8175">
        <v>175097</v>
      </c>
      <c r="B8175" t="s">
        <v>21148</v>
      </c>
      <c r="C8175" t="s">
        <v>21141</v>
      </c>
      <c r="D8175" t="s">
        <v>21142</v>
      </c>
      <c r="E8175" t="s">
        <v>35885</v>
      </c>
      <c r="F8175" t="s">
        <v>35398</v>
      </c>
      <c r="G8175">
        <v>1999</v>
      </c>
      <c r="H8175" t="s">
        <v>36582</v>
      </c>
      <c r="I8175" t="s">
        <v>648</v>
      </c>
      <c r="J8175" s="2" t="s">
        <v>21149</v>
      </c>
      <c r="K8175" s="5" t="s">
        <v>202</v>
      </c>
    </row>
    <row r="8176" spans="1:12" hidden="1" x14ac:dyDescent="0.25">
      <c r="A8176">
        <v>175153</v>
      </c>
      <c r="B8176" t="s">
        <v>21150</v>
      </c>
      <c r="C8176" t="s">
        <v>21141</v>
      </c>
      <c r="D8176" t="s">
        <v>21142</v>
      </c>
      <c r="E8176" t="s">
        <v>35885</v>
      </c>
      <c r="F8176" t="s">
        <v>35398</v>
      </c>
      <c r="G8176">
        <v>1999</v>
      </c>
      <c r="H8176" t="s">
        <v>36582</v>
      </c>
      <c r="I8176" t="s">
        <v>648</v>
      </c>
      <c r="J8176" s="2" t="s">
        <v>21151</v>
      </c>
      <c r="K8176" s="5" t="s">
        <v>38</v>
      </c>
      <c r="L8176" t="s">
        <v>174</v>
      </c>
    </row>
    <row r="8177" spans="1:12" hidden="1" x14ac:dyDescent="0.25">
      <c r="A8177">
        <v>175313</v>
      </c>
      <c r="B8177" t="s">
        <v>21152</v>
      </c>
      <c r="C8177" t="s">
        <v>21141</v>
      </c>
      <c r="D8177" t="s">
        <v>21142</v>
      </c>
      <c r="E8177" t="s">
        <v>35885</v>
      </c>
      <c r="F8177" t="s">
        <v>35398</v>
      </c>
      <c r="G8177">
        <v>1999</v>
      </c>
      <c r="H8177" t="s">
        <v>36582</v>
      </c>
      <c r="I8177" t="s">
        <v>648</v>
      </c>
      <c r="J8177" s="2" t="s">
        <v>21153</v>
      </c>
      <c r="K8177" s="5" t="s">
        <v>21</v>
      </c>
    </row>
    <row r="8178" spans="1:12" hidden="1" x14ac:dyDescent="0.25">
      <c r="A8178">
        <v>175344</v>
      </c>
      <c r="B8178" t="s">
        <v>21154</v>
      </c>
      <c r="C8178" t="s">
        <v>21155</v>
      </c>
      <c r="D8178" t="s">
        <v>21142</v>
      </c>
      <c r="E8178" t="s">
        <v>35885</v>
      </c>
      <c r="F8178" t="s">
        <v>35398</v>
      </c>
      <c r="G8178">
        <v>1999</v>
      </c>
      <c r="H8178" t="s">
        <v>36582</v>
      </c>
      <c r="I8178" t="s">
        <v>21156</v>
      </c>
      <c r="J8178" s="2" t="s">
        <v>21157</v>
      </c>
      <c r="K8178" s="5" t="s">
        <v>38</v>
      </c>
      <c r="L8178" t="s">
        <v>16</v>
      </c>
    </row>
    <row r="8179" spans="1:12" hidden="1" x14ac:dyDescent="0.25">
      <c r="A8179">
        <v>175355</v>
      </c>
      <c r="B8179" t="s">
        <v>21158</v>
      </c>
      <c r="C8179" t="s">
        <v>21159</v>
      </c>
      <c r="D8179" t="s">
        <v>21142</v>
      </c>
      <c r="E8179" t="s">
        <v>35885</v>
      </c>
      <c r="F8179" t="s">
        <v>35398</v>
      </c>
      <c r="G8179">
        <v>1999</v>
      </c>
      <c r="H8179" t="s">
        <v>36582</v>
      </c>
      <c r="I8179" t="s">
        <v>21160</v>
      </c>
      <c r="J8179" s="2" t="s">
        <v>21161</v>
      </c>
      <c r="K8179" s="5" t="s">
        <v>21</v>
      </c>
    </row>
    <row r="8180" spans="1:12" hidden="1" x14ac:dyDescent="0.25">
      <c r="A8180">
        <v>175364</v>
      </c>
      <c r="B8180" t="s">
        <v>21162</v>
      </c>
      <c r="C8180" t="s">
        <v>21163</v>
      </c>
      <c r="D8180" t="s">
        <v>21142</v>
      </c>
      <c r="E8180" t="s">
        <v>35885</v>
      </c>
      <c r="F8180" t="s">
        <v>35398</v>
      </c>
      <c r="G8180">
        <v>1999</v>
      </c>
      <c r="H8180" t="s">
        <v>36582</v>
      </c>
      <c r="I8180" t="s">
        <v>21164</v>
      </c>
      <c r="J8180" s="2" t="s">
        <v>21165</v>
      </c>
      <c r="K8180" s="5" t="s">
        <v>38</v>
      </c>
      <c r="L8180" t="s">
        <v>16</v>
      </c>
    </row>
    <row r="8181" spans="1:12" hidden="1" x14ac:dyDescent="0.25">
      <c r="A8181">
        <v>175440</v>
      </c>
      <c r="B8181" t="s">
        <v>21166</v>
      </c>
      <c r="C8181" t="s">
        <v>21167</v>
      </c>
      <c r="D8181" t="s">
        <v>21142</v>
      </c>
      <c r="E8181" t="s">
        <v>35885</v>
      </c>
      <c r="F8181" t="s">
        <v>35398</v>
      </c>
      <c r="G8181">
        <v>1999</v>
      </c>
      <c r="H8181" t="s">
        <v>36582</v>
      </c>
      <c r="I8181" t="s">
        <v>14239</v>
      </c>
      <c r="J8181" s="2" t="s">
        <v>21168</v>
      </c>
      <c r="K8181" s="5" t="s">
        <v>38</v>
      </c>
      <c r="L8181" t="s">
        <v>35292</v>
      </c>
    </row>
    <row r="8182" spans="1:12" hidden="1" x14ac:dyDescent="0.25">
      <c r="A8182">
        <v>175441</v>
      </c>
      <c r="B8182" t="s">
        <v>21169</v>
      </c>
      <c r="C8182" t="s">
        <v>21141</v>
      </c>
      <c r="D8182" t="s">
        <v>21142</v>
      </c>
      <c r="E8182" t="s">
        <v>35885</v>
      </c>
      <c r="F8182" t="s">
        <v>35398</v>
      </c>
      <c r="G8182">
        <v>1999</v>
      </c>
      <c r="H8182" t="s">
        <v>36582</v>
      </c>
      <c r="I8182" t="s">
        <v>648</v>
      </c>
      <c r="J8182" s="2" t="s">
        <v>21170</v>
      </c>
      <c r="K8182" s="5" t="s">
        <v>547</v>
      </c>
    </row>
    <row r="8183" spans="1:12" hidden="1" x14ac:dyDescent="0.25">
      <c r="A8183">
        <v>175471</v>
      </c>
      <c r="B8183" t="s">
        <v>21171</v>
      </c>
      <c r="C8183" t="s">
        <v>21167</v>
      </c>
      <c r="D8183" t="s">
        <v>21142</v>
      </c>
      <c r="E8183" t="s">
        <v>35885</v>
      </c>
      <c r="F8183" t="s">
        <v>35398</v>
      </c>
      <c r="G8183">
        <v>1999</v>
      </c>
      <c r="H8183" t="s">
        <v>36582</v>
      </c>
      <c r="I8183" t="s">
        <v>14239</v>
      </c>
      <c r="J8183" s="2" t="s">
        <v>21172</v>
      </c>
      <c r="K8183" s="5" t="s">
        <v>21</v>
      </c>
    </row>
    <row r="8184" spans="1:12" hidden="1" x14ac:dyDescent="0.25">
      <c r="A8184">
        <v>175513</v>
      </c>
      <c r="B8184" t="s">
        <v>21173</v>
      </c>
      <c r="C8184" t="s">
        <v>21167</v>
      </c>
      <c r="D8184" t="s">
        <v>21142</v>
      </c>
      <c r="E8184" t="s">
        <v>35885</v>
      </c>
      <c r="F8184" t="s">
        <v>35398</v>
      </c>
      <c r="G8184">
        <v>1999</v>
      </c>
      <c r="H8184" t="s">
        <v>36582</v>
      </c>
      <c r="I8184" t="s">
        <v>14239</v>
      </c>
      <c r="J8184" s="2" t="s">
        <v>21174</v>
      </c>
      <c r="K8184" s="5" t="s">
        <v>38</v>
      </c>
      <c r="L8184" t="s">
        <v>132</v>
      </c>
    </row>
    <row r="8185" spans="1:12" hidden="1" x14ac:dyDescent="0.25">
      <c r="A8185">
        <v>175578</v>
      </c>
      <c r="B8185" t="s">
        <v>21175</v>
      </c>
      <c r="C8185" t="s">
        <v>21167</v>
      </c>
      <c r="D8185" t="s">
        <v>21142</v>
      </c>
      <c r="E8185" t="s">
        <v>35885</v>
      </c>
      <c r="F8185" t="s">
        <v>35398</v>
      </c>
      <c r="G8185">
        <v>1999</v>
      </c>
      <c r="H8185" t="s">
        <v>36582</v>
      </c>
      <c r="I8185" t="s">
        <v>14239</v>
      </c>
      <c r="J8185" s="2" t="s">
        <v>21176</v>
      </c>
      <c r="K8185" s="5" t="s">
        <v>21</v>
      </c>
    </row>
    <row r="8186" spans="1:12" hidden="1" x14ac:dyDescent="0.25">
      <c r="A8186">
        <v>175580</v>
      </c>
      <c r="B8186" t="s">
        <v>21177</v>
      </c>
      <c r="C8186" t="s">
        <v>21167</v>
      </c>
      <c r="D8186" t="s">
        <v>21142</v>
      </c>
      <c r="E8186" t="s">
        <v>35885</v>
      </c>
      <c r="F8186" t="s">
        <v>35398</v>
      </c>
      <c r="G8186">
        <v>1999</v>
      </c>
      <c r="H8186" t="s">
        <v>36582</v>
      </c>
      <c r="I8186" t="s">
        <v>14239</v>
      </c>
      <c r="J8186" s="2" t="s">
        <v>21178</v>
      </c>
      <c r="K8186" s="5" t="s">
        <v>15</v>
      </c>
    </row>
    <row r="8187" spans="1:12" hidden="1" x14ac:dyDescent="0.25">
      <c r="A8187">
        <v>175626</v>
      </c>
      <c r="B8187" t="s">
        <v>21179</v>
      </c>
      <c r="C8187" t="s">
        <v>21141</v>
      </c>
      <c r="D8187" t="s">
        <v>21142</v>
      </c>
      <c r="E8187" t="s">
        <v>35885</v>
      </c>
      <c r="F8187" t="s">
        <v>35398</v>
      </c>
      <c r="G8187">
        <v>1999</v>
      </c>
      <c r="H8187" t="s">
        <v>36582</v>
      </c>
      <c r="I8187" t="s">
        <v>648</v>
      </c>
      <c r="J8187" s="2" t="s">
        <v>21180</v>
      </c>
      <c r="K8187" s="5" t="s">
        <v>202</v>
      </c>
    </row>
    <row r="8188" spans="1:12" hidden="1" x14ac:dyDescent="0.25">
      <c r="A8188">
        <v>175681</v>
      </c>
      <c r="B8188" t="s">
        <v>21181</v>
      </c>
      <c r="C8188" t="s">
        <v>21141</v>
      </c>
      <c r="D8188" t="s">
        <v>21142</v>
      </c>
      <c r="E8188" t="s">
        <v>35885</v>
      </c>
      <c r="F8188" t="s">
        <v>35398</v>
      </c>
      <c r="G8188">
        <v>1999</v>
      </c>
      <c r="H8188" t="s">
        <v>36582</v>
      </c>
      <c r="I8188" t="s">
        <v>648</v>
      </c>
      <c r="J8188" s="2" t="s">
        <v>21182</v>
      </c>
      <c r="K8188" s="5" t="s">
        <v>128</v>
      </c>
      <c r="L8188" t="s">
        <v>35200</v>
      </c>
    </row>
    <row r="8189" spans="1:12" hidden="1" x14ac:dyDescent="0.25">
      <c r="A8189">
        <v>175687</v>
      </c>
      <c r="B8189" t="s">
        <v>21183</v>
      </c>
      <c r="C8189" t="s">
        <v>21167</v>
      </c>
      <c r="D8189" t="s">
        <v>21142</v>
      </c>
      <c r="E8189" t="s">
        <v>35885</v>
      </c>
      <c r="F8189" t="s">
        <v>35398</v>
      </c>
      <c r="G8189">
        <v>1999</v>
      </c>
      <c r="H8189" t="s">
        <v>36582</v>
      </c>
      <c r="I8189" t="s">
        <v>14239</v>
      </c>
      <c r="J8189" s="2" t="s">
        <v>21184</v>
      </c>
      <c r="K8189" s="5" t="s">
        <v>38</v>
      </c>
      <c r="L8189" t="s">
        <v>132</v>
      </c>
    </row>
    <row r="8190" spans="1:12" hidden="1" x14ac:dyDescent="0.25">
      <c r="A8190">
        <v>175689</v>
      </c>
      <c r="B8190" t="s">
        <v>21185</v>
      </c>
      <c r="C8190" t="s">
        <v>21167</v>
      </c>
      <c r="D8190" t="s">
        <v>21142</v>
      </c>
      <c r="E8190" t="s">
        <v>35885</v>
      </c>
      <c r="F8190" t="s">
        <v>35398</v>
      </c>
      <c r="G8190">
        <v>1999</v>
      </c>
      <c r="H8190" t="s">
        <v>36582</v>
      </c>
      <c r="I8190" t="s">
        <v>14239</v>
      </c>
      <c r="J8190" s="2" t="s">
        <v>21184</v>
      </c>
      <c r="K8190" s="5" t="s">
        <v>38</v>
      </c>
      <c r="L8190" t="s">
        <v>132</v>
      </c>
    </row>
    <row r="8191" spans="1:12" hidden="1" x14ac:dyDescent="0.25">
      <c r="A8191">
        <v>175739</v>
      </c>
      <c r="B8191" t="s">
        <v>21186</v>
      </c>
      <c r="C8191" t="s">
        <v>21141</v>
      </c>
      <c r="D8191" t="s">
        <v>21142</v>
      </c>
      <c r="E8191" t="s">
        <v>35885</v>
      </c>
      <c r="F8191" t="s">
        <v>35398</v>
      </c>
      <c r="G8191">
        <v>1999</v>
      </c>
      <c r="H8191" t="s">
        <v>36582</v>
      </c>
      <c r="I8191" t="s">
        <v>648</v>
      </c>
      <c r="J8191" s="2" t="s">
        <v>21187</v>
      </c>
      <c r="K8191" s="5" t="s">
        <v>21</v>
      </c>
    </row>
    <row r="8192" spans="1:12" hidden="1" x14ac:dyDescent="0.25">
      <c r="A8192">
        <v>175830</v>
      </c>
      <c r="B8192" t="s">
        <v>21188</v>
      </c>
      <c r="C8192" t="s">
        <v>21189</v>
      </c>
      <c r="D8192" t="s">
        <v>21190</v>
      </c>
      <c r="E8192" t="s">
        <v>35886</v>
      </c>
      <c r="F8192" t="s">
        <v>35492</v>
      </c>
      <c r="G8192">
        <v>2003</v>
      </c>
      <c r="H8192" t="s">
        <v>36583</v>
      </c>
      <c r="I8192" t="s">
        <v>21191</v>
      </c>
      <c r="J8192" s="2" t="s">
        <v>21192</v>
      </c>
      <c r="K8192" s="5" t="s">
        <v>38</v>
      </c>
      <c r="L8192" t="s">
        <v>323</v>
      </c>
    </row>
    <row r="8193" spans="1:12" hidden="1" x14ac:dyDescent="0.25">
      <c r="A8193">
        <v>175831</v>
      </c>
      <c r="B8193" t="s">
        <v>21193</v>
      </c>
      <c r="C8193" t="s">
        <v>21194</v>
      </c>
      <c r="D8193" t="s">
        <v>21190</v>
      </c>
      <c r="E8193" t="s">
        <v>35886</v>
      </c>
      <c r="F8193" t="s">
        <v>35492</v>
      </c>
      <c r="G8193">
        <v>2003</v>
      </c>
      <c r="H8193" t="s">
        <v>36583</v>
      </c>
      <c r="I8193" t="s">
        <v>17745</v>
      </c>
      <c r="J8193" s="2" t="s">
        <v>21195</v>
      </c>
      <c r="K8193" s="5" t="s">
        <v>21</v>
      </c>
    </row>
    <row r="8194" spans="1:12" hidden="1" x14ac:dyDescent="0.25">
      <c r="A8194">
        <v>175832</v>
      </c>
      <c r="B8194" t="s">
        <v>21196</v>
      </c>
      <c r="C8194" t="s">
        <v>21194</v>
      </c>
      <c r="D8194" t="s">
        <v>21190</v>
      </c>
      <c r="E8194" t="s">
        <v>35886</v>
      </c>
      <c r="F8194" t="s">
        <v>35492</v>
      </c>
      <c r="G8194">
        <v>2003</v>
      </c>
      <c r="H8194" t="s">
        <v>36583</v>
      </c>
      <c r="I8194" t="s">
        <v>17745</v>
      </c>
      <c r="J8194" s="2" t="s">
        <v>21197</v>
      </c>
      <c r="K8194" s="5" t="s">
        <v>21</v>
      </c>
    </row>
    <row r="8195" spans="1:12" hidden="1" x14ac:dyDescent="0.25">
      <c r="A8195">
        <v>175834</v>
      </c>
      <c r="B8195" t="s">
        <v>21198</v>
      </c>
      <c r="C8195" t="s">
        <v>21194</v>
      </c>
      <c r="D8195" t="s">
        <v>21190</v>
      </c>
      <c r="E8195" t="s">
        <v>35886</v>
      </c>
      <c r="F8195" t="s">
        <v>35492</v>
      </c>
      <c r="G8195">
        <v>2003</v>
      </c>
      <c r="H8195" t="s">
        <v>36583</v>
      </c>
      <c r="I8195" t="s">
        <v>17745</v>
      </c>
      <c r="J8195" s="2" t="s">
        <v>21199</v>
      </c>
      <c r="K8195" s="5" t="s">
        <v>21</v>
      </c>
    </row>
    <row r="8196" spans="1:12" hidden="1" x14ac:dyDescent="0.25">
      <c r="A8196">
        <v>175852</v>
      </c>
      <c r="B8196" t="s">
        <v>21200</v>
      </c>
      <c r="C8196" t="s">
        <v>21189</v>
      </c>
      <c r="D8196" t="s">
        <v>21190</v>
      </c>
      <c r="E8196" t="s">
        <v>35886</v>
      </c>
      <c r="F8196" t="s">
        <v>35492</v>
      </c>
      <c r="G8196">
        <v>2003</v>
      </c>
      <c r="H8196" t="s">
        <v>36583</v>
      </c>
      <c r="I8196" t="s">
        <v>21191</v>
      </c>
      <c r="J8196" s="2" t="s">
        <v>21201</v>
      </c>
      <c r="K8196" s="5" t="s">
        <v>38</v>
      </c>
      <c r="L8196" t="s">
        <v>226</v>
      </c>
    </row>
    <row r="8197" spans="1:12" hidden="1" x14ac:dyDescent="0.25">
      <c r="A8197">
        <v>175855</v>
      </c>
      <c r="B8197" t="s">
        <v>21202</v>
      </c>
      <c r="C8197" t="s">
        <v>21189</v>
      </c>
      <c r="D8197" t="s">
        <v>21190</v>
      </c>
      <c r="E8197" t="s">
        <v>35886</v>
      </c>
      <c r="F8197" t="s">
        <v>35492</v>
      </c>
      <c r="G8197">
        <v>2003</v>
      </c>
      <c r="H8197" t="s">
        <v>36583</v>
      </c>
      <c r="I8197" t="s">
        <v>21191</v>
      </c>
      <c r="J8197" s="2" t="s">
        <v>21203</v>
      </c>
      <c r="K8197" s="5" t="s">
        <v>1493</v>
      </c>
    </row>
    <row r="8198" spans="1:12" hidden="1" x14ac:dyDescent="0.25">
      <c r="A8198">
        <v>175868</v>
      </c>
      <c r="B8198" t="s">
        <v>21204</v>
      </c>
      <c r="C8198" t="s">
        <v>21194</v>
      </c>
      <c r="D8198" t="s">
        <v>21190</v>
      </c>
      <c r="E8198" t="s">
        <v>35886</v>
      </c>
      <c r="F8198" t="s">
        <v>35492</v>
      </c>
      <c r="G8198">
        <v>2003</v>
      </c>
      <c r="H8198" t="s">
        <v>36583</v>
      </c>
      <c r="I8198" t="s">
        <v>17745</v>
      </c>
      <c r="J8198" s="2" t="s">
        <v>21205</v>
      </c>
      <c r="K8198" s="5" t="s">
        <v>128</v>
      </c>
      <c r="L8198" t="s">
        <v>314</v>
      </c>
    </row>
    <row r="8199" spans="1:12" hidden="1" x14ac:dyDescent="0.25">
      <c r="A8199">
        <v>175876</v>
      </c>
      <c r="B8199" t="s">
        <v>21206</v>
      </c>
      <c r="C8199" t="s">
        <v>21207</v>
      </c>
      <c r="D8199" t="s">
        <v>21190</v>
      </c>
      <c r="E8199" t="s">
        <v>35886</v>
      </c>
      <c r="F8199" t="s">
        <v>35492</v>
      </c>
      <c r="G8199">
        <v>2003</v>
      </c>
      <c r="H8199" t="s">
        <v>36583</v>
      </c>
      <c r="I8199" t="s">
        <v>21208</v>
      </c>
      <c r="J8199" s="2" t="s">
        <v>21209</v>
      </c>
      <c r="K8199" s="5" t="s">
        <v>38</v>
      </c>
      <c r="L8199" t="s">
        <v>187</v>
      </c>
    </row>
    <row r="8200" spans="1:12" hidden="1" x14ac:dyDescent="0.25">
      <c r="A8200">
        <v>175888</v>
      </c>
      <c r="B8200" t="s">
        <v>21210</v>
      </c>
      <c r="C8200" t="s">
        <v>21189</v>
      </c>
      <c r="D8200" t="s">
        <v>21190</v>
      </c>
      <c r="E8200" t="s">
        <v>35886</v>
      </c>
      <c r="F8200" t="s">
        <v>35492</v>
      </c>
      <c r="G8200">
        <v>2003</v>
      </c>
      <c r="H8200" t="s">
        <v>36583</v>
      </c>
      <c r="I8200" t="s">
        <v>21191</v>
      </c>
      <c r="J8200" s="2" t="s">
        <v>21211</v>
      </c>
      <c r="K8200" s="5" t="s">
        <v>128</v>
      </c>
    </row>
    <row r="8201" spans="1:12" hidden="1" x14ac:dyDescent="0.25">
      <c r="A8201">
        <v>175913</v>
      </c>
      <c r="B8201" t="s">
        <v>21212</v>
      </c>
      <c r="C8201" t="s">
        <v>21213</v>
      </c>
      <c r="D8201" t="s">
        <v>21190</v>
      </c>
      <c r="E8201" t="s">
        <v>35886</v>
      </c>
      <c r="F8201" t="s">
        <v>35492</v>
      </c>
      <c r="G8201">
        <v>2003</v>
      </c>
      <c r="H8201" t="s">
        <v>36583</v>
      </c>
      <c r="I8201" t="s">
        <v>21214</v>
      </c>
      <c r="J8201" s="2" t="s">
        <v>21215</v>
      </c>
      <c r="K8201" s="5" t="s">
        <v>38</v>
      </c>
      <c r="L8201" t="s">
        <v>132</v>
      </c>
    </row>
    <row r="8202" spans="1:12" hidden="1" x14ac:dyDescent="0.25">
      <c r="A8202">
        <v>175926</v>
      </c>
      <c r="B8202" t="s">
        <v>21216</v>
      </c>
      <c r="C8202" t="s">
        <v>21217</v>
      </c>
      <c r="D8202" t="s">
        <v>21190</v>
      </c>
      <c r="E8202" t="s">
        <v>35886</v>
      </c>
      <c r="F8202" t="s">
        <v>35492</v>
      </c>
      <c r="G8202">
        <v>2003</v>
      </c>
      <c r="H8202" t="s">
        <v>36583</v>
      </c>
      <c r="I8202" t="s">
        <v>21218</v>
      </c>
      <c r="J8202" s="2" t="s">
        <v>21219</v>
      </c>
      <c r="K8202" s="5" t="s">
        <v>55</v>
      </c>
    </row>
    <row r="8203" spans="1:12" hidden="1" x14ac:dyDescent="0.25">
      <c r="A8203">
        <v>175951</v>
      </c>
      <c r="B8203" t="s">
        <v>21220</v>
      </c>
      <c r="C8203" t="s">
        <v>21221</v>
      </c>
      <c r="D8203" t="s">
        <v>21190</v>
      </c>
      <c r="E8203" t="s">
        <v>35886</v>
      </c>
      <c r="F8203" t="s">
        <v>35492</v>
      </c>
      <c r="G8203">
        <v>2003</v>
      </c>
      <c r="H8203" t="s">
        <v>36583</v>
      </c>
      <c r="I8203" t="s">
        <v>21222</v>
      </c>
      <c r="J8203" s="2" t="s">
        <v>21223</v>
      </c>
      <c r="K8203" s="5" t="s">
        <v>32</v>
      </c>
    </row>
    <row r="8204" spans="1:12" hidden="1" x14ac:dyDescent="0.25">
      <c r="A8204">
        <v>175975</v>
      </c>
      <c r="B8204" t="s">
        <v>21224</v>
      </c>
      <c r="C8204" t="s">
        <v>21207</v>
      </c>
      <c r="D8204" t="s">
        <v>21190</v>
      </c>
      <c r="E8204" t="s">
        <v>35886</v>
      </c>
      <c r="F8204" t="s">
        <v>35492</v>
      </c>
      <c r="G8204">
        <v>2003</v>
      </c>
      <c r="H8204" t="s">
        <v>36583</v>
      </c>
      <c r="I8204" t="s">
        <v>21208</v>
      </c>
      <c r="J8204" s="2" t="s">
        <v>21225</v>
      </c>
      <c r="K8204" s="5" t="s">
        <v>21</v>
      </c>
    </row>
    <row r="8205" spans="1:12" hidden="1" x14ac:dyDescent="0.25">
      <c r="A8205">
        <v>175982</v>
      </c>
      <c r="B8205" t="s">
        <v>21226</v>
      </c>
      <c r="C8205" t="s">
        <v>21207</v>
      </c>
      <c r="D8205" t="s">
        <v>21190</v>
      </c>
      <c r="E8205" t="s">
        <v>35886</v>
      </c>
      <c r="F8205" t="s">
        <v>35492</v>
      </c>
      <c r="G8205">
        <v>2003</v>
      </c>
      <c r="H8205" t="s">
        <v>36583</v>
      </c>
      <c r="I8205" t="s">
        <v>21208</v>
      </c>
      <c r="J8205" s="2" t="s">
        <v>21227</v>
      </c>
      <c r="K8205" s="5" t="s">
        <v>128</v>
      </c>
      <c r="L8205" t="s">
        <v>35200</v>
      </c>
    </row>
    <row r="8206" spans="1:12" hidden="1" x14ac:dyDescent="0.25">
      <c r="A8206">
        <v>176032</v>
      </c>
      <c r="B8206" t="s">
        <v>21228</v>
      </c>
      <c r="C8206" t="s">
        <v>21221</v>
      </c>
      <c r="D8206" t="s">
        <v>21190</v>
      </c>
      <c r="E8206" t="s">
        <v>35886</v>
      </c>
      <c r="F8206" t="s">
        <v>35492</v>
      </c>
      <c r="G8206">
        <v>2003</v>
      </c>
      <c r="H8206" t="s">
        <v>36583</v>
      </c>
      <c r="I8206" t="s">
        <v>21222</v>
      </c>
      <c r="J8206" s="2" t="s">
        <v>21229</v>
      </c>
      <c r="K8206" s="5" t="s">
        <v>128</v>
      </c>
    </row>
    <row r="8207" spans="1:12" hidden="1" x14ac:dyDescent="0.25">
      <c r="A8207">
        <v>176034</v>
      </c>
      <c r="B8207" t="s">
        <v>21230</v>
      </c>
      <c r="C8207" t="s">
        <v>21221</v>
      </c>
      <c r="D8207" t="s">
        <v>21190</v>
      </c>
      <c r="E8207" t="s">
        <v>35886</v>
      </c>
      <c r="F8207" t="s">
        <v>35492</v>
      </c>
      <c r="G8207">
        <v>2003</v>
      </c>
      <c r="H8207" t="s">
        <v>36583</v>
      </c>
      <c r="I8207" t="s">
        <v>21222</v>
      </c>
      <c r="J8207" s="2" t="s">
        <v>21231</v>
      </c>
      <c r="K8207" s="5" t="s">
        <v>55</v>
      </c>
    </row>
    <row r="8208" spans="1:12" hidden="1" x14ac:dyDescent="0.25">
      <c r="A8208">
        <v>176042</v>
      </c>
      <c r="B8208" t="s">
        <v>21232</v>
      </c>
      <c r="C8208" t="s">
        <v>21194</v>
      </c>
      <c r="D8208" t="s">
        <v>21190</v>
      </c>
      <c r="E8208" t="s">
        <v>35886</v>
      </c>
      <c r="F8208" t="s">
        <v>35492</v>
      </c>
      <c r="G8208">
        <v>2003</v>
      </c>
      <c r="H8208" t="s">
        <v>36583</v>
      </c>
      <c r="I8208" t="s">
        <v>17745</v>
      </c>
      <c r="J8208" s="2" t="s">
        <v>21233</v>
      </c>
      <c r="K8208" s="5" t="s">
        <v>345</v>
      </c>
    </row>
    <row r="8209" spans="1:12" hidden="1" x14ac:dyDescent="0.25">
      <c r="A8209">
        <v>176074</v>
      </c>
      <c r="B8209" t="s">
        <v>21234</v>
      </c>
      <c r="C8209" t="s">
        <v>21235</v>
      </c>
      <c r="D8209" t="s">
        <v>21236</v>
      </c>
      <c r="E8209" t="s">
        <v>35887</v>
      </c>
      <c r="F8209" t="s">
        <v>35492</v>
      </c>
      <c r="G8209">
        <v>2000</v>
      </c>
      <c r="H8209" t="s">
        <v>36584</v>
      </c>
      <c r="I8209" t="s">
        <v>1046</v>
      </c>
      <c r="J8209" s="2" t="s">
        <v>21237</v>
      </c>
      <c r="K8209" s="5" t="s">
        <v>55</v>
      </c>
    </row>
    <row r="8210" spans="1:12" hidden="1" x14ac:dyDescent="0.25">
      <c r="A8210">
        <v>176090</v>
      </c>
      <c r="B8210" t="s">
        <v>21238</v>
      </c>
      <c r="C8210" t="s">
        <v>21235</v>
      </c>
      <c r="D8210" t="s">
        <v>21236</v>
      </c>
      <c r="E8210" t="s">
        <v>35887</v>
      </c>
      <c r="F8210" t="s">
        <v>35492</v>
      </c>
      <c r="G8210">
        <v>2000</v>
      </c>
      <c r="H8210" t="s">
        <v>36584</v>
      </c>
      <c r="I8210" t="s">
        <v>1046</v>
      </c>
      <c r="J8210" s="2" t="s">
        <v>21239</v>
      </c>
      <c r="K8210" s="5" t="s">
        <v>2793</v>
      </c>
    </row>
    <row r="8211" spans="1:12" hidden="1" x14ac:dyDescent="0.25">
      <c r="A8211">
        <v>176097</v>
      </c>
      <c r="B8211" t="s">
        <v>21240</v>
      </c>
      <c r="C8211" t="s">
        <v>21235</v>
      </c>
      <c r="D8211" t="s">
        <v>21236</v>
      </c>
      <c r="E8211" t="s">
        <v>35887</v>
      </c>
      <c r="F8211" t="s">
        <v>35492</v>
      </c>
      <c r="G8211">
        <v>2000</v>
      </c>
      <c r="H8211" t="s">
        <v>36584</v>
      </c>
      <c r="I8211" t="s">
        <v>1046</v>
      </c>
      <c r="J8211" s="2" t="s">
        <v>21241</v>
      </c>
      <c r="K8211" s="5" t="s">
        <v>38</v>
      </c>
      <c r="L8211" t="s">
        <v>232</v>
      </c>
    </row>
    <row r="8212" spans="1:12" hidden="1" x14ac:dyDescent="0.25">
      <c r="A8212">
        <v>176101</v>
      </c>
      <c r="B8212" t="s">
        <v>21242</v>
      </c>
      <c r="C8212" t="s">
        <v>21243</v>
      </c>
      <c r="D8212" t="s">
        <v>21236</v>
      </c>
      <c r="E8212" t="s">
        <v>35887</v>
      </c>
      <c r="F8212" t="s">
        <v>35492</v>
      </c>
      <c r="G8212">
        <v>2000</v>
      </c>
      <c r="H8212" t="s">
        <v>36584</v>
      </c>
      <c r="I8212" t="s">
        <v>21191</v>
      </c>
      <c r="J8212" s="2" t="s">
        <v>21244</v>
      </c>
      <c r="K8212" s="5" t="s">
        <v>38</v>
      </c>
    </row>
    <row r="8213" spans="1:12" hidden="1" x14ac:dyDescent="0.25">
      <c r="A8213">
        <v>176111</v>
      </c>
      <c r="B8213" t="s">
        <v>21245</v>
      </c>
      <c r="C8213" t="s">
        <v>21243</v>
      </c>
      <c r="D8213" t="s">
        <v>21236</v>
      </c>
      <c r="E8213" t="s">
        <v>35887</v>
      </c>
      <c r="F8213" t="s">
        <v>35492</v>
      </c>
      <c r="G8213">
        <v>2000</v>
      </c>
      <c r="H8213" t="s">
        <v>36584</v>
      </c>
      <c r="I8213" t="s">
        <v>21191</v>
      </c>
      <c r="J8213" s="2" t="s">
        <v>21246</v>
      </c>
      <c r="K8213" s="5" t="s">
        <v>15</v>
      </c>
    </row>
    <row r="8214" spans="1:12" hidden="1" x14ac:dyDescent="0.25">
      <c r="A8214">
        <v>176125</v>
      </c>
      <c r="B8214" t="s">
        <v>21247</v>
      </c>
      <c r="C8214" t="s">
        <v>21235</v>
      </c>
      <c r="D8214" t="s">
        <v>21236</v>
      </c>
      <c r="E8214" t="s">
        <v>35887</v>
      </c>
      <c r="F8214" t="s">
        <v>35492</v>
      </c>
      <c r="G8214">
        <v>2000</v>
      </c>
      <c r="H8214" t="s">
        <v>36584</v>
      </c>
      <c r="I8214" t="s">
        <v>1046</v>
      </c>
      <c r="J8214" s="2" t="s">
        <v>21248</v>
      </c>
      <c r="K8214" s="5" t="s">
        <v>21</v>
      </c>
    </row>
    <row r="8215" spans="1:12" hidden="1" x14ac:dyDescent="0.25">
      <c r="A8215">
        <v>176141</v>
      </c>
      <c r="B8215" t="s">
        <v>21249</v>
      </c>
      <c r="C8215" t="s">
        <v>21235</v>
      </c>
      <c r="D8215" t="s">
        <v>21236</v>
      </c>
      <c r="E8215" t="s">
        <v>35887</v>
      </c>
      <c r="F8215" t="s">
        <v>35492</v>
      </c>
      <c r="G8215">
        <v>2000</v>
      </c>
      <c r="H8215" t="s">
        <v>36584</v>
      </c>
      <c r="I8215" t="s">
        <v>1046</v>
      </c>
      <c r="J8215" s="2" t="s">
        <v>21250</v>
      </c>
      <c r="K8215" s="5" t="s">
        <v>202</v>
      </c>
    </row>
    <row r="8216" spans="1:12" hidden="1" x14ac:dyDescent="0.25">
      <c r="A8216">
        <v>176159</v>
      </c>
      <c r="B8216" t="s">
        <v>21251</v>
      </c>
      <c r="C8216" t="s">
        <v>21252</v>
      </c>
      <c r="D8216" t="s">
        <v>21236</v>
      </c>
      <c r="E8216" t="s">
        <v>35887</v>
      </c>
      <c r="F8216" t="s">
        <v>35492</v>
      </c>
      <c r="G8216">
        <v>2000</v>
      </c>
      <c r="H8216" t="s">
        <v>36584</v>
      </c>
      <c r="I8216" t="s">
        <v>14243</v>
      </c>
      <c r="J8216" s="2" t="s">
        <v>21253</v>
      </c>
      <c r="K8216" s="5" t="s">
        <v>55</v>
      </c>
    </row>
    <row r="8217" spans="1:12" hidden="1" x14ac:dyDescent="0.25">
      <c r="A8217">
        <v>176165</v>
      </c>
      <c r="B8217" t="s">
        <v>21254</v>
      </c>
      <c r="C8217" t="s">
        <v>21252</v>
      </c>
      <c r="D8217" t="s">
        <v>21236</v>
      </c>
      <c r="E8217" t="s">
        <v>35887</v>
      </c>
      <c r="F8217" t="s">
        <v>35492</v>
      </c>
      <c r="G8217">
        <v>2000</v>
      </c>
      <c r="H8217" t="s">
        <v>36584</v>
      </c>
      <c r="I8217" t="s">
        <v>14243</v>
      </c>
      <c r="J8217" s="2" t="s">
        <v>21255</v>
      </c>
      <c r="K8217" s="5" t="s">
        <v>128</v>
      </c>
      <c r="L8217" t="s">
        <v>35200</v>
      </c>
    </row>
    <row r="8218" spans="1:12" hidden="1" x14ac:dyDescent="0.25">
      <c r="A8218">
        <v>176167</v>
      </c>
      <c r="B8218" t="s">
        <v>21256</v>
      </c>
      <c r="C8218" t="s">
        <v>21235</v>
      </c>
      <c r="D8218" t="s">
        <v>21236</v>
      </c>
      <c r="E8218" t="s">
        <v>35887</v>
      </c>
      <c r="F8218" t="s">
        <v>35492</v>
      </c>
      <c r="G8218">
        <v>2000</v>
      </c>
      <c r="H8218" t="s">
        <v>36584</v>
      </c>
      <c r="I8218" t="s">
        <v>1046</v>
      </c>
      <c r="J8218" s="2" t="s">
        <v>21257</v>
      </c>
      <c r="K8218" s="5" t="s">
        <v>173</v>
      </c>
      <c r="L8218" t="s">
        <v>187</v>
      </c>
    </row>
    <row r="8219" spans="1:12" hidden="1" x14ac:dyDescent="0.25">
      <c r="A8219">
        <v>176205</v>
      </c>
      <c r="B8219" t="s">
        <v>21258</v>
      </c>
      <c r="C8219" t="s">
        <v>21259</v>
      </c>
      <c r="D8219" t="s">
        <v>21236</v>
      </c>
      <c r="E8219" t="s">
        <v>35887</v>
      </c>
      <c r="F8219" t="s">
        <v>35492</v>
      </c>
      <c r="G8219">
        <v>2000</v>
      </c>
      <c r="H8219" t="s">
        <v>36584</v>
      </c>
      <c r="I8219" t="s">
        <v>5134</v>
      </c>
      <c r="J8219" s="2" t="s">
        <v>21260</v>
      </c>
      <c r="K8219" s="5" t="s">
        <v>38</v>
      </c>
      <c r="L8219" t="s">
        <v>232</v>
      </c>
    </row>
    <row r="8220" spans="1:12" hidden="1" x14ac:dyDescent="0.25">
      <c r="A8220">
        <v>176225</v>
      </c>
      <c r="B8220" t="s">
        <v>21261</v>
      </c>
      <c r="C8220" t="s">
        <v>21262</v>
      </c>
      <c r="D8220" t="s">
        <v>21263</v>
      </c>
      <c r="E8220" t="s">
        <v>35888</v>
      </c>
      <c r="F8220" t="s">
        <v>35387</v>
      </c>
      <c r="G8220">
        <v>1985</v>
      </c>
      <c r="H8220" t="s">
        <v>36585</v>
      </c>
      <c r="I8220" t="s">
        <v>21264</v>
      </c>
      <c r="J8220" s="2" t="s">
        <v>21265</v>
      </c>
      <c r="K8220" s="5" t="s">
        <v>21</v>
      </c>
    </row>
    <row r="8221" spans="1:12" hidden="1" x14ac:dyDescent="0.25">
      <c r="A8221">
        <v>176229</v>
      </c>
      <c r="B8221" t="s">
        <v>21266</v>
      </c>
      <c r="C8221" t="s">
        <v>21262</v>
      </c>
      <c r="D8221" t="s">
        <v>21263</v>
      </c>
      <c r="E8221" t="s">
        <v>35888</v>
      </c>
      <c r="F8221" t="s">
        <v>35387</v>
      </c>
      <c r="G8221">
        <v>1985</v>
      </c>
      <c r="H8221" t="s">
        <v>36585</v>
      </c>
      <c r="I8221" t="s">
        <v>21264</v>
      </c>
      <c r="J8221" s="2" t="s">
        <v>21267</v>
      </c>
      <c r="K8221" s="5" t="s">
        <v>21</v>
      </c>
    </row>
    <row r="8222" spans="1:12" hidden="1" x14ac:dyDescent="0.25">
      <c r="A8222">
        <v>176250</v>
      </c>
      <c r="B8222" t="s">
        <v>21268</v>
      </c>
      <c r="C8222" t="s">
        <v>21269</v>
      </c>
      <c r="D8222" t="s">
        <v>21263</v>
      </c>
      <c r="E8222" t="s">
        <v>35888</v>
      </c>
      <c r="F8222" t="s">
        <v>35387</v>
      </c>
      <c r="G8222">
        <v>1985</v>
      </c>
      <c r="H8222" t="s">
        <v>36585</v>
      </c>
      <c r="I8222" t="s">
        <v>21270</v>
      </c>
      <c r="J8222" s="2" t="s">
        <v>21271</v>
      </c>
      <c r="K8222" s="5" t="s">
        <v>21</v>
      </c>
    </row>
    <row r="8223" spans="1:12" hidden="1" x14ac:dyDescent="0.25">
      <c r="A8223">
        <v>176317</v>
      </c>
      <c r="B8223" t="s">
        <v>21272</v>
      </c>
      <c r="C8223" t="s">
        <v>21273</v>
      </c>
      <c r="D8223" t="s">
        <v>21263</v>
      </c>
      <c r="E8223" t="s">
        <v>35888</v>
      </c>
      <c r="F8223" t="s">
        <v>35387</v>
      </c>
      <c r="G8223">
        <v>1985</v>
      </c>
      <c r="H8223" t="s">
        <v>36585</v>
      </c>
      <c r="I8223" t="s">
        <v>21274</v>
      </c>
      <c r="J8223" s="2" t="s">
        <v>21275</v>
      </c>
      <c r="K8223" s="5" t="s">
        <v>38</v>
      </c>
      <c r="L8223" t="s">
        <v>174</v>
      </c>
    </row>
    <row r="8224" spans="1:12" hidden="1" x14ac:dyDescent="0.25">
      <c r="A8224">
        <v>176324</v>
      </c>
      <c r="B8224" t="s">
        <v>21276</v>
      </c>
      <c r="C8224" t="s">
        <v>21269</v>
      </c>
      <c r="D8224" t="s">
        <v>21263</v>
      </c>
      <c r="E8224" t="s">
        <v>35888</v>
      </c>
      <c r="F8224" t="s">
        <v>35387</v>
      </c>
      <c r="G8224">
        <v>1985</v>
      </c>
      <c r="H8224" t="s">
        <v>36585</v>
      </c>
      <c r="I8224" t="s">
        <v>21270</v>
      </c>
      <c r="J8224" s="2" t="s">
        <v>21277</v>
      </c>
      <c r="K8224" s="5" t="s">
        <v>128</v>
      </c>
    </row>
    <row r="8225" spans="1:16" hidden="1" x14ac:dyDescent="0.25">
      <c r="A8225">
        <v>176404</v>
      </c>
      <c r="B8225" t="s">
        <v>21278</v>
      </c>
      <c r="C8225" t="s">
        <v>21279</v>
      </c>
      <c r="D8225" t="s">
        <v>21263</v>
      </c>
      <c r="E8225" t="s">
        <v>35888</v>
      </c>
      <c r="F8225" t="s">
        <v>35387</v>
      </c>
      <c r="G8225">
        <v>1985</v>
      </c>
      <c r="H8225" t="s">
        <v>36585</v>
      </c>
      <c r="I8225" t="s">
        <v>21280</v>
      </c>
      <c r="J8225" s="2" t="s">
        <v>21281</v>
      </c>
      <c r="K8225" s="5" t="s">
        <v>173</v>
      </c>
    </row>
    <row r="8226" spans="1:16" hidden="1" x14ac:dyDescent="0.25">
      <c r="A8226">
        <v>176413</v>
      </c>
      <c r="B8226" t="s">
        <v>21282</v>
      </c>
      <c r="C8226" t="s">
        <v>21273</v>
      </c>
      <c r="D8226" t="s">
        <v>21263</v>
      </c>
      <c r="E8226" t="s">
        <v>35888</v>
      </c>
      <c r="F8226" t="s">
        <v>35387</v>
      </c>
      <c r="G8226">
        <v>1985</v>
      </c>
      <c r="H8226" t="s">
        <v>36585</v>
      </c>
      <c r="I8226" t="s">
        <v>21274</v>
      </c>
      <c r="J8226" s="2" t="s">
        <v>21283</v>
      </c>
      <c r="K8226" s="5" t="s">
        <v>128</v>
      </c>
      <c r="L8226" t="s">
        <v>374</v>
      </c>
    </row>
    <row r="8227" spans="1:16" hidden="1" x14ac:dyDescent="0.25">
      <c r="A8227">
        <v>176427</v>
      </c>
      <c r="B8227" t="s">
        <v>21284</v>
      </c>
      <c r="C8227" t="s">
        <v>21279</v>
      </c>
      <c r="D8227" t="s">
        <v>21263</v>
      </c>
      <c r="E8227" t="s">
        <v>35888</v>
      </c>
      <c r="F8227" t="s">
        <v>35387</v>
      </c>
      <c r="G8227">
        <v>1985</v>
      </c>
      <c r="H8227" t="s">
        <v>36585</v>
      </c>
      <c r="I8227" t="s">
        <v>21280</v>
      </c>
      <c r="J8227" s="2" t="s">
        <v>21285</v>
      </c>
      <c r="K8227" s="5" t="s">
        <v>128</v>
      </c>
    </row>
    <row r="8228" spans="1:16" hidden="1" x14ac:dyDescent="0.25">
      <c r="A8228">
        <v>176432</v>
      </c>
      <c r="B8228" t="s">
        <v>21286</v>
      </c>
      <c r="C8228" t="s">
        <v>21287</v>
      </c>
      <c r="D8228" t="s">
        <v>21263</v>
      </c>
      <c r="E8228" t="s">
        <v>35888</v>
      </c>
      <c r="F8228" t="s">
        <v>35387</v>
      </c>
      <c r="G8228">
        <v>1985</v>
      </c>
      <c r="H8228" t="s">
        <v>36585</v>
      </c>
      <c r="I8228" t="s">
        <v>21288</v>
      </c>
      <c r="J8228" s="2" t="s">
        <v>21289</v>
      </c>
      <c r="K8228" s="5" t="s">
        <v>38</v>
      </c>
    </row>
    <row r="8229" spans="1:16" hidden="1" x14ac:dyDescent="0.25">
      <c r="A8229">
        <v>176469</v>
      </c>
      <c r="B8229" t="s">
        <v>21290</v>
      </c>
      <c r="C8229" t="s">
        <v>21287</v>
      </c>
      <c r="D8229" t="s">
        <v>21263</v>
      </c>
      <c r="E8229" t="s">
        <v>35888</v>
      </c>
      <c r="F8229" t="s">
        <v>35387</v>
      </c>
      <c r="G8229">
        <v>1985</v>
      </c>
      <c r="H8229" t="s">
        <v>36585</v>
      </c>
      <c r="I8229" t="s">
        <v>21288</v>
      </c>
      <c r="J8229" s="2" t="s">
        <v>21291</v>
      </c>
      <c r="K8229" s="5" t="s">
        <v>38</v>
      </c>
      <c r="L8229" t="s">
        <v>35313</v>
      </c>
    </row>
    <row r="8230" spans="1:16" x14ac:dyDescent="0.25">
      <c r="A8230">
        <v>176503</v>
      </c>
      <c r="B8230" t="s">
        <v>21292</v>
      </c>
      <c r="C8230" t="s">
        <v>21293</v>
      </c>
      <c r="D8230" t="s">
        <v>21294</v>
      </c>
      <c r="E8230" t="s">
        <v>35889</v>
      </c>
      <c r="F8230" t="s">
        <v>35409</v>
      </c>
      <c r="G8230">
        <v>1991</v>
      </c>
      <c r="H8230" t="s">
        <v>36586</v>
      </c>
      <c r="I8230" t="s">
        <v>3071</v>
      </c>
      <c r="J8230" s="2" t="s">
        <v>21295</v>
      </c>
      <c r="K8230" s="5" t="s">
        <v>38</v>
      </c>
      <c r="M8230" s="4" t="s">
        <v>35209</v>
      </c>
      <c r="N8230" s="4" t="s">
        <v>8</v>
      </c>
      <c r="O8230" t="s">
        <v>33</v>
      </c>
      <c r="P8230" t="s">
        <v>35341</v>
      </c>
    </row>
    <row r="8231" spans="1:16" hidden="1" x14ac:dyDescent="0.25">
      <c r="A8231">
        <v>176536</v>
      </c>
      <c r="B8231" t="s">
        <v>21296</v>
      </c>
      <c r="C8231" t="s">
        <v>21297</v>
      </c>
      <c r="D8231" t="s">
        <v>21294</v>
      </c>
      <c r="E8231" t="s">
        <v>35889</v>
      </c>
      <c r="F8231" t="s">
        <v>35409</v>
      </c>
      <c r="G8231">
        <v>1991</v>
      </c>
      <c r="H8231" t="s">
        <v>36586</v>
      </c>
      <c r="I8231" t="s">
        <v>3333</v>
      </c>
      <c r="J8231" s="2" t="s">
        <v>21298</v>
      </c>
      <c r="K8231" s="5" t="s">
        <v>128</v>
      </c>
      <c r="L8231" t="s">
        <v>490</v>
      </c>
    </row>
    <row r="8232" spans="1:16" hidden="1" x14ac:dyDescent="0.25">
      <c r="A8232">
        <v>176562</v>
      </c>
      <c r="B8232" t="s">
        <v>21299</v>
      </c>
      <c r="C8232" t="s">
        <v>21297</v>
      </c>
      <c r="D8232" t="s">
        <v>21294</v>
      </c>
      <c r="E8232" t="s">
        <v>35889</v>
      </c>
      <c r="F8232" t="s">
        <v>35409</v>
      </c>
      <c r="G8232">
        <v>1991</v>
      </c>
      <c r="H8232" t="s">
        <v>36586</v>
      </c>
      <c r="I8232" t="s">
        <v>3333</v>
      </c>
      <c r="J8232" s="2" t="s">
        <v>21300</v>
      </c>
      <c r="K8232" s="5" t="s">
        <v>21</v>
      </c>
    </row>
    <row r="8233" spans="1:16" hidden="1" x14ac:dyDescent="0.25">
      <c r="A8233">
        <v>176565</v>
      </c>
      <c r="B8233" t="s">
        <v>21301</v>
      </c>
      <c r="C8233" t="s">
        <v>21297</v>
      </c>
      <c r="D8233" t="s">
        <v>21294</v>
      </c>
      <c r="E8233" t="s">
        <v>35889</v>
      </c>
      <c r="F8233" t="s">
        <v>35409</v>
      </c>
      <c r="G8233">
        <v>1991</v>
      </c>
      <c r="H8233" t="s">
        <v>36586</v>
      </c>
      <c r="I8233" t="s">
        <v>3333</v>
      </c>
      <c r="J8233" s="2" t="s">
        <v>21302</v>
      </c>
      <c r="K8233" s="5" t="s">
        <v>38</v>
      </c>
      <c r="L8233" t="s">
        <v>97</v>
      </c>
    </row>
    <row r="8234" spans="1:16" hidden="1" x14ac:dyDescent="0.25">
      <c r="A8234">
        <v>176637</v>
      </c>
      <c r="B8234" t="s">
        <v>21303</v>
      </c>
      <c r="C8234" t="s">
        <v>21297</v>
      </c>
      <c r="D8234" t="s">
        <v>21294</v>
      </c>
      <c r="E8234" t="s">
        <v>35889</v>
      </c>
      <c r="F8234" t="s">
        <v>35409</v>
      </c>
      <c r="G8234">
        <v>1991</v>
      </c>
      <c r="H8234" t="s">
        <v>36586</v>
      </c>
      <c r="I8234" t="s">
        <v>3333</v>
      </c>
      <c r="J8234" s="2" t="s">
        <v>21304</v>
      </c>
      <c r="K8234" s="5" t="s">
        <v>55</v>
      </c>
    </row>
    <row r="8235" spans="1:16" hidden="1" x14ac:dyDescent="0.25">
      <c r="A8235">
        <v>176658</v>
      </c>
      <c r="B8235" t="s">
        <v>21305</v>
      </c>
      <c r="C8235" t="s">
        <v>21297</v>
      </c>
      <c r="D8235" t="s">
        <v>21294</v>
      </c>
      <c r="E8235" t="s">
        <v>35889</v>
      </c>
      <c r="F8235" t="s">
        <v>35409</v>
      </c>
      <c r="G8235">
        <v>1991</v>
      </c>
      <c r="H8235" t="s">
        <v>36586</v>
      </c>
      <c r="I8235" t="s">
        <v>3333</v>
      </c>
      <c r="J8235" s="2" t="s">
        <v>21306</v>
      </c>
      <c r="K8235" s="5" t="s">
        <v>21</v>
      </c>
    </row>
    <row r="8236" spans="1:16" hidden="1" x14ac:dyDescent="0.25">
      <c r="A8236">
        <v>176661</v>
      </c>
      <c r="B8236" t="s">
        <v>21307</v>
      </c>
      <c r="C8236" t="s">
        <v>21308</v>
      </c>
      <c r="D8236" t="s">
        <v>21294</v>
      </c>
      <c r="E8236" t="s">
        <v>35889</v>
      </c>
      <c r="F8236" t="s">
        <v>35409</v>
      </c>
      <c r="G8236">
        <v>1991</v>
      </c>
      <c r="H8236" t="s">
        <v>36586</v>
      </c>
      <c r="I8236" t="s">
        <v>2783</v>
      </c>
      <c r="J8236" s="2" t="s">
        <v>21309</v>
      </c>
      <c r="K8236" s="5" t="s">
        <v>128</v>
      </c>
    </row>
    <row r="8237" spans="1:16" hidden="1" x14ac:dyDescent="0.25">
      <c r="A8237">
        <v>176671</v>
      </c>
      <c r="B8237" t="s">
        <v>21310</v>
      </c>
      <c r="C8237" t="s">
        <v>21311</v>
      </c>
      <c r="D8237" t="s">
        <v>21294</v>
      </c>
      <c r="E8237" t="s">
        <v>35889</v>
      </c>
      <c r="F8237" t="s">
        <v>35409</v>
      </c>
      <c r="G8237">
        <v>1991</v>
      </c>
      <c r="H8237" t="s">
        <v>36586</v>
      </c>
      <c r="I8237" t="s">
        <v>21312</v>
      </c>
      <c r="J8237" s="2" t="s">
        <v>21313</v>
      </c>
      <c r="K8237" s="5" t="s">
        <v>21</v>
      </c>
    </row>
    <row r="8238" spans="1:16" hidden="1" x14ac:dyDescent="0.25">
      <c r="A8238">
        <v>176682</v>
      </c>
      <c r="B8238" t="s">
        <v>21314</v>
      </c>
      <c r="C8238" t="s">
        <v>21315</v>
      </c>
      <c r="D8238" t="s">
        <v>21294</v>
      </c>
      <c r="E8238" t="s">
        <v>35889</v>
      </c>
      <c r="F8238" t="s">
        <v>35409</v>
      </c>
      <c r="G8238">
        <v>1991</v>
      </c>
      <c r="H8238" t="s">
        <v>36586</v>
      </c>
      <c r="I8238" t="s">
        <v>1181</v>
      </c>
      <c r="J8238" s="2" t="s">
        <v>21316</v>
      </c>
      <c r="K8238" s="5" t="s">
        <v>128</v>
      </c>
    </row>
    <row r="8239" spans="1:16" hidden="1" x14ac:dyDescent="0.25">
      <c r="A8239">
        <v>176727</v>
      </c>
      <c r="B8239" t="s">
        <v>21317</v>
      </c>
      <c r="C8239" t="s">
        <v>21318</v>
      </c>
      <c r="D8239" t="s">
        <v>21294</v>
      </c>
      <c r="E8239" t="s">
        <v>35889</v>
      </c>
      <c r="F8239" t="s">
        <v>35409</v>
      </c>
      <c r="G8239">
        <v>1991</v>
      </c>
      <c r="H8239" t="s">
        <v>36586</v>
      </c>
      <c r="I8239" t="s">
        <v>648</v>
      </c>
      <c r="J8239" s="2" t="s">
        <v>21319</v>
      </c>
      <c r="K8239" s="5" t="s">
        <v>38</v>
      </c>
      <c r="L8239" t="s">
        <v>16</v>
      </c>
    </row>
    <row r="8240" spans="1:16" hidden="1" x14ac:dyDescent="0.25">
      <c r="A8240">
        <v>176729</v>
      </c>
      <c r="B8240" t="s">
        <v>21320</v>
      </c>
      <c r="C8240" t="s">
        <v>21318</v>
      </c>
      <c r="D8240" t="s">
        <v>21294</v>
      </c>
      <c r="E8240" t="s">
        <v>35889</v>
      </c>
      <c r="F8240" t="s">
        <v>35409</v>
      </c>
      <c r="G8240">
        <v>1991</v>
      </c>
      <c r="H8240" t="s">
        <v>36586</v>
      </c>
      <c r="I8240" t="s">
        <v>648</v>
      </c>
      <c r="J8240" s="2" t="s">
        <v>21321</v>
      </c>
      <c r="K8240" s="5" t="s">
        <v>21</v>
      </c>
    </row>
    <row r="8241" spans="1:12" hidden="1" x14ac:dyDescent="0.25">
      <c r="A8241">
        <v>176731</v>
      </c>
      <c r="B8241" t="s">
        <v>21322</v>
      </c>
      <c r="C8241" t="s">
        <v>21293</v>
      </c>
      <c r="D8241" t="s">
        <v>21294</v>
      </c>
      <c r="E8241" t="s">
        <v>35889</v>
      </c>
      <c r="F8241" t="s">
        <v>35409</v>
      </c>
      <c r="G8241">
        <v>1991</v>
      </c>
      <c r="H8241" t="s">
        <v>36586</v>
      </c>
      <c r="I8241" t="s">
        <v>3071</v>
      </c>
      <c r="J8241" s="2" t="s">
        <v>21323</v>
      </c>
      <c r="K8241" s="5" t="s">
        <v>55</v>
      </c>
    </row>
    <row r="8242" spans="1:12" hidden="1" x14ac:dyDescent="0.25">
      <c r="A8242">
        <v>176732</v>
      </c>
      <c r="B8242" t="s">
        <v>21324</v>
      </c>
      <c r="C8242" t="s">
        <v>21318</v>
      </c>
      <c r="D8242" t="s">
        <v>21294</v>
      </c>
      <c r="E8242" t="s">
        <v>35889</v>
      </c>
      <c r="F8242" t="s">
        <v>35409</v>
      </c>
      <c r="G8242">
        <v>1991</v>
      </c>
      <c r="H8242" t="s">
        <v>36586</v>
      </c>
      <c r="I8242" t="s">
        <v>648</v>
      </c>
      <c r="J8242" s="2" t="s">
        <v>21325</v>
      </c>
      <c r="K8242" s="5" t="s">
        <v>32</v>
      </c>
      <c r="L8242" t="s">
        <v>27</v>
      </c>
    </row>
    <row r="8243" spans="1:12" hidden="1" x14ac:dyDescent="0.25">
      <c r="A8243">
        <v>176778</v>
      </c>
      <c r="B8243" t="s">
        <v>21326</v>
      </c>
      <c r="C8243" t="s">
        <v>21327</v>
      </c>
      <c r="D8243" t="s">
        <v>21294</v>
      </c>
      <c r="E8243" t="s">
        <v>35889</v>
      </c>
      <c r="F8243" t="s">
        <v>35409</v>
      </c>
      <c r="G8243">
        <v>1991</v>
      </c>
      <c r="H8243" t="s">
        <v>36586</v>
      </c>
      <c r="I8243" t="s">
        <v>21328</v>
      </c>
      <c r="J8243" s="2" t="s">
        <v>21329</v>
      </c>
      <c r="K8243" s="5" t="s">
        <v>21</v>
      </c>
    </row>
    <row r="8244" spans="1:12" hidden="1" x14ac:dyDescent="0.25">
      <c r="A8244">
        <v>176787</v>
      </c>
      <c r="B8244" t="s">
        <v>21330</v>
      </c>
      <c r="C8244" t="s">
        <v>21327</v>
      </c>
      <c r="D8244" t="s">
        <v>21294</v>
      </c>
      <c r="E8244" t="s">
        <v>35889</v>
      </c>
      <c r="F8244" t="s">
        <v>35409</v>
      </c>
      <c r="G8244">
        <v>1991</v>
      </c>
      <c r="H8244" t="s">
        <v>36586</v>
      </c>
      <c r="I8244" t="s">
        <v>21328</v>
      </c>
      <c r="J8244" s="2" t="s">
        <v>21331</v>
      </c>
      <c r="K8244" s="5" t="s">
        <v>21</v>
      </c>
    </row>
    <row r="8245" spans="1:12" hidden="1" x14ac:dyDescent="0.25">
      <c r="A8245">
        <v>176803</v>
      </c>
      <c r="B8245" t="s">
        <v>21332</v>
      </c>
      <c r="C8245" t="s">
        <v>21327</v>
      </c>
      <c r="D8245" t="s">
        <v>21294</v>
      </c>
      <c r="E8245" t="s">
        <v>35889</v>
      </c>
      <c r="F8245" t="s">
        <v>35409</v>
      </c>
      <c r="G8245">
        <v>1991</v>
      </c>
      <c r="H8245" t="s">
        <v>36586</v>
      </c>
      <c r="I8245" t="s">
        <v>21328</v>
      </c>
      <c r="J8245" s="2" t="s">
        <v>21333</v>
      </c>
      <c r="K8245" s="5" t="s">
        <v>38</v>
      </c>
      <c r="L8245" t="s">
        <v>132</v>
      </c>
    </row>
    <row r="8246" spans="1:12" hidden="1" x14ac:dyDescent="0.25">
      <c r="A8246">
        <v>176837</v>
      </c>
      <c r="B8246" t="s">
        <v>21334</v>
      </c>
      <c r="C8246" t="s">
        <v>21318</v>
      </c>
      <c r="D8246" t="s">
        <v>21294</v>
      </c>
      <c r="E8246" t="s">
        <v>35889</v>
      </c>
      <c r="F8246" t="s">
        <v>35409</v>
      </c>
      <c r="G8246">
        <v>1991</v>
      </c>
      <c r="H8246" t="s">
        <v>36586</v>
      </c>
      <c r="I8246" t="s">
        <v>648</v>
      </c>
      <c r="J8246" s="2" t="s">
        <v>21335</v>
      </c>
      <c r="K8246" s="5" t="s">
        <v>21</v>
      </c>
    </row>
    <row r="8247" spans="1:12" hidden="1" x14ac:dyDescent="0.25">
      <c r="A8247">
        <v>176864</v>
      </c>
      <c r="B8247" t="s">
        <v>21336</v>
      </c>
      <c r="C8247" t="s">
        <v>21327</v>
      </c>
      <c r="D8247" t="s">
        <v>21294</v>
      </c>
      <c r="E8247" t="s">
        <v>35889</v>
      </c>
      <c r="F8247" t="s">
        <v>35409</v>
      </c>
      <c r="G8247">
        <v>1991</v>
      </c>
      <c r="H8247" t="s">
        <v>36586</v>
      </c>
      <c r="I8247" t="s">
        <v>21328</v>
      </c>
      <c r="J8247" s="2" t="s">
        <v>21337</v>
      </c>
      <c r="K8247" s="5" t="s">
        <v>38</v>
      </c>
      <c r="L8247" t="s">
        <v>174</v>
      </c>
    </row>
    <row r="8248" spans="1:12" hidden="1" x14ac:dyDescent="0.25">
      <c r="A8248">
        <v>176872</v>
      </c>
      <c r="B8248" t="s">
        <v>21338</v>
      </c>
      <c r="C8248" t="s">
        <v>21318</v>
      </c>
      <c r="D8248" t="s">
        <v>21294</v>
      </c>
      <c r="E8248" t="s">
        <v>35889</v>
      </c>
      <c r="F8248" t="s">
        <v>35409</v>
      </c>
      <c r="G8248">
        <v>1991</v>
      </c>
      <c r="H8248" t="s">
        <v>36586</v>
      </c>
      <c r="I8248" t="s">
        <v>648</v>
      </c>
      <c r="J8248" s="2" t="s">
        <v>21339</v>
      </c>
      <c r="K8248" s="5" t="s">
        <v>55</v>
      </c>
    </row>
    <row r="8249" spans="1:12" hidden="1" x14ac:dyDescent="0.25">
      <c r="A8249">
        <v>176933</v>
      </c>
      <c r="B8249" t="s">
        <v>21340</v>
      </c>
      <c r="C8249" t="s">
        <v>21327</v>
      </c>
      <c r="D8249" t="s">
        <v>21294</v>
      </c>
      <c r="E8249" t="s">
        <v>35889</v>
      </c>
      <c r="F8249" t="s">
        <v>35409</v>
      </c>
      <c r="G8249">
        <v>1991</v>
      </c>
      <c r="H8249" t="s">
        <v>36586</v>
      </c>
      <c r="I8249" t="s">
        <v>21328</v>
      </c>
      <c r="J8249" s="2" t="s">
        <v>21341</v>
      </c>
      <c r="K8249" s="5" t="s">
        <v>38</v>
      </c>
    </row>
    <row r="8250" spans="1:12" hidden="1" x14ac:dyDescent="0.25">
      <c r="A8250">
        <v>176969</v>
      </c>
      <c r="B8250" t="s">
        <v>21342</v>
      </c>
      <c r="C8250" t="s">
        <v>21293</v>
      </c>
      <c r="D8250" t="s">
        <v>21294</v>
      </c>
      <c r="E8250" t="s">
        <v>35889</v>
      </c>
      <c r="F8250" t="s">
        <v>35409</v>
      </c>
      <c r="G8250">
        <v>1991</v>
      </c>
      <c r="H8250" t="s">
        <v>36586</v>
      </c>
      <c r="I8250" t="s">
        <v>3071</v>
      </c>
      <c r="J8250" s="2" t="s">
        <v>21343</v>
      </c>
      <c r="K8250" s="5" t="s">
        <v>202</v>
      </c>
    </row>
    <row r="8251" spans="1:12" hidden="1" x14ac:dyDescent="0.25">
      <c r="A8251">
        <v>176980</v>
      </c>
      <c r="B8251" t="s">
        <v>21344</v>
      </c>
      <c r="C8251" t="s">
        <v>21345</v>
      </c>
      <c r="D8251" t="s">
        <v>21346</v>
      </c>
      <c r="E8251" t="s">
        <v>35890</v>
      </c>
      <c r="F8251" t="s">
        <v>35378</v>
      </c>
      <c r="G8251">
        <v>1970</v>
      </c>
      <c r="H8251" t="s">
        <v>36587</v>
      </c>
      <c r="I8251" t="s">
        <v>8073</v>
      </c>
      <c r="J8251" s="2" t="s">
        <v>21347</v>
      </c>
      <c r="K8251" s="5" t="s">
        <v>21</v>
      </c>
    </row>
    <row r="8252" spans="1:12" hidden="1" x14ac:dyDescent="0.25">
      <c r="A8252">
        <v>176992</v>
      </c>
      <c r="B8252" t="s">
        <v>21348</v>
      </c>
      <c r="C8252" t="s">
        <v>21345</v>
      </c>
      <c r="D8252" t="s">
        <v>21346</v>
      </c>
      <c r="E8252" t="s">
        <v>35890</v>
      </c>
      <c r="F8252" t="s">
        <v>35378</v>
      </c>
      <c r="G8252">
        <v>1970</v>
      </c>
      <c r="H8252" t="s">
        <v>36587</v>
      </c>
      <c r="I8252" t="s">
        <v>8073</v>
      </c>
      <c r="J8252" s="2" t="s">
        <v>21349</v>
      </c>
      <c r="K8252" s="5" t="s">
        <v>38</v>
      </c>
    </row>
    <row r="8253" spans="1:12" hidden="1" x14ac:dyDescent="0.25">
      <c r="A8253">
        <v>177105</v>
      </c>
      <c r="B8253" t="s">
        <v>21350</v>
      </c>
      <c r="C8253" t="s">
        <v>21351</v>
      </c>
      <c r="D8253" t="s">
        <v>21346</v>
      </c>
      <c r="E8253" t="s">
        <v>35890</v>
      </c>
      <c r="F8253" t="s">
        <v>35378</v>
      </c>
      <c r="G8253">
        <v>1970</v>
      </c>
      <c r="H8253" t="s">
        <v>36587</v>
      </c>
      <c r="I8253" t="s">
        <v>21352</v>
      </c>
      <c r="J8253" s="2" t="s">
        <v>21353</v>
      </c>
      <c r="K8253" s="5" t="s">
        <v>38</v>
      </c>
    </row>
    <row r="8254" spans="1:12" hidden="1" x14ac:dyDescent="0.25">
      <c r="A8254">
        <v>177129</v>
      </c>
      <c r="B8254" t="s">
        <v>21354</v>
      </c>
      <c r="C8254" t="s">
        <v>21345</v>
      </c>
      <c r="D8254" t="s">
        <v>21346</v>
      </c>
      <c r="E8254" t="s">
        <v>35890</v>
      </c>
      <c r="F8254" t="s">
        <v>35378</v>
      </c>
      <c r="G8254">
        <v>1970</v>
      </c>
      <c r="H8254" t="s">
        <v>36587</v>
      </c>
      <c r="I8254" t="s">
        <v>8073</v>
      </c>
      <c r="J8254" s="2" t="s">
        <v>21355</v>
      </c>
      <c r="K8254" s="5" t="s">
        <v>38</v>
      </c>
      <c r="L8254" t="s">
        <v>35273</v>
      </c>
    </row>
    <row r="8255" spans="1:12" hidden="1" x14ac:dyDescent="0.25">
      <c r="A8255">
        <v>177135</v>
      </c>
      <c r="B8255" t="s">
        <v>21356</v>
      </c>
      <c r="C8255" t="s">
        <v>21357</v>
      </c>
      <c r="D8255" t="s">
        <v>21346</v>
      </c>
      <c r="E8255" t="s">
        <v>35890</v>
      </c>
      <c r="F8255" t="s">
        <v>35378</v>
      </c>
      <c r="G8255">
        <v>1970</v>
      </c>
      <c r="H8255" t="s">
        <v>36587</v>
      </c>
      <c r="I8255" t="s">
        <v>10773</v>
      </c>
      <c r="J8255" s="2" t="s">
        <v>21358</v>
      </c>
      <c r="K8255" s="5" t="s">
        <v>21</v>
      </c>
    </row>
    <row r="8256" spans="1:12" hidden="1" x14ac:dyDescent="0.25">
      <c r="A8256">
        <v>177145</v>
      </c>
      <c r="B8256" t="s">
        <v>21359</v>
      </c>
      <c r="C8256" t="s">
        <v>21360</v>
      </c>
      <c r="D8256" t="s">
        <v>21346</v>
      </c>
      <c r="E8256" t="s">
        <v>35890</v>
      </c>
      <c r="F8256" t="s">
        <v>35378</v>
      </c>
      <c r="G8256">
        <v>1970</v>
      </c>
      <c r="H8256" t="s">
        <v>36587</v>
      </c>
      <c r="I8256" t="s">
        <v>21361</v>
      </c>
      <c r="J8256" s="2" t="s">
        <v>21362</v>
      </c>
      <c r="K8256" s="5" t="s">
        <v>32</v>
      </c>
    </row>
    <row r="8257" spans="1:12" hidden="1" x14ac:dyDescent="0.25">
      <c r="A8257">
        <v>177189</v>
      </c>
      <c r="B8257" t="s">
        <v>21363</v>
      </c>
      <c r="C8257" t="s">
        <v>21364</v>
      </c>
      <c r="D8257" t="s">
        <v>21346</v>
      </c>
      <c r="E8257" t="s">
        <v>35890</v>
      </c>
      <c r="F8257" t="s">
        <v>35378</v>
      </c>
      <c r="G8257">
        <v>1970</v>
      </c>
      <c r="H8257" t="s">
        <v>36587</v>
      </c>
      <c r="I8257" t="s">
        <v>21365</v>
      </c>
      <c r="J8257" s="2" t="s">
        <v>21366</v>
      </c>
      <c r="K8257" s="5" t="s">
        <v>38</v>
      </c>
      <c r="L8257" t="s">
        <v>232</v>
      </c>
    </row>
    <row r="8258" spans="1:12" hidden="1" x14ac:dyDescent="0.25">
      <c r="A8258">
        <v>177193</v>
      </c>
      <c r="B8258" t="s">
        <v>21367</v>
      </c>
      <c r="C8258" t="s">
        <v>21364</v>
      </c>
      <c r="D8258" t="s">
        <v>21346</v>
      </c>
      <c r="E8258" t="s">
        <v>35890</v>
      </c>
      <c r="F8258" t="s">
        <v>35378</v>
      </c>
      <c r="G8258">
        <v>1970</v>
      </c>
      <c r="H8258" t="s">
        <v>36587</v>
      </c>
      <c r="I8258" t="s">
        <v>21365</v>
      </c>
      <c r="J8258" s="2" t="s">
        <v>21368</v>
      </c>
      <c r="K8258" s="5" t="s">
        <v>21</v>
      </c>
    </row>
    <row r="8259" spans="1:12" hidden="1" x14ac:dyDescent="0.25">
      <c r="A8259">
        <v>177209</v>
      </c>
      <c r="B8259" t="s">
        <v>21369</v>
      </c>
      <c r="C8259" t="s">
        <v>21364</v>
      </c>
      <c r="D8259" t="s">
        <v>21346</v>
      </c>
      <c r="E8259" t="s">
        <v>35890</v>
      </c>
      <c r="F8259" t="s">
        <v>35378</v>
      </c>
      <c r="G8259">
        <v>1970</v>
      </c>
      <c r="H8259" t="s">
        <v>36587</v>
      </c>
      <c r="I8259" t="s">
        <v>21365</v>
      </c>
      <c r="J8259" s="2" t="s">
        <v>21370</v>
      </c>
      <c r="K8259" s="5" t="s">
        <v>21</v>
      </c>
    </row>
    <row r="8260" spans="1:12" hidden="1" x14ac:dyDescent="0.25">
      <c r="A8260">
        <v>177237</v>
      </c>
      <c r="B8260" t="s">
        <v>21371</v>
      </c>
      <c r="C8260" t="s">
        <v>21364</v>
      </c>
      <c r="D8260" t="s">
        <v>21346</v>
      </c>
      <c r="E8260" t="s">
        <v>35890</v>
      </c>
      <c r="F8260" t="s">
        <v>35378</v>
      </c>
      <c r="G8260">
        <v>1970</v>
      </c>
      <c r="H8260" t="s">
        <v>36587</v>
      </c>
      <c r="I8260" t="s">
        <v>21365</v>
      </c>
      <c r="J8260" s="2" t="s">
        <v>21372</v>
      </c>
      <c r="K8260" s="5" t="s">
        <v>32</v>
      </c>
      <c r="L8260" t="s">
        <v>35244</v>
      </c>
    </row>
    <row r="8261" spans="1:12" hidden="1" x14ac:dyDescent="0.25">
      <c r="A8261">
        <v>177299</v>
      </c>
      <c r="B8261" t="s">
        <v>21373</v>
      </c>
      <c r="C8261" t="s">
        <v>21374</v>
      </c>
      <c r="D8261" t="s">
        <v>21346</v>
      </c>
      <c r="E8261" t="s">
        <v>35890</v>
      </c>
      <c r="F8261" t="s">
        <v>35378</v>
      </c>
      <c r="G8261">
        <v>1970</v>
      </c>
      <c r="H8261" t="s">
        <v>36587</v>
      </c>
      <c r="I8261" t="s">
        <v>8260</v>
      </c>
      <c r="J8261" s="2" t="s">
        <v>21375</v>
      </c>
      <c r="K8261" s="5" t="s">
        <v>15</v>
      </c>
      <c r="L8261" t="s">
        <v>239</v>
      </c>
    </row>
    <row r="8262" spans="1:12" hidden="1" x14ac:dyDescent="0.25">
      <c r="A8262">
        <v>177302</v>
      </c>
      <c r="B8262" t="s">
        <v>21376</v>
      </c>
      <c r="C8262" t="s">
        <v>21374</v>
      </c>
      <c r="D8262" t="s">
        <v>21346</v>
      </c>
      <c r="E8262" t="s">
        <v>35890</v>
      </c>
      <c r="F8262" t="s">
        <v>35378</v>
      </c>
      <c r="G8262">
        <v>1970</v>
      </c>
      <c r="H8262" t="s">
        <v>36587</v>
      </c>
      <c r="I8262" t="s">
        <v>8260</v>
      </c>
      <c r="J8262" s="2" t="s">
        <v>21377</v>
      </c>
      <c r="K8262" s="5" t="s">
        <v>345</v>
      </c>
      <c r="L8262" t="s">
        <v>16</v>
      </c>
    </row>
    <row r="8263" spans="1:12" hidden="1" x14ac:dyDescent="0.25">
      <c r="A8263">
        <v>177316</v>
      </c>
      <c r="B8263" t="s">
        <v>21378</v>
      </c>
      <c r="C8263" t="s">
        <v>21374</v>
      </c>
      <c r="D8263" t="s">
        <v>21346</v>
      </c>
      <c r="E8263" t="s">
        <v>35890</v>
      </c>
      <c r="F8263" t="s">
        <v>35378</v>
      </c>
      <c r="G8263">
        <v>1970</v>
      </c>
      <c r="H8263" t="s">
        <v>36587</v>
      </c>
      <c r="I8263" t="s">
        <v>8260</v>
      </c>
      <c r="J8263" s="2" t="s">
        <v>21379</v>
      </c>
      <c r="K8263" s="5" t="s">
        <v>1052</v>
      </c>
      <c r="L8263" t="s">
        <v>35192</v>
      </c>
    </row>
    <row r="8264" spans="1:12" hidden="1" x14ac:dyDescent="0.25">
      <c r="A8264">
        <v>177317</v>
      </c>
      <c r="B8264" t="s">
        <v>21380</v>
      </c>
      <c r="C8264" t="s">
        <v>21345</v>
      </c>
      <c r="D8264" t="s">
        <v>21346</v>
      </c>
      <c r="E8264" t="s">
        <v>35890</v>
      </c>
      <c r="F8264" t="s">
        <v>35378</v>
      </c>
      <c r="G8264">
        <v>1970</v>
      </c>
      <c r="H8264" t="s">
        <v>36587</v>
      </c>
      <c r="I8264" t="s">
        <v>8073</v>
      </c>
      <c r="J8264" s="2" t="s">
        <v>21381</v>
      </c>
      <c r="K8264" s="5" t="s">
        <v>128</v>
      </c>
      <c r="L8264" t="s">
        <v>35192</v>
      </c>
    </row>
    <row r="8265" spans="1:12" hidden="1" x14ac:dyDescent="0.25">
      <c r="A8265">
        <v>177335</v>
      </c>
      <c r="B8265" t="s">
        <v>21382</v>
      </c>
      <c r="C8265" t="s">
        <v>21345</v>
      </c>
      <c r="D8265" t="s">
        <v>21346</v>
      </c>
      <c r="E8265" t="s">
        <v>35890</v>
      </c>
      <c r="F8265" t="s">
        <v>35378</v>
      </c>
      <c r="G8265">
        <v>1970</v>
      </c>
      <c r="H8265" t="s">
        <v>36587</v>
      </c>
      <c r="I8265" t="s">
        <v>8073</v>
      </c>
      <c r="J8265" s="2" t="s">
        <v>21383</v>
      </c>
      <c r="K8265" s="5" t="s">
        <v>21</v>
      </c>
      <c r="L8265" t="s">
        <v>143</v>
      </c>
    </row>
    <row r="8266" spans="1:12" hidden="1" x14ac:dyDescent="0.25">
      <c r="A8266">
        <v>177344</v>
      </c>
      <c r="B8266" t="s">
        <v>21384</v>
      </c>
      <c r="C8266" t="s">
        <v>21345</v>
      </c>
      <c r="D8266" t="s">
        <v>21346</v>
      </c>
      <c r="E8266" t="s">
        <v>35890</v>
      </c>
      <c r="F8266" t="s">
        <v>35378</v>
      </c>
      <c r="G8266">
        <v>1970</v>
      </c>
      <c r="H8266" t="s">
        <v>36587</v>
      </c>
      <c r="I8266" t="s">
        <v>8073</v>
      </c>
      <c r="J8266" s="2" t="s">
        <v>21385</v>
      </c>
      <c r="K8266" s="5" t="s">
        <v>15</v>
      </c>
      <c r="L8266" t="s">
        <v>239</v>
      </c>
    </row>
    <row r="8267" spans="1:12" hidden="1" x14ac:dyDescent="0.25">
      <c r="A8267">
        <v>177350</v>
      </c>
      <c r="B8267" t="s">
        <v>21386</v>
      </c>
      <c r="C8267" t="s">
        <v>21345</v>
      </c>
      <c r="D8267" t="s">
        <v>21346</v>
      </c>
      <c r="E8267" t="s">
        <v>35890</v>
      </c>
      <c r="F8267" t="s">
        <v>35378</v>
      </c>
      <c r="G8267">
        <v>1970</v>
      </c>
      <c r="H8267" t="s">
        <v>36587</v>
      </c>
      <c r="I8267" t="s">
        <v>8073</v>
      </c>
      <c r="J8267" s="2" t="s">
        <v>21387</v>
      </c>
      <c r="K8267" s="5" t="s">
        <v>128</v>
      </c>
      <c r="L8267" t="s">
        <v>35192</v>
      </c>
    </row>
    <row r="8268" spans="1:12" hidden="1" x14ac:dyDescent="0.25">
      <c r="A8268">
        <v>177352</v>
      </c>
      <c r="B8268" t="s">
        <v>21388</v>
      </c>
      <c r="C8268" t="s">
        <v>21374</v>
      </c>
      <c r="D8268" t="s">
        <v>21346</v>
      </c>
      <c r="E8268" t="s">
        <v>35890</v>
      </c>
      <c r="F8268" t="s">
        <v>35378</v>
      </c>
      <c r="G8268">
        <v>1970</v>
      </c>
      <c r="H8268" t="s">
        <v>36587</v>
      </c>
      <c r="I8268" t="s">
        <v>8260</v>
      </c>
      <c r="J8268" s="2" t="s">
        <v>21389</v>
      </c>
      <c r="K8268" s="5" t="s">
        <v>128</v>
      </c>
      <c r="L8268" t="s">
        <v>35192</v>
      </c>
    </row>
    <row r="8269" spans="1:12" hidden="1" x14ac:dyDescent="0.25">
      <c r="A8269">
        <v>177354</v>
      </c>
      <c r="B8269" t="s">
        <v>21390</v>
      </c>
      <c r="C8269" t="s">
        <v>21374</v>
      </c>
      <c r="D8269" t="s">
        <v>21346</v>
      </c>
      <c r="E8269" t="s">
        <v>35890</v>
      </c>
      <c r="F8269" t="s">
        <v>35378</v>
      </c>
      <c r="G8269">
        <v>1970</v>
      </c>
      <c r="H8269" t="s">
        <v>36587</v>
      </c>
      <c r="I8269" t="s">
        <v>8260</v>
      </c>
      <c r="J8269" s="2" t="s">
        <v>21391</v>
      </c>
      <c r="K8269" s="5" t="s">
        <v>202</v>
      </c>
      <c r="L8269" t="s">
        <v>374</v>
      </c>
    </row>
    <row r="8270" spans="1:12" hidden="1" x14ac:dyDescent="0.25">
      <c r="A8270">
        <v>177355</v>
      </c>
      <c r="B8270" t="s">
        <v>21392</v>
      </c>
      <c r="C8270" t="s">
        <v>21345</v>
      </c>
      <c r="D8270" t="s">
        <v>21346</v>
      </c>
      <c r="E8270" t="s">
        <v>35890</v>
      </c>
      <c r="F8270" t="s">
        <v>35378</v>
      </c>
      <c r="G8270">
        <v>1970</v>
      </c>
      <c r="H8270" t="s">
        <v>36587</v>
      </c>
      <c r="I8270" t="s">
        <v>8073</v>
      </c>
      <c r="J8270" s="2" t="s">
        <v>21393</v>
      </c>
      <c r="K8270" s="5" t="s">
        <v>128</v>
      </c>
      <c r="L8270" t="s">
        <v>374</v>
      </c>
    </row>
    <row r="8271" spans="1:12" hidden="1" x14ac:dyDescent="0.25">
      <c r="A8271">
        <v>177375</v>
      </c>
      <c r="B8271" t="s">
        <v>21394</v>
      </c>
      <c r="C8271" t="s">
        <v>21374</v>
      </c>
      <c r="D8271" t="s">
        <v>21346</v>
      </c>
      <c r="E8271" t="s">
        <v>35890</v>
      </c>
      <c r="F8271" t="s">
        <v>35378</v>
      </c>
      <c r="G8271">
        <v>1970</v>
      </c>
      <c r="H8271" t="s">
        <v>36587</v>
      </c>
      <c r="I8271" t="s">
        <v>8260</v>
      </c>
      <c r="J8271" s="2" t="s">
        <v>21395</v>
      </c>
      <c r="K8271" s="5" t="s">
        <v>32</v>
      </c>
      <c r="L8271" t="s">
        <v>35244</v>
      </c>
    </row>
    <row r="8272" spans="1:12" hidden="1" x14ac:dyDescent="0.25">
      <c r="A8272">
        <v>177414</v>
      </c>
      <c r="B8272" t="s">
        <v>21396</v>
      </c>
      <c r="C8272" t="s">
        <v>21397</v>
      </c>
      <c r="D8272" t="s">
        <v>21346</v>
      </c>
      <c r="E8272" t="s">
        <v>35890</v>
      </c>
      <c r="F8272" t="s">
        <v>35378</v>
      </c>
      <c r="G8272">
        <v>1970</v>
      </c>
      <c r="H8272" t="s">
        <v>36587</v>
      </c>
      <c r="I8272" t="s">
        <v>21398</v>
      </c>
      <c r="J8272" s="2" t="s">
        <v>21399</v>
      </c>
      <c r="K8272" s="5" t="s">
        <v>38</v>
      </c>
      <c r="L8272" t="s">
        <v>16</v>
      </c>
    </row>
    <row r="8273" spans="1:12" hidden="1" x14ac:dyDescent="0.25">
      <c r="A8273">
        <v>177429</v>
      </c>
      <c r="B8273" t="s">
        <v>21400</v>
      </c>
      <c r="C8273" t="s">
        <v>21401</v>
      </c>
      <c r="D8273" t="s">
        <v>21346</v>
      </c>
      <c r="E8273" t="s">
        <v>35890</v>
      </c>
      <c r="F8273" t="s">
        <v>35378</v>
      </c>
      <c r="G8273">
        <v>1970</v>
      </c>
      <c r="H8273" t="s">
        <v>36587</v>
      </c>
      <c r="I8273" t="s">
        <v>573</v>
      </c>
      <c r="J8273" s="2" t="s">
        <v>21402</v>
      </c>
      <c r="K8273" s="5" t="s">
        <v>128</v>
      </c>
    </row>
    <row r="8274" spans="1:12" hidden="1" x14ac:dyDescent="0.25">
      <c r="A8274">
        <v>177440</v>
      </c>
      <c r="B8274" t="s">
        <v>21403</v>
      </c>
      <c r="C8274" t="s">
        <v>21404</v>
      </c>
      <c r="D8274" t="s">
        <v>21346</v>
      </c>
      <c r="E8274" t="s">
        <v>35890</v>
      </c>
      <c r="F8274" t="s">
        <v>35378</v>
      </c>
      <c r="G8274">
        <v>1970</v>
      </c>
      <c r="H8274" t="s">
        <v>36587</v>
      </c>
      <c r="I8274" t="s">
        <v>21405</v>
      </c>
      <c r="J8274" s="2" t="s">
        <v>21406</v>
      </c>
      <c r="K8274" s="5" t="s">
        <v>38</v>
      </c>
    </row>
    <row r="8275" spans="1:12" hidden="1" x14ac:dyDescent="0.25">
      <c r="A8275">
        <v>177468</v>
      </c>
      <c r="B8275" t="s">
        <v>21407</v>
      </c>
      <c r="C8275" t="s">
        <v>21408</v>
      </c>
      <c r="D8275" t="s">
        <v>21409</v>
      </c>
      <c r="E8275" t="s">
        <v>35891</v>
      </c>
      <c r="F8275" t="s">
        <v>35806</v>
      </c>
      <c r="G8275">
        <v>1971</v>
      </c>
      <c r="H8275" t="s">
        <v>36588</v>
      </c>
      <c r="I8275" t="s">
        <v>3793</v>
      </c>
      <c r="J8275" s="2" t="s">
        <v>21410</v>
      </c>
      <c r="K8275" s="5" t="s">
        <v>38</v>
      </c>
      <c r="L8275" t="s">
        <v>16</v>
      </c>
    </row>
    <row r="8276" spans="1:12" hidden="1" x14ac:dyDescent="0.25">
      <c r="A8276">
        <v>177502</v>
      </c>
      <c r="B8276" t="s">
        <v>21411</v>
      </c>
      <c r="C8276" t="s">
        <v>21408</v>
      </c>
      <c r="D8276" t="s">
        <v>21409</v>
      </c>
      <c r="E8276" t="s">
        <v>35891</v>
      </c>
      <c r="F8276" t="s">
        <v>35806</v>
      </c>
      <c r="G8276">
        <v>1971</v>
      </c>
      <c r="H8276" t="s">
        <v>36588</v>
      </c>
      <c r="I8276" t="s">
        <v>3793</v>
      </c>
      <c r="J8276" s="2" t="s">
        <v>21412</v>
      </c>
      <c r="K8276" s="5" t="s">
        <v>128</v>
      </c>
      <c r="L8276" t="s">
        <v>35187</v>
      </c>
    </row>
    <row r="8277" spans="1:12" hidden="1" x14ac:dyDescent="0.25">
      <c r="A8277">
        <v>177561</v>
      </c>
      <c r="B8277" t="s">
        <v>21413</v>
      </c>
      <c r="C8277" t="s">
        <v>21414</v>
      </c>
      <c r="D8277" t="s">
        <v>21409</v>
      </c>
      <c r="E8277" t="s">
        <v>35891</v>
      </c>
      <c r="F8277" t="s">
        <v>35806</v>
      </c>
      <c r="G8277">
        <v>1971</v>
      </c>
      <c r="H8277" t="s">
        <v>36588</v>
      </c>
      <c r="I8277" t="s">
        <v>21415</v>
      </c>
      <c r="J8277" s="2" t="s">
        <v>21416</v>
      </c>
      <c r="K8277" s="5" t="s">
        <v>38</v>
      </c>
    </row>
    <row r="8278" spans="1:12" hidden="1" x14ac:dyDescent="0.25">
      <c r="A8278">
        <v>177564</v>
      </c>
      <c r="B8278" t="s">
        <v>21417</v>
      </c>
      <c r="C8278" t="s">
        <v>21414</v>
      </c>
      <c r="D8278" t="s">
        <v>21409</v>
      </c>
      <c r="E8278" t="s">
        <v>35891</v>
      </c>
      <c r="F8278" t="s">
        <v>35806</v>
      </c>
      <c r="G8278">
        <v>1971</v>
      </c>
      <c r="H8278" t="s">
        <v>36588</v>
      </c>
      <c r="I8278" t="s">
        <v>21415</v>
      </c>
      <c r="J8278" s="2" t="s">
        <v>21418</v>
      </c>
      <c r="K8278" s="5" t="s">
        <v>38</v>
      </c>
      <c r="L8278" t="s">
        <v>35318</v>
      </c>
    </row>
    <row r="8279" spans="1:12" hidden="1" x14ac:dyDescent="0.25">
      <c r="A8279">
        <v>177566</v>
      </c>
      <c r="B8279" t="s">
        <v>21419</v>
      </c>
      <c r="C8279" t="s">
        <v>21414</v>
      </c>
      <c r="D8279" t="s">
        <v>21409</v>
      </c>
      <c r="E8279" t="s">
        <v>35891</v>
      </c>
      <c r="F8279" t="s">
        <v>35806</v>
      </c>
      <c r="G8279">
        <v>1971</v>
      </c>
      <c r="H8279" t="s">
        <v>36588</v>
      </c>
      <c r="I8279" t="s">
        <v>21415</v>
      </c>
      <c r="J8279" s="2" t="s">
        <v>21420</v>
      </c>
      <c r="K8279" s="5" t="s">
        <v>38</v>
      </c>
      <c r="L8279" t="s">
        <v>226</v>
      </c>
    </row>
    <row r="8280" spans="1:12" hidden="1" x14ac:dyDescent="0.25">
      <c r="A8280">
        <v>177660</v>
      </c>
      <c r="B8280" t="s">
        <v>21421</v>
      </c>
      <c r="C8280" t="s">
        <v>21422</v>
      </c>
      <c r="D8280" t="s">
        <v>21423</v>
      </c>
      <c r="E8280" t="s">
        <v>35892</v>
      </c>
      <c r="F8280" t="s">
        <v>35370</v>
      </c>
      <c r="G8280">
        <v>2000</v>
      </c>
      <c r="H8280" t="s">
        <v>36589</v>
      </c>
      <c r="I8280" t="s">
        <v>5433</v>
      </c>
      <c r="J8280" s="2" t="s">
        <v>21424</v>
      </c>
      <c r="K8280" s="5" t="s">
        <v>38</v>
      </c>
      <c r="L8280" t="s">
        <v>1584</v>
      </c>
    </row>
    <row r="8281" spans="1:12" hidden="1" x14ac:dyDescent="0.25">
      <c r="A8281">
        <v>177697</v>
      </c>
      <c r="B8281" t="s">
        <v>21425</v>
      </c>
      <c r="C8281" t="s">
        <v>21426</v>
      </c>
      <c r="D8281" t="s">
        <v>21423</v>
      </c>
      <c r="E8281" t="s">
        <v>35892</v>
      </c>
      <c r="F8281" t="s">
        <v>35370</v>
      </c>
      <c r="G8281">
        <v>2000</v>
      </c>
      <c r="H8281" t="s">
        <v>36589</v>
      </c>
      <c r="I8281" t="s">
        <v>1181</v>
      </c>
      <c r="J8281" s="2" t="s">
        <v>21427</v>
      </c>
      <c r="K8281" s="5" t="s">
        <v>173</v>
      </c>
    </row>
    <row r="8282" spans="1:12" hidden="1" x14ac:dyDescent="0.25">
      <c r="A8282">
        <v>177698</v>
      </c>
      <c r="B8282" t="s">
        <v>21428</v>
      </c>
      <c r="C8282" t="s">
        <v>21429</v>
      </c>
      <c r="D8282" t="s">
        <v>21423</v>
      </c>
      <c r="E8282" t="s">
        <v>35892</v>
      </c>
      <c r="F8282" t="s">
        <v>35370</v>
      </c>
      <c r="G8282">
        <v>2000</v>
      </c>
      <c r="H8282" t="s">
        <v>36589</v>
      </c>
      <c r="I8282" t="s">
        <v>21430</v>
      </c>
      <c r="J8282" s="2" t="s">
        <v>21431</v>
      </c>
      <c r="K8282" s="5" t="s">
        <v>21</v>
      </c>
    </row>
    <row r="8283" spans="1:12" hidden="1" x14ac:dyDescent="0.25">
      <c r="A8283">
        <v>177809</v>
      </c>
      <c r="B8283" t="s">
        <v>21432</v>
      </c>
      <c r="C8283" t="s">
        <v>21433</v>
      </c>
      <c r="D8283" t="s">
        <v>21423</v>
      </c>
      <c r="E8283" t="s">
        <v>35892</v>
      </c>
      <c r="F8283" t="s">
        <v>35370</v>
      </c>
      <c r="G8283">
        <v>2000</v>
      </c>
      <c r="H8283" t="s">
        <v>36589</v>
      </c>
      <c r="I8283" t="s">
        <v>2077</v>
      </c>
      <c r="J8283" s="2" t="s">
        <v>21434</v>
      </c>
      <c r="K8283" s="5" t="s">
        <v>38</v>
      </c>
      <c r="L8283" t="s">
        <v>16</v>
      </c>
    </row>
    <row r="8284" spans="1:12" hidden="1" x14ac:dyDescent="0.25">
      <c r="A8284">
        <v>177817</v>
      </c>
      <c r="B8284" t="s">
        <v>21435</v>
      </c>
      <c r="C8284" t="s">
        <v>21433</v>
      </c>
      <c r="D8284" t="s">
        <v>21423</v>
      </c>
      <c r="E8284" t="s">
        <v>35892</v>
      </c>
      <c r="F8284" t="s">
        <v>35370</v>
      </c>
      <c r="G8284">
        <v>2000</v>
      </c>
      <c r="H8284" t="s">
        <v>36589</v>
      </c>
      <c r="I8284" t="s">
        <v>2077</v>
      </c>
      <c r="J8284" s="2" t="s">
        <v>21436</v>
      </c>
      <c r="K8284" s="5" t="s">
        <v>55</v>
      </c>
    </row>
    <row r="8285" spans="1:12" hidden="1" x14ac:dyDescent="0.25">
      <c r="A8285">
        <v>177832</v>
      </c>
      <c r="B8285" t="s">
        <v>21437</v>
      </c>
      <c r="C8285" t="s">
        <v>21433</v>
      </c>
      <c r="D8285" t="s">
        <v>21423</v>
      </c>
      <c r="E8285" t="s">
        <v>35892</v>
      </c>
      <c r="F8285" t="s">
        <v>35370</v>
      </c>
      <c r="G8285">
        <v>2000</v>
      </c>
      <c r="H8285" t="s">
        <v>36589</v>
      </c>
      <c r="I8285" t="s">
        <v>2077</v>
      </c>
      <c r="J8285" s="2" t="s">
        <v>21438</v>
      </c>
      <c r="K8285" s="5" t="s">
        <v>128</v>
      </c>
    </row>
    <row r="8286" spans="1:12" hidden="1" x14ac:dyDescent="0.25">
      <c r="A8286">
        <v>177855</v>
      </c>
      <c r="B8286" t="s">
        <v>21439</v>
      </c>
      <c r="C8286" t="s">
        <v>21433</v>
      </c>
      <c r="D8286" t="s">
        <v>21423</v>
      </c>
      <c r="E8286" t="s">
        <v>35892</v>
      </c>
      <c r="F8286" t="s">
        <v>35370</v>
      </c>
      <c r="G8286">
        <v>2000</v>
      </c>
      <c r="H8286" t="s">
        <v>36589</v>
      </c>
      <c r="I8286" t="s">
        <v>2077</v>
      </c>
      <c r="J8286" s="2" t="s">
        <v>21440</v>
      </c>
      <c r="K8286" s="5" t="s">
        <v>21</v>
      </c>
    </row>
    <row r="8287" spans="1:12" hidden="1" x14ac:dyDescent="0.25">
      <c r="A8287">
        <v>177859</v>
      </c>
      <c r="B8287" t="s">
        <v>21441</v>
      </c>
      <c r="C8287" t="s">
        <v>21433</v>
      </c>
      <c r="D8287" t="s">
        <v>21423</v>
      </c>
      <c r="E8287" t="s">
        <v>35892</v>
      </c>
      <c r="F8287" t="s">
        <v>35370</v>
      </c>
      <c r="G8287">
        <v>2000</v>
      </c>
      <c r="H8287" t="s">
        <v>36589</v>
      </c>
      <c r="I8287" t="s">
        <v>2077</v>
      </c>
      <c r="J8287" s="2" t="s">
        <v>21442</v>
      </c>
      <c r="K8287" s="5" t="s">
        <v>21</v>
      </c>
    </row>
    <row r="8288" spans="1:12" hidden="1" x14ac:dyDescent="0.25">
      <c r="A8288">
        <v>177921</v>
      </c>
      <c r="B8288" t="s">
        <v>21443</v>
      </c>
      <c r="C8288" t="s">
        <v>21433</v>
      </c>
      <c r="D8288" t="s">
        <v>21423</v>
      </c>
      <c r="E8288" t="s">
        <v>35892</v>
      </c>
      <c r="F8288" t="s">
        <v>35370</v>
      </c>
      <c r="G8288">
        <v>2000</v>
      </c>
      <c r="H8288" t="s">
        <v>36589</v>
      </c>
      <c r="I8288" t="s">
        <v>2077</v>
      </c>
      <c r="J8288" s="2" t="s">
        <v>21444</v>
      </c>
      <c r="K8288" s="5" t="s">
        <v>21</v>
      </c>
    </row>
    <row r="8289" spans="1:12" hidden="1" x14ac:dyDescent="0.25">
      <c r="A8289">
        <v>177949</v>
      </c>
      <c r="B8289" t="s">
        <v>21445</v>
      </c>
      <c r="C8289" t="s">
        <v>21433</v>
      </c>
      <c r="D8289" t="s">
        <v>21423</v>
      </c>
      <c r="E8289" t="s">
        <v>35892</v>
      </c>
      <c r="F8289" t="s">
        <v>35370</v>
      </c>
      <c r="G8289">
        <v>2000</v>
      </c>
      <c r="H8289" t="s">
        <v>36589</v>
      </c>
      <c r="I8289" t="s">
        <v>2077</v>
      </c>
      <c r="J8289" s="2" t="s">
        <v>21446</v>
      </c>
      <c r="K8289" s="5" t="s">
        <v>128</v>
      </c>
    </row>
    <row r="8290" spans="1:12" hidden="1" x14ac:dyDescent="0.25">
      <c r="A8290">
        <v>177951</v>
      </c>
      <c r="B8290" t="s">
        <v>21447</v>
      </c>
      <c r="C8290" t="s">
        <v>21426</v>
      </c>
      <c r="D8290" t="s">
        <v>21423</v>
      </c>
      <c r="E8290" t="s">
        <v>35892</v>
      </c>
      <c r="F8290" t="s">
        <v>35370</v>
      </c>
      <c r="G8290">
        <v>2000</v>
      </c>
      <c r="H8290" t="s">
        <v>36589</v>
      </c>
      <c r="I8290" t="s">
        <v>1181</v>
      </c>
      <c r="J8290" s="2" t="s">
        <v>21448</v>
      </c>
      <c r="K8290" s="5" t="s">
        <v>21</v>
      </c>
    </row>
    <row r="8291" spans="1:12" hidden="1" x14ac:dyDescent="0.25">
      <c r="A8291">
        <v>178010</v>
      </c>
      <c r="B8291" t="s">
        <v>21449</v>
      </c>
      <c r="C8291" t="s">
        <v>21433</v>
      </c>
      <c r="D8291" t="s">
        <v>21423</v>
      </c>
      <c r="E8291" t="s">
        <v>35892</v>
      </c>
      <c r="F8291" t="s">
        <v>35370</v>
      </c>
      <c r="G8291">
        <v>2000</v>
      </c>
      <c r="H8291" t="s">
        <v>36589</v>
      </c>
      <c r="I8291" t="s">
        <v>2077</v>
      </c>
      <c r="J8291" s="2" t="s">
        <v>21450</v>
      </c>
      <c r="K8291" s="5" t="s">
        <v>128</v>
      </c>
    </row>
    <row r="8292" spans="1:12" hidden="1" x14ac:dyDescent="0.25">
      <c r="A8292">
        <v>178042</v>
      </c>
      <c r="B8292" t="s">
        <v>21451</v>
      </c>
      <c r="C8292" t="s">
        <v>21422</v>
      </c>
      <c r="D8292" t="s">
        <v>21423</v>
      </c>
      <c r="E8292" t="s">
        <v>35892</v>
      </c>
      <c r="F8292" t="s">
        <v>35370</v>
      </c>
      <c r="G8292">
        <v>2000</v>
      </c>
      <c r="H8292" t="s">
        <v>36589</v>
      </c>
      <c r="I8292" t="s">
        <v>5433</v>
      </c>
      <c r="J8292" s="2" t="s">
        <v>21452</v>
      </c>
      <c r="K8292" s="5" t="s">
        <v>128</v>
      </c>
      <c r="L8292" t="s">
        <v>35200</v>
      </c>
    </row>
    <row r="8293" spans="1:12" hidden="1" x14ac:dyDescent="0.25">
      <c r="A8293">
        <v>178060</v>
      </c>
      <c r="B8293" t="s">
        <v>21453</v>
      </c>
      <c r="C8293" t="s">
        <v>21422</v>
      </c>
      <c r="D8293" t="s">
        <v>21423</v>
      </c>
      <c r="E8293" t="s">
        <v>35892</v>
      </c>
      <c r="F8293" t="s">
        <v>35370</v>
      </c>
      <c r="G8293">
        <v>2000</v>
      </c>
      <c r="H8293" t="s">
        <v>36589</v>
      </c>
      <c r="I8293" t="s">
        <v>5433</v>
      </c>
      <c r="J8293" s="2" t="s">
        <v>21454</v>
      </c>
      <c r="K8293" s="5" t="s">
        <v>128</v>
      </c>
    </row>
    <row r="8294" spans="1:12" hidden="1" x14ac:dyDescent="0.25">
      <c r="A8294">
        <v>178075</v>
      </c>
      <c r="B8294" t="s">
        <v>21455</v>
      </c>
      <c r="C8294" t="s">
        <v>21433</v>
      </c>
      <c r="D8294" t="s">
        <v>21423</v>
      </c>
      <c r="E8294" t="s">
        <v>35892</v>
      </c>
      <c r="F8294" t="s">
        <v>35370</v>
      </c>
      <c r="G8294">
        <v>2000</v>
      </c>
      <c r="H8294" t="s">
        <v>36589</v>
      </c>
      <c r="I8294" t="s">
        <v>2077</v>
      </c>
      <c r="J8294" s="2" t="s">
        <v>21456</v>
      </c>
      <c r="K8294" s="5" t="s">
        <v>15</v>
      </c>
      <c r="L8294" t="s">
        <v>239</v>
      </c>
    </row>
    <row r="8295" spans="1:12" hidden="1" x14ac:dyDescent="0.25">
      <c r="A8295">
        <v>178108</v>
      </c>
      <c r="B8295" t="s">
        <v>21457</v>
      </c>
      <c r="C8295" t="s">
        <v>21458</v>
      </c>
      <c r="D8295" t="s">
        <v>21459</v>
      </c>
      <c r="E8295" t="s">
        <v>35893</v>
      </c>
      <c r="F8295" t="s">
        <v>35462</v>
      </c>
      <c r="G8295">
        <v>1982</v>
      </c>
      <c r="H8295" t="s">
        <v>36590</v>
      </c>
      <c r="I8295" t="s">
        <v>7097</v>
      </c>
      <c r="J8295" s="2" t="s">
        <v>21460</v>
      </c>
      <c r="K8295" s="5" t="s">
        <v>55</v>
      </c>
    </row>
    <row r="8296" spans="1:12" hidden="1" x14ac:dyDescent="0.25">
      <c r="A8296">
        <v>178186</v>
      </c>
      <c r="B8296" t="s">
        <v>21461</v>
      </c>
      <c r="C8296" t="s">
        <v>21462</v>
      </c>
      <c r="D8296" t="s">
        <v>21459</v>
      </c>
      <c r="E8296" t="s">
        <v>35893</v>
      </c>
      <c r="F8296" t="s">
        <v>35462</v>
      </c>
      <c r="G8296">
        <v>1982</v>
      </c>
      <c r="H8296" t="s">
        <v>36590</v>
      </c>
      <c r="I8296" t="s">
        <v>15956</v>
      </c>
      <c r="J8296" s="2" t="s">
        <v>21463</v>
      </c>
      <c r="K8296" s="5" t="s">
        <v>2495</v>
      </c>
      <c r="L8296" t="s">
        <v>174</v>
      </c>
    </row>
    <row r="8297" spans="1:12" hidden="1" x14ac:dyDescent="0.25">
      <c r="A8297">
        <v>178187</v>
      </c>
      <c r="B8297" t="s">
        <v>21464</v>
      </c>
      <c r="C8297" t="s">
        <v>21465</v>
      </c>
      <c r="D8297" t="s">
        <v>21459</v>
      </c>
      <c r="E8297" t="s">
        <v>35893</v>
      </c>
      <c r="F8297" t="s">
        <v>35462</v>
      </c>
      <c r="G8297">
        <v>1982</v>
      </c>
      <c r="H8297" t="s">
        <v>36590</v>
      </c>
      <c r="I8297" t="s">
        <v>21466</v>
      </c>
      <c r="J8297" s="2" t="s">
        <v>21467</v>
      </c>
      <c r="K8297" s="5" t="s">
        <v>202</v>
      </c>
    </row>
    <row r="8298" spans="1:12" hidden="1" x14ac:dyDescent="0.25">
      <c r="A8298">
        <v>178191</v>
      </c>
      <c r="B8298" t="s">
        <v>21468</v>
      </c>
      <c r="C8298" t="s">
        <v>21465</v>
      </c>
      <c r="D8298" t="s">
        <v>21459</v>
      </c>
      <c r="E8298" t="s">
        <v>35893</v>
      </c>
      <c r="F8298" t="s">
        <v>35462</v>
      </c>
      <c r="G8298">
        <v>1982</v>
      </c>
      <c r="H8298" t="s">
        <v>36590</v>
      </c>
      <c r="I8298" t="s">
        <v>21466</v>
      </c>
      <c r="J8298" s="2" t="s">
        <v>21469</v>
      </c>
      <c r="K8298" s="5" t="s">
        <v>21</v>
      </c>
    </row>
    <row r="8299" spans="1:12" hidden="1" x14ac:dyDescent="0.25">
      <c r="A8299">
        <v>178220</v>
      </c>
      <c r="B8299" t="s">
        <v>21470</v>
      </c>
      <c r="C8299" t="s">
        <v>21462</v>
      </c>
      <c r="D8299" t="s">
        <v>21459</v>
      </c>
      <c r="E8299" t="s">
        <v>35893</v>
      </c>
      <c r="F8299" t="s">
        <v>35462</v>
      </c>
      <c r="G8299">
        <v>1982</v>
      </c>
      <c r="H8299" t="s">
        <v>36590</v>
      </c>
      <c r="I8299" t="s">
        <v>15956</v>
      </c>
      <c r="J8299" s="2" t="s">
        <v>21471</v>
      </c>
      <c r="K8299" s="5" t="s">
        <v>21</v>
      </c>
    </row>
    <row r="8300" spans="1:12" hidden="1" x14ac:dyDescent="0.25">
      <c r="A8300">
        <v>178231</v>
      </c>
      <c r="B8300" t="s">
        <v>21472</v>
      </c>
      <c r="C8300" t="s">
        <v>21473</v>
      </c>
      <c r="D8300" t="s">
        <v>21459</v>
      </c>
      <c r="E8300" t="s">
        <v>35893</v>
      </c>
      <c r="F8300" t="s">
        <v>35462</v>
      </c>
      <c r="G8300">
        <v>1982</v>
      </c>
      <c r="H8300" t="s">
        <v>36590</v>
      </c>
      <c r="I8300" t="s">
        <v>3310</v>
      </c>
      <c r="J8300" s="2" t="s">
        <v>21474</v>
      </c>
      <c r="K8300" s="5" t="s">
        <v>21</v>
      </c>
    </row>
    <row r="8301" spans="1:12" hidden="1" x14ac:dyDescent="0.25">
      <c r="A8301">
        <v>178240</v>
      </c>
      <c r="B8301" t="s">
        <v>21475</v>
      </c>
      <c r="C8301" t="s">
        <v>21476</v>
      </c>
      <c r="D8301" t="s">
        <v>21459</v>
      </c>
      <c r="E8301" t="s">
        <v>35893</v>
      </c>
      <c r="F8301" t="s">
        <v>35462</v>
      </c>
      <c r="G8301">
        <v>1982</v>
      </c>
      <c r="H8301" t="s">
        <v>36590</v>
      </c>
      <c r="I8301" t="s">
        <v>14006</v>
      </c>
      <c r="J8301" s="2" t="s">
        <v>21477</v>
      </c>
      <c r="K8301" s="5" t="s">
        <v>38</v>
      </c>
      <c r="L8301" t="s">
        <v>132</v>
      </c>
    </row>
    <row r="8302" spans="1:12" hidden="1" x14ac:dyDescent="0.25">
      <c r="A8302">
        <v>178306</v>
      </c>
      <c r="B8302" t="s">
        <v>21478</v>
      </c>
      <c r="C8302" t="s">
        <v>21479</v>
      </c>
      <c r="D8302" t="s">
        <v>21480</v>
      </c>
      <c r="E8302" t="s">
        <v>35894</v>
      </c>
      <c r="F8302" t="s">
        <v>35639</v>
      </c>
      <c r="G8302">
        <v>1986</v>
      </c>
      <c r="H8302" t="s">
        <v>36591</v>
      </c>
      <c r="I8302" t="s">
        <v>8705</v>
      </c>
      <c r="J8302" s="2" t="s">
        <v>21481</v>
      </c>
      <c r="K8302" s="5" t="s">
        <v>21</v>
      </c>
    </row>
    <row r="8303" spans="1:12" hidden="1" x14ac:dyDescent="0.25">
      <c r="A8303">
        <v>178343</v>
      </c>
      <c r="B8303" t="s">
        <v>21482</v>
      </c>
      <c r="C8303" t="s">
        <v>21483</v>
      </c>
      <c r="D8303" t="s">
        <v>21480</v>
      </c>
      <c r="E8303" t="s">
        <v>35894</v>
      </c>
      <c r="F8303" t="s">
        <v>35639</v>
      </c>
      <c r="G8303">
        <v>1986</v>
      </c>
      <c r="H8303" t="s">
        <v>36591</v>
      </c>
      <c r="I8303" t="s">
        <v>21484</v>
      </c>
      <c r="J8303" s="2" t="s">
        <v>21485</v>
      </c>
      <c r="K8303" s="5" t="s">
        <v>32</v>
      </c>
      <c r="L8303" t="s">
        <v>35242</v>
      </c>
    </row>
    <row r="8304" spans="1:12" hidden="1" x14ac:dyDescent="0.25">
      <c r="A8304">
        <v>178353</v>
      </c>
      <c r="B8304" t="s">
        <v>21486</v>
      </c>
      <c r="C8304" t="s">
        <v>21487</v>
      </c>
      <c r="D8304" t="s">
        <v>21488</v>
      </c>
      <c r="E8304" t="s">
        <v>35895</v>
      </c>
      <c r="F8304" t="s">
        <v>35492</v>
      </c>
      <c r="G8304">
        <v>1993</v>
      </c>
      <c r="H8304" t="s">
        <v>36592</v>
      </c>
      <c r="I8304" t="s">
        <v>21489</v>
      </c>
      <c r="J8304" s="2" t="s">
        <v>21490</v>
      </c>
      <c r="K8304" s="5" t="s">
        <v>128</v>
      </c>
    </row>
    <row r="8305" spans="1:15" hidden="1" x14ac:dyDescent="0.25">
      <c r="A8305">
        <v>178439</v>
      </c>
      <c r="B8305" t="s">
        <v>21491</v>
      </c>
      <c r="C8305" t="s">
        <v>21492</v>
      </c>
      <c r="D8305" t="s">
        <v>21488</v>
      </c>
      <c r="E8305" t="s">
        <v>35895</v>
      </c>
      <c r="F8305" t="s">
        <v>35492</v>
      </c>
      <c r="G8305">
        <v>1993</v>
      </c>
      <c r="H8305" t="s">
        <v>36592</v>
      </c>
      <c r="I8305" t="s">
        <v>3708</v>
      </c>
      <c r="J8305" s="2" t="s">
        <v>21493</v>
      </c>
      <c r="K8305" s="5" t="s">
        <v>202</v>
      </c>
    </row>
    <row r="8306" spans="1:15" hidden="1" x14ac:dyDescent="0.25">
      <c r="A8306">
        <v>178469</v>
      </c>
      <c r="B8306" t="s">
        <v>21494</v>
      </c>
      <c r="C8306" t="s">
        <v>21495</v>
      </c>
      <c r="D8306" t="s">
        <v>21488</v>
      </c>
      <c r="E8306" t="s">
        <v>35895</v>
      </c>
      <c r="F8306" t="s">
        <v>35492</v>
      </c>
      <c r="G8306">
        <v>1993</v>
      </c>
      <c r="H8306" t="s">
        <v>36592</v>
      </c>
      <c r="I8306" t="s">
        <v>21496</v>
      </c>
      <c r="J8306" s="2" t="s">
        <v>21497</v>
      </c>
      <c r="K8306" s="5" t="s">
        <v>32</v>
      </c>
      <c r="O8306" t="s">
        <v>24</v>
      </c>
    </row>
    <row r="8307" spans="1:15" hidden="1" x14ac:dyDescent="0.25">
      <c r="A8307">
        <v>178482</v>
      </c>
      <c r="B8307" t="s">
        <v>21498</v>
      </c>
      <c r="C8307" t="s">
        <v>21499</v>
      </c>
      <c r="D8307" t="s">
        <v>21488</v>
      </c>
      <c r="E8307" t="s">
        <v>35895</v>
      </c>
      <c r="F8307" t="s">
        <v>35492</v>
      </c>
      <c r="G8307">
        <v>1993</v>
      </c>
      <c r="H8307" t="s">
        <v>36592</v>
      </c>
      <c r="I8307" t="s">
        <v>1363</v>
      </c>
      <c r="J8307" s="2" t="s">
        <v>21500</v>
      </c>
      <c r="K8307" s="5" t="s">
        <v>21</v>
      </c>
    </row>
    <row r="8308" spans="1:15" hidden="1" x14ac:dyDescent="0.25">
      <c r="A8308">
        <v>178490</v>
      </c>
      <c r="B8308" t="s">
        <v>21501</v>
      </c>
      <c r="C8308" t="s">
        <v>21495</v>
      </c>
      <c r="D8308" t="s">
        <v>21488</v>
      </c>
      <c r="E8308" t="s">
        <v>35895</v>
      </c>
      <c r="F8308" t="s">
        <v>35492</v>
      </c>
      <c r="G8308">
        <v>1993</v>
      </c>
      <c r="H8308" t="s">
        <v>36592</v>
      </c>
      <c r="I8308" t="s">
        <v>21496</v>
      </c>
      <c r="J8308" s="2" t="s">
        <v>21502</v>
      </c>
      <c r="K8308" s="5" t="s">
        <v>202</v>
      </c>
    </row>
    <row r="8309" spans="1:15" hidden="1" x14ac:dyDescent="0.25">
      <c r="A8309">
        <v>178494</v>
      </c>
      <c r="B8309" t="s">
        <v>21503</v>
      </c>
      <c r="C8309" t="s">
        <v>21504</v>
      </c>
      <c r="D8309" t="s">
        <v>21488</v>
      </c>
      <c r="E8309" t="s">
        <v>35895</v>
      </c>
      <c r="F8309" t="s">
        <v>35492</v>
      </c>
      <c r="G8309">
        <v>1993</v>
      </c>
      <c r="H8309" t="s">
        <v>36592</v>
      </c>
      <c r="I8309" t="s">
        <v>21484</v>
      </c>
      <c r="J8309" s="2" t="s">
        <v>21505</v>
      </c>
      <c r="K8309" s="5" t="s">
        <v>128</v>
      </c>
    </row>
    <row r="8310" spans="1:15" hidden="1" x14ac:dyDescent="0.25">
      <c r="A8310">
        <v>178513</v>
      </c>
      <c r="B8310" t="s">
        <v>21506</v>
      </c>
      <c r="C8310" t="s">
        <v>21495</v>
      </c>
      <c r="D8310" t="s">
        <v>21488</v>
      </c>
      <c r="E8310" t="s">
        <v>35895</v>
      </c>
      <c r="F8310" t="s">
        <v>35492</v>
      </c>
      <c r="G8310">
        <v>1993</v>
      </c>
      <c r="H8310" t="s">
        <v>36592</v>
      </c>
      <c r="I8310" t="s">
        <v>21496</v>
      </c>
      <c r="J8310" s="2" t="s">
        <v>21507</v>
      </c>
      <c r="K8310" s="5" t="s">
        <v>128</v>
      </c>
      <c r="L8310" t="s">
        <v>35203</v>
      </c>
    </row>
    <row r="8311" spans="1:15" hidden="1" x14ac:dyDescent="0.25">
      <c r="A8311">
        <v>178517</v>
      </c>
      <c r="B8311" t="s">
        <v>21508</v>
      </c>
      <c r="C8311" t="s">
        <v>21495</v>
      </c>
      <c r="D8311" t="s">
        <v>21488</v>
      </c>
      <c r="E8311" t="s">
        <v>35895</v>
      </c>
      <c r="F8311" t="s">
        <v>35492</v>
      </c>
      <c r="G8311">
        <v>1993</v>
      </c>
      <c r="H8311" t="s">
        <v>36592</v>
      </c>
      <c r="I8311" t="s">
        <v>21496</v>
      </c>
      <c r="J8311" s="2" t="s">
        <v>21509</v>
      </c>
      <c r="K8311" s="5" t="s">
        <v>38</v>
      </c>
      <c r="L8311" t="s">
        <v>323</v>
      </c>
    </row>
    <row r="8312" spans="1:15" hidden="1" x14ac:dyDescent="0.25">
      <c r="A8312">
        <v>178622</v>
      </c>
      <c r="B8312" t="s">
        <v>21510</v>
      </c>
      <c r="C8312" t="s">
        <v>21511</v>
      </c>
      <c r="D8312" t="s">
        <v>21512</v>
      </c>
      <c r="E8312" t="s">
        <v>35896</v>
      </c>
      <c r="F8312" t="s">
        <v>35462</v>
      </c>
      <c r="G8312">
        <v>1989</v>
      </c>
      <c r="H8312" t="s">
        <v>36593</v>
      </c>
      <c r="I8312" t="s">
        <v>21513</v>
      </c>
      <c r="J8312" s="2" t="s">
        <v>21514</v>
      </c>
      <c r="K8312" s="5" t="s">
        <v>32</v>
      </c>
      <c r="O8312" t="s">
        <v>24</v>
      </c>
    </row>
    <row r="8313" spans="1:15" hidden="1" x14ac:dyDescent="0.25">
      <c r="A8313">
        <v>178668</v>
      </c>
      <c r="B8313" t="s">
        <v>21515</v>
      </c>
      <c r="C8313" t="s">
        <v>21516</v>
      </c>
      <c r="D8313" t="s">
        <v>21512</v>
      </c>
      <c r="E8313" t="s">
        <v>35896</v>
      </c>
      <c r="F8313" t="s">
        <v>35462</v>
      </c>
      <c r="G8313">
        <v>1989</v>
      </c>
      <c r="H8313" t="s">
        <v>36593</v>
      </c>
      <c r="I8313" t="s">
        <v>21517</v>
      </c>
      <c r="J8313" s="2" t="s">
        <v>21518</v>
      </c>
      <c r="K8313" s="5" t="s">
        <v>21</v>
      </c>
    </row>
    <row r="8314" spans="1:15" hidden="1" x14ac:dyDescent="0.25">
      <c r="A8314">
        <v>178677</v>
      </c>
      <c r="B8314" t="s">
        <v>21519</v>
      </c>
      <c r="C8314" t="s">
        <v>21520</v>
      </c>
      <c r="D8314" t="s">
        <v>21512</v>
      </c>
      <c r="E8314" t="s">
        <v>35896</v>
      </c>
      <c r="F8314" t="s">
        <v>35462</v>
      </c>
      <c r="G8314">
        <v>1989</v>
      </c>
      <c r="H8314" t="s">
        <v>36593</v>
      </c>
      <c r="I8314" t="s">
        <v>21521</v>
      </c>
      <c r="J8314" s="2" t="s">
        <v>21522</v>
      </c>
      <c r="K8314" s="5" t="s">
        <v>202</v>
      </c>
    </row>
    <row r="8315" spans="1:15" hidden="1" x14ac:dyDescent="0.25">
      <c r="A8315">
        <v>178679</v>
      </c>
      <c r="B8315" t="s">
        <v>21523</v>
      </c>
      <c r="C8315" t="s">
        <v>21520</v>
      </c>
      <c r="D8315" t="s">
        <v>21512</v>
      </c>
      <c r="E8315" t="s">
        <v>35896</v>
      </c>
      <c r="F8315" t="s">
        <v>35462</v>
      </c>
      <c r="G8315">
        <v>1989</v>
      </c>
      <c r="H8315" t="s">
        <v>36593</v>
      </c>
      <c r="I8315" t="s">
        <v>21521</v>
      </c>
      <c r="J8315" s="2" t="s">
        <v>21524</v>
      </c>
      <c r="K8315" s="5" t="s">
        <v>55</v>
      </c>
    </row>
    <row r="8316" spans="1:15" hidden="1" x14ac:dyDescent="0.25">
      <c r="A8316">
        <v>178695</v>
      </c>
      <c r="B8316" t="s">
        <v>21525</v>
      </c>
      <c r="C8316" t="s">
        <v>21520</v>
      </c>
      <c r="D8316" t="s">
        <v>21512</v>
      </c>
      <c r="E8316" t="s">
        <v>35896</v>
      </c>
      <c r="F8316" t="s">
        <v>35462</v>
      </c>
      <c r="G8316">
        <v>1989</v>
      </c>
      <c r="H8316" t="s">
        <v>36593</v>
      </c>
      <c r="I8316" t="s">
        <v>21521</v>
      </c>
      <c r="J8316" s="2" t="s">
        <v>21526</v>
      </c>
      <c r="K8316" s="5" t="s">
        <v>21</v>
      </c>
      <c r="L8316" t="s">
        <v>2049</v>
      </c>
    </row>
    <row r="8317" spans="1:15" hidden="1" x14ac:dyDescent="0.25">
      <c r="A8317">
        <v>178697</v>
      </c>
      <c r="B8317" t="s">
        <v>21527</v>
      </c>
      <c r="C8317" t="s">
        <v>21520</v>
      </c>
      <c r="D8317" t="s">
        <v>21512</v>
      </c>
      <c r="E8317" t="s">
        <v>35896</v>
      </c>
      <c r="F8317" t="s">
        <v>35462</v>
      </c>
      <c r="G8317">
        <v>1989</v>
      </c>
      <c r="H8317" t="s">
        <v>36593</v>
      </c>
      <c r="I8317" t="s">
        <v>21521</v>
      </c>
      <c r="J8317" s="2" t="s">
        <v>21528</v>
      </c>
      <c r="K8317" s="5" t="s">
        <v>502</v>
      </c>
      <c r="O8317" t="s">
        <v>24</v>
      </c>
    </row>
    <row r="8318" spans="1:15" hidden="1" x14ac:dyDescent="0.25">
      <c r="A8318">
        <v>178705</v>
      </c>
      <c r="B8318" t="s">
        <v>21529</v>
      </c>
      <c r="C8318" t="s">
        <v>21520</v>
      </c>
      <c r="D8318" t="s">
        <v>21512</v>
      </c>
      <c r="E8318" t="s">
        <v>35896</v>
      </c>
      <c r="F8318" t="s">
        <v>35462</v>
      </c>
      <c r="G8318">
        <v>1989</v>
      </c>
      <c r="H8318" t="s">
        <v>36593</v>
      </c>
      <c r="I8318" t="s">
        <v>21521</v>
      </c>
      <c r="J8318" s="2" t="s">
        <v>21530</v>
      </c>
      <c r="K8318" s="5" t="s">
        <v>128</v>
      </c>
      <c r="L8318" t="s">
        <v>129</v>
      </c>
    </row>
    <row r="8319" spans="1:15" hidden="1" x14ac:dyDescent="0.25">
      <c r="A8319">
        <v>178708</v>
      </c>
      <c r="B8319" t="s">
        <v>21531</v>
      </c>
      <c r="C8319" t="s">
        <v>21532</v>
      </c>
      <c r="D8319" t="s">
        <v>21512</v>
      </c>
      <c r="E8319" t="s">
        <v>35896</v>
      </c>
      <c r="F8319" t="s">
        <v>35462</v>
      </c>
      <c r="G8319">
        <v>1989</v>
      </c>
      <c r="H8319" t="s">
        <v>36593</v>
      </c>
      <c r="I8319" t="s">
        <v>21533</v>
      </c>
      <c r="J8319" s="2" t="s">
        <v>21534</v>
      </c>
      <c r="K8319" s="5" t="s">
        <v>38</v>
      </c>
      <c r="L8319" t="s">
        <v>132</v>
      </c>
    </row>
    <row r="8320" spans="1:15" hidden="1" x14ac:dyDescent="0.25">
      <c r="A8320">
        <v>178740</v>
      </c>
      <c r="B8320" t="s">
        <v>21535</v>
      </c>
      <c r="C8320" t="s">
        <v>21536</v>
      </c>
      <c r="D8320" t="s">
        <v>21512</v>
      </c>
      <c r="E8320" t="s">
        <v>35896</v>
      </c>
      <c r="F8320" t="s">
        <v>35462</v>
      </c>
      <c r="G8320">
        <v>1989</v>
      </c>
      <c r="H8320" t="s">
        <v>36593</v>
      </c>
      <c r="I8320" t="s">
        <v>21537</v>
      </c>
      <c r="J8320" s="2" t="s">
        <v>21538</v>
      </c>
      <c r="K8320" s="5" t="s">
        <v>21</v>
      </c>
    </row>
    <row r="8321" spans="1:12" hidden="1" x14ac:dyDescent="0.25">
      <c r="A8321">
        <v>178791</v>
      </c>
      <c r="B8321" t="s">
        <v>21539</v>
      </c>
      <c r="C8321" t="s">
        <v>21540</v>
      </c>
      <c r="D8321" t="s">
        <v>21541</v>
      </c>
      <c r="E8321" t="s">
        <v>35897</v>
      </c>
      <c r="F8321" t="s">
        <v>35898</v>
      </c>
      <c r="G8321">
        <v>2005</v>
      </c>
      <c r="H8321" t="s">
        <v>36594</v>
      </c>
      <c r="I8321" t="s">
        <v>21542</v>
      </c>
      <c r="J8321" s="2" t="s">
        <v>21543</v>
      </c>
      <c r="K8321" s="5" t="s">
        <v>38</v>
      </c>
      <c r="L8321" t="s">
        <v>16</v>
      </c>
    </row>
    <row r="8322" spans="1:12" hidden="1" x14ac:dyDescent="0.25">
      <c r="A8322">
        <v>178804</v>
      </c>
      <c r="B8322" t="s">
        <v>21544</v>
      </c>
      <c r="C8322" t="s">
        <v>21545</v>
      </c>
      <c r="D8322" t="s">
        <v>21541</v>
      </c>
      <c r="E8322" t="s">
        <v>35897</v>
      </c>
      <c r="F8322" t="s">
        <v>35898</v>
      </c>
      <c r="G8322">
        <v>2005</v>
      </c>
      <c r="H8322" t="s">
        <v>36594</v>
      </c>
      <c r="I8322" t="s">
        <v>2523</v>
      </c>
      <c r="J8322" s="2" t="s">
        <v>21546</v>
      </c>
      <c r="K8322" s="5" t="s">
        <v>21</v>
      </c>
    </row>
    <row r="8323" spans="1:12" hidden="1" x14ac:dyDescent="0.25">
      <c r="A8323">
        <v>178811</v>
      </c>
      <c r="B8323" t="s">
        <v>21547</v>
      </c>
      <c r="C8323" t="s">
        <v>21540</v>
      </c>
      <c r="D8323" t="s">
        <v>21541</v>
      </c>
      <c r="E8323" t="s">
        <v>35897</v>
      </c>
      <c r="F8323" t="s">
        <v>35898</v>
      </c>
      <c r="G8323">
        <v>2005</v>
      </c>
      <c r="H8323" t="s">
        <v>36594</v>
      </c>
      <c r="I8323" t="s">
        <v>21542</v>
      </c>
      <c r="J8323" s="2" t="s">
        <v>21548</v>
      </c>
      <c r="K8323" s="5" t="s">
        <v>38</v>
      </c>
    </row>
    <row r="8324" spans="1:12" hidden="1" x14ac:dyDescent="0.25">
      <c r="A8324">
        <v>178834</v>
      </c>
      <c r="B8324" t="s">
        <v>21549</v>
      </c>
      <c r="C8324" t="s">
        <v>21540</v>
      </c>
      <c r="D8324" t="s">
        <v>21541</v>
      </c>
      <c r="E8324" t="s">
        <v>35897</v>
      </c>
      <c r="F8324" t="s">
        <v>35898</v>
      </c>
      <c r="G8324">
        <v>2005</v>
      </c>
      <c r="H8324" t="s">
        <v>36594</v>
      </c>
      <c r="I8324" t="s">
        <v>21542</v>
      </c>
      <c r="J8324" s="2" t="s">
        <v>21550</v>
      </c>
      <c r="K8324" s="5" t="s">
        <v>21</v>
      </c>
    </row>
    <row r="8325" spans="1:12" hidden="1" x14ac:dyDescent="0.25">
      <c r="A8325">
        <v>178843</v>
      </c>
      <c r="B8325" t="s">
        <v>21551</v>
      </c>
      <c r="C8325" t="s">
        <v>21545</v>
      </c>
      <c r="D8325" t="s">
        <v>21541</v>
      </c>
      <c r="E8325" t="s">
        <v>35897</v>
      </c>
      <c r="F8325" t="s">
        <v>35898</v>
      </c>
      <c r="G8325">
        <v>2005</v>
      </c>
      <c r="H8325" t="s">
        <v>36594</v>
      </c>
      <c r="I8325" t="s">
        <v>2523</v>
      </c>
      <c r="J8325" s="2" t="s">
        <v>21552</v>
      </c>
      <c r="K8325" s="5" t="s">
        <v>55</v>
      </c>
    </row>
    <row r="8326" spans="1:12" hidden="1" x14ac:dyDescent="0.25">
      <c r="A8326">
        <v>178894</v>
      </c>
      <c r="B8326" t="s">
        <v>21553</v>
      </c>
      <c r="C8326" t="s">
        <v>21545</v>
      </c>
      <c r="D8326" t="s">
        <v>21541</v>
      </c>
      <c r="E8326" t="s">
        <v>35897</v>
      </c>
      <c r="F8326" t="s">
        <v>35898</v>
      </c>
      <c r="G8326">
        <v>2005</v>
      </c>
      <c r="H8326" t="s">
        <v>36594</v>
      </c>
      <c r="I8326" t="s">
        <v>2523</v>
      </c>
      <c r="J8326" s="2" t="s">
        <v>21554</v>
      </c>
      <c r="K8326" s="5" t="s">
        <v>32</v>
      </c>
      <c r="L8326" t="s">
        <v>1277</v>
      </c>
    </row>
    <row r="8327" spans="1:12" hidden="1" x14ac:dyDescent="0.25">
      <c r="A8327">
        <v>178895</v>
      </c>
      <c r="B8327" t="s">
        <v>21555</v>
      </c>
      <c r="C8327" t="s">
        <v>21556</v>
      </c>
      <c r="D8327" t="s">
        <v>21541</v>
      </c>
      <c r="E8327" t="s">
        <v>35897</v>
      </c>
      <c r="F8327" t="s">
        <v>35898</v>
      </c>
      <c r="G8327">
        <v>2005</v>
      </c>
      <c r="H8327" t="s">
        <v>36594</v>
      </c>
      <c r="I8327" t="s">
        <v>21557</v>
      </c>
      <c r="J8327" s="2" t="s">
        <v>21558</v>
      </c>
      <c r="K8327" s="5" t="s">
        <v>21</v>
      </c>
    </row>
    <row r="8328" spans="1:12" hidden="1" x14ac:dyDescent="0.25">
      <c r="A8328">
        <v>178903</v>
      </c>
      <c r="B8328" t="s">
        <v>21559</v>
      </c>
      <c r="C8328" t="s">
        <v>21545</v>
      </c>
      <c r="D8328" t="s">
        <v>21541</v>
      </c>
      <c r="E8328" t="s">
        <v>35897</v>
      </c>
      <c r="F8328" t="s">
        <v>35898</v>
      </c>
      <c r="G8328">
        <v>2005</v>
      </c>
      <c r="H8328" t="s">
        <v>36594</v>
      </c>
      <c r="I8328" t="s">
        <v>2523</v>
      </c>
      <c r="J8328" s="2" t="s">
        <v>21560</v>
      </c>
      <c r="K8328" s="5" t="s">
        <v>32</v>
      </c>
      <c r="L8328" t="s">
        <v>1674</v>
      </c>
    </row>
    <row r="8329" spans="1:12" hidden="1" x14ac:dyDescent="0.25">
      <c r="A8329">
        <v>178908</v>
      </c>
      <c r="B8329" t="s">
        <v>21561</v>
      </c>
      <c r="C8329" t="s">
        <v>21556</v>
      </c>
      <c r="D8329" t="s">
        <v>21541</v>
      </c>
      <c r="E8329" t="s">
        <v>35897</v>
      </c>
      <c r="F8329" t="s">
        <v>35898</v>
      </c>
      <c r="G8329">
        <v>2005</v>
      </c>
      <c r="H8329" t="s">
        <v>36594</v>
      </c>
      <c r="I8329" t="s">
        <v>21557</v>
      </c>
      <c r="J8329" s="2" t="s">
        <v>21562</v>
      </c>
      <c r="K8329" s="5" t="s">
        <v>32</v>
      </c>
      <c r="L8329" t="s">
        <v>35242</v>
      </c>
    </row>
    <row r="8330" spans="1:12" hidden="1" x14ac:dyDescent="0.25">
      <c r="A8330">
        <v>178930</v>
      </c>
      <c r="B8330" t="s">
        <v>21563</v>
      </c>
      <c r="C8330" t="s">
        <v>21564</v>
      </c>
      <c r="D8330" t="s">
        <v>21541</v>
      </c>
      <c r="E8330" t="s">
        <v>35897</v>
      </c>
      <c r="F8330" t="s">
        <v>35898</v>
      </c>
      <c r="G8330">
        <v>2005</v>
      </c>
      <c r="H8330" t="s">
        <v>36594</v>
      </c>
      <c r="I8330" t="s">
        <v>7965</v>
      </c>
      <c r="J8330" s="2" t="s">
        <v>21565</v>
      </c>
      <c r="K8330" s="5" t="s">
        <v>21</v>
      </c>
    </row>
    <row r="8331" spans="1:12" hidden="1" x14ac:dyDescent="0.25">
      <c r="A8331">
        <v>179009</v>
      </c>
      <c r="B8331" t="s">
        <v>21566</v>
      </c>
      <c r="C8331" t="s">
        <v>21567</v>
      </c>
      <c r="D8331" t="s">
        <v>21541</v>
      </c>
      <c r="E8331" t="s">
        <v>35897</v>
      </c>
      <c r="F8331" t="s">
        <v>35898</v>
      </c>
      <c r="G8331">
        <v>2005</v>
      </c>
      <c r="H8331" t="s">
        <v>36594</v>
      </c>
      <c r="I8331" t="s">
        <v>3809</v>
      </c>
      <c r="J8331" s="2" t="s">
        <v>21568</v>
      </c>
      <c r="K8331" s="5" t="s">
        <v>38</v>
      </c>
    </row>
    <row r="8332" spans="1:12" hidden="1" x14ac:dyDescent="0.25">
      <c r="A8332">
        <v>179043</v>
      </c>
      <c r="B8332" t="s">
        <v>21569</v>
      </c>
      <c r="C8332" t="s">
        <v>21545</v>
      </c>
      <c r="D8332" t="s">
        <v>21541</v>
      </c>
      <c r="E8332" t="s">
        <v>35897</v>
      </c>
      <c r="F8332" t="s">
        <v>35898</v>
      </c>
      <c r="G8332">
        <v>2005</v>
      </c>
      <c r="H8332" t="s">
        <v>36594</v>
      </c>
      <c r="I8332" t="s">
        <v>2523</v>
      </c>
      <c r="J8332" s="2" t="s">
        <v>21570</v>
      </c>
      <c r="K8332" s="5" t="s">
        <v>128</v>
      </c>
    </row>
    <row r="8333" spans="1:12" hidden="1" x14ac:dyDescent="0.25">
      <c r="A8333">
        <v>179069</v>
      </c>
      <c r="B8333" t="s">
        <v>21571</v>
      </c>
      <c r="C8333" t="s">
        <v>21545</v>
      </c>
      <c r="D8333" t="s">
        <v>21541</v>
      </c>
      <c r="E8333" t="s">
        <v>35897</v>
      </c>
      <c r="F8333" t="s">
        <v>35898</v>
      </c>
      <c r="G8333">
        <v>2005</v>
      </c>
      <c r="H8333" t="s">
        <v>36594</v>
      </c>
      <c r="I8333" t="s">
        <v>2523</v>
      </c>
      <c r="J8333" s="2" t="s">
        <v>21572</v>
      </c>
      <c r="K8333" s="5" t="s">
        <v>38</v>
      </c>
      <c r="L8333" t="s">
        <v>187</v>
      </c>
    </row>
    <row r="8334" spans="1:12" hidden="1" x14ac:dyDescent="0.25">
      <c r="A8334">
        <v>179070</v>
      </c>
      <c r="B8334" t="s">
        <v>21573</v>
      </c>
      <c r="C8334" t="s">
        <v>21574</v>
      </c>
      <c r="D8334" t="s">
        <v>21541</v>
      </c>
      <c r="E8334" t="s">
        <v>35897</v>
      </c>
      <c r="F8334" t="s">
        <v>35898</v>
      </c>
      <c r="G8334">
        <v>2005</v>
      </c>
      <c r="H8334" t="s">
        <v>36594</v>
      </c>
      <c r="I8334" t="s">
        <v>41</v>
      </c>
      <c r="J8334" s="2" t="s">
        <v>21575</v>
      </c>
      <c r="K8334" s="5" t="s">
        <v>21</v>
      </c>
    </row>
    <row r="8335" spans="1:12" hidden="1" x14ac:dyDescent="0.25">
      <c r="A8335">
        <v>179072</v>
      </c>
      <c r="B8335" t="s">
        <v>21576</v>
      </c>
      <c r="C8335" t="s">
        <v>21574</v>
      </c>
      <c r="D8335" t="s">
        <v>21541</v>
      </c>
      <c r="E8335" t="s">
        <v>35897</v>
      </c>
      <c r="F8335" t="s">
        <v>35898</v>
      </c>
      <c r="G8335">
        <v>2005</v>
      </c>
      <c r="H8335" t="s">
        <v>36594</v>
      </c>
      <c r="I8335" t="s">
        <v>41</v>
      </c>
      <c r="J8335" s="2" t="s">
        <v>21577</v>
      </c>
      <c r="K8335" s="5" t="s">
        <v>21</v>
      </c>
    </row>
    <row r="8336" spans="1:12" hidden="1" x14ac:dyDescent="0.25">
      <c r="A8336">
        <v>179079</v>
      </c>
      <c r="B8336" t="s">
        <v>21578</v>
      </c>
      <c r="C8336" t="s">
        <v>21545</v>
      </c>
      <c r="D8336" t="s">
        <v>21541</v>
      </c>
      <c r="E8336" t="s">
        <v>35897</v>
      </c>
      <c r="F8336" t="s">
        <v>35898</v>
      </c>
      <c r="G8336">
        <v>2005</v>
      </c>
      <c r="H8336" t="s">
        <v>36594</v>
      </c>
      <c r="I8336" t="s">
        <v>2523</v>
      </c>
      <c r="J8336" s="2" t="s">
        <v>21579</v>
      </c>
      <c r="K8336" s="5" t="s">
        <v>21</v>
      </c>
    </row>
    <row r="8337" spans="1:12" hidden="1" x14ac:dyDescent="0.25">
      <c r="A8337">
        <v>179084</v>
      </c>
      <c r="B8337" t="s">
        <v>21580</v>
      </c>
      <c r="C8337" t="s">
        <v>21574</v>
      </c>
      <c r="D8337" t="s">
        <v>21541</v>
      </c>
      <c r="E8337" t="s">
        <v>35897</v>
      </c>
      <c r="F8337" t="s">
        <v>35898</v>
      </c>
      <c r="G8337">
        <v>2005</v>
      </c>
      <c r="H8337" t="s">
        <v>36594</v>
      </c>
      <c r="I8337" t="s">
        <v>41</v>
      </c>
      <c r="J8337" s="2" t="s">
        <v>21581</v>
      </c>
      <c r="K8337" s="5" t="s">
        <v>547</v>
      </c>
    </row>
    <row r="8338" spans="1:12" hidden="1" x14ac:dyDescent="0.25">
      <c r="A8338">
        <v>179125</v>
      </c>
      <c r="B8338" t="s">
        <v>21582</v>
      </c>
      <c r="C8338" t="s">
        <v>21545</v>
      </c>
      <c r="D8338" t="s">
        <v>21541</v>
      </c>
      <c r="E8338" t="s">
        <v>35897</v>
      </c>
      <c r="F8338" t="s">
        <v>35898</v>
      </c>
      <c r="G8338">
        <v>2005</v>
      </c>
      <c r="H8338" t="s">
        <v>36594</v>
      </c>
      <c r="I8338" t="s">
        <v>2523</v>
      </c>
      <c r="J8338" s="2" t="s">
        <v>21583</v>
      </c>
      <c r="K8338" s="5" t="s">
        <v>21</v>
      </c>
    </row>
    <row r="8339" spans="1:12" hidden="1" x14ac:dyDescent="0.25">
      <c r="A8339">
        <v>179138</v>
      </c>
      <c r="B8339" t="s">
        <v>21584</v>
      </c>
      <c r="C8339" t="s">
        <v>21585</v>
      </c>
      <c r="D8339" t="s">
        <v>21541</v>
      </c>
      <c r="E8339" t="s">
        <v>35897</v>
      </c>
      <c r="F8339" t="s">
        <v>35898</v>
      </c>
      <c r="G8339">
        <v>2005</v>
      </c>
      <c r="H8339" t="s">
        <v>36594</v>
      </c>
      <c r="I8339" t="s">
        <v>21586</v>
      </c>
      <c r="J8339" s="2" t="s">
        <v>21587</v>
      </c>
      <c r="K8339" s="5" t="s">
        <v>38</v>
      </c>
      <c r="L8339" t="s">
        <v>16</v>
      </c>
    </row>
    <row r="8340" spans="1:12" hidden="1" x14ac:dyDescent="0.25">
      <c r="A8340">
        <v>179152</v>
      </c>
      <c r="B8340" t="s">
        <v>21588</v>
      </c>
      <c r="C8340" t="s">
        <v>21585</v>
      </c>
      <c r="D8340" t="s">
        <v>21541</v>
      </c>
      <c r="E8340" t="s">
        <v>35897</v>
      </c>
      <c r="F8340" t="s">
        <v>35898</v>
      </c>
      <c r="G8340">
        <v>2005</v>
      </c>
      <c r="H8340" t="s">
        <v>36594</v>
      </c>
      <c r="I8340" t="s">
        <v>21586</v>
      </c>
      <c r="J8340" s="2" t="s">
        <v>21589</v>
      </c>
      <c r="K8340" s="5" t="s">
        <v>38</v>
      </c>
      <c r="L8340" t="s">
        <v>35296</v>
      </c>
    </row>
    <row r="8341" spans="1:12" hidden="1" x14ac:dyDescent="0.25">
      <c r="A8341">
        <v>179172</v>
      </c>
      <c r="B8341" t="s">
        <v>21590</v>
      </c>
      <c r="C8341" t="s">
        <v>21585</v>
      </c>
      <c r="D8341" t="s">
        <v>21541</v>
      </c>
      <c r="E8341" t="s">
        <v>35897</v>
      </c>
      <c r="F8341" t="s">
        <v>35898</v>
      </c>
      <c r="G8341">
        <v>2005</v>
      </c>
      <c r="H8341" t="s">
        <v>36594</v>
      </c>
      <c r="I8341" t="s">
        <v>21586</v>
      </c>
      <c r="J8341" s="2" t="s">
        <v>21591</v>
      </c>
      <c r="K8341" s="5" t="s">
        <v>55</v>
      </c>
    </row>
    <row r="8342" spans="1:12" hidden="1" x14ac:dyDescent="0.25">
      <c r="A8342">
        <v>179180</v>
      </c>
      <c r="B8342" t="s">
        <v>21592</v>
      </c>
      <c r="C8342" t="s">
        <v>21593</v>
      </c>
      <c r="D8342" t="s">
        <v>21541</v>
      </c>
      <c r="E8342" t="s">
        <v>35897</v>
      </c>
      <c r="F8342" t="s">
        <v>35898</v>
      </c>
      <c r="G8342">
        <v>2005</v>
      </c>
      <c r="H8342" t="s">
        <v>36594</v>
      </c>
      <c r="I8342" t="s">
        <v>21496</v>
      </c>
      <c r="J8342" s="2" t="s">
        <v>21594</v>
      </c>
      <c r="K8342" s="5" t="s">
        <v>55</v>
      </c>
    </row>
    <row r="8343" spans="1:12" hidden="1" x14ac:dyDescent="0.25">
      <c r="A8343">
        <v>179181</v>
      </c>
      <c r="B8343" t="s">
        <v>21595</v>
      </c>
      <c r="C8343" t="s">
        <v>21545</v>
      </c>
      <c r="D8343" t="s">
        <v>21541</v>
      </c>
      <c r="E8343" t="s">
        <v>35897</v>
      </c>
      <c r="F8343" t="s">
        <v>35898</v>
      </c>
      <c r="G8343">
        <v>2005</v>
      </c>
      <c r="H8343" t="s">
        <v>36594</v>
      </c>
      <c r="I8343" t="s">
        <v>2523</v>
      </c>
      <c r="J8343" s="2" t="s">
        <v>21596</v>
      </c>
      <c r="K8343" s="5" t="s">
        <v>21</v>
      </c>
    </row>
    <row r="8344" spans="1:12" hidden="1" x14ac:dyDescent="0.25">
      <c r="A8344">
        <v>179182</v>
      </c>
      <c r="B8344" t="s">
        <v>21597</v>
      </c>
      <c r="C8344" t="s">
        <v>21593</v>
      </c>
      <c r="D8344" t="s">
        <v>21541</v>
      </c>
      <c r="E8344" t="s">
        <v>35897</v>
      </c>
      <c r="F8344" t="s">
        <v>35898</v>
      </c>
      <c r="G8344">
        <v>2005</v>
      </c>
      <c r="H8344" t="s">
        <v>36594</v>
      </c>
      <c r="I8344" t="s">
        <v>21496</v>
      </c>
      <c r="J8344" s="2" t="s">
        <v>21598</v>
      </c>
      <c r="K8344" s="5" t="s">
        <v>55</v>
      </c>
    </row>
    <row r="8345" spans="1:12" hidden="1" x14ac:dyDescent="0.25">
      <c r="A8345">
        <v>179210</v>
      </c>
      <c r="B8345" t="s">
        <v>21599</v>
      </c>
      <c r="C8345" t="s">
        <v>21545</v>
      </c>
      <c r="D8345" t="s">
        <v>21541</v>
      </c>
      <c r="E8345" t="s">
        <v>35897</v>
      </c>
      <c r="F8345" t="s">
        <v>35898</v>
      </c>
      <c r="G8345">
        <v>2005</v>
      </c>
      <c r="H8345" t="s">
        <v>36594</v>
      </c>
      <c r="I8345" t="s">
        <v>2523</v>
      </c>
      <c r="J8345" s="2" t="s">
        <v>21600</v>
      </c>
      <c r="K8345" s="5" t="s">
        <v>55</v>
      </c>
    </row>
    <row r="8346" spans="1:12" hidden="1" x14ac:dyDescent="0.25">
      <c r="A8346">
        <v>179310</v>
      </c>
      <c r="B8346" t="s">
        <v>21601</v>
      </c>
      <c r="C8346" t="s">
        <v>21593</v>
      </c>
      <c r="D8346" t="s">
        <v>21541</v>
      </c>
      <c r="E8346" t="s">
        <v>35897</v>
      </c>
      <c r="F8346" t="s">
        <v>35898</v>
      </c>
      <c r="G8346">
        <v>2005</v>
      </c>
      <c r="H8346" t="s">
        <v>36594</v>
      </c>
      <c r="I8346" t="s">
        <v>21496</v>
      </c>
      <c r="J8346" s="2" t="s">
        <v>21602</v>
      </c>
      <c r="K8346" s="5" t="s">
        <v>128</v>
      </c>
    </row>
    <row r="8347" spans="1:12" hidden="1" x14ac:dyDescent="0.25">
      <c r="A8347">
        <v>179336</v>
      </c>
      <c r="B8347" t="s">
        <v>21603</v>
      </c>
      <c r="C8347" t="s">
        <v>21604</v>
      </c>
      <c r="D8347" t="s">
        <v>21605</v>
      </c>
      <c r="E8347" t="s">
        <v>35899</v>
      </c>
      <c r="F8347" t="s">
        <v>35441</v>
      </c>
      <c r="G8347">
        <v>1982</v>
      </c>
      <c r="H8347" t="s">
        <v>36595</v>
      </c>
      <c r="I8347" t="s">
        <v>21606</v>
      </c>
      <c r="J8347" s="2" t="s">
        <v>21607</v>
      </c>
      <c r="K8347" s="5" t="s">
        <v>15</v>
      </c>
    </row>
    <row r="8348" spans="1:12" hidden="1" x14ac:dyDescent="0.25">
      <c r="A8348">
        <v>179344</v>
      </c>
      <c r="B8348" t="s">
        <v>21608</v>
      </c>
      <c r="C8348" t="s">
        <v>21609</v>
      </c>
      <c r="D8348" t="s">
        <v>21605</v>
      </c>
      <c r="E8348" t="s">
        <v>35899</v>
      </c>
      <c r="F8348" t="s">
        <v>35441</v>
      </c>
      <c r="G8348">
        <v>1982</v>
      </c>
      <c r="H8348" t="s">
        <v>36595</v>
      </c>
      <c r="I8348" t="s">
        <v>21610</v>
      </c>
      <c r="J8348" s="2" t="s">
        <v>21611</v>
      </c>
      <c r="K8348" s="5" t="s">
        <v>38</v>
      </c>
      <c r="L8348" t="s">
        <v>132</v>
      </c>
    </row>
    <row r="8349" spans="1:12" hidden="1" x14ac:dyDescent="0.25">
      <c r="A8349">
        <v>179345</v>
      </c>
      <c r="B8349" t="s">
        <v>21612</v>
      </c>
      <c r="C8349" t="s">
        <v>21613</v>
      </c>
      <c r="D8349" t="s">
        <v>21605</v>
      </c>
      <c r="E8349" t="s">
        <v>35899</v>
      </c>
      <c r="F8349" t="s">
        <v>35441</v>
      </c>
      <c r="G8349">
        <v>1982</v>
      </c>
      <c r="H8349" t="s">
        <v>36595</v>
      </c>
      <c r="I8349" t="s">
        <v>21614</v>
      </c>
      <c r="J8349" s="2" t="s">
        <v>21615</v>
      </c>
      <c r="K8349" s="5" t="s">
        <v>21</v>
      </c>
    </row>
    <row r="8350" spans="1:12" hidden="1" x14ac:dyDescent="0.25">
      <c r="A8350">
        <v>179353</v>
      </c>
      <c r="B8350" t="s">
        <v>21616</v>
      </c>
      <c r="C8350" t="s">
        <v>21609</v>
      </c>
      <c r="D8350" t="s">
        <v>21605</v>
      </c>
      <c r="E8350" t="s">
        <v>35899</v>
      </c>
      <c r="F8350" t="s">
        <v>35441</v>
      </c>
      <c r="G8350">
        <v>1982</v>
      </c>
      <c r="H8350" t="s">
        <v>36595</v>
      </c>
      <c r="I8350" t="s">
        <v>21610</v>
      </c>
      <c r="J8350" s="2" t="s">
        <v>21617</v>
      </c>
      <c r="K8350" s="5" t="s">
        <v>128</v>
      </c>
    </row>
    <row r="8351" spans="1:12" hidden="1" x14ac:dyDescent="0.25">
      <c r="A8351">
        <v>179357</v>
      </c>
      <c r="B8351" t="s">
        <v>21618</v>
      </c>
      <c r="C8351" t="s">
        <v>21609</v>
      </c>
      <c r="D8351" t="s">
        <v>21605</v>
      </c>
      <c r="E8351" t="s">
        <v>35899</v>
      </c>
      <c r="F8351" t="s">
        <v>35441</v>
      </c>
      <c r="G8351">
        <v>1982</v>
      </c>
      <c r="H8351" t="s">
        <v>36595</v>
      </c>
      <c r="I8351" t="s">
        <v>21610</v>
      </c>
      <c r="J8351" s="2" t="s">
        <v>21619</v>
      </c>
      <c r="K8351" s="5" t="s">
        <v>38</v>
      </c>
      <c r="L8351" t="s">
        <v>132</v>
      </c>
    </row>
    <row r="8352" spans="1:12" hidden="1" x14ac:dyDescent="0.25">
      <c r="A8352">
        <v>179368</v>
      </c>
      <c r="B8352" t="s">
        <v>21620</v>
      </c>
      <c r="C8352" t="s">
        <v>21621</v>
      </c>
      <c r="D8352" t="s">
        <v>21605</v>
      </c>
      <c r="E8352" t="s">
        <v>35899</v>
      </c>
      <c r="F8352" t="s">
        <v>35441</v>
      </c>
      <c r="G8352">
        <v>1982</v>
      </c>
      <c r="H8352" t="s">
        <v>36595</v>
      </c>
      <c r="I8352" t="s">
        <v>2158</v>
      </c>
      <c r="J8352" s="2" t="s">
        <v>21622</v>
      </c>
      <c r="K8352" s="5" t="s">
        <v>38</v>
      </c>
      <c r="L8352" t="s">
        <v>272</v>
      </c>
    </row>
    <row r="8353" spans="1:12" hidden="1" x14ac:dyDescent="0.25">
      <c r="A8353">
        <v>179371</v>
      </c>
      <c r="B8353" t="s">
        <v>21623</v>
      </c>
      <c r="C8353" t="s">
        <v>21609</v>
      </c>
      <c r="D8353" t="s">
        <v>21605</v>
      </c>
      <c r="E8353" t="s">
        <v>35899</v>
      </c>
      <c r="F8353" t="s">
        <v>35441</v>
      </c>
      <c r="G8353">
        <v>1982</v>
      </c>
      <c r="H8353" t="s">
        <v>36595</v>
      </c>
      <c r="I8353" t="s">
        <v>21610</v>
      </c>
      <c r="J8353" s="2" t="s">
        <v>21624</v>
      </c>
      <c r="K8353" s="5" t="s">
        <v>21</v>
      </c>
    </row>
    <row r="8354" spans="1:12" hidden="1" x14ac:dyDescent="0.25">
      <c r="A8354">
        <v>179372</v>
      </c>
      <c r="B8354" t="s">
        <v>21625</v>
      </c>
      <c r="C8354" t="s">
        <v>21621</v>
      </c>
      <c r="D8354" t="s">
        <v>21605</v>
      </c>
      <c r="E8354" t="s">
        <v>35899</v>
      </c>
      <c r="F8354" t="s">
        <v>35441</v>
      </c>
      <c r="G8354">
        <v>1982</v>
      </c>
      <c r="H8354" t="s">
        <v>36595</v>
      </c>
      <c r="I8354" t="s">
        <v>2158</v>
      </c>
      <c r="J8354" s="2" t="s">
        <v>21626</v>
      </c>
      <c r="K8354" s="5" t="s">
        <v>21</v>
      </c>
    </row>
    <row r="8355" spans="1:12" hidden="1" x14ac:dyDescent="0.25">
      <c r="A8355">
        <v>179387</v>
      </c>
      <c r="B8355" t="s">
        <v>21627</v>
      </c>
      <c r="C8355" t="s">
        <v>21628</v>
      </c>
      <c r="D8355" t="s">
        <v>21605</v>
      </c>
      <c r="E8355" t="s">
        <v>35899</v>
      </c>
      <c r="F8355" t="s">
        <v>35441</v>
      </c>
      <c r="G8355">
        <v>1982</v>
      </c>
      <c r="H8355" t="s">
        <v>36595</v>
      </c>
      <c r="I8355" t="s">
        <v>21629</v>
      </c>
      <c r="J8355" s="2" t="s">
        <v>21630</v>
      </c>
      <c r="K8355" s="5" t="s">
        <v>21</v>
      </c>
    </row>
    <row r="8356" spans="1:12" hidden="1" x14ac:dyDescent="0.25">
      <c r="A8356">
        <v>179398</v>
      </c>
      <c r="B8356" t="s">
        <v>21631</v>
      </c>
      <c r="C8356" t="s">
        <v>21632</v>
      </c>
      <c r="D8356" t="s">
        <v>21605</v>
      </c>
      <c r="E8356" t="s">
        <v>35899</v>
      </c>
      <c r="F8356" t="s">
        <v>35441</v>
      </c>
      <c r="G8356">
        <v>1982</v>
      </c>
      <c r="H8356" t="s">
        <v>36595</v>
      </c>
      <c r="I8356" t="s">
        <v>21633</v>
      </c>
      <c r="J8356" s="2" t="s">
        <v>21634</v>
      </c>
      <c r="K8356" s="5" t="s">
        <v>21</v>
      </c>
    </row>
    <row r="8357" spans="1:12" hidden="1" x14ac:dyDescent="0.25">
      <c r="A8357">
        <v>179399</v>
      </c>
      <c r="B8357" t="s">
        <v>21635</v>
      </c>
      <c r="C8357" t="s">
        <v>21609</v>
      </c>
      <c r="D8357" t="s">
        <v>21605</v>
      </c>
      <c r="E8357" t="s">
        <v>35899</v>
      </c>
      <c r="F8357" t="s">
        <v>35441</v>
      </c>
      <c r="G8357">
        <v>1982</v>
      </c>
      <c r="H8357" t="s">
        <v>36595</v>
      </c>
      <c r="I8357" t="s">
        <v>21610</v>
      </c>
      <c r="J8357" s="2" t="s">
        <v>21636</v>
      </c>
      <c r="K8357" s="5" t="s">
        <v>21</v>
      </c>
    </row>
    <row r="8358" spans="1:12" hidden="1" x14ac:dyDescent="0.25">
      <c r="A8358">
        <v>179401</v>
      </c>
      <c r="B8358" t="s">
        <v>21637</v>
      </c>
      <c r="C8358" t="s">
        <v>21632</v>
      </c>
      <c r="D8358" t="s">
        <v>21605</v>
      </c>
      <c r="E8358" t="s">
        <v>35899</v>
      </c>
      <c r="F8358" t="s">
        <v>35441</v>
      </c>
      <c r="G8358">
        <v>1982</v>
      </c>
      <c r="H8358" t="s">
        <v>36595</v>
      </c>
      <c r="I8358" t="s">
        <v>21633</v>
      </c>
      <c r="J8358" s="2" t="s">
        <v>21638</v>
      </c>
      <c r="K8358" s="5" t="s">
        <v>38</v>
      </c>
      <c r="L8358" t="s">
        <v>132</v>
      </c>
    </row>
    <row r="8359" spans="1:12" hidden="1" x14ac:dyDescent="0.25">
      <c r="A8359">
        <v>179423</v>
      </c>
      <c r="B8359" t="s">
        <v>21639</v>
      </c>
      <c r="C8359" t="s">
        <v>21609</v>
      </c>
      <c r="D8359" t="s">
        <v>21605</v>
      </c>
      <c r="E8359" t="s">
        <v>35899</v>
      </c>
      <c r="F8359" t="s">
        <v>35441</v>
      </c>
      <c r="G8359">
        <v>1982</v>
      </c>
      <c r="H8359" t="s">
        <v>36595</v>
      </c>
      <c r="I8359" t="s">
        <v>21610</v>
      </c>
      <c r="J8359" s="2" t="s">
        <v>21640</v>
      </c>
      <c r="K8359" s="5" t="s">
        <v>173</v>
      </c>
      <c r="L8359" t="s">
        <v>35281</v>
      </c>
    </row>
    <row r="8360" spans="1:12" hidden="1" x14ac:dyDescent="0.25">
      <c r="A8360">
        <v>179429</v>
      </c>
      <c r="B8360" t="s">
        <v>21641</v>
      </c>
      <c r="C8360" t="s">
        <v>21609</v>
      </c>
      <c r="D8360" t="s">
        <v>21605</v>
      </c>
      <c r="E8360" t="s">
        <v>35899</v>
      </c>
      <c r="F8360" t="s">
        <v>35441</v>
      </c>
      <c r="G8360">
        <v>1982</v>
      </c>
      <c r="H8360" t="s">
        <v>36595</v>
      </c>
      <c r="I8360" t="s">
        <v>21610</v>
      </c>
      <c r="J8360" s="2" t="s">
        <v>21642</v>
      </c>
      <c r="K8360" s="5" t="s">
        <v>38</v>
      </c>
      <c r="L8360" t="s">
        <v>16</v>
      </c>
    </row>
    <row r="8361" spans="1:12" hidden="1" x14ac:dyDescent="0.25">
      <c r="A8361">
        <v>179435</v>
      </c>
      <c r="B8361" t="s">
        <v>21643</v>
      </c>
      <c r="C8361" t="s">
        <v>21609</v>
      </c>
      <c r="D8361" t="s">
        <v>21605</v>
      </c>
      <c r="E8361" t="s">
        <v>35899</v>
      </c>
      <c r="F8361" t="s">
        <v>35441</v>
      </c>
      <c r="G8361">
        <v>1982</v>
      </c>
      <c r="H8361" t="s">
        <v>36595</v>
      </c>
      <c r="I8361" t="s">
        <v>21610</v>
      </c>
      <c r="J8361" s="2" t="s">
        <v>21644</v>
      </c>
      <c r="K8361" s="5" t="s">
        <v>38</v>
      </c>
      <c r="L8361" t="s">
        <v>323</v>
      </c>
    </row>
    <row r="8362" spans="1:12" hidden="1" x14ac:dyDescent="0.25">
      <c r="A8362">
        <v>179453</v>
      </c>
      <c r="B8362" t="s">
        <v>21645</v>
      </c>
      <c r="C8362" t="s">
        <v>21646</v>
      </c>
      <c r="D8362" t="s">
        <v>21605</v>
      </c>
      <c r="E8362" t="s">
        <v>35899</v>
      </c>
      <c r="F8362" t="s">
        <v>35441</v>
      </c>
      <c r="G8362">
        <v>1982</v>
      </c>
      <c r="H8362" t="s">
        <v>36595</v>
      </c>
      <c r="I8362" t="s">
        <v>21647</v>
      </c>
      <c r="J8362" s="2" t="s">
        <v>21648</v>
      </c>
      <c r="K8362" s="5" t="s">
        <v>202</v>
      </c>
    </row>
    <row r="8363" spans="1:12" hidden="1" x14ac:dyDescent="0.25">
      <c r="A8363">
        <v>179462</v>
      </c>
      <c r="B8363" t="s">
        <v>21649</v>
      </c>
      <c r="C8363" t="s">
        <v>21650</v>
      </c>
      <c r="D8363" t="s">
        <v>21605</v>
      </c>
      <c r="E8363" t="s">
        <v>35899</v>
      </c>
      <c r="F8363" t="s">
        <v>35441</v>
      </c>
      <c r="G8363">
        <v>1982</v>
      </c>
      <c r="H8363" t="s">
        <v>36595</v>
      </c>
      <c r="I8363" t="s">
        <v>21651</v>
      </c>
      <c r="J8363" s="2" t="s">
        <v>21652</v>
      </c>
      <c r="K8363" s="5" t="s">
        <v>21</v>
      </c>
    </row>
    <row r="8364" spans="1:12" hidden="1" x14ac:dyDescent="0.25">
      <c r="A8364">
        <v>179469</v>
      </c>
      <c r="B8364" t="s">
        <v>21653</v>
      </c>
      <c r="C8364" t="s">
        <v>21650</v>
      </c>
      <c r="D8364" t="s">
        <v>21605</v>
      </c>
      <c r="E8364" t="s">
        <v>35899</v>
      </c>
      <c r="F8364" t="s">
        <v>35441</v>
      </c>
      <c r="G8364">
        <v>1982</v>
      </c>
      <c r="H8364" t="s">
        <v>36595</v>
      </c>
      <c r="I8364" t="s">
        <v>21651</v>
      </c>
      <c r="J8364" s="2" t="s">
        <v>21654</v>
      </c>
      <c r="K8364" s="5" t="s">
        <v>32</v>
      </c>
    </row>
    <row r="8365" spans="1:12" hidden="1" x14ac:dyDescent="0.25">
      <c r="A8365">
        <v>179471</v>
      </c>
      <c r="B8365" t="s">
        <v>21655</v>
      </c>
      <c r="C8365" t="s">
        <v>21650</v>
      </c>
      <c r="D8365" t="s">
        <v>21605</v>
      </c>
      <c r="E8365" t="s">
        <v>35899</v>
      </c>
      <c r="F8365" t="s">
        <v>35441</v>
      </c>
      <c r="G8365">
        <v>1982</v>
      </c>
      <c r="H8365" t="s">
        <v>36595</v>
      </c>
      <c r="I8365" t="s">
        <v>21651</v>
      </c>
      <c r="J8365" s="2" t="s">
        <v>21656</v>
      </c>
      <c r="K8365" s="5" t="s">
        <v>345</v>
      </c>
      <c r="L8365" t="s">
        <v>16</v>
      </c>
    </row>
    <row r="8366" spans="1:12" hidden="1" x14ac:dyDescent="0.25">
      <c r="A8366">
        <v>179488</v>
      </c>
      <c r="B8366" t="s">
        <v>21657</v>
      </c>
      <c r="C8366" t="s">
        <v>21609</v>
      </c>
      <c r="D8366" t="s">
        <v>21605</v>
      </c>
      <c r="E8366" t="s">
        <v>35899</v>
      </c>
      <c r="F8366" t="s">
        <v>35441</v>
      </c>
      <c r="G8366">
        <v>1982</v>
      </c>
      <c r="H8366" t="s">
        <v>36595</v>
      </c>
      <c r="I8366" t="s">
        <v>21610</v>
      </c>
      <c r="J8366" s="2" t="s">
        <v>21658</v>
      </c>
      <c r="K8366" s="5" t="s">
        <v>38</v>
      </c>
      <c r="L8366" t="s">
        <v>627</v>
      </c>
    </row>
    <row r="8367" spans="1:12" hidden="1" x14ac:dyDescent="0.25">
      <c r="A8367">
        <v>179544</v>
      </c>
      <c r="B8367" t="s">
        <v>21659</v>
      </c>
      <c r="C8367" t="s">
        <v>21660</v>
      </c>
      <c r="D8367" t="s">
        <v>21661</v>
      </c>
      <c r="E8367" t="s">
        <v>35900</v>
      </c>
      <c r="F8367" t="s">
        <v>35901</v>
      </c>
      <c r="G8367">
        <v>1997</v>
      </c>
      <c r="H8367" t="s">
        <v>36596</v>
      </c>
      <c r="I8367" t="s">
        <v>21662</v>
      </c>
      <c r="J8367" s="2" t="s">
        <v>21663</v>
      </c>
      <c r="K8367" s="5" t="s">
        <v>38</v>
      </c>
      <c r="L8367" t="s">
        <v>97</v>
      </c>
    </row>
    <row r="8368" spans="1:12" hidden="1" x14ac:dyDescent="0.25">
      <c r="A8368">
        <v>179546</v>
      </c>
      <c r="B8368" t="s">
        <v>21664</v>
      </c>
      <c r="C8368" t="s">
        <v>21665</v>
      </c>
      <c r="D8368" t="s">
        <v>21661</v>
      </c>
      <c r="E8368" t="s">
        <v>35900</v>
      </c>
      <c r="F8368" t="s">
        <v>35901</v>
      </c>
      <c r="G8368">
        <v>1997</v>
      </c>
      <c r="H8368" t="s">
        <v>36596</v>
      </c>
      <c r="I8368" t="s">
        <v>21666</v>
      </c>
      <c r="J8368" s="2" t="s">
        <v>21667</v>
      </c>
      <c r="K8368" s="5" t="s">
        <v>38</v>
      </c>
      <c r="L8368" t="s">
        <v>232</v>
      </c>
    </row>
    <row r="8369" spans="1:12" hidden="1" x14ac:dyDescent="0.25">
      <c r="A8369">
        <v>179572</v>
      </c>
      <c r="B8369" t="s">
        <v>21668</v>
      </c>
      <c r="C8369" t="s">
        <v>21669</v>
      </c>
      <c r="D8369" t="s">
        <v>21661</v>
      </c>
      <c r="E8369" t="s">
        <v>35900</v>
      </c>
      <c r="F8369" t="s">
        <v>35901</v>
      </c>
      <c r="G8369">
        <v>1997</v>
      </c>
      <c r="H8369" t="s">
        <v>36596</v>
      </c>
      <c r="I8369" t="s">
        <v>21670</v>
      </c>
      <c r="J8369" s="2" t="s">
        <v>21671</v>
      </c>
      <c r="K8369" s="5" t="s">
        <v>32</v>
      </c>
    </row>
    <row r="8370" spans="1:12" hidden="1" x14ac:dyDescent="0.25">
      <c r="A8370">
        <v>179599</v>
      </c>
      <c r="B8370" t="s">
        <v>21672</v>
      </c>
      <c r="C8370" t="s">
        <v>21669</v>
      </c>
      <c r="D8370" t="s">
        <v>21661</v>
      </c>
      <c r="E8370" t="s">
        <v>35900</v>
      </c>
      <c r="F8370" t="s">
        <v>35901</v>
      </c>
      <c r="G8370">
        <v>1997</v>
      </c>
      <c r="H8370" t="s">
        <v>36596</v>
      </c>
      <c r="I8370" t="s">
        <v>21670</v>
      </c>
      <c r="J8370" s="2" t="s">
        <v>21673</v>
      </c>
      <c r="K8370" s="5" t="s">
        <v>38</v>
      </c>
    </row>
    <row r="8371" spans="1:12" hidden="1" x14ac:dyDescent="0.25">
      <c r="A8371">
        <v>179600</v>
      </c>
      <c r="B8371" t="s">
        <v>21674</v>
      </c>
      <c r="C8371" t="s">
        <v>21675</v>
      </c>
      <c r="D8371" t="s">
        <v>21661</v>
      </c>
      <c r="E8371" t="s">
        <v>35900</v>
      </c>
      <c r="F8371" t="s">
        <v>35901</v>
      </c>
      <c r="G8371">
        <v>1997</v>
      </c>
      <c r="H8371" t="s">
        <v>36596</v>
      </c>
      <c r="I8371" t="s">
        <v>21676</v>
      </c>
      <c r="J8371" s="2" t="s">
        <v>21677</v>
      </c>
      <c r="K8371" s="5" t="s">
        <v>502</v>
      </c>
    </row>
    <row r="8372" spans="1:12" hidden="1" x14ac:dyDescent="0.25">
      <c r="A8372">
        <v>179627</v>
      </c>
      <c r="B8372" t="s">
        <v>21678</v>
      </c>
      <c r="C8372" t="s">
        <v>21675</v>
      </c>
      <c r="D8372" t="s">
        <v>21661</v>
      </c>
      <c r="E8372" t="s">
        <v>35900</v>
      </c>
      <c r="F8372" t="s">
        <v>35901</v>
      </c>
      <c r="G8372">
        <v>1997</v>
      </c>
      <c r="H8372" t="s">
        <v>36596</v>
      </c>
      <c r="I8372" t="s">
        <v>21676</v>
      </c>
      <c r="J8372" s="2" t="s">
        <v>21679</v>
      </c>
      <c r="K8372" s="5" t="s">
        <v>32</v>
      </c>
    </row>
    <row r="8373" spans="1:12" hidden="1" x14ac:dyDescent="0.25">
      <c r="A8373">
        <v>179653</v>
      </c>
      <c r="B8373" t="s">
        <v>21680</v>
      </c>
      <c r="C8373" t="s">
        <v>21681</v>
      </c>
      <c r="D8373" t="s">
        <v>21661</v>
      </c>
      <c r="E8373" t="s">
        <v>35900</v>
      </c>
      <c r="F8373" t="s">
        <v>35901</v>
      </c>
      <c r="G8373">
        <v>1997</v>
      </c>
      <c r="H8373" t="s">
        <v>36596</v>
      </c>
      <c r="I8373" t="s">
        <v>21682</v>
      </c>
      <c r="J8373" s="2" t="s">
        <v>21683</v>
      </c>
      <c r="K8373" s="5" t="s">
        <v>38</v>
      </c>
      <c r="L8373" t="s">
        <v>232</v>
      </c>
    </row>
    <row r="8374" spans="1:12" hidden="1" x14ac:dyDescent="0.25">
      <c r="A8374">
        <v>179659</v>
      </c>
      <c r="B8374" t="s">
        <v>21684</v>
      </c>
      <c r="C8374" t="s">
        <v>21681</v>
      </c>
      <c r="D8374" t="s">
        <v>21661</v>
      </c>
      <c r="E8374" t="s">
        <v>35900</v>
      </c>
      <c r="F8374" t="s">
        <v>35901</v>
      </c>
      <c r="G8374">
        <v>1997</v>
      </c>
      <c r="H8374" t="s">
        <v>36596</v>
      </c>
      <c r="I8374" t="s">
        <v>21682</v>
      </c>
      <c r="J8374" s="2" t="s">
        <v>21685</v>
      </c>
      <c r="K8374" s="5" t="s">
        <v>202</v>
      </c>
      <c r="L8374" t="s">
        <v>129</v>
      </c>
    </row>
    <row r="8375" spans="1:12" hidden="1" x14ac:dyDescent="0.25">
      <c r="A8375">
        <v>179672</v>
      </c>
      <c r="B8375" t="s">
        <v>21686</v>
      </c>
      <c r="C8375" t="s">
        <v>21681</v>
      </c>
      <c r="D8375" t="s">
        <v>21661</v>
      </c>
      <c r="E8375" t="s">
        <v>35900</v>
      </c>
      <c r="F8375" t="s">
        <v>35901</v>
      </c>
      <c r="G8375">
        <v>1997</v>
      </c>
      <c r="H8375" t="s">
        <v>36596</v>
      </c>
      <c r="I8375" t="s">
        <v>21682</v>
      </c>
      <c r="J8375" s="2" t="s">
        <v>21687</v>
      </c>
      <c r="K8375" s="5" t="s">
        <v>21</v>
      </c>
    </row>
    <row r="8376" spans="1:12" hidden="1" x14ac:dyDescent="0.25">
      <c r="A8376">
        <v>179685</v>
      </c>
      <c r="B8376" t="s">
        <v>21688</v>
      </c>
      <c r="C8376" t="s">
        <v>21689</v>
      </c>
      <c r="D8376" t="s">
        <v>21661</v>
      </c>
      <c r="E8376" t="s">
        <v>35900</v>
      </c>
      <c r="F8376" t="s">
        <v>35901</v>
      </c>
      <c r="G8376">
        <v>1997</v>
      </c>
      <c r="H8376" t="s">
        <v>36596</v>
      </c>
      <c r="I8376" t="s">
        <v>21690</v>
      </c>
      <c r="J8376" s="2" t="s">
        <v>21691</v>
      </c>
      <c r="K8376" s="5" t="s">
        <v>21</v>
      </c>
    </row>
    <row r="8377" spans="1:12" hidden="1" x14ac:dyDescent="0.25">
      <c r="A8377">
        <v>179688</v>
      </c>
      <c r="B8377" t="s">
        <v>21692</v>
      </c>
      <c r="C8377" t="s">
        <v>21681</v>
      </c>
      <c r="D8377" t="s">
        <v>21661</v>
      </c>
      <c r="E8377" t="s">
        <v>35900</v>
      </c>
      <c r="F8377" t="s">
        <v>35901</v>
      </c>
      <c r="G8377">
        <v>1997</v>
      </c>
      <c r="H8377" t="s">
        <v>36596</v>
      </c>
      <c r="I8377" t="s">
        <v>21682</v>
      </c>
      <c r="J8377" s="2" t="s">
        <v>21693</v>
      </c>
      <c r="K8377" s="5" t="s">
        <v>38</v>
      </c>
      <c r="L8377" t="s">
        <v>232</v>
      </c>
    </row>
    <row r="8378" spans="1:12" hidden="1" x14ac:dyDescent="0.25">
      <c r="A8378">
        <v>179718</v>
      </c>
      <c r="B8378" t="s">
        <v>21694</v>
      </c>
      <c r="C8378" t="s">
        <v>21681</v>
      </c>
      <c r="D8378" t="s">
        <v>21661</v>
      </c>
      <c r="E8378" t="s">
        <v>35900</v>
      </c>
      <c r="F8378" t="s">
        <v>35901</v>
      </c>
      <c r="G8378">
        <v>1997</v>
      </c>
      <c r="H8378" t="s">
        <v>36596</v>
      </c>
      <c r="I8378" t="s">
        <v>21682</v>
      </c>
      <c r="J8378" s="2" t="s">
        <v>21695</v>
      </c>
      <c r="K8378" s="5" t="s">
        <v>38</v>
      </c>
      <c r="L8378" t="s">
        <v>232</v>
      </c>
    </row>
    <row r="8379" spans="1:12" hidden="1" x14ac:dyDescent="0.25">
      <c r="A8379">
        <v>179738</v>
      </c>
      <c r="B8379" t="s">
        <v>21696</v>
      </c>
      <c r="C8379" t="s">
        <v>21681</v>
      </c>
      <c r="D8379" t="s">
        <v>21661</v>
      </c>
      <c r="E8379" t="s">
        <v>35900</v>
      </c>
      <c r="F8379" t="s">
        <v>35901</v>
      </c>
      <c r="G8379">
        <v>1997</v>
      </c>
      <c r="H8379" t="s">
        <v>36596</v>
      </c>
      <c r="I8379" t="s">
        <v>21682</v>
      </c>
      <c r="J8379" s="2" t="s">
        <v>21697</v>
      </c>
      <c r="K8379" s="5" t="s">
        <v>21</v>
      </c>
    </row>
    <row r="8380" spans="1:12" hidden="1" x14ac:dyDescent="0.25">
      <c r="A8380">
        <v>179760</v>
      </c>
      <c r="B8380" t="s">
        <v>21698</v>
      </c>
      <c r="C8380" t="s">
        <v>21689</v>
      </c>
      <c r="D8380" t="s">
        <v>21661</v>
      </c>
      <c r="E8380" t="s">
        <v>35900</v>
      </c>
      <c r="F8380" t="s">
        <v>35901</v>
      </c>
      <c r="G8380">
        <v>1997</v>
      </c>
      <c r="H8380" t="s">
        <v>36596</v>
      </c>
      <c r="I8380" t="s">
        <v>21690</v>
      </c>
      <c r="J8380" s="2" t="s">
        <v>21699</v>
      </c>
      <c r="K8380" s="5" t="s">
        <v>21</v>
      </c>
    </row>
    <row r="8381" spans="1:12" hidden="1" x14ac:dyDescent="0.25">
      <c r="A8381">
        <v>179766</v>
      </c>
      <c r="B8381" t="s">
        <v>21700</v>
      </c>
      <c r="C8381" t="s">
        <v>21681</v>
      </c>
      <c r="D8381" t="s">
        <v>21661</v>
      </c>
      <c r="E8381" t="s">
        <v>35900</v>
      </c>
      <c r="F8381" t="s">
        <v>35901</v>
      </c>
      <c r="G8381">
        <v>1997</v>
      </c>
      <c r="H8381" t="s">
        <v>36596</v>
      </c>
      <c r="I8381" t="s">
        <v>21682</v>
      </c>
      <c r="J8381" s="2" t="s">
        <v>21701</v>
      </c>
      <c r="K8381" s="5" t="s">
        <v>38</v>
      </c>
      <c r="L8381" t="s">
        <v>232</v>
      </c>
    </row>
    <row r="8382" spans="1:12" hidden="1" x14ac:dyDescent="0.25">
      <c r="A8382">
        <v>179771</v>
      </c>
      <c r="B8382" t="s">
        <v>21702</v>
      </c>
      <c r="C8382" t="s">
        <v>21689</v>
      </c>
      <c r="D8382" t="s">
        <v>21661</v>
      </c>
      <c r="E8382" t="s">
        <v>35900</v>
      </c>
      <c r="F8382" t="s">
        <v>35901</v>
      </c>
      <c r="G8382">
        <v>1997</v>
      </c>
      <c r="H8382" t="s">
        <v>36596</v>
      </c>
      <c r="I8382" t="s">
        <v>21690</v>
      </c>
      <c r="J8382" s="2" t="s">
        <v>21703</v>
      </c>
      <c r="K8382" s="5" t="s">
        <v>38</v>
      </c>
    </row>
    <row r="8383" spans="1:12" hidden="1" x14ac:dyDescent="0.25">
      <c r="A8383">
        <v>179792</v>
      </c>
      <c r="B8383" t="s">
        <v>21704</v>
      </c>
      <c r="C8383" t="s">
        <v>21665</v>
      </c>
      <c r="D8383" t="s">
        <v>21661</v>
      </c>
      <c r="E8383" t="s">
        <v>35900</v>
      </c>
      <c r="F8383" t="s">
        <v>35901</v>
      </c>
      <c r="G8383">
        <v>1997</v>
      </c>
      <c r="H8383" t="s">
        <v>36596</v>
      </c>
      <c r="I8383" t="s">
        <v>21666</v>
      </c>
      <c r="J8383" s="2" t="s">
        <v>21705</v>
      </c>
      <c r="K8383" s="5" t="s">
        <v>38</v>
      </c>
      <c r="L8383" t="s">
        <v>232</v>
      </c>
    </row>
    <row r="8384" spans="1:12" hidden="1" x14ac:dyDescent="0.25">
      <c r="A8384">
        <v>179802</v>
      </c>
      <c r="B8384" t="s">
        <v>21706</v>
      </c>
      <c r="C8384" t="s">
        <v>21707</v>
      </c>
      <c r="D8384" t="s">
        <v>21661</v>
      </c>
      <c r="E8384" t="s">
        <v>35900</v>
      </c>
      <c r="F8384" t="s">
        <v>35901</v>
      </c>
      <c r="G8384">
        <v>1997</v>
      </c>
      <c r="H8384" t="s">
        <v>36596</v>
      </c>
      <c r="I8384" t="s">
        <v>21708</v>
      </c>
      <c r="J8384" s="2" t="s">
        <v>21709</v>
      </c>
      <c r="K8384" s="5" t="s">
        <v>173</v>
      </c>
      <c r="L8384" t="s">
        <v>97</v>
      </c>
    </row>
    <row r="8385" spans="1:17" hidden="1" x14ac:dyDescent="0.25">
      <c r="A8385">
        <v>179830</v>
      </c>
      <c r="B8385" t="s">
        <v>21710</v>
      </c>
      <c r="C8385" t="s">
        <v>21711</v>
      </c>
      <c r="D8385" t="s">
        <v>21661</v>
      </c>
      <c r="E8385" t="s">
        <v>35900</v>
      </c>
      <c r="F8385" t="s">
        <v>35901</v>
      </c>
      <c r="G8385">
        <v>1997</v>
      </c>
      <c r="H8385" t="s">
        <v>36596</v>
      </c>
      <c r="I8385" t="s">
        <v>21712</v>
      </c>
      <c r="J8385" s="2" t="s">
        <v>21713</v>
      </c>
      <c r="K8385" s="5" t="s">
        <v>128</v>
      </c>
      <c r="L8385" t="s">
        <v>129</v>
      </c>
    </row>
    <row r="8386" spans="1:17" hidden="1" x14ac:dyDescent="0.25">
      <c r="A8386">
        <v>179846</v>
      </c>
      <c r="B8386" t="s">
        <v>21714</v>
      </c>
      <c r="C8386" t="s">
        <v>21711</v>
      </c>
      <c r="D8386" t="s">
        <v>21661</v>
      </c>
      <c r="E8386" t="s">
        <v>35900</v>
      </c>
      <c r="F8386" t="s">
        <v>35901</v>
      </c>
      <c r="G8386">
        <v>1997</v>
      </c>
      <c r="H8386" t="s">
        <v>36596</v>
      </c>
      <c r="I8386" t="s">
        <v>21712</v>
      </c>
      <c r="J8386" s="2" t="s">
        <v>21715</v>
      </c>
      <c r="K8386" s="5" t="s">
        <v>128</v>
      </c>
      <c r="L8386" t="s">
        <v>129</v>
      </c>
    </row>
    <row r="8387" spans="1:17" hidden="1" x14ac:dyDescent="0.25">
      <c r="A8387">
        <v>179866</v>
      </c>
      <c r="B8387" t="s">
        <v>21716</v>
      </c>
      <c r="C8387" t="s">
        <v>21689</v>
      </c>
      <c r="D8387" t="s">
        <v>21661</v>
      </c>
      <c r="E8387" t="s">
        <v>35900</v>
      </c>
      <c r="F8387" t="s">
        <v>35901</v>
      </c>
      <c r="G8387">
        <v>1997</v>
      </c>
      <c r="H8387" t="s">
        <v>36596</v>
      </c>
      <c r="I8387" t="s">
        <v>21690</v>
      </c>
      <c r="J8387" s="2" t="s">
        <v>21717</v>
      </c>
      <c r="K8387" s="5" t="s">
        <v>128</v>
      </c>
      <c r="L8387" t="s">
        <v>129</v>
      </c>
    </row>
    <row r="8388" spans="1:17" hidden="1" x14ac:dyDescent="0.25">
      <c r="A8388">
        <v>179912</v>
      </c>
      <c r="B8388" t="s">
        <v>21718</v>
      </c>
      <c r="C8388" t="s">
        <v>21719</v>
      </c>
      <c r="D8388" t="s">
        <v>21720</v>
      </c>
      <c r="E8388" t="s">
        <v>35902</v>
      </c>
      <c r="F8388" t="s">
        <v>35903</v>
      </c>
      <c r="G8388">
        <v>1972</v>
      </c>
      <c r="H8388" t="s">
        <v>36597</v>
      </c>
      <c r="I8388" t="s">
        <v>21721</v>
      </c>
      <c r="J8388" s="2" t="s">
        <v>21722</v>
      </c>
      <c r="K8388" s="5" t="s">
        <v>202</v>
      </c>
      <c r="L8388" t="s">
        <v>129</v>
      </c>
    </row>
    <row r="8389" spans="1:17" hidden="1" x14ac:dyDescent="0.25">
      <c r="A8389">
        <v>179921</v>
      </c>
      <c r="B8389" t="s">
        <v>21723</v>
      </c>
      <c r="C8389" t="s">
        <v>21724</v>
      </c>
      <c r="D8389" t="s">
        <v>21720</v>
      </c>
      <c r="E8389" t="s">
        <v>35902</v>
      </c>
      <c r="F8389" t="s">
        <v>35903</v>
      </c>
      <c r="G8389">
        <v>1972</v>
      </c>
      <c r="H8389" t="s">
        <v>36597</v>
      </c>
      <c r="I8389" t="s">
        <v>21725</v>
      </c>
      <c r="J8389" s="2" t="s">
        <v>21726</v>
      </c>
      <c r="K8389" s="5" t="s">
        <v>21</v>
      </c>
      <c r="L8389" t="s">
        <v>143</v>
      </c>
    </row>
    <row r="8390" spans="1:17" hidden="1" x14ac:dyDescent="0.25">
      <c r="A8390">
        <v>180034</v>
      </c>
      <c r="B8390" t="s">
        <v>21727</v>
      </c>
      <c r="C8390" t="s">
        <v>21724</v>
      </c>
      <c r="D8390" t="s">
        <v>21720</v>
      </c>
      <c r="E8390" t="s">
        <v>35902</v>
      </c>
      <c r="F8390" t="s">
        <v>35903</v>
      </c>
      <c r="G8390">
        <v>1972</v>
      </c>
      <c r="H8390" t="s">
        <v>36597</v>
      </c>
      <c r="I8390" t="s">
        <v>21725</v>
      </c>
      <c r="J8390" s="2" t="s">
        <v>21728</v>
      </c>
      <c r="K8390" s="5" t="s">
        <v>38</v>
      </c>
    </row>
    <row r="8391" spans="1:17" hidden="1" x14ac:dyDescent="0.25">
      <c r="A8391">
        <v>180036</v>
      </c>
      <c r="B8391" t="s">
        <v>21729</v>
      </c>
      <c r="C8391" t="s">
        <v>21724</v>
      </c>
      <c r="D8391" t="s">
        <v>21720</v>
      </c>
      <c r="E8391" t="s">
        <v>35902</v>
      </c>
      <c r="F8391" t="s">
        <v>35903</v>
      </c>
      <c r="G8391">
        <v>1972</v>
      </c>
      <c r="H8391" t="s">
        <v>36597</v>
      </c>
      <c r="I8391" t="s">
        <v>21725</v>
      </c>
      <c r="J8391" s="2" t="s">
        <v>21730</v>
      </c>
      <c r="K8391" s="5" t="s">
        <v>55</v>
      </c>
    </row>
    <row r="8392" spans="1:17" hidden="1" x14ac:dyDescent="0.25">
      <c r="A8392">
        <v>180050</v>
      </c>
      <c r="B8392" t="s">
        <v>21731</v>
      </c>
      <c r="C8392" t="s">
        <v>21724</v>
      </c>
      <c r="D8392" t="s">
        <v>21720</v>
      </c>
      <c r="E8392" t="s">
        <v>35902</v>
      </c>
      <c r="F8392" t="s">
        <v>35903</v>
      </c>
      <c r="G8392">
        <v>1972</v>
      </c>
      <c r="H8392" t="s">
        <v>36597</v>
      </c>
      <c r="I8392" t="s">
        <v>21725</v>
      </c>
      <c r="J8392" s="2" t="s">
        <v>21732</v>
      </c>
      <c r="K8392" s="5" t="s">
        <v>55</v>
      </c>
    </row>
    <row r="8393" spans="1:17" hidden="1" x14ac:dyDescent="0.25">
      <c r="A8393">
        <v>180051</v>
      </c>
      <c r="B8393" t="s">
        <v>21733</v>
      </c>
      <c r="C8393" t="s">
        <v>21734</v>
      </c>
      <c r="D8393" t="s">
        <v>21720</v>
      </c>
      <c r="E8393" t="s">
        <v>35902</v>
      </c>
      <c r="F8393" t="s">
        <v>35903</v>
      </c>
      <c r="G8393">
        <v>1972</v>
      </c>
      <c r="H8393" t="s">
        <v>36597</v>
      </c>
      <c r="I8393" t="s">
        <v>15812</v>
      </c>
      <c r="J8393" s="2" t="s">
        <v>21735</v>
      </c>
      <c r="K8393" s="5" t="s">
        <v>21</v>
      </c>
    </row>
    <row r="8394" spans="1:17" hidden="1" x14ac:dyDescent="0.25">
      <c r="A8394">
        <v>180058</v>
      </c>
      <c r="B8394" t="s">
        <v>21736</v>
      </c>
      <c r="C8394" t="s">
        <v>21734</v>
      </c>
      <c r="D8394" t="s">
        <v>21720</v>
      </c>
      <c r="E8394" t="s">
        <v>35902</v>
      </c>
      <c r="F8394" t="s">
        <v>35903</v>
      </c>
      <c r="G8394">
        <v>1972</v>
      </c>
      <c r="H8394" t="s">
        <v>36597</v>
      </c>
      <c r="I8394" t="s">
        <v>15812</v>
      </c>
      <c r="J8394" s="2" t="s">
        <v>21737</v>
      </c>
      <c r="K8394" s="5" t="s">
        <v>55</v>
      </c>
    </row>
    <row r="8395" spans="1:17" hidden="1" x14ac:dyDescent="0.25">
      <c r="A8395">
        <v>180080</v>
      </c>
      <c r="B8395" t="s">
        <v>21738</v>
      </c>
      <c r="C8395" t="s">
        <v>21724</v>
      </c>
      <c r="D8395" t="s">
        <v>21720</v>
      </c>
      <c r="E8395" t="s">
        <v>35902</v>
      </c>
      <c r="F8395" t="s">
        <v>35903</v>
      </c>
      <c r="G8395">
        <v>1972</v>
      </c>
      <c r="H8395" t="s">
        <v>36597</v>
      </c>
      <c r="I8395" t="s">
        <v>21725</v>
      </c>
      <c r="J8395" s="2" t="s">
        <v>21739</v>
      </c>
      <c r="K8395" s="5" t="s">
        <v>55</v>
      </c>
    </row>
    <row r="8396" spans="1:17" x14ac:dyDescent="0.25">
      <c r="A8396">
        <v>180126</v>
      </c>
      <c r="B8396" t="s">
        <v>21740</v>
      </c>
      <c r="C8396" t="s">
        <v>21734</v>
      </c>
      <c r="D8396" t="s">
        <v>21720</v>
      </c>
      <c r="E8396" t="s">
        <v>35902</v>
      </c>
      <c r="F8396" t="s">
        <v>35903</v>
      </c>
      <c r="G8396">
        <v>1972</v>
      </c>
      <c r="H8396" t="s">
        <v>36597</v>
      </c>
      <c r="I8396" t="s">
        <v>15812</v>
      </c>
      <c r="J8396" s="2" t="s">
        <v>21741</v>
      </c>
      <c r="K8396" s="5" t="s">
        <v>38</v>
      </c>
      <c r="M8396" s="4" t="s">
        <v>35209</v>
      </c>
      <c r="N8396" s="4" t="s">
        <v>8</v>
      </c>
      <c r="O8396" t="s">
        <v>33</v>
      </c>
      <c r="P8396" t="s">
        <v>35341</v>
      </c>
      <c r="Q8396" s="3" t="s">
        <v>36856</v>
      </c>
    </row>
    <row r="8397" spans="1:17" hidden="1" x14ac:dyDescent="0.25">
      <c r="A8397">
        <v>180132</v>
      </c>
      <c r="B8397" t="s">
        <v>21742</v>
      </c>
      <c r="C8397" t="s">
        <v>21734</v>
      </c>
      <c r="D8397" t="s">
        <v>21720</v>
      </c>
      <c r="E8397" t="s">
        <v>35902</v>
      </c>
      <c r="F8397" t="s">
        <v>35903</v>
      </c>
      <c r="G8397">
        <v>1972</v>
      </c>
      <c r="H8397" t="s">
        <v>36597</v>
      </c>
      <c r="I8397" t="s">
        <v>15812</v>
      </c>
      <c r="J8397" s="2" t="s">
        <v>21743</v>
      </c>
      <c r="K8397" s="5" t="s">
        <v>21</v>
      </c>
    </row>
    <row r="8398" spans="1:17" hidden="1" x14ac:dyDescent="0.25">
      <c r="A8398">
        <v>180150</v>
      </c>
      <c r="B8398" t="s">
        <v>21744</v>
      </c>
      <c r="C8398" t="s">
        <v>21734</v>
      </c>
      <c r="D8398" t="s">
        <v>21720</v>
      </c>
      <c r="E8398" t="s">
        <v>35902</v>
      </c>
      <c r="F8398" t="s">
        <v>35903</v>
      </c>
      <c r="G8398">
        <v>1972</v>
      </c>
      <c r="H8398" t="s">
        <v>36597</v>
      </c>
      <c r="I8398" t="s">
        <v>15812</v>
      </c>
      <c r="J8398" s="2" t="s">
        <v>21745</v>
      </c>
      <c r="K8398" s="5" t="s">
        <v>38</v>
      </c>
      <c r="L8398" t="s">
        <v>132</v>
      </c>
    </row>
    <row r="8399" spans="1:17" hidden="1" x14ac:dyDescent="0.25">
      <c r="A8399">
        <v>180160</v>
      </c>
      <c r="B8399" t="s">
        <v>21746</v>
      </c>
      <c r="C8399" t="s">
        <v>21734</v>
      </c>
      <c r="D8399" t="s">
        <v>21720</v>
      </c>
      <c r="E8399" t="s">
        <v>35902</v>
      </c>
      <c r="F8399" t="s">
        <v>35903</v>
      </c>
      <c r="G8399">
        <v>1972</v>
      </c>
      <c r="H8399" t="s">
        <v>36597</v>
      </c>
      <c r="I8399" t="s">
        <v>15812</v>
      </c>
      <c r="J8399" s="2" t="s">
        <v>21747</v>
      </c>
      <c r="K8399" s="5" t="s">
        <v>202</v>
      </c>
    </row>
    <row r="8400" spans="1:17" hidden="1" x14ac:dyDescent="0.25">
      <c r="A8400">
        <v>180164</v>
      </c>
      <c r="B8400" t="s">
        <v>21748</v>
      </c>
      <c r="C8400" t="s">
        <v>21734</v>
      </c>
      <c r="D8400" t="s">
        <v>21720</v>
      </c>
      <c r="E8400" t="s">
        <v>35902</v>
      </c>
      <c r="F8400" t="s">
        <v>35903</v>
      </c>
      <c r="G8400">
        <v>1972</v>
      </c>
      <c r="H8400" t="s">
        <v>36597</v>
      </c>
      <c r="I8400" t="s">
        <v>15812</v>
      </c>
      <c r="J8400" s="2" t="s">
        <v>21749</v>
      </c>
      <c r="K8400" s="5" t="s">
        <v>32</v>
      </c>
    </row>
    <row r="8401" spans="1:12" hidden="1" x14ac:dyDescent="0.25">
      <c r="A8401">
        <v>180259</v>
      </c>
      <c r="B8401" t="s">
        <v>21750</v>
      </c>
      <c r="C8401" t="s">
        <v>21724</v>
      </c>
      <c r="D8401" t="s">
        <v>21720</v>
      </c>
      <c r="E8401" t="s">
        <v>35902</v>
      </c>
      <c r="F8401" t="s">
        <v>35903</v>
      </c>
      <c r="G8401">
        <v>1972</v>
      </c>
      <c r="H8401" t="s">
        <v>36597</v>
      </c>
      <c r="I8401" t="s">
        <v>21725</v>
      </c>
      <c r="J8401" s="2" t="s">
        <v>21751</v>
      </c>
      <c r="K8401" s="5" t="s">
        <v>55</v>
      </c>
    </row>
    <row r="8402" spans="1:12" hidden="1" x14ac:dyDescent="0.25">
      <c r="A8402">
        <v>180266</v>
      </c>
      <c r="B8402" t="s">
        <v>21752</v>
      </c>
      <c r="C8402" t="s">
        <v>21753</v>
      </c>
      <c r="D8402" t="s">
        <v>21720</v>
      </c>
      <c r="E8402" t="s">
        <v>35902</v>
      </c>
      <c r="F8402" t="s">
        <v>35903</v>
      </c>
      <c r="G8402">
        <v>1972</v>
      </c>
      <c r="H8402" t="s">
        <v>36597</v>
      </c>
      <c r="I8402" t="s">
        <v>21754</v>
      </c>
      <c r="J8402" s="2" t="s">
        <v>21755</v>
      </c>
      <c r="K8402" s="5" t="s">
        <v>55</v>
      </c>
    </row>
    <row r="8403" spans="1:12" hidden="1" x14ac:dyDescent="0.25">
      <c r="A8403">
        <v>180306</v>
      </c>
      <c r="B8403" t="s">
        <v>21756</v>
      </c>
      <c r="C8403" t="s">
        <v>21757</v>
      </c>
      <c r="D8403" t="s">
        <v>21720</v>
      </c>
      <c r="E8403" t="s">
        <v>35902</v>
      </c>
      <c r="F8403" t="s">
        <v>35903</v>
      </c>
      <c r="G8403">
        <v>1972</v>
      </c>
      <c r="H8403" t="s">
        <v>36597</v>
      </c>
      <c r="I8403" t="s">
        <v>10743</v>
      </c>
      <c r="J8403" s="2" t="s">
        <v>21758</v>
      </c>
      <c r="K8403" s="5" t="s">
        <v>202</v>
      </c>
    </row>
    <row r="8404" spans="1:12" hidden="1" x14ac:dyDescent="0.25">
      <c r="A8404">
        <v>180337</v>
      </c>
      <c r="B8404" t="s">
        <v>21759</v>
      </c>
      <c r="C8404" t="s">
        <v>21760</v>
      </c>
      <c r="D8404" t="s">
        <v>21761</v>
      </c>
      <c r="E8404" t="s">
        <v>35904</v>
      </c>
      <c r="F8404" t="s">
        <v>35348</v>
      </c>
      <c r="G8404">
        <v>2000</v>
      </c>
      <c r="H8404" t="s">
        <v>36598</v>
      </c>
      <c r="I8404" t="s">
        <v>5134</v>
      </c>
      <c r="J8404" s="2" t="s">
        <v>21762</v>
      </c>
      <c r="K8404" s="5" t="s">
        <v>55</v>
      </c>
    </row>
    <row r="8405" spans="1:12" hidden="1" x14ac:dyDescent="0.25">
      <c r="A8405">
        <v>180349</v>
      </c>
      <c r="B8405" t="s">
        <v>21763</v>
      </c>
      <c r="C8405" t="s">
        <v>21764</v>
      </c>
      <c r="D8405" t="s">
        <v>21761</v>
      </c>
      <c r="E8405" t="s">
        <v>35904</v>
      </c>
      <c r="F8405" t="s">
        <v>35348</v>
      </c>
      <c r="G8405">
        <v>2000</v>
      </c>
      <c r="H8405" t="s">
        <v>36598</v>
      </c>
      <c r="I8405" t="s">
        <v>8569</v>
      </c>
      <c r="J8405" s="2" t="s">
        <v>21765</v>
      </c>
      <c r="K8405" s="5" t="s">
        <v>38</v>
      </c>
      <c r="L8405" t="s">
        <v>16</v>
      </c>
    </row>
    <row r="8406" spans="1:12" hidden="1" x14ac:dyDescent="0.25">
      <c r="A8406">
        <v>180376</v>
      </c>
      <c r="B8406" t="s">
        <v>21766</v>
      </c>
      <c r="C8406" t="s">
        <v>21767</v>
      </c>
      <c r="D8406" t="s">
        <v>21761</v>
      </c>
      <c r="E8406" t="s">
        <v>35904</v>
      </c>
      <c r="F8406" t="s">
        <v>35348</v>
      </c>
      <c r="G8406">
        <v>2000</v>
      </c>
      <c r="H8406" t="s">
        <v>36598</v>
      </c>
      <c r="I8406" t="s">
        <v>21768</v>
      </c>
      <c r="J8406" s="2" t="s">
        <v>21769</v>
      </c>
      <c r="K8406" s="5" t="s">
        <v>1052</v>
      </c>
    </row>
    <row r="8407" spans="1:12" hidden="1" x14ac:dyDescent="0.25">
      <c r="A8407">
        <v>180440</v>
      </c>
      <c r="B8407" t="s">
        <v>21770</v>
      </c>
      <c r="C8407" t="s">
        <v>21760</v>
      </c>
      <c r="D8407" t="s">
        <v>21761</v>
      </c>
      <c r="E8407" t="s">
        <v>35904</v>
      </c>
      <c r="F8407" t="s">
        <v>35348</v>
      </c>
      <c r="G8407">
        <v>2000</v>
      </c>
      <c r="H8407" t="s">
        <v>36598</v>
      </c>
      <c r="I8407" t="s">
        <v>5134</v>
      </c>
      <c r="J8407" s="2" t="s">
        <v>21771</v>
      </c>
      <c r="K8407" s="5" t="s">
        <v>32</v>
      </c>
      <c r="L8407" t="s">
        <v>35242</v>
      </c>
    </row>
    <row r="8408" spans="1:12" hidden="1" x14ac:dyDescent="0.25">
      <c r="A8408">
        <v>180471</v>
      </c>
      <c r="B8408" t="s">
        <v>21772</v>
      </c>
      <c r="C8408" t="s">
        <v>21773</v>
      </c>
      <c r="D8408" t="s">
        <v>21761</v>
      </c>
      <c r="E8408" t="s">
        <v>35904</v>
      </c>
      <c r="F8408" t="s">
        <v>35348</v>
      </c>
      <c r="G8408">
        <v>2000</v>
      </c>
      <c r="H8408" t="s">
        <v>36598</v>
      </c>
      <c r="I8408" t="s">
        <v>21774</v>
      </c>
      <c r="J8408" s="2" t="s">
        <v>21775</v>
      </c>
      <c r="K8408" s="5" t="s">
        <v>21</v>
      </c>
    </row>
    <row r="8409" spans="1:12" hidden="1" x14ac:dyDescent="0.25">
      <c r="A8409">
        <v>180509</v>
      </c>
      <c r="B8409" t="s">
        <v>21776</v>
      </c>
      <c r="C8409" t="s">
        <v>21773</v>
      </c>
      <c r="D8409" t="s">
        <v>21761</v>
      </c>
      <c r="E8409" t="s">
        <v>35904</v>
      </c>
      <c r="F8409" t="s">
        <v>35348</v>
      </c>
      <c r="G8409">
        <v>2000</v>
      </c>
      <c r="H8409" t="s">
        <v>36598</v>
      </c>
      <c r="I8409" t="s">
        <v>21774</v>
      </c>
      <c r="J8409" s="2" t="s">
        <v>21777</v>
      </c>
      <c r="K8409" s="5" t="s">
        <v>55</v>
      </c>
    </row>
    <row r="8410" spans="1:12" hidden="1" x14ac:dyDescent="0.25">
      <c r="A8410">
        <v>180533</v>
      </c>
      <c r="B8410" t="s">
        <v>21778</v>
      </c>
      <c r="C8410" t="s">
        <v>21779</v>
      </c>
      <c r="D8410" t="s">
        <v>21761</v>
      </c>
      <c r="E8410" t="s">
        <v>35904</v>
      </c>
      <c r="F8410" t="s">
        <v>35348</v>
      </c>
      <c r="G8410">
        <v>2000</v>
      </c>
      <c r="H8410" t="s">
        <v>36598</v>
      </c>
      <c r="I8410" t="s">
        <v>160</v>
      </c>
      <c r="J8410" s="2" t="s">
        <v>21780</v>
      </c>
      <c r="K8410" s="5" t="s">
        <v>38</v>
      </c>
      <c r="L8410" t="s">
        <v>323</v>
      </c>
    </row>
    <row r="8411" spans="1:12" hidden="1" x14ac:dyDescent="0.25">
      <c r="A8411">
        <v>180568</v>
      </c>
      <c r="B8411" t="s">
        <v>21781</v>
      </c>
      <c r="C8411" t="s">
        <v>21760</v>
      </c>
      <c r="D8411" t="s">
        <v>21761</v>
      </c>
      <c r="E8411" t="s">
        <v>35904</v>
      </c>
      <c r="F8411" t="s">
        <v>35348</v>
      </c>
      <c r="G8411">
        <v>2000</v>
      </c>
      <c r="H8411" t="s">
        <v>36598</v>
      </c>
      <c r="I8411" t="s">
        <v>5134</v>
      </c>
      <c r="J8411" s="2" t="s">
        <v>21782</v>
      </c>
      <c r="K8411" s="5" t="s">
        <v>38</v>
      </c>
      <c r="L8411" t="s">
        <v>232</v>
      </c>
    </row>
    <row r="8412" spans="1:12" hidden="1" x14ac:dyDescent="0.25">
      <c r="A8412">
        <v>180601</v>
      </c>
      <c r="B8412" t="s">
        <v>21783</v>
      </c>
      <c r="C8412" t="s">
        <v>21760</v>
      </c>
      <c r="D8412" t="s">
        <v>21761</v>
      </c>
      <c r="E8412" t="s">
        <v>35904</v>
      </c>
      <c r="F8412" t="s">
        <v>35348</v>
      </c>
      <c r="G8412">
        <v>2000</v>
      </c>
      <c r="H8412" t="s">
        <v>36598</v>
      </c>
      <c r="I8412" t="s">
        <v>5134</v>
      </c>
      <c r="J8412" s="2" t="s">
        <v>21784</v>
      </c>
      <c r="K8412" s="5" t="s">
        <v>547</v>
      </c>
    </row>
    <row r="8413" spans="1:12" hidden="1" x14ac:dyDescent="0.25">
      <c r="A8413">
        <v>180609</v>
      </c>
      <c r="B8413" t="s">
        <v>21785</v>
      </c>
      <c r="C8413" t="s">
        <v>21786</v>
      </c>
      <c r="D8413" t="s">
        <v>21761</v>
      </c>
      <c r="E8413" t="s">
        <v>35904</v>
      </c>
      <c r="F8413" t="s">
        <v>35348</v>
      </c>
      <c r="G8413">
        <v>2000</v>
      </c>
      <c r="H8413" t="s">
        <v>36598</v>
      </c>
      <c r="I8413" t="s">
        <v>11547</v>
      </c>
      <c r="J8413" s="2" t="s">
        <v>21787</v>
      </c>
      <c r="K8413" s="5" t="s">
        <v>21</v>
      </c>
    </row>
    <row r="8414" spans="1:12" hidden="1" x14ac:dyDescent="0.25">
      <c r="A8414">
        <v>180611</v>
      </c>
      <c r="B8414" t="s">
        <v>21788</v>
      </c>
      <c r="C8414" t="s">
        <v>21786</v>
      </c>
      <c r="D8414" t="s">
        <v>21761</v>
      </c>
      <c r="E8414" t="s">
        <v>35904</v>
      </c>
      <c r="F8414" t="s">
        <v>35348</v>
      </c>
      <c r="G8414">
        <v>2000</v>
      </c>
      <c r="H8414" t="s">
        <v>36598</v>
      </c>
      <c r="I8414" t="s">
        <v>11547</v>
      </c>
      <c r="J8414" s="2" t="s">
        <v>21789</v>
      </c>
      <c r="K8414" s="5" t="s">
        <v>21</v>
      </c>
    </row>
    <row r="8415" spans="1:12" hidden="1" x14ac:dyDescent="0.25">
      <c r="A8415">
        <v>180649</v>
      </c>
      <c r="B8415" t="s">
        <v>21790</v>
      </c>
      <c r="C8415" t="s">
        <v>21760</v>
      </c>
      <c r="D8415" t="s">
        <v>21761</v>
      </c>
      <c r="E8415" t="s">
        <v>35904</v>
      </c>
      <c r="F8415" t="s">
        <v>35348</v>
      </c>
      <c r="G8415">
        <v>2000</v>
      </c>
      <c r="H8415" t="s">
        <v>36598</v>
      </c>
      <c r="I8415" t="s">
        <v>5134</v>
      </c>
      <c r="J8415" s="2" t="s">
        <v>21791</v>
      </c>
      <c r="K8415" s="5" t="s">
        <v>38</v>
      </c>
      <c r="L8415" t="s">
        <v>232</v>
      </c>
    </row>
    <row r="8416" spans="1:12" hidden="1" x14ac:dyDescent="0.25">
      <c r="A8416">
        <v>180680</v>
      </c>
      <c r="B8416" t="s">
        <v>21792</v>
      </c>
      <c r="C8416" t="s">
        <v>21793</v>
      </c>
      <c r="D8416" t="s">
        <v>21761</v>
      </c>
      <c r="E8416" t="s">
        <v>35904</v>
      </c>
      <c r="F8416" t="s">
        <v>35348</v>
      </c>
      <c r="G8416">
        <v>2000</v>
      </c>
      <c r="H8416" t="s">
        <v>36598</v>
      </c>
      <c r="I8416" t="s">
        <v>21794</v>
      </c>
      <c r="J8416" s="2" t="s">
        <v>21795</v>
      </c>
      <c r="K8416" s="5" t="s">
        <v>32</v>
      </c>
      <c r="L8416" t="s">
        <v>1277</v>
      </c>
    </row>
    <row r="8417" spans="1:12" hidden="1" x14ac:dyDescent="0.25">
      <c r="A8417">
        <v>180681</v>
      </c>
      <c r="B8417" t="s">
        <v>21796</v>
      </c>
      <c r="C8417" t="s">
        <v>21760</v>
      </c>
      <c r="D8417" t="s">
        <v>21761</v>
      </c>
      <c r="E8417" t="s">
        <v>35904</v>
      </c>
      <c r="F8417" t="s">
        <v>35348</v>
      </c>
      <c r="G8417">
        <v>2000</v>
      </c>
      <c r="H8417" t="s">
        <v>36598</v>
      </c>
      <c r="I8417" t="s">
        <v>5134</v>
      </c>
      <c r="J8417" s="2" t="s">
        <v>21797</v>
      </c>
      <c r="K8417" s="5" t="s">
        <v>38</v>
      </c>
      <c r="L8417" t="s">
        <v>232</v>
      </c>
    </row>
    <row r="8418" spans="1:12" hidden="1" x14ac:dyDescent="0.25">
      <c r="A8418">
        <v>180697</v>
      </c>
      <c r="B8418" t="s">
        <v>21798</v>
      </c>
      <c r="C8418" t="s">
        <v>21799</v>
      </c>
      <c r="D8418" t="s">
        <v>21761</v>
      </c>
      <c r="E8418" t="s">
        <v>35904</v>
      </c>
      <c r="F8418" t="s">
        <v>35348</v>
      </c>
      <c r="G8418">
        <v>2000</v>
      </c>
      <c r="H8418" t="s">
        <v>36598</v>
      </c>
      <c r="I8418" t="s">
        <v>15762</v>
      </c>
      <c r="J8418" s="2" t="s">
        <v>21800</v>
      </c>
      <c r="K8418" s="5" t="s">
        <v>21</v>
      </c>
    </row>
    <row r="8419" spans="1:12" hidden="1" x14ac:dyDescent="0.25">
      <c r="A8419">
        <v>180788</v>
      </c>
      <c r="B8419" t="s">
        <v>21801</v>
      </c>
      <c r="C8419" t="s">
        <v>21802</v>
      </c>
      <c r="D8419" t="s">
        <v>21761</v>
      </c>
      <c r="E8419" t="s">
        <v>35904</v>
      </c>
      <c r="F8419" t="s">
        <v>35348</v>
      </c>
      <c r="G8419">
        <v>2000</v>
      </c>
      <c r="H8419" t="s">
        <v>36598</v>
      </c>
      <c r="I8419" t="s">
        <v>21803</v>
      </c>
      <c r="J8419" s="2" t="s">
        <v>21804</v>
      </c>
      <c r="K8419" s="5" t="s">
        <v>38</v>
      </c>
    </row>
    <row r="8420" spans="1:12" hidden="1" x14ac:dyDescent="0.25">
      <c r="A8420">
        <v>180844</v>
      </c>
      <c r="B8420" t="s">
        <v>21805</v>
      </c>
      <c r="C8420" t="s">
        <v>21806</v>
      </c>
      <c r="D8420" t="s">
        <v>21807</v>
      </c>
      <c r="E8420" t="s">
        <v>35905</v>
      </c>
      <c r="F8420" t="s">
        <v>35378</v>
      </c>
      <c r="G8420">
        <v>1992</v>
      </c>
      <c r="H8420" t="s">
        <v>36599</v>
      </c>
      <c r="I8420" t="s">
        <v>21808</v>
      </c>
      <c r="J8420" s="2" t="s">
        <v>21809</v>
      </c>
      <c r="K8420" s="5" t="s">
        <v>21</v>
      </c>
    </row>
    <row r="8421" spans="1:12" hidden="1" x14ac:dyDescent="0.25">
      <c r="A8421">
        <v>180854</v>
      </c>
      <c r="B8421" t="s">
        <v>21810</v>
      </c>
      <c r="C8421" t="s">
        <v>21811</v>
      </c>
      <c r="D8421" t="s">
        <v>21807</v>
      </c>
      <c r="E8421" t="s">
        <v>35905</v>
      </c>
      <c r="F8421" t="s">
        <v>35378</v>
      </c>
      <c r="G8421">
        <v>1992</v>
      </c>
      <c r="H8421" t="s">
        <v>36599</v>
      </c>
      <c r="I8421" t="s">
        <v>9705</v>
      </c>
      <c r="J8421" s="2" t="s">
        <v>21812</v>
      </c>
      <c r="K8421" s="5" t="s">
        <v>202</v>
      </c>
    </row>
    <row r="8422" spans="1:12" hidden="1" x14ac:dyDescent="0.25">
      <c r="A8422">
        <v>180892</v>
      </c>
      <c r="B8422" t="s">
        <v>21813</v>
      </c>
      <c r="C8422" t="s">
        <v>21806</v>
      </c>
      <c r="D8422" t="s">
        <v>21807</v>
      </c>
      <c r="E8422" t="s">
        <v>35905</v>
      </c>
      <c r="F8422" t="s">
        <v>35378</v>
      </c>
      <c r="G8422">
        <v>1992</v>
      </c>
      <c r="H8422" t="s">
        <v>36599</v>
      </c>
      <c r="I8422" t="s">
        <v>21808</v>
      </c>
      <c r="J8422" s="2" t="s">
        <v>21814</v>
      </c>
      <c r="K8422" s="5" t="s">
        <v>15</v>
      </c>
    </row>
    <row r="8423" spans="1:12" hidden="1" x14ac:dyDescent="0.25">
      <c r="A8423">
        <v>180894</v>
      </c>
      <c r="B8423" t="s">
        <v>21815</v>
      </c>
      <c r="C8423" t="s">
        <v>21806</v>
      </c>
      <c r="D8423" t="s">
        <v>21807</v>
      </c>
      <c r="E8423" t="s">
        <v>35905</v>
      </c>
      <c r="F8423" t="s">
        <v>35378</v>
      </c>
      <c r="G8423">
        <v>1992</v>
      </c>
      <c r="H8423" t="s">
        <v>36599</v>
      </c>
      <c r="I8423" t="s">
        <v>21808</v>
      </c>
      <c r="J8423" s="2" t="s">
        <v>21816</v>
      </c>
      <c r="K8423" s="5" t="s">
        <v>38</v>
      </c>
    </row>
    <row r="8424" spans="1:12" hidden="1" x14ac:dyDescent="0.25">
      <c r="A8424">
        <v>180898</v>
      </c>
      <c r="B8424" t="s">
        <v>21817</v>
      </c>
      <c r="C8424" t="s">
        <v>21806</v>
      </c>
      <c r="D8424" t="s">
        <v>21807</v>
      </c>
      <c r="E8424" t="s">
        <v>35905</v>
      </c>
      <c r="F8424" t="s">
        <v>35378</v>
      </c>
      <c r="G8424">
        <v>1992</v>
      </c>
      <c r="H8424" t="s">
        <v>36599</v>
      </c>
      <c r="I8424" t="s">
        <v>21808</v>
      </c>
      <c r="J8424" s="2" t="s">
        <v>21818</v>
      </c>
      <c r="K8424" s="5" t="s">
        <v>15</v>
      </c>
    </row>
    <row r="8425" spans="1:12" hidden="1" x14ac:dyDescent="0.25">
      <c r="A8425">
        <v>180899</v>
      </c>
      <c r="B8425" t="s">
        <v>21819</v>
      </c>
      <c r="C8425" t="s">
        <v>21811</v>
      </c>
      <c r="D8425" t="s">
        <v>21807</v>
      </c>
      <c r="E8425" t="s">
        <v>35905</v>
      </c>
      <c r="F8425" t="s">
        <v>35378</v>
      </c>
      <c r="G8425">
        <v>1992</v>
      </c>
      <c r="H8425" t="s">
        <v>36599</v>
      </c>
      <c r="I8425" t="s">
        <v>9705</v>
      </c>
      <c r="J8425" s="2" t="s">
        <v>21820</v>
      </c>
      <c r="K8425" s="5" t="s">
        <v>15</v>
      </c>
    </row>
    <row r="8426" spans="1:12" hidden="1" x14ac:dyDescent="0.25">
      <c r="A8426">
        <v>180931</v>
      </c>
      <c r="B8426" t="s">
        <v>21821</v>
      </c>
      <c r="C8426" t="s">
        <v>21811</v>
      </c>
      <c r="D8426" t="s">
        <v>21807</v>
      </c>
      <c r="E8426" t="s">
        <v>35905</v>
      </c>
      <c r="F8426" t="s">
        <v>35378</v>
      </c>
      <c r="G8426">
        <v>1992</v>
      </c>
      <c r="H8426" t="s">
        <v>36599</v>
      </c>
      <c r="I8426" t="s">
        <v>9705</v>
      </c>
      <c r="J8426" s="2" t="s">
        <v>21822</v>
      </c>
      <c r="K8426" s="5" t="s">
        <v>21</v>
      </c>
    </row>
    <row r="8427" spans="1:12" hidden="1" x14ac:dyDescent="0.25">
      <c r="A8427">
        <v>180932</v>
      </c>
      <c r="B8427" t="s">
        <v>21823</v>
      </c>
      <c r="C8427" t="s">
        <v>21806</v>
      </c>
      <c r="D8427" t="s">
        <v>21807</v>
      </c>
      <c r="E8427" t="s">
        <v>35905</v>
      </c>
      <c r="F8427" t="s">
        <v>35378</v>
      </c>
      <c r="G8427">
        <v>1992</v>
      </c>
      <c r="H8427" t="s">
        <v>36599</v>
      </c>
      <c r="I8427" t="s">
        <v>21808</v>
      </c>
      <c r="J8427" s="2" t="s">
        <v>21824</v>
      </c>
      <c r="K8427" s="5" t="s">
        <v>55</v>
      </c>
    </row>
    <row r="8428" spans="1:12" hidden="1" x14ac:dyDescent="0.25">
      <c r="A8428">
        <v>180981</v>
      </c>
      <c r="B8428" t="s">
        <v>21825</v>
      </c>
      <c r="C8428" t="s">
        <v>21811</v>
      </c>
      <c r="D8428" t="s">
        <v>21807</v>
      </c>
      <c r="E8428" t="s">
        <v>35905</v>
      </c>
      <c r="F8428" t="s">
        <v>35378</v>
      </c>
      <c r="G8428">
        <v>1992</v>
      </c>
      <c r="H8428" t="s">
        <v>36599</v>
      </c>
      <c r="I8428" t="s">
        <v>9705</v>
      </c>
      <c r="J8428" s="2" t="s">
        <v>21826</v>
      </c>
      <c r="K8428" s="5" t="s">
        <v>38</v>
      </c>
      <c r="L8428" t="s">
        <v>16</v>
      </c>
    </row>
    <row r="8429" spans="1:12" hidden="1" x14ac:dyDescent="0.25">
      <c r="A8429">
        <v>181047</v>
      </c>
      <c r="B8429" t="s">
        <v>21827</v>
      </c>
      <c r="C8429" t="s">
        <v>21806</v>
      </c>
      <c r="D8429" t="s">
        <v>21807</v>
      </c>
      <c r="E8429" t="s">
        <v>35905</v>
      </c>
      <c r="F8429" t="s">
        <v>35378</v>
      </c>
      <c r="G8429">
        <v>1992</v>
      </c>
      <c r="H8429" t="s">
        <v>36599</v>
      </c>
      <c r="I8429" t="s">
        <v>21808</v>
      </c>
      <c r="J8429" s="2" t="s">
        <v>21828</v>
      </c>
      <c r="K8429" s="5" t="s">
        <v>55</v>
      </c>
    </row>
    <row r="8430" spans="1:12" hidden="1" x14ac:dyDescent="0.25">
      <c r="A8430">
        <v>181173</v>
      </c>
      <c r="B8430" t="s">
        <v>21829</v>
      </c>
      <c r="C8430" t="s">
        <v>21830</v>
      </c>
      <c r="D8430" t="s">
        <v>21807</v>
      </c>
      <c r="E8430" t="s">
        <v>35905</v>
      </c>
      <c r="F8430" t="s">
        <v>35378</v>
      </c>
      <c r="G8430">
        <v>1992</v>
      </c>
      <c r="H8430" t="s">
        <v>36599</v>
      </c>
      <c r="I8430" t="s">
        <v>21831</v>
      </c>
      <c r="J8430" s="2" t="s">
        <v>21832</v>
      </c>
      <c r="K8430" s="5" t="s">
        <v>21</v>
      </c>
    </row>
    <row r="8431" spans="1:12" hidden="1" x14ac:dyDescent="0.25">
      <c r="A8431">
        <v>181207</v>
      </c>
      <c r="B8431" t="s">
        <v>21833</v>
      </c>
      <c r="C8431" t="s">
        <v>21834</v>
      </c>
      <c r="D8431" t="s">
        <v>21807</v>
      </c>
      <c r="E8431" t="s">
        <v>35905</v>
      </c>
      <c r="F8431" t="s">
        <v>35378</v>
      </c>
      <c r="G8431">
        <v>1992</v>
      </c>
      <c r="H8431" t="s">
        <v>36599</v>
      </c>
      <c r="I8431" t="s">
        <v>21835</v>
      </c>
      <c r="J8431" s="2" t="s">
        <v>21836</v>
      </c>
      <c r="K8431" s="5" t="s">
        <v>55</v>
      </c>
      <c r="L8431" t="s">
        <v>143</v>
      </c>
    </row>
    <row r="8432" spans="1:12" hidden="1" x14ac:dyDescent="0.25">
      <c r="A8432">
        <v>181212</v>
      </c>
      <c r="B8432" t="s">
        <v>21837</v>
      </c>
      <c r="C8432" t="s">
        <v>21838</v>
      </c>
      <c r="D8432" t="s">
        <v>21807</v>
      </c>
      <c r="E8432" t="s">
        <v>35905</v>
      </c>
      <c r="F8432" t="s">
        <v>35378</v>
      </c>
      <c r="G8432">
        <v>1992</v>
      </c>
      <c r="H8432" t="s">
        <v>36599</v>
      </c>
      <c r="I8432" t="s">
        <v>21839</v>
      </c>
      <c r="J8432" s="2" t="s">
        <v>21840</v>
      </c>
      <c r="K8432" s="5" t="s">
        <v>38</v>
      </c>
      <c r="L8432" t="s">
        <v>187</v>
      </c>
    </row>
    <row r="8433" spans="1:16" hidden="1" x14ac:dyDescent="0.25">
      <c r="A8433">
        <v>181251</v>
      </c>
      <c r="B8433" t="s">
        <v>21841</v>
      </c>
      <c r="C8433" t="s">
        <v>21838</v>
      </c>
      <c r="D8433" t="s">
        <v>21807</v>
      </c>
      <c r="E8433" t="s">
        <v>35905</v>
      </c>
      <c r="F8433" t="s">
        <v>35378</v>
      </c>
      <c r="G8433">
        <v>1992</v>
      </c>
      <c r="H8433" t="s">
        <v>36599</v>
      </c>
      <c r="I8433" t="s">
        <v>21839</v>
      </c>
      <c r="J8433" s="2" t="s">
        <v>21842</v>
      </c>
      <c r="K8433" s="5" t="s">
        <v>38</v>
      </c>
      <c r="L8433" t="s">
        <v>132</v>
      </c>
    </row>
    <row r="8434" spans="1:16" hidden="1" x14ac:dyDescent="0.25">
      <c r="A8434">
        <v>181276</v>
      </c>
      <c r="B8434" t="s">
        <v>21843</v>
      </c>
      <c r="C8434" t="s">
        <v>21834</v>
      </c>
      <c r="D8434" t="s">
        <v>21807</v>
      </c>
      <c r="E8434" t="s">
        <v>35905</v>
      </c>
      <c r="F8434" t="s">
        <v>35378</v>
      </c>
      <c r="G8434">
        <v>1992</v>
      </c>
      <c r="H8434" t="s">
        <v>36599</v>
      </c>
      <c r="I8434" t="s">
        <v>21835</v>
      </c>
      <c r="J8434" s="2" t="s">
        <v>21844</v>
      </c>
      <c r="K8434" s="5" t="s">
        <v>21</v>
      </c>
    </row>
    <row r="8435" spans="1:16" hidden="1" x14ac:dyDescent="0.25">
      <c r="A8435">
        <v>181299</v>
      </c>
      <c r="B8435" t="s">
        <v>21845</v>
      </c>
      <c r="C8435" t="s">
        <v>21838</v>
      </c>
      <c r="D8435" t="s">
        <v>21807</v>
      </c>
      <c r="E8435" t="s">
        <v>35905</v>
      </c>
      <c r="F8435" t="s">
        <v>35378</v>
      </c>
      <c r="G8435">
        <v>1992</v>
      </c>
      <c r="H8435" t="s">
        <v>36599</v>
      </c>
      <c r="I8435" t="s">
        <v>21839</v>
      </c>
      <c r="J8435" s="2" t="s">
        <v>21846</v>
      </c>
      <c r="K8435" s="5" t="s">
        <v>15</v>
      </c>
      <c r="L8435" t="s">
        <v>16</v>
      </c>
    </row>
    <row r="8436" spans="1:16" hidden="1" x14ac:dyDescent="0.25">
      <c r="A8436">
        <v>181303</v>
      </c>
      <c r="B8436" t="s">
        <v>21847</v>
      </c>
      <c r="C8436" t="s">
        <v>21838</v>
      </c>
      <c r="D8436" t="s">
        <v>21807</v>
      </c>
      <c r="E8436" t="s">
        <v>35905</v>
      </c>
      <c r="F8436" t="s">
        <v>35378</v>
      </c>
      <c r="G8436">
        <v>1992</v>
      </c>
      <c r="H8436" t="s">
        <v>36599</v>
      </c>
      <c r="I8436" t="s">
        <v>21839</v>
      </c>
      <c r="J8436" s="2" t="s">
        <v>21848</v>
      </c>
      <c r="K8436" s="5" t="s">
        <v>21</v>
      </c>
    </row>
    <row r="8437" spans="1:16" hidden="1" x14ac:dyDescent="0.25">
      <c r="A8437">
        <v>181324</v>
      </c>
      <c r="B8437" t="s">
        <v>21849</v>
      </c>
      <c r="C8437" t="s">
        <v>21838</v>
      </c>
      <c r="D8437" t="s">
        <v>21807</v>
      </c>
      <c r="E8437" t="s">
        <v>35905</v>
      </c>
      <c r="F8437" t="s">
        <v>35378</v>
      </c>
      <c r="G8437">
        <v>1992</v>
      </c>
      <c r="H8437" t="s">
        <v>36599</v>
      </c>
      <c r="I8437" t="s">
        <v>21839</v>
      </c>
      <c r="J8437" s="2" t="s">
        <v>21850</v>
      </c>
      <c r="K8437" s="5" t="s">
        <v>21</v>
      </c>
      <c r="L8437" t="s">
        <v>143</v>
      </c>
    </row>
    <row r="8438" spans="1:16" hidden="1" x14ac:dyDescent="0.25">
      <c r="A8438">
        <v>181335</v>
      </c>
      <c r="B8438" t="s">
        <v>21851</v>
      </c>
      <c r="C8438" t="s">
        <v>21838</v>
      </c>
      <c r="D8438" t="s">
        <v>21807</v>
      </c>
      <c r="E8438" t="s">
        <v>35905</v>
      </c>
      <c r="F8438" t="s">
        <v>35378</v>
      </c>
      <c r="G8438">
        <v>1992</v>
      </c>
      <c r="H8438" t="s">
        <v>36599</v>
      </c>
      <c r="I8438" t="s">
        <v>21839</v>
      </c>
      <c r="J8438" s="2" t="s">
        <v>21852</v>
      </c>
      <c r="K8438" s="5" t="s">
        <v>55</v>
      </c>
    </row>
    <row r="8439" spans="1:16" hidden="1" x14ac:dyDescent="0.25">
      <c r="A8439">
        <v>181458</v>
      </c>
      <c r="B8439" t="s">
        <v>21853</v>
      </c>
      <c r="C8439" t="s">
        <v>21830</v>
      </c>
      <c r="D8439" t="s">
        <v>21807</v>
      </c>
      <c r="E8439" t="s">
        <v>35905</v>
      </c>
      <c r="F8439" t="s">
        <v>35378</v>
      </c>
      <c r="G8439">
        <v>1992</v>
      </c>
      <c r="H8439" t="s">
        <v>36599</v>
      </c>
      <c r="I8439" t="s">
        <v>21831</v>
      </c>
      <c r="J8439" s="2" t="s">
        <v>21854</v>
      </c>
      <c r="K8439" s="5" t="s">
        <v>21</v>
      </c>
    </row>
    <row r="8440" spans="1:16" hidden="1" x14ac:dyDescent="0.25">
      <c r="A8440">
        <v>181469</v>
      </c>
      <c r="B8440" t="s">
        <v>21855</v>
      </c>
      <c r="C8440" t="s">
        <v>21838</v>
      </c>
      <c r="D8440" t="s">
        <v>21807</v>
      </c>
      <c r="E8440" t="s">
        <v>35905</v>
      </c>
      <c r="F8440" t="s">
        <v>35378</v>
      </c>
      <c r="G8440">
        <v>1992</v>
      </c>
      <c r="H8440" t="s">
        <v>36599</v>
      </c>
      <c r="I8440" t="s">
        <v>21839</v>
      </c>
      <c r="J8440" s="2" t="s">
        <v>21856</v>
      </c>
      <c r="K8440" s="5" t="s">
        <v>55</v>
      </c>
    </row>
    <row r="8441" spans="1:16" x14ac:dyDescent="0.25">
      <c r="A8441">
        <v>181552</v>
      </c>
      <c r="B8441" t="s">
        <v>21857</v>
      </c>
      <c r="C8441" t="s">
        <v>21830</v>
      </c>
      <c r="D8441" t="s">
        <v>21807</v>
      </c>
      <c r="E8441" t="s">
        <v>35905</v>
      </c>
      <c r="F8441" t="s">
        <v>35378</v>
      </c>
      <c r="G8441">
        <v>1992</v>
      </c>
      <c r="H8441" t="s">
        <v>36599</v>
      </c>
      <c r="I8441" t="s">
        <v>21831</v>
      </c>
      <c r="J8441" s="2" t="s">
        <v>21858</v>
      </c>
      <c r="K8441" s="5" t="s">
        <v>38</v>
      </c>
      <c r="M8441" s="4" t="s">
        <v>35209</v>
      </c>
      <c r="N8441" s="4" t="s">
        <v>8</v>
      </c>
      <c r="O8441" t="s">
        <v>33</v>
      </c>
      <c r="P8441" t="s">
        <v>35341</v>
      </c>
    </row>
    <row r="8442" spans="1:16" hidden="1" x14ac:dyDescent="0.25">
      <c r="A8442">
        <v>181555</v>
      </c>
      <c r="B8442" t="s">
        <v>21859</v>
      </c>
      <c r="C8442" t="s">
        <v>21830</v>
      </c>
      <c r="D8442" t="s">
        <v>21807</v>
      </c>
      <c r="E8442" t="s">
        <v>35905</v>
      </c>
      <c r="F8442" t="s">
        <v>35378</v>
      </c>
      <c r="G8442">
        <v>1992</v>
      </c>
      <c r="H8442" t="s">
        <v>36599</v>
      </c>
      <c r="I8442" t="s">
        <v>21831</v>
      </c>
      <c r="J8442" s="2" t="s">
        <v>21860</v>
      </c>
      <c r="K8442" s="5" t="s">
        <v>21</v>
      </c>
    </row>
    <row r="8443" spans="1:16" hidden="1" x14ac:dyDescent="0.25">
      <c r="A8443">
        <v>181559</v>
      </c>
      <c r="B8443" t="s">
        <v>21861</v>
      </c>
      <c r="C8443" t="s">
        <v>21830</v>
      </c>
      <c r="D8443" t="s">
        <v>21807</v>
      </c>
      <c r="E8443" t="s">
        <v>35905</v>
      </c>
      <c r="F8443" t="s">
        <v>35378</v>
      </c>
      <c r="G8443">
        <v>1992</v>
      </c>
      <c r="H8443" t="s">
        <v>36599</v>
      </c>
      <c r="I8443" t="s">
        <v>21831</v>
      </c>
      <c r="J8443" s="2" t="s">
        <v>21862</v>
      </c>
      <c r="K8443" s="5" t="s">
        <v>55</v>
      </c>
    </row>
    <row r="8444" spans="1:16" hidden="1" x14ac:dyDescent="0.25">
      <c r="A8444">
        <v>181604</v>
      </c>
      <c r="B8444" t="s">
        <v>21863</v>
      </c>
      <c r="C8444" t="s">
        <v>21830</v>
      </c>
      <c r="D8444" t="s">
        <v>21807</v>
      </c>
      <c r="E8444" t="s">
        <v>35905</v>
      </c>
      <c r="F8444" t="s">
        <v>35378</v>
      </c>
      <c r="G8444">
        <v>1992</v>
      </c>
      <c r="H8444" t="s">
        <v>36599</v>
      </c>
      <c r="I8444" t="s">
        <v>21831</v>
      </c>
      <c r="J8444" s="2" t="s">
        <v>21864</v>
      </c>
      <c r="K8444" s="5" t="s">
        <v>55</v>
      </c>
    </row>
    <row r="8445" spans="1:16" hidden="1" x14ac:dyDescent="0.25">
      <c r="A8445">
        <v>181644</v>
      </c>
      <c r="B8445" t="s">
        <v>21865</v>
      </c>
      <c r="C8445" t="s">
        <v>21834</v>
      </c>
      <c r="D8445" t="s">
        <v>21807</v>
      </c>
      <c r="E8445" t="s">
        <v>35905</v>
      </c>
      <c r="F8445" t="s">
        <v>35378</v>
      </c>
      <c r="G8445">
        <v>1992</v>
      </c>
      <c r="H8445" t="s">
        <v>36599</v>
      </c>
      <c r="I8445" t="s">
        <v>21835</v>
      </c>
      <c r="J8445" s="2" t="s">
        <v>21866</v>
      </c>
      <c r="K8445" s="5" t="s">
        <v>38</v>
      </c>
      <c r="L8445" t="s">
        <v>226</v>
      </c>
    </row>
    <row r="8446" spans="1:16" hidden="1" x14ac:dyDescent="0.25">
      <c r="A8446">
        <v>181686</v>
      </c>
      <c r="B8446" t="s">
        <v>21867</v>
      </c>
      <c r="C8446" t="s">
        <v>21868</v>
      </c>
      <c r="D8446" t="s">
        <v>21869</v>
      </c>
      <c r="E8446" t="s">
        <v>35906</v>
      </c>
      <c r="F8446" t="s">
        <v>35489</v>
      </c>
      <c r="G8446">
        <v>1974</v>
      </c>
      <c r="H8446" t="s">
        <v>36600</v>
      </c>
      <c r="I8446" t="s">
        <v>2453</v>
      </c>
      <c r="J8446" s="2" t="s">
        <v>21870</v>
      </c>
      <c r="K8446" s="5" t="s">
        <v>21</v>
      </c>
      <c r="L8446" t="s">
        <v>143</v>
      </c>
    </row>
    <row r="8447" spans="1:16" hidden="1" x14ac:dyDescent="0.25">
      <c r="A8447">
        <v>181713</v>
      </c>
      <c r="B8447" t="s">
        <v>21871</v>
      </c>
      <c r="C8447" t="s">
        <v>21872</v>
      </c>
      <c r="D8447" t="s">
        <v>21869</v>
      </c>
      <c r="E8447" t="s">
        <v>35906</v>
      </c>
      <c r="F8447" t="s">
        <v>35489</v>
      </c>
      <c r="G8447">
        <v>1974</v>
      </c>
      <c r="H8447" t="s">
        <v>36600</v>
      </c>
      <c r="I8447" t="s">
        <v>12745</v>
      </c>
      <c r="J8447" s="2" t="s">
        <v>21873</v>
      </c>
      <c r="K8447" s="5" t="s">
        <v>21</v>
      </c>
    </row>
    <row r="8448" spans="1:16" hidden="1" x14ac:dyDescent="0.25">
      <c r="A8448">
        <v>181725</v>
      </c>
      <c r="B8448" t="s">
        <v>21874</v>
      </c>
      <c r="C8448" t="s">
        <v>21872</v>
      </c>
      <c r="D8448" t="s">
        <v>21869</v>
      </c>
      <c r="E8448" t="s">
        <v>35906</v>
      </c>
      <c r="F8448" t="s">
        <v>35489</v>
      </c>
      <c r="G8448">
        <v>1974</v>
      </c>
      <c r="H8448" t="s">
        <v>36600</v>
      </c>
      <c r="I8448" t="s">
        <v>12745</v>
      </c>
      <c r="J8448" s="2" t="s">
        <v>21875</v>
      </c>
      <c r="K8448" s="5" t="s">
        <v>128</v>
      </c>
      <c r="L8448" t="s">
        <v>374</v>
      </c>
    </row>
    <row r="8449" spans="1:12" hidden="1" x14ac:dyDescent="0.25">
      <c r="A8449">
        <v>181771</v>
      </c>
      <c r="B8449" t="s">
        <v>21876</v>
      </c>
      <c r="C8449" t="s">
        <v>21877</v>
      </c>
      <c r="D8449" t="s">
        <v>21869</v>
      </c>
      <c r="E8449" t="s">
        <v>35906</v>
      </c>
      <c r="F8449" t="s">
        <v>35489</v>
      </c>
      <c r="G8449">
        <v>1974</v>
      </c>
      <c r="H8449" t="s">
        <v>36600</v>
      </c>
      <c r="I8449" t="s">
        <v>12403</v>
      </c>
      <c r="J8449" s="2" t="s">
        <v>21878</v>
      </c>
      <c r="K8449" s="5" t="s">
        <v>21</v>
      </c>
    </row>
    <row r="8450" spans="1:12" hidden="1" x14ac:dyDescent="0.25">
      <c r="A8450">
        <v>181786</v>
      </c>
      <c r="B8450" t="s">
        <v>21879</v>
      </c>
      <c r="C8450" t="s">
        <v>21880</v>
      </c>
      <c r="D8450" t="s">
        <v>21869</v>
      </c>
      <c r="E8450" t="s">
        <v>35906</v>
      </c>
      <c r="F8450" t="s">
        <v>35489</v>
      </c>
      <c r="G8450">
        <v>1974</v>
      </c>
      <c r="H8450" t="s">
        <v>36600</v>
      </c>
      <c r="I8450" t="s">
        <v>12724</v>
      </c>
      <c r="J8450" s="2" t="s">
        <v>21881</v>
      </c>
      <c r="K8450" s="5" t="s">
        <v>21</v>
      </c>
    </row>
    <row r="8451" spans="1:12" hidden="1" x14ac:dyDescent="0.25">
      <c r="A8451">
        <v>181788</v>
      </c>
      <c r="B8451" t="s">
        <v>21882</v>
      </c>
      <c r="C8451" t="s">
        <v>21880</v>
      </c>
      <c r="D8451" t="s">
        <v>21869</v>
      </c>
      <c r="E8451" t="s">
        <v>35906</v>
      </c>
      <c r="F8451" t="s">
        <v>35489</v>
      </c>
      <c r="G8451">
        <v>1974</v>
      </c>
      <c r="H8451" t="s">
        <v>36600</v>
      </c>
      <c r="I8451" t="s">
        <v>12724</v>
      </c>
      <c r="J8451" s="2" t="s">
        <v>21883</v>
      </c>
      <c r="K8451" s="5" t="s">
        <v>21</v>
      </c>
    </row>
    <row r="8452" spans="1:12" hidden="1" x14ac:dyDescent="0.25">
      <c r="A8452">
        <v>181805</v>
      </c>
      <c r="B8452" t="s">
        <v>21884</v>
      </c>
      <c r="C8452" t="s">
        <v>21885</v>
      </c>
      <c r="D8452" t="s">
        <v>21869</v>
      </c>
      <c r="E8452" t="s">
        <v>35906</v>
      </c>
      <c r="F8452" t="s">
        <v>35489</v>
      </c>
      <c r="G8452">
        <v>1974</v>
      </c>
      <c r="H8452" t="s">
        <v>36600</v>
      </c>
      <c r="I8452" t="s">
        <v>21886</v>
      </c>
      <c r="J8452" s="2" t="s">
        <v>21887</v>
      </c>
      <c r="K8452" s="5" t="s">
        <v>38</v>
      </c>
      <c r="L8452" t="s">
        <v>16</v>
      </c>
    </row>
    <row r="8453" spans="1:12" hidden="1" x14ac:dyDescent="0.25">
      <c r="A8453">
        <v>181809</v>
      </c>
      <c r="B8453" t="s">
        <v>21888</v>
      </c>
      <c r="C8453" t="s">
        <v>21885</v>
      </c>
      <c r="D8453" t="s">
        <v>21869</v>
      </c>
      <c r="E8453" t="s">
        <v>35906</v>
      </c>
      <c r="F8453" t="s">
        <v>35489</v>
      </c>
      <c r="G8453">
        <v>1974</v>
      </c>
      <c r="H8453" t="s">
        <v>36600</v>
      </c>
      <c r="I8453" t="s">
        <v>21886</v>
      </c>
      <c r="J8453" s="2" t="s">
        <v>21889</v>
      </c>
      <c r="K8453" s="5" t="s">
        <v>128</v>
      </c>
    </row>
    <row r="8454" spans="1:12" hidden="1" x14ac:dyDescent="0.25">
      <c r="A8454">
        <v>181810</v>
      </c>
      <c r="B8454" t="s">
        <v>21890</v>
      </c>
      <c r="C8454" t="s">
        <v>21891</v>
      </c>
      <c r="D8454" t="s">
        <v>21869</v>
      </c>
      <c r="E8454" t="s">
        <v>35906</v>
      </c>
      <c r="F8454" t="s">
        <v>35489</v>
      </c>
      <c r="G8454">
        <v>1974</v>
      </c>
      <c r="H8454" t="s">
        <v>36600</v>
      </c>
      <c r="I8454" t="s">
        <v>21892</v>
      </c>
      <c r="J8454" s="2" t="s">
        <v>21893</v>
      </c>
      <c r="K8454" s="5" t="s">
        <v>38</v>
      </c>
      <c r="L8454" t="s">
        <v>272</v>
      </c>
    </row>
    <row r="8455" spans="1:12" hidden="1" x14ac:dyDescent="0.25">
      <c r="A8455">
        <v>181814</v>
      </c>
      <c r="B8455" t="s">
        <v>21894</v>
      </c>
      <c r="C8455" t="s">
        <v>21895</v>
      </c>
      <c r="D8455" t="s">
        <v>21869</v>
      </c>
      <c r="E8455" t="s">
        <v>35906</v>
      </c>
      <c r="F8455" t="s">
        <v>35489</v>
      </c>
      <c r="G8455">
        <v>1974</v>
      </c>
      <c r="H8455" t="s">
        <v>36600</v>
      </c>
      <c r="I8455" t="s">
        <v>21896</v>
      </c>
      <c r="J8455" s="2" t="s">
        <v>21897</v>
      </c>
      <c r="K8455" s="5" t="s">
        <v>202</v>
      </c>
      <c r="L8455" t="s">
        <v>129</v>
      </c>
    </row>
    <row r="8456" spans="1:12" hidden="1" x14ac:dyDescent="0.25">
      <c r="A8456">
        <v>181817</v>
      </c>
      <c r="B8456" t="s">
        <v>21898</v>
      </c>
      <c r="C8456" t="s">
        <v>21899</v>
      </c>
      <c r="D8456" t="s">
        <v>21869</v>
      </c>
      <c r="E8456" t="s">
        <v>35906</v>
      </c>
      <c r="F8456" t="s">
        <v>35489</v>
      </c>
      <c r="G8456">
        <v>1974</v>
      </c>
      <c r="H8456" t="s">
        <v>36600</v>
      </c>
      <c r="I8456" t="s">
        <v>21900</v>
      </c>
      <c r="J8456" s="2" t="s">
        <v>21901</v>
      </c>
      <c r="K8456" s="5" t="s">
        <v>128</v>
      </c>
    </row>
    <row r="8457" spans="1:12" hidden="1" x14ac:dyDescent="0.25">
      <c r="A8457">
        <v>181827</v>
      </c>
      <c r="B8457" t="s">
        <v>21902</v>
      </c>
      <c r="C8457" t="s">
        <v>21903</v>
      </c>
      <c r="D8457" t="s">
        <v>21869</v>
      </c>
      <c r="E8457" t="s">
        <v>35906</v>
      </c>
      <c r="F8457" t="s">
        <v>35489</v>
      </c>
      <c r="G8457">
        <v>1974</v>
      </c>
      <c r="H8457" t="s">
        <v>36600</v>
      </c>
      <c r="I8457" t="s">
        <v>41</v>
      </c>
      <c r="J8457" s="2" t="s">
        <v>21904</v>
      </c>
      <c r="K8457" s="5" t="s">
        <v>55</v>
      </c>
    </row>
    <row r="8458" spans="1:12" hidden="1" x14ac:dyDescent="0.25">
      <c r="A8458">
        <v>181846</v>
      </c>
      <c r="B8458" t="s">
        <v>21905</v>
      </c>
      <c r="C8458" t="s">
        <v>21903</v>
      </c>
      <c r="D8458" t="s">
        <v>21869</v>
      </c>
      <c r="E8458" t="s">
        <v>35906</v>
      </c>
      <c r="F8458" t="s">
        <v>35489</v>
      </c>
      <c r="G8458">
        <v>1974</v>
      </c>
      <c r="H8458" t="s">
        <v>36600</v>
      </c>
      <c r="I8458" t="s">
        <v>41</v>
      </c>
      <c r="J8458" s="2" t="s">
        <v>21906</v>
      </c>
      <c r="K8458" s="5" t="s">
        <v>38</v>
      </c>
      <c r="L8458" t="s">
        <v>35281</v>
      </c>
    </row>
    <row r="8459" spans="1:12" hidden="1" x14ac:dyDescent="0.25">
      <c r="A8459">
        <v>181848</v>
      </c>
      <c r="B8459" t="s">
        <v>21907</v>
      </c>
      <c r="C8459" t="s">
        <v>21903</v>
      </c>
      <c r="D8459" t="s">
        <v>21869</v>
      </c>
      <c r="E8459" t="s">
        <v>35906</v>
      </c>
      <c r="F8459" t="s">
        <v>35489</v>
      </c>
      <c r="G8459">
        <v>1974</v>
      </c>
      <c r="H8459" t="s">
        <v>36600</v>
      </c>
      <c r="I8459" t="s">
        <v>41</v>
      </c>
      <c r="J8459" s="2" t="s">
        <v>21908</v>
      </c>
      <c r="K8459" s="5" t="s">
        <v>38</v>
      </c>
      <c r="L8459" t="s">
        <v>16</v>
      </c>
    </row>
    <row r="8460" spans="1:12" hidden="1" x14ac:dyDescent="0.25">
      <c r="A8460">
        <v>181852</v>
      </c>
      <c r="B8460" t="s">
        <v>21909</v>
      </c>
      <c r="C8460" t="s">
        <v>21903</v>
      </c>
      <c r="D8460" t="s">
        <v>21869</v>
      </c>
      <c r="E8460" t="s">
        <v>35906</v>
      </c>
      <c r="F8460" t="s">
        <v>35489</v>
      </c>
      <c r="G8460">
        <v>1974</v>
      </c>
      <c r="H8460" t="s">
        <v>36600</v>
      </c>
      <c r="I8460" t="s">
        <v>41</v>
      </c>
      <c r="J8460" s="2" t="s">
        <v>21910</v>
      </c>
      <c r="K8460" s="5" t="s">
        <v>55</v>
      </c>
    </row>
    <row r="8461" spans="1:12" hidden="1" x14ac:dyDescent="0.25">
      <c r="A8461">
        <v>181869</v>
      </c>
      <c r="B8461" t="s">
        <v>21911</v>
      </c>
      <c r="C8461" t="s">
        <v>21912</v>
      </c>
      <c r="D8461" t="s">
        <v>21869</v>
      </c>
      <c r="E8461" t="s">
        <v>35906</v>
      </c>
      <c r="F8461" t="s">
        <v>35489</v>
      </c>
      <c r="G8461">
        <v>1974</v>
      </c>
      <c r="H8461" t="s">
        <v>36600</v>
      </c>
      <c r="I8461" t="s">
        <v>21913</v>
      </c>
      <c r="J8461" s="2" t="s">
        <v>21914</v>
      </c>
      <c r="K8461" s="5" t="s">
        <v>21</v>
      </c>
    </row>
    <row r="8462" spans="1:12" hidden="1" x14ac:dyDescent="0.25">
      <c r="A8462">
        <v>181903</v>
      </c>
      <c r="B8462" t="s">
        <v>21915</v>
      </c>
      <c r="C8462" t="s">
        <v>21885</v>
      </c>
      <c r="D8462" t="s">
        <v>21869</v>
      </c>
      <c r="E8462" t="s">
        <v>35906</v>
      </c>
      <c r="F8462" t="s">
        <v>35489</v>
      </c>
      <c r="G8462">
        <v>1974</v>
      </c>
      <c r="H8462" t="s">
        <v>36600</v>
      </c>
      <c r="I8462" t="s">
        <v>21886</v>
      </c>
      <c r="J8462" s="2" t="s">
        <v>21916</v>
      </c>
      <c r="K8462" s="5" t="s">
        <v>21</v>
      </c>
    </row>
    <row r="8463" spans="1:12" hidden="1" x14ac:dyDescent="0.25">
      <c r="A8463">
        <v>181919</v>
      </c>
      <c r="B8463" t="s">
        <v>21917</v>
      </c>
      <c r="C8463" t="s">
        <v>21918</v>
      </c>
      <c r="D8463" t="s">
        <v>21869</v>
      </c>
      <c r="E8463" t="s">
        <v>35906</v>
      </c>
      <c r="F8463" t="s">
        <v>35489</v>
      </c>
      <c r="G8463">
        <v>1974</v>
      </c>
      <c r="H8463" t="s">
        <v>36600</v>
      </c>
      <c r="I8463" t="s">
        <v>7925</v>
      </c>
      <c r="J8463" s="2" t="s">
        <v>21919</v>
      </c>
      <c r="K8463" s="5" t="s">
        <v>55</v>
      </c>
    </row>
    <row r="8464" spans="1:12" hidden="1" x14ac:dyDescent="0.25">
      <c r="A8464">
        <v>181923</v>
      </c>
      <c r="B8464" t="s">
        <v>21920</v>
      </c>
      <c r="C8464" t="s">
        <v>21918</v>
      </c>
      <c r="D8464" t="s">
        <v>21869</v>
      </c>
      <c r="E8464" t="s">
        <v>35906</v>
      </c>
      <c r="F8464" t="s">
        <v>35489</v>
      </c>
      <c r="G8464">
        <v>1974</v>
      </c>
      <c r="H8464" t="s">
        <v>36600</v>
      </c>
      <c r="I8464" t="s">
        <v>7925</v>
      </c>
      <c r="J8464" s="2" t="s">
        <v>21921</v>
      </c>
      <c r="K8464" s="5" t="s">
        <v>345</v>
      </c>
    </row>
    <row r="8465" spans="1:12" hidden="1" x14ac:dyDescent="0.25">
      <c r="A8465">
        <v>181951</v>
      </c>
      <c r="B8465" t="s">
        <v>21922</v>
      </c>
      <c r="C8465" t="s">
        <v>21923</v>
      </c>
      <c r="D8465" t="s">
        <v>21869</v>
      </c>
      <c r="E8465" t="s">
        <v>35906</v>
      </c>
      <c r="F8465" t="s">
        <v>35489</v>
      </c>
      <c r="G8465">
        <v>1974</v>
      </c>
      <c r="H8465" t="s">
        <v>36600</v>
      </c>
      <c r="I8465" t="s">
        <v>12760</v>
      </c>
      <c r="J8465" s="2" t="s">
        <v>21924</v>
      </c>
      <c r="K8465" s="5" t="s">
        <v>345</v>
      </c>
      <c r="L8465" t="s">
        <v>35281</v>
      </c>
    </row>
    <row r="8466" spans="1:12" hidden="1" x14ac:dyDescent="0.25">
      <c r="A8466">
        <v>181953</v>
      </c>
      <c r="B8466" t="s">
        <v>21925</v>
      </c>
      <c r="C8466" t="s">
        <v>21923</v>
      </c>
      <c r="D8466" t="s">
        <v>21869</v>
      </c>
      <c r="E8466" t="s">
        <v>35906</v>
      </c>
      <c r="F8466" t="s">
        <v>35489</v>
      </c>
      <c r="G8466">
        <v>1974</v>
      </c>
      <c r="H8466" t="s">
        <v>36600</v>
      </c>
      <c r="I8466" t="s">
        <v>12760</v>
      </c>
      <c r="J8466" s="2" t="s">
        <v>21926</v>
      </c>
      <c r="K8466" s="5" t="s">
        <v>21</v>
      </c>
    </row>
    <row r="8467" spans="1:12" hidden="1" x14ac:dyDescent="0.25">
      <c r="A8467">
        <v>181976</v>
      </c>
      <c r="B8467" t="s">
        <v>21927</v>
      </c>
      <c r="C8467" t="s">
        <v>21903</v>
      </c>
      <c r="D8467" t="s">
        <v>21869</v>
      </c>
      <c r="E8467" t="s">
        <v>35906</v>
      </c>
      <c r="F8467" t="s">
        <v>35489</v>
      </c>
      <c r="G8467">
        <v>1974</v>
      </c>
      <c r="H8467" t="s">
        <v>36600</v>
      </c>
      <c r="I8467" t="s">
        <v>41</v>
      </c>
      <c r="J8467" s="2" t="s">
        <v>21928</v>
      </c>
      <c r="K8467" s="5" t="s">
        <v>21</v>
      </c>
    </row>
    <row r="8468" spans="1:12" hidden="1" x14ac:dyDescent="0.25">
      <c r="A8468">
        <v>182012</v>
      </c>
      <c r="B8468" t="s">
        <v>21929</v>
      </c>
      <c r="C8468" t="s">
        <v>21923</v>
      </c>
      <c r="D8468" t="s">
        <v>21869</v>
      </c>
      <c r="E8468" t="s">
        <v>35906</v>
      </c>
      <c r="F8468" t="s">
        <v>35489</v>
      </c>
      <c r="G8468">
        <v>1974</v>
      </c>
      <c r="H8468" t="s">
        <v>36600</v>
      </c>
      <c r="I8468" t="s">
        <v>12760</v>
      </c>
      <c r="J8468" s="2" t="s">
        <v>21930</v>
      </c>
      <c r="K8468" s="5" t="s">
        <v>38</v>
      </c>
      <c r="L8468" t="s">
        <v>16</v>
      </c>
    </row>
    <row r="8469" spans="1:12" hidden="1" x14ac:dyDescent="0.25">
      <c r="A8469">
        <v>182018</v>
      </c>
      <c r="B8469" t="s">
        <v>21931</v>
      </c>
      <c r="C8469" t="s">
        <v>21903</v>
      </c>
      <c r="D8469" t="s">
        <v>21869</v>
      </c>
      <c r="E8469" t="s">
        <v>35906</v>
      </c>
      <c r="F8469" t="s">
        <v>35489</v>
      </c>
      <c r="G8469">
        <v>1974</v>
      </c>
      <c r="H8469" t="s">
        <v>36600</v>
      </c>
      <c r="I8469" t="s">
        <v>41</v>
      </c>
      <c r="J8469" s="2" t="s">
        <v>21932</v>
      </c>
      <c r="K8469" s="5" t="s">
        <v>38</v>
      </c>
      <c r="L8469" t="s">
        <v>35281</v>
      </c>
    </row>
    <row r="8470" spans="1:12" hidden="1" x14ac:dyDescent="0.25">
      <c r="A8470">
        <v>182019</v>
      </c>
      <c r="B8470" t="s">
        <v>21933</v>
      </c>
      <c r="C8470" t="s">
        <v>21903</v>
      </c>
      <c r="D8470" t="s">
        <v>21869</v>
      </c>
      <c r="E8470" t="s">
        <v>35906</v>
      </c>
      <c r="F8470" t="s">
        <v>35489</v>
      </c>
      <c r="G8470">
        <v>1974</v>
      </c>
      <c r="H8470" t="s">
        <v>36600</v>
      </c>
      <c r="I8470" t="s">
        <v>41</v>
      </c>
      <c r="J8470" s="2" t="s">
        <v>21934</v>
      </c>
      <c r="K8470" s="5" t="s">
        <v>38</v>
      </c>
    </row>
    <row r="8471" spans="1:12" hidden="1" x14ac:dyDescent="0.25">
      <c r="A8471">
        <v>182032</v>
      </c>
      <c r="B8471" t="s">
        <v>21935</v>
      </c>
      <c r="C8471" t="s">
        <v>21936</v>
      </c>
      <c r="D8471" t="s">
        <v>21869</v>
      </c>
      <c r="E8471" t="s">
        <v>35906</v>
      </c>
      <c r="F8471" t="s">
        <v>35489</v>
      </c>
      <c r="G8471">
        <v>1974</v>
      </c>
      <c r="H8471" t="s">
        <v>36600</v>
      </c>
      <c r="I8471" t="s">
        <v>21937</v>
      </c>
      <c r="J8471" s="2" t="s">
        <v>21938</v>
      </c>
      <c r="K8471" s="5" t="s">
        <v>38</v>
      </c>
      <c r="L8471" t="s">
        <v>16</v>
      </c>
    </row>
    <row r="8472" spans="1:12" hidden="1" x14ac:dyDescent="0.25">
      <c r="A8472">
        <v>182034</v>
      </c>
      <c r="B8472" t="s">
        <v>21939</v>
      </c>
      <c r="C8472" t="s">
        <v>21923</v>
      </c>
      <c r="D8472" t="s">
        <v>21869</v>
      </c>
      <c r="E8472" t="s">
        <v>35906</v>
      </c>
      <c r="F8472" t="s">
        <v>35489</v>
      </c>
      <c r="G8472">
        <v>1974</v>
      </c>
      <c r="H8472" t="s">
        <v>36600</v>
      </c>
      <c r="I8472" t="s">
        <v>12760</v>
      </c>
      <c r="J8472" s="2" t="s">
        <v>21940</v>
      </c>
      <c r="K8472" s="5" t="s">
        <v>38</v>
      </c>
      <c r="L8472" t="s">
        <v>97</v>
      </c>
    </row>
    <row r="8473" spans="1:12" hidden="1" x14ac:dyDescent="0.25">
      <c r="A8473">
        <v>182048</v>
      </c>
      <c r="B8473" t="s">
        <v>21941</v>
      </c>
      <c r="C8473" t="s">
        <v>21923</v>
      </c>
      <c r="D8473" t="s">
        <v>21869</v>
      </c>
      <c r="E8473" t="s">
        <v>35906</v>
      </c>
      <c r="F8473" t="s">
        <v>35489</v>
      </c>
      <c r="G8473">
        <v>1974</v>
      </c>
      <c r="H8473" t="s">
        <v>36600</v>
      </c>
      <c r="I8473" t="s">
        <v>12760</v>
      </c>
      <c r="J8473" s="2" t="s">
        <v>21942</v>
      </c>
      <c r="K8473" s="5" t="s">
        <v>21</v>
      </c>
    </row>
    <row r="8474" spans="1:12" hidden="1" x14ac:dyDescent="0.25">
      <c r="A8474">
        <v>182094</v>
      </c>
      <c r="B8474" t="s">
        <v>21943</v>
      </c>
      <c r="C8474" t="s">
        <v>21923</v>
      </c>
      <c r="D8474" t="s">
        <v>21869</v>
      </c>
      <c r="E8474" t="s">
        <v>35906</v>
      </c>
      <c r="F8474" t="s">
        <v>35489</v>
      </c>
      <c r="G8474">
        <v>1974</v>
      </c>
      <c r="H8474" t="s">
        <v>36600</v>
      </c>
      <c r="I8474" t="s">
        <v>12760</v>
      </c>
      <c r="J8474" s="2" t="s">
        <v>21944</v>
      </c>
      <c r="K8474" s="5" t="s">
        <v>38</v>
      </c>
    </row>
    <row r="8475" spans="1:12" hidden="1" x14ac:dyDescent="0.25">
      <c r="A8475">
        <v>182111</v>
      </c>
      <c r="B8475" t="s">
        <v>21945</v>
      </c>
      <c r="C8475" t="s">
        <v>21918</v>
      </c>
      <c r="D8475" t="s">
        <v>21869</v>
      </c>
      <c r="E8475" t="s">
        <v>35906</v>
      </c>
      <c r="F8475" t="s">
        <v>35489</v>
      </c>
      <c r="G8475">
        <v>1974</v>
      </c>
      <c r="H8475" t="s">
        <v>36600</v>
      </c>
      <c r="I8475" t="s">
        <v>7925</v>
      </c>
      <c r="J8475" s="2" t="s">
        <v>21946</v>
      </c>
      <c r="K8475" s="5" t="s">
        <v>32</v>
      </c>
    </row>
    <row r="8476" spans="1:12" hidden="1" x14ac:dyDescent="0.25">
      <c r="A8476">
        <v>182118</v>
      </c>
      <c r="B8476" t="s">
        <v>21947</v>
      </c>
      <c r="C8476" t="s">
        <v>21903</v>
      </c>
      <c r="D8476" t="s">
        <v>21869</v>
      </c>
      <c r="E8476" t="s">
        <v>35906</v>
      </c>
      <c r="F8476" t="s">
        <v>35489</v>
      </c>
      <c r="G8476">
        <v>1974</v>
      </c>
      <c r="H8476" t="s">
        <v>36600</v>
      </c>
      <c r="I8476" t="s">
        <v>41</v>
      </c>
      <c r="J8476" s="2" t="s">
        <v>21948</v>
      </c>
      <c r="K8476" s="5" t="s">
        <v>55</v>
      </c>
    </row>
    <row r="8477" spans="1:12" hidden="1" x14ac:dyDescent="0.25">
      <c r="A8477">
        <v>182137</v>
      </c>
      <c r="B8477" t="s">
        <v>21949</v>
      </c>
      <c r="C8477" t="s">
        <v>21918</v>
      </c>
      <c r="D8477" t="s">
        <v>21869</v>
      </c>
      <c r="E8477" t="s">
        <v>35906</v>
      </c>
      <c r="F8477" t="s">
        <v>35489</v>
      </c>
      <c r="G8477">
        <v>1974</v>
      </c>
      <c r="H8477" t="s">
        <v>36600</v>
      </c>
      <c r="I8477" t="s">
        <v>7925</v>
      </c>
      <c r="J8477" s="2" t="s">
        <v>21950</v>
      </c>
      <c r="K8477" s="5" t="s">
        <v>345</v>
      </c>
      <c r="L8477" t="s">
        <v>35281</v>
      </c>
    </row>
    <row r="8478" spans="1:12" hidden="1" x14ac:dyDescent="0.25">
      <c r="A8478">
        <v>182164</v>
      </c>
      <c r="B8478" t="s">
        <v>21951</v>
      </c>
      <c r="C8478" t="s">
        <v>21903</v>
      </c>
      <c r="D8478" t="s">
        <v>21869</v>
      </c>
      <c r="E8478" t="s">
        <v>35906</v>
      </c>
      <c r="F8478" t="s">
        <v>35489</v>
      </c>
      <c r="G8478">
        <v>1974</v>
      </c>
      <c r="H8478" t="s">
        <v>36600</v>
      </c>
      <c r="I8478" t="s">
        <v>41</v>
      </c>
      <c r="J8478" s="2" t="s">
        <v>21952</v>
      </c>
      <c r="K8478" s="5" t="s">
        <v>21</v>
      </c>
    </row>
    <row r="8479" spans="1:12" hidden="1" x14ac:dyDescent="0.25">
      <c r="A8479">
        <v>182169</v>
      </c>
      <c r="B8479" t="s">
        <v>21953</v>
      </c>
      <c r="C8479" t="s">
        <v>21954</v>
      </c>
      <c r="D8479" t="s">
        <v>21869</v>
      </c>
      <c r="E8479" t="s">
        <v>35906</v>
      </c>
      <c r="F8479" t="s">
        <v>35489</v>
      </c>
      <c r="G8479">
        <v>1974</v>
      </c>
      <c r="H8479" t="s">
        <v>36600</v>
      </c>
      <c r="I8479" t="s">
        <v>21955</v>
      </c>
      <c r="J8479" s="2" t="s">
        <v>21956</v>
      </c>
      <c r="K8479" s="5" t="s">
        <v>18545</v>
      </c>
      <c r="L8479" t="s">
        <v>132</v>
      </c>
    </row>
    <row r="8480" spans="1:12" hidden="1" x14ac:dyDescent="0.25">
      <c r="A8480">
        <v>182175</v>
      </c>
      <c r="B8480" t="s">
        <v>21957</v>
      </c>
      <c r="C8480" t="s">
        <v>21903</v>
      </c>
      <c r="D8480" t="s">
        <v>21869</v>
      </c>
      <c r="E8480" t="s">
        <v>35906</v>
      </c>
      <c r="F8480" t="s">
        <v>35489</v>
      </c>
      <c r="G8480">
        <v>1974</v>
      </c>
      <c r="H8480" t="s">
        <v>36600</v>
      </c>
      <c r="I8480" t="s">
        <v>41</v>
      </c>
      <c r="J8480" s="2" t="s">
        <v>21958</v>
      </c>
      <c r="K8480" s="5" t="s">
        <v>15</v>
      </c>
      <c r="L8480" t="s">
        <v>16</v>
      </c>
    </row>
    <row r="8481" spans="1:12" hidden="1" x14ac:dyDescent="0.25">
      <c r="A8481">
        <v>182178</v>
      </c>
      <c r="B8481" t="s">
        <v>21959</v>
      </c>
      <c r="C8481" t="s">
        <v>21954</v>
      </c>
      <c r="D8481" t="s">
        <v>21869</v>
      </c>
      <c r="E8481" t="s">
        <v>35906</v>
      </c>
      <c r="F8481" t="s">
        <v>35489</v>
      </c>
      <c r="G8481">
        <v>1974</v>
      </c>
      <c r="H8481" t="s">
        <v>36600</v>
      </c>
      <c r="I8481" t="s">
        <v>21955</v>
      </c>
      <c r="J8481" s="2" t="s">
        <v>21960</v>
      </c>
      <c r="K8481" s="5" t="s">
        <v>38</v>
      </c>
      <c r="L8481" t="s">
        <v>232</v>
      </c>
    </row>
    <row r="8482" spans="1:12" hidden="1" x14ac:dyDescent="0.25">
      <c r="A8482">
        <v>182184</v>
      </c>
      <c r="B8482" t="s">
        <v>21961</v>
      </c>
      <c r="C8482" t="s">
        <v>21954</v>
      </c>
      <c r="D8482" t="s">
        <v>21869</v>
      </c>
      <c r="E8482" t="s">
        <v>35906</v>
      </c>
      <c r="F8482" t="s">
        <v>35489</v>
      </c>
      <c r="G8482">
        <v>1974</v>
      </c>
      <c r="H8482" t="s">
        <v>36600</v>
      </c>
      <c r="I8482" t="s">
        <v>21955</v>
      </c>
      <c r="J8482" s="2" t="s">
        <v>21962</v>
      </c>
      <c r="K8482" s="5" t="s">
        <v>38</v>
      </c>
      <c r="L8482" t="s">
        <v>16</v>
      </c>
    </row>
    <row r="8483" spans="1:12" hidden="1" x14ac:dyDescent="0.25">
      <c r="A8483">
        <v>182198</v>
      </c>
      <c r="B8483" t="s">
        <v>21963</v>
      </c>
      <c r="C8483" t="s">
        <v>21903</v>
      </c>
      <c r="D8483" t="s">
        <v>21869</v>
      </c>
      <c r="E8483" t="s">
        <v>35906</v>
      </c>
      <c r="F8483" t="s">
        <v>35489</v>
      </c>
      <c r="G8483">
        <v>1974</v>
      </c>
      <c r="H8483" t="s">
        <v>36600</v>
      </c>
      <c r="I8483" t="s">
        <v>41</v>
      </c>
      <c r="J8483" s="2" t="s">
        <v>21964</v>
      </c>
      <c r="K8483" s="5" t="s">
        <v>202</v>
      </c>
    </row>
    <row r="8484" spans="1:12" hidden="1" x14ac:dyDescent="0.25">
      <c r="A8484">
        <v>182207</v>
      </c>
      <c r="B8484" t="s">
        <v>21965</v>
      </c>
      <c r="C8484" t="s">
        <v>21954</v>
      </c>
      <c r="D8484" t="s">
        <v>21869</v>
      </c>
      <c r="E8484" t="s">
        <v>35906</v>
      </c>
      <c r="F8484" t="s">
        <v>35489</v>
      </c>
      <c r="G8484">
        <v>1974</v>
      </c>
      <c r="H8484" t="s">
        <v>36600</v>
      </c>
      <c r="I8484" t="s">
        <v>21955</v>
      </c>
      <c r="J8484" s="2" t="s">
        <v>21966</v>
      </c>
      <c r="K8484" s="5" t="s">
        <v>32</v>
      </c>
      <c r="L8484" t="s">
        <v>35242</v>
      </c>
    </row>
    <row r="8485" spans="1:12" hidden="1" x14ac:dyDescent="0.25">
      <c r="A8485">
        <v>182242</v>
      </c>
      <c r="B8485" t="s">
        <v>21967</v>
      </c>
      <c r="C8485" t="s">
        <v>21968</v>
      </c>
      <c r="D8485" t="s">
        <v>21869</v>
      </c>
      <c r="E8485" t="s">
        <v>35906</v>
      </c>
      <c r="F8485" t="s">
        <v>35489</v>
      </c>
      <c r="G8485">
        <v>1974</v>
      </c>
      <c r="H8485" t="s">
        <v>36600</v>
      </c>
      <c r="I8485" t="s">
        <v>21969</v>
      </c>
      <c r="J8485" s="2" t="s">
        <v>21970</v>
      </c>
      <c r="K8485" s="5" t="s">
        <v>38</v>
      </c>
      <c r="L8485" t="s">
        <v>272</v>
      </c>
    </row>
    <row r="8486" spans="1:12" hidden="1" x14ac:dyDescent="0.25">
      <c r="A8486">
        <v>182247</v>
      </c>
      <c r="B8486" t="s">
        <v>21971</v>
      </c>
      <c r="C8486" t="s">
        <v>21903</v>
      </c>
      <c r="D8486" t="s">
        <v>21869</v>
      </c>
      <c r="E8486" t="s">
        <v>35906</v>
      </c>
      <c r="F8486" t="s">
        <v>35489</v>
      </c>
      <c r="G8486">
        <v>1974</v>
      </c>
      <c r="H8486" t="s">
        <v>36600</v>
      </c>
      <c r="I8486" t="s">
        <v>41</v>
      </c>
      <c r="J8486" s="2" t="s">
        <v>21972</v>
      </c>
      <c r="K8486" s="5" t="s">
        <v>475</v>
      </c>
      <c r="L8486" t="s">
        <v>143</v>
      </c>
    </row>
    <row r="8487" spans="1:12" hidden="1" x14ac:dyDescent="0.25">
      <c r="A8487">
        <v>182255</v>
      </c>
      <c r="B8487" t="s">
        <v>21973</v>
      </c>
      <c r="C8487" t="s">
        <v>21903</v>
      </c>
      <c r="D8487" t="s">
        <v>21869</v>
      </c>
      <c r="E8487" t="s">
        <v>35906</v>
      </c>
      <c r="F8487" t="s">
        <v>35489</v>
      </c>
      <c r="G8487">
        <v>1974</v>
      </c>
      <c r="H8487" t="s">
        <v>36600</v>
      </c>
      <c r="I8487" t="s">
        <v>41</v>
      </c>
      <c r="J8487" s="2" t="s">
        <v>21974</v>
      </c>
      <c r="K8487" s="5" t="s">
        <v>38</v>
      </c>
    </row>
    <row r="8488" spans="1:12" hidden="1" x14ac:dyDescent="0.25">
      <c r="A8488">
        <v>182279</v>
      </c>
      <c r="B8488" t="s">
        <v>21975</v>
      </c>
      <c r="C8488" t="s">
        <v>21903</v>
      </c>
      <c r="D8488" t="s">
        <v>21869</v>
      </c>
      <c r="E8488" t="s">
        <v>35906</v>
      </c>
      <c r="F8488" t="s">
        <v>35489</v>
      </c>
      <c r="G8488">
        <v>1974</v>
      </c>
      <c r="H8488" t="s">
        <v>36600</v>
      </c>
      <c r="I8488" t="s">
        <v>41</v>
      </c>
      <c r="J8488" s="2" t="s">
        <v>21976</v>
      </c>
      <c r="K8488" s="5" t="s">
        <v>128</v>
      </c>
    </row>
    <row r="8489" spans="1:12" hidden="1" x14ac:dyDescent="0.25">
      <c r="A8489">
        <v>182285</v>
      </c>
      <c r="B8489" t="s">
        <v>21977</v>
      </c>
      <c r="C8489" t="s">
        <v>21903</v>
      </c>
      <c r="D8489" t="s">
        <v>21869</v>
      </c>
      <c r="E8489" t="s">
        <v>35906</v>
      </c>
      <c r="F8489" t="s">
        <v>35489</v>
      </c>
      <c r="G8489">
        <v>1974</v>
      </c>
      <c r="H8489" t="s">
        <v>36600</v>
      </c>
      <c r="I8489" t="s">
        <v>41</v>
      </c>
      <c r="J8489" s="2" t="s">
        <v>21978</v>
      </c>
      <c r="K8489" s="5" t="s">
        <v>202</v>
      </c>
    </row>
    <row r="8490" spans="1:12" hidden="1" x14ac:dyDescent="0.25">
      <c r="A8490">
        <v>182286</v>
      </c>
      <c r="B8490" t="s">
        <v>21979</v>
      </c>
      <c r="C8490" t="s">
        <v>21899</v>
      </c>
      <c r="D8490" t="s">
        <v>21869</v>
      </c>
      <c r="E8490" t="s">
        <v>35906</v>
      </c>
      <c r="F8490" t="s">
        <v>35489</v>
      </c>
      <c r="G8490">
        <v>1974</v>
      </c>
      <c r="H8490" t="s">
        <v>36600</v>
      </c>
      <c r="I8490" t="s">
        <v>21900</v>
      </c>
      <c r="J8490" s="2" t="s">
        <v>21980</v>
      </c>
      <c r="K8490" s="5" t="s">
        <v>55</v>
      </c>
    </row>
    <row r="8491" spans="1:12" hidden="1" x14ac:dyDescent="0.25">
      <c r="A8491">
        <v>182291</v>
      </c>
      <c r="B8491" t="s">
        <v>21981</v>
      </c>
      <c r="C8491" t="s">
        <v>21903</v>
      </c>
      <c r="D8491" t="s">
        <v>21869</v>
      </c>
      <c r="E8491" t="s">
        <v>35906</v>
      </c>
      <c r="F8491" t="s">
        <v>35489</v>
      </c>
      <c r="G8491">
        <v>1974</v>
      </c>
      <c r="H8491" t="s">
        <v>36600</v>
      </c>
      <c r="I8491" t="s">
        <v>41</v>
      </c>
      <c r="J8491" s="2" t="s">
        <v>21982</v>
      </c>
      <c r="K8491" s="5" t="s">
        <v>38</v>
      </c>
      <c r="L8491" t="s">
        <v>16</v>
      </c>
    </row>
    <row r="8492" spans="1:12" hidden="1" x14ac:dyDescent="0.25">
      <c r="A8492">
        <v>182324</v>
      </c>
      <c r="B8492" t="s">
        <v>21983</v>
      </c>
      <c r="C8492" t="s">
        <v>21984</v>
      </c>
      <c r="D8492" t="s">
        <v>21869</v>
      </c>
      <c r="E8492" t="s">
        <v>35906</v>
      </c>
      <c r="F8492" t="s">
        <v>35489</v>
      </c>
      <c r="G8492">
        <v>1974</v>
      </c>
      <c r="H8492" t="s">
        <v>36600</v>
      </c>
      <c r="I8492" t="s">
        <v>21985</v>
      </c>
      <c r="J8492" s="2" t="s">
        <v>21986</v>
      </c>
      <c r="K8492" s="5" t="s">
        <v>21</v>
      </c>
    </row>
    <row r="8493" spans="1:12" hidden="1" x14ac:dyDescent="0.25">
      <c r="A8493">
        <v>182351</v>
      </c>
      <c r="B8493" t="s">
        <v>21987</v>
      </c>
      <c r="C8493" t="s">
        <v>21885</v>
      </c>
      <c r="D8493" t="s">
        <v>21869</v>
      </c>
      <c r="E8493" t="s">
        <v>35906</v>
      </c>
      <c r="F8493" t="s">
        <v>35489</v>
      </c>
      <c r="G8493">
        <v>1974</v>
      </c>
      <c r="H8493" t="s">
        <v>36600</v>
      </c>
      <c r="I8493" t="s">
        <v>21886</v>
      </c>
      <c r="J8493" s="2" t="s">
        <v>21988</v>
      </c>
      <c r="K8493" s="5" t="s">
        <v>15</v>
      </c>
    </row>
    <row r="8494" spans="1:12" hidden="1" x14ac:dyDescent="0.25">
      <c r="A8494">
        <v>182376</v>
      </c>
      <c r="B8494" t="s">
        <v>21989</v>
      </c>
      <c r="C8494" t="s">
        <v>21990</v>
      </c>
      <c r="D8494" t="s">
        <v>21991</v>
      </c>
      <c r="E8494" t="s">
        <v>35907</v>
      </c>
      <c r="F8494" t="s">
        <v>35458</v>
      </c>
      <c r="G8494">
        <v>1998</v>
      </c>
      <c r="H8494" t="s">
        <v>36601</v>
      </c>
      <c r="I8494" t="s">
        <v>5406</v>
      </c>
      <c r="J8494" s="2" t="s">
        <v>21992</v>
      </c>
      <c r="K8494" s="5" t="s">
        <v>21</v>
      </c>
    </row>
    <row r="8495" spans="1:12" hidden="1" x14ac:dyDescent="0.25">
      <c r="A8495">
        <v>182416</v>
      </c>
      <c r="B8495" t="s">
        <v>21993</v>
      </c>
      <c r="C8495" t="s">
        <v>21994</v>
      </c>
      <c r="D8495" t="s">
        <v>21991</v>
      </c>
      <c r="E8495" t="s">
        <v>35907</v>
      </c>
      <c r="F8495" t="s">
        <v>35458</v>
      </c>
      <c r="G8495">
        <v>1998</v>
      </c>
      <c r="H8495" t="s">
        <v>36601</v>
      </c>
      <c r="I8495" t="s">
        <v>21995</v>
      </c>
      <c r="J8495" s="2" t="s">
        <v>21996</v>
      </c>
      <c r="K8495" s="5" t="s">
        <v>21</v>
      </c>
    </row>
    <row r="8496" spans="1:12" hidden="1" x14ac:dyDescent="0.25">
      <c r="A8496">
        <v>182442</v>
      </c>
      <c r="B8496" t="s">
        <v>21997</v>
      </c>
      <c r="C8496" t="s">
        <v>21994</v>
      </c>
      <c r="D8496" t="s">
        <v>21991</v>
      </c>
      <c r="E8496" t="s">
        <v>35907</v>
      </c>
      <c r="F8496" t="s">
        <v>35458</v>
      </c>
      <c r="G8496">
        <v>1998</v>
      </c>
      <c r="H8496" t="s">
        <v>36601</v>
      </c>
      <c r="I8496" t="s">
        <v>21995</v>
      </c>
      <c r="J8496" s="2" t="s">
        <v>21998</v>
      </c>
      <c r="K8496" s="5" t="s">
        <v>21</v>
      </c>
    </row>
    <row r="8497" spans="1:15" hidden="1" x14ac:dyDescent="0.25">
      <c r="A8497">
        <v>182443</v>
      </c>
      <c r="B8497" t="s">
        <v>21999</v>
      </c>
      <c r="C8497" t="s">
        <v>21990</v>
      </c>
      <c r="D8497" t="s">
        <v>21991</v>
      </c>
      <c r="E8497" t="s">
        <v>35907</v>
      </c>
      <c r="F8497" t="s">
        <v>35458</v>
      </c>
      <c r="G8497">
        <v>1998</v>
      </c>
      <c r="H8497" t="s">
        <v>36601</v>
      </c>
      <c r="I8497" t="s">
        <v>5406</v>
      </c>
      <c r="J8497" s="2" t="s">
        <v>22000</v>
      </c>
      <c r="K8497" s="5" t="s">
        <v>38</v>
      </c>
      <c r="L8497" t="s">
        <v>132</v>
      </c>
    </row>
    <row r="8498" spans="1:15" hidden="1" x14ac:dyDescent="0.25">
      <c r="A8498">
        <v>182480</v>
      </c>
      <c r="B8498" t="s">
        <v>22001</v>
      </c>
      <c r="C8498" t="s">
        <v>22002</v>
      </c>
      <c r="D8498" t="s">
        <v>21991</v>
      </c>
      <c r="E8498" t="s">
        <v>35907</v>
      </c>
      <c r="F8498" t="s">
        <v>35458</v>
      </c>
      <c r="G8498">
        <v>1998</v>
      </c>
      <c r="H8498" t="s">
        <v>36601</v>
      </c>
      <c r="I8498" t="s">
        <v>22003</v>
      </c>
      <c r="J8498" s="2" t="s">
        <v>22004</v>
      </c>
      <c r="K8498" s="5" t="s">
        <v>55</v>
      </c>
    </row>
    <row r="8499" spans="1:15" hidden="1" x14ac:dyDescent="0.25">
      <c r="A8499">
        <v>182489</v>
      </c>
      <c r="B8499" t="s">
        <v>22005</v>
      </c>
      <c r="C8499" t="s">
        <v>22002</v>
      </c>
      <c r="D8499" t="s">
        <v>21991</v>
      </c>
      <c r="E8499" t="s">
        <v>35907</v>
      </c>
      <c r="F8499" t="s">
        <v>35458</v>
      </c>
      <c r="G8499">
        <v>1998</v>
      </c>
      <c r="H8499" t="s">
        <v>36601</v>
      </c>
      <c r="I8499" t="s">
        <v>22003</v>
      </c>
      <c r="J8499" s="2" t="s">
        <v>22006</v>
      </c>
      <c r="K8499" s="5" t="s">
        <v>38</v>
      </c>
      <c r="L8499" t="s">
        <v>132</v>
      </c>
    </row>
    <row r="8500" spans="1:15" hidden="1" x14ac:dyDescent="0.25">
      <c r="A8500">
        <v>182515</v>
      </c>
      <c r="B8500" t="s">
        <v>22007</v>
      </c>
      <c r="C8500" t="s">
        <v>22002</v>
      </c>
      <c r="D8500" t="s">
        <v>21991</v>
      </c>
      <c r="E8500" t="s">
        <v>35907</v>
      </c>
      <c r="F8500" t="s">
        <v>35458</v>
      </c>
      <c r="G8500">
        <v>1998</v>
      </c>
      <c r="H8500" t="s">
        <v>36601</v>
      </c>
      <c r="I8500" t="s">
        <v>22003</v>
      </c>
      <c r="J8500" s="2" t="s">
        <v>22008</v>
      </c>
      <c r="K8500" s="5" t="s">
        <v>128</v>
      </c>
      <c r="L8500" t="s">
        <v>129</v>
      </c>
    </row>
    <row r="8501" spans="1:15" hidden="1" x14ac:dyDescent="0.25">
      <c r="A8501">
        <v>182536</v>
      </c>
      <c r="B8501" t="s">
        <v>22009</v>
      </c>
      <c r="C8501" t="s">
        <v>21990</v>
      </c>
      <c r="D8501" t="s">
        <v>21991</v>
      </c>
      <c r="E8501" t="s">
        <v>35907</v>
      </c>
      <c r="F8501" t="s">
        <v>35458</v>
      </c>
      <c r="G8501">
        <v>1998</v>
      </c>
      <c r="H8501" t="s">
        <v>36601</v>
      </c>
      <c r="I8501" t="s">
        <v>5406</v>
      </c>
      <c r="J8501" s="2" t="s">
        <v>22010</v>
      </c>
      <c r="K8501" s="5" t="s">
        <v>21</v>
      </c>
    </row>
    <row r="8502" spans="1:15" hidden="1" x14ac:dyDescent="0.25">
      <c r="A8502">
        <v>182541</v>
      </c>
      <c r="B8502" t="s">
        <v>22011</v>
      </c>
      <c r="C8502" t="s">
        <v>21990</v>
      </c>
      <c r="D8502" t="s">
        <v>21991</v>
      </c>
      <c r="E8502" t="s">
        <v>35907</v>
      </c>
      <c r="F8502" t="s">
        <v>35458</v>
      </c>
      <c r="G8502">
        <v>1998</v>
      </c>
      <c r="H8502" t="s">
        <v>36601</v>
      </c>
      <c r="I8502" t="s">
        <v>5406</v>
      </c>
      <c r="J8502" s="2" t="s">
        <v>22012</v>
      </c>
      <c r="K8502" s="5" t="s">
        <v>128</v>
      </c>
    </row>
    <row r="8503" spans="1:15" hidden="1" x14ac:dyDescent="0.25">
      <c r="A8503">
        <v>182557</v>
      </c>
      <c r="B8503" t="s">
        <v>22013</v>
      </c>
      <c r="C8503" t="s">
        <v>22002</v>
      </c>
      <c r="D8503" t="s">
        <v>21991</v>
      </c>
      <c r="E8503" t="s">
        <v>35907</v>
      </c>
      <c r="F8503" t="s">
        <v>35458</v>
      </c>
      <c r="G8503">
        <v>1998</v>
      </c>
      <c r="H8503" t="s">
        <v>36601</v>
      </c>
      <c r="I8503" t="s">
        <v>22003</v>
      </c>
      <c r="J8503" s="2" t="s">
        <v>22014</v>
      </c>
      <c r="K8503" s="5" t="s">
        <v>202</v>
      </c>
    </row>
    <row r="8504" spans="1:15" hidden="1" x14ac:dyDescent="0.25">
      <c r="A8504">
        <v>182606</v>
      </c>
      <c r="B8504" t="s">
        <v>22015</v>
      </c>
      <c r="C8504" t="s">
        <v>22002</v>
      </c>
      <c r="D8504" t="s">
        <v>21991</v>
      </c>
      <c r="E8504" t="s">
        <v>35907</v>
      </c>
      <c r="F8504" t="s">
        <v>35458</v>
      </c>
      <c r="G8504">
        <v>1998</v>
      </c>
      <c r="H8504" t="s">
        <v>36601</v>
      </c>
      <c r="I8504" t="s">
        <v>22003</v>
      </c>
      <c r="J8504" s="2" t="s">
        <v>22016</v>
      </c>
      <c r="K8504" s="5" t="s">
        <v>38</v>
      </c>
    </row>
    <row r="8505" spans="1:15" hidden="1" x14ac:dyDescent="0.25">
      <c r="A8505">
        <v>182651</v>
      </c>
      <c r="B8505" t="s">
        <v>22017</v>
      </c>
      <c r="C8505" t="s">
        <v>22002</v>
      </c>
      <c r="D8505" t="s">
        <v>21991</v>
      </c>
      <c r="E8505" t="s">
        <v>35907</v>
      </c>
      <c r="F8505" t="s">
        <v>35458</v>
      </c>
      <c r="G8505">
        <v>1998</v>
      </c>
      <c r="H8505" t="s">
        <v>36601</v>
      </c>
      <c r="I8505" t="s">
        <v>22003</v>
      </c>
      <c r="J8505" s="2" t="s">
        <v>22018</v>
      </c>
      <c r="K8505" s="5" t="s">
        <v>38</v>
      </c>
    </row>
    <row r="8506" spans="1:15" hidden="1" x14ac:dyDescent="0.25">
      <c r="A8506">
        <v>182660</v>
      </c>
      <c r="B8506" t="s">
        <v>22019</v>
      </c>
      <c r="C8506" t="s">
        <v>22002</v>
      </c>
      <c r="D8506" t="s">
        <v>21991</v>
      </c>
      <c r="E8506" t="s">
        <v>35907</v>
      </c>
      <c r="F8506" t="s">
        <v>35458</v>
      </c>
      <c r="G8506">
        <v>1998</v>
      </c>
      <c r="H8506" t="s">
        <v>36601</v>
      </c>
      <c r="I8506" t="s">
        <v>22003</v>
      </c>
      <c r="J8506" s="2" t="s">
        <v>22020</v>
      </c>
      <c r="K8506" s="5" t="s">
        <v>202</v>
      </c>
      <c r="L8506" t="s">
        <v>374</v>
      </c>
    </row>
    <row r="8507" spans="1:15" hidden="1" x14ac:dyDescent="0.25">
      <c r="A8507">
        <v>182669</v>
      </c>
      <c r="B8507" t="s">
        <v>22021</v>
      </c>
      <c r="C8507" t="s">
        <v>21990</v>
      </c>
      <c r="D8507" t="s">
        <v>21991</v>
      </c>
      <c r="E8507" t="s">
        <v>35907</v>
      </c>
      <c r="F8507" t="s">
        <v>35458</v>
      </c>
      <c r="G8507">
        <v>1998</v>
      </c>
      <c r="H8507" t="s">
        <v>36601</v>
      </c>
      <c r="I8507" t="s">
        <v>5406</v>
      </c>
      <c r="J8507" s="2" t="s">
        <v>22022</v>
      </c>
      <c r="K8507" s="5" t="s">
        <v>128</v>
      </c>
    </row>
    <row r="8508" spans="1:15" hidden="1" x14ac:dyDescent="0.25">
      <c r="A8508">
        <v>182689</v>
      </c>
      <c r="B8508" t="s">
        <v>22023</v>
      </c>
      <c r="C8508" t="s">
        <v>22002</v>
      </c>
      <c r="D8508" t="s">
        <v>21991</v>
      </c>
      <c r="E8508" t="s">
        <v>35907</v>
      </c>
      <c r="F8508" t="s">
        <v>35458</v>
      </c>
      <c r="G8508">
        <v>1998</v>
      </c>
      <c r="H8508" t="s">
        <v>36601</v>
      </c>
      <c r="I8508" t="s">
        <v>22003</v>
      </c>
      <c r="J8508" s="2" t="s">
        <v>22024</v>
      </c>
      <c r="K8508" s="5" t="s">
        <v>38</v>
      </c>
    </row>
    <row r="8509" spans="1:15" hidden="1" x14ac:dyDescent="0.25">
      <c r="A8509">
        <v>182707</v>
      </c>
      <c r="B8509" t="s">
        <v>22025</v>
      </c>
      <c r="C8509" t="s">
        <v>22002</v>
      </c>
      <c r="D8509" t="s">
        <v>21991</v>
      </c>
      <c r="E8509" t="s">
        <v>35907</v>
      </c>
      <c r="F8509" t="s">
        <v>35458</v>
      </c>
      <c r="G8509">
        <v>1998</v>
      </c>
      <c r="H8509" t="s">
        <v>36601</v>
      </c>
      <c r="I8509" t="s">
        <v>22003</v>
      </c>
      <c r="J8509" s="2" t="s">
        <v>22026</v>
      </c>
      <c r="K8509" s="5" t="s">
        <v>128</v>
      </c>
    </row>
    <row r="8510" spans="1:15" hidden="1" x14ac:dyDescent="0.25">
      <c r="A8510">
        <v>182733</v>
      </c>
      <c r="B8510" t="s">
        <v>22027</v>
      </c>
      <c r="C8510" t="s">
        <v>22002</v>
      </c>
      <c r="D8510" t="s">
        <v>21991</v>
      </c>
      <c r="E8510" t="s">
        <v>35907</v>
      </c>
      <c r="F8510" t="s">
        <v>35458</v>
      </c>
      <c r="G8510">
        <v>1998</v>
      </c>
      <c r="H8510" t="s">
        <v>36601</v>
      </c>
      <c r="I8510" t="s">
        <v>22003</v>
      </c>
      <c r="J8510" s="2" t="s">
        <v>22028</v>
      </c>
      <c r="K8510" s="5" t="s">
        <v>502</v>
      </c>
      <c r="O8510" t="s">
        <v>24</v>
      </c>
    </row>
    <row r="8511" spans="1:15" hidden="1" x14ac:dyDescent="0.25">
      <c r="A8511">
        <v>182742</v>
      </c>
      <c r="B8511" t="s">
        <v>22029</v>
      </c>
      <c r="C8511" t="s">
        <v>22002</v>
      </c>
      <c r="D8511" t="s">
        <v>21991</v>
      </c>
      <c r="E8511" t="s">
        <v>35907</v>
      </c>
      <c r="F8511" t="s">
        <v>35458</v>
      </c>
      <c r="G8511">
        <v>1998</v>
      </c>
      <c r="H8511" t="s">
        <v>36601</v>
      </c>
      <c r="I8511" t="s">
        <v>22003</v>
      </c>
      <c r="J8511" s="2" t="s">
        <v>22030</v>
      </c>
      <c r="K8511" s="5" t="s">
        <v>15</v>
      </c>
      <c r="L8511" t="s">
        <v>112</v>
      </c>
    </row>
    <row r="8512" spans="1:15" hidden="1" x14ac:dyDescent="0.25">
      <c r="A8512">
        <v>182793</v>
      </c>
      <c r="B8512" t="s">
        <v>22031</v>
      </c>
      <c r="C8512" t="s">
        <v>22002</v>
      </c>
      <c r="D8512" t="s">
        <v>21991</v>
      </c>
      <c r="E8512" t="s">
        <v>35907</v>
      </c>
      <c r="F8512" t="s">
        <v>35458</v>
      </c>
      <c r="G8512">
        <v>1998</v>
      </c>
      <c r="H8512" t="s">
        <v>36601</v>
      </c>
      <c r="I8512" t="s">
        <v>22003</v>
      </c>
      <c r="J8512" s="2" t="s">
        <v>22032</v>
      </c>
      <c r="K8512" s="5" t="s">
        <v>55</v>
      </c>
    </row>
    <row r="8513" spans="1:12" hidden="1" x14ac:dyDescent="0.25">
      <c r="A8513">
        <v>182802</v>
      </c>
      <c r="B8513" t="s">
        <v>22033</v>
      </c>
      <c r="C8513" t="s">
        <v>21990</v>
      </c>
      <c r="D8513" t="s">
        <v>21991</v>
      </c>
      <c r="E8513" t="s">
        <v>35907</v>
      </c>
      <c r="F8513" t="s">
        <v>35458</v>
      </c>
      <c r="G8513">
        <v>1998</v>
      </c>
      <c r="H8513" t="s">
        <v>36601</v>
      </c>
      <c r="I8513" t="s">
        <v>5406</v>
      </c>
      <c r="J8513" s="2" t="s">
        <v>22034</v>
      </c>
      <c r="K8513" s="5" t="s">
        <v>55</v>
      </c>
      <c r="L8513" t="s">
        <v>143</v>
      </c>
    </row>
    <row r="8514" spans="1:12" hidden="1" x14ac:dyDescent="0.25">
      <c r="A8514">
        <v>182803</v>
      </c>
      <c r="B8514" t="s">
        <v>22035</v>
      </c>
      <c r="C8514" t="s">
        <v>22002</v>
      </c>
      <c r="D8514" t="s">
        <v>21991</v>
      </c>
      <c r="E8514" t="s">
        <v>35907</v>
      </c>
      <c r="F8514" t="s">
        <v>35458</v>
      </c>
      <c r="G8514">
        <v>1998</v>
      </c>
      <c r="H8514" t="s">
        <v>36601</v>
      </c>
      <c r="I8514" t="s">
        <v>22003</v>
      </c>
      <c r="J8514" s="2" t="s">
        <v>22036</v>
      </c>
      <c r="K8514" s="5" t="s">
        <v>38</v>
      </c>
      <c r="L8514" t="s">
        <v>119</v>
      </c>
    </row>
    <row r="8515" spans="1:12" hidden="1" x14ac:dyDescent="0.25">
      <c r="A8515">
        <v>182805</v>
      </c>
      <c r="B8515" t="s">
        <v>22037</v>
      </c>
      <c r="C8515" t="s">
        <v>22002</v>
      </c>
      <c r="D8515" t="s">
        <v>21991</v>
      </c>
      <c r="E8515" t="s">
        <v>35907</v>
      </c>
      <c r="F8515" t="s">
        <v>35458</v>
      </c>
      <c r="G8515">
        <v>1998</v>
      </c>
      <c r="H8515" t="s">
        <v>36601</v>
      </c>
      <c r="I8515" t="s">
        <v>22003</v>
      </c>
      <c r="J8515" s="2" t="s">
        <v>22038</v>
      </c>
      <c r="K8515" s="5" t="s">
        <v>21</v>
      </c>
    </row>
    <row r="8516" spans="1:12" hidden="1" x14ac:dyDescent="0.25">
      <c r="A8516">
        <v>182820</v>
      </c>
      <c r="B8516" t="s">
        <v>22039</v>
      </c>
      <c r="C8516" t="s">
        <v>22002</v>
      </c>
      <c r="D8516" t="s">
        <v>21991</v>
      </c>
      <c r="E8516" t="s">
        <v>35907</v>
      </c>
      <c r="F8516" t="s">
        <v>35458</v>
      </c>
      <c r="G8516">
        <v>1998</v>
      </c>
      <c r="H8516" t="s">
        <v>36601</v>
      </c>
      <c r="I8516" t="s">
        <v>22003</v>
      </c>
      <c r="J8516" s="2" t="s">
        <v>22040</v>
      </c>
      <c r="K8516" s="5" t="s">
        <v>38</v>
      </c>
      <c r="L8516" t="s">
        <v>35334</v>
      </c>
    </row>
    <row r="8517" spans="1:12" hidden="1" x14ac:dyDescent="0.25">
      <c r="A8517">
        <v>182845</v>
      </c>
      <c r="B8517" t="s">
        <v>22041</v>
      </c>
      <c r="C8517" t="s">
        <v>21990</v>
      </c>
      <c r="D8517" t="s">
        <v>21991</v>
      </c>
      <c r="E8517" t="s">
        <v>35907</v>
      </c>
      <c r="F8517" t="s">
        <v>35458</v>
      </c>
      <c r="G8517">
        <v>1998</v>
      </c>
      <c r="H8517" t="s">
        <v>36601</v>
      </c>
      <c r="I8517" t="s">
        <v>5406</v>
      </c>
      <c r="J8517" s="2" t="s">
        <v>22042</v>
      </c>
      <c r="K8517" s="5" t="s">
        <v>32</v>
      </c>
    </row>
    <row r="8518" spans="1:12" hidden="1" x14ac:dyDescent="0.25">
      <c r="A8518">
        <v>182863</v>
      </c>
      <c r="B8518" t="s">
        <v>22043</v>
      </c>
      <c r="C8518" t="s">
        <v>22002</v>
      </c>
      <c r="D8518" t="s">
        <v>21991</v>
      </c>
      <c r="E8518" t="s">
        <v>35907</v>
      </c>
      <c r="F8518" t="s">
        <v>35458</v>
      </c>
      <c r="G8518">
        <v>1998</v>
      </c>
      <c r="H8518" t="s">
        <v>36601</v>
      </c>
      <c r="I8518" t="s">
        <v>22003</v>
      </c>
      <c r="J8518" s="2" t="s">
        <v>22044</v>
      </c>
      <c r="K8518" s="5" t="s">
        <v>38</v>
      </c>
      <c r="L8518" t="s">
        <v>132</v>
      </c>
    </row>
    <row r="8519" spans="1:12" hidden="1" x14ac:dyDescent="0.25">
      <c r="A8519">
        <v>182867</v>
      </c>
      <c r="B8519" t="s">
        <v>22045</v>
      </c>
      <c r="C8519" t="s">
        <v>22002</v>
      </c>
      <c r="D8519" t="s">
        <v>21991</v>
      </c>
      <c r="E8519" t="s">
        <v>35907</v>
      </c>
      <c r="F8519" t="s">
        <v>35458</v>
      </c>
      <c r="G8519">
        <v>1998</v>
      </c>
      <c r="H8519" t="s">
        <v>36601</v>
      </c>
      <c r="I8519" t="s">
        <v>22003</v>
      </c>
      <c r="J8519" s="2" t="s">
        <v>22046</v>
      </c>
      <c r="K8519" s="5" t="s">
        <v>15</v>
      </c>
    </row>
    <row r="8520" spans="1:12" hidden="1" x14ac:dyDescent="0.25">
      <c r="A8520">
        <v>182869</v>
      </c>
      <c r="B8520" t="s">
        <v>22047</v>
      </c>
      <c r="C8520" t="s">
        <v>22002</v>
      </c>
      <c r="D8520" t="s">
        <v>21991</v>
      </c>
      <c r="E8520" t="s">
        <v>35907</v>
      </c>
      <c r="F8520" t="s">
        <v>35458</v>
      </c>
      <c r="G8520">
        <v>1998</v>
      </c>
      <c r="H8520" t="s">
        <v>36601</v>
      </c>
      <c r="I8520" t="s">
        <v>22003</v>
      </c>
      <c r="J8520" s="2" t="s">
        <v>22048</v>
      </c>
      <c r="K8520" s="5" t="s">
        <v>21</v>
      </c>
    </row>
    <row r="8521" spans="1:12" hidden="1" x14ac:dyDescent="0.25">
      <c r="A8521">
        <v>182882</v>
      </c>
      <c r="B8521" t="s">
        <v>22049</v>
      </c>
      <c r="C8521" t="s">
        <v>22002</v>
      </c>
      <c r="D8521" t="s">
        <v>21991</v>
      </c>
      <c r="E8521" t="s">
        <v>35907</v>
      </c>
      <c r="F8521" t="s">
        <v>35458</v>
      </c>
      <c r="G8521">
        <v>1998</v>
      </c>
      <c r="H8521" t="s">
        <v>36601</v>
      </c>
      <c r="I8521" t="s">
        <v>22003</v>
      </c>
      <c r="J8521" s="2" t="s">
        <v>22050</v>
      </c>
      <c r="K8521" s="5" t="s">
        <v>32</v>
      </c>
    </row>
    <row r="8522" spans="1:12" hidden="1" x14ac:dyDescent="0.25">
      <c r="A8522">
        <v>182884</v>
      </c>
      <c r="B8522" t="s">
        <v>22051</v>
      </c>
      <c r="C8522" t="s">
        <v>22002</v>
      </c>
      <c r="D8522" t="s">
        <v>21991</v>
      </c>
      <c r="E8522" t="s">
        <v>35907</v>
      </c>
      <c r="F8522" t="s">
        <v>35458</v>
      </c>
      <c r="G8522">
        <v>1998</v>
      </c>
      <c r="H8522" t="s">
        <v>36601</v>
      </c>
      <c r="I8522" t="s">
        <v>22003</v>
      </c>
      <c r="J8522" s="2" t="s">
        <v>22052</v>
      </c>
      <c r="K8522" s="5" t="s">
        <v>38</v>
      </c>
      <c r="L8522" t="s">
        <v>16</v>
      </c>
    </row>
    <row r="8523" spans="1:12" hidden="1" x14ac:dyDescent="0.25">
      <c r="A8523">
        <v>182891</v>
      </c>
      <c r="B8523" t="s">
        <v>22053</v>
      </c>
      <c r="C8523" t="s">
        <v>22054</v>
      </c>
      <c r="D8523" t="s">
        <v>21991</v>
      </c>
      <c r="E8523" t="s">
        <v>35907</v>
      </c>
      <c r="F8523" t="s">
        <v>35458</v>
      </c>
      <c r="G8523">
        <v>1998</v>
      </c>
      <c r="H8523" t="s">
        <v>36601</v>
      </c>
      <c r="I8523" t="s">
        <v>22055</v>
      </c>
      <c r="J8523" s="2" t="s">
        <v>22056</v>
      </c>
      <c r="K8523" s="5" t="s">
        <v>38</v>
      </c>
      <c r="L8523" t="s">
        <v>132</v>
      </c>
    </row>
    <row r="8524" spans="1:12" hidden="1" x14ac:dyDescent="0.25">
      <c r="A8524">
        <v>182925</v>
      </c>
      <c r="B8524" t="s">
        <v>22057</v>
      </c>
      <c r="C8524" t="s">
        <v>22002</v>
      </c>
      <c r="D8524" t="s">
        <v>21991</v>
      </c>
      <c r="E8524" t="s">
        <v>35907</v>
      </c>
      <c r="F8524" t="s">
        <v>35458</v>
      </c>
      <c r="G8524">
        <v>1998</v>
      </c>
      <c r="H8524" t="s">
        <v>36601</v>
      </c>
      <c r="I8524" t="s">
        <v>22003</v>
      </c>
      <c r="J8524" s="2" t="s">
        <v>22058</v>
      </c>
      <c r="K8524" s="5" t="s">
        <v>38</v>
      </c>
      <c r="L8524" t="s">
        <v>187</v>
      </c>
    </row>
    <row r="8525" spans="1:12" hidden="1" x14ac:dyDescent="0.25">
      <c r="A8525">
        <v>182959</v>
      </c>
      <c r="B8525" t="s">
        <v>22059</v>
      </c>
      <c r="C8525" t="s">
        <v>21994</v>
      </c>
      <c r="D8525" t="s">
        <v>21991</v>
      </c>
      <c r="E8525" t="s">
        <v>35907</v>
      </c>
      <c r="F8525" t="s">
        <v>35458</v>
      </c>
      <c r="G8525">
        <v>1998</v>
      </c>
      <c r="H8525" t="s">
        <v>36601</v>
      </c>
      <c r="I8525" t="s">
        <v>21995</v>
      </c>
      <c r="J8525" s="2" t="s">
        <v>22060</v>
      </c>
      <c r="K8525" s="5" t="s">
        <v>128</v>
      </c>
    </row>
    <row r="8526" spans="1:12" hidden="1" x14ac:dyDescent="0.25">
      <c r="A8526">
        <v>182966</v>
      </c>
      <c r="B8526" t="s">
        <v>22061</v>
      </c>
      <c r="C8526" t="s">
        <v>21994</v>
      </c>
      <c r="D8526" t="s">
        <v>21991</v>
      </c>
      <c r="E8526" t="s">
        <v>35907</v>
      </c>
      <c r="F8526" t="s">
        <v>35458</v>
      </c>
      <c r="G8526">
        <v>1998</v>
      </c>
      <c r="H8526" t="s">
        <v>36601</v>
      </c>
      <c r="I8526" t="s">
        <v>21995</v>
      </c>
      <c r="J8526" s="2" t="s">
        <v>22062</v>
      </c>
      <c r="K8526" s="5" t="s">
        <v>202</v>
      </c>
    </row>
    <row r="8527" spans="1:12" hidden="1" x14ac:dyDescent="0.25">
      <c r="A8527">
        <v>182973</v>
      </c>
      <c r="B8527" t="s">
        <v>22063</v>
      </c>
      <c r="C8527" t="s">
        <v>22002</v>
      </c>
      <c r="D8527" t="s">
        <v>21991</v>
      </c>
      <c r="E8527" t="s">
        <v>35907</v>
      </c>
      <c r="F8527" t="s">
        <v>35458</v>
      </c>
      <c r="G8527">
        <v>1998</v>
      </c>
      <c r="H8527" t="s">
        <v>36601</v>
      </c>
      <c r="I8527" t="s">
        <v>22003</v>
      </c>
      <c r="J8527" s="2" t="s">
        <v>22064</v>
      </c>
      <c r="K8527" s="5" t="s">
        <v>580</v>
      </c>
    </row>
    <row r="8528" spans="1:12" hidden="1" x14ac:dyDescent="0.25">
      <c r="A8528">
        <v>182974</v>
      </c>
      <c r="B8528" t="s">
        <v>22065</v>
      </c>
      <c r="C8528" t="s">
        <v>22066</v>
      </c>
      <c r="D8528" t="s">
        <v>21991</v>
      </c>
      <c r="E8528" t="s">
        <v>35907</v>
      </c>
      <c r="F8528" t="s">
        <v>35458</v>
      </c>
      <c r="G8528">
        <v>1998</v>
      </c>
      <c r="H8528" t="s">
        <v>36601</v>
      </c>
      <c r="I8528" t="s">
        <v>7925</v>
      </c>
      <c r="J8528" s="2" t="s">
        <v>22067</v>
      </c>
      <c r="K8528" s="5" t="s">
        <v>128</v>
      </c>
    </row>
    <row r="8529" spans="1:12" hidden="1" x14ac:dyDescent="0.25">
      <c r="A8529">
        <v>182988</v>
      </c>
      <c r="B8529" t="s">
        <v>22068</v>
      </c>
      <c r="C8529" t="s">
        <v>22066</v>
      </c>
      <c r="D8529" t="s">
        <v>21991</v>
      </c>
      <c r="E8529" t="s">
        <v>35907</v>
      </c>
      <c r="F8529" t="s">
        <v>35458</v>
      </c>
      <c r="G8529">
        <v>1998</v>
      </c>
      <c r="H8529" t="s">
        <v>36601</v>
      </c>
      <c r="I8529" t="s">
        <v>7925</v>
      </c>
      <c r="J8529" s="2" t="s">
        <v>22069</v>
      </c>
      <c r="K8529" s="5" t="s">
        <v>173</v>
      </c>
    </row>
    <row r="8530" spans="1:12" hidden="1" x14ac:dyDescent="0.25">
      <c r="A8530">
        <v>182994</v>
      </c>
      <c r="B8530" t="s">
        <v>22070</v>
      </c>
      <c r="C8530" t="s">
        <v>22002</v>
      </c>
      <c r="D8530" t="s">
        <v>21991</v>
      </c>
      <c r="E8530" t="s">
        <v>35907</v>
      </c>
      <c r="F8530" t="s">
        <v>35458</v>
      </c>
      <c r="G8530">
        <v>1998</v>
      </c>
      <c r="H8530" t="s">
        <v>36601</v>
      </c>
      <c r="I8530" t="s">
        <v>22003</v>
      </c>
      <c r="J8530" s="2" t="s">
        <v>22071</v>
      </c>
      <c r="K8530" s="5" t="s">
        <v>21</v>
      </c>
    </row>
    <row r="8531" spans="1:12" hidden="1" x14ac:dyDescent="0.25">
      <c r="A8531">
        <v>182998</v>
      </c>
      <c r="B8531" t="s">
        <v>22072</v>
      </c>
      <c r="C8531" t="s">
        <v>22066</v>
      </c>
      <c r="D8531" t="s">
        <v>21991</v>
      </c>
      <c r="E8531" t="s">
        <v>35907</v>
      </c>
      <c r="F8531" t="s">
        <v>35458</v>
      </c>
      <c r="G8531">
        <v>1998</v>
      </c>
      <c r="H8531" t="s">
        <v>36601</v>
      </c>
      <c r="I8531" t="s">
        <v>7925</v>
      </c>
      <c r="J8531" s="2" t="s">
        <v>22073</v>
      </c>
      <c r="K8531" s="5" t="s">
        <v>38</v>
      </c>
    </row>
    <row r="8532" spans="1:12" hidden="1" x14ac:dyDescent="0.25">
      <c r="A8532">
        <v>183006</v>
      </c>
      <c r="B8532" t="s">
        <v>22074</v>
      </c>
      <c r="C8532" t="s">
        <v>22002</v>
      </c>
      <c r="D8532" t="s">
        <v>21991</v>
      </c>
      <c r="E8532" t="s">
        <v>35907</v>
      </c>
      <c r="F8532" t="s">
        <v>35458</v>
      </c>
      <c r="G8532">
        <v>1998</v>
      </c>
      <c r="H8532" t="s">
        <v>36601</v>
      </c>
      <c r="I8532" t="s">
        <v>22003</v>
      </c>
      <c r="J8532" s="2" t="s">
        <v>22075</v>
      </c>
      <c r="K8532" s="5" t="s">
        <v>38</v>
      </c>
      <c r="L8532" t="s">
        <v>1584</v>
      </c>
    </row>
    <row r="8533" spans="1:12" hidden="1" x14ac:dyDescent="0.25">
      <c r="A8533">
        <v>183014</v>
      </c>
      <c r="B8533" t="s">
        <v>22076</v>
      </c>
      <c r="C8533" t="s">
        <v>22002</v>
      </c>
      <c r="D8533" t="s">
        <v>21991</v>
      </c>
      <c r="E8533" t="s">
        <v>35907</v>
      </c>
      <c r="F8533" t="s">
        <v>35458</v>
      </c>
      <c r="G8533">
        <v>1998</v>
      </c>
      <c r="H8533" t="s">
        <v>36601</v>
      </c>
      <c r="I8533" t="s">
        <v>22003</v>
      </c>
      <c r="J8533" s="2" t="s">
        <v>22077</v>
      </c>
      <c r="K8533" s="5" t="s">
        <v>38</v>
      </c>
      <c r="L8533" t="s">
        <v>16</v>
      </c>
    </row>
    <row r="8534" spans="1:12" hidden="1" x14ac:dyDescent="0.25">
      <c r="A8534">
        <v>183035</v>
      </c>
      <c r="B8534" t="s">
        <v>22078</v>
      </c>
      <c r="C8534" t="s">
        <v>22002</v>
      </c>
      <c r="D8534" t="s">
        <v>21991</v>
      </c>
      <c r="E8534" t="s">
        <v>35907</v>
      </c>
      <c r="F8534" t="s">
        <v>35458</v>
      </c>
      <c r="G8534">
        <v>1998</v>
      </c>
      <c r="H8534" t="s">
        <v>36601</v>
      </c>
      <c r="I8534" t="s">
        <v>22003</v>
      </c>
      <c r="J8534" s="2" t="s">
        <v>22079</v>
      </c>
      <c r="K8534" s="5" t="s">
        <v>202</v>
      </c>
    </row>
    <row r="8535" spans="1:12" hidden="1" x14ac:dyDescent="0.25">
      <c r="A8535">
        <v>183048</v>
      </c>
      <c r="B8535" t="s">
        <v>22080</v>
      </c>
      <c r="C8535" t="s">
        <v>22081</v>
      </c>
      <c r="D8535" t="s">
        <v>21991</v>
      </c>
      <c r="E8535" t="s">
        <v>35907</v>
      </c>
      <c r="F8535" t="s">
        <v>35458</v>
      </c>
      <c r="G8535">
        <v>1998</v>
      </c>
      <c r="H8535" t="s">
        <v>36601</v>
      </c>
      <c r="I8535" t="s">
        <v>22082</v>
      </c>
      <c r="J8535" s="2" t="s">
        <v>22083</v>
      </c>
      <c r="K8535" s="5" t="s">
        <v>502</v>
      </c>
    </row>
    <row r="8536" spans="1:12" hidden="1" x14ac:dyDescent="0.25">
      <c r="A8536">
        <v>183076</v>
      </c>
      <c r="B8536" t="s">
        <v>22084</v>
      </c>
      <c r="C8536" t="s">
        <v>22085</v>
      </c>
      <c r="D8536" t="s">
        <v>22086</v>
      </c>
      <c r="E8536" t="s">
        <v>35908</v>
      </c>
      <c r="F8536" t="s">
        <v>35806</v>
      </c>
      <c r="G8536">
        <v>2000</v>
      </c>
      <c r="H8536" t="s">
        <v>36602</v>
      </c>
      <c r="I8536" t="s">
        <v>22087</v>
      </c>
      <c r="J8536" s="2" t="s">
        <v>22088</v>
      </c>
      <c r="K8536" s="5" t="s">
        <v>128</v>
      </c>
    </row>
    <row r="8537" spans="1:12" hidden="1" x14ac:dyDescent="0.25">
      <c r="A8537">
        <v>183095</v>
      </c>
      <c r="B8537" t="s">
        <v>22089</v>
      </c>
      <c r="C8537" t="s">
        <v>22085</v>
      </c>
      <c r="D8537" t="s">
        <v>22086</v>
      </c>
      <c r="E8537" t="s">
        <v>35908</v>
      </c>
      <c r="F8537" t="s">
        <v>35806</v>
      </c>
      <c r="G8537">
        <v>2000</v>
      </c>
      <c r="H8537" t="s">
        <v>36602</v>
      </c>
      <c r="I8537" t="s">
        <v>22087</v>
      </c>
      <c r="J8537" s="2" t="s">
        <v>22090</v>
      </c>
      <c r="K8537" s="5" t="s">
        <v>21</v>
      </c>
    </row>
    <row r="8538" spans="1:12" hidden="1" x14ac:dyDescent="0.25">
      <c r="A8538">
        <v>183125</v>
      </c>
      <c r="B8538" t="s">
        <v>22091</v>
      </c>
      <c r="C8538" t="s">
        <v>22092</v>
      </c>
      <c r="D8538" t="s">
        <v>22086</v>
      </c>
      <c r="E8538" t="s">
        <v>35908</v>
      </c>
      <c r="F8538" t="s">
        <v>35806</v>
      </c>
      <c r="G8538">
        <v>2000</v>
      </c>
      <c r="H8538" t="s">
        <v>36602</v>
      </c>
      <c r="I8538" t="s">
        <v>22093</v>
      </c>
      <c r="J8538" s="2" t="s">
        <v>22094</v>
      </c>
      <c r="K8538" s="5" t="s">
        <v>38</v>
      </c>
      <c r="L8538" t="s">
        <v>272</v>
      </c>
    </row>
    <row r="8539" spans="1:12" hidden="1" x14ac:dyDescent="0.25">
      <c r="A8539">
        <v>183130</v>
      </c>
      <c r="B8539" t="s">
        <v>22095</v>
      </c>
      <c r="C8539" t="s">
        <v>22096</v>
      </c>
      <c r="D8539" t="s">
        <v>22086</v>
      </c>
      <c r="E8539" t="s">
        <v>35908</v>
      </c>
      <c r="F8539" t="s">
        <v>35806</v>
      </c>
      <c r="G8539">
        <v>2000</v>
      </c>
      <c r="H8539" t="s">
        <v>36602</v>
      </c>
      <c r="I8539" t="s">
        <v>22097</v>
      </c>
      <c r="J8539" s="2" t="s">
        <v>22098</v>
      </c>
      <c r="K8539" s="5" t="s">
        <v>55</v>
      </c>
    </row>
    <row r="8540" spans="1:12" hidden="1" x14ac:dyDescent="0.25">
      <c r="A8540">
        <v>183137</v>
      </c>
      <c r="B8540" t="s">
        <v>22099</v>
      </c>
      <c r="C8540" t="s">
        <v>22092</v>
      </c>
      <c r="D8540" t="s">
        <v>22086</v>
      </c>
      <c r="E8540" t="s">
        <v>35908</v>
      </c>
      <c r="F8540" t="s">
        <v>35806</v>
      </c>
      <c r="G8540">
        <v>2000</v>
      </c>
      <c r="H8540" t="s">
        <v>36602</v>
      </c>
      <c r="I8540" t="s">
        <v>22093</v>
      </c>
      <c r="J8540" s="2" t="s">
        <v>22100</v>
      </c>
      <c r="K8540" s="5" t="s">
        <v>38</v>
      </c>
      <c r="L8540" t="s">
        <v>16</v>
      </c>
    </row>
    <row r="8541" spans="1:12" hidden="1" x14ac:dyDescent="0.25">
      <c r="A8541">
        <v>183232</v>
      </c>
      <c r="B8541" t="s">
        <v>22101</v>
      </c>
      <c r="C8541" t="s">
        <v>22102</v>
      </c>
      <c r="D8541" t="s">
        <v>22086</v>
      </c>
      <c r="E8541" t="s">
        <v>35908</v>
      </c>
      <c r="F8541" t="s">
        <v>35806</v>
      </c>
      <c r="G8541">
        <v>2000</v>
      </c>
      <c r="H8541" t="s">
        <v>36602</v>
      </c>
      <c r="I8541" t="s">
        <v>22103</v>
      </c>
      <c r="J8541" s="2" t="s">
        <v>22104</v>
      </c>
      <c r="K8541" s="5" t="s">
        <v>128</v>
      </c>
    </row>
    <row r="8542" spans="1:12" hidden="1" x14ac:dyDescent="0.25">
      <c r="A8542">
        <v>183308</v>
      </c>
      <c r="B8542" t="s">
        <v>22105</v>
      </c>
      <c r="C8542" t="s">
        <v>22106</v>
      </c>
      <c r="D8542" t="s">
        <v>22086</v>
      </c>
      <c r="E8542" t="s">
        <v>35908</v>
      </c>
      <c r="F8542" t="s">
        <v>35806</v>
      </c>
      <c r="G8542">
        <v>2000</v>
      </c>
      <c r="H8542" t="s">
        <v>36602</v>
      </c>
      <c r="I8542" t="s">
        <v>22107</v>
      </c>
      <c r="J8542" s="2" t="s">
        <v>22108</v>
      </c>
      <c r="K8542" s="5" t="s">
        <v>21</v>
      </c>
    </row>
    <row r="8543" spans="1:12" hidden="1" x14ac:dyDescent="0.25">
      <c r="A8543">
        <v>183402</v>
      </c>
      <c r="B8543" t="s">
        <v>22109</v>
      </c>
      <c r="C8543" t="s">
        <v>22096</v>
      </c>
      <c r="D8543" t="s">
        <v>22086</v>
      </c>
      <c r="E8543" t="s">
        <v>35908</v>
      </c>
      <c r="F8543" t="s">
        <v>35806</v>
      </c>
      <c r="G8543">
        <v>2000</v>
      </c>
      <c r="H8543" t="s">
        <v>36602</v>
      </c>
      <c r="I8543" t="s">
        <v>22097</v>
      </c>
      <c r="J8543" s="2" t="s">
        <v>22110</v>
      </c>
      <c r="K8543" s="5" t="s">
        <v>15</v>
      </c>
      <c r="L8543" t="s">
        <v>35316</v>
      </c>
    </row>
    <row r="8544" spans="1:12" hidden="1" x14ac:dyDescent="0.25">
      <c r="A8544">
        <v>183403</v>
      </c>
      <c r="B8544" t="s">
        <v>22111</v>
      </c>
      <c r="C8544" t="s">
        <v>22112</v>
      </c>
      <c r="D8544" t="s">
        <v>22086</v>
      </c>
      <c r="E8544" t="s">
        <v>35908</v>
      </c>
      <c r="F8544" t="s">
        <v>35806</v>
      </c>
      <c r="G8544">
        <v>2000</v>
      </c>
      <c r="H8544" t="s">
        <v>36602</v>
      </c>
      <c r="I8544" t="s">
        <v>20527</v>
      </c>
      <c r="J8544" s="2" t="s">
        <v>22113</v>
      </c>
      <c r="K8544" s="5" t="s">
        <v>21</v>
      </c>
    </row>
    <row r="8545" spans="1:15" hidden="1" x14ac:dyDescent="0.25">
      <c r="A8545">
        <v>183411</v>
      </c>
      <c r="B8545" t="s">
        <v>22114</v>
      </c>
      <c r="C8545" t="s">
        <v>22112</v>
      </c>
      <c r="D8545" t="s">
        <v>22086</v>
      </c>
      <c r="E8545" t="s">
        <v>35908</v>
      </c>
      <c r="F8545" t="s">
        <v>35806</v>
      </c>
      <c r="G8545">
        <v>2000</v>
      </c>
      <c r="H8545" t="s">
        <v>36602</v>
      </c>
      <c r="I8545" t="s">
        <v>20527</v>
      </c>
      <c r="J8545" s="2" t="s">
        <v>22115</v>
      </c>
      <c r="K8545" s="5" t="s">
        <v>202</v>
      </c>
      <c r="L8545" t="s">
        <v>902</v>
      </c>
    </row>
    <row r="8546" spans="1:15" hidden="1" x14ac:dyDescent="0.25">
      <c r="A8546">
        <v>183420</v>
      </c>
      <c r="B8546" t="s">
        <v>22116</v>
      </c>
      <c r="C8546" t="s">
        <v>22112</v>
      </c>
      <c r="D8546" t="s">
        <v>22086</v>
      </c>
      <c r="E8546" t="s">
        <v>35908</v>
      </c>
      <c r="F8546" t="s">
        <v>35806</v>
      </c>
      <c r="G8546">
        <v>2000</v>
      </c>
      <c r="H8546" t="s">
        <v>36602</v>
      </c>
      <c r="I8546" t="s">
        <v>20527</v>
      </c>
      <c r="J8546" s="2" t="s">
        <v>22117</v>
      </c>
      <c r="K8546" s="5" t="s">
        <v>128</v>
      </c>
    </row>
    <row r="8547" spans="1:15" hidden="1" x14ac:dyDescent="0.25">
      <c r="A8547">
        <v>183439</v>
      </c>
      <c r="B8547" t="s">
        <v>22118</v>
      </c>
      <c r="C8547" t="s">
        <v>22096</v>
      </c>
      <c r="D8547" t="s">
        <v>22086</v>
      </c>
      <c r="E8547" t="s">
        <v>35908</v>
      </c>
      <c r="F8547" t="s">
        <v>35806</v>
      </c>
      <c r="G8547">
        <v>2000</v>
      </c>
      <c r="H8547" t="s">
        <v>36602</v>
      </c>
      <c r="I8547" t="s">
        <v>22097</v>
      </c>
      <c r="J8547" s="2" t="s">
        <v>22119</v>
      </c>
      <c r="K8547" s="5" t="s">
        <v>38</v>
      </c>
      <c r="L8547" t="s">
        <v>35297</v>
      </c>
    </row>
    <row r="8548" spans="1:15" hidden="1" x14ac:dyDescent="0.25">
      <c r="A8548">
        <v>183500</v>
      </c>
      <c r="B8548" t="s">
        <v>22120</v>
      </c>
      <c r="C8548" t="s">
        <v>22096</v>
      </c>
      <c r="D8548" t="s">
        <v>22086</v>
      </c>
      <c r="E8548" t="s">
        <v>35908</v>
      </c>
      <c r="F8548" t="s">
        <v>35806</v>
      </c>
      <c r="G8548">
        <v>2000</v>
      </c>
      <c r="H8548" t="s">
        <v>36602</v>
      </c>
      <c r="I8548" t="s">
        <v>22097</v>
      </c>
      <c r="J8548" s="2" t="s">
        <v>22121</v>
      </c>
      <c r="K8548" s="5" t="s">
        <v>21</v>
      </c>
    </row>
    <row r="8549" spans="1:15" hidden="1" x14ac:dyDescent="0.25">
      <c r="A8549">
        <v>183573</v>
      </c>
      <c r="B8549" t="s">
        <v>22122</v>
      </c>
      <c r="C8549" t="s">
        <v>22123</v>
      </c>
      <c r="D8549" t="s">
        <v>22086</v>
      </c>
      <c r="E8549" t="s">
        <v>35908</v>
      </c>
      <c r="F8549" t="s">
        <v>35806</v>
      </c>
      <c r="G8549">
        <v>2000</v>
      </c>
      <c r="H8549" t="s">
        <v>36602</v>
      </c>
      <c r="I8549" t="s">
        <v>22124</v>
      </c>
      <c r="J8549" s="2" t="s">
        <v>22125</v>
      </c>
      <c r="K8549" s="5" t="s">
        <v>21</v>
      </c>
    </row>
    <row r="8550" spans="1:15" hidden="1" x14ac:dyDescent="0.25">
      <c r="A8550">
        <v>183575</v>
      </c>
      <c r="B8550" t="s">
        <v>22126</v>
      </c>
      <c r="C8550" t="s">
        <v>22123</v>
      </c>
      <c r="D8550" t="s">
        <v>22086</v>
      </c>
      <c r="E8550" t="s">
        <v>35908</v>
      </c>
      <c r="F8550" t="s">
        <v>35806</v>
      </c>
      <c r="G8550">
        <v>2000</v>
      </c>
      <c r="H8550" t="s">
        <v>36602</v>
      </c>
      <c r="I8550" t="s">
        <v>22124</v>
      </c>
      <c r="J8550" s="2" t="s">
        <v>22127</v>
      </c>
      <c r="K8550" s="5" t="s">
        <v>21</v>
      </c>
    </row>
    <row r="8551" spans="1:15" hidden="1" x14ac:dyDescent="0.25">
      <c r="A8551">
        <v>183643</v>
      </c>
      <c r="B8551" t="s">
        <v>22128</v>
      </c>
      <c r="C8551" t="s">
        <v>22129</v>
      </c>
      <c r="D8551" t="s">
        <v>22086</v>
      </c>
      <c r="E8551" t="s">
        <v>35908</v>
      </c>
      <c r="F8551" t="s">
        <v>35806</v>
      </c>
      <c r="G8551">
        <v>2000</v>
      </c>
      <c r="H8551" t="s">
        <v>36602</v>
      </c>
      <c r="I8551" t="s">
        <v>22130</v>
      </c>
      <c r="J8551" s="2" t="s">
        <v>22131</v>
      </c>
      <c r="K8551" s="5" t="s">
        <v>21</v>
      </c>
    </row>
    <row r="8552" spans="1:15" hidden="1" x14ac:dyDescent="0.25">
      <c r="A8552">
        <v>183645</v>
      </c>
      <c r="B8552" t="s">
        <v>22132</v>
      </c>
      <c r="C8552" t="s">
        <v>22129</v>
      </c>
      <c r="D8552" t="s">
        <v>22086</v>
      </c>
      <c r="E8552" t="s">
        <v>35908</v>
      </c>
      <c r="F8552" t="s">
        <v>35806</v>
      </c>
      <c r="G8552">
        <v>2000</v>
      </c>
      <c r="H8552" t="s">
        <v>36602</v>
      </c>
      <c r="I8552" t="s">
        <v>22130</v>
      </c>
      <c r="J8552" s="2" t="s">
        <v>22133</v>
      </c>
      <c r="K8552" s="5" t="s">
        <v>502</v>
      </c>
      <c r="O8552" t="s">
        <v>24</v>
      </c>
    </row>
    <row r="8553" spans="1:15" hidden="1" x14ac:dyDescent="0.25">
      <c r="A8553">
        <v>183717</v>
      </c>
      <c r="B8553" t="s">
        <v>22134</v>
      </c>
      <c r="C8553" t="s">
        <v>22135</v>
      </c>
      <c r="D8553" t="s">
        <v>22136</v>
      </c>
      <c r="E8553" t="s">
        <v>35909</v>
      </c>
      <c r="F8553" t="s">
        <v>35378</v>
      </c>
      <c r="G8553">
        <v>1997</v>
      </c>
      <c r="H8553" t="s">
        <v>36603</v>
      </c>
      <c r="I8553" t="s">
        <v>2031</v>
      </c>
      <c r="J8553" s="2" t="s">
        <v>22137</v>
      </c>
      <c r="K8553" s="5" t="s">
        <v>38</v>
      </c>
      <c r="L8553" t="s">
        <v>16</v>
      </c>
    </row>
    <row r="8554" spans="1:15" hidden="1" x14ac:dyDescent="0.25">
      <c r="A8554">
        <v>183735</v>
      </c>
      <c r="B8554" t="s">
        <v>22138</v>
      </c>
      <c r="C8554" t="s">
        <v>22139</v>
      </c>
      <c r="D8554" t="s">
        <v>22136</v>
      </c>
      <c r="E8554" t="s">
        <v>35909</v>
      </c>
      <c r="F8554" t="s">
        <v>35378</v>
      </c>
      <c r="G8554">
        <v>1997</v>
      </c>
      <c r="H8554" t="s">
        <v>36603</v>
      </c>
      <c r="I8554" t="s">
        <v>22140</v>
      </c>
      <c r="J8554" s="2" t="s">
        <v>22141</v>
      </c>
      <c r="K8554" s="5" t="s">
        <v>55</v>
      </c>
    </row>
    <row r="8555" spans="1:15" hidden="1" x14ac:dyDescent="0.25">
      <c r="A8555">
        <v>183827</v>
      </c>
      <c r="B8555" t="s">
        <v>22142</v>
      </c>
      <c r="C8555" t="s">
        <v>22143</v>
      </c>
      <c r="D8555" t="s">
        <v>22136</v>
      </c>
      <c r="E8555" t="s">
        <v>35909</v>
      </c>
      <c r="F8555" t="s">
        <v>35378</v>
      </c>
      <c r="G8555">
        <v>1997</v>
      </c>
      <c r="H8555" t="s">
        <v>36603</v>
      </c>
      <c r="I8555" t="s">
        <v>1101</v>
      </c>
      <c r="J8555" s="2" t="s">
        <v>22144</v>
      </c>
      <c r="K8555" s="5" t="s">
        <v>38</v>
      </c>
    </row>
    <row r="8556" spans="1:15" hidden="1" x14ac:dyDescent="0.25">
      <c r="A8556">
        <v>183900</v>
      </c>
      <c r="B8556" t="s">
        <v>22145</v>
      </c>
      <c r="C8556" t="s">
        <v>22146</v>
      </c>
      <c r="D8556" t="s">
        <v>22136</v>
      </c>
      <c r="E8556" t="s">
        <v>35909</v>
      </c>
      <c r="F8556" t="s">
        <v>35378</v>
      </c>
      <c r="G8556">
        <v>1997</v>
      </c>
      <c r="H8556" t="s">
        <v>36603</v>
      </c>
      <c r="I8556" t="s">
        <v>22147</v>
      </c>
      <c r="J8556" s="2" t="s">
        <v>22148</v>
      </c>
      <c r="K8556" s="5" t="s">
        <v>55</v>
      </c>
    </row>
    <row r="8557" spans="1:15" hidden="1" x14ac:dyDescent="0.25">
      <c r="A8557">
        <v>183919</v>
      </c>
      <c r="B8557" t="s">
        <v>22149</v>
      </c>
      <c r="C8557" t="s">
        <v>22135</v>
      </c>
      <c r="D8557" t="s">
        <v>22136</v>
      </c>
      <c r="E8557" t="s">
        <v>35909</v>
      </c>
      <c r="F8557" t="s">
        <v>35378</v>
      </c>
      <c r="G8557">
        <v>1997</v>
      </c>
      <c r="H8557" t="s">
        <v>36603</v>
      </c>
      <c r="I8557" t="s">
        <v>2031</v>
      </c>
      <c r="J8557" s="2" t="s">
        <v>22150</v>
      </c>
      <c r="K8557" s="5" t="s">
        <v>21</v>
      </c>
    </row>
    <row r="8558" spans="1:15" hidden="1" x14ac:dyDescent="0.25">
      <c r="A8558">
        <v>183934</v>
      </c>
      <c r="B8558" t="s">
        <v>22151</v>
      </c>
      <c r="C8558" t="s">
        <v>22146</v>
      </c>
      <c r="D8558" t="s">
        <v>22136</v>
      </c>
      <c r="E8558" t="s">
        <v>35909</v>
      </c>
      <c r="F8558" t="s">
        <v>35378</v>
      </c>
      <c r="G8558">
        <v>1997</v>
      </c>
      <c r="H8558" t="s">
        <v>36603</v>
      </c>
      <c r="I8558" t="s">
        <v>22147</v>
      </c>
      <c r="J8558" s="2" t="s">
        <v>22152</v>
      </c>
      <c r="K8558" s="5" t="s">
        <v>38</v>
      </c>
      <c r="L8558" t="s">
        <v>132</v>
      </c>
    </row>
    <row r="8559" spans="1:15" hidden="1" x14ac:dyDescent="0.25">
      <c r="A8559">
        <v>183979</v>
      </c>
      <c r="B8559" t="s">
        <v>22153</v>
      </c>
      <c r="C8559" t="s">
        <v>22146</v>
      </c>
      <c r="D8559" t="s">
        <v>22136</v>
      </c>
      <c r="E8559" t="s">
        <v>35909</v>
      </c>
      <c r="F8559" t="s">
        <v>35378</v>
      </c>
      <c r="G8559">
        <v>1997</v>
      </c>
      <c r="H8559" t="s">
        <v>36603</v>
      </c>
      <c r="I8559" t="s">
        <v>22147</v>
      </c>
      <c r="J8559" s="2" t="s">
        <v>22154</v>
      </c>
      <c r="K8559" s="5" t="s">
        <v>21</v>
      </c>
    </row>
    <row r="8560" spans="1:15" hidden="1" x14ac:dyDescent="0.25">
      <c r="A8560">
        <v>183996</v>
      </c>
      <c r="B8560" t="s">
        <v>22155</v>
      </c>
      <c r="C8560" t="s">
        <v>22156</v>
      </c>
      <c r="D8560" t="s">
        <v>22136</v>
      </c>
      <c r="E8560" t="s">
        <v>35909</v>
      </c>
      <c r="F8560" t="s">
        <v>35378</v>
      </c>
      <c r="G8560">
        <v>1997</v>
      </c>
      <c r="H8560" t="s">
        <v>36603</v>
      </c>
      <c r="I8560" t="s">
        <v>21537</v>
      </c>
      <c r="J8560" s="2" t="s">
        <v>22157</v>
      </c>
      <c r="K8560" s="5" t="s">
        <v>21</v>
      </c>
    </row>
    <row r="8561" spans="1:12" hidden="1" x14ac:dyDescent="0.25">
      <c r="A8561">
        <v>183998</v>
      </c>
      <c r="B8561" t="s">
        <v>22158</v>
      </c>
      <c r="C8561" t="s">
        <v>22156</v>
      </c>
      <c r="D8561" t="s">
        <v>22136</v>
      </c>
      <c r="E8561" t="s">
        <v>35909</v>
      </c>
      <c r="F8561" t="s">
        <v>35378</v>
      </c>
      <c r="G8561">
        <v>1997</v>
      </c>
      <c r="H8561" t="s">
        <v>36603</v>
      </c>
      <c r="I8561" t="s">
        <v>21537</v>
      </c>
      <c r="J8561" s="2" t="s">
        <v>22159</v>
      </c>
      <c r="K8561" s="5" t="s">
        <v>21</v>
      </c>
    </row>
    <row r="8562" spans="1:12" hidden="1" x14ac:dyDescent="0.25">
      <c r="A8562">
        <v>184011</v>
      </c>
      <c r="B8562" t="s">
        <v>22160</v>
      </c>
      <c r="C8562" t="s">
        <v>22146</v>
      </c>
      <c r="D8562" t="s">
        <v>22136</v>
      </c>
      <c r="E8562" t="s">
        <v>35909</v>
      </c>
      <c r="F8562" t="s">
        <v>35378</v>
      </c>
      <c r="G8562">
        <v>1997</v>
      </c>
      <c r="H8562" t="s">
        <v>36603</v>
      </c>
      <c r="I8562" t="s">
        <v>22147</v>
      </c>
      <c r="J8562" s="2" t="s">
        <v>22161</v>
      </c>
      <c r="K8562" s="5" t="s">
        <v>38</v>
      </c>
      <c r="L8562" t="s">
        <v>16</v>
      </c>
    </row>
    <row r="8563" spans="1:12" hidden="1" x14ac:dyDescent="0.25">
      <c r="A8563">
        <v>184091</v>
      </c>
      <c r="B8563" t="s">
        <v>22162</v>
      </c>
      <c r="C8563" t="s">
        <v>22156</v>
      </c>
      <c r="D8563" t="s">
        <v>22136</v>
      </c>
      <c r="E8563" t="s">
        <v>35909</v>
      </c>
      <c r="F8563" t="s">
        <v>35378</v>
      </c>
      <c r="G8563">
        <v>1997</v>
      </c>
      <c r="H8563" t="s">
        <v>36603</v>
      </c>
      <c r="I8563" t="s">
        <v>21537</v>
      </c>
      <c r="J8563" s="2" t="s">
        <v>22163</v>
      </c>
      <c r="K8563" s="5" t="s">
        <v>502</v>
      </c>
      <c r="L8563" t="s">
        <v>27</v>
      </c>
    </row>
    <row r="8564" spans="1:12" hidden="1" x14ac:dyDescent="0.25">
      <c r="A8564">
        <v>184092</v>
      </c>
      <c r="B8564" t="s">
        <v>22164</v>
      </c>
      <c r="C8564" t="s">
        <v>22146</v>
      </c>
      <c r="D8564" t="s">
        <v>22136</v>
      </c>
      <c r="E8564" t="s">
        <v>35909</v>
      </c>
      <c r="F8564" t="s">
        <v>35378</v>
      </c>
      <c r="G8564">
        <v>1997</v>
      </c>
      <c r="H8564" t="s">
        <v>36603</v>
      </c>
      <c r="I8564" t="s">
        <v>22147</v>
      </c>
      <c r="J8564" s="2" t="s">
        <v>22165</v>
      </c>
      <c r="K8564" s="5" t="s">
        <v>32</v>
      </c>
    </row>
    <row r="8565" spans="1:12" hidden="1" x14ac:dyDescent="0.25">
      <c r="A8565">
        <v>184114</v>
      </c>
      <c r="B8565" t="s">
        <v>22166</v>
      </c>
      <c r="C8565" t="s">
        <v>22167</v>
      </c>
      <c r="D8565" t="s">
        <v>22136</v>
      </c>
      <c r="E8565" t="s">
        <v>35909</v>
      </c>
      <c r="F8565" t="s">
        <v>35378</v>
      </c>
      <c r="G8565">
        <v>1997</v>
      </c>
      <c r="H8565" t="s">
        <v>36603</v>
      </c>
      <c r="I8565" t="s">
        <v>11378</v>
      </c>
      <c r="J8565" s="2" t="s">
        <v>22168</v>
      </c>
      <c r="K8565" s="5" t="s">
        <v>21</v>
      </c>
    </row>
    <row r="8566" spans="1:12" hidden="1" x14ac:dyDescent="0.25">
      <c r="A8566">
        <v>184230</v>
      </c>
      <c r="B8566" t="s">
        <v>22169</v>
      </c>
      <c r="C8566" t="s">
        <v>22156</v>
      </c>
      <c r="D8566" t="s">
        <v>22136</v>
      </c>
      <c r="E8566" t="s">
        <v>35909</v>
      </c>
      <c r="F8566" t="s">
        <v>35378</v>
      </c>
      <c r="G8566">
        <v>1997</v>
      </c>
      <c r="H8566" t="s">
        <v>36603</v>
      </c>
      <c r="I8566" t="s">
        <v>21537</v>
      </c>
      <c r="J8566" s="2" t="s">
        <v>22170</v>
      </c>
      <c r="K8566" s="5" t="s">
        <v>345</v>
      </c>
      <c r="L8566" t="s">
        <v>35266</v>
      </c>
    </row>
    <row r="8567" spans="1:12" hidden="1" x14ac:dyDescent="0.25">
      <c r="A8567">
        <v>184237</v>
      </c>
      <c r="B8567" t="s">
        <v>22171</v>
      </c>
      <c r="C8567" t="s">
        <v>22135</v>
      </c>
      <c r="D8567" t="s">
        <v>22136</v>
      </c>
      <c r="E8567" t="s">
        <v>35909</v>
      </c>
      <c r="F8567" t="s">
        <v>35378</v>
      </c>
      <c r="G8567">
        <v>1997</v>
      </c>
      <c r="H8567" t="s">
        <v>36603</v>
      </c>
      <c r="I8567" t="s">
        <v>2031</v>
      </c>
      <c r="J8567" s="2" t="s">
        <v>22172</v>
      </c>
      <c r="K8567" s="5" t="s">
        <v>32</v>
      </c>
      <c r="L8567" t="s">
        <v>1277</v>
      </c>
    </row>
    <row r="8568" spans="1:12" hidden="1" x14ac:dyDescent="0.25">
      <c r="A8568">
        <v>184243</v>
      </c>
      <c r="B8568" t="s">
        <v>22173</v>
      </c>
      <c r="C8568" t="s">
        <v>22135</v>
      </c>
      <c r="D8568" t="s">
        <v>22136</v>
      </c>
      <c r="E8568" t="s">
        <v>35909</v>
      </c>
      <c r="F8568" t="s">
        <v>35378</v>
      </c>
      <c r="G8568">
        <v>1997</v>
      </c>
      <c r="H8568" t="s">
        <v>36603</v>
      </c>
      <c r="I8568" t="s">
        <v>2031</v>
      </c>
      <c r="J8568" s="2" t="s">
        <v>22174</v>
      </c>
      <c r="K8568" s="5" t="s">
        <v>55</v>
      </c>
    </row>
    <row r="8569" spans="1:12" hidden="1" x14ac:dyDescent="0.25">
      <c r="A8569">
        <v>184248</v>
      </c>
      <c r="B8569" t="s">
        <v>22175</v>
      </c>
      <c r="C8569" t="s">
        <v>22156</v>
      </c>
      <c r="D8569" t="s">
        <v>22136</v>
      </c>
      <c r="E8569" t="s">
        <v>35909</v>
      </c>
      <c r="F8569" t="s">
        <v>35378</v>
      </c>
      <c r="G8569">
        <v>1997</v>
      </c>
      <c r="H8569" t="s">
        <v>36603</v>
      </c>
      <c r="I8569" t="s">
        <v>21537</v>
      </c>
      <c r="J8569" s="2" t="s">
        <v>22176</v>
      </c>
      <c r="K8569" s="5" t="s">
        <v>128</v>
      </c>
    </row>
    <row r="8570" spans="1:12" hidden="1" x14ac:dyDescent="0.25">
      <c r="A8570">
        <v>184254</v>
      </c>
      <c r="B8570" t="s">
        <v>22177</v>
      </c>
      <c r="C8570" t="s">
        <v>22156</v>
      </c>
      <c r="D8570" t="s">
        <v>22136</v>
      </c>
      <c r="E8570" t="s">
        <v>35909</v>
      </c>
      <c r="F8570" t="s">
        <v>35378</v>
      </c>
      <c r="G8570">
        <v>1997</v>
      </c>
      <c r="H8570" t="s">
        <v>36603</v>
      </c>
      <c r="I8570" t="s">
        <v>21537</v>
      </c>
      <c r="J8570" s="2" t="s">
        <v>22178</v>
      </c>
      <c r="K8570" s="5" t="s">
        <v>21</v>
      </c>
    </row>
    <row r="8571" spans="1:12" hidden="1" x14ac:dyDescent="0.25">
      <c r="A8571">
        <v>184342</v>
      </c>
      <c r="B8571" t="s">
        <v>22179</v>
      </c>
      <c r="C8571" t="s">
        <v>22135</v>
      </c>
      <c r="D8571" t="s">
        <v>22136</v>
      </c>
      <c r="E8571" t="s">
        <v>35909</v>
      </c>
      <c r="F8571" t="s">
        <v>35378</v>
      </c>
      <c r="G8571">
        <v>1997</v>
      </c>
      <c r="H8571" t="s">
        <v>36603</v>
      </c>
      <c r="I8571" t="s">
        <v>2031</v>
      </c>
      <c r="J8571" s="2" t="s">
        <v>22180</v>
      </c>
      <c r="K8571" s="5" t="s">
        <v>21</v>
      </c>
      <c r="L8571" t="s">
        <v>143</v>
      </c>
    </row>
    <row r="8572" spans="1:12" hidden="1" x14ac:dyDescent="0.25">
      <c r="A8572">
        <v>184353</v>
      </c>
      <c r="B8572" t="s">
        <v>22181</v>
      </c>
      <c r="C8572" t="s">
        <v>22139</v>
      </c>
      <c r="D8572" t="s">
        <v>22136</v>
      </c>
      <c r="E8572" t="s">
        <v>35909</v>
      </c>
      <c r="F8572" t="s">
        <v>35378</v>
      </c>
      <c r="G8572">
        <v>1997</v>
      </c>
      <c r="H8572" t="s">
        <v>36603</v>
      </c>
      <c r="I8572" t="s">
        <v>22140</v>
      </c>
      <c r="J8572" s="2" t="s">
        <v>22182</v>
      </c>
      <c r="K8572" s="5" t="s">
        <v>21</v>
      </c>
      <c r="L8572" t="s">
        <v>143</v>
      </c>
    </row>
    <row r="8573" spans="1:12" hidden="1" x14ac:dyDescent="0.25">
      <c r="A8573">
        <v>184380</v>
      </c>
      <c r="B8573" t="s">
        <v>22183</v>
      </c>
      <c r="C8573" t="s">
        <v>22135</v>
      </c>
      <c r="D8573" t="s">
        <v>22136</v>
      </c>
      <c r="E8573" t="s">
        <v>35909</v>
      </c>
      <c r="F8573" t="s">
        <v>35378</v>
      </c>
      <c r="G8573">
        <v>1997</v>
      </c>
      <c r="H8573" t="s">
        <v>36603</v>
      </c>
      <c r="I8573" t="s">
        <v>2031</v>
      </c>
      <c r="J8573" s="2" t="e">
        <v>#NAME?</v>
      </c>
      <c r="K8573" s="5" t="s">
        <v>55</v>
      </c>
    </row>
    <row r="8574" spans="1:12" hidden="1" x14ac:dyDescent="0.25">
      <c r="A8574">
        <v>184384</v>
      </c>
      <c r="B8574" t="s">
        <v>22184</v>
      </c>
      <c r="C8574" t="s">
        <v>22135</v>
      </c>
      <c r="D8574" t="s">
        <v>22136</v>
      </c>
      <c r="E8574" t="s">
        <v>35909</v>
      </c>
      <c r="F8574" t="s">
        <v>35378</v>
      </c>
      <c r="G8574">
        <v>1997</v>
      </c>
      <c r="H8574" t="s">
        <v>36603</v>
      </c>
      <c r="I8574" t="s">
        <v>2031</v>
      </c>
      <c r="J8574" s="2" t="s">
        <v>22185</v>
      </c>
      <c r="K8574" s="5" t="s">
        <v>21</v>
      </c>
    </row>
    <row r="8575" spans="1:12" hidden="1" x14ac:dyDescent="0.25">
      <c r="A8575">
        <v>184416</v>
      </c>
      <c r="B8575" t="s">
        <v>22186</v>
      </c>
      <c r="C8575" t="s">
        <v>22139</v>
      </c>
      <c r="D8575" t="s">
        <v>22136</v>
      </c>
      <c r="E8575" t="s">
        <v>35909</v>
      </c>
      <c r="F8575" t="s">
        <v>35378</v>
      </c>
      <c r="G8575">
        <v>1997</v>
      </c>
      <c r="H8575" t="s">
        <v>36603</v>
      </c>
      <c r="I8575" t="s">
        <v>22140</v>
      </c>
      <c r="J8575" s="2" t="s">
        <v>22187</v>
      </c>
      <c r="K8575" s="5" t="s">
        <v>55</v>
      </c>
    </row>
    <row r="8576" spans="1:12" hidden="1" x14ac:dyDescent="0.25">
      <c r="A8576">
        <v>184484</v>
      </c>
      <c r="B8576" t="s">
        <v>22188</v>
      </c>
      <c r="C8576" t="s">
        <v>22139</v>
      </c>
      <c r="D8576" t="s">
        <v>22136</v>
      </c>
      <c r="E8576" t="s">
        <v>35909</v>
      </c>
      <c r="F8576" t="s">
        <v>35378</v>
      </c>
      <c r="G8576">
        <v>1997</v>
      </c>
      <c r="H8576" t="s">
        <v>36603</v>
      </c>
      <c r="I8576" t="s">
        <v>22140</v>
      </c>
      <c r="J8576" s="2" t="s">
        <v>22189</v>
      </c>
      <c r="K8576" s="5" t="s">
        <v>128</v>
      </c>
    </row>
    <row r="8577" spans="1:12" hidden="1" x14ac:dyDescent="0.25">
      <c r="A8577">
        <v>184492</v>
      </c>
      <c r="B8577" t="s">
        <v>22190</v>
      </c>
      <c r="C8577" t="s">
        <v>22139</v>
      </c>
      <c r="D8577" t="s">
        <v>22136</v>
      </c>
      <c r="E8577" t="s">
        <v>35909</v>
      </c>
      <c r="F8577" t="s">
        <v>35378</v>
      </c>
      <c r="G8577">
        <v>1997</v>
      </c>
      <c r="H8577" t="s">
        <v>36603</v>
      </c>
      <c r="I8577" t="s">
        <v>22140</v>
      </c>
      <c r="J8577" s="2" t="s">
        <v>22191</v>
      </c>
      <c r="K8577" s="5" t="s">
        <v>21</v>
      </c>
    </row>
    <row r="8578" spans="1:12" hidden="1" x14ac:dyDescent="0.25">
      <c r="A8578">
        <v>184503</v>
      </c>
      <c r="B8578" t="s">
        <v>22192</v>
      </c>
      <c r="C8578" t="s">
        <v>22135</v>
      </c>
      <c r="D8578" t="s">
        <v>22136</v>
      </c>
      <c r="E8578" t="s">
        <v>35909</v>
      </c>
      <c r="F8578" t="s">
        <v>35378</v>
      </c>
      <c r="G8578">
        <v>1997</v>
      </c>
      <c r="H8578" t="s">
        <v>36603</v>
      </c>
      <c r="I8578" t="s">
        <v>2031</v>
      </c>
      <c r="J8578" s="2" t="s">
        <v>22193</v>
      </c>
      <c r="K8578" s="5" t="s">
        <v>1493</v>
      </c>
      <c r="L8578" t="s">
        <v>35335</v>
      </c>
    </row>
    <row r="8579" spans="1:12" hidden="1" x14ac:dyDescent="0.25">
      <c r="A8579">
        <v>184520</v>
      </c>
      <c r="B8579" t="s">
        <v>22194</v>
      </c>
      <c r="C8579" t="s">
        <v>22195</v>
      </c>
      <c r="D8579" t="s">
        <v>22196</v>
      </c>
      <c r="E8579" t="s">
        <v>35910</v>
      </c>
      <c r="F8579" t="s">
        <v>35378</v>
      </c>
      <c r="G8579">
        <v>1940</v>
      </c>
      <c r="H8579" t="s">
        <v>36604</v>
      </c>
      <c r="I8579" t="s">
        <v>261</v>
      </c>
      <c r="J8579" s="2" t="s">
        <v>22197</v>
      </c>
      <c r="K8579" s="5" t="s">
        <v>21</v>
      </c>
    </row>
    <row r="8580" spans="1:12" hidden="1" x14ac:dyDescent="0.25">
      <c r="A8580">
        <v>184548</v>
      </c>
      <c r="B8580" t="s">
        <v>22198</v>
      </c>
      <c r="C8580" t="s">
        <v>22199</v>
      </c>
      <c r="D8580" t="s">
        <v>22196</v>
      </c>
      <c r="E8580" t="s">
        <v>35910</v>
      </c>
      <c r="F8580" t="s">
        <v>35378</v>
      </c>
      <c r="G8580">
        <v>1940</v>
      </c>
      <c r="H8580" t="s">
        <v>36604</v>
      </c>
      <c r="I8580" t="s">
        <v>22200</v>
      </c>
      <c r="J8580" s="2" t="s">
        <v>22201</v>
      </c>
      <c r="K8580" s="5" t="s">
        <v>173</v>
      </c>
      <c r="L8580" t="s">
        <v>187</v>
      </c>
    </row>
    <row r="8581" spans="1:12" hidden="1" x14ac:dyDescent="0.25">
      <c r="A8581">
        <v>184587</v>
      </c>
      <c r="B8581" t="s">
        <v>22202</v>
      </c>
      <c r="C8581" t="s">
        <v>22203</v>
      </c>
      <c r="D8581" t="s">
        <v>22196</v>
      </c>
      <c r="E8581" t="s">
        <v>35910</v>
      </c>
      <c r="F8581" t="s">
        <v>35378</v>
      </c>
      <c r="G8581">
        <v>1940</v>
      </c>
      <c r="H8581" t="s">
        <v>36604</v>
      </c>
      <c r="I8581" t="s">
        <v>6217</v>
      </c>
      <c r="J8581" s="2" t="s">
        <v>22204</v>
      </c>
      <c r="K8581" s="5" t="s">
        <v>21</v>
      </c>
    </row>
    <row r="8582" spans="1:12" hidden="1" x14ac:dyDescent="0.25">
      <c r="A8582">
        <v>184659</v>
      </c>
      <c r="B8582" t="s">
        <v>22205</v>
      </c>
      <c r="C8582" t="s">
        <v>22206</v>
      </c>
      <c r="D8582" t="s">
        <v>22196</v>
      </c>
      <c r="E8582" t="s">
        <v>35910</v>
      </c>
      <c r="F8582" t="s">
        <v>35378</v>
      </c>
      <c r="G8582">
        <v>1940</v>
      </c>
      <c r="H8582" t="s">
        <v>36604</v>
      </c>
      <c r="I8582" t="s">
        <v>22207</v>
      </c>
      <c r="J8582" s="2" t="s">
        <v>22208</v>
      </c>
      <c r="K8582" s="5" t="s">
        <v>38</v>
      </c>
      <c r="L8582" t="s">
        <v>35266</v>
      </c>
    </row>
    <row r="8583" spans="1:12" hidden="1" x14ac:dyDescent="0.25">
      <c r="A8583">
        <v>184663</v>
      </c>
      <c r="B8583" t="s">
        <v>22209</v>
      </c>
      <c r="C8583" t="s">
        <v>22206</v>
      </c>
      <c r="D8583" t="s">
        <v>22196</v>
      </c>
      <c r="E8583" t="s">
        <v>35910</v>
      </c>
      <c r="F8583" t="s">
        <v>35378</v>
      </c>
      <c r="G8583">
        <v>1940</v>
      </c>
      <c r="H8583" t="s">
        <v>36604</v>
      </c>
      <c r="I8583" t="s">
        <v>22207</v>
      </c>
      <c r="J8583" s="2" t="s">
        <v>22210</v>
      </c>
      <c r="K8583" s="5" t="s">
        <v>21</v>
      </c>
    </row>
    <row r="8584" spans="1:12" hidden="1" x14ac:dyDescent="0.25">
      <c r="A8584">
        <v>184681</v>
      </c>
      <c r="B8584" t="s">
        <v>22211</v>
      </c>
      <c r="C8584" t="s">
        <v>22212</v>
      </c>
      <c r="D8584" t="s">
        <v>22196</v>
      </c>
      <c r="E8584" t="s">
        <v>35910</v>
      </c>
      <c r="F8584" t="s">
        <v>35378</v>
      </c>
      <c r="G8584">
        <v>1940</v>
      </c>
      <c r="H8584" t="s">
        <v>36604</v>
      </c>
      <c r="I8584" t="s">
        <v>13251</v>
      </c>
      <c r="J8584" s="2" t="s">
        <v>22213</v>
      </c>
      <c r="K8584" s="5" t="s">
        <v>202</v>
      </c>
      <c r="L8584" t="s">
        <v>374</v>
      </c>
    </row>
    <row r="8585" spans="1:12" hidden="1" x14ac:dyDescent="0.25">
      <c r="A8585">
        <v>184688</v>
      </c>
      <c r="B8585" t="s">
        <v>22214</v>
      </c>
      <c r="C8585" t="s">
        <v>22212</v>
      </c>
      <c r="D8585" t="s">
        <v>22196</v>
      </c>
      <c r="E8585" t="s">
        <v>35910</v>
      </c>
      <c r="F8585" t="s">
        <v>35378</v>
      </c>
      <c r="G8585">
        <v>1940</v>
      </c>
      <c r="H8585" t="s">
        <v>36604</v>
      </c>
      <c r="I8585" t="s">
        <v>13251</v>
      </c>
      <c r="J8585" s="2" t="s">
        <v>22215</v>
      </c>
      <c r="K8585" s="5" t="s">
        <v>21</v>
      </c>
    </row>
    <row r="8586" spans="1:12" hidden="1" x14ac:dyDescent="0.25">
      <c r="A8586">
        <v>184698</v>
      </c>
      <c r="B8586" t="s">
        <v>22216</v>
      </c>
      <c r="C8586" t="s">
        <v>22206</v>
      </c>
      <c r="D8586" t="s">
        <v>22196</v>
      </c>
      <c r="E8586" t="s">
        <v>35910</v>
      </c>
      <c r="F8586" t="s">
        <v>35378</v>
      </c>
      <c r="G8586">
        <v>1940</v>
      </c>
      <c r="H8586" t="s">
        <v>36604</v>
      </c>
      <c r="I8586" t="s">
        <v>22207</v>
      </c>
      <c r="J8586" s="2" t="s">
        <v>22217</v>
      </c>
      <c r="K8586" s="5" t="s">
        <v>1052</v>
      </c>
      <c r="L8586" t="s">
        <v>16</v>
      </c>
    </row>
    <row r="8587" spans="1:12" hidden="1" x14ac:dyDescent="0.25">
      <c r="A8587">
        <v>184700</v>
      </c>
      <c r="B8587" t="s">
        <v>22218</v>
      </c>
      <c r="C8587" t="s">
        <v>22206</v>
      </c>
      <c r="D8587" t="s">
        <v>22196</v>
      </c>
      <c r="E8587" t="s">
        <v>35910</v>
      </c>
      <c r="F8587" t="s">
        <v>35378</v>
      </c>
      <c r="G8587">
        <v>1940</v>
      </c>
      <c r="H8587" t="s">
        <v>36604</v>
      </c>
      <c r="I8587" t="s">
        <v>22207</v>
      </c>
      <c r="J8587" s="2" t="s">
        <v>22219</v>
      </c>
      <c r="K8587" s="5" t="s">
        <v>447</v>
      </c>
      <c r="L8587" t="s">
        <v>35242</v>
      </c>
    </row>
    <row r="8588" spans="1:12" hidden="1" x14ac:dyDescent="0.25">
      <c r="A8588">
        <v>184702</v>
      </c>
      <c r="B8588" t="s">
        <v>22220</v>
      </c>
      <c r="C8588" t="s">
        <v>22206</v>
      </c>
      <c r="D8588" t="s">
        <v>22196</v>
      </c>
      <c r="E8588" t="s">
        <v>35910</v>
      </c>
      <c r="F8588" t="s">
        <v>35378</v>
      </c>
      <c r="G8588">
        <v>1940</v>
      </c>
      <c r="H8588" t="s">
        <v>36604</v>
      </c>
      <c r="I8588" t="s">
        <v>22207</v>
      </c>
      <c r="J8588" s="2" t="s">
        <v>22221</v>
      </c>
      <c r="K8588" s="5" t="s">
        <v>32</v>
      </c>
      <c r="L8588" t="s">
        <v>35244</v>
      </c>
    </row>
    <row r="8589" spans="1:12" hidden="1" x14ac:dyDescent="0.25">
      <c r="A8589">
        <v>184714</v>
      </c>
      <c r="B8589" t="s">
        <v>22222</v>
      </c>
      <c r="C8589" t="s">
        <v>22206</v>
      </c>
      <c r="D8589" t="s">
        <v>22196</v>
      </c>
      <c r="E8589" t="s">
        <v>35910</v>
      </c>
      <c r="F8589" t="s">
        <v>35378</v>
      </c>
      <c r="G8589">
        <v>1940</v>
      </c>
      <c r="H8589" t="s">
        <v>36604</v>
      </c>
      <c r="I8589" t="s">
        <v>22207</v>
      </c>
      <c r="J8589" s="2" t="s">
        <v>22223</v>
      </c>
      <c r="K8589" s="5" t="s">
        <v>38</v>
      </c>
      <c r="L8589" t="s">
        <v>97</v>
      </c>
    </row>
    <row r="8590" spans="1:12" hidden="1" x14ac:dyDescent="0.25">
      <c r="A8590">
        <v>184715</v>
      </c>
      <c r="B8590" t="s">
        <v>22224</v>
      </c>
      <c r="C8590" t="s">
        <v>22212</v>
      </c>
      <c r="D8590" t="s">
        <v>22196</v>
      </c>
      <c r="E8590" t="s">
        <v>35910</v>
      </c>
      <c r="F8590" t="s">
        <v>35378</v>
      </c>
      <c r="G8590">
        <v>1940</v>
      </c>
      <c r="H8590" t="s">
        <v>36604</v>
      </c>
      <c r="I8590" t="s">
        <v>13251</v>
      </c>
      <c r="J8590" s="2" t="s">
        <v>22225</v>
      </c>
      <c r="K8590" s="5" t="s">
        <v>21</v>
      </c>
    </row>
    <row r="8591" spans="1:12" hidden="1" x14ac:dyDescent="0.25">
      <c r="A8591">
        <v>184742</v>
      </c>
      <c r="B8591" t="s">
        <v>22226</v>
      </c>
      <c r="C8591" t="s">
        <v>22227</v>
      </c>
      <c r="D8591" t="s">
        <v>22196</v>
      </c>
      <c r="E8591" t="s">
        <v>35910</v>
      </c>
      <c r="F8591" t="s">
        <v>35378</v>
      </c>
      <c r="G8591">
        <v>1940</v>
      </c>
      <c r="H8591" t="s">
        <v>36604</v>
      </c>
      <c r="I8591" t="s">
        <v>22228</v>
      </c>
      <c r="J8591" s="2" t="s">
        <v>22229</v>
      </c>
      <c r="K8591" s="5" t="s">
        <v>38</v>
      </c>
      <c r="L8591" t="s">
        <v>35266</v>
      </c>
    </row>
    <row r="8592" spans="1:12" hidden="1" x14ac:dyDescent="0.25">
      <c r="A8592">
        <v>184760</v>
      </c>
      <c r="B8592" t="s">
        <v>22230</v>
      </c>
      <c r="C8592" t="s">
        <v>22212</v>
      </c>
      <c r="D8592" t="s">
        <v>22196</v>
      </c>
      <c r="E8592" t="s">
        <v>35910</v>
      </c>
      <c r="F8592" t="s">
        <v>35378</v>
      </c>
      <c r="G8592">
        <v>1940</v>
      </c>
      <c r="H8592" t="s">
        <v>36604</v>
      </c>
      <c r="I8592" t="s">
        <v>13251</v>
      </c>
      <c r="J8592" s="2" t="s">
        <v>22231</v>
      </c>
      <c r="K8592" s="5" t="s">
        <v>32</v>
      </c>
      <c r="L8592" t="s">
        <v>35242</v>
      </c>
    </row>
    <row r="8593" spans="1:12" hidden="1" x14ac:dyDescent="0.25">
      <c r="A8593">
        <v>184773</v>
      </c>
      <c r="B8593" t="s">
        <v>22232</v>
      </c>
      <c r="C8593" t="s">
        <v>22212</v>
      </c>
      <c r="D8593" t="s">
        <v>22196</v>
      </c>
      <c r="E8593" t="s">
        <v>35910</v>
      </c>
      <c r="F8593" t="s">
        <v>35378</v>
      </c>
      <c r="G8593">
        <v>1940</v>
      </c>
      <c r="H8593" t="s">
        <v>36604</v>
      </c>
      <c r="I8593" t="s">
        <v>13251</v>
      </c>
      <c r="J8593" s="2" t="s">
        <v>22233</v>
      </c>
      <c r="K8593" s="5" t="s">
        <v>21</v>
      </c>
    </row>
    <row r="8594" spans="1:12" hidden="1" x14ac:dyDescent="0.25">
      <c r="A8594">
        <v>184783</v>
      </c>
      <c r="B8594" t="s">
        <v>22234</v>
      </c>
      <c r="C8594" t="s">
        <v>22212</v>
      </c>
      <c r="D8594" t="s">
        <v>22196</v>
      </c>
      <c r="E8594" t="s">
        <v>35910</v>
      </c>
      <c r="F8594" t="s">
        <v>35378</v>
      </c>
      <c r="G8594">
        <v>1940</v>
      </c>
      <c r="H8594" t="s">
        <v>36604</v>
      </c>
      <c r="I8594" t="s">
        <v>13251</v>
      </c>
      <c r="J8594" s="2" t="s">
        <v>22235</v>
      </c>
      <c r="K8594" s="5" t="s">
        <v>32</v>
      </c>
      <c r="L8594" t="s">
        <v>1277</v>
      </c>
    </row>
    <row r="8595" spans="1:12" hidden="1" x14ac:dyDescent="0.25">
      <c r="A8595">
        <v>184787</v>
      </c>
      <c r="B8595" t="s">
        <v>22236</v>
      </c>
      <c r="C8595" t="s">
        <v>22212</v>
      </c>
      <c r="D8595" t="s">
        <v>22196</v>
      </c>
      <c r="E8595" t="s">
        <v>35910</v>
      </c>
      <c r="F8595" t="s">
        <v>35378</v>
      </c>
      <c r="G8595">
        <v>1940</v>
      </c>
      <c r="H8595" t="s">
        <v>36604</v>
      </c>
      <c r="I8595" t="s">
        <v>13251</v>
      </c>
      <c r="J8595" s="2" t="s">
        <v>22237</v>
      </c>
      <c r="K8595" s="5" t="s">
        <v>21</v>
      </c>
    </row>
    <row r="8596" spans="1:12" hidden="1" x14ac:dyDescent="0.25">
      <c r="A8596">
        <v>184843</v>
      </c>
      <c r="B8596" t="s">
        <v>22238</v>
      </c>
      <c r="C8596" t="s">
        <v>22199</v>
      </c>
      <c r="D8596" t="s">
        <v>22196</v>
      </c>
      <c r="E8596" t="s">
        <v>35910</v>
      </c>
      <c r="F8596" t="s">
        <v>35378</v>
      </c>
      <c r="G8596">
        <v>1940</v>
      </c>
      <c r="H8596" t="s">
        <v>36604</v>
      </c>
      <c r="I8596" t="s">
        <v>22200</v>
      </c>
      <c r="J8596" s="2" t="s">
        <v>22239</v>
      </c>
      <c r="K8596" s="5" t="s">
        <v>38</v>
      </c>
      <c r="L8596" t="s">
        <v>174</v>
      </c>
    </row>
    <row r="8597" spans="1:12" hidden="1" x14ac:dyDescent="0.25">
      <c r="A8597">
        <v>184848</v>
      </c>
      <c r="B8597" t="s">
        <v>22240</v>
      </c>
      <c r="C8597" t="s">
        <v>22199</v>
      </c>
      <c r="D8597" t="s">
        <v>22196</v>
      </c>
      <c r="E8597" t="s">
        <v>35910</v>
      </c>
      <c r="F8597" t="s">
        <v>35378</v>
      </c>
      <c r="G8597">
        <v>1940</v>
      </c>
      <c r="H8597" t="s">
        <v>36604</v>
      </c>
      <c r="I8597" t="s">
        <v>22200</v>
      </c>
      <c r="J8597" s="2" t="s">
        <v>22241</v>
      </c>
      <c r="K8597" s="5" t="s">
        <v>21</v>
      </c>
    </row>
    <row r="8598" spans="1:12" hidden="1" x14ac:dyDescent="0.25">
      <c r="A8598">
        <v>184856</v>
      </c>
      <c r="B8598" t="s">
        <v>22242</v>
      </c>
      <c r="C8598" t="s">
        <v>22199</v>
      </c>
      <c r="D8598" t="s">
        <v>22196</v>
      </c>
      <c r="E8598" t="s">
        <v>35910</v>
      </c>
      <c r="F8598" t="s">
        <v>35378</v>
      </c>
      <c r="G8598">
        <v>1940</v>
      </c>
      <c r="H8598" t="s">
        <v>36604</v>
      </c>
      <c r="I8598" t="s">
        <v>22200</v>
      </c>
      <c r="J8598" s="2" t="s">
        <v>22243</v>
      </c>
      <c r="K8598" s="5" t="s">
        <v>21</v>
      </c>
    </row>
    <row r="8599" spans="1:12" hidden="1" x14ac:dyDescent="0.25">
      <c r="A8599">
        <v>184873</v>
      </c>
      <c r="B8599" t="s">
        <v>22244</v>
      </c>
      <c r="C8599" t="s">
        <v>22199</v>
      </c>
      <c r="D8599" t="s">
        <v>22196</v>
      </c>
      <c r="E8599" t="s">
        <v>35910</v>
      </c>
      <c r="F8599" t="s">
        <v>35378</v>
      </c>
      <c r="G8599">
        <v>1940</v>
      </c>
      <c r="H8599" t="s">
        <v>36604</v>
      </c>
      <c r="I8599" t="s">
        <v>22200</v>
      </c>
      <c r="J8599" s="2" t="s">
        <v>22245</v>
      </c>
      <c r="K8599" s="5" t="s">
        <v>202</v>
      </c>
      <c r="L8599" t="s">
        <v>374</v>
      </c>
    </row>
    <row r="8600" spans="1:12" hidden="1" x14ac:dyDescent="0.25">
      <c r="A8600">
        <v>184893</v>
      </c>
      <c r="B8600" t="s">
        <v>22246</v>
      </c>
      <c r="C8600" t="s">
        <v>22212</v>
      </c>
      <c r="D8600" t="s">
        <v>22196</v>
      </c>
      <c r="E8600" t="s">
        <v>35910</v>
      </c>
      <c r="F8600" t="s">
        <v>35378</v>
      </c>
      <c r="G8600">
        <v>1940</v>
      </c>
      <c r="H8600" t="s">
        <v>36604</v>
      </c>
      <c r="I8600" t="s">
        <v>13251</v>
      </c>
      <c r="J8600" s="2" t="s">
        <v>22247</v>
      </c>
      <c r="K8600" s="5" t="s">
        <v>21</v>
      </c>
    </row>
    <row r="8601" spans="1:12" hidden="1" x14ac:dyDescent="0.25">
      <c r="A8601">
        <v>184897</v>
      </c>
      <c r="B8601" t="s">
        <v>22248</v>
      </c>
      <c r="C8601" t="s">
        <v>22212</v>
      </c>
      <c r="D8601" t="s">
        <v>22196</v>
      </c>
      <c r="E8601" t="s">
        <v>35910</v>
      </c>
      <c r="F8601" t="s">
        <v>35378</v>
      </c>
      <c r="G8601">
        <v>1940</v>
      </c>
      <c r="H8601" t="s">
        <v>36604</v>
      </c>
      <c r="I8601" t="s">
        <v>13251</v>
      </c>
      <c r="J8601" s="2" t="s">
        <v>22249</v>
      </c>
      <c r="K8601" s="5" t="s">
        <v>38</v>
      </c>
      <c r="L8601" t="s">
        <v>1584</v>
      </c>
    </row>
    <row r="8602" spans="1:12" hidden="1" x14ac:dyDescent="0.25">
      <c r="A8602">
        <v>184907</v>
      </c>
      <c r="B8602" t="s">
        <v>22250</v>
      </c>
      <c r="C8602" t="s">
        <v>22212</v>
      </c>
      <c r="D8602" t="s">
        <v>22196</v>
      </c>
      <c r="E8602" t="s">
        <v>35910</v>
      </c>
      <c r="F8602" t="s">
        <v>35378</v>
      </c>
      <c r="G8602">
        <v>1940</v>
      </c>
      <c r="H8602" t="s">
        <v>36604</v>
      </c>
      <c r="I8602" t="s">
        <v>13251</v>
      </c>
      <c r="J8602" s="2" t="s">
        <v>22251</v>
      </c>
      <c r="K8602" s="5" t="s">
        <v>21</v>
      </c>
    </row>
    <row r="8603" spans="1:12" hidden="1" x14ac:dyDescent="0.25">
      <c r="A8603">
        <v>184919</v>
      </c>
      <c r="B8603" t="s">
        <v>22252</v>
      </c>
      <c r="C8603" t="s">
        <v>22199</v>
      </c>
      <c r="D8603" t="s">
        <v>22196</v>
      </c>
      <c r="E8603" t="s">
        <v>35910</v>
      </c>
      <c r="F8603" t="s">
        <v>35378</v>
      </c>
      <c r="G8603">
        <v>1940</v>
      </c>
      <c r="H8603" t="s">
        <v>36604</v>
      </c>
      <c r="I8603" t="s">
        <v>22200</v>
      </c>
      <c r="J8603" s="2" t="s">
        <v>22253</v>
      </c>
      <c r="K8603" s="5" t="s">
        <v>21</v>
      </c>
    </row>
    <row r="8604" spans="1:12" hidden="1" x14ac:dyDescent="0.25">
      <c r="A8604">
        <v>184922</v>
      </c>
      <c r="B8604" t="s">
        <v>22254</v>
      </c>
      <c r="C8604" t="s">
        <v>22212</v>
      </c>
      <c r="D8604" t="s">
        <v>22196</v>
      </c>
      <c r="E8604" t="s">
        <v>35910</v>
      </c>
      <c r="F8604" t="s">
        <v>35378</v>
      </c>
      <c r="G8604">
        <v>1940</v>
      </c>
      <c r="H8604" t="s">
        <v>36604</v>
      </c>
      <c r="I8604" t="s">
        <v>13251</v>
      </c>
      <c r="J8604" s="2" t="s">
        <v>22255</v>
      </c>
      <c r="K8604" s="5" t="s">
        <v>21</v>
      </c>
    </row>
    <row r="8605" spans="1:12" hidden="1" x14ac:dyDescent="0.25">
      <c r="A8605">
        <v>184938</v>
      </c>
      <c r="B8605" t="s">
        <v>22256</v>
      </c>
      <c r="C8605" t="s">
        <v>22199</v>
      </c>
      <c r="D8605" t="s">
        <v>22196</v>
      </c>
      <c r="E8605" t="s">
        <v>35910</v>
      </c>
      <c r="F8605" t="s">
        <v>35378</v>
      </c>
      <c r="G8605">
        <v>1940</v>
      </c>
      <c r="H8605" t="s">
        <v>36604</v>
      </c>
      <c r="I8605" t="s">
        <v>22200</v>
      </c>
      <c r="J8605" s="2" t="s">
        <v>22257</v>
      </c>
      <c r="K8605" s="5" t="s">
        <v>21</v>
      </c>
    </row>
    <row r="8606" spans="1:12" hidden="1" x14ac:dyDescent="0.25">
      <c r="A8606">
        <v>184947</v>
      </c>
      <c r="B8606" t="s">
        <v>22258</v>
      </c>
      <c r="C8606" t="s">
        <v>22212</v>
      </c>
      <c r="D8606" t="s">
        <v>22196</v>
      </c>
      <c r="E8606" t="s">
        <v>35910</v>
      </c>
      <c r="F8606" t="s">
        <v>35378</v>
      </c>
      <c r="G8606">
        <v>1940</v>
      </c>
      <c r="H8606" t="s">
        <v>36604</v>
      </c>
      <c r="I8606" t="s">
        <v>13251</v>
      </c>
      <c r="J8606" s="2" t="s">
        <v>22259</v>
      </c>
      <c r="K8606" s="5" t="s">
        <v>21</v>
      </c>
    </row>
    <row r="8607" spans="1:12" hidden="1" x14ac:dyDescent="0.25">
      <c r="A8607">
        <v>184950</v>
      </c>
      <c r="B8607" t="s">
        <v>22260</v>
      </c>
      <c r="C8607" t="s">
        <v>22199</v>
      </c>
      <c r="D8607" t="s">
        <v>22196</v>
      </c>
      <c r="E8607" t="s">
        <v>35910</v>
      </c>
      <c r="F8607" t="s">
        <v>35378</v>
      </c>
      <c r="G8607">
        <v>1940</v>
      </c>
      <c r="H8607" t="s">
        <v>36604</v>
      </c>
      <c r="I8607" t="s">
        <v>22200</v>
      </c>
      <c r="J8607" s="2" t="s">
        <v>22261</v>
      </c>
      <c r="K8607" s="5" t="s">
        <v>21</v>
      </c>
    </row>
    <row r="8608" spans="1:12" hidden="1" x14ac:dyDescent="0.25">
      <c r="A8608">
        <v>184952</v>
      </c>
      <c r="B8608" t="s">
        <v>22262</v>
      </c>
      <c r="C8608" t="s">
        <v>22199</v>
      </c>
      <c r="D8608" t="s">
        <v>22196</v>
      </c>
      <c r="E8608" t="s">
        <v>35910</v>
      </c>
      <c r="F8608" t="s">
        <v>35378</v>
      </c>
      <c r="G8608">
        <v>1940</v>
      </c>
      <c r="H8608" t="s">
        <v>36604</v>
      </c>
      <c r="I8608" t="s">
        <v>22200</v>
      </c>
      <c r="J8608" s="2" t="s">
        <v>22263</v>
      </c>
      <c r="K8608" s="5" t="s">
        <v>502</v>
      </c>
      <c r="L8608" t="s">
        <v>27</v>
      </c>
    </row>
    <row r="8609" spans="1:12" hidden="1" x14ac:dyDescent="0.25">
      <c r="A8609">
        <v>184964</v>
      </c>
      <c r="B8609" t="s">
        <v>22264</v>
      </c>
      <c r="C8609" t="s">
        <v>22212</v>
      </c>
      <c r="D8609" t="s">
        <v>22196</v>
      </c>
      <c r="E8609" t="s">
        <v>35910</v>
      </c>
      <c r="F8609" t="s">
        <v>35378</v>
      </c>
      <c r="G8609">
        <v>1940</v>
      </c>
      <c r="H8609" t="s">
        <v>36604</v>
      </c>
      <c r="I8609" t="s">
        <v>13251</v>
      </c>
      <c r="J8609" s="2" t="s">
        <v>22265</v>
      </c>
      <c r="K8609" s="5" t="s">
        <v>38</v>
      </c>
      <c r="L8609" t="s">
        <v>1584</v>
      </c>
    </row>
    <row r="8610" spans="1:12" hidden="1" x14ac:dyDescent="0.25">
      <c r="A8610">
        <v>185007</v>
      </c>
      <c r="B8610" t="s">
        <v>22266</v>
      </c>
      <c r="C8610" t="s">
        <v>22227</v>
      </c>
      <c r="D8610" t="s">
        <v>22196</v>
      </c>
      <c r="E8610" t="s">
        <v>35910</v>
      </c>
      <c r="F8610" t="s">
        <v>35378</v>
      </c>
      <c r="G8610">
        <v>1940</v>
      </c>
      <c r="H8610" t="s">
        <v>36604</v>
      </c>
      <c r="I8610" t="s">
        <v>22228</v>
      </c>
      <c r="J8610" s="2" t="s">
        <v>22267</v>
      </c>
      <c r="K8610" s="5" t="s">
        <v>21</v>
      </c>
    </row>
    <row r="8611" spans="1:12" hidden="1" x14ac:dyDescent="0.25">
      <c r="A8611">
        <v>185015</v>
      </c>
      <c r="B8611" t="s">
        <v>22268</v>
      </c>
      <c r="C8611" t="s">
        <v>22227</v>
      </c>
      <c r="D8611" t="s">
        <v>22196</v>
      </c>
      <c r="E8611" t="s">
        <v>35910</v>
      </c>
      <c r="F8611" t="s">
        <v>35378</v>
      </c>
      <c r="G8611">
        <v>1940</v>
      </c>
      <c r="H8611" t="s">
        <v>36604</v>
      </c>
      <c r="I8611" t="s">
        <v>22228</v>
      </c>
      <c r="J8611" s="2" t="s">
        <v>22269</v>
      </c>
      <c r="K8611" s="5" t="s">
        <v>128</v>
      </c>
      <c r="L8611" t="s">
        <v>490</v>
      </c>
    </row>
    <row r="8612" spans="1:12" hidden="1" x14ac:dyDescent="0.25">
      <c r="A8612">
        <v>185032</v>
      </c>
      <c r="B8612" t="s">
        <v>22270</v>
      </c>
      <c r="C8612" t="s">
        <v>22227</v>
      </c>
      <c r="D8612" t="s">
        <v>22196</v>
      </c>
      <c r="E8612" t="s">
        <v>35910</v>
      </c>
      <c r="F8612" t="s">
        <v>35378</v>
      </c>
      <c r="G8612">
        <v>1940</v>
      </c>
      <c r="H8612" t="s">
        <v>36604</v>
      </c>
      <c r="I8612" t="s">
        <v>22228</v>
      </c>
      <c r="J8612" s="2" t="s">
        <v>22271</v>
      </c>
      <c r="K8612" s="5" t="s">
        <v>38</v>
      </c>
      <c r="L8612" t="s">
        <v>119</v>
      </c>
    </row>
    <row r="8613" spans="1:12" hidden="1" x14ac:dyDescent="0.25">
      <c r="A8613">
        <v>185033</v>
      </c>
      <c r="B8613" t="s">
        <v>22272</v>
      </c>
      <c r="C8613" t="s">
        <v>22273</v>
      </c>
      <c r="D8613" t="s">
        <v>22196</v>
      </c>
      <c r="E8613" t="s">
        <v>35910</v>
      </c>
      <c r="F8613" t="s">
        <v>35378</v>
      </c>
      <c r="G8613">
        <v>1940</v>
      </c>
      <c r="H8613" t="s">
        <v>36604</v>
      </c>
      <c r="I8613" t="s">
        <v>22274</v>
      </c>
      <c r="J8613" s="2" t="s">
        <v>22275</v>
      </c>
      <c r="K8613" s="5" t="s">
        <v>128</v>
      </c>
    </row>
    <row r="8614" spans="1:12" hidden="1" x14ac:dyDescent="0.25">
      <c r="A8614">
        <v>185047</v>
      </c>
      <c r="B8614" t="s">
        <v>22276</v>
      </c>
      <c r="C8614" t="s">
        <v>22277</v>
      </c>
      <c r="D8614" t="s">
        <v>22196</v>
      </c>
      <c r="E8614" t="s">
        <v>35910</v>
      </c>
      <c r="F8614" t="s">
        <v>35378</v>
      </c>
      <c r="G8614">
        <v>1940</v>
      </c>
      <c r="H8614" t="s">
        <v>36604</v>
      </c>
      <c r="I8614" t="s">
        <v>22278</v>
      </c>
      <c r="J8614" s="2" t="s">
        <v>22279</v>
      </c>
      <c r="K8614" s="5" t="s">
        <v>32</v>
      </c>
    </row>
    <row r="8615" spans="1:12" hidden="1" x14ac:dyDescent="0.25">
      <c r="A8615">
        <v>185057</v>
      </c>
      <c r="B8615" t="s">
        <v>22280</v>
      </c>
      <c r="C8615" t="s">
        <v>22212</v>
      </c>
      <c r="D8615" t="s">
        <v>22196</v>
      </c>
      <c r="E8615" t="s">
        <v>35910</v>
      </c>
      <c r="F8615" t="s">
        <v>35378</v>
      </c>
      <c r="G8615">
        <v>1940</v>
      </c>
      <c r="H8615" t="s">
        <v>36604</v>
      </c>
      <c r="I8615" t="s">
        <v>13251</v>
      </c>
      <c r="J8615" s="2" t="s">
        <v>22281</v>
      </c>
      <c r="K8615" s="5" t="s">
        <v>202</v>
      </c>
      <c r="L8615" t="s">
        <v>129</v>
      </c>
    </row>
    <row r="8616" spans="1:12" hidden="1" x14ac:dyDescent="0.25">
      <c r="A8616">
        <v>185060</v>
      </c>
      <c r="B8616" t="s">
        <v>22282</v>
      </c>
      <c r="C8616" t="s">
        <v>22212</v>
      </c>
      <c r="D8616" t="s">
        <v>22196</v>
      </c>
      <c r="E8616" t="s">
        <v>35910</v>
      </c>
      <c r="F8616" t="s">
        <v>35378</v>
      </c>
      <c r="G8616">
        <v>1940</v>
      </c>
      <c r="H8616" t="s">
        <v>36604</v>
      </c>
      <c r="I8616" t="s">
        <v>13251</v>
      </c>
      <c r="J8616" s="2" t="s">
        <v>22283</v>
      </c>
      <c r="K8616" s="5" t="s">
        <v>21</v>
      </c>
    </row>
    <row r="8617" spans="1:12" hidden="1" x14ac:dyDescent="0.25">
      <c r="A8617">
        <v>185175</v>
      </c>
      <c r="B8617" t="s">
        <v>22284</v>
      </c>
      <c r="C8617" t="s">
        <v>22285</v>
      </c>
      <c r="D8617" t="s">
        <v>22286</v>
      </c>
      <c r="E8617" t="s">
        <v>35911</v>
      </c>
      <c r="F8617" t="s">
        <v>35402</v>
      </c>
      <c r="G8617">
        <v>1997</v>
      </c>
      <c r="H8617" t="s">
        <v>36605</v>
      </c>
      <c r="I8617" t="s">
        <v>22287</v>
      </c>
      <c r="J8617" s="2" t="s">
        <v>22288</v>
      </c>
      <c r="K8617" s="5" t="s">
        <v>21</v>
      </c>
    </row>
    <row r="8618" spans="1:12" hidden="1" x14ac:dyDescent="0.25">
      <c r="A8618">
        <v>185224</v>
      </c>
      <c r="B8618" t="s">
        <v>22289</v>
      </c>
      <c r="C8618" t="s">
        <v>22290</v>
      </c>
      <c r="D8618" t="s">
        <v>22286</v>
      </c>
      <c r="E8618" t="s">
        <v>35911</v>
      </c>
      <c r="F8618" t="s">
        <v>35402</v>
      </c>
      <c r="G8618">
        <v>1997</v>
      </c>
      <c r="H8618" t="s">
        <v>36605</v>
      </c>
      <c r="I8618" t="s">
        <v>4414</v>
      </c>
      <c r="J8618" s="2" t="s">
        <v>22291</v>
      </c>
      <c r="K8618" s="5" t="s">
        <v>38</v>
      </c>
      <c r="L8618" t="s">
        <v>16</v>
      </c>
    </row>
    <row r="8619" spans="1:12" hidden="1" x14ac:dyDescent="0.25">
      <c r="A8619">
        <v>185226</v>
      </c>
      <c r="B8619" t="s">
        <v>22292</v>
      </c>
      <c r="C8619" t="s">
        <v>22293</v>
      </c>
      <c r="D8619" t="s">
        <v>22286</v>
      </c>
      <c r="E8619" t="s">
        <v>35911</v>
      </c>
      <c r="F8619" t="s">
        <v>35402</v>
      </c>
      <c r="G8619">
        <v>1997</v>
      </c>
      <c r="H8619" t="s">
        <v>36605</v>
      </c>
      <c r="I8619" t="s">
        <v>22294</v>
      </c>
      <c r="J8619" s="2" t="s">
        <v>22295</v>
      </c>
      <c r="K8619" s="5" t="s">
        <v>32</v>
      </c>
    </row>
    <row r="8620" spans="1:12" hidden="1" x14ac:dyDescent="0.25">
      <c r="A8620">
        <v>185238</v>
      </c>
      <c r="B8620" t="s">
        <v>22296</v>
      </c>
      <c r="C8620" t="s">
        <v>22290</v>
      </c>
      <c r="D8620" t="s">
        <v>22286</v>
      </c>
      <c r="E8620" t="s">
        <v>35911</v>
      </c>
      <c r="F8620" t="s">
        <v>35402</v>
      </c>
      <c r="G8620">
        <v>1997</v>
      </c>
      <c r="H8620" t="s">
        <v>36605</v>
      </c>
      <c r="I8620" t="s">
        <v>4414</v>
      </c>
      <c r="J8620" s="2" t="s">
        <v>22297</v>
      </c>
      <c r="K8620" s="5" t="s">
        <v>173</v>
      </c>
      <c r="L8620" t="s">
        <v>187</v>
      </c>
    </row>
    <row r="8621" spans="1:12" hidden="1" x14ac:dyDescent="0.25">
      <c r="A8621">
        <v>185267</v>
      </c>
      <c r="B8621" t="s">
        <v>22298</v>
      </c>
      <c r="C8621" t="s">
        <v>22293</v>
      </c>
      <c r="D8621" t="s">
        <v>22286</v>
      </c>
      <c r="E8621" t="s">
        <v>35911</v>
      </c>
      <c r="F8621" t="s">
        <v>35402</v>
      </c>
      <c r="G8621">
        <v>1997</v>
      </c>
      <c r="H8621" t="s">
        <v>36605</v>
      </c>
      <c r="I8621" t="s">
        <v>22294</v>
      </c>
      <c r="J8621" s="2" t="s">
        <v>22299</v>
      </c>
      <c r="K8621" s="5" t="s">
        <v>21</v>
      </c>
    </row>
    <row r="8622" spans="1:12" hidden="1" x14ac:dyDescent="0.25">
      <c r="A8622">
        <v>185292</v>
      </c>
      <c r="B8622" t="s">
        <v>22300</v>
      </c>
      <c r="C8622" t="s">
        <v>22293</v>
      </c>
      <c r="D8622" t="s">
        <v>22286</v>
      </c>
      <c r="E8622" t="s">
        <v>35911</v>
      </c>
      <c r="F8622" t="s">
        <v>35402</v>
      </c>
      <c r="G8622">
        <v>1997</v>
      </c>
      <c r="H8622" t="s">
        <v>36605</v>
      </c>
      <c r="I8622" t="s">
        <v>22294</v>
      </c>
      <c r="J8622" s="2" t="s">
        <v>22301</v>
      </c>
      <c r="K8622" s="5" t="s">
        <v>502</v>
      </c>
    </row>
    <row r="8623" spans="1:12" hidden="1" x14ac:dyDescent="0.25">
      <c r="A8623">
        <v>185300</v>
      </c>
      <c r="B8623" t="s">
        <v>22302</v>
      </c>
      <c r="C8623" t="s">
        <v>22303</v>
      </c>
      <c r="D8623" t="s">
        <v>22286</v>
      </c>
      <c r="E8623" t="s">
        <v>35911</v>
      </c>
      <c r="F8623" t="s">
        <v>35402</v>
      </c>
      <c r="G8623">
        <v>1997</v>
      </c>
      <c r="H8623" t="s">
        <v>36605</v>
      </c>
      <c r="I8623" t="s">
        <v>22304</v>
      </c>
      <c r="J8623" s="2" t="s">
        <v>22305</v>
      </c>
      <c r="K8623" s="5" t="s">
        <v>128</v>
      </c>
    </row>
    <row r="8624" spans="1:12" hidden="1" x14ac:dyDescent="0.25">
      <c r="A8624">
        <v>185314</v>
      </c>
      <c r="B8624" t="s">
        <v>22306</v>
      </c>
      <c r="C8624" t="s">
        <v>22290</v>
      </c>
      <c r="D8624" t="s">
        <v>22286</v>
      </c>
      <c r="E8624" t="s">
        <v>35911</v>
      </c>
      <c r="F8624" t="s">
        <v>35402</v>
      </c>
      <c r="G8624">
        <v>1997</v>
      </c>
      <c r="H8624" t="s">
        <v>36605</v>
      </c>
      <c r="I8624" t="s">
        <v>4414</v>
      </c>
      <c r="J8624" s="2" t="s">
        <v>22307</v>
      </c>
      <c r="K8624" s="5" t="s">
        <v>21</v>
      </c>
    </row>
    <row r="8625" spans="1:15" hidden="1" x14ac:dyDescent="0.25">
      <c r="A8625">
        <v>185331</v>
      </c>
      <c r="B8625" t="s">
        <v>22308</v>
      </c>
      <c r="C8625" t="s">
        <v>22309</v>
      </c>
      <c r="D8625" t="s">
        <v>22286</v>
      </c>
      <c r="E8625" t="s">
        <v>35911</v>
      </c>
      <c r="F8625" t="s">
        <v>35402</v>
      </c>
      <c r="G8625">
        <v>1997</v>
      </c>
      <c r="H8625" t="s">
        <v>36605</v>
      </c>
      <c r="I8625" t="s">
        <v>22310</v>
      </c>
      <c r="J8625" s="2" t="s">
        <v>22311</v>
      </c>
      <c r="K8625" s="5" t="s">
        <v>21</v>
      </c>
    </row>
    <row r="8626" spans="1:15" hidden="1" x14ac:dyDescent="0.25">
      <c r="A8626">
        <v>185357</v>
      </c>
      <c r="B8626" t="s">
        <v>22312</v>
      </c>
      <c r="C8626" t="s">
        <v>22313</v>
      </c>
      <c r="D8626" t="s">
        <v>22286</v>
      </c>
      <c r="E8626" t="s">
        <v>35911</v>
      </c>
      <c r="F8626" t="s">
        <v>35402</v>
      </c>
      <c r="G8626">
        <v>1997</v>
      </c>
      <c r="H8626" t="s">
        <v>36605</v>
      </c>
      <c r="I8626" t="s">
        <v>22314</v>
      </c>
      <c r="J8626" s="2" t="s">
        <v>22315</v>
      </c>
      <c r="K8626" s="5" t="s">
        <v>128</v>
      </c>
    </row>
    <row r="8627" spans="1:15" hidden="1" x14ac:dyDescent="0.25">
      <c r="A8627">
        <v>185359</v>
      </c>
      <c r="B8627" t="s">
        <v>22316</v>
      </c>
      <c r="C8627" t="s">
        <v>22313</v>
      </c>
      <c r="D8627" t="s">
        <v>22286</v>
      </c>
      <c r="E8627" t="s">
        <v>35911</v>
      </c>
      <c r="F8627" t="s">
        <v>35402</v>
      </c>
      <c r="G8627">
        <v>1997</v>
      </c>
      <c r="H8627" t="s">
        <v>36605</v>
      </c>
      <c r="I8627" t="s">
        <v>22314</v>
      </c>
      <c r="J8627" s="2" t="s">
        <v>22317</v>
      </c>
      <c r="K8627" s="5" t="s">
        <v>128</v>
      </c>
    </row>
    <row r="8628" spans="1:15" hidden="1" x14ac:dyDescent="0.25">
      <c r="A8628">
        <v>185362</v>
      </c>
      <c r="B8628" t="s">
        <v>22318</v>
      </c>
      <c r="C8628" t="s">
        <v>22313</v>
      </c>
      <c r="D8628" t="s">
        <v>22286</v>
      </c>
      <c r="E8628" t="s">
        <v>35911</v>
      </c>
      <c r="F8628" t="s">
        <v>35402</v>
      </c>
      <c r="G8628">
        <v>1997</v>
      </c>
      <c r="H8628" t="s">
        <v>36605</v>
      </c>
      <c r="I8628" t="s">
        <v>22314</v>
      </c>
      <c r="J8628" s="2" t="s">
        <v>22319</v>
      </c>
      <c r="K8628" s="5" t="s">
        <v>32</v>
      </c>
      <c r="O8628" t="s">
        <v>24</v>
      </c>
    </row>
    <row r="8629" spans="1:15" hidden="1" x14ac:dyDescent="0.25">
      <c r="A8629">
        <v>185372</v>
      </c>
      <c r="B8629" t="s">
        <v>22320</v>
      </c>
      <c r="C8629" t="s">
        <v>22313</v>
      </c>
      <c r="D8629" t="s">
        <v>22286</v>
      </c>
      <c r="E8629" t="s">
        <v>35911</v>
      </c>
      <c r="F8629" t="s">
        <v>35402</v>
      </c>
      <c r="G8629">
        <v>1997</v>
      </c>
      <c r="H8629" t="s">
        <v>36605</v>
      </c>
      <c r="I8629" t="s">
        <v>22314</v>
      </c>
      <c r="J8629" s="2" t="s">
        <v>22321</v>
      </c>
      <c r="K8629" s="5" t="s">
        <v>21</v>
      </c>
    </row>
    <row r="8630" spans="1:15" hidden="1" x14ac:dyDescent="0.25">
      <c r="A8630">
        <v>185419</v>
      </c>
      <c r="B8630" t="s">
        <v>22322</v>
      </c>
      <c r="C8630" t="s">
        <v>22323</v>
      </c>
      <c r="D8630" t="s">
        <v>22286</v>
      </c>
      <c r="E8630" t="s">
        <v>35911</v>
      </c>
      <c r="F8630" t="s">
        <v>35402</v>
      </c>
      <c r="G8630">
        <v>1997</v>
      </c>
      <c r="H8630" t="s">
        <v>36605</v>
      </c>
      <c r="I8630" t="s">
        <v>13016</v>
      </c>
      <c r="J8630" s="2" t="s">
        <v>22324</v>
      </c>
      <c r="K8630" s="5" t="s">
        <v>21</v>
      </c>
    </row>
    <row r="8631" spans="1:15" hidden="1" x14ac:dyDescent="0.25">
      <c r="A8631">
        <v>185423</v>
      </c>
      <c r="B8631" t="s">
        <v>22325</v>
      </c>
      <c r="C8631" t="s">
        <v>22323</v>
      </c>
      <c r="D8631" t="s">
        <v>22286</v>
      </c>
      <c r="E8631" t="s">
        <v>35911</v>
      </c>
      <c r="F8631" t="s">
        <v>35402</v>
      </c>
      <c r="G8631">
        <v>1997</v>
      </c>
      <c r="H8631" t="s">
        <v>36605</v>
      </c>
      <c r="I8631" t="s">
        <v>13016</v>
      </c>
      <c r="J8631" s="2" t="s">
        <v>22326</v>
      </c>
      <c r="K8631" s="5" t="s">
        <v>32</v>
      </c>
      <c r="L8631" t="s">
        <v>1277</v>
      </c>
    </row>
    <row r="8632" spans="1:15" hidden="1" x14ac:dyDescent="0.25">
      <c r="A8632">
        <v>185433</v>
      </c>
      <c r="B8632" t="s">
        <v>22327</v>
      </c>
      <c r="C8632" t="s">
        <v>22290</v>
      </c>
      <c r="D8632" t="s">
        <v>22286</v>
      </c>
      <c r="E8632" t="s">
        <v>35911</v>
      </c>
      <c r="F8632" t="s">
        <v>35402</v>
      </c>
      <c r="G8632">
        <v>1997</v>
      </c>
      <c r="H8632" t="s">
        <v>36605</v>
      </c>
      <c r="I8632" t="s">
        <v>4414</v>
      </c>
      <c r="J8632" s="2" t="s">
        <v>22328</v>
      </c>
      <c r="K8632" s="5" t="s">
        <v>38</v>
      </c>
      <c r="L8632" t="s">
        <v>35248</v>
      </c>
    </row>
    <row r="8633" spans="1:15" hidden="1" x14ac:dyDescent="0.25">
      <c r="A8633">
        <v>185454</v>
      </c>
      <c r="B8633" t="s">
        <v>22329</v>
      </c>
      <c r="C8633" t="s">
        <v>22290</v>
      </c>
      <c r="D8633" t="s">
        <v>22286</v>
      </c>
      <c r="E8633" t="s">
        <v>35911</v>
      </c>
      <c r="F8633" t="s">
        <v>35402</v>
      </c>
      <c r="G8633">
        <v>1997</v>
      </c>
      <c r="H8633" t="s">
        <v>36605</v>
      </c>
      <c r="I8633" t="s">
        <v>4414</v>
      </c>
      <c r="J8633" s="2" t="s">
        <v>22330</v>
      </c>
      <c r="K8633" s="5" t="s">
        <v>38</v>
      </c>
    </row>
    <row r="8634" spans="1:15" hidden="1" x14ac:dyDescent="0.25">
      <c r="A8634">
        <v>185504</v>
      </c>
      <c r="B8634" t="s">
        <v>22331</v>
      </c>
      <c r="C8634" t="s">
        <v>22290</v>
      </c>
      <c r="D8634" t="s">
        <v>22286</v>
      </c>
      <c r="E8634" t="s">
        <v>35911</v>
      </c>
      <c r="F8634" t="s">
        <v>35402</v>
      </c>
      <c r="G8634">
        <v>1997</v>
      </c>
      <c r="H8634" t="s">
        <v>36605</v>
      </c>
      <c r="I8634" t="s">
        <v>4414</v>
      </c>
      <c r="J8634" s="2" t="s">
        <v>22332</v>
      </c>
      <c r="K8634" s="5" t="s">
        <v>55</v>
      </c>
    </row>
    <row r="8635" spans="1:15" hidden="1" x14ac:dyDescent="0.25">
      <c r="A8635">
        <v>185509</v>
      </c>
      <c r="B8635" t="s">
        <v>22333</v>
      </c>
      <c r="C8635" t="s">
        <v>22334</v>
      </c>
      <c r="D8635" t="s">
        <v>22286</v>
      </c>
      <c r="E8635" t="s">
        <v>35911</v>
      </c>
      <c r="F8635" t="s">
        <v>35402</v>
      </c>
      <c r="G8635">
        <v>1997</v>
      </c>
      <c r="H8635" t="s">
        <v>36605</v>
      </c>
      <c r="I8635" t="s">
        <v>5168</v>
      </c>
      <c r="J8635" s="2" t="s">
        <v>22335</v>
      </c>
      <c r="K8635" s="5" t="s">
        <v>173</v>
      </c>
      <c r="L8635" t="s">
        <v>187</v>
      </c>
    </row>
    <row r="8636" spans="1:15" hidden="1" x14ac:dyDescent="0.25">
      <c r="A8636">
        <v>185539</v>
      </c>
      <c r="B8636" t="s">
        <v>22336</v>
      </c>
      <c r="C8636" t="s">
        <v>22290</v>
      </c>
      <c r="D8636" t="s">
        <v>22286</v>
      </c>
      <c r="E8636" t="s">
        <v>35911</v>
      </c>
      <c r="F8636" t="s">
        <v>35402</v>
      </c>
      <c r="G8636">
        <v>1997</v>
      </c>
      <c r="H8636" t="s">
        <v>36605</v>
      </c>
      <c r="I8636" t="s">
        <v>4414</v>
      </c>
      <c r="J8636" s="2" t="s">
        <v>22337</v>
      </c>
      <c r="K8636" s="5" t="s">
        <v>21</v>
      </c>
    </row>
    <row r="8637" spans="1:15" hidden="1" x14ac:dyDescent="0.25">
      <c r="A8637">
        <v>185546</v>
      </c>
      <c r="B8637" t="s">
        <v>22338</v>
      </c>
      <c r="C8637" t="s">
        <v>22339</v>
      </c>
      <c r="D8637" t="s">
        <v>22286</v>
      </c>
      <c r="E8637" t="s">
        <v>35911</v>
      </c>
      <c r="F8637" t="s">
        <v>35402</v>
      </c>
      <c r="G8637">
        <v>1997</v>
      </c>
      <c r="H8637" t="s">
        <v>36605</v>
      </c>
      <c r="I8637" t="s">
        <v>22340</v>
      </c>
      <c r="J8637" s="2" t="s">
        <v>22341</v>
      </c>
      <c r="K8637" s="5" t="s">
        <v>38</v>
      </c>
    </row>
    <row r="8638" spans="1:15" hidden="1" x14ac:dyDescent="0.25">
      <c r="A8638">
        <v>185548</v>
      </c>
      <c r="B8638" t="s">
        <v>22342</v>
      </c>
      <c r="C8638" t="s">
        <v>22339</v>
      </c>
      <c r="D8638" t="s">
        <v>22286</v>
      </c>
      <c r="E8638" t="s">
        <v>35911</v>
      </c>
      <c r="F8638" t="s">
        <v>35402</v>
      </c>
      <c r="G8638">
        <v>1997</v>
      </c>
      <c r="H8638" t="s">
        <v>36605</v>
      </c>
      <c r="I8638" t="s">
        <v>22340</v>
      </c>
      <c r="J8638" s="2" t="s">
        <v>22343</v>
      </c>
      <c r="K8638" s="5" t="s">
        <v>32</v>
      </c>
    </row>
    <row r="8639" spans="1:15" hidden="1" x14ac:dyDescent="0.25">
      <c r="A8639">
        <v>185579</v>
      </c>
      <c r="B8639" t="s">
        <v>22344</v>
      </c>
      <c r="C8639" t="s">
        <v>22345</v>
      </c>
      <c r="D8639" t="s">
        <v>22346</v>
      </c>
      <c r="E8639" t="s">
        <v>35912</v>
      </c>
      <c r="F8639" t="s">
        <v>35913</v>
      </c>
      <c r="G8639">
        <v>1998</v>
      </c>
      <c r="H8639" t="s">
        <v>36606</v>
      </c>
      <c r="I8639" t="s">
        <v>13041</v>
      </c>
      <c r="J8639" s="2" t="s">
        <v>22347</v>
      </c>
      <c r="K8639" s="5" t="s">
        <v>32</v>
      </c>
    </row>
    <row r="8640" spans="1:15" hidden="1" x14ac:dyDescent="0.25">
      <c r="A8640">
        <v>185585</v>
      </c>
      <c r="B8640" t="s">
        <v>22348</v>
      </c>
      <c r="C8640" t="s">
        <v>22345</v>
      </c>
      <c r="D8640" t="s">
        <v>22346</v>
      </c>
      <c r="E8640" t="s">
        <v>35912</v>
      </c>
      <c r="F8640" t="s">
        <v>35913</v>
      </c>
      <c r="G8640">
        <v>1998</v>
      </c>
      <c r="H8640" t="s">
        <v>36606</v>
      </c>
      <c r="I8640" t="s">
        <v>13041</v>
      </c>
      <c r="J8640" s="2" t="s">
        <v>22349</v>
      </c>
      <c r="K8640" s="5" t="s">
        <v>1783</v>
      </c>
    </row>
    <row r="8641" spans="1:12" hidden="1" x14ac:dyDescent="0.25">
      <c r="A8641">
        <v>185591</v>
      </c>
      <c r="B8641" t="s">
        <v>22350</v>
      </c>
      <c r="C8641" t="s">
        <v>22351</v>
      </c>
      <c r="D8641" t="s">
        <v>22346</v>
      </c>
      <c r="E8641" t="s">
        <v>35912</v>
      </c>
      <c r="F8641" t="s">
        <v>35913</v>
      </c>
      <c r="G8641">
        <v>1998</v>
      </c>
      <c r="H8641" t="s">
        <v>36606</v>
      </c>
      <c r="I8641" t="s">
        <v>13251</v>
      </c>
      <c r="J8641" s="2" t="s">
        <v>22352</v>
      </c>
      <c r="K8641" s="5" t="s">
        <v>55</v>
      </c>
    </row>
    <row r="8642" spans="1:12" hidden="1" x14ac:dyDescent="0.25">
      <c r="A8642">
        <v>185621</v>
      </c>
      <c r="B8642" t="s">
        <v>22353</v>
      </c>
      <c r="C8642" t="s">
        <v>22351</v>
      </c>
      <c r="D8642" t="s">
        <v>22346</v>
      </c>
      <c r="E8642" t="s">
        <v>35912</v>
      </c>
      <c r="F8642" t="s">
        <v>35913</v>
      </c>
      <c r="G8642">
        <v>1998</v>
      </c>
      <c r="H8642" t="s">
        <v>36606</v>
      </c>
      <c r="I8642" t="s">
        <v>13251</v>
      </c>
      <c r="J8642" s="2" t="s">
        <v>22354</v>
      </c>
      <c r="K8642" s="5" t="s">
        <v>21</v>
      </c>
    </row>
    <row r="8643" spans="1:12" hidden="1" x14ac:dyDescent="0.25">
      <c r="A8643">
        <v>185641</v>
      </c>
      <c r="B8643" t="s">
        <v>22355</v>
      </c>
      <c r="C8643" t="s">
        <v>22351</v>
      </c>
      <c r="D8643" t="s">
        <v>22346</v>
      </c>
      <c r="E8643" t="s">
        <v>35912</v>
      </c>
      <c r="F8643" t="s">
        <v>35913</v>
      </c>
      <c r="G8643">
        <v>1998</v>
      </c>
      <c r="H8643" t="s">
        <v>36606</v>
      </c>
      <c r="I8643" t="s">
        <v>13251</v>
      </c>
      <c r="J8643" s="2" t="s">
        <v>22356</v>
      </c>
      <c r="K8643" s="5" t="s">
        <v>55</v>
      </c>
      <c r="L8643" t="s">
        <v>143</v>
      </c>
    </row>
    <row r="8644" spans="1:12" hidden="1" x14ac:dyDescent="0.25">
      <c r="A8644">
        <v>185647</v>
      </c>
      <c r="B8644" t="s">
        <v>22357</v>
      </c>
      <c r="C8644" t="s">
        <v>22351</v>
      </c>
      <c r="D8644" t="s">
        <v>22346</v>
      </c>
      <c r="E8644" t="s">
        <v>35912</v>
      </c>
      <c r="F8644" t="s">
        <v>35913</v>
      </c>
      <c r="G8644">
        <v>1998</v>
      </c>
      <c r="H8644" t="s">
        <v>36606</v>
      </c>
      <c r="I8644" t="s">
        <v>13251</v>
      </c>
      <c r="J8644" s="2" t="s">
        <v>22358</v>
      </c>
      <c r="K8644" s="5" t="s">
        <v>38</v>
      </c>
      <c r="L8644" t="s">
        <v>187</v>
      </c>
    </row>
    <row r="8645" spans="1:12" hidden="1" x14ac:dyDescent="0.25">
      <c r="A8645">
        <v>185665</v>
      </c>
      <c r="B8645" t="s">
        <v>22359</v>
      </c>
      <c r="C8645" t="s">
        <v>22351</v>
      </c>
      <c r="D8645" t="s">
        <v>22346</v>
      </c>
      <c r="E8645" t="s">
        <v>35912</v>
      </c>
      <c r="F8645" t="s">
        <v>35913</v>
      </c>
      <c r="G8645">
        <v>1998</v>
      </c>
      <c r="H8645" t="s">
        <v>36606</v>
      </c>
      <c r="I8645" t="s">
        <v>13251</v>
      </c>
      <c r="J8645" s="2" t="s">
        <v>22360</v>
      </c>
      <c r="K8645" s="5" t="s">
        <v>38</v>
      </c>
      <c r="L8645" t="s">
        <v>132</v>
      </c>
    </row>
    <row r="8646" spans="1:12" hidden="1" x14ac:dyDescent="0.25">
      <c r="A8646">
        <v>185667</v>
      </c>
      <c r="B8646" t="s">
        <v>22361</v>
      </c>
      <c r="C8646" t="s">
        <v>22351</v>
      </c>
      <c r="D8646" t="s">
        <v>22346</v>
      </c>
      <c r="E8646" t="s">
        <v>35912</v>
      </c>
      <c r="F8646" t="s">
        <v>35913</v>
      </c>
      <c r="G8646">
        <v>1998</v>
      </c>
      <c r="H8646" t="s">
        <v>36606</v>
      </c>
      <c r="I8646" t="s">
        <v>13251</v>
      </c>
      <c r="J8646" s="2" t="s">
        <v>22362</v>
      </c>
      <c r="K8646" s="5" t="s">
        <v>55</v>
      </c>
    </row>
    <row r="8647" spans="1:12" hidden="1" x14ac:dyDescent="0.25">
      <c r="A8647">
        <v>185679</v>
      </c>
      <c r="B8647" t="s">
        <v>22363</v>
      </c>
      <c r="C8647" t="s">
        <v>22345</v>
      </c>
      <c r="D8647" t="s">
        <v>22346</v>
      </c>
      <c r="E8647" t="s">
        <v>35912</v>
      </c>
      <c r="F8647" t="s">
        <v>35913</v>
      </c>
      <c r="G8647">
        <v>1998</v>
      </c>
      <c r="H8647" t="s">
        <v>36606</v>
      </c>
      <c r="I8647" t="s">
        <v>13041</v>
      </c>
      <c r="J8647" s="2" t="s">
        <v>22364</v>
      </c>
      <c r="K8647" s="5" t="s">
        <v>128</v>
      </c>
      <c r="L8647" t="s">
        <v>374</v>
      </c>
    </row>
    <row r="8648" spans="1:12" hidden="1" x14ac:dyDescent="0.25">
      <c r="A8648">
        <v>185685</v>
      </c>
      <c r="B8648" t="s">
        <v>22365</v>
      </c>
      <c r="C8648" t="s">
        <v>22351</v>
      </c>
      <c r="D8648" t="s">
        <v>22346</v>
      </c>
      <c r="E8648" t="s">
        <v>35912</v>
      </c>
      <c r="F8648" t="s">
        <v>35913</v>
      </c>
      <c r="G8648">
        <v>1998</v>
      </c>
      <c r="H8648" t="s">
        <v>36606</v>
      </c>
      <c r="I8648" t="s">
        <v>13251</v>
      </c>
      <c r="J8648" s="2" t="s">
        <v>22366</v>
      </c>
      <c r="K8648" s="5" t="s">
        <v>21</v>
      </c>
    </row>
    <row r="8649" spans="1:12" hidden="1" x14ac:dyDescent="0.25">
      <c r="A8649">
        <v>185692</v>
      </c>
      <c r="B8649" t="s">
        <v>22367</v>
      </c>
      <c r="C8649" t="s">
        <v>22345</v>
      </c>
      <c r="D8649" t="s">
        <v>22346</v>
      </c>
      <c r="E8649" t="s">
        <v>35912</v>
      </c>
      <c r="F8649" t="s">
        <v>35913</v>
      </c>
      <c r="G8649">
        <v>1998</v>
      </c>
      <c r="H8649" t="s">
        <v>36606</v>
      </c>
      <c r="I8649" t="s">
        <v>13041</v>
      </c>
      <c r="J8649" s="2" t="s">
        <v>22368</v>
      </c>
      <c r="K8649" s="5" t="s">
        <v>21</v>
      </c>
    </row>
    <row r="8650" spans="1:12" hidden="1" x14ac:dyDescent="0.25">
      <c r="A8650">
        <v>185720</v>
      </c>
      <c r="B8650" t="s">
        <v>22369</v>
      </c>
      <c r="C8650" t="s">
        <v>22370</v>
      </c>
      <c r="D8650" t="s">
        <v>22346</v>
      </c>
      <c r="E8650" t="s">
        <v>35912</v>
      </c>
      <c r="F8650" t="s">
        <v>35913</v>
      </c>
      <c r="G8650">
        <v>1998</v>
      </c>
      <c r="H8650" t="s">
        <v>36606</v>
      </c>
      <c r="I8650" t="s">
        <v>5812</v>
      </c>
      <c r="J8650" s="2" t="s">
        <v>22371</v>
      </c>
      <c r="K8650" s="5" t="s">
        <v>21</v>
      </c>
    </row>
    <row r="8651" spans="1:12" hidden="1" x14ac:dyDescent="0.25">
      <c r="A8651">
        <v>185727</v>
      </c>
      <c r="B8651" t="s">
        <v>22372</v>
      </c>
      <c r="C8651" t="s">
        <v>22345</v>
      </c>
      <c r="D8651" t="s">
        <v>22346</v>
      </c>
      <c r="E8651" t="s">
        <v>35912</v>
      </c>
      <c r="F8651" t="s">
        <v>35913</v>
      </c>
      <c r="G8651">
        <v>1998</v>
      </c>
      <c r="H8651" t="s">
        <v>36606</v>
      </c>
      <c r="I8651" t="s">
        <v>13041</v>
      </c>
      <c r="J8651" s="2" t="s">
        <v>22373</v>
      </c>
      <c r="K8651" s="5" t="s">
        <v>21</v>
      </c>
    </row>
    <row r="8652" spans="1:12" hidden="1" x14ac:dyDescent="0.25">
      <c r="A8652">
        <v>185729</v>
      </c>
      <c r="B8652" t="s">
        <v>22374</v>
      </c>
      <c r="C8652" t="s">
        <v>22345</v>
      </c>
      <c r="D8652" t="s">
        <v>22346</v>
      </c>
      <c r="E8652" t="s">
        <v>35912</v>
      </c>
      <c r="F8652" t="s">
        <v>35913</v>
      </c>
      <c r="G8652">
        <v>1998</v>
      </c>
      <c r="H8652" t="s">
        <v>36606</v>
      </c>
      <c r="I8652" t="s">
        <v>13041</v>
      </c>
      <c r="J8652" s="2" t="s">
        <v>22375</v>
      </c>
      <c r="K8652" s="5" t="s">
        <v>38</v>
      </c>
      <c r="L8652" t="s">
        <v>232</v>
      </c>
    </row>
    <row r="8653" spans="1:12" hidden="1" x14ac:dyDescent="0.25">
      <c r="A8653">
        <v>185731</v>
      </c>
      <c r="B8653" t="s">
        <v>22376</v>
      </c>
      <c r="C8653" t="s">
        <v>22345</v>
      </c>
      <c r="D8653" t="s">
        <v>22346</v>
      </c>
      <c r="E8653" t="s">
        <v>35912</v>
      </c>
      <c r="F8653" t="s">
        <v>35913</v>
      </c>
      <c r="G8653">
        <v>1998</v>
      </c>
      <c r="H8653" t="s">
        <v>36606</v>
      </c>
      <c r="I8653" t="s">
        <v>13041</v>
      </c>
      <c r="J8653" s="2" t="s">
        <v>22377</v>
      </c>
      <c r="K8653" s="5" t="s">
        <v>38</v>
      </c>
      <c r="L8653" t="s">
        <v>16</v>
      </c>
    </row>
    <row r="8654" spans="1:12" hidden="1" x14ac:dyDescent="0.25">
      <c r="A8654">
        <v>185733</v>
      </c>
      <c r="B8654" t="s">
        <v>22378</v>
      </c>
      <c r="C8654" t="s">
        <v>22345</v>
      </c>
      <c r="D8654" t="s">
        <v>22346</v>
      </c>
      <c r="E8654" t="s">
        <v>35912</v>
      </c>
      <c r="F8654" t="s">
        <v>35913</v>
      </c>
      <c r="G8654">
        <v>1998</v>
      </c>
      <c r="H8654" t="s">
        <v>36606</v>
      </c>
      <c r="I8654" t="s">
        <v>13041</v>
      </c>
      <c r="J8654" s="2" t="s">
        <v>22379</v>
      </c>
      <c r="K8654" s="5" t="s">
        <v>21</v>
      </c>
    </row>
    <row r="8655" spans="1:12" hidden="1" x14ac:dyDescent="0.25">
      <c r="A8655">
        <v>185799</v>
      </c>
      <c r="B8655" t="s">
        <v>22380</v>
      </c>
      <c r="C8655" t="s">
        <v>22345</v>
      </c>
      <c r="D8655" t="s">
        <v>22346</v>
      </c>
      <c r="E8655" t="s">
        <v>35912</v>
      </c>
      <c r="F8655" t="s">
        <v>35913</v>
      </c>
      <c r="G8655">
        <v>1998</v>
      </c>
      <c r="H8655" t="s">
        <v>36606</v>
      </c>
      <c r="I8655" t="s">
        <v>13041</v>
      </c>
      <c r="J8655" s="2" t="s">
        <v>22381</v>
      </c>
      <c r="K8655" s="5" t="s">
        <v>55</v>
      </c>
      <c r="L8655" t="s">
        <v>143</v>
      </c>
    </row>
    <row r="8656" spans="1:12" hidden="1" x14ac:dyDescent="0.25">
      <c r="A8656">
        <v>185806</v>
      </c>
      <c r="B8656" t="s">
        <v>22382</v>
      </c>
      <c r="C8656" t="s">
        <v>22370</v>
      </c>
      <c r="D8656" t="s">
        <v>22346</v>
      </c>
      <c r="E8656" t="s">
        <v>35912</v>
      </c>
      <c r="F8656" t="s">
        <v>35913</v>
      </c>
      <c r="G8656">
        <v>1998</v>
      </c>
      <c r="H8656" t="s">
        <v>36606</v>
      </c>
      <c r="I8656" t="s">
        <v>5812</v>
      </c>
      <c r="J8656" s="2" t="s">
        <v>22383</v>
      </c>
      <c r="K8656" s="5" t="s">
        <v>55</v>
      </c>
    </row>
    <row r="8657" spans="1:12" hidden="1" x14ac:dyDescent="0.25">
      <c r="A8657">
        <v>185837</v>
      </c>
      <c r="B8657" t="s">
        <v>22384</v>
      </c>
      <c r="C8657" t="s">
        <v>22345</v>
      </c>
      <c r="D8657" t="s">
        <v>22346</v>
      </c>
      <c r="E8657" t="s">
        <v>35912</v>
      </c>
      <c r="F8657" t="s">
        <v>35913</v>
      </c>
      <c r="G8657">
        <v>1998</v>
      </c>
      <c r="H8657" t="s">
        <v>36606</v>
      </c>
      <c r="I8657" t="s">
        <v>13041</v>
      </c>
      <c r="J8657" s="2" t="s">
        <v>22385</v>
      </c>
      <c r="K8657" s="5" t="s">
        <v>38</v>
      </c>
      <c r="L8657" t="s">
        <v>232</v>
      </c>
    </row>
    <row r="8658" spans="1:12" hidden="1" x14ac:dyDescent="0.25">
      <c r="A8658">
        <v>185874</v>
      </c>
      <c r="B8658" t="s">
        <v>22386</v>
      </c>
      <c r="C8658" t="s">
        <v>22387</v>
      </c>
      <c r="D8658" t="s">
        <v>22346</v>
      </c>
      <c r="E8658" t="s">
        <v>35912</v>
      </c>
      <c r="F8658" t="s">
        <v>35913</v>
      </c>
      <c r="G8658">
        <v>1998</v>
      </c>
      <c r="H8658" t="s">
        <v>36606</v>
      </c>
      <c r="I8658" t="s">
        <v>17274</v>
      </c>
      <c r="J8658" s="2" t="s">
        <v>22388</v>
      </c>
      <c r="K8658" s="5" t="s">
        <v>38</v>
      </c>
      <c r="L8658" t="s">
        <v>187</v>
      </c>
    </row>
    <row r="8659" spans="1:12" hidden="1" x14ac:dyDescent="0.25">
      <c r="A8659">
        <v>185882</v>
      </c>
      <c r="B8659" t="s">
        <v>22389</v>
      </c>
      <c r="C8659" t="s">
        <v>22387</v>
      </c>
      <c r="D8659" t="s">
        <v>22346</v>
      </c>
      <c r="E8659" t="s">
        <v>35912</v>
      </c>
      <c r="F8659" t="s">
        <v>35913</v>
      </c>
      <c r="G8659">
        <v>1998</v>
      </c>
      <c r="H8659" t="s">
        <v>36606</v>
      </c>
      <c r="I8659" t="s">
        <v>17274</v>
      </c>
      <c r="J8659" s="2" t="s">
        <v>22390</v>
      </c>
      <c r="K8659" s="5" t="s">
        <v>55</v>
      </c>
    </row>
    <row r="8660" spans="1:12" hidden="1" x14ac:dyDescent="0.25">
      <c r="A8660">
        <v>185912</v>
      </c>
      <c r="B8660" t="s">
        <v>22391</v>
      </c>
      <c r="C8660" t="s">
        <v>22387</v>
      </c>
      <c r="D8660" t="s">
        <v>22346</v>
      </c>
      <c r="E8660" t="s">
        <v>35912</v>
      </c>
      <c r="F8660" t="s">
        <v>35913</v>
      </c>
      <c r="G8660">
        <v>1998</v>
      </c>
      <c r="H8660" t="s">
        <v>36606</v>
      </c>
      <c r="I8660" t="s">
        <v>17274</v>
      </c>
      <c r="J8660" s="2" t="s">
        <v>256</v>
      </c>
      <c r="K8660" s="5" t="s">
        <v>55</v>
      </c>
    </row>
    <row r="8661" spans="1:12" hidden="1" x14ac:dyDescent="0.25">
      <c r="A8661">
        <v>185922</v>
      </c>
      <c r="B8661" t="s">
        <v>22392</v>
      </c>
      <c r="C8661" t="s">
        <v>22345</v>
      </c>
      <c r="D8661" t="s">
        <v>22346</v>
      </c>
      <c r="E8661" t="s">
        <v>35912</v>
      </c>
      <c r="F8661" t="s">
        <v>35913</v>
      </c>
      <c r="G8661">
        <v>1998</v>
      </c>
      <c r="H8661" t="s">
        <v>36606</v>
      </c>
      <c r="I8661" t="s">
        <v>13041</v>
      </c>
      <c r="J8661" s="2" t="s">
        <v>22393</v>
      </c>
      <c r="K8661" s="5" t="s">
        <v>21</v>
      </c>
    </row>
    <row r="8662" spans="1:12" hidden="1" x14ac:dyDescent="0.25">
      <c r="A8662">
        <v>185931</v>
      </c>
      <c r="B8662" t="s">
        <v>22394</v>
      </c>
      <c r="C8662" t="s">
        <v>22345</v>
      </c>
      <c r="D8662" t="s">
        <v>22346</v>
      </c>
      <c r="E8662" t="s">
        <v>35912</v>
      </c>
      <c r="F8662" t="s">
        <v>35913</v>
      </c>
      <c r="G8662">
        <v>1998</v>
      </c>
      <c r="H8662" t="s">
        <v>36606</v>
      </c>
      <c r="I8662" t="s">
        <v>13041</v>
      </c>
      <c r="J8662" s="2" t="s">
        <v>22395</v>
      </c>
      <c r="K8662" s="5" t="s">
        <v>128</v>
      </c>
    </row>
    <row r="8663" spans="1:12" hidden="1" x14ac:dyDescent="0.25">
      <c r="A8663">
        <v>186007</v>
      </c>
      <c r="B8663" t="s">
        <v>22396</v>
      </c>
      <c r="C8663" t="s">
        <v>22397</v>
      </c>
      <c r="D8663" t="s">
        <v>22346</v>
      </c>
      <c r="E8663" t="s">
        <v>35912</v>
      </c>
      <c r="F8663" t="s">
        <v>35913</v>
      </c>
      <c r="G8663">
        <v>1998</v>
      </c>
      <c r="H8663" t="s">
        <v>36606</v>
      </c>
      <c r="I8663" t="s">
        <v>1181</v>
      </c>
      <c r="J8663" s="2" t="s">
        <v>22398</v>
      </c>
      <c r="K8663" s="5" t="s">
        <v>38</v>
      </c>
      <c r="L8663" t="s">
        <v>132</v>
      </c>
    </row>
    <row r="8664" spans="1:12" hidden="1" x14ac:dyDescent="0.25">
      <c r="A8664">
        <v>186009</v>
      </c>
      <c r="B8664" t="s">
        <v>22399</v>
      </c>
      <c r="C8664" t="s">
        <v>22397</v>
      </c>
      <c r="D8664" t="s">
        <v>22346</v>
      </c>
      <c r="E8664" t="s">
        <v>35912</v>
      </c>
      <c r="F8664" t="s">
        <v>35913</v>
      </c>
      <c r="G8664">
        <v>1998</v>
      </c>
      <c r="H8664" t="s">
        <v>36606</v>
      </c>
      <c r="I8664" t="s">
        <v>1181</v>
      </c>
      <c r="J8664" s="2" t="s">
        <v>22400</v>
      </c>
      <c r="K8664" s="5" t="s">
        <v>21</v>
      </c>
    </row>
    <row r="8665" spans="1:12" hidden="1" x14ac:dyDescent="0.25">
      <c r="A8665">
        <v>186010</v>
      </c>
      <c r="B8665" t="s">
        <v>22401</v>
      </c>
      <c r="C8665" t="s">
        <v>22397</v>
      </c>
      <c r="D8665" t="s">
        <v>22346</v>
      </c>
      <c r="E8665" t="s">
        <v>35912</v>
      </c>
      <c r="F8665" t="s">
        <v>35913</v>
      </c>
      <c r="G8665">
        <v>1998</v>
      </c>
      <c r="H8665" t="s">
        <v>36606</v>
      </c>
      <c r="I8665" t="s">
        <v>1181</v>
      </c>
      <c r="J8665" s="2" t="s">
        <v>22402</v>
      </c>
      <c r="K8665" s="5" t="s">
        <v>38</v>
      </c>
    </row>
    <row r="8666" spans="1:12" hidden="1" x14ac:dyDescent="0.25">
      <c r="A8666">
        <v>186011</v>
      </c>
      <c r="B8666" t="s">
        <v>22403</v>
      </c>
      <c r="C8666" t="s">
        <v>22345</v>
      </c>
      <c r="D8666" t="s">
        <v>22346</v>
      </c>
      <c r="E8666" t="s">
        <v>35912</v>
      </c>
      <c r="F8666" t="s">
        <v>35913</v>
      </c>
      <c r="G8666">
        <v>1998</v>
      </c>
      <c r="H8666" t="s">
        <v>36606</v>
      </c>
      <c r="I8666" t="s">
        <v>13041</v>
      </c>
      <c r="J8666" s="2" t="s">
        <v>22404</v>
      </c>
      <c r="K8666" s="5" t="s">
        <v>21</v>
      </c>
    </row>
    <row r="8667" spans="1:12" hidden="1" x14ac:dyDescent="0.25">
      <c r="A8667">
        <v>186020</v>
      </c>
      <c r="B8667" t="s">
        <v>22405</v>
      </c>
      <c r="C8667" t="s">
        <v>22406</v>
      </c>
      <c r="D8667" t="s">
        <v>22346</v>
      </c>
      <c r="E8667" t="s">
        <v>35912</v>
      </c>
      <c r="F8667" t="s">
        <v>35913</v>
      </c>
      <c r="G8667">
        <v>1998</v>
      </c>
      <c r="H8667" t="s">
        <v>36606</v>
      </c>
      <c r="I8667" t="s">
        <v>22407</v>
      </c>
      <c r="J8667" s="2" t="s">
        <v>22408</v>
      </c>
      <c r="K8667" s="5" t="s">
        <v>21</v>
      </c>
    </row>
    <row r="8668" spans="1:12" hidden="1" x14ac:dyDescent="0.25">
      <c r="A8668">
        <v>186022</v>
      </c>
      <c r="B8668" t="s">
        <v>22409</v>
      </c>
      <c r="C8668" t="s">
        <v>22406</v>
      </c>
      <c r="D8668" t="s">
        <v>22346</v>
      </c>
      <c r="E8668" t="s">
        <v>35912</v>
      </c>
      <c r="F8668" t="s">
        <v>35913</v>
      </c>
      <c r="G8668">
        <v>1998</v>
      </c>
      <c r="H8668" t="s">
        <v>36606</v>
      </c>
      <c r="I8668" t="s">
        <v>22407</v>
      </c>
      <c r="J8668" s="2" t="s">
        <v>22410</v>
      </c>
      <c r="K8668" s="5" t="s">
        <v>128</v>
      </c>
    </row>
    <row r="8669" spans="1:12" hidden="1" x14ac:dyDescent="0.25">
      <c r="A8669">
        <v>186026</v>
      </c>
      <c r="B8669" t="s">
        <v>22411</v>
      </c>
      <c r="C8669" t="s">
        <v>22406</v>
      </c>
      <c r="D8669" t="s">
        <v>22346</v>
      </c>
      <c r="E8669" t="s">
        <v>35912</v>
      </c>
      <c r="F8669" t="s">
        <v>35913</v>
      </c>
      <c r="G8669">
        <v>1998</v>
      </c>
      <c r="H8669" t="s">
        <v>36606</v>
      </c>
      <c r="I8669" t="s">
        <v>22407</v>
      </c>
      <c r="J8669" s="2" t="s">
        <v>22412</v>
      </c>
      <c r="K8669" s="5" t="s">
        <v>55</v>
      </c>
    </row>
    <row r="8670" spans="1:12" hidden="1" x14ac:dyDescent="0.25">
      <c r="A8670">
        <v>186032</v>
      </c>
      <c r="B8670" t="s">
        <v>22413</v>
      </c>
      <c r="C8670" t="s">
        <v>22406</v>
      </c>
      <c r="D8670" t="s">
        <v>22346</v>
      </c>
      <c r="E8670" t="s">
        <v>35912</v>
      </c>
      <c r="F8670" t="s">
        <v>35913</v>
      </c>
      <c r="G8670">
        <v>1998</v>
      </c>
      <c r="H8670" t="s">
        <v>36606</v>
      </c>
      <c r="I8670" t="s">
        <v>22407</v>
      </c>
      <c r="J8670" s="2" t="s">
        <v>22414</v>
      </c>
      <c r="K8670" s="5" t="s">
        <v>202</v>
      </c>
      <c r="L8670" t="s">
        <v>374</v>
      </c>
    </row>
    <row r="8671" spans="1:12" hidden="1" x14ac:dyDescent="0.25">
      <c r="A8671">
        <v>186044</v>
      </c>
      <c r="B8671" t="s">
        <v>22415</v>
      </c>
      <c r="C8671" t="s">
        <v>22345</v>
      </c>
      <c r="D8671" t="s">
        <v>22346</v>
      </c>
      <c r="E8671" t="s">
        <v>35912</v>
      </c>
      <c r="F8671" t="s">
        <v>35913</v>
      </c>
      <c r="G8671">
        <v>1998</v>
      </c>
      <c r="H8671" t="s">
        <v>36606</v>
      </c>
      <c r="I8671" t="s">
        <v>13041</v>
      </c>
      <c r="J8671" s="2" t="s">
        <v>22416</v>
      </c>
      <c r="K8671" s="5" t="s">
        <v>38</v>
      </c>
      <c r="L8671" t="s">
        <v>16</v>
      </c>
    </row>
    <row r="8672" spans="1:12" hidden="1" x14ac:dyDescent="0.25">
      <c r="A8672">
        <v>186055</v>
      </c>
      <c r="B8672" t="s">
        <v>22417</v>
      </c>
      <c r="C8672" t="s">
        <v>22406</v>
      </c>
      <c r="D8672" t="s">
        <v>22346</v>
      </c>
      <c r="E8672" t="s">
        <v>35912</v>
      </c>
      <c r="F8672" t="s">
        <v>35913</v>
      </c>
      <c r="G8672">
        <v>1998</v>
      </c>
      <c r="H8672" t="s">
        <v>36606</v>
      </c>
      <c r="I8672" t="s">
        <v>22407</v>
      </c>
      <c r="J8672" s="2" t="s">
        <v>22418</v>
      </c>
      <c r="K8672" s="5" t="s">
        <v>21</v>
      </c>
    </row>
    <row r="8673" spans="1:12" hidden="1" x14ac:dyDescent="0.25">
      <c r="A8673">
        <v>186056</v>
      </c>
      <c r="B8673" t="s">
        <v>22419</v>
      </c>
      <c r="C8673" t="s">
        <v>22406</v>
      </c>
      <c r="D8673" t="s">
        <v>22346</v>
      </c>
      <c r="E8673" t="s">
        <v>35912</v>
      </c>
      <c r="F8673" t="s">
        <v>35913</v>
      </c>
      <c r="G8673">
        <v>1998</v>
      </c>
      <c r="H8673" t="s">
        <v>36606</v>
      </c>
      <c r="I8673" t="s">
        <v>22407</v>
      </c>
      <c r="J8673" s="2" t="s">
        <v>22420</v>
      </c>
      <c r="K8673" s="5" t="s">
        <v>21</v>
      </c>
    </row>
    <row r="8674" spans="1:12" hidden="1" x14ac:dyDescent="0.25">
      <c r="A8674">
        <v>186061</v>
      </c>
      <c r="B8674" t="s">
        <v>22421</v>
      </c>
      <c r="C8674" t="s">
        <v>22345</v>
      </c>
      <c r="D8674" t="s">
        <v>22346</v>
      </c>
      <c r="E8674" t="s">
        <v>35912</v>
      </c>
      <c r="F8674" t="s">
        <v>35913</v>
      </c>
      <c r="G8674">
        <v>1998</v>
      </c>
      <c r="H8674" t="s">
        <v>36606</v>
      </c>
      <c r="I8674" t="s">
        <v>13041</v>
      </c>
      <c r="J8674" s="2" t="s">
        <v>22422</v>
      </c>
      <c r="K8674" s="5" t="s">
        <v>55</v>
      </c>
    </row>
    <row r="8675" spans="1:12" hidden="1" x14ac:dyDescent="0.25">
      <c r="A8675">
        <v>186077</v>
      </c>
      <c r="B8675" t="s">
        <v>22423</v>
      </c>
      <c r="C8675" t="s">
        <v>22345</v>
      </c>
      <c r="D8675" t="s">
        <v>22346</v>
      </c>
      <c r="E8675" t="s">
        <v>35912</v>
      </c>
      <c r="F8675" t="s">
        <v>35913</v>
      </c>
      <c r="G8675">
        <v>1998</v>
      </c>
      <c r="H8675" t="s">
        <v>36606</v>
      </c>
      <c r="I8675" t="s">
        <v>13041</v>
      </c>
      <c r="J8675" s="2" t="s">
        <v>22424</v>
      </c>
      <c r="K8675" s="5" t="s">
        <v>21</v>
      </c>
    </row>
    <row r="8676" spans="1:12" hidden="1" x14ac:dyDescent="0.25">
      <c r="A8676">
        <v>186090</v>
      </c>
      <c r="B8676" t="s">
        <v>22425</v>
      </c>
      <c r="C8676" t="s">
        <v>22406</v>
      </c>
      <c r="D8676" t="s">
        <v>22346</v>
      </c>
      <c r="E8676" t="s">
        <v>35912</v>
      </c>
      <c r="F8676" t="s">
        <v>35913</v>
      </c>
      <c r="G8676">
        <v>1998</v>
      </c>
      <c r="H8676" t="s">
        <v>36606</v>
      </c>
      <c r="I8676" t="s">
        <v>22407</v>
      </c>
      <c r="J8676" s="2" t="s">
        <v>22426</v>
      </c>
      <c r="K8676" s="5" t="s">
        <v>38</v>
      </c>
      <c r="L8676" t="s">
        <v>16</v>
      </c>
    </row>
    <row r="8677" spans="1:12" hidden="1" x14ac:dyDescent="0.25">
      <c r="A8677">
        <v>186093</v>
      </c>
      <c r="B8677" t="s">
        <v>22427</v>
      </c>
      <c r="C8677" t="s">
        <v>22397</v>
      </c>
      <c r="D8677" t="s">
        <v>22346</v>
      </c>
      <c r="E8677" t="s">
        <v>35912</v>
      </c>
      <c r="F8677" t="s">
        <v>35913</v>
      </c>
      <c r="G8677">
        <v>1998</v>
      </c>
      <c r="H8677" t="s">
        <v>36606</v>
      </c>
      <c r="I8677" t="s">
        <v>1181</v>
      </c>
      <c r="J8677" s="2" t="s">
        <v>22428</v>
      </c>
      <c r="K8677" s="5" t="s">
        <v>38</v>
      </c>
      <c r="L8677" t="s">
        <v>35258</v>
      </c>
    </row>
    <row r="8678" spans="1:12" hidden="1" x14ac:dyDescent="0.25">
      <c r="A8678">
        <v>186111</v>
      </c>
      <c r="B8678" t="s">
        <v>22429</v>
      </c>
      <c r="C8678" t="s">
        <v>22397</v>
      </c>
      <c r="D8678" t="s">
        <v>22346</v>
      </c>
      <c r="E8678" t="s">
        <v>35912</v>
      </c>
      <c r="F8678" t="s">
        <v>35913</v>
      </c>
      <c r="G8678">
        <v>1998</v>
      </c>
      <c r="H8678" t="s">
        <v>36606</v>
      </c>
      <c r="I8678" t="s">
        <v>1181</v>
      </c>
      <c r="J8678" s="2" t="s">
        <v>22430</v>
      </c>
      <c r="K8678" s="5" t="s">
        <v>21</v>
      </c>
    </row>
    <row r="8679" spans="1:12" hidden="1" x14ac:dyDescent="0.25">
      <c r="A8679">
        <v>186114</v>
      </c>
      <c r="B8679" t="s">
        <v>22431</v>
      </c>
      <c r="C8679" t="s">
        <v>22397</v>
      </c>
      <c r="D8679" t="s">
        <v>22346</v>
      </c>
      <c r="E8679" t="s">
        <v>35912</v>
      </c>
      <c r="F8679" t="s">
        <v>35913</v>
      </c>
      <c r="G8679">
        <v>1998</v>
      </c>
      <c r="H8679" t="s">
        <v>36606</v>
      </c>
      <c r="I8679" t="s">
        <v>1181</v>
      </c>
      <c r="J8679" s="2" t="s">
        <v>22432</v>
      </c>
      <c r="K8679" s="5" t="s">
        <v>128</v>
      </c>
    </row>
    <row r="8680" spans="1:12" hidden="1" x14ac:dyDescent="0.25">
      <c r="A8680">
        <v>186115</v>
      </c>
      <c r="B8680" t="s">
        <v>22433</v>
      </c>
      <c r="C8680" t="s">
        <v>22434</v>
      </c>
      <c r="D8680" t="s">
        <v>22346</v>
      </c>
      <c r="E8680" t="s">
        <v>35912</v>
      </c>
      <c r="F8680" t="s">
        <v>35913</v>
      </c>
      <c r="G8680">
        <v>1998</v>
      </c>
      <c r="H8680" t="s">
        <v>36606</v>
      </c>
      <c r="I8680" t="s">
        <v>6213</v>
      </c>
      <c r="J8680" s="2" t="s">
        <v>22435</v>
      </c>
      <c r="K8680" s="5" t="s">
        <v>55</v>
      </c>
    </row>
    <row r="8681" spans="1:12" hidden="1" x14ac:dyDescent="0.25">
      <c r="A8681">
        <v>186118</v>
      </c>
      <c r="B8681" t="s">
        <v>22436</v>
      </c>
      <c r="C8681" t="s">
        <v>22434</v>
      </c>
      <c r="D8681" t="s">
        <v>22346</v>
      </c>
      <c r="E8681" t="s">
        <v>35912</v>
      </c>
      <c r="F8681" t="s">
        <v>35913</v>
      </c>
      <c r="G8681">
        <v>1998</v>
      </c>
      <c r="H8681" t="s">
        <v>36606</v>
      </c>
      <c r="I8681" t="s">
        <v>6213</v>
      </c>
      <c r="J8681" s="2" t="s">
        <v>22437</v>
      </c>
      <c r="K8681" s="5" t="s">
        <v>38</v>
      </c>
      <c r="L8681" t="s">
        <v>1151</v>
      </c>
    </row>
    <row r="8682" spans="1:12" hidden="1" x14ac:dyDescent="0.25">
      <c r="A8682">
        <v>186120</v>
      </c>
      <c r="B8682" t="s">
        <v>22438</v>
      </c>
      <c r="C8682" t="s">
        <v>22397</v>
      </c>
      <c r="D8682" t="s">
        <v>22346</v>
      </c>
      <c r="E8682" t="s">
        <v>35912</v>
      </c>
      <c r="F8682" t="s">
        <v>35913</v>
      </c>
      <c r="G8682">
        <v>1998</v>
      </c>
      <c r="H8682" t="s">
        <v>36606</v>
      </c>
      <c r="I8682" t="s">
        <v>1181</v>
      </c>
      <c r="J8682" s="2" t="s">
        <v>22439</v>
      </c>
      <c r="K8682" s="5" t="s">
        <v>173</v>
      </c>
      <c r="L8682" t="s">
        <v>187</v>
      </c>
    </row>
    <row r="8683" spans="1:12" hidden="1" x14ac:dyDescent="0.25">
      <c r="A8683">
        <v>186121</v>
      </c>
      <c r="B8683" t="s">
        <v>22440</v>
      </c>
      <c r="C8683" t="s">
        <v>22434</v>
      </c>
      <c r="D8683" t="s">
        <v>22346</v>
      </c>
      <c r="E8683" t="s">
        <v>35912</v>
      </c>
      <c r="F8683" t="s">
        <v>35913</v>
      </c>
      <c r="G8683">
        <v>1998</v>
      </c>
      <c r="H8683" t="s">
        <v>36606</v>
      </c>
      <c r="I8683" t="s">
        <v>6213</v>
      </c>
      <c r="J8683" s="2" t="s">
        <v>22441</v>
      </c>
      <c r="K8683" s="5" t="s">
        <v>21</v>
      </c>
    </row>
    <row r="8684" spans="1:12" hidden="1" x14ac:dyDescent="0.25">
      <c r="A8684">
        <v>186154</v>
      </c>
      <c r="B8684" t="s">
        <v>22442</v>
      </c>
      <c r="C8684" t="s">
        <v>22351</v>
      </c>
      <c r="D8684" t="s">
        <v>22346</v>
      </c>
      <c r="E8684" t="s">
        <v>35912</v>
      </c>
      <c r="F8684" t="s">
        <v>35913</v>
      </c>
      <c r="G8684">
        <v>1998</v>
      </c>
      <c r="H8684" t="s">
        <v>36606</v>
      </c>
      <c r="I8684" t="s">
        <v>13251</v>
      </c>
      <c r="J8684" s="2" t="s">
        <v>22443</v>
      </c>
      <c r="K8684" s="5" t="s">
        <v>21</v>
      </c>
    </row>
    <row r="8685" spans="1:12" hidden="1" x14ac:dyDescent="0.25">
      <c r="A8685">
        <v>186161</v>
      </c>
      <c r="B8685" t="s">
        <v>22444</v>
      </c>
      <c r="C8685" t="s">
        <v>22351</v>
      </c>
      <c r="D8685" t="s">
        <v>22346</v>
      </c>
      <c r="E8685" t="s">
        <v>35912</v>
      </c>
      <c r="F8685" t="s">
        <v>35913</v>
      </c>
      <c r="G8685">
        <v>1998</v>
      </c>
      <c r="H8685" t="s">
        <v>36606</v>
      </c>
      <c r="I8685" t="s">
        <v>13251</v>
      </c>
      <c r="J8685" s="2" t="s">
        <v>22445</v>
      </c>
      <c r="K8685" s="5" t="s">
        <v>55</v>
      </c>
    </row>
    <row r="8686" spans="1:12" hidden="1" x14ac:dyDescent="0.25">
      <c r="A8686">
        <v>186163</v>
      </c>
      <c r="B8686" t="s">
        <v>22446</v>
      </c>
      <c r="C8686" t="s">
        <v>22351</v>
      </c>
      <c r="D8686" t="s">
        <v>22346</v>
      </c>
      <c r="E8686" t="s">
        <v>35912</v>
      </c>
      <c r="F8686" t="s">
        <v>35913</v>
      </c>
      <c r="G8686">
        <v>1998</v>
      </c>
      <c r="H8686" t="s">
        <v>36606</v>
      </c>
      <c r="I8686" t="s">
        <v>13251</v>
      </c>
      <c r="J8686" s="2" t="s">
        <v>22447</v>
      </c>
      <c r="K8686" s="5" t="s">
        <v>202</v>
      </c>
    </row>
    <row r="8687" spans="1:12" hidden="1" x14ac:dyDescent="0.25">
      <c r="A8687">
        <v>186241</v>
      </c>
      <c r="B8687" t="s">
        <v>22448</v>
      </c>
      <c r="C8687" t="s">
        <v>22387</v>
      </c>
      <c r="D8687" t="s">
        <v>22346</v>
      </c>
      <c r="E8687" t="s">
        <v>35912</v>
      </c>
      <c r="F8687" t="s">
        <v>35913</v>
      </c>
      <c r="G8687">
        <v>1998</v>
      </c>
      <c r="H8687" t="s">
        <v>36606</v>
      </c>
      <c r="I8687" t="s">
        <v>17274</v>
      </c>
      <c r="J8687" s="2" t="s">
        <v>22449</v>
      </c>
      <c r="K8687" s="5" t="s">
        <v>21</v>
      </c>
    </row>
    <row r="8688" spans="1:12" hidden="1" x14ac:dyDescent="0.25">
      <c r="A8688">
        <v>186243</v>
      </c>
      <c r="B8688" t="s">
        <v>22450</v>
      </c>
      <c r="C8688" t="s">
        <v>22351</v>
      </c>
      <c r="D8688" t="s">
        <v>22346</v>
      </c>
      <c r="E8688" t="s">
        <v>35912</v>
      </c>
      <c r="F8688" t="s">
        <v>35913</v>
      </c>
      <c r="G8688">
        <v>1998</v>
      </c>
      <c r="H8688" t="s">
        <v>36606</v>
      </c>
      <c r="I8688" t="s">
        <v>13251</v>
      </c>
      <c r="J8688" s="2" t="s">
        <v>22451</v>
      </c>
      <c r="K8688" s="5" t="s">
        <v>21</v>
      </c>
    </row>
    <row r="8689" spans="1:12" hidden="1" x14ac:dyDescent="0.25">
      <c r="A8689">
        <v>186294</v>
      </c>
      <c r="B8689" t="s">
        <v>22452</v>
      </c>
      <c r="C8689" t="s">
        <v>22453</v>
      </c>
      <c r="D8689" t="s">
        <v>22454</v>
      </c>
      <c r="E8689" t="s">
        <v>35914</v>
      </c>
      <c r="F8689" t="s">
        <v>35348</v>
      </c>
      <c r="G8689">
        <v>1995</v>
      </c>
      <c r="H8689" t="s">
        <v>36607</v>
      </c>
      <c r="I8689" t="s">
        <v>16865</v>
      </c>
      <c r="J8689" s="2" t="s">
        <v>22455</v>
      </c>
      <c r="K8689" s="5" t="s">
        <v>15</v>
      </c>
      <c r="L8689" t="s">
        <v>35269</v>
      </c>
    </row>
    <row r="8690" spans="1:12" hidden="1" x14ac:dyDescent="0.25">
      <c r="A8690">
        <v>186310</v>
      </c>
      <c r="B8690" t="s">
        <v>22456</v>
      </c>
      <c r="C8690" t="s">
        <v>22457</v>
      </c>
      <c r="D8690" t="s">
        <v>22454</v>
      </c>
      <c r="E8690" t="s">
        <v>35914</v>
      </c>
      <c r="F8690" t="s">
        <v>35348</v>
      </c>
      <c r="G8690">
        <v>1995</v>
      </c>
      <c r="H8690" t="s">
        <v>36607</v>
      </c>
      <c r="I8690" t="s">
        <v>22458</v>
      </c>
      <c r="J8690" s="2" t="s">
        <v>22459</v>
      </c>
      <c r="K8690" s="5" t="s">
        <v>38</v>
      </c>
      <c r="L8690" t="s">
        <v>1951</v>
      </c>
    </row>
    <row r="8691" spans="1:12" hidden="1" x14ac:dyDescent="0.25">
      <c r="A8691">
        <v>186356</v>
      </c>
      <c r="B8691" t="s">
        <v>22460</v>
      </c>
      <c r="C8691" t="s">
        <v>22461</v>
      </c>
      <c r="D8691" t="s">
        <v>22454</v>
      </c>
      <c r="E8691" t="s">
        <v>35914</v>
      </c>
      <c r="F8691" t="s">
        <v>35348</v>
      </c>
      <c r="G8691">
        <v>1995</v>
      </c>
      <c r="H8691" t="s">
        <v>36607</v>
      </c>
      <c r="I8691" t="s">
        <v>22462</v>
      </c>
      <c r="J8691" s="2" t="s">
        <v>22463</v>
      </c>
      <c r="K8691" s="5" t="s">
        <v>15</v>
      </c>
    </row>
    <row r="8692" spans="1:12" hidden="1" x14ac:dyDescent="0.25">
      <c r="A8692">
        <v>186369</v>
      </c>
      <c r="B8692" t="s">
        <v>22464</v>
      </c>
      <c r="C8692" t="s">
        <v>22465</v>
      </c>
      <c r="D8692" t="s">
        <v>22454</v>
      </c>
      <c r="E8692" t="s">
        <v>35914</v>
      </c>
      <c r="F8692" t="s">
        <v>35348</v>
      </c>
      <c r="G8692">
        <v>1995</v>
      </c>
      <c r="H8692" t="s">
        <v>36607</v>
      </c>
      <c r="I8692" t="s">
        <v>22466</v>
      </c>
      <c r="J8692" s="2" t="s">
        <v>22467</v>
      </c>
      <c r="K8692" s="5" t="s">
        <v>18545</v>
      </c>
      <c r="L8692" t="s">
        <v>16</v>
      </c>
    </row>
    <row r="8693" spans="1:12" hidden="1" x14ac:dyDescent="0.25">
      <c r="A8693">
        <v>186396</v>
      </c>
      <c r="B8693" t="s">
        <v>22468</v>
      </c>
      <c r="C8693" t="s">
        <v>22457</v>
      </c>
      <c r="D8693" t="s">
        <v>22454</v>
      </c>
      <c r="E8693" t="s">
        <v>35914</v>
      </c>
      <c r="F8693" t="s">
        <v>35348</v>
      </c>
      <c r="G8693">
        <v>1995</v>
      </c>
      <c r="H8693" t="s">
        <v>36607</v>
      </c>
      <c r="I8693" t="s">
        <v>22458</v>
      </c>
      <c r="J8693" s="2" t="s">
        <v>22469</v>
      </c>
      <c r="K8693" s="5" t="s">
        <v>38</v>
      </c>
      <c r="L8693" t="s">
        <v>323</v>
      </c>
    </row>
    <row r="8694" spans="1:12" hidden="1" x14ac:dyDescent="0.25">
      <c r="A8694">
        <v>186419</v>
      </c>
      <c r="B8694" t="s">
        <v>22470</v>
      </c>
      <c r="C8694" t="s">
        <v>22471</v>
      </c>
      <c r="D8694" t="s">
        <v>22454</v>
      </c>
      <c r="E8694" t="s">
        <v>35914</v>
      </c>
      <c r="F8694" t="s">
        <v>35348</v>
      </c>
      <c r="G8694">
        <v>1995</v>
      </c>
      <c r="H8694" t="s">
        <v>36607</v>
      </c>
      <c r="I8694" t="s">
        <v>22472</v>
      </c>
      <c r="J8694" s="2" t="s">
        <v>22473</v>
      </c>
      <c r="K8694" s="5" t="s">
        <v>55</v>
      </c>
    </row>
    <row r="8695" spans="1:12" hidden="1" x14ac:dyDescent="0.25">
      <c r="A8695">
        <v>186431</v>
      </c>
      <c r="B8695" t="s">
        <v>22474</v>
      </c>
      <c r="C8695" t="s">
        <v>22471</v>
      </c>
      <c r="D8695" t="s">
        <v>22454</v>
      </c>
      <c r="E8695" t="s">
        <v>35914</v>
      </c>
      <c r="F8695" t="s">
        <v>35348</v>
      </c>
      <c r="G8695">
        <v>1995</v>
      </c>
      <c r="H8695" t="s">
        <v>36607</v>
      </c>
      <c r="I8695" t="s">
        <v>22472</v>
      </c>
      <c r="J8695" s="2" t="s">
        <v>22475</v>
      </c>
      <c r="K8695" s="5" t="s">
        <v>345</v>
      </c>
    </row>
    <row r="8696" spans="1:12" hidden="1" x14ac:dyDescent="0.25">
      <c r="A8696">
        <v>186501</v>
      </c>
      <c r="B8696" t="s">
        <v>22476</v>
      </c>
      <c r="C8696" t="s">
        <v>22457</v>
      </c>
      <c r="D8696" t="s">
        <v>22454</v>
      </c>
      <c r="E8696" t="s">
        <v>35914</v>
      </c>
      <c r="F8696" t="s">
        <v>35348</v>
      </c>
      <c r="G8696">
        <v>1995</v>
      </c>
      <c r="H8696" t="s">
        <v>36607</v>
      </c>
      <c r="I8696" t="s">
        <v>22458</v>
      </c>
      <c r="J8696" s="2" t="s">
        <v>22477</v>
      </c>
      <c r="K8696" s="5" t="s">
        <v>345</v>
      </c>
    </row>
    <row r="8697" spans="1:12" hidden="1" x14ac:dyDescent="0.25">
      <c r="A8697">
        <v>186502</v>
      </c>
      <c r="B8697" t="s">
        <v>22478</v>
      </c>
      <c r="C8697" t="s">
        <v>22479</v>
      </c>
      <c r="D8697" t="s">
        <v>22454</v>
      </c>
      <c r="E8697" t="s">
        <v>35914</v>
      </c>
      <c r="F8697" t="s">
        <v>35348</v>
      </c>
      <c r="G8697">
        <v>1995</v>
      </c>
      <c r="H8697" t="s">
        <v>36607</v>
      </c>
      <c r="I8697" t="s">
        <v>4002</v>
      </c>
      <c r="J8697" s="2" t="s">
        <v>22480</v>
      </c>
      <c r="K8697" s="5" t="s">
        <v>21</v>
      </c>
    </row>
    <row r="8698" spans="1:12" hidden="1" x14ac:dyDescent="0.25">
      <c r="A8698">
        <v>186604</v>
      </c>
      <c r="B8698" t="s">
        <v>22481</v>
      </c>
      <c r="C8698" t="s">
        <v>22471</v>
      </c>
      <c r="D8698" t="s">
        <v>22454</v>
      </c>
      <c r="E8698" t="s">
        <v>35914</v>
      </c>
      <c r="F8698" t="s">
        <v>35348</v>
      </c>
      <c r="G8698">
        <v>1995</v>
      </c>
      <c r="H8698" t="s">
        <v>36607</v>
      </c>
      <c r="I8698" t="s">
        <v>22472</v>
      </c>
      <c r="J8698" s="2" t="s">
        <v>22482</v>
      </c>
      <c r="K8698" s="5" t="s">
        <v>15</v>
      </c>
    </row>
    <row r="8699" spans="1:12" hidden="1" x14ac:dyDescent="0.25">
      <c r="A8699">
        <v>186656</v>
      </c>
      <c r="B8699" t="s">
        <v>22483</v>
      </c>
      <c r="C8699" t="s">
        <v>22471</v>
      </c>
      <c r="D8699" t="s">
        <v>22454</v>
      </c>
      <c r="E8699" t="s">
        <v>35914</v>
      </c>
      <c r="F8699" t="s">
        <v>35348</v>
      </c>
      <c r="G8699">
        <v>1995</v>
      </c>
      <c r="H8699" t="s">
        <v>36607</v>
      </c>
      <c r="I8699" t="s">
        <v>22472</v>
      </c>
      <c r="J8699" s="2" t="s">
        <v>22484</v>
      </c>
      <c r="K8699" s="5" t="s">
        <v>38</v>
      </c>
    </row>
    <row r="8700" spans="1:12" hidden="1" x14ac:dyDescent="0.25">
      <c r="A8700">
        <v>186676</v>
      </c>
      <c r="B8700" t="s">
        <v>22485</v>
      </c>
      <c r="C8700" t="s">
        <v>22471</v>
      </c>
      <c r="D8700" t="s">
        <v>22454</v>
      </c>
      <c r="E8700" t="s">
        <v>35914</v>
      </c>
      <c r="F8700" t="s">
        <v>35348</v>
      </c>
      <c r="G8700">
        <v>1995</v>
      </c>
      <c r="H8700" t="s">
        <v>36607</v>
      </c>
      <c r="I8700" t="s">
        <v>22472</v>
      </c>
      <c r="J8700" s="2" t="s">
        <v>22486</v>
      </c>
      <c r="K8700" s="5" t="s">
        <v>38</v>
      </c>
    </row>
    <row r="8701" spans="1:12" hidden="1" x14ac:dyDescent="0.25">
      <c r="A8701">
        <v>186737</v>
      </c>
      <c r="B8701" t="s">
        <v>22487</v>
      </c>
      <c r="C8701" t="s">
        <v>22488</v>
      </c>
      <c r="D8701" t="s">
        <v>22489</v>
      </c>
      <c r="E8701" t="s">
        <v>35915</v>
      </c>
      <c r="F8701" t="s">
        <v>35492</v>
      </c>
      <c r="G8701">
        <v>1988</v>
      </c>
      <c r="H8701" t="s">
        <v>36608</v>
      </c>
      <c r="I8701" t="s">
        <v>22490</v>
      </c>
      <c r="J8701" s="2" t="s">
        <v>22491</v>
      </c>
      <c r="K8701" s="5" t="s">
        <v>128</v>
      </c>
    </row>
    <row r="8702" spans="1:12" hidden="1" x14ac:dyDescent="0.25">
      <c r="A8702">
        <v>186742</v>
      </c>
      <c r="B8702" t="s">
        <v>22492</v>
      </c>
      <c r="C8702" t="s">
        <v>22488</v>
      </c>
      <c r="D8702" t="s">
        <v>22489</v>
      </c>
      <c r="E8702" t="s">
        <v>35915</v>
      </c>
      <c r="F8702" t="s">
        <v>35492</v>
      </c>
      <c r="G8702">
        <v>1988</v>
      </c>
      <c r="H8702" t="s">
        <v>36608</v>
      </c>
      <c r="I8702" t="s">
        <v>22490</v>
      </c>
      <c r="J8702" s="2" t="s">
        <v>22493</v>
      </c>
      <c r="K8702" s="5" t="s">
        <v>55</v>
      </c>
    </row>
    <row r="8703" spans="1:12" hidden="1" x14ac:dyDescent="0.25">
      <c r="A8703">
        <v>186760</v>
      </c>
      <c r="B8703" t="s">
        <v>22494</v>
      </c>
      <c r="C8703" t="s">
        <v>22495</v>
      </c>
      <c r="D8703" t="s">
        <v>22489</v>
      </c>
      <c r="E8703" t="s">
        <v>35915</v>
      </c>
      <c r="F8703" t="s">
        <v>35492</v>
      </c>
      <c r="G8703">
        <v>1988</v>
      </c>
      <c r="H8703" t="s">
        <v>36608</v>
      </c>
      <c r="I8703" t="s">
        <v>22496</v>
      </c>
      <c r="J8703" s="2" t="s">
        <v>9848</v>
      </c>
      <c r="K8703" s="5" t="s">
        <v>55</v>
      </c>
    </row>
    <row r="8704" spans="1:12" hidden="1" x14ac:dyDescent="0.25">
      <c r="A8704">
        <v>186880</v>
      </c>
      <c r="B8704" t="s">
        <v>22497</v>
      </c>
      <c r="C8704" t="s">
        <v>22498</v>
      </c>
      <c r="D8704" t="s">
        <v>22489</v>
      </c>
      <c r="E8704" t="s">
        <v>35915</v>
      </c>
      <c r="F8704" t="s">
        <v>35492</v>
      </c>
      <c r="G8704">
        <v>1988</v>
      </c>
      <c r="H8704" t="s">
        <v>36608</v>
      </c>
      <c r="I8704" t="s">
        <v>10107</v>
      </c>
      <c r="J8704" s="2" t="s">
        <v>22499</v>
      </c>
      <c r="K8704" s="5" t="s">
        <v>21</v>
      </c>
      <c r="L8704" t="s">
        <v>143</v>
      </c>
    </row>
    <row r="8705" spans="1:12" hidden="1" x14ac:dyDescent="0.25">
      <c r="A8705">
        <v>186993</v>
      </c>
      <c r="B8705" t="s">
        <v>22500</v>
      </c>
      <c r="C8705" t="s">
        <v>22501</v>
      </c>
      <c r="D8705" t="s">
        <v>22489</v>
      </c>
      <c r="E8705" t="s">
        <v>35915</v>
      </c>
      <c r="F8705" t="s">
        <v>35492</v>
      </c>
      <c r="G8705">
        <v>1988</v>
      </c>
      <c r="H8705" t="s">
        <v>36608</v>
      </c>
      <c r="I8705" t="s">
        <v>22502</v>
      </c>
      <c r="J8705" s="2" t="s">
        <v>22503</v>
      </c>
      <c r="K8705" s="5" t="s">
        <v>55</v>
      </c>
    </row>
    <row r="8706" spans="1:12" hidden="1" x14ac:dyDescent="0.25">
      <c r="A8706">
        <v>186999</v>
      </c>
      <c r="B8706" t="s">
        <v>22504</v>
      </c>
      <c r="C8706" t="s">
        <v>22505</v>
      </c>
      <c r="D8706" t="s">
        <v>22489</v>
      </c>
      <c r="E8706" t="s">
        <v>35915</v>
      </c>
      <c r="F8706" t="s">
        <v>35492</v>
      </c>
      <c r="G8706">
        <v>1988</v>
      </c>
      <c r="H8706" t="s">
        <v>36608</v>
      </c>
      <c r="I8706" t="s">
        <v>22506</v>
      </c>
      <c r="J8706" s="2" t="s">
        <v>22507</v>
      </c>
      <c r="K8706" s="5" t="s">
        <v>32</v>
      </c>
    </row>
    <row r="8707" spans="1:12" hidden="1" x14ac:dyDescent="0.25">
      <c r="A8707">
        <v>187007</v>
      </c>
      <c r="B8707" t="s">
        <v>22508</v>
      </c>
      <c r="C8707" t="s">
        <v>22505</v>
      </c>
      <c r="D8707" t="s">
        <v>22489</v>
      </c>
      <c r="E8707" t="s">
        <v>35915</v>
      </c>
      <c r="F8707" t="s">
        <v>35492</v>
      </c>
      <c r="G8707">
        <v>1988</v>
      </c>
      <c r="H8707" t="s">
        <v>36608</v>
      </c>
      <c r="I8707" t="s">
        <v>22506</v>
      </c>
      <c r="J8707" s="2" t="s">
        <v>22509</v>
      </c>
      <c r="K8707" s="5" t="s">
        <v>128</v>
      </c>
    </row>
    <row r="8708" spans="1:12" hidden="1" x14ac:dyDescent="0.25">
      <c r="A8708">
        <v>187010</v>
      </c>
      <c r="B8708" t="s">
        <v>22510</v>
      </c>
      <c r="C8708" t="s">
        <v>22511</v>
      </c>
      <c r="D8708" t="s">
        <v>22489</v>
      </c>
      <c r="E8708" t="s">
        <v>35915</v>
      </c>
      <c r="F8708" t="s">
        <v>35492</v>
      </c>
      <c r="G8708">
        <v>1988</v>
      </c>
      <c r="H8708" t="s">
        <v>36608</v>
      </c>
      <c r="I8708" t="s">
        <v>22512</v>
      </c>
      <c r="J8708" s="2" t="s">
        <v>22513</v>
      </c>
      <c r="K8708" s="5" t="s">
        <v>38</v>
      </c>
    </row>
    <row r="8709" spans="1:12" hidden="1" x14ac:dyDescent="0.25">
      <c r="A8709">
        <v>187029</v>
      </c>
      <c r="B8709" t="s">
        <v>22514</v>
      </c>
      <c r="C8709" t="s">
        <v>22505</v>
      </c>
      <c r="D8709" t="s">
        <v>22489</v>
      </c>
      <c r="E8709" t="s">
        <v>35915</v>
      </c>
      <c r="F8709" t="s">
        <v>35492</v>
      </c>
      <c r="G8709">
        <v>1988</v>
      </c>
      <c r="H8709" t="s">
        <v>36608</v>
      </c>
      <c r="I8709" t="s">
        <v>22506</v>
      </c>
      <c r="J8709" s="2" t="s">
        <v>22515</v>
      </c>
      <c r="K8709" s="5" t="s">
        <v>55</v>
      </c>
    </row>
    <row r="8710" spans="1:12" hidden="1" x14ac:dyDescent="0.25">
      <c r="A8710">
        <v>187073</v>
      </c>
      <c r="B8710" t="s">
        <v>22516</v>
      </c>
      <c r="C8710" t="s">
        <v>22517</v>
      </c>
      <c r="D8710" t="s">
        <v>22518</v>
      </c>
      <c r="E8710" t="s">
        <v>35916</v>
      </c>
      <c r="F8710" t="s">
        <v>35492</v>
      </c>
      <c r="G8710">
        <v>1978</v>
      </c>
      <c r="H8710" t="s">
        <v>36609</v>
      </c>
      <c r="I8710" t="s">
        <v>13041</v>
      </c>
      <c r="J8710" s="2" t="s">
        <v>22519</v>
      </c>
      <c r="K8710" s="5" t="s">
        <v>21</v>
      </c>
    </row>
    <row r="8711" spans="1:12" hidden="1" x14ac:dyDescent="0.25">
      <c r="A8711">
        <v>187078</v>
      </c>
      <c r="B8711" t="s">
        <v>22520</v>
      </c>
      <c r="C8711" t="s">
        <v>22517</v>
      </c>
      <c r="D8711" t="s">
        <v>22518</v>
      </c>
      <c r="E8711" t="s">
        <v>35916</v>
      </c>
      <c r="F8711" t="s">
        <v>35492</v>
      </c>
      <c r="G8711">
        <v>1978</v>
      </c>
      <c r="H8711" t="s">
        <v>36609</v>
      </c>
      <c r="I8711" t="s">
        <v>13041</v>
      </c>
      <c r="J8711" s="2" t="s">
        <v>22521</v>
      </c>
      <c r="K8711" s="5" t="s">
        <v>38</v>
      </c>
      <c r="L8711" t="s">
        <v>232</v>
      </c>
    </row>
    <row r="8712" spans="1:12" hidden="1" x14ac:dyDescent="0.25">
      <c r="A8712">
        <v>187179</v>
      </c>
      <c r="B8712" t="s">
        <v>22522</v>
      </c>
      <c r="C8712" t="s">
        <v>22523</v>
      </c>
      <c r="D8712" t="s">
        <v>22518</v>
      </c>
      <c r="E8712" t="s">
        <v>35916</v>
      </c>
      <c r="F8712" t="s">
        <v>35492</v>
      </c>
      <c r="G8712">
        <v>1978</v>
      </c>
      <c r="H8712" t="s">
        <v>36609</v>
      </c>
      <c r="I8712" t="s">
        <v>22502</v>
      </c>
      <c r="J8712" s="2" t="s">
        <v>22524</v>
      </c>
      <c r="K8712" s="5" t="s">
        <v>128</v>
      </c>
      <c r="L8712" t="s">
        <v>35192</v>
      </c>
    </row>
    <row r="8713" spans="1:12" hidden="1" x14ac:dyDescent="0.25">
      <c r="A8713">
        <v>187193</v>
      </c>
      <c r="B8713" t="s">
        <v>22525</v>
      </c>
      <c r="C8713" t="s">
        <v>22523</v>
      </c>
      <c r="D8713" t="s">
        <v>22518</v>
      </c>
      <c r="E8713" t="s">
        <v>35916</v>
      </c>
      <c r="F8713" t="s">
        <v>35492</v>
      </c>
      <c r="G8713">
        <v>1978</v>
      </c>
      <c r="H8713" t="s">
        <v>36609</v>
      </c>
      <c r="I8713" t="s">
        <v>22502</v>
      </c>
      <c r="J8713" s="2" t="s">
        <v>22526</v>
      </c>
      <c r="K8713" s="5" t="s">
        <v>21</v>
      </c>
    </row>
    <row r="8714" spans="1:12" hidden="1" x14ac:dyDescent="0.25">
      <c r="A8714">
        <v>187201</v>
      </c>
      <c r="B8714" t="s">
        <v>22527</v>
      </c>
      <c r="C8714" t="s">
        <v>22528</v>
      </c>
      <c r="D8714" t="s">
        <v>22518</v>
      </c>
      <c r="E8714" t="s">
        <v>35916</v>
      </c>
      <c r="F8714" t="s">
        <v>35492</v>
      </c>
      <c r="G8714">
        <v>1978</v>
      </c>
      <c r="H8714" t="s">
        <v>36609</v>
      </c>
      <c r="I8714" t="s">
        <v>22529</v>
      </c>
      <c r="J8714" s="2" t="s">
        <v>22530</v>
      </c>
      <c r="K8714" s="5" t="s">
        <v>32</v>
      </c>
      <c r="L8714" t="s">
        <v>1277</v>
      </c>
    </row>
    <row r="8715" spans="1:12" hidden="1" x14ac:dyDescent="0.25">
      <c r="A8715">
        <v>187212</v>
      </c>
      <c r="B8715" t="s">
        <v>22531</v>
      </c>
      <c r="C8715" t="s">
        <v>22532</v>
      </c>
      <c r="D8715" t="s">
        <v>22518</v>
      </c>
      <c r="E8715" t="s">
        <v>35916</v>
      </c>
      <c r="F8715" t="s">
        <v>35492</v>
      </c>
      <c r="G8715">
        <v>1978</v>
      </c>
      <c r="H8715" t="s">
        <v>36609</v>
      </c>
      <c r="I8715" t="s">
        <v>22533</v>
      </c>
      <c r="J8715" s="2" t="s">
        <v>22534</v>
      </c>
      <c r="K8715" s="5" t="s">
        <v>21</v>
      </c>
    </row>
    <row r="8716" spans="1:12" hidden="1" x14ac:dyDescent="0.25">
      <c r="A8716">
        <v>187225</v>
      </c>
      <c r="B8716" t="s">
        <v>22535</v>
      </c>
      <c r="C8716" t="s">
        <v>22532</v>
      </c>
      <c r="D8716" t="s">
        <v>22518</v>
      </c>
      <c r="E8716" t="s">
        <v>35916</v>
      </c>
      <c r="F8716" t="s">
        <v>35492</v>
      </c>
      <c r="G8716">
        <v>1978</v>
      </c>
      <c r="H8716" t="s">
        <v>36609</v>
      </c>
      <c r="I8716" t="s">
        <v>22533</v>
      </c>
      <c r="J8716" s="2" t="s">
        <v>22536</v>
      </c>
      <c r="K8716" s="5" t="s">
        <v>15</v>
      </c>
      <c r="L8716" t="s">
        <v>35248</v>
      </c>
    </row>
    <row r="8717" spans="1:12" hidden="1" x14ac:dyDescent="0.25">
      <c r="A8717">
        <v>187229</v>
      </c>
      <c r="B8717" t="s">
        <v>22537</v>
      </c>
      <c r="C8717" t="s">
        <v>22532</v>
      </c>
      <c r="D8717" t="s">
        <v>22518</v>
      </c>
      <c r="E8717" t="s">
        <v>35916</v>
      </c>
      <c r="F8717" t="s">
        <v>35492</v>
      </c>
      <c r="G8717">
        <v>1978</v>
      </c>
      <c r="H8717" t="s">
        <v>36609</v>
      </c>
      <c r="I8717" t="s">
        <v>22533</v>
      </c>
      <c r="J8717" s="2" t="s">
        <v>22538</v>
      </c>
      <c r="K8717" s="5" t="s">
        <v>38</v>
      </c>
      <c r="L8717" t="s">
        <v>112</v>
      </c>
    </row>
    <row r="8718" spans="1:12" hidden="1" x14ac:dyDescent="0.25">
      <c r="A8718">
        <v>187261</v>
      </c>
      <c r="B8718" t="s">
        <v>22539</v>
      </c>
      <c r="C8718" t="s">
        <v>22532</v>
      </c>
      <c r="D8718" t="s">
        <v>22518</v>
      </c>
      <c r="E8718" t="s">
        <v>35916</v>
      </c>
      <c r="F8718" t="s">
        <v>35492</v>
      </c>
      <c r="G8718">
        <v>1978</v>
      </c>
      <c r="H8718" t="s">
        <v>36609</v>
      </c>
      <c r="I8718" t="s">
        <v>22533</v>
      </c>
      <c r="J8718" s="2" t="s">
        <v>22540</v>
      </c>
      <c r="K8718" s="5" t="s">
        <v>21</v>
      </c>
    </row>
    <row r="8719" spans="1:12" hidden="1" x14ac:dyDescent="0.25">
      <c r="A8719">
        <v>187264</v>
      </c>
      <c r="B8719" t="s">
        <v>22541</v>
      </c>
      <c r="C8719" t="s">
        <v>22542</v>
      </c>
      <c r="D8719" t="s">
        <v>22518</v>
      </c>
      <c r="E8719" t="s">
        <v>35916</v>
      </c>
      <c r="F8719" t="s">
        <v>35492</v>
      </c>
      <c r="G8719">
        <v>1978</v>
      </c>
      <c r="H8719" t="s">
        <v>36609</v>
      </c>
      <c r="I8719" t="s">
        <v>2660</v>
      </c>
      <c r="J8719" s="2" t="s">
        <v>22543</v>
      </c>
      <c r="K8719" s="5" t="s">
        <v>128</v>
      </c>
    </row>
    <row r="8720" spans="1:12" hidden="1" x14ac:dyDescent="0.25">
      <c r="A8720">
        <v>187267</v>
      </c>
      <c r="B8720" t="s">
        <v>22544</v>
      </c>
      <c r="C8720" t="s">
        <v>22532</v>
      </c>
      <c r="D8720" t="s">
        <v>22518</v>
      </c>
      <c r="E8720" t="s">
        <v>35916</v>
      </c>
      <c r="F8720" t="s">
        <v>35492</v>
      </c>
      <c r="G8720">
        <v>1978</v>
      </c>
      <c r="H8720" t="s">
        <v>36609</v>
      </c>
      <c r="I8720" t="s">
        <v>22533</v>
      </c>
      <c r="J8720" s="2" t="s">
        <v>22545</v>
      </c>
      <c r="K8720" s="5" t="s">
        <v>202</v>
      </c>
    </row>
    <row r="8721" spans="1:12" hidden="1" x14ac:dyDescent="0.25">
      <c r="A8721">
        <v>187269</v>
      </c>
      <c r="B8721" t="s">
        <v>22546</v>
      </c>
      <c r="C8721" t="s">
        <v>22532</v>
      </c>
      <c r="D8721" t="s">
        <v>22518</v>
      </c>
      <c r="E8721" t="s">
        <v>35916</v>
      </c>
      <c r="F8721" t="s">
        <v>35492</v>
      </c>
      <c r="G8721">
        <v>1978</v>
      </c>
      <c r="H8721" t="s">
        <v>36609</v>
      </c>
      <c r="I8721" t="s">
        <v>22533</v>
      </c>
      <c r="J8721" s="2" t="s">
        <v>22547</v>
      </c>
      <c r="K8721" s="5" t="s">
        <v>202</v>
      </c>
    </row>
    <row r="8722" spans="1:12" hidden="1" x14ac:dyDescent="0.25">
      <c r="A8722">
        <v>187333</v>
      </c>
      <c r="B8722" t="s">
        <v>22548</v>
      </c>
      <c r="C8722" t="s">
        <v>22549</v>
      </c>
      <c r="D8722" t="s">
        <v>22518</v>
      </c>
      <c r="E8722" t="s">
        <v>35916</v>
      </c>
      <c r="F8722" t="s">
        <v>35492</v>
      </c>
      <c r="G8722">
        <v>1978</v>
      </c>
      <c r="H8722" t="s">
        <v>36609</v>
      </c>
      <c r="I8722" t="s">
        <v>2951</v>
      </c>
      <c r="J8722" s="2" t="s">
        <v>22550</v>
      </c>
      <c r="K8722" s="5" t="s">
        <v>55</v>
      </c>
    </row>
    <row r="8723" spans="1:12" hidden="1" x14ac:dyDescent="0.25">
      <c r="A8723">
        <v>187343</v>
      </c>
      <c r="B8723" t="s">
        <v>22551</v>
      </c>
      <c r="C8723" t="s">
        <v>22549</v>
      </c>
      <c r="D8723" t="s">
        <v>22518</v>
      </c>
      <c r="E8723" t="s">
        <v>35916</v>
      </c>
      <c r="F8723" t="s">
        <v>35492</v>
      </c>
      <c r="G8723">
        <v>1978</v>
      </c>
      <c r="H8723" t="s">
        <v>36609</v>
      </c>
      <c r="I8723" t="s">
        <v>2951</v>
      </c>
      <c r="J8723" s="2" t="s">
        <v>22552</v>
      </c>
      <c r="K8723" s="5" t="s">
        <v>38</v>
      </c>
    </row>
    <row r="8724" spans="1:12" hidden="1" x14ac:dyDescent="0.25">
      <c r="A8724">
        <v>187508</v>
      </c>
      <c r="B8724" t="s">
        <v>22553</v>
      </c>
      <c r="C8724" t="s">
        <v>22554</v>
      </c>
      <c r="D8724" t="s">
        <v>22555</v>
      </c>
      <c r="E8724" t="s">
        <v>35917</v>
      </c>
      <c r="F8724" t="s">
        <v>35409</v>
      </c>
      <c r="G8724">
        <v>1986</v>
      </c>
      <c r="H8724" t="s">
        <v>36610</v>
      </c>
      <c r="I8724" t="s">
        <v>22556</v>
      </c>
      <c r="J8724" s="2" t="s">
        <v>22557</v>
      </c>
      <c r="K8724" s="5" t="s">
        <v>55</v>
      </c>
    </row>
    <row r="8725" spans="1:12" hidden="1" x14ac:dyDescent="0.25">
      <c r="A8725">
        <v>187522</v>
      </c>
      <c r="B8725" t="s">
        <v>22558</v>
      </c>
      <c r="C8725" t="s">
        <v>22559</v>
      </c>
      <c r="D8725" t="s">
        <v>22555</v>
      </c>
      <c r="E8725" t="s">
        <v>35917</v>
      </c>
      <c r="F8725" t="s">
        <v>35409</v>
      </c>
      <c r="G8725">
        <v>1986</v>
      </c>
      <c r="H8725" t="s">
        <v>36610</v>
      </c>
      <c r="I8725" t="s">
        <v>14073</v>
      </c>
      <c r="J8725" s="2" t="s">
        <v>22560</v>
      </c>
      <c r="K8725" s="5" t="s">
        <v>21</v>
      </c>
      <c r="L8725" t="s">
        <v>143</v>
      </c>
    </row>
    <row r="8726" spans="1:12" hidden="1" x14ac:dyDescent="0.25">
      <c r="A8726">
        <v>187540</v>
      </c>
      <c r="B8726" t="s">
        <v>22561</v>
      </c>
      <c r="C8726" t="s">
        <v>22562</v>
      </c>
      <c r="D8726" t="s">
        <v>22555</v>
      </c>
      <c r="E8726" t="s">
        <v>35917</v>
      </c>
      <c r="F8726" t="s">
        <v>35409</v>
      </c>
      <c r="G8726">
        <v>1986</v>
      </c>
      <c r="H8726" t="s">
        <v>36610</v>
      </c>
      <c r="I8726" t="s">
        <v>22563</v>
      </c>
      <c r="J8726" s="2" t="s">
        <v>22564</v>
      </c>
      <c r="K8726" s="5" t="s">
        <v>21</v>
      </c>
      <c r="L8726" t="s">
        <v>143</v>
      </c>
    </row>
    <row r="8727" spans="1:12" hidden="1" x14ac:dyDescent="0.25">
      <c r="A8727">
        <v>187562</v>
      </c>
      <c r="B8727" t="s">
        <v>22565</v>
      </c>
      <c r="C8727" t="s">
        <v>22566</v>
      </c>
      <c r="D8727" t="s">
        <v>22555</v>
      </c>
      <c r="E8727" t="s">
        <v>35917</v>
      </c>
      <c r="F8727" t="s">
        <v>35409</v>
      </c>
      <c r="G8727">
        <v>1986</v>
      </c>
      <c r="H8727" t="s">
        <v>36610</v>
      </c>
      <c r="I8727" t="s">
        <v>747</v>
      </c>
      <c r="J8727" s="2" t="s">
        <v>22567</v>
      </c>
      <c r="K8727" s="5" t="s">
        <v>32</v>
      </c>
    </row>
    <row r="8728" spans="1:12" hidden="1" x14ac:dyDescent="0.25">
      <c r="A8728">
        <v>187566</v>
      </c>
      <c r="B8728" t="s">
        <v>22568</v>
      </c>
      <c r="C8728" t="s">
        <v>22566</v>
      </c>
      <c r="D8728" t="s">
        <v>22555</v>
      </c>
      <c r="E8728" t="s">
        <v>35917</v>
      </c>
      <c r="F8728" t="s">
        <v>35409</v>
      </c>
      <c r="G8728">
        <v>1986</v>
      </c>
      <c r="H8728" t="s">
        <v>36610</v>
      </c>
      <c r="I8728" t="s">
        <v>747</v>
      </c>
      <c r="J8728" s="2" t="s">
        <v>22569</v>
      </c>
      <c r="K8728" s="5" t="s">
        <v>38</v>
      </c>
      <c r="L8728" t="s">
        <v>132</v>
      </c>
    </row>
    <row r="8729" spans="1:12" hidden="1" x14ac:dyDescent="0.25">
      <c r="A8729">
        <v>187573</v>
      </c>
      <c r="B8729" t="s">
        <v>22570</v>
      </c>
      <c r="C8729" t="s">
        <v>22566</v>
      </c>
      <c r="D8729" t="s">
        <v>22555</v>
      </c>
      <c r="E8729" t="s">
        <v>35917</v>
      </c>
      <c r="F8729" t="s">
        <v>35409</v>
      </c>
      <c r="G8729">
        <v>1986</v>
      </c>
      <c r="H8729" t="s">
        <v>36610</v>
      </c>
      <c r="I8729" t="s">
        <v>747</v>
      </c>
      <c r="J8729" s="2" t="s">
        <v>22571</v>
      </c>
      <c r="K8729" s="5" t="s">
        <v>21</v>
      </c>
    </row>
    <row r="8730" spans="1:12" hidden="1" x14ac:dyDescent="0.25">
      <c r="A8730">
        <v>187574</v>
      </c>
      <c r="B8730" t="s">
        <v>22572</v>
      </c>
      <c r="C8730" t="s">
        <v>22573</v>
      </c>
      <c r="D8730" t="s">
        <v>22555</v>
      </c>
      <c r="E8730" t="s">
        <v>35917</v>
      </c>
      <c r="F8730" t="s">
        <v>35409</v>
      </c>
      <c r="G8730">
        <v>1986</v>
      </c>
      <c r="H8730" t="s">
        <v>36610</v>
      </c>
      <c r="I8730" t="s">
        <v>21542</v>
      </c>
      <c r="J8730" s="2" t="s">
        <v>22574</v>
      </c>
      <c r="K8730" s="5" t="s">
        <v>38</v>
      </c>
      <c r="L8730" t="s">
        <v>35284</v>
      </c>
    </row>
    <row r="8731" spans="1:12" hidden="1" x14ac:dyDescent="0.25">
      <c r="A8731">
        <v>187584</v>
      </c>
      <c r="B8731" t="s">
        <v>22575</v>
      </c>
      <c r="C8731" t="s">
        <v>22566</v>
      </c>
      <c r="D8731" t="s">
        <v>22555</v>
      </c>
      <c r="E8731" t="s">
        <v>35917</v>
      </c>
      <c r="F8731" t="s">
        <v>35409</v>
      </c>
      <c r="G8731">
        <v>1986</v>
      </c>
      <c r="H8731" t="s">
        <v>36610</v>
      </c>
      <c r="I8731" t="s">
        <v>747</v>
      </c>
      <c r="J8731" s="2" t="s">
        <v>22576</v>
      </c>
      <c r="K8731" s="5" t="s">
        <v>21</v>
      </c>
    </row>
    <row r="8732" spans="1:12" hidden="1" x14ac:dyDescent="0.25">
      <c r="A8732">
        <v>187770</v>
      </c>
      <c r="B8732" t="s">
        <v>22577</v>
      </c>
      <c r="C8732" t="s">
        <v>22578</v>
      </c>
      <c r="D8732" t="s">
        <v>22555</v>
      </c>
      <c r="E8732" t="s">
        <v>35917</v>
      </c>
      <c r="F8732" t="s">
        <v>35409</v>
      </c>
      <c r="G8732">
        <v>1986</v>
      </c>
      <c r="H8732" t="s">
        <v>36610</v>
      </c>
      <c r="I8732" t="s">
        <v>9619</v>
      </c>
      <c r="J8732" s="2" t="s">
        <v>22579</v>
      </c>
      <c r="K8732" s="5" t="s">
        <v>21</v>
      </c>
    </row>
    <row r="8733" spans="1:12" hidden="1" x14ac:dyDescent="0.25">
      <c r="A8733">
        <v>187788</v>
      </c>
      <c r="B8733" t="s">
        <v>22580</v>
      </c>
      <c r="C8733" t="s">
        <v>22573</v>
      </c>
      <c r="D8733" t="s">
        <v>22555</v>
      </c>
      <c r="E8733" t="s">
        <v>35917</v>
      </c>
      <c r="F8733" t="s">
        <v>35409</v>
      </c>
      <c r="G8733">
        <v>1986</v>
      </c>
      <c r="H8733" t="s">
        <v>36610</v>
      </c>
      <c r="I8733" t="s">
        <v>21542</v>
      </c>
      <c r="J8733" s="2" t="s">
        <v>22581</v>
      </c>
      <c r="K8733" s="5" t="s">
        <v>38</v>
      </c>
      <c r="L8733" t="s">
        <v>232</v>
      </c>
    </row>
    <row r="8734" spans="1:12" hidden="1" x14ac:dyDescent="0.25">
      <c r="A8734">
        <v>187815</v>
      </c>
      <c r="B8734" t="s">
        <v>22582</v>
      </c>
      <c r="C8734" t="s">
        <v>22583</v>
      </c>
      <c r="D8734" t="s">
        <v>22555</v>
      </c>
      <c r="E8734" t="s">
        <v>35917</v>
      </c>
      <c r="F8734" t="s">
        <v>35409</v>
      </c>
      <c r="G8734">
        <v>1986</v>
      </c>
      <c r="H8734" t="s">
        <v>36610</v>
      </c>
      <c r="I8734" t="s">
        <v>1512</v>
      </c>
      <c r="J8734" s="2" t="s">
        <v>22584</v>
      </c>
      <c r="K8734" s="5" t="s">
        <v>21</v>
      </c>
    </row>
    <row r="8735" spans="1:12" hidden="1" x14ac:dyDescent="0.25">
      <c r="A8735">
        <v>187821</v>
      </c>
      <c r="B8735" t="s">
        <v>22585</v>
      </c>
      <c r="C8735" t="s">
        <v>22583</v>
      </c>
      <c r="D8735" t="s">
        <v>22555</v>
      </c>
      <c r="E8735" t="s">
        <v>35917</v>
      </c>
      <c r="F8735" t="s">
        <v>35409</v>
      </c>
      <c r="G8735">
        <v>1986</v>
      </c>
      <c r="H8735" t="s">
        <v>36610</v>
      </c>
      <c r="I8735" t="s">
        <v>1512</v>
      </c>
      <c r="J8735" s="2" t="s">
        <v>22586</v>
      </c>
      <c r="K8735" s="5" t="s">
        <v>55</v>
      </c>
    </row>
    <row r="8736" spans="1:12" hidden="1" x14ac:dyDescent="0.25">
      <c r="A8736">
        <v>187827</v>
      </c>
      <c r="B8736" t="s">
        <v>22587</v>
      </c>
      <c r="C8736" t="s">
        <v>22583</v>
      </c>
      <c r="D8736" t="s">
        <v>22555</v>
      </c>
      <c r="E8736" t="s">
        <v>35917</v>
      </c>
      <c r="F8736" t="s">
        <v>35409</v>
      </c>
      <c r="G8736">
        <v>1986</v>
      </c>
      <c r="H8736" t="s">
        <v>36610</v>
      </c>
      <c r="I8736" t="s">
        <v>1512</v>
      </c>
      <c r="J8736" s="2" t="s">
        <v>22588</v>
      </c>
      <c r="K8736" s="5" t="s">
        <v>38</v>
      </c>
      <c r="L8736" t="s">
        <v>16</v>
      </c>
    </row>
    <row r="8737" spans="1:16" hidden="1" x14ac:dyDescent="0.25">
      <c r="A8737">
        <v>187867</v>
      </c>
      <c r="B8737" t="s">
        <v>22589</v>
      </c>
      <c r="C8737" t="s">
        <v>22590</v>
      </c>
      <c r="D8737" t="s">
        <v>22555</v>
      </c>
      <c r="E8737" t="s">
        <v>35917</v>
      </c>
      <c r="F8737" t="s">
        <v>35409</v>
      </c>
      <c r="G8737">
        <v>1986</v>
      </c>
      <c r="H8737" t="s">
        <v>36610</v>
      </c>
      <c r="I8737" t="s">
        <v>22591</v>
      </c>
      <c r="J8737" s="2" t="s">
        <v>22592</v>
      </c>
      <c r="K8737" s="5" t="s">
        <v>55</v>
      </c>
    </row>
    <row r="8738" spans="1:16" hidden="1" x14ac:dyDescent="0.25">
      <c r="A8738">
        <v>187883</v>
      </c>
      <c r="B8738" t="s">
        <v>22593</v>
      </c>
      <c r="C8738" t="s">
        <v>22590</v>
      </c>
      <c r="D8738" t="s">
        <v>22555</v>
      </c>
      <c r="E8738" t="s">
        <v>35917</v>
      </c>
      <c r="F8738" t="s">
        <v>35409</v>
      </c>
      <c r="G8738">
        <v>1986</v>
      </c>
      <c r="H8738" t="s">
        <v>36610</v>
      </c>
      <c r="I8738" t="s">
        <v>22591</v>
      </c>
      <c r="J8738" s="2" t="s">
        <v>22594</v>
      </c>
      <c r="K8738" s="5" t="s">
        <v>128</v>
      </c>
    </row>
    <row r="8739" spans="1:16" hidden="1" x14ac:dyDescent="0.25">
      <c r="A8739">
        <v>187890</v>
      </c>
      <c r="B8739" t="s">
        <v>22595</v>
      </c>
      <c r="C8739" t="s">
        <v>22590</v>
      </c>
      <c r="D8739" t="s">
        <v>22555</v>
      </c>
      <c r="E8739" t="s">
        <v>35917</v>
      </c>
      <c r="F8739" t="s">
        <v>35409</v>
      </c>
      <c r="G8739">
        <v>1986</v>
      </c>
      <c r="H8739" t="s">
        <v>36610</v>
      </c>
      <c r="I8739" t="s">
        <v>22591</v>
      </c>
      <c r="J8739" s="2" t="s">
        <v>22596</v>
      </c>
      <c r="K8739" s="5" t="s">
        <v>21</v>
      </c>
    </row>
    <row r="8740" spans="1:16" hidden="1" x14ac:dyDescent="0.25">
      <c r="A8740">
        <v>187922</v>
      </c>
      <c r="B8740" t="s">
        <v>22597</v>
      </c>
      <c r="C8740" t="s">
        <v>22559</v>
      </c>
      <c r="D8740" t="s">
        <v>22555</v>
      </c>
      <c r="E8740" t="s">
        <v>35917</v>
      </c>
      <c r="F8740" t="s">
        <v>35409</v>
      </c>
      <c r="G8740">
        <v>1986</v>
      </c>
      <c r="H8740" t="s">
        <v>36610</v>
      </c>
      <c r="I8740" t="s">
        <v>14073</v>
      </c>
      <c r="J8740" s="2" t="s">
        <v>22598</v>
      </c>
      <c r="K8740" s="5" t="s">
        <v>21</v>
      </c>
    </row>
    <row r="8741" spans="1:16" hidden="1" x14ac:dyDescent="0.25">
      <c r="A8741">
        <v>187993</v>
      </c>
      <c r="B8741" t="s">
        <v>22599</v>
      </c>
      <c r="C8741" t="s">
        <v>22566</v>
      </c>
      <c r="D8741" t="s">
        <v>22555</v>
      </c>
      <c r="E8741" t="s">
        <v>35917</v>
      </c>
      <c r="F8741" t="s">
        <v>35409</v>
      </c>
      <c r="G8741">
        <v>1986</v>
      </c>
      <c r="H8741" t="s">
        <v>36610</v>
      </c>
      <c r="I8741" t="s">
        <v>747</v>
      </c>
      <c r="J8741" s="2" t="s">
        <v>22600</v>
      </c>
      <c r="K8741" s="5" t="s">
        <v>38</v>
      </c>
      <c r="L8741" t="s">
        <v>132</v>
      </c>
    </row>
    <row r="8742" spans="1:16" hidden="1" x14ac:dyDescent="0.25">
      <c r="A8742">
        <v>188007</v>
      </c>
      <c r="B8742" t="s">
        <v>22601</v>
      </c>
      <c r="C8742" t="s">
        <v>22578</v>
      </c>
      <c r="D8742" t="s">
        <v>22555</v>
      </c>
      <c r="E8742" t="s">
        <v>35917</v>
      </c>
      <c r="F8742" t="s">
        <v>35409</v>
      </c>
      <c r="G8742">
        <v>1986</v>
      </c>
      <c r="H8742" t="s">
        <v>36610</v>
      </c>
      <c r="I8742" t="s">
        <v>9619</v>
      </c>
      <c r="J8742" s="2" t="s">
        <v>22602</v>
      </c>
      <c r="K8742" s="5" t="s">
        <v>128</v>
      </c>
    </row>
    <row r="8743" spans="1:16" hidden="1" x14ac:dyDescent="0.25">
      <c r="A8743">
        <v>188073</v>
      </c>
      <c r="B8743" t="s">
        <v>22603</v>
      </c>
      <c r="C8743" t="s">
        <v>22604</v>
      </c>
      <c r="D8743" t="s">
        <v>22555</v>
      </c>
      <c r="E8743" t="s">
        <v>35917</v>
      </c>
      <c r="F8743" t="s">
        <v>35409</v>
      </c>
      <c r="G8743">
        <v>1986</v>
      </c>
      <c r="H8743" t="s">
        <v>36610</v>
      </c>
      <c r="I8743" t="s">
        <v>14010</v>
      </c>
      <c r="J8743" s="2" t="s">
        <v>22605</v>
      </c>
      <c r="K8743" s="5" t="s">
        <v>128</v>
      </c>
    </row>
    <row r="8744" spans="1:16" hidden="1" x14ac:dyDescent="0.25">
      <c r="A8744">
        <v>188077</v>
      </c>
      <c r="B8744" t="s">
        <v>22606</v>
      </c>
      <c r="C8744" t="s">
        <v>22578</v>
      </c>
      <c r="D8744" t="s">
        <v>22555</v>
      </c>
      <c r="E8744" t="s">
        <v>35917</v>
      </c>
      <c r="F8744" t="s">
        <v>35409</v>
      </c>
      <c r="G8744">
        <v>1986</v>
      </c>
      <c r="H8744" t="s">
        <v>36610</v>
      </c>
      <c r="I8744" t="s">
        <v>9619</v>
      </c>
      <c r="J8744" s="2" t="s">
        <v>22607</v>
      </c>
      <c r="K8744" s="5" t="s">
        <v>21</v>
      </c>
    </row>
    <row r="8745" spans="1:16" x14ac:dyDescent="0.25">
      <c r="A8745">
        <v>188084</v>
      </c>
      <c r="B8745" t="s">
        <v>22608</v>
      </c>
      <c r="C8745" t="s">
        <v>22604</v>
      </c>
      <c r="D8745" t="s">
        <v>22555</v>
      </c>
      <c r="E8745" t="s">
        <v>35917</v>
      </c>
      <c r="F8745" t="s">
        <v>35409</v>
      </c>
      <c r="G8745">
        <v>1986</v>
      </c>
      <c r="H8745" t="s">
        <v>36610</v>
      </c>
      <c r="I8745" t="s">
        <v>14010</v>
      </c>
      <c r="J8745" s="2" t="s">
        <v>22609</v>
      </c>
      <c r="K8745" s="5" t="s">
        <v>38</v>
      </c>
      <c r="M8745" s="4" t="s">
        <v>7</v>
      </c>
      <c r="N8745" s="4" t="s">
        <v>8</v>
      </c>
      <c r="O8745" t="s">
        <v>33</v>
      </c>
      <c r="P8745" t="s">
        <v>35341</v>
      </c>
    </row>
    <row r="8746" spans="1:16" hidden="1" x14ac:dyDescent="0.25">
      <c r="A8746">
        <v>188177</v>
      </c>
      <c r="B8746" t="s">
        <v>22610</v>
      </c>
      <c r="C8746" t="s">
        <v>22611</v>
      </c>
      <c r="D8746" t="s">
        <v>22555</v>
      </c>
      <c r="E8746" t="s">
        <v>35917</v>
      </c>
      <c r="F8746" t="s">
        <v>35409</v>
      </c>
      <c r="G8746">
        <v>1986</v>
      </c>
      <c r="H8746" t="s">
        <v>36610</v>
      </c>
      <c r="I8746" t="s">
        <v>7710</v>
      </c>
      <c r="J8746" s="2" t="s">
        <v>22612</v>
      </c>
      <c r="K8746" s="5" t="s">
        <v>21</v>
      </c>
    </row>
    <row r="8747" spans="1:16" hidden="1" x14ac:dyDescent="0.25">
      <c r="A8747">
        <v>188201</v>
      </c>
      <c r="B8747" t="s">
        <v>22613</v>
      </c>
      <c r="C8747" t="s">
        <v>22578</v>
      </c>
      <c r="D8747" t="s">
        <v>22555</v>
      </c>
      <c r="E8747" t="s">
        <v>35917</v>
      </c>
      <c r="F8747" t="s">
        <v>35409</v>
      </c>
      <c r="G8747">
        <v>1986</v>
      </c>
      <c r="H8747" t="s">
        <v>36610</v>
      </c>
      <c r="I8747" t="s">
        <v>9619</v>
      </c>
      <c r="J8747" s="2" t="s">
        <v>22614</v>
      </c>
      <c r="K8747" s="5" t="s">
        <v>55</v>
      </c>
    </row>
    <row r="8748" spans="1:16" hidden="1" x14ac:dyDescent="0.25">
      <c r="A8748">
        <v>188204</v>
      </c>
      <c r="B8748" t="s">
        <v>22615</v>
      </c>
      <c r="C8748" t="s">
        <v>22578</v>
      </c>
      <c r="D8748" t="s">
        <v>22555</v>
      </c>
      <c r="E8748" t="s">
        <v>35917</v>
      </c>
      <c r="F8748" t="s">
        <v>35409</v>
      </c>
      <c r="G8748">
        <v>1986</v>
      </c>
      <c r="H8748" t="s">
        <v>36610</v>
      </c>
      <c r="I8748" t="s">
        <v>9619</v>
      </c>
      <c r="J8748" s="2" t="s">
        <v>22616</v>
      </c>
      <c r="K8748" s="5" t="s">
        <v>21</v>
      </c>
    </row>
    <row r="8749" spans="1:16" hidden="1" x14ac:dyDescent="0.25">
      <c r="A8749">
        <v>188258</v>
      </c>
      <c r="B8749" t="s">
        <v>22617</v>
      </c>
      <c r="C8749" t="s">
        <v>22611</v>
      </c>
      <c r="D8749" t="s">
        <v>22555</v>
      </c>
      <c r="E8749" t="s">
        <v>35917</v>
      </c>
      <c r="F8749" t="s">
        <v>35409</v>
      </c>
      <c r="G8749">
        <v>1986</v>
      </c>
      <c r="H8749" t="s">
        <v>36610</v>
      </c>
      <c r="I8749" t="s">
        <v>7710</v>
      </c>
      <c r="J8749" s="2" t="s">
        <v>22618</v>
      </c>
      <c r="K8749" s="5" t="s">
        <v>21</v>
      </c>
    </row>
    <row r="8750" spans="1:16" hidden="1" x14ac:dyDescent="0.25">
      <c r="A8750">
        <v>188284</v>
      </c>
      <c r="B8750" t="s">
        <v>22619</v>
      </c>
      <c r="C8750" t="s">
        <v>22559</v>
      </c>
      <c r="D8750" t="s">
        <v>22555</v>
      </c>
      <c r="E8750" t="s">
        <v>35917</v>
      </c>
      <c r="F8750" t="s">
        <v>35409</v>
      </c>
      <c r="G8750">
        <v>1986</v>
      </c>
      <c r="H8750" t="s">
        <v>36610</v>
      </c>
      <c r="I8750" t="s">
        <v>14073</v>
      </c>
      <c r="J8750" s="2" t="s">
        <v>22620</v>
      </c>
      <c r="K8750" s="5" t="s">
        <v>32</v>
      </c>
      <c r="L8750" t="s">
        <v>1674</v>
      </c>
    </row>
    <row r="8751" spans="1:16" hidden="1" x14ac:dyDescent="0.25">
      <c r="A8751">
        <v>188333</v>
      </c>
      <c r="B8751" t="s">
        <v>22621</v>
      </c>
      <c r="C8751" t="s">
        <v>22622</v>
      </c>
      <c r="D8751" t="s">
        <v>22623</v>
      </c>
      <c r="E8751" t="s">
        <v>35918</v>
      </c>
      <c r="F8751" t="s">
        <v>35426</v>
      </c>
      <c r="G8751">
        <v>2001</v>
      </c>
      <c r="H8751" t="s">
        <v>36611</v>
      </c>
      <c r="I8751" t="s">
        <v>22624</v>
      </c>
      <c r="J8751" s="2" t="s">
        <v>22625</v>
      </c>
      <c r="K8751" s="5" t="s">
        <v>173</v>
      </c>
    </row>
    <row r="8752" spans="1:16" hidden="1" x14ac:dyDescent="0.25">
      <c r="A8752">
        <v>188335</v>
      </c>
      <c r="B8752" t="s">
        <v>22626</v>
      </c>
      <c r="C8752" t="s">
        <v>22627</v>
      </c>
      <c r="D8752" t="s">
        <v>22623</v>
      </c>
      <c r="E8752" t="s">
        <v>35918</v>
      </c>
      <c r="F8752" t="s">
        <v>35426</v>
      </c>
      <c r="G8752">
        <v>2001</v>
      </c>
      <c r="H8752" t="s">
        <v>36611</v>
      </c>
      <c r="I8752" t="s">
        <v>4659</v>
      </c>
      <c r="J8752" s="2" t="s">
        <v>22628</v>
      </c>
      <c r="K8752" s="5" t="s">
        <v>128</v>
      </c>
    </row>
    <row r="8753" spans="1:12" hidden="1" x14ac:dyDescent="0.25">
      <c r="A8753">
        <v>188341</v>
      </c>
      <c r="B8753" t="s">
        <v>22629</v>
      </c>
      <c r="C8753" t="s">
        <v>22627</v>
      </c>
      <c r="D8753" t="s">
        <v>22623</v>
      </c>
      <c r="E8753" t="s">
        <v>35918</v>
      </c>
      <c r="F8753" t="s">
        <v>35426</v>
      </c>
      <c r="G8753">
        <v>2001</v>
      </c>
      <c r="H8753" t="s">
        <v>36611</v>
      </c>
      <c r="I8753" t="s">
        <v>4659</v>
      </c>
      <c r="J8753" s="2" t="s">
        <v>22630</v>
      </c>
      <c r="K8753" s="5" t="s">
        <v>38</v>
      </c>
    </row>
    <row r="8754" spans="1:12" hidden="1" x14ac:dyDescent="0.25">
      <c r="A8754">
        <v>188377</v>
      </c>
      <c r="B8754" t="s">
        <v>22631</v>
      </c>
      <c r="C8754" t="s">
        <v>22627</v>
      </c>
      <c r="D8754" t="s">
        <v>22623</v>
      </c>
      <c r="E8754" t="s">
        <v>35918</v>
      </c>
      <c r="F8754" t="s">
        <v>35426</v>
      </c>
      <c r="G8754">
        <v>2001</v>
      </c>
      <c r="H8754" t="s">
        <v>36611</v>
      </c>
      <c r="I8754" t="s">
        <v>4659</v>
      </c>
      <c r="J8754" s="2" t="s">
        <v>22632</v>
      </c>
      <c r="K8754" s="5" t="s">
        <v>38</v>
      </c>
    </row>
    <row r="8755" spans="1:12" hidden="1" x14ac:dyDescent="0.25">
      <c r="A8755">
        <v>188437</v>
      </c>
      <c r="B8755" t="s">
        <v>22633</v>
      </c>
      <c r="C8755" t="s">
        <v>22634</v>
      </c>
      <c r="D8755" t="s">
        <v>22623</v>
      </c>
      <c r="E8755" t="s">
        <v>35918</v>
      </c>
      <c r="F8755" t="s">
        <v>35426</v>
      </c>
      <c r="G8755">
        <v>2001</v>
      </c>
      <c r="H8755" t="s">
        <v>36611</v>
      </c>
      <c r="I8755" t="s">
        <v>22635</v>
      </c>
      <c r="J8755" s="2" t="s">
        <v>22636</v>
      </c>
      <c r="K8755" s="5" t="s">
        <v>38</v>
      </c>
    </row>
    <row r="8756" spans="1:12" hidden="1" x14ac:dyDescent="0.25">
      <c r="A8756">
        <v>188443</v>
      </c>
      <c r="B8756" t="s">
        <v>22637</v>
      </c>
      <c r="C8756" t="s">
        <v>22638</v>
      </c>
      <c r="D8756" t="s">
        <v>22623</v>
      </c>
      <c r="E8756" t="s">
        <v>35918</v>
      </c>
      <c r="F8756" t="s">
        <v>35426</v>
      </c>
      <c r="G8756">
        <v>2001</v>
      </c>
      <c r="H8756" t="s">
        <v>36611</v>
      </c>
      <c r="I8756" t="s">
        <v>22639</v>
      </c>
      <c r="J8756" s="2" t="s">
        <v>22640</v>
      </c>
      <c r="K8756" s="5" t="s">
        <v>15</v>
      </c>
      <c r="L8756" t="s">
        <v>323</v>
      </c>
    </row>
    <row r="8757" spans="1:12" hidden="1" x14ac:dyDescent="0.25">
      <c r="A8757">
        <v>188451</v>
      </c>
      <c r="B8757" t="s">
        <v>22641</v>
      </c>
      <c r="C8757" t="s">
        <v>22638</v>
      </c>
      <c r="D8757" t="s">
        <v>22623</v>
      </c>
      <c r="E8757" t="s">
        <v>35918</v>
      </c>
      <c r="F8757" t="s">
        <v>35426</v>
      </c>
      <c r="G8757">
        <v>2001</v>
      </c>
      <c r="H8757" t="s">
        <v>36611</v>
      </c>
      <c r="I8757" t="s">
        <v>22639</v>
      </c>
      <c r="J8757" s="2" t="s">
        <v>22642</v>
      </c>
      <c r="K8757" s="5" t="s">
        <v>38</v>
      </c>
    </row>
    <row r="8758" spans="1:12" hidden="1" x14ac:dyDescent="0.25">
      <c r="A8758">
        <v>188478</v>
      </c>
      <c r="B8758" t="s">
        <v>22643</v>
      </c>
      <c r="C8758" t="s">
        <v>22644</v>
      </c>
      <c r="D8758" t="s">
        <v>22623</v>
      </c>
      <c r="E8758" t="s">
        <v>35918</v>
      </c>
      <c r="F8758" t="s">
        <v>35426</v>
      </c>
      <c r="G8758">
        <v>2001</v>
      </c>
      <c r="H8758" t="s">
        <v>36611</v>
      </c>
      <c r="I8758" t="s">
        <v>22645</v>
      </c>
      <c r="J8758" s="2" t="s">
        <v>22646</v>
      </c>
      <c r="K8758" s="5" t="s">
        <v>38</v>
      </c>
    </row>
    <row r="8759" spans="1:12" hidden="1" x14ac:dyDescent="0.25">
      <c r="A8759">
        <v>188485</v>
      </c>
      <c r="B8759" t="s">
        <v>22647</v>
      </c>
      <c r="C8759" t="s">
        <v>22644</v>
      </c>
      <c r="D8759" t="s">
        <v>22623</v>
      </c>
      <c r="E8759" t="s">
        <v>35918</v>
      </c>
      <c r="F8759" t="s">
        <v>35426</v>
      </c>
      <c r="G8759">
        <v>2001</v>
      </c>
      <c r="H8759" t="s">
        <v>36611</v>
      </c>
      <c r="I8759" t="s">
        <v>22645</v>
      </c>
      <c r="J8759" s="2" t="s">
        <v>22648</v>
      </c>
      <c r="K8759" s="5" t="s">
        <v>128</v>
      </c>
    </row>
    <row r="8760" spans="1:12" hidden="1" x14ac:dyDescent="0.25">
      <c r="A8760">
        <v>188567</v>
      </c>
      <c r="B8760" t="s">
        <v>22649</v>
      </c>
      <c r="C8760" t="s">
        <v>22650</v>
      </c>
      <c r="D8760" t="s">
        <v>22623</v>
      </c>
      <c r="E8760" t="s">
        <v>35918</v>
      </c>
      <c r="F8760" t="s">
        <v>35426</v>
      </c>
      <c r="G8760">
        <v>2001</v>
      </c>
      <c r="H8760" t="s">
        <v>36611</v>
      </c>
      <c r="I8760" t="s">
        <v>22651</v>
      </c>
      <c r="J8760" s="2" t="s">
        <v>22652</v>
      </c>
      <c r="K8760" s="5" t="s">
        <v>38</v>
      </c>
      <c r="L8760" t="s">
        <v>35297</v>
      </c>
    </row>
    <row r="8761" spans="1:12" hidden="1" x14ac:dyDescent="0.25">
      <c r="A8761">
        <v>188568</v>
      </c>
      <c r="B8761" t="s">
        <v>22653</v>
      </c>
      <c r="C8761" t="s">
        <v>22654</v>
      </c>
      <c r="D8761" t="s">
        <v>22623</v>
      </c>
      <c r="E8761" t="s">
        <v>35918</v>
      </c>
      <c r="F8761" t="s">
        <v>35426</v>
      </c>
      <c r="G8761">
        <v>2001</v>
      </c>
      <c r="H8761" t="s">
        <v>36611</v>
      </c>
      <c r="I8761" t="s">
        <v>22655</v>
      </c>
      <c r="J8761" s="2" t="s">
        <v>22656</v>
      </c>
      <c r="K8761" s="5" t="s">
        <v>55</v>
      </c>
    </row>
    <row r="8762" spans="1:12" hidden="1" x14ac:dyDescent="0.25">
      <c r="A8762">
        <v>188588</v>
      </c>
      <c r="B8762" t="s">
        <v>22657</v>
      </c>
      <c r="C8762" t="s">
        <v>22650</v>
      </c>
      <c r="D8762" t="s">
        <v>22623</v>
      </c>
      <c r="E8762" t="s">
        <v>35918</v>
      </c>
      <c r="F8762" t="s">
        <v>35426</v>
      </c>
      <c r="G8762">
        <v>2001</v>
      </c>
      <c r="H8762" t="s">
        <v>36611</v>
      </c>
      <c r="I8762" t="s">
        <v>22651</v>
      </c>
      <c r="J8762" s="2" t="s">
        <v>22658</v>
      </c>
      <c r="K8762" s="5" t="s">
        <v>38</v>
      </c>
    </row>
    <row r="8763" spans="1:12" hidden="1" x14ac:dyDescent="0.25">
      <c r="A8763">
        <v>188632</v>
      </c>
      <c r="B8763" t="s">
        <v>22659</v>
      </c>
      <c r="C8763" t="s">
        <v>22660</v>
      </c>
      <c r="D8763" t="s">
        <v>22623</v>
      </c>
      <c r="E8763" t="s">
        <v>35918</v>
      </c>
      <c r="F8763" t="s">
        <v>35426</v>
      </c>
      <c r="G8763">
        <v>2001</v>
      </c>
      <c r="H8763" t="s">
        <v>36611</v>
      </c>
      <c r="I8763" t="s">
        <v>22661</v>
      </c>
      <c r="J8763" s="2" t="s">
        <v>22662</v>
      </c>
      <c r="K8763" s="5" t="s">
        <v>21</v>
      </c>
    </row>
    <row r="8764" spans="1:12" hidden="1" x14ac:dyDescent="0.25">
      <c r="A8764">
        <v>188644</v>
      </c>
      <c r="B8764" t="s">
        <v>22663</v>
      </c>
      <c r="C8764" t="s">
        <v>22627</v>
      </c>
      <c r="D8764" t="s">
        <v>22623</v>
      </c>
      <c r="E8764" t="s">
        <v>35918</v>
      </c>
      <c r="F8764" t="s">
        <v>35426</v>
      </c>
      <c r="G8764">
        <v>2001</v>
      </c>
      <c r="H8764" t="s">
        <v>36611</v>
      </c>
      <c r="I8764" t="s">
        <v>4659</v>
      </c>
      <c r="J8764" s="2" t="s">
        <v>22664</v>
      </c>
      <c r="K8764" s="5" t="s">
        <v>38</v>
      </c>
    </row>
    <row r="8765" spans="1:12" hidden="1" x14ac:dyDescent="0.25">
      <c r="A8765">
        <v>188692</v>
      </c>
      <c r="B8765" t="s">
        <v>22665</v>
      </c>
      <c r="C8765" t="s">
        <v>22666</v>
      </c>
      <c r="D8765" t="s">
        <v>22623</v>
      </c>
      <c r="E8765" t="s">
        <v>35918</v>
      </c>
      <c r="F8765" t="s">
        <v>35426</v>
      </c>
      <c r="G8765">
        <v>2001</v>
      </c>
      <c r="H8765" t="s">
        <v>36611</v>
      </c>
      <c r="I8765" t="s">
        <v>22667</v>
      </c>
      <c r="J8765" s="2" t="s">
        <v>22668</v>
      </c>
      <c r="K8765" s="5" t="s">
        <v>475</v>
      </c>
    </row>
    <row r="8766" spans="1:12" hidden="1" x14ac:dyDescent="0.25">
      <c r="A8766">
        <v>188698</v>
      </c>
      <c r="B8766" t="s">
        <v>22669</v>
      </c>
      <c r="C8766" t="s">
        <v>22670</v>
      </c>
      <c r="D8766" t="s">
        <v>22623</v>
      </c>
      <c r="E8766" t="s">
        <v>35918</v>
      </c>
      <c r="F8766" t="s">
        <v>35426</v>
      </c>
      <c r="G8766">
        <v>2001</v>
      </c>
      <c r="H8766" t="s">
        <v>36611</v>
      </c>
      <c r="I8766" t="s">
        <v>22671</v>
      </c>
      <c r="J8766" s="2" t="s">
        <v>22672</v>
      </c>
      <c r="K8766" s="5" t="s">
        <v>128</v>
      </c>
    </row>
    <row r="8767" spans="1:12" hidden="1" x14ac:dyDescent="0.25">
      <c r="A8767">
        <v>188720</v>
      </c>
      <c r="B8767" t="s">
        <v>22673</v>
      </c>
      <c r="C8767" t="s">
        <v>22670</v>
      </c>
      <c r="D8767" t="s">
        <v>22623</v>
      </c>
      <c r="E8767" t="s">
        <v>35918</v>
      </c>
      <c r="F8767" t="s">
        <v>35426</v>
      </c>
      <c r="G8767">
        <v>2001</v>
      </c>
      <c r="H8767" t="s">
        <v>36611</v>
      </c>
      <c r="I8767" t="s">
        <v>22671</v>
      </c>
      <c r="J8767" s="2" t="s">
        <v>22674</v>
      </c>
      <c r="K8767" s="5" t="s">
        <v>128</v>
      </c>
    </row>
    <row r="8768" spans="1:12" hidden="1" x14ac:dyDescent="0.25">
      <c r="A8768">
        <v>188751</v>
      </c>
      <c r="B8768" t="s">
        <v>22675</v>
      </c>
      <c r="C8768" t="s">
        <v>22650</v>
      </c>
      <c r="D8768" t="s">
        <v>22623</v>
      </c>
      <c r="E8768" t="s">
        <v>35918</v>
      </c>
      <c r="F8768" t="s">
        <v>35426</v>
      </c>
      <c r="G8768">
        <v>2001</v>
      </c>
      <c r="H8768" t="s">
        <v>36611</v>
      </c>
      <c r="I8768" t="s">
        <v>22651</v>
      </c>
      <c r="J8768" s="2" t="s">
        <v>22676</v>
      </c>
      <c r="K8768" s="5" t="s">
        <v>38</v>
      </c>
    </row>
    <row r="8769" spans="1:19" hidden="1" x14ac:dyDescent="0.25">
      <c r="A8769">
        <v>188754</v>
      </c>
      <c r="B8769" t="s">
        <v>22677</v>
      </c>
      <c r="C8769" t="s">
        <v>22650</v>
      </c>
      <c r="D8769" t="s">
        <v>22623</v>
      </c>
      <c r="E8769" t="s">
        <v>35918</v>
      </c>
      <c r="F8769" t="s">
        <v>35426</v>
      </c>
      <c r="G8769">
        <v>2001</v>
      </c>
      <c r="H8769" t="s">
        <v>36611</v>
      </c>
      <c r="I8769" t="s">
        <v>22651</v>
      </c>
      <c r="J8769" s="2" t="s">
        <v>22678</v>
      </c>
      <c r="K8769" s="5" t="s">
        <v>21</v>
      </c>
    </row>
    <row r="8770" spans="1:19" hidden="1" x14ac:dyDescent="0.25">
      <c r="A8770">
        <v>188804</v>
      </c>
      <c r="B8770" t="s">
        <v>22679</v>
      </c>
      <c r="C8770" t="s">
        <v>22627</v>
      </c>
      <c r="D8770" t="s">
        <v>22623</v>
      </c>
      <c r="E8770" t="s">
        <v>35918</v>
      </c>
      <c r="F8770" t="s">
        <v>35426</v>
      </c>
      <c r="G8770">
        <v>2001</v>
      </c>
      <c r="H8770" t="s">
        <v>36611</v>
      </c>
      <c r="I8770" t="s">
        <v>4659</v>
      </c>
      <c r="J8770" s="2" t="s">
        <v>22680</v>
      </c>
      <c r="K8770" s="5" t="s">
        <v>38</v>
      </c>
    </row>
    <row r="8771" spans="1:19" hidden="1" x14ac:dyDescent="0.25">
      <c r="A8771">
        <v>188809</v>
      </c>
      <c r="B8771" t="s">
        <v>22681</v>
      </c>
      <c r="C8771" t="s">
        <v>22682</v>
      </c>
      <c r="D8771" t="s">
        <v>22623</v>
      </c>
      <c r="E8771" t="s">
        <v>35918</v>
      </c>
      <c r="F8771" t="s">
        <v>35426</v>
      </c>
      <c r="G8771">
        <v>2001</v>
      </c>
      <c r="H8771" t="s">
        <v>36611</v>
      </c>
      <c r="I8771" t="s">
        <v>5387</v>
      </c>
      <c r="J8771" s="2" t="s">
        <v>22683</v>
      </c>
      <c r="K8771" s="5" t="s">
        <v>21</v>
      </c>
    </row>
    <row r="8772" spans="1:19" hidden="1" x14ac:dyDescent="0.25">
      <c r="A8772">
        <v>188860</v>
      </c>
      <c r="B8772" t="s">
        <v>22684</v>
      </c>
      <c r="C8772" t="s">
        <v>22638</v>
      </c>
      <c r="D8772" t="s">
        <v>22623</v>
      </c>
      <c r="E8772" t="s">
        <v>35918</v>
      </c>
      <c r="F8772" t="s">
        <v>35426</v>
      </c>
      <c r="G8772">
        <v>2001</v>
      </c>
      <c r="H8772" t="s">
        <v>36611</v>
      </c>
      <c r="I8772" t="s">
        <v>22639</v>
      </c>
      <c r="J8772" s="2" t="s">
        <v>22685</v>
      </c>
      <c r="K8772" s="5" t="s">
        <v>21</v>
      </c>
    </row>
    <row r="8773" spans="1:19" hidden="1" x14ac:dyDescent="0.25">
      <c r="A8773">
        <v>188862</v>
      </c>
      <c r="B8773" t="s">
        <v>22686</v>
      </c>
      <c r="C8773" t="s">
        <v>22638</v>
      </c>
      <c r="D8773" t="s">
        <v>22623</v>
      </c>
      <c r="E8773" t="s">
        <v>35918</v>
      </c>
      <c r="F8773" t="s">
        <v>35426</v>
      </c>
      <c r="G8773">
        <v>2001</v>
      </c>
      <c r="H8773" t="s">
        <v>36611</v>
      </c>
      <c r="I8773" t="s">
        <v>22639</v>
      </c>
      <c r="J8773" s="2" t="s">
        <v>22687</v>
      </c>
      <c r="K8773" s="5" t="s">
        <v>21</v>
      </c>
    </row>
    <row r="8774" spans="1:19" hidden="1" x14ac:dyDescent="0.25">
      <c r="A8774">
        <v>188871</v>
      </c>
      <c r="B8774" t="s">
        <v>22688</v>
      </c>
      <c r="C8774" t="s">
        <v>22627</v>
      </c>
      <c r="D8774" t="s">
        <v>22623</v>
      </c>
      <c r="E8774" t="s">
        <v>35918</v>
      </c>
      <c r="F8774" t="s">
        <v>35426</v>
      </c>
      <c r="G8774">
        <v>2001</v>
      </c>
      <c r="H8774" t="s">
        <v>36611</v>
      </c>
      <c r="I8774" t="s">
        <v>4659</v>
      </c>
      <c r="J8774" s="2" t="s">
        <v>22689</v>
      </c>
      <c r="K8774" s="5" t="s">
        <v>128</v>
      </c>
    </row>
    <row r="8775" spans="1:19" hidden="1" x14ac:dyDescent="0.25">
      <c r="A8775">
        <v>188883</v>
      </c>
      <c r="B8775" t="s">
        <v>22690</v>
      </c>
      <c r="C8775" t="s">
        <v>22691</v>
      </c>
      <c r="D8775" t="s">
        <v>22692</v>
      </c>
      <c r="E8775" t="s">
        <v>35919</v>
      </c>
      <c r="F8775" t="s">
        <v>35543</v>
      </c>
      <c r="G8775">
        <v>2001</v>
      </c>
      <c r="H8775" t="s">
        <v>36612</v>
      </c>
      <c r="I8775" t="s">
        <v>2260</v>
      </c>
      <c r="J8775" s="2" t="s">
        <v>22693</v>
      </c>
      <c r="K8775" s="5" t="s">
        <v>21</v>
      </c>
    </row>
    <row r="8776" spans="1:19" hidden="1" x14ac:dyDescent="0.25">
      <c r="A8776">
        <v>188887</v>
      </c>
      <c r="B8776" t="s">
        <v>22694</v>
      </c>
      <c r="C8776" t="s">
        <v>22691</v>
      </c>
      <c r="D8776" t="s">
        <v>22692</v>
      </c>
      <c r="E8776" t="s">
        <v>35919</v>
      </c>
      <c r="F8776" t="s">
        <v>35543</v>
      </c>
      <c r="G8776">
        <v>2001</v>
      </c>
      <c r="H8776" t="s">
        <v>36612</v>
      </c>
      <c r="I8776" t="s">
        <v>2260</v>
      </c>
      <c r="J8776" s="2" t="s">
        <v>22695</v>
      </c>
      <c r="K8776" s="5" t="s">
        <v>21</v>
      </c>
    </row>
    <row r="8777" spans="1:19" hidden="1" x14ac:dyDescent="0.25">
      <c r="A8777">
        <v>188899</v>
      </c>
      <c r="B8777" t="s">
        <v>22696</v>
      </c>
      <c r="C8777" t="s">
        <v>22697</v>
      </c>
      <c r="D8777" t="s">
        <v>22692</v>
      </c>
      <c r="E8777" t="s">
        <v>35919</v>
      </c>
      <c r="F8777" t="s">
        <v>35543</v>
      </c>
      <c r="G8777">
        <v>2001</v>
      </c>
      <c r="H8777" t="s">
        <v>36612</v>
      </c>
      <c r="I8777" t="s">
        <v>22698</v>
      </c>
      <c r="J8777" s="2" t="s">
        <v>22699</v>
      </c>
      <c r="K8777" s="5" t="s">
        <v>21</v>
      </c>
    </row>
    <row r="8778" spans="1:19" hidden="1" x14ac:dyDescent="0.25">
      <c r="A8778">
        <v>188904</v>
      </c>
      <c r="B8778" t="s">
        <v>22700</v>
      </c>
      <c r="C8778" t="s">
        <v>22701</v>
      </c>
      <c r="D8778" t="s">
        <v>22692</v>
      </c>
      <c r="E8778" t="s">
        <v>35919</v>
      </c>
      <c r="F8778" t="s">
        <v>35543</v>
      </c>
      <c r="G8778">
        <v>2001</v>
      </c>
      <c r="H8778" t="s">
        <v>36612</v>
      </c>
      <c r="I8778" t="s">
        <v>22702</v>
      </c>
      <c r="J8778" s="2" t="s">
        <v>22703</v>
      </c>
      <c r="K8778" s="5" t="s">
        <v>38</v>
      </c>
      <c r="L8778" t="s">
        <v>132</v>
      </c>
    </row>
    <row r="8779" spans="1:19" hidden="1" x14ac:dyDescent="0.25">
      <c r="A8779">
        <v>188908</v>
      </c>
      <c r="B8779" t="s">
        <v>22704</v>
      </c>
      <c r="C8779" t="s">
        <v>22701</v>
      </c>
      <c r="D8779" t="s">
        <v>22692</v>
      </c>
      <c r="E8779" t="s">
        <v>35919</v>
      </c>
      <c r="F8779" t="s">
        <v>35543</v>
      </c>
      <c r="G8779">
        <v>2001</v>
      </c>
      <c r="H8779" t="s">
        <v>36612</v>
      </c>
      <c r="I8779" t="s">
        <v>22702</v>
      </c>
      <c r="J8779" s="2" t="s">
        <v>22705</v>
      </c>
      <c r="K8779" s="5" t="s">
        <v>38</v>
      </c>
    </row>
    <row r="8780" spans="1:19" x14ac:dyDescent="0.25">
      <c r="A8780">
        <v>188915</v>
      </c>
      <c r="B8780" t="s">
        <v>22706</v>
      </c>
      <c r="C8780" t="s">
        <v>22707</v>
      </c>
      <c r="D8780" t="s">
        <v>22692</v>
      </c>
      <c r="E8780" t="s">
        <v>35919</v>
      </c>
      <c r="F8780" t="s">
        <v>35543</v>
      </c>
      <c r="G8780">
        <v>2001</v>
      </c>
      <c r="H8780" t="s">
        <v>36612</v>
      </c>
      <c r="I8780" t="s">
        <v>22708</v>
      </c>
      <c r="J8780" s="2" t="s">
        <v>22709</v>
      </c>
      <c r="K8780" s="5" t="s">
        <v>38</v>
      </c>
      <c r="M8780" s="4" t="s">
        <v>7</v>
      </c>
      <c r="N8780" s="4" t="s">
        <v>167</v>
      </c>
      <c r="O8780" t="s">
        <v>33</v>
      </c>
      <c r="P8780" t="s">
        <v>35340</v>
      </c>
      <c r="Q8780" s="3" t="s">
        <v>36851</v>
      </c>
      <c r="R8780" t="s">
        <v>7</v>
      </c>
      <c r="S8780" t="s">
        <v>167</v>
      </c>
    </row>
    <row r="8781" spans="1:19" hidden="1" x14ac:dyDescent="0.25">
      <c r="A8781">
        <v>188930</v>
      </c>
      <c r="B8781" t="s">
        <v>22710</v>
      </c>
      <c r="C8781" t="s">
        <v>22707</v>
      </c>
      <c r="D8781" t="s">
        <v>22692</v>
      </c>
      <c r="E8781" t="s">
        <v>35919</v>
      </c>
      <c r="F8781" t="s">
        <v>35543</v>
      </c>
      <c r="G8781">
        <v>2001</v>
      </c>
      <c r="H8781" t="s">
        <v>36612</v>
      </c>
      <c r="I8781" t="s">
        <v>22708</v>
      </c>
      <c r="J8781" s="2" t="s">
        <v>22711</v>
      </c>
      <c r="K8781" s="5" t="s">
        <v>21</v>
      </c>
    </row>
    <row r="8782" spans="1:19" hidden="1" x14ac:dyDescent="0.25">
      <c r="A8782">
        <v>188953</v>
      </c>
      <c r="B8782" t="s">
        <v>22712</v>
      </c>
      <c r="C8782" t="s">
        <v>22713</v>
      </c>
      <c r="D8782" t="s">
        <v>22692</v>
      </c>
      <c r="E8782" t="s">
        <v>35919</v>
      </c>
      <c r="F8782" t="s">
        <v>35543</v>
      </c>
      <c r="G8782">
        <v>2001</v>
      </c>
      <c r="H8782" t="s">
        <v>36612</v>
      </c>
      <c r="I8782" t="s">
        <v>22714</v>
      </c>
      <c r="J8782" s="2" t="s">
        <v>22715</v>
      </c>
      <c r="K8782" s="5" t="s">
        <v>38</v>
      </c>
    </row>
    <row r="8783" spans="1:19" hidden="1" x14ac:dyDescent="0.25">
      <c r="A8783">
        <v>188964</v>
      </c>
      <c r="B8783" t="s">
        <v>22716</v>
      </c>
      <c r="C8783" t="s">
        <v>22713</v>
      </c>
      <c r="D8783" t="s">
        <v>22692</v>
      </c>
      <c r="E8783" t="s">
        <v>35919</v>
      </c>
      <c r="F8783" t="s">
        <v>35543</v>
      </c>
      <c r="G8783">
        <v>2001</v>
      </c>
      <c r="H8783" t="s">
        <v>36612</v>
      </c>
      <c r="I8783" t="s">
        <v>22714</v>
      </c>
      <c r="J8783" s="2" t="s">
        <v>22717</v>
      </c>
      <c r="K8783" s="5" t="s">
        <v>38</v>
      </c>
      <c r="L8783" t="s">
        <v>232</v>
      </c>
    </row>
    <row r="8784" spans="1:19" hidden="1" x14ac:dyDescent="0.25">
      <c r="A8784">
        <v>188965</v>
      </c>
      <c r="B8784" t="s">
        <v>22718</v>
      </c>
      <c r="C8784" t="s">
        <v>22707</v>
      </c>
      <c r="D8784" t="s">
        <v>22692</v>
      </c>
      <c r="E8784" t="s">
        <v>35919</v>
      </c>
      <c r="F8784" t="s">
        <v>35543</v>
      </c>
      <c r="G8784">
        <v>2001</v>
      </c>
      <c r="H8784" t="s">
        <v>36612</v>
      </c>
      <c r="I8784" t="s">
        <v>22708</v>
      </c>
      <c r="J8784" s="2" t="s">
        <v>22719</v>
      </c>
      <c r="K8784" s="5" t="s">
        <v>55</v>
      </c>
    </row>
    <row r="8785" spans="1:12" hidden="1" x14ac:dyDescent="0.25">
      <c r="A8785">
        <v>188968</v>
      </c>
      <c r="B8785" t="s">
        <v>22720</v>
      </c>
      <c r="C8785" t="s">
        <v>22721</v>
      </c>
      <c r="D8785" t="s">
        <v>22692</v>
      </c>
      <c r="E8785" t="s">
        <v>35919</v>
      </c>
      <c r="F8785" t="s">
        <v>35543</v>
      </c>
      <c r="G8785">
        <v>2001</v>
      </c>
      <c r="H8785" t="s">
        <v>36612</v>
      </c>
      <c r="I8785" t="s">
        <v>22722</v>
      </c>
      <c r="J8785" s="2" t="s">
        <v>22723</v>
      </c>
      <c r="K8785" s="5" t="s">
        <v>15</v>
      </c>
    </row>
    <row r="8786" spans="1:12" hidden="1" x14ac:dyDescent="0.25">
      <c r="A8786">
        <v>188970</v>
      </c>
      <c r="B8786" t="s">
        <v>22724</v>
      </c>
      <c r="C8786" t="s">
        <v>22721</v>
      </c>
      <c r="D8786" t="s">
        <v>22692</v>
      </c>
      <c r="E8786" t="s">
        <v>35919</v>
      </c>
      <c r="F8786" t="s">
        <v>35543</v>
      </c>
      <c r="G8786">
        <v>2001</v>
      </c>
      <c r="H8786" t="s">
        <v>36612</v>
      </c>
      <c r="I8786" t="s">
        <v>22722</v>
      </c>
      <c r="J8786" s="2" t="s">
        <v>22725</v>
      </c>
      <c r="K8786" s="5" t="s">
        <v>21</v>
      </c>
    </row>
    <row r="8787" spans="1:12" hidden="1" x14ac:dyDescent="0.25">
      <c r="A8787">
        <v>188975</v>
      </c>
      <c r="B8787" t="s">
        <v>22726</v>
      </c>
      <c r="C8787" t="s">
        <v>22727</v>
      </c>
      <c r="D8787" t="s">
        <v>22692</v>
      </c>
      <c r="E8787" t="s">
        <v>35919</v>
      </c>
      <c r="F8787" t="s">
        <v>35543</v>
      </c>
      <c r="G8787">
        <v>2001</v>
      </c>
      <c r="H8787" t="s">
        <v>36612</v>
      </c>
      <c r="I8787" t="s">
        <v>22728</v>
      </c>
      <c r="J8787" s="2" t="s">
        <v>22729</v>
      </c>
      <c r="K8787" s="5" t="s">
        <v>38</v>
      </c>
      <c r="L8787" t="s">
        <v>16</v>
      </c>
    </row>
    <row r="8788" spans="1:12" hidden="1" x14ac:dyDescent="0.25">
      <c r="A8788">
        <v>188980</v>
      </c>
      <c r="B8788" t="s">
        <v>22730</v>
      </c>
      <c r="C8788" t="s">
        <v>22721</v>
      </c>
      <c r="D8788" t="s">
        <v>22692</v>
      </c>
      <c r="E8788" t="s">
        <v>35919</v>
      </c>
      <c r="F8788" t="s">
        <v>35543</v>
      </c>
      <c r="G8788">
        <v>2001</v>
      </c>
      <c r="H8788" t="s">
        <v>36612</v>
      </c>
      <c r="I8788" t="s">
        <v>22722</v>
      </c>
      <c r="J8788" s="2" t="s">
        <v>22731</v>
      </c>
      <c r="K8788" s="5" t="s">
        <v>21</v>
      </c>
    </row>
    <row r="8789" spans="1:12" hidden="1" x14ac:dyDescent="0.25">
      <c r="A8789">
        <v>188987</v>
      </c>
      <c r="B8789" t="s">
        <v>22732</v>
      </c>
      <c r="C8789" t="s">
        <v>22721</v>
      </c>
      <c r="D8789" t="s">
        <v>22692</v>
      </c>
      <c r="E8789" t="s">
        <v>35919</v>
      </c>
      <c r="F8789" t="s">
        <v>35543</v>
      </c>
      <c r="G8789">
        <v>2001</v>
      </c>
      <c r="H8789" t="s">
        <v>36612</v>
      </c>
      <c r="I8789" t="s">
        <v>22722</v>
      </c>
      <c r="J8789" s="2" t="s">
        <v>22733</v>
      </c>
      <c r="K8789" s="5" t="s">
        <v>55</v>
      </c>
    </row>
    <row r="8790" spans="1:12" hidden="1" x14ac:dyDescent="0.25">
      <c r="A8790">
        <v>188992</v>
      </c>
      <c r="B8790" t="s">
        <v>22734</v>
      </c>
      <c r="C8790" t="s">
        <v>22721</v>
      </c>
      <c r="D8790" t="s">
        <v>22692</v>
      </c>
      <c r="E8790" t="s">
        <v>35919</v>
      </c>
      <c r="F8790" t="s">
        <v>35543</v>
      </c>
      <c r="G8790">
        <v>2001</v>
      </c>
      <c r="H8790" t="s">
        <v>36612</v>
      </c>
      <c r="I8790" t="s">
        <v>22722</v>
      </c>
      <c r="J8790" s="2" t="s">
        <v>22735</v>
      </c>
      <c r="K8790" s="5" t="s">
        <v>21</v>
      </c>
      <c r="L8790" t="s">
        <v>143</v>
      </c>
    </row>
    <row r="8791" spans="1:12" hidden="1" x14ac:dyDescent="0.25">
      <c r="A8791">
        <v>188996</v>
      </c>
      <c r="B8791" t="s">
        <v>22736</v>
      </c>
      <c r="C8791" t="s">
        <v>22721</v>
      </c>
      <c r="D8791" t="s">
        <v>22692</v>
      </c>
      <c r="E8791" t="s">
        <v>35919</v>
      </c>
      <c r="F8791" t="s">
        <v>35543</v>
      </c>
      <c r="G8791">
        <v>2001</v>
      </c>
      <c r="H8791" t="s">
        <v>36612</v>
      </c>
      <c r="I8791" t="s">
        <v>22722</v>
      </c>
      <c r="J8791" s="2" t="s">
        <v>22737</v>
      </c>
      <c r="K8791" s="5" t="s">
        <v>55</v>
      </c>
    </row>
    <row r="8792" spans="1:12" hidden="1" x14ac:dyDescent="0.25">
      <c r="A8792">
        <v>189019</v>
      </c>
      <c r="B8792" t="s">
        <v>22738</v>
      </c>
      <c r="C8792" t="s">
        <v>22727</v>
      </c>
      <c r="D8792" t="s">
        <v>22692</v>
      </c>
      <c r="E8792" t="s">
        <v>35919</v>
      </c>
      <c r="F8792" t="s">
        <v>35543</v>
      </c>
      <c r="G8792">
        <v>2001</v>
      </c>
      <c r="H8792" t="s">
        <v>36612</v>
      </c>
      <c r="I8792" t="s">
        <v>22728</v>
      </c>
      <c r="J8792" s="2" t="s">
        <v>22739</v>
      </c>
      <c r="K8792" s="5" t="s">
        <v>128</v>
      </c>
    </row>
    <row r="8793" spans="1:12" hidden="1" x14ac:dyDescent="0.25">
      <c r="A8793">
        <v>189056</v>
      </c>
      <c r="B8793" t="s">
        <v>22740</v>
      </c>
      <c r="C8793" t="s">
        <v>22707</v>
      </c>
      <c r="D8793" t="s">
        <v>22692</v>
      </c>
      <c r="E8793" t="s">
        <v>35919</v>
      </c>
      <c r="F8793" t="s">
        <v>35543</v>
      </c>
      <c r="G8793">
        <v>2001</v>
      </c>
      <c r="H8793" t="s">
        <v>36612</v>
      </c>
      <c r="I8793" t="s">
        <v>22708</v>
      </c>
      <c r="J8793" s="2" t="s">
        <v>22741</v>
      </c>
      <c r="K8793" s="5" t="s">
        <v>55</v>
      </c>
    </row>
    <row r="8794" spans="1:12" hidden="1" x14ac:dyDescent="0.25">
      <c r="A8794">
        <v>189067</v>
      </c>
      <c r="B8794" t="s">
        <v>22742</v>
      </c>
      <c r="C8794" t="s">
        <v>22707</v>
      </c>
      <c r="D8794" t="s">
        <v>22692</v>
      </c>
      <c r="E8794" t="s">
        <v>35919</v>
      </c>
      <c r="F8794" t="s">
        <v>35543</v>
      </c>
      <c r="G8794">
        <v>2001</v>
      </c>
      <c r="H8794" t="s">
        <v>36612</v>
      </c>
      <c r="I8794" t="s">
        <v>22708</v>
      </c>
      <c r="J8794" s="2" t="s">
        <v>22743</v>
      </c>
      <c r="K8794" s="5" t="s">
        <v>21</v>
      </c>
      <c r="L8794" t="s">
        <v>143</v>
      </c>
    </row>
    <row r="8795" spans="1:12" hidden="1" x14ac:dyDescent="0.25">
      <c r="A8795">
        <v>189070</v>
      </c>
      <c r="B8795" t="s">
        <v>22744</v>
      </c>
      <c r="C8795" t="s">
        <v>22745</v>
      </c>
      <c r="D8795" t="s">
        <v>22692</v>
      </c>
      <c r="E8795" t="s">
        <v>35919</v>
      </c>
      <c r="F8795" t="s">
        <v>35543</v>
      </c>
      <c r="G8795">
        <v>2001</v>
      </c>
      <c r="H8795" t="s">
        <v>36612</v>
      </c>
      <c r="I8795" t="s">
        <v>22746</v>
      </c>
      <c r="J8795" s="2" t="s">
        <v>22747</v>
      </c>
      <c r="K8795" s="5" t="s">
        <v>21</v>
      </c>
    </row>
    <row r="8796" spans="1:12" hidden="1" x14ac:dyDescent="0.25">
      <c r="A8796">
        <v>189085</v>
      </c>
      <c r="B8796" t="s">
        <v>22748</v>
      </c>
      <c r="C8796" t="s">
        <v>22707</v>
      </c>
      <c r="D8796" t="s">
        <v>22692</v>
      </c>
      <c r="E8796" t="s">
        <v>35919</v>
      </c>
      <c r="F8796" t="s">
        <v>35543</v>
      </c>
      <c r="G8796">
        <v>2001</v>
      </c>
      <c r="H8796" t="s">
        <v>36612</v>
      </c>
      <c r="I8796" t="s">
        <v>22708</v>
      </c>
      <c r="J8796" s="2" t="s">
        <v>22749</v>
      </c>
      <c r="K8796" s="5" t="s">
        <v>38</v>
      </c>
      <c r="L8796" t="s">
        <v>16</v>
      </c>
    </row>
    <row r="8797" spans="1:12" hidden="1" x14ac:dyDescent="0.25">
      <c r="A8797">
        <v>189101</v>
      </c>
      <c r="B8797" t="s">
        <v>22750</v>
      </c>
      <c r="C8797" t="s">
        <v>22751</v>
      </c>
      <c r="D8797" t="s">
        <v>22752</v>
      </c>
      <c r="E8797" t="s">
        <v>35920</v>
      </c>
      <c r="F8797" t="s">
        <v>35413</v>
      </c>
      <c r="G8797">
        <v>1989</v>
      </c>
      <c r="H8797" t="s">
        <v>36613</v>
      </c>
      <c r="I8797" t="s">
        <v>8171</v>
      </c>
      <c r="J8797" s="2" t="s">
        <v>22753</v>
      </c>
      <c r="K8797" s="5" t="s">
        <v>38</v>
      </c>
      <c r="L8797" t="s">
        <v>132</v>
      </c>
    </row>
    <row r="8798" spans="1:12" hidden="1" x14ac:dyDescent="0.25">
      <c r="A8798">
        <v>189112</v>
      </c>
      <c r="B8798" t="s">
        <v>22754</v>
      </c>
      <c r="C8798" t="s">
        <v>22755</v>
      </c>
      <c r="D8798" t="s">
        <v>22752</v>
      </c>
      <c r="E8798" t="s">
        <v>35920</v>
      </c>
      <c r="F8798" t="s">
        <v>35413</v>
      </c>
      <c r="G8798">
        <v>1989</v>
      </c>
      <c r="H8798" t="s">
        <v>36613</v>
      </c>
      <c r="I8798" t="s">
        <v>18688</v>
      </c>
      <c r="J8798" s="2" t="s">
        <v>22756</v>
      </c>
      <c r="K8798" s="5" t="s">
        <v>21</v>
      </c>
    </row>
    <row r="8799" spans="1:12" hidden="1" x14ac:dyDescent="0.25">
      <c r="A8799">
        <v>189119</v>
      </c>
      <c r="B8799" t="s">
        <v>22757</v>
      </c>
      <c r="C8799" t="s">
        <v>22755</v>
      </c>
      <c r="D8799" t="s">
        <v>22752</v>
      </c>
      <c r="E8799" t="s">
        <v>35920</v>
      </c>
      <c r="F8799" t="s">
        <v>35413</v>
      </c>
      <c r="G8799">
        <v>1989</v>
      </c>
      <c r="H8799" t="s">
        <v>36613</v>
      </c>
      <c r="I8799" t="s">
        <v>18688</v>
      </c>
      <c r="J8799" s="2" t="s">
        <v>22758</v>
      </c>
      <c r="K8799" s="5" t="s">
        <v>32</v>
      </c>
      <c r="L8799" t="s">
        <v>35242</v>
      </c>
    </row>
    <row r="8800" spans="1:12" hidden="1" x14ac:dyDescent="0.25">
      <c r="A8800">
        <v>189139</v>
      </c>
      <c r="B8800" t="s">
        <v>22759</v>
      </c>
      <c r="C8800" t="s">
        <v>22760</v>
      </c>
      <c r="D8800" t="s">
        <v>22752</v>
      </c>
      <c r="E8800" t="s">
        <v>35920</v>
      </c>
      <c r="F8800" t="s">
        <v>35413</v>
      </c>
      <c r="G8800">
        <v>1989</v>
      </c>
      <c r="H8800" t="s">
        <v>36613</v>
      </c>
      <c r="I8800" t="s">
        <v>4510</v>
      </c>
      <c r="J8800" s="2" t="s">
        <v>22761</v>
      </c>
      <c r="K8800" s="5" t="s">
        <v>128</v>
      </c>
      <c r="L8800" t="s">
        <v>35192</v>
      </c>
    </row>
    <row r="8801" spans="1:19" hidden="1" x14ac:dyDescent="0.25">
      <c r="A8801">
        <v>189187</v>
      </c>
      <c r="B8801" t="s">
        <v>22762</v>
      </c>
      <c r="C8801" t="s">
        <v>22763</v>
      </c>
      <c r="D8801" t="s">
        <v>22752</v>
      </c>
      <c r="E8801" t="s">
        <v>35920</v>
      </c>
      <c r="F8801" t="s">
        <v>35413</v>
      </c>
      <c r="G8801">
        <v>1989</v>
      </c>
      <c r="H8801" t="s">
        <v>36613</v>
      </c>
      <c r="I8801" t="s">
        <v>22764</v>
      </c>
      <c r="J8801" s="2" t="s">
        <v>22765</v>
      </c>
      <c r="K8801" s="5" t="s">
        <v>38</v>
      </c>
      <c r="L8801" t="s">
        <v>16</v>
      </c>
    </row>
    <row r="8802" spans="1:19" hidden="1" x14ac:dyDescent="0.25">
      <c r="A8802">
        <v>189245</v>
      </c>
      <c r="B8802" t="s">
        <v>22766</v>
      </c>
      <c r="C8802" t="s">
        <v>22767</v>
      </c>
      <c r="D8802" t="s">
        <v>22752</v>
      </c>
      <c r="E8802" t="s">
        <v>35920</v>
      </c>
      <c r="F8802" t="s">
        <v>35413</v>
      </c>
      <c r="G8802">
        <v>1989</v>
      </c>
      <c r="H8802" t="s">
        <v>36613</v>
      </c>
      <c r="I8802" t="s">
        <v>22768</v>
      </c>
      <c r="J8802" s="2" t="s">
        <v>22769</v>
      </c>
      <c r="K8802" s="5" t="s">
        <v>21</v>
      </c>
    </row>
    <row r="8803" spans="1:19" hidden="1" x14ac:dyDescent="0.25">
      <c r="A8803">
        <v>189293</v>
      </c>
      <c r="B8803" t="s">
        <v>22770</v>
      </c>
      <c r="C8803" t="s">
        <v>22771</v>
      </c>
      <c r="D8803" t="s">
        <v>22752</v>
      </c>
      <c r="E8803" t="s">
        <v>35920</v>
      </c>
      <c r="F8803" t="s">
        <v>35413</v>
      </c>
      <c r="G8803">
        <v>1989</v>
      </c>
      <c r="H8803" t="s">
        <v>36613</v>
      </c>
      <c r="I8803" t="s">
        <v>13547</v>
      </c>
      <c r="J8803" s="2" t="s">
        <v>22772</v>
      </c>
      <c r="K8803" s="5" t="s">
        <v>38</v>
      </c>
      <c r="L8803" t="s">
        <v>132</v>
      </c>
    </row>
    <row r="8804" spans="1:19" hidden="1" x14ac:dyDescent="0.25">
      <c r="A8804">
        <v>189351</v>
      </c>
      <c r="B8804" t="s">
        <v>22773</v>
      </c>
      <c r="C8804" t="s">
        <v>22771</v>
      </c>
      <c r="D8804" t="s">
        <v>22752</v>
      </c>
      <c r="E8804" t="s">
        <v>35920</v>
      </c>
      <c r="F8804" t="s">
        <v>35413</v>
      </c>
      <c r="G8804">
        <v>1989</v>
      </c>
      <c r="H8804" t="s">
        <v>36613</v>
      </c>
      <c r="I8804" t="s">
        <v>13547</v>
      </c>
      <c r="J8804" s="2" t="s">
        <v>22774</v>
      </c>
      <c r="K8804" s="5" t="s">
        <v>1052</v>
      </c>
      <c r="L8804" t="s">
        <v>232</v>
      </c>
    </row>
    <row r="8805" spans="1:19" hidden="1" x14ac:dyDescent="0.25">
      <c r="A8805">
        <v>189367</v>
      </c>
      <c r="B8805" t="s">
        <v>22775</v>
      </c>
      <c r="C8805" t="s">
        <v>22755</v>
      </c>
      <c r="D8805" t="s">
        <v>22752</v>
      </c>
      <c r="E8805" t="s">
        <v>35920</v>
      </c>
      <c r="F8805" t="s">
        <v>35413</v>
      </c>
      <c r="G8805">
        <v>1989</v>
      </c>
      <c r="H8805" t="s">
        <v>36613</v>
      </c>
      <c r="I8805" t="s">
        <v>18688</v>
      </c>
      <c r="J8805" s="2" t="s">
        <v>22776</v>
      </c>
      <c r="K8805" s="5" t="s">
        <v>21</v>
      </c>
    </row>
    <row r="8806" spans="1:19" hidden="1" x14ac:dyDescent="0.25">
      <c r="A8806">
        <v>189373</v>
      </c>
      <c r="B8806" t="s">
        <v>22777</v>
      </c>
      <c r="C8806" t="s">
        <v>22755</v>
      </c>
      <c r="D8806" t="s">
        <v>22752</v>
      </c>
      <c r="E8806" t="s">
        <v>35920</v>
      </c>
      <c r="F8806" t="s">
        <v>35413</v>
      </c>
      <c r="G8806">
        <v>1989</v>
      </c>
      <c r="H8806" t="s">
        <v>36613</v>
      </c>
      <c r="I8806" t="s">
        <v>18688</v>
      </c>
      <c r="J8806" s="2" t="s">
        <v>22778</v>
      </c>
      <c r="K8806" s="5" t="s">
        <v>21</v>
      </c>
    </row>
    <row r="8807" spans="1:19" hidden="1" x14ac:dyDescent="0.25">
      <c r="A8807">
        <v>189390</v>
      </c>
      <c r="B8807" t="s">
        <v>22779</v>
      </c>
      <c r="C8807" t="s">
        <v>22771</v>
      </c>
      <c r="D8807" t="s">
        <v>22752</v>
      </c>
      <c r="E8807" t="s">
        <v>35920</v>
      </c>
      <c r="F8807" t="s">
        <v>35413</v>
      </c>
      <c r="G8807">
        <v>1989</v>
      </c>
      <c r="H8807" t="s">
        <v>36613</v>
      </c>
      <c r="I8807" t="s">
        <v>13547</v>
      </c>
      <c r="J8807" s="2" t="s">
        <v>22780</v>
      </c>
      <c r="K8807" s="5" t="s">
        <v>38</v>
      </c>
    </row>
    <row r="8808" spans="1:19" hidden="1" x14ac:dyDescent="0.25">
      <c r="A8808">
        <v>189394</v>
      </c>
      <c r="B8808" t="s">
        <v>22781</v>
      </c>
      <c r="C8808" t="s">
        <v>22755</v>
      </c>
      <c r="D8808" t="s">
        <v>22752</v>
      </c>
      <c r="E8808" t="s">
        <v>35920</v>
      </c>
      <c r="F8808" t="s">
        <v>35413</v>
      </c>
      <c r="G8808">
        <v>1989</v>
      </c>
      <c r="H8808" t="s">
        <v>36613</v>
      </c>
      <c r="I8808" t="s">
        <v>18688</v>
      </c>
      <c r="J8808" s="2" t="s">
        <v>22782</v>
      </c>
      <c r="K8808" s="5" t="s">
        <v>38</v>
      </c>
      <c r="L8808" t="s">
        <v>232</v>
      </c>
    </row>
    <row r="8809" spans="1:19" hidden="1" x14ac:dyDescent="0.25">
      <c r="A8809">
        <v>189418</v>
      </c>
      <c r="B8809" t="s">
        <v>22783</v>
      </c>
      <c r="C8809" t="s">
        <v>22755</v>
      </c>
      <c r="D8809" t="s">
        <v>22752</v>
      </c>
      <c r="E8809" t="s">
        <v>35920</v>
      </c>
      <c r="F8809" t="s">
        <v>35413</v>
      </c>
      <c r="G8809">
        <v>1989</v>
      </c>
      <c r="H8809" t="s">
        <v>36613</v>
      </c>
      <c r="I8809" t="s">
        <v>18688</v>
      </c>
      <c r="J8809" s="2" t="s">
        <v>22784</v>
      </c>
      <c r="K8809" s="5" t="s">
        <v>21</v>
      </c>
    </row>
    <row r="8810" spans="1:19" hidden="1" x14ac:dyDescent="0.25">
      <c r="A8810">
        <v>189474</v>
      </c>
      <c r="B8810" t="s">
        <v>22785</v>
      </c>
      <c r="C8810" t="s">
        <v>22786</v>
      </c>
      <c r="D8810" t="s">
        <v>22752</v>
      </c>
      <c r="E8810" t="s">
        <v>35920</v>
      </c>
      <c r="F8810" t="s">
        <v>35413</v>
      </c>
      <c r="G8810">
        <v>1989</v>
      </c>
      <c r="H8810" t="s">
        <v>36613</v>
      </c>
      <c r="I8810" t="s">
        <v>7498</v>
      </c>
      <c r="J8810" s="2" t="s">
        <v>22787</v>
      </c>
      <c r="K8810" s="5" t="s">
        <v>21</v>
      </c>
    </row>
    <row r="8811" spans="1:19" hidden="1" x14ac:dyDescent="0.25">
      <c r="A8811">
        <v>189482</v>
      </c>
      <c r="B8811" t="s">
        <v>22788</v>
      </c>
      <c r="C8811" t="s">
        <v>22755</v>
      </c>
      <c r="D8811" t="s">
        <v>22752</v>
      </c>
      <c r="E8811" t="s">
        <v>35920</v>
      </c>
      <c r="F8811" t="s">
        <v>35413</v>
      </c>
      <c r="G8811">
        <v>1989</v>
      </c>
      <c r="H8811" t="s">
        <v>36613</v>
      </c>
      <c r="I8811" t="s">
        <v>18688</v>
      </c>
      <c r="J8811" s="2" t="s">
        <v>22789</v>
      </c>
      <c r="K8811" s="5" t="s">
        <v>55</v>
      </c>
    </row>
    <row r="8812" spans="1:19" hidden="1" x14ac:dyDescent="0.25">
      <c r="A8812">
        <v>189520</v>
      </c>
      <c r="B8812" t="s">
        <v>22790</v>
      </c>
      <c r="C8812" t="s">
        <v>22791</v>
      </c>
      <c r="D8812" t="s">
        <v>22792</v>
      </c>
      <c r="E8812" t="s">
        <v>35921</v>
      </c>
      <c r="F8812" t="s">
        <v>35922</v>
      </c>
      <c r="G8812">
        <v>1994</v>
      </c>
      <c r="H8812" t="s">
        <v>36614</v>
      </c>
      <c r="I8812" t="s">
        <v>22793</v>
      </c>
      <c r="J8812" s="2" t="s">
        <v>22794</v>
      </c>
      <c r="K8812" s="5" t="s">
        <v>21</v>
      </c>
    </row>
    <row r="8813" spans="1:19" hidden="1" x14ac:dyDescent="0.25">
      <c r="A8813">
        <v>189550</v>
      </c>
      <c r="B8813" t="s">
        <v>22795</v>
      </c>
      <c r="C8813" t="s">
        <v>22796</v>
      </c>
      <c r="D8813" t="s">
        <v>22792</v>
      </c>
      <c r="E8813" t="s">
        <v>35921</v>
      </c>
      <c r="F8813" t="s">
        <v>35922</v>
      </c>
      <c r="G8813">
        <v>1994</v>
      </c>
      <c r="H8813" t="s">
        <v>36614</v>
      </c>
      <c r="I8813" t="s">
        <v>22797</v>
      </c>
      <c r="J8813" s="2" t="s">
        <v>22798</v>
      </c>
      <c r="K8813" s="5" t="s">
        <v>38</v>
      </c>
    </row>
    <row r="8814" spans="1:19" x14ac:dyDescent="0.25">
      <c r="A8814">
        <v>189555</v>
      </c>
      <c r="B8814" t="s">
        <v>22799</v>
      </c>
      <c r="C8814" t="s">
        <v>22791</v>
      </c>
      <c r="D8814" t="s">
        <v>22792</v>
      </c>
      <c r="E8814" t="s">
        <v>35921</v>
      </c>
      <c r="F8814" t="s">
        <v>35922</v>
      </c>
      <c r="G8814">
        <v>1994</v>
      </c>
      <c r="H8814" t="s">
        <v>36614</v>
      </c>
      <c r="I8814" t="s">
        <v>22793</v>
      </c>
      <c r="J8814" s="2" t="s">
        <v>22800</v>
      </c>
      <c r="K8814" s="5" t="s">
        <v>38</v>
      </c>
      <c r="M8814" s="4" t="s">
        <v>7</v>
      </c>
      <c r="N8814" s="4" t="s">
        <v>8</v>
      </c>
      <c r="O8814" t="s">
        <v>33</v>
      </c>
      <c r="P8814" t="s">
        <v>35340</v>
      </c>
      <c r="R8814" t="s">
        <v>7</v>
      </c>
      <c r="S8814" t="s">
        <v>167</v>
      </c>
    </row>
    <row r="8815" spans="1:19" hidden="1" x14ac:dyDescent="0.25">
      <c r="A8815">
        <v>189572</v>
      </c>
      <c r="B8815" t="s">
        <v>22801</v>
      </c>
      <c r="C8815" t="s">
        <v>22802</v>
      </c>
      <c r="D8815" t="s">
        <v>22792</v>
      </c>
      <c r="E8815" t="s">
        <v>35921</v>
      </c>
      <c r="F8815" t="s">
        <v>35922</v>
      </c>
      <c r="G8815">
        <v>1994</v>
      </c>
      <c r="H8815" t="s">
        <v>36614</v>
      </c>
      <c r="I8815" t="s">
        <v>20043</v>
      </c>
      <c r="J8815" s="2" t="s">
        <v>22803</v>
      </c>
      <c r="K8815" s="5" t="s">
        <v>128</v>
      </c>
      <c r="L8815" t="s">
        <v>162</v>
      </c>
    </row>
    <row r="8816" spans="1:19" hidden="1" x14ac:dyDescent="0.25">
      <c r="A8816">
        <v>189574</v>
      </c>
      <c r="B8816" t="s">
        <v>22804</v>
      </c>
      <c r="C8816" t="s">
        <v>22802</v>
      </c>
      <c r="D8816" t="s">
        <v>22792</v>
      </c>
      <c r="E8816" t="s">
        <v>35921</v>
      </c>
      <c r="F8816" t="s">
        <v>35922</v>
      </c>
      <c r="G8816">
        <v>1994</v>
      </c>
      <c r="H8816" t="s">
        <v>36614</v>
      </c>
      <c r="I8816" t="s">
        <v>20043</v>
      </c>
      <c r="J8816" s="2" t="s">
        <v>22805</v>
      </c>
      <c r="K8816" s="5" t="s">
        <v>38</v>
      </c>
      <c r="L8816" t="s">
        <v>132</v>
      </c>
    </row>
    <row r="8817" spans="1:12" hidden="1" x14ac:dyDescent="0.25">
      <c r="A8817">
        <v>189591</v>
      </c>
      <c r="B8817" t="s">
        <v>22806</v>
      </c>
      <c r="C8817" t="s">
        <v>22802</v>
      </c>
      <c r="D8817" t="s">
        <v>22792</v>
      </c>
      <c r="E8817" t="s">
        <v>35921</v>
      </c>
      <c r="F8817" t="s">
        <v>35922</v>
      </c>
      <c r="G8817">
        <v>1994</v>
      </c>
      <c r="H8817" t="s">
        <v>36614</v>
      </c>
      <c r="I8817" t="s">
        <v>20043</v>
      </c>
      <c r="J8817" s="2" t="s">
        <v>22807</v>
      </c>
      <c r="K8817" s="5" t="s">
        <v>21</v>
      </c>
    </row>
    <row r="8818" spans="1:12" hidden="1" x14ac:dyDescent="0.25">
      <c r="A8818">
        <v>189593</v>
      </c>
      <c r="B8818" t="s">
        <v>22808</v>
      </c>
      <c r="C8818" t="s">
        <v>22802</v>
      </c>
      <c r="D8818" t="s">
        <v>22792</v>
      </c>
      <c r="E8818" t="s">
        <v>35921</v>
      </c>
      <c r="F8818" t="s">
        <v>35922</v>
      </c>
      <c r="G8818">
        <v>1994</v>
      </c>
      <c r="H8818" t="s">
        <v>36614</v>
      </c>
      <c r="I8818" t="s">
        <v>20043</v>
      </c>
      <c r="J8818" s="2" t="s">
        <v>22809</v>
      </c>
      <c r="K8818" s="5" t="s">
        <v>128</v>
      </c>
    </row>
    <row r="8819" spans="1:12" hidden="1" x14ac:dyDescent="0.25">
      <c r="A8819">
        <v>189602</v>
      </c>
      <c r="B8819" t="s">
        <v>22810</v>
      </c>
      <c r="C8819" t="s">
        <v>22802</v>
      </c>
      <c r="D8819" t="s">
        <v>22792</v>
      </c>
      <c r="E8819" t="s">
        <v>35921</v>
      </c>
      <c r="F8819" t="s">
        <v>35922</v>
      </c>
      <c r="G8819">
        <v>1994</v>
      </c>
      <c r="H8819" t="s">
        <v>36614</v>
      </c>
      <c r="I8819" t="s">
        <v>20043</v>
      </c>
      <c r="J8819" s="2" t="s">
        <v>22811</v>
      </c>
      <c r="K8819" s="5" t="s">
        <v>128</v>
      </c>
      <c r="L8819" t="s">
        <v>162</v>
      </c>
    </row>
    <row r="8820" spans="1:12" hidden="1" x14ac:dyDescent="0.25">
      <c r="A8820">
        <v>189709</v>
      </c>
      <c r="B8820" t="s">
        <v>22812</v>
      </c>
      <c r="C8820" t="s">
        <v>22813</v>
      </c>
      <c r="D8820" t="s">
        <v>22792</v>
      </c>
      <c r="E8820" t="s">
        <v>35921</v>
      </c>
      <c r="F8820" t="s">
        <v>35922</v>
      </c>
      <c r="G8820">
        <v>1994</v>
      </c>
      <c r="H8820" t="s">
        <v>36614</v>
      </c>
      <c r="I8820" t="s">
        <v>22814</v>
      </c>
      <c r="J8820" s="2" t="s">
        <v>22815</v>
      </c>
      <c r="K8820" s="5" t="s">
        <v>38</v>
      </c>
      <c r="L8820" t="s">
        <v>1951</v>
      </c>
    </row>
    <row r="8821" spans="1:12" hidden="1" x14ac:dyDescent="0.25">
      <c r="A8821">
        <v>189715</v>
      </c>
      <c r="B8821" t="s">
        <v>22816</v>
      </c>
      <c r="C8821" t="s">
        <v>22802</v>
      </c>
      <c r="D8821" t="s">
        <v>22792</v>
      </c>
      <c r="E8821" t="s">
        <v>35921</v>
      </c>
      <c r="F8821" t="s">
        <v>35922</v>
      </c>
      <c r="G8821">
        <v>1994</v>
      </c>
      <c r="H8821" t="s">
        <v>36614</v>
      </c>
      <c r="I8821" t="s">
        <v>20043</v>
      </c>
      <c r="J8821" s="2" t="s">
        <v>22817</v>
      </c>
      <c r="K8821" s="5" t="s">
        <v>38</v>
      </c>
    </row>
    <row r="8822" spans="1:12" hidden="1" x14ac:dyDescent="0.25">
      <c r="A8822">
        <v>189742</v>
      </c>
      <c r="B8822" t="s">
        <v>22818</v>
      </c>
      <c r="C8822" t="s">
        <v>22819</v>
      </c>
      <c r="D8822" t="s">
        <v>22820</v>
      </c>
      <c r="E8822" t="s">
        <v>35923</v>
      </c>
      <c r="F8822" t="s">
        <v>35475</v>
      </c>
      <c r="G8822">
        <v>2002</v>
      </c>
      <c r="H8822" t="s">
        <v>36615</v>
      </c>
      <c r="I8822" t="s">
        <v>11596</v>
      </c>
      <c r="J8822" s="2" t="s">
        <v>22821</v>
      </c>
      <c r="K8822" s="5" t="s">
        <v>21</v>
      </c>
      <c r="L8822" t="s">
        <v>143</v>
      </c>
    </row>
    <row r="8823" spans="1:12" hidden="1" x14ac:dyDescent="0.25">
      <c r="A8823">
        <v>189758</v>
      </c>
      <c r="B8823" t="s">
        <v>22822</v>
      </c>
      <c r="C8823" t="s">
        <v>22819</v>
      </c>
      <c r="D8823" t="s">
        <v>22820</v>
      </c>
      <c r="E8823" t="s">
        <v>35923</v>
      </c>
      <c r="F8823" t="s">
        <v>35475</v>
      </c>
      <c r="G8823">
        <v>2002</v>
      </c>
      <c r="H8823" t="s">
        <v>36615</v>
      </c>
      <c r="I8823" t="s">
        <v>11596</v>
      </c>
      <c r="J8823" s="2" t="s">
        <v>22823</v>
      </c>
      <c r="K8823" s="5" t="s">
        <v>55</v>
      </c>
    </row>
    <row r="8824" spans="1:12" hidden="1" x14ac:dyDescent="0.25">
      <c r="A8824">
        <v>189780</v>
      </c>
      <c r="B8824" t="s">
        <v>22824</v>
      </c>
      <c r="C8824" t="s">
        <v>22825</v>
      </c>
      <c r="D8824" t="s">
        <v>22820</v>
      </c>
      <c r="E8824" t="s">
        <v>35923</v>
      </c>
      <c r="F8824" t="s">
        <v>35475</v>
      </c>
      <c r="G8824">
        <v>2002</v>
      </c>
      <c r="H8824" t="s">
        <v>36615</v>
      </c>
      <c r="I8824" t="s">
        <v>15348</v>
      </c>
      <c r="J8824" s="2" t="s">
        <v>22826</v>
      </c>
      <c r="K8824" s="5" t="s">
        <v>128</v>
      </c>
    </row>
    <row r="8825" spans="1:12" hidden="1" x14ac:dyDescent="0.25">
      <c r="A8825">
        <v>189795</v>
      </c>
      <c r="B8825" t="s">
        <v>22827</v>
      </c>
      <c r="C8825" t="s">
        <v>22825</v>
      </c>
      <c r="D8825" t="s">
        <v>22820</v>
      </c>
      <c r="E8825" t="s">
        <v>35923</v>
      </c>
      <c r="F8825" t="s">
        <v>35475</v>
      </c>
      <c r="G8825">
        <v>2002</v>
      </c>
      <c r="H8825" t="s">
        <v>36615</v>
      </c>
      <c r="I8825" t="s">
        <v>15348</v>
      </c>
      <c r="J8825" s="2" t="s">
        <v>22828</v>
      </c>
      <c r="K8825" s="5" t="s">
        <v>38</v>
      </c>
      <c r="L8825" t="s">
        <v>232</v>
      </c>
    </row>
    <row r="8826" spans="1:12" hidden="1" x14ac:dyDescent="0.25">
      <c r="A8826">
        <v>189807</v>
      </c>
      <c r="B8826" t="s">
        <v>22829</v>
      </c>
      <c r="C8826" t="s">
        <v>22830</v>
      </c>
      <c r="D8826" t="s">
        <v>22820</v>
      </c>
      <c r="E8826" t="s">
        <v>35923</v>
      </c>
      <c r="F8826" t="s">
        <v>35475</v>
      </c>
      <c r="G8826">
        <v>2002</v>
      </c>
      <c r="H8826" t="s">
        <v>36615</v>
      </c>
      <c r="I8826" t="s">
        <v>22831</v>
      </c>
      <c r="J8826" s="2" t="s">
        <v>22832</v>
      </c>
      <c r="K8826" s="5" t="s">
        <v>173</v>
      </c>
    </row>
    <row r="8827" spans="1:12" hidden="1" x14ac:dyDescent="0.25">
      <c r="A8827">
        <v>189812</v>
      </c>
      <c r="B8827" t="s">
        <v>22833</v>
      </c>
      <c r="C8827" t="s">
        <v>22830</v>
      </c>
      <c r="D8827" t="s">
        <v>22820</v>
      </c>
      <c r="E8827" t="s">
        <v>35923</v>
      </c>
      <c r="F8827" t="s">
        <v>35475</v>
      </c>
      <c r="G8827">
        <v>2002</v>
      </c>
      <c r="H8827" t="s">
        <v>36615</v>
      </c>
      <c r="I8827" t="s">
        <v>22831</v>
      </c>
      <c r="J8827" s="2" t="s">
        <v>22834</v>
      </c>
      <c r="K8827" s="5" t="s">
        <v>128</v>
      </c>
      <c r="L8827" t="s">
        <v>35187</v>
      </c>
    </row>
    <row r="8828" spans="1:12" hidden="1" x14ac:dyDescent="0.25">
      <c r="A8828">
        <v>189813</v>
      </c>
      <c r="B8828" t="s">
        <v>22835</v>
      </c>
      <c r="C8828" t="s">
        <v>22819</v>
      </c>
      <c r="D8828" t="s">
        <v>22820</v>
      </c>
      <c r="E8828" t="s">
        <v>35923</v>
      </c>
      <c r="F8828" t="s">
        <v>35475</v>
      </c>
      <c r="G8828">
        <v>2002</v>
      </c>
      <c r="H8828" t="s">
        <v>36615</v>
      </c>
      <c r="I8828" t="s">
        <v>11596</v>
      </c>
      <c r="J8828" s="2" t="s">
        <v>22836</v>
      </c>
      <c r="K8828" s="5" t="s">
        <v>38</v>
      </c>
      <c r="L8828" t="s">
        <v>16</v>
      </c>
    </row>
    <row r="8829" spans="1:12" hidden="1" x14ac:dyDescent="0.25">
      <c r="A8829">
        <v>189826</v>
      </c>
      <c r="B8829" t="s">
        <v>22837</v>
      </c>
      <c r="C8829" t="s">
        <v>22819</v>
      </c>
      <c r="D8829" t="s">
        <v>22820</v>
      </c>
      <c r="E8829" t="s">
        <v>35923</v>
      </c>
      <c r="F8829" t="s">
        <v>35475</v>
      </c>
      <c r="G8829">
        <v>2002</v>
      </c>
      <c r="H8829" t="s">
        <v>36615</v>
      </c>
      <c r="I8829" t="s">
        <v>11596</v>
      </c>
      <c r="J8829" s="2" t="s">
        <v>22838</v>
      </c>
      <c r="K8829" s="5" t="s">
        <v>502</v>
      </c>
      <c r="L8829" t="s">
        <v>27</v>
      </c>
    </row>
    <row r="8830" spans="1:12" hidden="1" x14ac:dyDescent="0.25">
      <c r="A8830">
        <v>189827</v>
      </c>
      <c r="B8830" t="s">
        <v>22839</v>
      </c>
      <c r="C8830" t="s">
        <v>22830</v>
      </c>
      <c r="D8830" t="s">
        <v>22820</v>
      </c>
      <c r="E8830" t="s">
        <v>35923</v>
      </c>
      <c r="F8830" t="s">
        <v>35475</v>
      </c>
      <c r="G8830">
        <v>2002</v>
      </c>
      <c r="H8830" t="s">
        <v>36615</v>
      </c>
      <c r="I8830" t="s">
        <v>22831</v>
      </c>
      <c r="J8830" s="2" t="s">
        <v>22840</v>
      </c>
      <c r="K8830" s="5" t="s">
        <v>32</v>
      </c>
      <c r="L8830" t="s">
        <v>27</v>
      </c>
    </row>
    <row r="8831" spans="1:12" hidden="1" x14ac:dyDescent="0.25">
      <c r="A8831">
        <v>189835</v>
      </c>
      <c r="B8831" t="s">
        <v>22841</v>
      </c>
      <c r="C8831" t="s">
        <v>22842</v>
      </c>
      <c r="D8831" t="s">
        <v>22820</v>
      </c>
      <c r="E8831" t="s">
        <v>35923</v>
      </c>
      <c r="F8831" t="s">
        <v>35475</v>
      </c>
      <c r="G8831">
        <v>2002</v>
      </c>
      <c r="H8831" t="s">
        <v>36615</v>
      </c>
      <c r="I8831" t="s">
        <v>22843</v>
      </c>
      <c r="J8831" s="2" t="s">
        <v>22844</v>
      </c>
      <c r="K8831" s="5" t="s">
        <v>128</v>
      </c>
      <c r="L8831" t="s">
        <v>374</v>
      </c>
    </row>
    <row r="8832" spans="1:12" hidden="1" x14ac:dyDescent="0.25">
      <c r="A8832">
        <v>189844</v>
      </c>
      <c r="B8832" t="s">
        <v>22845</v>
      </c>
      <c r="C8832" t="s">
        <v>22819</v>
      </c>
      <c r="D8832" t="s">
        <v>22820</v>
      </c>
      <c r="E8832" t="s">
        <v>35923</v>
      </c>
      <c r="F8832" t="s">
        <v>35475</v>
      </c>
      <c r="G8832">
        <v>2002</v>
      </c>
      <c r="H8832" t="s">
        <v>36615</v>
      </c>
      <c r="I8832" t="s">
        <v>11596</v>
      </c>
      <c r="J8832" s="2" t="s">
        <v>22846</v>
      </c>
      <c r="K8832" s="5" t="s">
        <v>15</v>
      </c>
    </row>
    <row r="8833" spans="1:12" hidden="1" x14ac:dyDescent="0.25">
      <c r="A8833">
        <v>189869</v>
      </c>
      <c r="B8833" t="s">
        <v>22847</v>
      </c>
      <c r="C8833" t="s">
        <v>22848</v>
      </c>
      <c r="D8833" t="s">
        <v>22820</v>
      </c>
      <c r="E8833" t="s">
        <v>35923</v>
      </c>
      <c r="F8833" t="s">
        <v>35475</v>
      </c>
      <c r="G8833">
        <v>2002</v>
      </c>
      <c r="H8833" t="s">
        <v>36615</v>
      </c>
      <c r="I8833" t="s">
        <v>4190</v>
      </c>
      <c r="J8833" s="2" t="s">
        <v>22849</v>
      </c>
      <c r="K8833" s="5" t="s">
        <v>21</v>
      </c>
    </row>
    <row r="8834" spans="1:12" hidden="1" x14ac:dyDescent="0.25">
      <c r="A8834">
        <v>189871</v>
      </c>
      <c r="B8834" t="s">
        <v>22850</v>
      </c>
      <c r="C8834" t="s">
        <v>22851</v>
      </c>
      <c r="D8834" t="s">
        <v>22820</v>
      </c>
      <c r="E8834" t="s">
        <v>35923</v>
      </c>
      <c r="F8834" t="s">
        <v>35475</v>
      </c>
      <c r="G8834">
        <v>2002</v>
      </c>
      <c r="H8834" t="s">
        <v>36615</v>
      </c>
      <c r="I8834" t="s">
        <v>5442</v>
      </c>
      <c r="J8834" s="2" t="s">
        <v>22852</v>
      </c>
      <c r="K8834" s="5" t="s">
        <v>38</v>
      </c>
    </row>
    <row r="8835" spans="1:12" hidden="1" x14ac:dyDescent="0.25">
      <c r="A8835">
        <v>189914</v>
      </c>
      <c r="B8835" t="s">
        <v>22853</v>
      </c>
      <c r="C8835" t="s">
        <v>22854</v>
      </c>
      <c r="D8835" t="s">
        <v>22820</v>
      </c>
      <c r="E8835" t="s">
        <v>35923</v>
      </c>
      <c r="F8835" t="s">
        <v>35475</v>
      </c>
      <c r="G8835">
        <v>2002</v>
      </c>
      <c r="H8835" t="s">
        <v>36615</v>
      </c>
      <c r="I8835" t="s">
        <v>22855</v>
      </c>
      <c r="J8835" s="2" t="s">
        <v>22856</v>
      </c>
      <c r="K8835" s="5" t="s">
        <v>38</v>
      </c>
      <c r="L8835" t="s">
        <v>187</v>
      </c>
    </row>
    <row r="8836" spans="1:12" hidden="1" x14ac:dyDescent="0.25">
      <c r="A8836">
        <v>189938</v>
      </c>
      <c r="B8836" t="s">
        <v>22857</v>
      </c>
      <c r="C8836" t="s">
        <v>22858</v>
      </c>
      <c r="D8836" t="s">
        <v>22820</v>
      </c>
      <c r="E8836" t="s">
        <v>35923</v>
      </c>
      <c r="F8836" t="s">
        <v>35475</v>
      </c>
      <c r="G8836">
        <v>2002</v>
      </c>
      <c r="H8836" t="s">
        <v>36615</v>
      </c>
      <c r="I8836" t="s">
        <v>1343</v>
      </c>
      <c r="J8836" s="2" t="s">
        <v>22859</v>
      </c>
      <c r="K8836" s="5" t="s">
        <v>38</v>
      </c>
      <c r="L8836" t="s">
        <v>97</v>
      </c>
    </row>
    <row r="8837" spans="1:12" hidden="1" x14ac:dyDescent="0.25">
      <c r="A8837">
        <v>189940</v>
      </c>
      <c r="B8837" t="s">
        <v>22860</v>
      </c>
      <c r="C8837" t="s">
        <v>22858</v>
      </c>
      <c r="D8837" t="s">
        <v>22820</v>
      </c>
      <c r="E8837" t="s">
        <v>35923</v>
      </c>
      <c r="F8837" t="s">
        <v>35475</v>
      </c>
      <c r="G8837">
        <v>2002</v>
      </c>
      <c r="H8837" t="s">
        <v>36615</v>
      </c>
      <c r="I8837" t="s">
        <v>1343</v>
      </c>
      <c r="J8837" s="2" t="s">
        <v>22861</v>
      </c>
      <c r="K8837" s="5" t="s">
        <v>21</v>
      </c>
    </row>
    <row r="8838" spans="1:12" hidden="1" x14ac:dyDescent="0.25">
      <c r="A8838">
        <v>189953</v>
      </c>
      <c r="B8838" t="s">
        <v>22862</v>
      </c>
      <c r="C8838" t="s">
        <v>22819</v>
      </c>
      <c r="D8838" t="s">
        <v>22820</v>
      </c>
      <c r="E8838" t="s">
        <v>35923</v>
      </c>
      <c r="F8838" t="s">
        <v>35475</v>
      </c>
      <c r="G8838">
        <v>2002</v>
      </c>
      <c r="H8838" t="s">
        <v>36615</v>
      </c>
      <c r="I8838" t="s">
        <v>11596</v>
      </c>
      <c r="J8838" s="2" t="s">
        <v>22863</v>
      </c>
      <c r="K8838" s="5" t="s">
        <v>21</v>
      </c>
    </row>
    <row r="8839" spans="1:12" hidden="1" x14ac:dyDescent="0.25">
      <c r="A8839">
        <v>189960</v>
      </c>
      <c r="B8839" t="s">
        <v>22864</v>
      </c>
      <c r="C8839" t="s">
        <v>22865</v>
      </c>
      <c r="D8839" t="s">
        <v>22820</v>
      </c>
      <c r="E8839" t="s">
        <v>35923</v>
      </c>
      <c r="F8839" t="s">
        <v>35475</v>
      </c>
      <c r="G8839">
        <v>2002</v>
      </c>
      <c r="H8839" t="s">
        <v>36615</v>
      </c>
      <c r="I8839" t="s">
        <v>22866</v>
      </c>
      <c r="J8839" s="2" t="s">
        <v>22867</v>
      </c>
      <c r="K8839" s="5" t="s">
        <v>38</v>
      </c>
    </row>
    <row r="8840" spans="1:12" hidden="1" x14ac:dyDescent="0.25">
      <c r="A8840">
        <v>189974</v>
      </c>
      <c r="B8840" t="s">
        <v>22868</v>
      </c>
      <c r="C8840" t="s">
        <v>22819</v>
      </c>
      <c r="D8840" t="s">
        <v>22820</v>
      </c>
      <c r="E8840" t="s">
        <v>35923</v>
      </c>
      <c r="F8840" t="s">
        <v>35475</v>
      </c>
      <c r="G8840">
        <v>2002</v>
      </c>
      <c r="H8840" t="s">
        <v>36615</v>
      </c>
      <c r="I8840" t="s">
        <v>11596</v>
      </c>
      <c r="J8840" s="2" t="s">
        <v>22869</v>
      </c>
      <c r="K8840" s="5" t="s">
        <v>32</v>
      </c>
      <c r="L8840" t="s">
        <v>35242</v>
      </c>
    </row>
    <row r="8841" spans="1:12" hidden="1" x14ac:dyDescent="0.25">
      <c r="A8841">
        <v>189983</v>
      </c>
      <c r="B8841" t="s">
        <v>22870</v>
      </c>
      <c r="C8841" t="s">
        <v>22871</v>
      </c>
      <c r="D8841" t="s">
        <v>22820</v>
      </c>
      <c r="E8841" t="s">
        <v>35923</v>
      </c>
      <c r="F8841" t="s">
        <v>35475</v>
      </c>
      <c r="G8841">
        <v>2002</v>
      </c>
      <c r="H8841" t="s">
        <v>36615</v>
      </c>
      <c r="I8841" t="s">
        <v>22872</v>
      </c>
      <c r="J8841" s="2" t="s">
        <v>22873</v>
      </c>
      <c r="K8841" s="5" t="s">
        <v>580</v>
      </c>
      <c r="L8841" t="s">
        <v>35193</v>
      </c>
    </row>
    <row r="8842" spans="1:12" hidden="1" x14ac:dyDescent="0.25">
      <c r="A8842">
        <v>190044</v>
      </c>
      <c r="B8842" t="s">
        <v>22874</v>
      </c>
      <c r="C8842" t="s">
        <v>22875</v>
      </c>
      <c r="D8842" t="s">
        <v>22876</v>
      </c>
      <c r="E8842" t="s">
        <v>35924</v>
      </c>
      <c r="F8842" t="s">
        <v>35477</v>
      </c>
      <c r="G8842" t="s">
        <v>35925</v>
      </c>
      <c r="H8842" t="s">
        <v>36616</v>
      </c>
      <c r="I8842" t="s">
        <v>22877</v>
      </c>
      <c r="J8842" s="2" t="s">
        <v>22878</v>
      </c>
      <c r="K8842" s="5" t="s">
        <v>128</v>
      </c>
    </row>
    <row r="8843" spans="1:12" hidden="1" x14ac:dyDescent="0.25">
      <c r="A8843">
        <v>190072</v>
      </c>
      <c r="B8843" t="s">
        <v>22879</v>
      </c>
      <c r="C8843" t="s">
        <v>22880</v>
      </c>
      <c r="D8843" t="s">
        <v>22876</v>
      </c>
      <c r="E8843" t="s">
        <v>35924</v>
      </c>
      <c r="F8843" t="s">
        <v>35477</v>
      </c>
      <c r="G8843" t="s">
        <v>35925</v>
      </c>
      <c r="H8843" t="s">
        <v>36616</v>
      </c>
      <c r="I8843" t="s">
        <v>16439</v>
      </c>
      <c r="J8843" s="2" t="s">
        <v>22881</v>
      </c>
      <c r="K8843" s="5" t="s">
        <v>38</v>
      </c>
      <c r="L8843" t="s">
        <v>174</v>
      </c>
    </row>
    <row r="8844" spans="1:12" hidden="1" x14ac:dyDescent="0.25">
      <c r="A8844">
        <v>190116</v>
      </c>
      <c r="B8844" t="s">
        <v>22882</v>
      </c>
      <c r="C8844" t="s">
        <v>22880</v>
      </c>
      <c r="D8844" t="s">
        <v>22876</v>
      </c>
      <c r="E8844" t="s">
        <v>35924</v>
      </c>
      <c r="F8844" t="s">
        <v>35477</v>
      </c>
      <c r="G8844" t="s">
        <v>35925</v>
      </c>
      <c r="H8844" t="s">
        <v>36616</v>
      </c>
      <c r="I8844" t="s">
        <v>16439</v>
      </c>
      <c r="J8844" s="2" t="s">
        <v>22883</v>
      </c>
      <c r="K8844" s="5" t="s">
        <v>55</v>
      </c>
      <c r="L8844" t="s">
        <v>143</v>
      </c>
    </row>
    <row r="8845" spans="1:12" hidden="1" x14ac:dyDescent="0.25">
      <c r="A8845">
        <v>190144</v>
      </c>
      <c r="B8845" t="s">
        <v>22884</v>
      </c>
      <c r="C8845" t="s">
        <v>22885</v>
      </c>
      <c r="D8845" t="s">
        <v>22876</v>
      </c>
      <c r="E8845" t="s">
        <v>35924</v>
      </c>
      <c r="F8845" t="s">
        <v>35477</v>
      </c>
      <c r="G8845" t="s">
        <v>35925</v>
      </c>
      <c r="H8845" t="s">
        <v>36616</v>
      </c>
      <c r="I8845" t="s">
        <v>9024</v>
      </c>
      <c r="J8845" s="2" t="s">
        <v>22886</v>
      </c>
      <c r="K8845" s="5" t="s">
        <v>21</v>
      </c>
    </row>
    <row r="8846" spans="1:12" hidden="1" x14ac:dyDescent="0.25">
      <c r="A8846">
        <v>190172</v>
      </c>
      <c r="B8846" t="s">
        <v>22887</v>
      </c>
      <c r="C8846" t="s">
        <v>22888</v>
      </c>
      <c r="D8846" t="s">
        <v>22876</v>
      </c>
      <c r="E8846" t="s">
        <v>35924</v>
      </c>
      <c r="F8846" t="s">
        <v>35477</v>
      </c>
      <c r="G8846" t="s">
        <v>35925</v>
      </c>
      <c r="H8846" t="s">
        <v>36616</v>
      </c>
      <c r="I8846" t="s">
        <v>22889</v>
      </c>
      <c r="J8846" s="2" t="s">
        <v>22890</v>
      </c>
      <c r="K8846" s="5" t="s">
        <v>38</v>
      </c>
      <c r="L8846" t="s">
        <v>16</v>
      </c>
    </row>
    <row r="8847" spans="1:12" hidden="1" x14ac:dyDescent="0.25">
      <c r="A8847">
        <v>190189</v>
      </c>
      <c r="B8847" t="s">
        <v>22891</v>
      </c>
      <c r="C8847" t="s">
        <v>22880</v>
      </c>
      <c r="D8847" t="s">
        <v>22876</v>
      </c>
      <c r="E8847" t="s">
        <v>35924</v>
      </c>
      <c r="F8847" t="s">
        <v>35477</v>
      </c>
      <c r="G8847" t="s">
        <v>35925</v>
      </c>
      <c r="H8847" t="s">
        <v>36616</v>
      </c>
      <c r="I8847" t="s">
        <v>16439</v>
      </c>
      <c r="J8847" s="2" t="s">
        <v>22892</v>
      </c>
      <c r="K8847" s="5" t="s">
        <v>21</v>
      </c>
    </row>
    <row r="8848" spans="1:12" hidden="1" x14ac:dyDescent="0.25">
      <c r="A8848">
        <v>190240</v>
      </c>
      <c r="B8848" t="s">
        <v>22893</v>
      </c>
      <c r="C8848" t="s">
        <v>22875</v>
      </c>
      <c r="D8848" t="s">
        <v>22876</v>
      </c>
      <c r="E8848" t="s">
        <v>35924</v>
      </c>
      <c r="F8848" t="s">
        <v>35477</v>
      </c>
      <c r="G8848" t="s">
        <v>35925</v>
      </c>
      <c r="H8848" t="s">
        <v>36616</v>
      </c>
      <c r="I8848" t="s">
        <v>22877</v>
      </c>
      <c r="J8848" s="2" t="s">
        <v>22894</v>
      </c>
      <c r="K8848" s="5" t="s">
        <v>32</v>
      </c>
    </row>
    <row r="8849" spans="1:12" hidden="1" x14ac:dyDescent="0.25">
      <c r="A8849">
        <v>190249</v>
      </c>
      <c r="B8849" t="s">
        <v>22895</v>
      </c>
      <c r="C8849" t="s">
        <v>22875</v>
      </c>
      <c r="D8849" t="s">
        <v>22876</v>
      </c>
      <c r="E8849" t="s">
        <v>35924</v>
      </c>
      <c r="F8849" t="s">
        <v>35477</v>
      </c>
      <c r="G8849" t="s">
        <v>35925</v>
      </c>
      <c r="H8849" t="s">
        <v>36616</v>
      </c>
      <c r="I8849" t="s">
        <v>22877</v>
      </c>
      <c r="J8849" s="2" t="s">
        <v>22896</v>
      </c>
      <c r="K8849" s="5" t="s">
        <v>38</v>
      </c>
    </row>
    <row r="8850" spans="1:12" hidden="1" x14ac:dyDescent="0.25">
      <c r="A8850">
        <v>190313</v>
      </c>
      <c r="B8850" t="s">
        <v>22897</v>
      </c>
      <c r="C8850" t="s">
        <v>22898</v>
      </c>
      <c r="D8850" t="s">
        <v>22876</v>
      </c>
      <c r="E8850" t="s">
        <v>35924</v>
      </c>
      <c r="F8850" t="s">
        <v>35477</v>
      </c>
      <c r="G8850" t="s">
        <v>35925</v>
      </c>
      <c r="H8850" t="s">
        <v>36616</v>
      </c>
      <c r="I8850" t="s">
        <v>22899</v>
      </c>
      <c r="J8850" s="2" t="s">
        <v>22900</v>
      </c>
      <c r="K8850" s="5" t="s">
        <v>173</v>
      </c>
      <c r="L8850" t="s">
        <v>187</v>
      </c>
    </row>
    <row r="8851" spans="1:12" hidden="1" x14ac:dyDescent="0.25">
      <c r="A8851">
        <v>190320</v>
      </c>
      <c r="B8851" t="s">
        <v>22901</v>
      </c>
      <c r="C8851" t="s">
        <v>22898</v>
      </c>
      <c r="D8851" t="s">
        <v>22876</v>
      </c>
      <c r="E8851" t="s">
        <v>35924</v>
      </c>
      <c r="F8851" t="s">
        <v>35477</v>
      </c>
      <c r="G8851" t="s">
        <v>35925</v>
      </c>
      <c r="H8851" t="s">
        <v>36616</v>
      </c>
      <c r="I8851" t="s">
        <v>22899</v>
      </c>
      <c r="J8851" s="2" t="s">
        <v>22902</v>
      </c>
      <c r="K8851" s="5" t="s">
        <v>38</v>
      </c>
      <c r="L8851" t="s">
        <v>132</v>
      </c>
    </row>
    <row r="8852" spans="1:12" hidden="1" x14ac:dyDescent="0.25">
      <c r="A8852">
        <v>190332</v>
      </c>
      <c r="B8852" t="s">
        <v>22903</v>
      </c>
      <c r="C8852" t="s">
        <v>22904</v>
      </c>
      <c r="D8852" t="s">
        <v>22876</v>
      </c>
      <c r="E8852" t="s">
        <v>35924</v>
      </c>
      <c r="F8852" t="s">
        <v>35477</v>
      </c>
      <c r="G8852" t="s">
        <v>35925</v>
      </c>
      <c r="H8852" t="s">
        <v>36616</v>
      </c>
      <c r="I8852" t="s">
        <v>51</v>
      </c>
      <c r="J8852" s="2" t="s">
        <v>22905</v>
      </c>
      <c r="K8852" s="5" t="s">
        <v>21</v>
      </c>
    </row>
    <row r="8853" spans="1:12" hidden="1" x14ac:dyDescent="0.25">
      <c r="A8853">
        <v>190337</v>
      </c>
      <c r="B8853" t="s">
        <v>22906</v>
      </c>
      <c r="C8853" t="s">
        <v>22888</v>
      </c>
      <c r="D8853" t="s">
        <v>22876</v>
      </c>
      <c r="E8853" t="s">
        <v>35924</v>
      </c>
      <c r="F8853" t="s">
        <v>35477</v>
      </c>
      <c r="G8853" t="s">
        <v>35925</v>
      </c>
      <c r="H8853" t="s">
        <v>36616</v>
      </c>
      <c r="I8853" t="s">
        <v>22889</v>
      </c>
      <c r="J8853" s="2" t="s">
        <v>22907</v>
      </c>
      <c r="K8853" s="5" t="s">
        <v>128</v>
      </c>
    </row>
    <row r="8854" spans="1:12" hidden="1" x14ac:dyDescent="0.25">
      <c r="A8854">
        <v>190368</v>
      </c>
      <c r="B8854" t="s">
        <v>22908</v>
      </c>
      <c r="C8854" t="s">
        <v>22909</v>
      </c>
      <c r="D8854" t="s">
        <v>22910</v>
      </c>
      <c r="E8854" t="s">
        <v>35926</v>
      </c>
      <c r="F8854" t="s">
        <v>35531</v>
      </c>
      <c r="G8854">
        <v>1989</v>
      </c>
      <c r="H8854" t="s">
        <v>36617</v>
      </c>
      <c r="I8854" t="s">
        <v>5958</v>
      </c>
      <c r="J8854" s="2" t="s">
        <v>22911</v>
      </c>
      <c r="K8854" s="5" t="s">
        <v>128</v>
      </c>
    </row>
    <row r="8855" spans="1:12" hidden="1" x14ac:dyDescent="0.25">
      <c r="A8855">
        <v>190373</v>
      </c>
      <c r="B8855" t="s">
        <v>22912</v>
      </c>
      <c r="C8855" t="s">
        <v>22909</v>
      </c>
      <c r="D8855" t="s">
        <v>22910</v>
      </c>
      <c r="E8855" t="s">
        <v>35926</v>
      </c>
      <c r="F8855" t="s">
        <v>35531</v>
      </c>
      <c r="G8855">
        <v>1989</v>
      </c>
      <c r="H8855" t="s">
        <v>36617</v>
      </c>
      <c r="I8855" t="s">
        <v>5958</v>
      </c>
      <c r="J8855" s="2" t="s">
        <v>22913</v>
      </c>
      <c r="K8855" s="5" t="s">
        <v>21</v>
      </c>
    </row>
    <row r="8856" spans="1:12" hidden="1" x14ac:dyDescent="0.25">
      <c r="A8856">
        <v>190375</v>
      </c>
      <c r="B8856" t="s">
        <v>22914</v>
      </c>
      <c r="C8856" t="s">
        <v>22909</v>
      </c>
      <c r="D8856" t="s">
        <v>22910</v>
      </c>
      <c r="E8856" t="s">
        <v>35926</v>
      </c>
      <c r="F8856" t="s">
        <v>35531</v>
      </c>
      <c r="G8856">
        <v>1989</v>
      </c>
      <c r="H8856" t="s">
        <v>36617</v>
      </c>
      <c r="I8856" t="s">
        <v>5958</v>
      </c>
      <c r="J8856" s="2" t="s">
        <v>22915</v>
      </c>
      <c r="K8856" s="5" t="s">
        <v>38</v>
      </c>
    </row>
    <row r="8857" spans="1:12" hidden="1" x14ac:dyDescent="0.25">
      <c r="A8857">
        <v>190420</v>
      </c>
      <c r="B8857" t="s">
        <v>22916</v>
      </c>
      <c r="C8857" t="s">
        <v>22917</v>
      </c>
      <c r="D8857" t="s">
        <v>22910</v>
      </c>
      <c r="E8857" t="s">
        <v>35926</v>
      </c>
      <c r="F8857" t="s">
        <v>35531</v>
      </c>
      <c r="G8857">
        <v>1989</v>
      </c>
      <c r="H8857" t="s">
        <v>36617</v>
      </c>
      <c r="I8857" t="s">
        <v>4612</v>
      </c>
      <c r="J8857" s="2" t="s">
        <v>22918</v>
      </c>
      <c r="K8857" s="5" t="s">
        <v>38</v>
      </c>
    </row>
    <row r="8858" spans="1:12" hidden="1" x14ac:dyDescent="0.25">
      <c r="A8858">
        <v>190424</v>
      </c>
      <c r="B8858" t="s">
        <v>22919</v>
      </c>
      <c r="C8858" t="s">
        <v>22917</v>
      </c>
      <c r="D8858" t="s">
        <v>22910</v>
      </c>
      <c r="E8858" t="s">
        <v>35926</v>
      </c>
      <c r="F8858" t="s">
        <v>35531</v>
      </c>
      <c r="G8858">
        <v>1989</v>
      </c>
      <c r="H8858" t="s">
        <v>36617</v>
      </c>
      <c r="I8858" t="s">
        <v>4612</v>
      </c>
      <c r="J8858" s="2" t="s">
        <v>22920</v>
      </c>
      <c r="K8858" s="5" t="s">
        <v>173</v>
      </c>
      <c r="L8858" t="s">
        <v>187</v>
      </c>
    </row>
    <row r="8859" spans="1:12" hidden="1" x14ac:dyDescent="0.25">
      <c r="A8859">
        <v>190426</v>
      </c>
      <c r="B8859" t="s">
        <v>22921</v>
      </c>
      <c r="C8859" t="s">
        <v>22917</v>
      </c>
      <c r="D8859" t="s">
        <v>22910</v>
      </c>
      <c r="E8859" t="s">
        <v>35926</v>
      </c>
      <c r="F8859" t="s">
        <v>35531</v>
      </c>
      <c r="G8859">
        <v>1989</v>
      </c>
      <c r="H8859" t="s">
        <v>36617</v>
      </c>
      <c r="I8859" t="s">
        <v>4612</v>
      </c>
      <c r="J8859" s="2" t="s">
        <v>22922</v>
      </c>
      <c r="K8859" s="5" t="s">
        <v>21</v>
      </c>
    </row>
    <row r="8860" spans="1:12" hidden="1" x14ac:dyDescent="0.25">
      <c r="A8860">
        <v>190427</v>
      </c>
      <c r="B8860" t="s">
        <v>22923</v>
      </c>
      <c r="C8860" t="s">
        <v>22924</v>
      </c>
      <c r="D8860" t="s">
        <v>22910</v>
      </c>
      <c r="E8860" t="s">
        <v>35926</v>
      </c>
      <c r="F8860" t="s">
        <v>35531</v>
      </c>
      <c r="G8860">
        <v>1989</v>
      </c>
      <c r="H8860" t="s">
        <v>36617</v>
      </c>
      <c r="I8860" t="s">
        <v>22925</v>
      </c>
      <c r="J8860" s="2" t="s">
        <v>22926</v>
      </c>
      <c r="K8860" s="5" t="s">
        <v>21</v>
      </c>
    </row>
    <row r="8861" spans="1:12" hidden="1" x14ac:dyDescent="0.25">
      <c r="A8861">
        <v>190431</v>
      </c>
      <c r="B8861" t="s">
        <v>22927</v>
      </c>
      <c r="C8861" t="s">
        <v>22924</v>
      </c>
      <c r="D8861" t="s">
        <v>22910</v>
      </c>
      <c r="E8861" t="s">
        <v>35926</v>
      </c>
      <c r="F8861" t="s">
        <v>35531</v>
      </c>
      <c r="G8861">
        <v>1989</v>
      </c>
      <c r="H8861" t="s">
        <v>36617</v>
      </c>
      <c r="I8861" t="s">
        <v>22925</v>
      </c>
      <c r="J8861" s="2" t="s">
        <v>22928</v>
      </c>
      <c r="K8861" s="5" t="s">
        <v>475</v>
      </c>
      <c r="L8861" t="s">
        <v>143</v>
      </c>
    </row>
    <row r="8862" spans="1:12" hidden="1" x14ac:dyDescent="0.25">
      <c r="A8862">
        <v>190432</v>
      </c>
      <c r="B8862" t="s">
        <v>22929</v>
      </c>
      <c r="C8862" t="s">
        <v>22917</v>
      </c>
      <c r="D8862" t="s">
        <v>22910</v>
      </c>
      <c r="E8862" t="s">
        <v>35926</v>
      </c>
      <c r="F8862" t="s">
        <v>35531</v>
      </c>
      <c r="G8862">
        <v>1989</v>
      </c>
      <c r="H8862" t="s">
        <v>36617</v>
      </c>
      <c r="I8862" t="s">
        <v>4612</v>
      </c>
      <c r="J8862" s="2" t="s">
        <v>22930</v>
      </c>
      <c r="K8862" s="5" t="s">
        <v>345</v>
      </c>
    </row>
    <row r="8863" spans="1:12" hidden="1" x14ac:dyDescent="0.25">
      <c r="A8863">
        <v>190439</v>
      </c>
      <c r="B8863" t="s">
        <v>22931</v>
      </c>
      <c r="C8863" t="s">
        <v>22924</v>
      </c>
      <c r="D8863" t="s">
        <v>22910</v>
      </c>
      <c r="E8863" t="s">
        <v>35926</v>
      </c>
      <c r="F8863" t="s">
        <v>35531</v>
      </c>
      <c r="G8863">
        <v>1989</v>
      </c>
      <c r="H8863" t="s">
        <v>36617</v>
      </c>
      <c r="I8863" t="s">
        <v>22925</v>
      </c>
      <c r="J8863" s="2" t="s">
        <v>22932</v>
      </c>
      <c r="K8863" s="5" t="s">
        <v>505</v>
      </c>
      <c r="L8863" t="s">
        <v>1674</v>
      </c>
    </row>
    <row r="8864" spans="1:12" hidden="1" x14ac:dyDescent="0.25">
      <c r="A8864">
        <v>190440</v>
      </c>
      <c r="B8864" t="s">
        <v>22933</v>
      </c>
      <c r="C8864" t="s">
        <v>22917</v>
      </c>
      <c r="D8864" t="s">
        <v>22910</v>
      </c>
      <c r="E8864" t="s">
        <v>35926</v>
      </c>
      <c r="F8864" t="s">
        <v>35531</v>
      </c>
      <c r="G8864">
        <v>1989</v>
      </c>
      <c r="H8864" t="s">
        <v>36617</v>
      </c>
      <c r="I8864" t="s">
        <v>4612</v>
      </c>
      <c r="J8864" s="2" t="s">
        <v>22934</v>
      </c>
      <c r="K8864" s="5" t="s">
        <v>173</v>
      </c>
      <c r="L8864" t="s">
        <v>187</v>
      </c>
    </row>
    <row r="8865" spans="1:12" hidden="1" x14ac:dyDescent="0.25">
      <c r="A8865">
        <v>190465</v>
      </c>
      <c r="B8865" t="s">
        <v>22935</v>
      </c>
      <c r="C8865" t="s">
        <v>22924</v>
      </c>
      <c r="D8865" t="s">
        <v>22910</v>
      </c>
      <c r="E8865" t="s">
        <v>35926</v>
      </c>
      <c r="F8865" t="s">
        <v>35531</v>
      </c>
      <c r="G8865">
        <v>1989</v>
      </c>
      <c r="H8865" t="s">
        <v>36617</v>
      </c>
      <c r="I8865" t="s">
        <v>22925</v>
      </c>
      <c r="J8865" s="2" t="s">
        <v>22936</v>
      </c>
      <c r="K8865" s="5" t="s">
        <v>1493</v>
      </c>
      <c r="L8865" t="s">
        <v>16</v>
      </c>
    </row>
    <row r="8866" spans="1:12" hidden="1" x14ac:dyDescent="0.25">
      <c r="A8866">
        <v>190525</v>
      </c>
      <c r="B8866" t="s">
        <v>22937</v>
      </c>
      <c r="C8866" t="s">
        <v>22938</v>
      </c>
      <c r="D8866" t="s">
        <v>22910</v>
      </c>
      <c r="E8866" t="s">
        <v>35926</v>
      </c>
      <c r="F8866" t="s">
        <v>35531</v>
      </c>
      <c r="G8866">
        <v>1989</v>
      </c>
      <c r="H8866" t="s">
        <v>36617</v>
      </c>
      <c r="I8866" t="s">
        <v>8657</v>
      </c>
      <c r="J8866" s="2" t="s">
        <v>22939</v>
      </c>
      <c r="K8866" s="5" t="s">
        <v>32</v>
      </c>
    </row>
    <row r="8867" spans="1:12" hidden="1" x14ac:dyDescent="0.25">
      <c r="A8867">
        <v>190540</v>
      </c>
      <c r="B8867" t="s">
        <v>22940</v>
      </c>
      <c r="C8867" t="s">
        <v>22938</v>
      </c>
      <c r="D8867" t="s">
        <v>22910</v>
      </c>
      <c r="E8867" t="s">
        <v>35926</v>
      </c>
      <c r="F8867" t="s">
        <v>35531</v>
      </c>
      <c r="G8867">
        <v>1989</v>
      </c>
      <c r="H8867" t="s">
        <v>36617</v>
      </c>
      <c r="I8867" t="s">
        <v>8657</v>
      </c>
      <c r="J8867" s="2" t="s">
        <v>22941</v>
      </c>
      <c r="K8867" s="5" t="s">
        <v>128</v>
      </c>
    </row>
    <row r="8868" spans="1:12" hidden="1" x14ac:dyDescent="0.25">
      <c r="A8868">
        <v>190557</v>
      </c>
      <c r="B8868" t="s">
        <v>22942</v>
      </c>
      <c r="C8868" t="s">
        <v>22943</v>
      </c>
      <c r="D8868" t="s">
        <v>22910</v>
      </c>
      <c r="E8868" t="s">
        <v>35926</v>
      </c>
      <c r="F8868" t="s">
        <v>35531</v>
      </c>
      <c r="G8868">
        <v>1989</v>
      </c>
      <c r="H8868" t="s">
        <v>36617</v>
      </c>
      <c r="I8868" t="s">
        <v>1337</v>
      </c>
      <c r="J8868" s="2" t="s">
        <v>22944</v>
      </c>
      <c r="K8868" s="5" t="s">
        <v>21</v>
      </c>
    </row>
    <row r="8869" spans="1:12" hidden="1" x14ac:dyDescent="0.25">
      <c r="A8869">
        <v>190583</v>
      </c>
      <c r="B8869" t="s">
        <v>22945</v>
      </c>
      <c r="C8869" t="s">
        <v>22943</v>
      </c>
      <c r="D8869" t="s">
        <v>22910</v>
      </c>
      <c r="E8869" t="s">
        <v>35926</v>
      </c>
      <c r="F8869" t="s">
        <v>35531</v>
      </c>
      <c r="G8869">
        <v>1989</v>
      </c>
      <c r="H8869" t="s">
        <v>36617</v>
      </c>
      <c r="I8869" t="s">
        <v>1337</v>
      </c>
      <c r="J8869" s="2" t="s">
        <v>22946</v>
      </c>
      <c r="K8869" s="5" t="s">
        <v>38</v>
      </c>
      <c r="L8869" t="s">
        <v>232</v>
      </c>
    </row>
    <row r="8870" spans="1:12" hidden="1" x14ac:dyDescent="0.25">
      <c r="A8870">
        <v>190585</v>
      </c>
      <c r="B8870" t="s">
        <v>22947</v>
      </c>
      <c r="C8870" t="s">
        <v>22943</v>
      </c>
      <c r="D8870" t="s">
        <v>22910</v>
      </c>
      <c r="E8870" t="s">
        <v>35926</v>
      </c>
      <c r="F8870" t="s">
        <v>35531</v>
      </c>
      <c r="G8870">
        <v>1989</v>
      </c>
      <c r="H8870" t="s">
        <v>36617</v>
      </c>
      <c r="I8870" t="s">
        <v>1337</v>
      </c>
      <c r="J8870" s="2" t="s">
        <v>22948</v>
      </c>
      <c r="K8870" s="5" t="s">
        <v>55</v>
      </c>
    </row>
    <row r="8871" spans="1:12" hidden="1" x14ac:dyDescent="0.25">
      <c r="A8871">
        <v>190622</v>
      </c>
      <c r="B8871" t="s">
        <v>22949</v>
      </c>
      <c r="C8871" t="s">
        <v>22943</v>
      </c>
      <c r="D8871" t="s">
        <v>22910</v>
      </c>
      <c r="E8871" t="s">
        <v>35926</v>
      </c>
      <c r="F8871" t="s">
        <v>35531</v>
      </c>
      <c r="G8871">
        <v>1989</v>
      </c>
      <c r="H8871" t="s">
        <v>36617</v>
      </c>
      <c r="I8871" t="s">
        <v>1337</v>
      </c>
      <c r="J8871" s="2" t="s">
        <v>22950</v>
      </c>
      <c r="K8871" s="5" t="s">
        <v>128</v>
      </c>
    </row>
    <row r="8872" spans="1:12" hidden="1" x14ac:dyDescent="0.25">
      <c r="A8872">
        <v>190670</v>
      </c>
      <c r="B8872" t="s">
        <v>22951</v>
      </c>
      <c r="C8872" t="s">
        <v>22938</v>
      </c>
      <c r="D8872" t="s">
        <v>22910</v>
      </c>
      <c r="E8872" t="s">
        <v>35926</v>
      </c>
      <c r="F8872" t="s">
        <v>35531</v>
      </c>
      <c r="G8872">
        <v>1989</v>
      </c>
      <c r="H8872" t="s">
        <v>36617</v>
      </c>
      <c r="I8872" t="s">
        <v>8657</v>
      </c>
      <c r="J8872" s="2" t="s">
        <v>22952</v>
      </c>
      <c r="K8872" s="5" t="s">
        <v>21</v>
      </c>
    </row>
    <row r="8873" spans="1:12" hidden="1" x14ac:dyDescent="0.25">
      <c r="A8873">
        <v>190685</v>
      </c>
      <c r="B8873" t="s">
        <v>22953</v>
      </c>
      <c r="C8873" t="s">
        <v>22954</v>
      </c>
      <c r="D8873" t="s">
        <v>22910</v>
      </c>
      <c r="E8873" t="s">
        <v>35926</v>
      </c>
      <c r="F8873" t="s">
        <v>35531</v>
      </c>
      <c r="G8873">
        <v>1989</v>
      </c>
      <c r="H8873" t="s">
        <v>36617</v>
      </c>
      <c r="I8873" t="s">
        <v>22955</v>
      </c>
      <c r="J8873" s="2" t="s">
        <v>22956</v>
      </c>
      <c r="K8873" s="5" t="s">
        <v>21</v>
      </c>
    </row>
    <row r="8874" spans="1:12" hidden="1" x14ac:dyDescent="0.25">
      <c r="A8874">
        <v>190686</v>
      </c>
      <c r="B8874" t="s">
        <v>22957</v>
      </c>
      <c r="C8874" t="s">
        <v>22938</v>
      </c>
      <c r="D8874" t="s">
        <v>22910</v>
      </c>
      <c r="E8874" t="s">
        <v>35926</v>
      </c>
      <c r="F8874" t="s">
        <v>35531</v>
      </c>
      <c r="G8874">
        <v>1989</v>
      </c>
      <c r="H8874" t="s">
        <v>36617</v>
      </c>
      <c r="I8874" t="s">
        <v>8657</v>
      </c>
      <c r="J8874" s="2" t="s">
        <v>22958</v>
      </c>
      <c r="K8874" s="5" t="s">
        <v>21</v>
      </c>
    </row>
    <row r="8875" spans="1:12" hidden="1" x14ac:dyDescent="0.25">
      <c r="A8875">
        <v>190724</v>
      </c>
      <c r="B8875" t="s">
        <v>22959</v>
      </c>
      <c r="C8875" t="s">
        <v>22943</v>
      </c>
      <c r="D8875" t="s">
        <v>22910</v>
      </c>
      <c r="E8875" t="s">
        <v>35926</v>
      </c>
      <c r="F8875" t="s">
        <v>35531</v>
      </c>
      <c r="G8875">
        <v>1989</v>
      </c>
      <c r="H8875" t="s">
        <v>36617</v>
      </c>
      <c r="I8875" t="s">
        <v>1337</v>
      </c>
      <c r="J8875" s="2" t="s">
        <v>22960</v>
      </c>
      <c r="K8875" s="5" t="s">
        <v>21</v>
      </c>
    </row>
    <row r="8876" spans="1:12" hidden="1" x14ac:dyDescent="0.25">
      <c r="A8876">
        <v>190791</v>
      </c>
      <c r="B8876" t="s">
        <v>22961</v>
      </c>
      <c r="C8876" t="s">
        <v>22962</v>
      </c>
      <c r="D8876" t="s">
        <v>22963</v>
      </c>
      <c r="E8876" t="s">
        <v>35927</v>
      </c>
      <c r="F8876" t="s">
        <v>35928</v>
      </c>
      <c r="G8876">
        <v>1994</v>
      </c>
      <c r="H8876" t="s">
        <v>36618</v>
      </c>
      <c r="I8876" t="s">
        <v>22964</v>
      </c>
      <c r="J8876" s="2" t="s">
        <v>22965</v>
      </c>
      <c r="K8876" s="5" t="s">
        <v>38</v>
      </c>
      <c r="L8876" t="s">
        <v>174</v>
      </c>
    </row>
    <row r="8877" spans="1:12" hidden="1" x14ac:dyDescent="0.25">
      <c r="A8877">
        <v>190793</v>
      </c>
      <c r="B8877" t="s">
        <v>22966</v>
      </c>
      <c r="C8877" t="s">
        <v>22962</v>
      </c>
      <c r="D8877" t="s">
        <v>22963</v>
      </c>
      <c r="E8877" t="s">
        <v>35927</v>
      </c>
      <c r="F8877" t="s">
        <v>35928</v>
      </c>
      <c r="G8877">
        <v>1994</v>
      </c>
      <c r="H8877" t="s">
        <v>36618</v>
      </c>
      <c r="I8877" t="s">
        <v>22964</v>
      </c>
      <c r="J8877" s="2" t="s">
        <v>22967</v>
      </c>
      <c r="K8877" s="5" t="s">
        <v>128</v>
      </c>
      <c r="L8877" t="s">
        <v>374</v>
      </c>
    </row>
    <row r="8878" spans="1:12" hidden="1" x14ac:dyDescent="0.25">
      <c r="A8878">
        <v>190805</v>
      </c>
      <c r="B8878" t="s">
        <v>22968</v>
      </c>
      <c r="C8878" t="s">
        <v>22962</v>
      </c>
      <c r="D8878" t="s">
        <v>22963</v>
      </c>
      <c r="E8878" t="s">
        <v>35927</v>
      </c>
      <c r="F8878" t="s">
        <v>35928</v>
      </c>
      <c r="G8878">
        <v>1994</v>
      </c>
      <c r="H8878" t="s">
        <v>36618</v>
      </c>
      <c r="I8878" t="s">
        <v>22964</v>
      </c>
      <c r="J8878" s="2" t="s">
        <v>22969</v>
      </c>
      <c r="K8878" s="5" t="s">
        <v>128</v>
      </c>
      <c r="L8878" t="s">
        <v>314</v>
      </c>
    </row>
    <row r="8879" spans="1:12" hidden="1" x14ac:dyDescent="0.25">
      <c r="A8879">
        <v>190832</v>
      </c>
      <c r="B8879" t="s">
        <v>22970</v>
      </c>
      <c r="C8879" t="s">
        <v>22962</v>
      </c>
      <c r="D8879" t="s">
        <v>22963</v>
      </c>
      <c r="E8879" t="s">
        <v>35927</v>
      </c>
      <c r="F8879" t="s">
        <v>35928</v>
      </c>
      <c r="G8879">
        <v>1994</v>
      </c>
      <c r="H8879" t="s">
        <v>36618</v>
      </c>
      <c r="I8879" t="s">
        <v>22964</v>
      </c>
      <c r="J8879" s="2" t="s">
        <v>18616</v>
      </c>
      <c r="K8879" s="5" t="s">
        <v>55</v>
      </c>
    </row>
    <row r="8880" spans="1:12" hidden="1" x14ac:dyDescent="0.25">
      <c r="A8880">
        <v>190836</v>
      </c>
      <c r="B8880" t="s">
        <v>22971</v>
      </c>
      <c r="C8880" t="s">
        <v>22972</v>
      </c>
      <c r="D8880" t="s">
        <v>22963</v>
      </c>
      <c r="E8880" t="s">
        <v>35927</v>
      </c>
      <c r="F8880" t="s">
        <v>35928</v>
      </c>
      <c r="G8880">
        <v>1994</v>
      </c>
      <c r="H8880" t="s">
        <v>36618</v>
      </c>
      <c r="I8880" t="s">
        <v>22973</v>
      </c>
      <c r="J8880" s="2" t="s">
        <v>22974</v>
      </c>
      <c r="K8880" s="5" t="s">
        <v>128</v>
      </c>
    </row>
    <row r="8881" spans="1:12" hidden="1" x14ac:dyDescent="0.25">
      <c r="A8881">
        <v>190870</v>
      </c>
      <c r="B8881" t="s">
        <v>22975</v>
      </c>
      <c r="C8881" t="s">
        <v>22976</v>
      </c>
      <c r="D8881" t="s">
        <v>22963</v>
      </c>
      <c r="E8881" t="s">
        <v>35927</v>
      </c>
      <c r="F8881" t="s">
        <v>35928</v>
      </c>
      <c r="G8881">
        <v>1994</v>
      </c>
      <c r="H8881" t="s">
        <v>36618</v>
      </c>
      <c r="I8881" t="s">
        <v>22977</v>
      </c>
      <c r="J8881" s="2" t="s">
        <v>22978</v>
      </c>
      <c r="K8881" s="5" t="s">
        <v>173</v>
      </c>
    </row>
    <row r="8882" spans="1:12" hidden="1" x14ac:dyDescent="0.25">
      <c r="A8882">
        <v>190872</v>
      </c>
      <c r="B8882" t="s">
        <v>22979</v>
      </c>
      <c r="C8882" t="s">
        <v>22976</v>
      </c>
      <c r="D8882" t="s">
        <v>22963</v>
      </c>
      <c r="E8882" t="s">
        <v>35927</v>
      </c>
      <c r="F8882" t="s">
        <v>35928</v>
      </c>
      <c r="G8882">
        <v>1994</v>
      </c>
      <c r="H8882" t="s">
        <v>36618</v>
      </c>
      <c r="I8882" t="s">
        <v>22977</v>
      </c>
      <c r="J8882" s="2" t="s">
        <v>22980</v>
      </c>
      <c r="K8882" s="5" t="s">
        <v>21</v>
      </c>
    </row>
    <row r="8883" spans="1:12" hidden="1" x14ac:dyDescent="0.25">
      <c r="A8883">
        <v>190899</v>
      </c>
      <c r="B8883" t="s">
        <v>22981</v>
      </c>
      <c r="C8883" t="s">
        <v>22972</v>
      </c>
      <c r="D8883" t="s">
        <v>22963</v>
      </c>
      <c r="E8883" t="s">
        <v>35927</v>
      </c>
      <c r="F8883" t="s">
        <v>35928</v>
      </c>
      <c r="G8883">
        <v>1994</v>
      </c>
      <c r="H8883" t="s">
        <v>36618</v>
      </c>
      <c r="I8883" t="s">
        <v>22973</v>
      </c>
      <c r="J8883" s="2" t="s">
        <v>22982</v>
      </c>
      <c r="K8883" s="5" t="s">
        <v>38</v>
      </c>
      <c r="L8883" t="s">
        <v>103</v>
      </c>
    </row>
    <row r="8884" spans="1:12" hidden="1" x14ac:dyDescent="0.25">
      <c r="A8884">
        <v>190913</v>
      </c>
      <c r="B8884" t="s">
        <v>22983</v>
      </c>
      <c r="C8884" t="s">
        <v>22976</v>
      </c>
      <c r="D8884" t="s">
        <v>22963</v>
      </c>
      <c r="E8884" t="s">
        <v>35927</v>
      </c>
      <c r="F8884" t="s">
        <v>35928</v>
      </c>
      <c r="G8884">
        <v>1994</v>
      </c>
      <c r="H8884" t="s">
        <v>36618</v>
      </c>
      <c r="I8884" t="s">
        <v>22977</v>
      </c>
      <c r="J8884" s="2" t="s">
        <v>22984</v>
      </c>
      <c r="K8884" s="5" t="s">
        <v>502</v>
      </c>
    </row>
    <row r="8885" spans="1:12" hidden="1" x14ac:dyDescent="0.25">
      <c r="A8885">
        <v>190921</v>
      </c>
      <c r="B8885" t="s">
        <v>22985</v>
      </c>
      <c r="C8885" t="s">
        <v>22976</v>
      </c>
      <c r="D8885" t="s">
        <v>22963</v>
      </c>
      <c r="E8885" t="s">
        <v>35927</v>
      </c>
      <c r="F8885" t="s">
        <v>35928</v>
      </c>
      <c r="G8885">
        <v>1994</v>
      </c>
      <c r="H8885" t="s">
        <v>36618</v>
      </c>
      <c r="I8885" t="s">
        <v>22977</v>
      </c>
      <c r="J8885" s="2" t="s">
        <v>22986</v>
      </c>
      <c r="K8885" s="5" t="s">
        <v>38</v>
      </c>
      <c r="L8885" t="s">
        <v>16</v>
      </c>
    </row>
    <row r="8886" spans="1:12" hidden="1" x14ac:dyDescent="0.25">
      <c r="A8886">
        <v>190955</v>
      </c>
      <c r="B8886" t="s">
        <v>22987</v>
      </c>
      <c r="C8886" t="s">
        <v>22988</v>
      </c>
      <c r="D8886" t="s">
        <v>22963</v>
      </c>
      <c r="E8886" t="s">
        <v>35927</v>
      </c>
      <c r="F8886" t="s">
        <v>35928</v>
      </c>
      <c r="G8886">
        <v>1994</v>
      </c>
      <c r="H8886" t="s">
        <v>36618</v>
      </c>
      <c r="I8886" t="s">
        <v>22989</v>
      </c>
      <c r="J8886" s="2" t="s">
        <v>22990</v>
      </c>
      <c r="K8886" s="5" t="s">
        <v>21</v>
      </c>
    </row>
    <row r="8887" spans="1:12" hidden="1" x14ac:dyDescent="0.25">
      <c r="A8887">
        <v>191087</v>
      </c>
      <c r="B8887" t="s">
        <v>22991</v>
      </c>
      <c r="C8887" t="s">
        <v>22992</v>
      </c>
      <c r="D8887" t="s">
        <v>22963</v>
      </c>
      <c r="E8887" t="s">
        <v>35927</v>
      </c>
      <c r="F8887" t="s">
        <v>35928</v>
      </c>
      <c r="G8887">
        <v>1994</v>
      </c>
      <c r="H8887" t="s">
        <v>36618</v>
      </c>
      <c r="I8887" t="s">
        <v>1595</v>
      </c>
      <c r="J8887" s="2" t="s">
        <v>22993</v>
      </c>
      <c r="K8887" s="5" t="s">
        <v>21</v>
      </c>
    </row>
    <row r="8888" spans="1:12" hidden="1" x14ac:dyDescent="0.25">
      <c r="A8888">
        <v>191093</v>
      </c>
      <c r="B8888" t="s">
        <v>22994</v>
      </c>
      <c r="C8888" t="s">
        <v>22995</v>
      </c>
      <c r="D8888" t="s">
        <v>22963</v>
      </c>
      <c r="E8888" t="s">
        <v>35927</v>
      </c>
      <c r="F8888" t="s">
        <v>35928</v>
      </c>
      <c r="G8888">
        <v>1994</v>
      </c>
      <c r="H8888" t="s">
        <v>36618</v>
      </c>
      <c r="I8888" t="s">
        <v>22996</v>
      </c>
      <c r="J8888" s="2" t="s">
        <v>22997</v>
      </c>
      <c r="K8888" s="5" t="s">
        <v>128</v>
      </c>
      <c r="L8888" t="s">
        <v>926</v>
      </c>
    </row>
    <row r="8889" spans="1:12" hidden="1" x14ac:dyDescent="0.25">
      <c r="A8889">
        <v>191097</v>
      </c>
      <c r="B8889" t="s">
        <v>22998</v>
      </c>
      <c r="C8889" t="s">
        <v>22999</v>
      </c>
      <c r="D8889" t="s">
        <v>22963</v>
      </c>
      <c r="E8889" t="s">
        <v>35927</v>
      </c>
      <c r="F8889" t="s">
        <v>35928</v>
      </c>
      <c r="G8889">
        <v>1994</v>
      </c>
      <c r="H8889" t="s">
        <v>36618</v>
      </c>
      <c r="I8889" t="s">
        <v>7736</v>
      </c>
      <c r="J8889" s="2" t="s">
        <v>23000</v>
      </c>
      <c r="K8889" s="5" t="s">
        <v>38</v>
      </c>
      <c r="L8889" t="s">
        <v>132</v>
      </c>
    </row>
    <row r="8890" spans="1:12" hidden="1" x14ac:dyDescent="0.25">
      <c r="A8890">
        <v>191104</v>
      </c>
      <c r="B8890" t="s">
        <v>23001</v>
      </c>
      <c r="C8890" t="s">
        <v>23002</v>
      </c>
      <c r="D8890" t="s">
        <v>22963</v>
      </c>
      <c r="E8890" t="s">
        <v>35927</v>
      </c>
      <c r="F8890" t="s">
        <v>35928</v>
      </c>
      <c r="G8890">
        <v>1994</v>
      </c>
      <c r="H8890" t="s">
        <v>36618</v>
      </c>
      <c r="I8890" t="s">
        <v>23003</v>
      </c>
      <c r="J8890" s="2" t="s">
        <v>23004</v>
      </c>
      <c r="K8890" s="5" t="s">
        <v>1764</v>
      </c>
      <c r="L8890" t="s">
        <v>187</v>
      </c>
    </row>
    <row r="8891" spans="1:12" hidden="1" x14ac:dyDescent="0.25">
      <c r="A8891">
        <v>191106</v>
      </c>
      <c r="B8891" t="s">
        <v>23005</v>
      </c>
      <c r="C8891" t="s">
        <v>23002</v>
      </c>
      <c r="D8891" t="s">
        <v>22963</v>
      </c>
      <c r="E8891" t="s">
        <v>35927</v>
      </c>
      <c r="F8891" t="s">
        <v>35928</v>
      </c>
      <c r="G8891">
        <v>1994</v>
      </c>
      <c r="H8891" t="s">
        <v>36618</v>
      </c>
      <c r="I8891" t="s">
        <v>23003</v>
      </c>
      <c r="J8891" s="2" t="s">
        <v>23006</v>
      </c>
      <c r="K8891" s="5" t="s">
        <v>55</v>
      </c>
    </row>
    <row r="8892" spans="1:12" hidden="1" x14ac:dyDescent="0.25">
      <c r="A8892">
        <v>191151</v>
      </c>
      <c r="B8892" t="s">
        <v>23007</v>
      </c>
      <c r="C8892" t="s">
        <v>22976</v>
      </c>
      <c r="D8892" t="s">
        <v>22963</v>
      </c>
      <c r="E8892" t="s">
        <v>35927</v>
      </c>
      <c r="F8892" t="s">
        <v>35928</v>
      </c>
      <c r="G8892">
        <v>1994</v>
      </c>
      <c r="H8892" t="s">
        <v>36618</v>
      </c>
      <c r="I8892" t="s">
        <v>22977</v>
      </c>
      <c r="J8892" s="2" t="s">
        <v>23008</v>
      </c>
      <c r="K8892" s="5" t="s">
        <v>21</v>
      </c>
    </row>
    <row r="8893" spans="1:12" hidden="1" x14ac:dyDescent="0.25">
      <c r="A8893">
        <v>191152</v>
      </c>
      <c r="B8893" t="s">
        <v>23009</v>
      </c>
      <c r="C8893" t="s">
        <v>23010</v>
      </c>
      <c r="D8893" t="s">
        <v>22963</v>
      </c>
      <c r="E8893" t="s">
        <v>35927</v>
      </c>
      <c r="F8893" t="s">
        <v>35928</v>
      </c>
      <c r="G8893">
        <v>1994</v>
      </c>
      <c r="H8893" t="s">
        <v>36618</v>
      </c>
      <c r="I8893" t="s">
        <v>10107</v>
      </c>
      <c r="J8893" s="2" t="s">
        <v>23011</v>
      </c>
      <c r="K8893" s="5" t="s">
        <v>21</v>
      </c>
    </row>
    <row r="8894" spans="1:12" hidden="1" x14ac:dyDescent="0.25">
      <c r="A8894">
        <v>191171</v>
      </c>
      <c r="B8894" t="s">
        <v>23012</v>
      </c>
      <c r="C8894" t="s">
        <v>23013</v>
      </c>
      <c r="D8894" t="s">
        <v>23014</v>
      </c>
      <c r="E8894" t="s">
        <v>35929</v>
      </c>
      <c r="F8894" t="s">
        <v>35348</v>
      </c>
      <c r="G8894" t="s">
        <v>35930</v>
      </c>
      <c r="H8894" t="s">
        <v>36619</v>
      </c>
      <c r="I8894" t="s">
        <v>23015</v>
      </c>
      <c r="J8894" s="2" t="s">
        <v>23016</v>
      </c>
      <c r="K8894" s="5" t="s">
        <v>55</v>
      </c>
    </row>
    <row r="8895" spans="1:12" hidden="1" x14ac:dyDescent="0.25">
      <c r="A8895">
        <v>191197</v>
      </c>
      <c r="B8895" t="s">
        <v>23017</v>
      </c>
      <c r="C8895" t="s">
        <v>23018</v>
      </c>
      <c r="D8895" t="s">
        <v>23014</v>
      </c>
      <c r="E8895" t="s">
        <v>35929</v>
      </c>
      <c r="F8895" t="s">
        <v>35348</v>
      </c>
      <c r="G8895" t="s">
        <v>35930</v>
      </c>
      <c r="H8895" t="s">
        <v>36619</v>
      </c>
      <c r="I8895" t="s">
        <v>23019</v>
      </c>
      <c r="J8895" s="2" t="s">
        <v>23020</v>
      </c>
      <c r="K8895" s="5" t="s">
        <v>21</v>
      </c>
    </row>
    <row r="8896" spans="1:12" hidden="1" x14ac:dyDescent="0.25">
      <c r="A8896">
        <v>191235</v>
      </c>
      <c r="B8896" t="s">
        <v>23021</v>
      </c>
      <c r="C8896" t="s">
        <v>23022</v>
      </c>
      <c r="D8896" t="s">
        <v>23014</v>
      </c>
      <c r="E8896" t="s">
        <v>35929</v>
      </c>
      <c r="F8896" t="s">
        <v>35348</v>
      </c>
      <c r="G8896" t="s">
        <v>35930</v>
      </c>
      <c r="H8896" t="s">
        <v>36619</v>
      </c>
      <c r="I8896" t="s">
        <v>18304</v>
      </c>
      <c r="J8896" s="2" t="s">
        <v>23023</v>
      </c>
      <c r="K8896" s="5" t="s">
        <v>38</v>
      </c>
      <c r="L8896" t="s">
        <v>232</v>
      </c>
    </row>
    <row r="8897" spans="1:12" hidden="1" x14ac:dyDescent="0.25">
      <c r="A8897">
        <v>191298</v>
      </c>
      <c r="B8897" t="s">
        <v>23024</v>
      </c>
      <c r="C8897" t="s">
        <v>23013</v>
      </c>
      <c r="D8897" t="s">
        <v>23014</v>
      </c>
      <c r="E8897" t="s">
        <v>35929</v>
      </c>
      <c r="F8897" t="s">
        <v>35348</v>
      </c>
      <c r="G8897" t="s">
        <v>35930</v>
      </c>
      <c r="H8897" t="s">
        <v>36619</v>
      </c>
      <c r="I8897" t="s">
        <v>23015</v>
      </c>
      <c r="J8897" s="2" t="s">
        <v>23025</v>
      </c>
      <c r="K8897" s="5" t="s">
        <v>21</v>
      </c>
    </row>
    <row r="8898" spans="1:12" hidden="1" x14ac:dyDescent="0.25">
      <c r="A8898">
        <v>191299</v>
      </c>
      <c r="B8898" t="s">
        <v>23026</v>
      </c>
      <c r="C8898" t="s">
        <v>23022</v>
      </c>
      <c r="D8898" t="s">
        <v>23014</v>
      </c>
      <c r="E8898" t="s">
        <v>35929</v>
      </c>
      <c r="F8898" t="s">
        <v>35348</v>
      </c>
      <c r="G8898" t="s">
        <v>35930</v>
      </c>
      <c r="H8898" t="s">
        <v>36619</v>
      </c>
      <c r="I8898" t="s">
        <v>18304</v>
      </c>
      <c r="J8898" s="2" t="s">
        <v>23027</v>
      </c>
      <c r="K8898" s="5" t="s">
        <v>38</v>
      </c>
      <c r="L8898" t="s">
        <v>174</v>
      </c>
    </row>
    <row r="8899" spans="1:12" hidden="1" x14ac:dyDescent="0.25">
      <c r="A8899">
        <v>191316</v>
      </c>
      <c r="B8899" t="s">
        <v>23028</v>
      </c>
      <c r="C8899" t="s">
        <v>23013</v>
      </c>
      <c r="D8899" t="s">
        <v>23014</v>
      </c>
      <c r="E8899" t="s">
        <v>35929</v>
      </c>
      <c r="F8899" t="s">
        <v>35348</v>
      </c>
      <c r="G8899" t="s">
        <v>35930</v>
      </c>
      <c r="H8899" t="s">
        <v>36619</v>
      </c>
      <c r="I8899" t="s">
        <v>23015</v>
      </c>
      <c r="J8899" s="2" t="s">
        <v>23029</v>
      </c>
      <c r="K8899" s="5" t="s">
        <v>38</v>
      </c>
      <c r="L8899" t="s">
        <v>174</v>
      </c>
    </row>
    <row r="8900" spans="1:12" hidden="1" x14ac:dyDescent="0.25">
      <c r="A8900">
        <v>191356</v>
      </c>
      <c r="B8900" t="s">
        <v>23030</v>
      </c>
      <c r="C8900" t="s">
        <v>23022</v>
      </c>
      <c r="D8900" t="s">
        <v>23014</v>
      </c>
      <c r="E8900" t="s">
        <v>35929</v>
      </c>
      <c r="F8900" t="s">
        <v>35348</v>
      </c>
      <c r="G8900" t="s">
        <v>35930</v>
      </c>
      <c r="H8900" t="s">
        <v>36619</v>
      </c>
      <c r="I8900" t="s">
        <v>18304</v>
      </c>
      <c r="J8900" s="2" t="s">
        <v>23031</v>
      </c>
      <c r="K8900" s="5" t="s">
        <v>21</v>
      </c>
    </row>
    <row r="8901" spans="1:12" hidden="1" x14ac:dyDescent="0.25">
      <c r="A8901">
        <v>191358</v>
      </c>
      <c r="B8901" t="s">
        <v>23032</v>
      </c>
      <c r="C8901" t="s">
        <v>23022</v>
      </c>
      <c r="D8901" t="s">
        <v>23014</v>
      </c>
      <c r="E8901" t="s">
        <v>35929</v>
      </c>
      <c r="F8901" t="s">
        <v>35348</v>
      </c>
      <c r="G8901" t="s">
        <v>35930</v>
      </c>
      <c r="H8901" t="s">
        <v>36619</v>
      </c>
      <c r="I8901" t="s">
        <v>18304</v>
      </c>
      <c r="J8901" s="2" t="s">
        <v>23033</v>
      </c>
      <c r="K8901" s="5" t="s">
        <v>38</v>
      </c>
    </row>
    <row r="8902" spans="1:12" hidden="1" x14ac:dyDescent="0.25">
      <c r="A8902">
        <v>191381</v>
      </c>
      <c r="B8902" t="s">
        <v>23034</v>
      </c>
      <c r="C8902" t="s">
        <v>23013</v>
      </c>
      <c r="D8902" t="s">
        <v>23014</v>
      </c>
      <c r="E8902" t="s">
        <v>35929</v>
      </c>
      <c r="F8902" t="s">
        <v>35348</v>
      </c>
      <c r="G8902" t="s">
        <v>35930</v>
      </c>
      <c r="H8902" t="s">
        <v>36619</v>
      </c>
      <c r="I8902" t="s">
        <v>23015</v>
      </c>
      <c r="J8902" s="2" t="s">
        <v>23035</v>
      </c>
      <c r="K8902" s="5" t="s">
        <v>38</v>
      </c>
    </row>
    <row r="8903" spans="1:12" hidden="1" x14ac:dyDescent="0.25">
      <c r="A8903">
        <v>191413</v>
      </c>
      <c r="B8903" t="s">
        <v>23036</v>
      </c>
      <c r="C8903" t="s">
        <v>23013</v>
      </c>
      <c r="D8903" t="s">
        <v>23014</v>
      </c>
      <c r="E8903" t="s">
        <v>35929</v>
      </c>
      <c r="F8903" t="s">
        <v>35348</v>
      </c>
      <c r="G8903" t="s">
        <v>35930</v>
      </c>
      <c r="H8903" t="s">
        <v>36619</v>
      </c>
      <c r="I8903" t="s">
        <v>23015</v>
      </c>
      <c r="J8903" s="2" t="s">
        <v>23037</v>
      </c>
      <c r="K8903" s="5" t="s">
        <v>21</v>
      </c>
    </row>
    <row r="8904" spans="1:12" hidden="1" x14ac:dyDescent="0.25">
      <c r="A8904">
        <v>191434</v>
      </c>
      <c r="B8904" t="s">
        <v>23038</v>
      </c>
      <c r="C8904" t="s">
        <v>23013</v>
      </c>
      <c r="D8904" t="s">
        <v>23014</v>
      </c>
      <c r="E8904" t="s">
        <v>35929</v>
      </c>
      <c r="F8904" t="s">
        <v>35348</v>
      </c>
      <c r="G8904" t="s">
        <v>35930</v>
      </c>
      <c r="H8904" t="s">
        <v>36619</v>
      </c>
      <c r="I8904" t="s">
        <v>23015</v>
      </c>
      <c r="J8904" s="2" t="s">
        <v>23039</v>
      </c>
      <c r="K8904" s="5" t="s">
        <v>38</v>
      </c>
      <c r="L8904" t="s">
        <v>174</v>
      </c>
    </row>
    <row r="8905" spans="1:12" hidden="1" x14ac:dyDescent="0.25">
      <c r="A8905">
        <v>191436</v>
      </c>
      <c r="B8905" t="s">
        <v>23040</v>
      </c>
      <c r="C8905" t="s">
        <v>23013</v>
      </c>
      <c r="D8905" t="s">
        <v>23014</v>
      </c>
      <c r="E8905" t="s">
        <v>35929</v>
      </c>
      <c r="F8905" t="s">
        <v>35348</v>
      </c>
      <c r="G8905" t="s">
        <v>35930</v>
      </c>
      <c r="H8905" t="s">
        <v>36619</v>
      </c>
      <c r="I8905" t="s">
        <v>23015</v>
      </c>
      <c r="J8905" s="2" t="s">
        <v>23041</v>
      </c>
      <c r="K8905" s="5" t="s">
        <v>21</v>
      </c>
    </row>
    <row r="8906" spans="1:12" hidden="1" x14ac:dyDescent="0.25">
      <c r="A8906">
        <v>191438</v>
      </c>
      <c r="B8906" t="s">
        <v>23042</v>
      </c>
      <c r="C8906" t="s">
        <v>23013</v>
      </c>
      <c r="D8906" t="s">
        <v>23014</v>
      </c>
      <c r="E8906" t="s">
        <v>35929</v>
      </c>
      <c r="F8906" t="s">
        <v>35348</v>
      </c>
      <c r="G8906" t="s">
        <v>35930</v>
      </c>
      <c r="H8906" t="s">
        <v>36619</v>
      </c>
      <c r="I8906" t="s">
        <v>23015</v>
      </c>
      <c r="J8906" s="2" t="s">
        <v>23043</v>
      </c>
      <c r="K8906" s="5" t="s">
        <v>128</v>
      </c>
      <c r="L8906" t="s">
        <v>35200</v>
      </c>
    </row>
    <row r="8907" spans="1:12" hidden="1" x14ac:dyDescent="0.25">
      <c r="A8907">
        <v>191440</v>
      </c>
      <c r="B8907" t="s">
        <v>23044</v>
      </c>
      <c r="C8907" t="s">
        <v>23013</v>
      </c>
      <c r="D8907" t="s">
        <v>23014</v>
      </c>
      <c r="E8907" t="s">
        <v>35929</v>
      </c>
      <c r="F8907" t="s">
        <v>35348</v>
      </c>
      <c r="G8907" t="s">
        <v>35930</v>
      </c>
      <c r="H8907" t="s">
        <v>36619</v>
      </c>
      <c r="I8907" t="s">
        <v>23015</v>
      </c>
      <c r="J8907" s="2" t="s">
        <v>23045</v>
      </c>
      <c r="K8907" s="5" t="s">
        <v>21</v>
      </c>
    </row>
    <row r="8908" spans="1:12" hidden="1" x14ac:dyDescent="0.25">
      <c r="A8908">
        <v>191507</v>
      </c>
      <c r="B8908" t="s">
        <v>23046</v>
      </c>
      <c r="C8908" t="s">
        <v>23013</v>
      </c>
      <c r="D8908" t="s">
        <v>23014</v>
      </c>
      <c r="E8908" t="s">
        <v>35929</v>
      </c>
      <c r="F8908" t="s">
        <v>35348</v>
      </c>
      <c r="G8908" t="s">
        <v>35930</v>
      </c>
      <c r="H8908" t="s">
        <v>36619</v>
      </c>
      <c r="I8908" t="s">
        <v>23015</v>
      </c>
      <c r="J8908" s="2" t="s">
        <v>23047</v>
      </c>
      <c r="K8908" s="5" t="s">
        <v>38</v>
      </c>
      <c r="L8908" t="s">
        <v>35249</v>
      </c>
    </row>
    <row r="8909" spans="1:12" hidden="1" x14ac:dyDescent="0.25">
      <c r="A8909">
        <v>191556</v>
      </c>
      <c r="B8909" t="s">
        <v>23048</v>
      </c>
      <c r="C8909" t="s">
        <v>23049</v>
      </c>
      <c r="D8909" t="s">
        <v>23014</v>
      </c>
      <c r="E8909" t="s">
        <v>35929</v>
      </c>
      <c r="F8909" t="s">
        <v>35348</v>
      </c>
      <c r="G8909" t="s">
        <v>35930</v>
      </c>
      <c r="H8909" t="s">
        <v>36619</v>
      </c>
      <c r="I8909" t="s">
        <v>4414</v>
      </c>
      <c r="J8909" s="2" t="s">
        <v>23050</v>
      </c>
      <c r="K8909" s="5" t="s">
        <v>21</v>
      </c>
    </row>
    <row r="8910" spans="1:12" hidden="1" x14ac:dyDescent="0.25">
      <c r="A8910">
        <v>191606</v>
      </c>
      <c r="B8910" t="s">
        <v>23051</v>
      </c>
      <c r="C8910" t="s">
        <v>23052</v>
      </c>
      <c r="D8910" t="s">
        <v>23014</v>
      </c>
      <c r="E8910" t="s">
        <v>35929</v>
      </c>
      <c r="F8910" t="s">
        <v>35348</v>
      </c>
      <c r="G8910" t="s">
        <v>35930</v>
      </c>
      <c r="H8910" t="s">
        <v>36619</v>
      </c>
      <c r="I8910" t="s">
        <v>9263</v>
      </c>
      <c r="J8910" s="2" t="s">
        <v>23053</v>
      </c>
      <c r="K8910" s="5" t="s">
        <v>55</v>
      </c>
    </row>
    <row r="8911" spans="1:12" hidden="1" x14ac:dyDescent="0.25">
      <c r="A8911">
        <v>191674</v>
      </c>
      <c r="B8911" t="s">
        <v>23054</v>
      </c>
      <c r="C8911" t="s">
        <v>23055</v>
      </c>
      <c r="D8911" t="s">
        <v>23014</v>
      </c>
      <c r="E8911" t="s">
        <v>35929</v>
      </c>
      <c r="F8911" t="s">
        <v>35348</v>
      </c>
      <c r="G8911" t="s">
        <v>35930</v>
      </c>
      <c r="H8911" t="s">
        <v>36619</v>
      </c>
      <c r="I8911" t="s">
        <v>23056</v>
      </c>
      <c r="J8911" s="2" t="s">
        <v>23057</v>
      </c>
      <c r="K8911" s="5" t="s">
        <v>55</v>
      </c>
    </row>
    <row r="8912" spans="1:12" hidden="1" x14ac:dyDescent="0.25">
      <c r="A8912">
        <v>191763</v>
      </c>
      <c r="B8912" t="s">
        <v>23058</v>
      </c>
      <c r="C8912" t="s">
        <v>23059</v>
      </c>
      <c r="D8912" t="s">
        <v>23060</v>
      </c>
      <c r="E8912" t="s">
        <v>35931</v>
      </c>
      <c r="F8912" t="s">
        <v>35932</v>
      </c>
      <c r="G8912">
        <v>2004</v>
      </c>
      <c r="H8912" t="s">
        <v>36620</v>
      </c>
      <c r="I8912" t="s">
        <v>23061</v>
      </c>
      <c r="J8912" s="2" t="s">
        <v>23062</v>
      </c>
      <c r="K8912" s="5" t="s">
        <v>38</v>
      </c>
      <c r="L8912" t="s">
        <v>627</v>
      </c>
    </row>
    <row r="8913" spans="1:19" hidden="1" x14ac:dyDescent="0.25">
      <c r="A8913">
        <v>191795</v>
      </c>
      <c r="B8913" t="s">
        <v>23063</v>
      </c>
      <c r="C8913" t="s">
        <v>23059</v>
      </c>
      <c r="D8913" t="s">
        <v>23060</v>
      </c>
      <c r="E8913" t="s">
        <v>35931</v>
      </c>
      <c r="F8913" t="s">
        <v>35932</v>
      </c>
      <c r="G8913">
        <v>2004</v>
      </c>
      <c r="H8913" t="s">
        <v>36620</v>
      </c>
      <c r="I8913" t="s">
        <v>23061</v>
      </c>
      <c r="J8913" s="2" t="s">
        <v>23064</v>
      </c>
      <c r="K8913" s="5" t="s">
        <v>173</v>
      </c>
      <c r="L8913" t="s">
        <v>174</v>
      </c>
    </row>
    <row r="8914" spans="1:19" hidden="1" x14ac:dyDescent="0.25">
      <c r="A8914">
        <v>191798</v>
      </c>
      <c r="B8914" t="s">
        <v>23065</v>
      </c>
      <c r="C8914" t="s">
        <v>23059</v>
      </c>
      <c r="D8914" t="s">
        <v>23060</v>
      </c>
      <c r="E8914" t="s">
        <v>35931</v>
      </c>
      <c r="F8914" t="s">
        <v>35932</v>
      </c>
      <c r="G8914">
        <v>2004</v>
      </c>
      <c r="H8914" t="s">
        <v>36620</v>
      </c>
      <c r="I8914" t="s">
        <v>23061</v>
      </c>
      <c r="J8914" s="2" t="s">
        <v>23066</v>
      </c>
      <c r="K8914" s="5" t="s">
        <v>128</v>
      </c>
      <c r="L8914" t="s">
        <v>162</v>
      </c>
    </row>
    <row r="8915" spans="1:19" hidden="1" x14ac:dyDescent="0.25">
      <c r="A8915">
        <v>191809</v>
      </c>
      <c r="B8915" t="s">
        <v>23067</v>
      </c>
      <c r="C8915" t="s">
        <v>23068</v>
      </c>
      <c r="D8915" t="s">
        <v>23060</v>
      </c>
      <c r="E8915" t="s">
        <v>35931</v>
      </c>
      <c r="F8915" t="s">
        <v>35932</v>
      </c>
      <c r="G8915">
        <v>2004</v>
      </c>
      <c r="H8915" t="s">
        <v>36620</v>
      </c>
      <c r="I8915" t="s">
        <v>5168</v>
      </c>
      <c r="J8915" s="2" t="s">
        <v>23069</v>
      </c>
      <c r="K8915" s="5" t="s">
        <v>55</v>
      </c>
    </row>
    <row r="8916" spans="1:19" hidden="1" x14ac:dyDescent="0.25">
      <c r="A8916">
        <v>191811</v>
      </c>
      <c r="B8916" t="s">
        <v>23070</v>
      </c>
      <c r="C8916" t="s">
        <v>23068</v>
      </c>
      <c r="D8916" t="s">
        <v>23060</v>
      </c>
      <c r="E8916" t="s">
        <v>35931</v>
      </c>
      <c r="F8916" t="s">
        <v>35932</v>
      </c>
      <c r="G8916">
        <v>2004</v>
      </c>
      <c r="H8916" t="s">
        <v>36620</v>
      </c>
      <c r="I8916" t="s">
        <v>5168</v>
      </c>
      <c r="J8916" s="2" t="s">
        <v>23071</v>
      </c>
      <c r="K8916" s="5" t="s">
        <v>38</v>
      </c>
      <c r="L8916" t="s">
        <v>16</v>
      </c>
    </row>
    <row r="8917" spans="1:19" hidden="1" x14ac:dyDescent="0.25">
      <c r="A8917">
        <v>191833</v>
      </c>
      <c r="B8917" t="s">
        <v>23072</v>
      </c>
      <c r="C8917" t="s">
        <v>23073</v>
      </c>
      <c r="D8917" t="s">
        <v>23060</v>
      </c>
      <c r="E8917" t="s">
        <v>35931</v>
      </c>
      <c r="F8917" t="s">
        <v>35932</v>
      </c>
      <c r="G8917">
        <v>2004</v>
      </c>
      <c r="H8917" t="s">
        <v>36620</v>
      </c>
      <c r="I8917" t="s">
        <v>23074</v>
      </c>
      <c r="J8917" s="2" t="s">
        <v>23075</v>
      </c>
      <c r="K8917" s="5" t="s">
        <v>202</v>
      </c>
    </row>
    <row r="8918" spans="1:19" hidden="1" x14ac:dyDescent="0.25">
      <c r="A8918">
        <v>191857</v>
      </c>
      <c r="B8918" t="s">
        <v>23076</v>
      </c>
      <c r="C8918" t="s">
        <v>23068</v>
      </c>
      <c r="D8918" t="s">
        <v>23060</v>
      </c>
      <c r="E8918" t="s">
        <v>35931</v>
      </c>
      <c r="F8918" t="s">
        <v>35932</v>
      </c>
      <c r="G8918">
        <v>2004</v>
      </c>
      <c r="H8918" t="s">
        <v>36620</v>
      </c>
      <c r="I8918" t="s">
        <v>5168</v>
      </c>
      <c r="J8918" s="2" t="s">
        <v>23077</v>
      </c>
      <c r="K8918" s="5" t="s">
        <v>21</v>
      </c>
    </row>
    <row r="8919" spans="1:19" hidden="1" x14ac:dyDescent="0.25">
      <c r="A8919">
        <v>191861</v>
      </c>
      <c r="B8919" t="s">
        <v>23078</v>
      </c>
      <c r="C8919" t="s">
        <v>23073</v>
      </c>
      <c r="D8919" t="s">
        <v>23060</v>
      </c>
      <c r="E8919" t="s">
        <v>35931</v>
      </c>
      <c r="F8919" t="s">
        <v>35932</v>
      </c>
      <c r="G8919">
        <v>2004</v>
      </c>
      <c r="H8919" t="s">
        <v>36620</v>
      </c>
      <c r="I8919" t="s">
        <v>23074</v>
      </c>
      <c r="J8919" s="2" t="s">
        <v>23079</v>
      </c>
      <c r="K8919" s="5" t="s">
        <v>21</v>
      </c>
    </row>
    <row r="8920" spans="1:19" hidden="1" x14ac:dyDescent="0.25">
      <c r="A8920">
        <v>191877</v>
      </c>
      <c r="B8920" t="s">
        <v>23080</v>
      </c>
      <c r="C8920" t="s">
        <v>23073</v>
      </c>
      <c r="D8920" t="s">
        <v>23060</v>
      </c>
      <c r="E8920" t="s">
        <v>35931</v>
      </c>
      <c r="F8920" t="s">
        <v>35932</v>
      </c>
      <c r="G8920">
        <v>2004</v>
      </c>
      <c r="H8920" t="s">
        <v>36620</v>
      </c>
      <c r="I8920" t="s">
        <v>23074</v>
      </c>
      <c r="J8920" s="2" t="s">
        <v>23081</v>
      </c>
      <c r="K8920" s="5" t="s">
        <v>173</v>
      </c>
      <c r="L8920" t="s">
        <v>187</v>
      </c>
    </row>
    <row r="8921" spans="1:19" hidden="1" x14ac:dyDescent="0.25">
      <c r="A8921">
        <v>191910</v>
      </c>
      <c r="B8921" t="s">
        <v>23082</v>
      </c>
      <c r="C8921" t="s">
        <v>23083</v>
      </c>
      <c r="D8921" t="s">
        <v>23060</v>
      </c>
      <c r="E8921" t="s">
        <v>35931</v>
      </c>
      <c r="F8921" t="s">
        <v>35932</v>
      </c>
      <c r="G8921">
        <v>2004</v>
      </c>
      <c r="H8921" t="s">
        <v>36620</v>
      </c>
      <c r="I8921" t="s">
        <v>19766</v>
      </c>
      <c r="J8921" s="2" t="s">
        <v>23084</v>
      </c>
      <c r="K8921" s="5" t="s">
        <v>55</v>
      </c>
    </row>
    <row r="8922" spans="1:19" hidden="1" x14ac:dyDescent="0.25">
      <c r="A8922">
        <v>191918</v>
      </c>
      <c r="B8922" t="s">
        <v>23085</v>
      </c>
      <c r="C8922" t="s">
        <v>23068</v>
      </c>
      <c r="D8922" t="s">
        <v>23060</v>
      </c>
      <c r="E8922" t="s">
        <v>35931</v>
      </c>
      <c r="F8922" t="s">
        <v>35932</v>
      </c>
      <c r="G8922">
        <v>2004</v>
      </c>
      <c r="H8922" t="s">
        <v>36620</v>
      </c>
      <c r="I8922" t="s">
        <v>5168</v>
      </c>
      <c r="J8922" s="2" t="s">
        <v>23086</v>
      </c>
      <c r="K8922" s="5" t="s">
        <v>55</v>
      </c>
    </row>
    <row r="8923" spans="1:19" hidden="1" x14ac:dyDescent="0.25">
      <c r="A8923">
        <v>191966</v>
      </c>
      <c r="B8923" t="s">
        <v>23087</v>
      </c>
      <c r="C8923" t="s">
        <v>23068</v>
      </c>
      <c r="D8923" t="s">
        <v>23060</v>
      </c>
      <c r="E8923" t="s">
        <v>35931</v>
      </c>
      <c r="F8923" t="s">
        <v>35932</v>
      </c>
      <c r="G8923">
        <v>2004</v>
      </c>
      <c r="H8923" t="s">
        <v>36620</v>
      </c>
      <c r="I8923" t="s">
        <v>5168</v>
      </c>
      <c r="J8923" s="2" t="s">
        <v>23088</v>
      </c>
      <c r="K8923" s="5" t="s">
        <v>32</v>
      </c>
    </row>
    <row r="8924" spans="1:19" x14ac:dyDescent="0.25">
      <c r="A8924">
        <v>191995</v>
      </c>
      <c r="B8924" t="s">
        <v>23089</v>
      </c>
      <c r="C8924" t="s">
        <v>23090</v>
      </c>
      <c r="D8924" t="s">
        <v>23060</v>
      </c>
      <c r="E8924" t="s">
        <v>35931</v>
      </c>
      <c r="F8924" t="s">
        <v>35932</v>
      </c>
      <c r="G8924">
        <v>2004</v>
      </c>
      <c r="H8924" t="s">
        <v>36620</v>
      </c>
      <c r="I8924" t="s">
        <v>23091</v>
      </c>
      <c r="J8924" s="2" t="s">
        <v>23092</v>
      </c>
      <c r="K8924" s="5" t="s">
        <v>15</v>
      </c>
      <c r="M8924" s="4" t="s">
        <v>7</v>
      </c>
      <c r="N8924" s="4" t="s">
        <v>8</v>
      </c>
      <c r="O8924" t="s">
        <v>33</v>
      </c>
      <c r="P8924" t="s">
        <v>35340</v>
      </c>
      <c r="R8924" t="s">
        <v>7</v>
      </c>
      <c r="S8924" t="s">
        <v>167</v>
      </c>
    </row>
    <row r="8925" spans="1:19" hidden="1" x14ac:dyDescent="0.25">
      <c r="A8925">
        <v>191998</v>
      </c>
      <c r="B8925" t="s">
        <v>23093</v>
      </c>
      <c r="C8925" t="s">
        <v>23068</v>
      </c>
      <c r="D8925" t="s">
        <v>23060</v>
      </c>
      <c r="E8925" t="s">
        <v>35931</v>
      </c>
      <c r="F8925" t="s">
        <v>35932</v>
      </c>
      <c r="G8925">
        <v>2004</v>
      </c>
      <c r="H8925" t="s">
        <v>36620</v>
      </c>
      <c r="I8925" t="s">
        <v>5168</v>
      </c>
      <c r="J8925" s="2" t="s">
        <v>23094</v>
      </c>
      <c r="K8925" s="5" t="s">
        <v>55</v>
      </c>
    </row>
    <row r="8926" spans="1:19" hidden="1" x14ac:dyDescent="0.25">
      <c r="A8926">
        <v>192004</v>
      </c>
      <c r="B8926" t="s">
        <v>23095</v>
      </c>
      <c r="C8926" t="s">
        <v>23096</v>
      </c>
      <c r="D8926" t="s">
        <v>23060</v>
      </c>
      <c r="E8926" t="s">
        <v>35931</v>
      </c>
      <c r="F8926" t="s">
        <v>35932</v>
      </c>
      <c r="G8926">
        <v>2004</v>
      </c>
      <c r="H8926" t="s">
        <v>36620</v>
      </c>
      <c r="I8926" t="s">
        <v>23097</v>
      </c>
      <c r="J8926" s="2" t="s">
        <v>23098</v>
      </c>
      <c r="K8926" s="5" t="s">
        <v>55</v>
      </c>
    </row>
    <row r="8927" spans="1:19" hidden="1" x14ac:dyDescent="0.25">
      <c r="A8927">
        <v>192009</v>
      </c>
      <c r="B8927" t="s">
        <v>23099</v>
      </c>
      <c r="C8927" t="s">
        <v>23068</v>
      </c>
      <c r="D8927" t="s">
        <v>23060</v>
      </c>
      <c r="E8927" t="s">
        <v>35931</v>
      </c>
      <c r="F8927" t="s">
        <v>35932</v>
      </c>
      <c r="G8927">
        <v>2004</v>
      </c>
      <c r="H8927" t="s">
        <v>36620</v>
      </c>
      <c r="I8927" t="s">
        <v>5168</v>
      </c>
      <c r="J8927" s="2" t="s">
        <v>23100</v>
      </c>
      <c r="K8927" s="5" t="s">
        <v>38</v>
      </c>
      <c r="L8927" t="s">
        <v>103</v>
      </c>
    </row>
    <row r="8928" spans="1:19" hidden="1" x14ac:dyDescent="0.25">
      <c r="A8928">
        <v>192059</v>
      </c>
      <c r="B8928" t="s">
        <v>23101</v>
      </c>
      <c r="C8928" t="s">
        <v>23068</v>
      </c>
      <c r="D8928" t="s">
        <v>23060</v>
      </c>
      <c r="E8928" t="s">
        <v>35931</v>
      </c>
      <c r="F8928" t="s">
        <v>35932</v>
      </c>
      <c r="G8928">
        <v>2004</v>
      </c>
      <c r="H8928" t="s">
        <v>36620</v>
      </c>
      <c r="I8928" t="s">
        <v>5168</v>
      </c>
      <c r="J8928" s="2" t="s">
        <v>23102</v>
      </c>
      <c r="K8928" s="5" t="s">
        <v>345</v>
      </c>
    </row>
    <row r="8929" spans="1:12" hidden="1" x14ac:dyDescent="0.25">
      <c r="A8929">
        <v>192061</v>
      </c>
      <c r="B8929" t="s">
        <v>23103</v>
      </c>
      <c r="C8929" t="s">
        <v>23068</v>
      </c>
      <c r="D8929" t="s">
        <v>23060</v>
      </c>
      <c r="E8929" t="s">
        <v>35931</v>
      </c>
      <c r="F8929" t="s">
        <v>35932</v>
      </c>
      <c r="G8929">
        <v>2004</v>
      </c>
      <c r="H8929" t="s">
        <v>36620</v>
      </c>
      <c r="I8929" t="s">
        <v>5168</v>
      </c>
      <c r="J8929" s="2" t="s">
        <v>23104</v>
      </c>
      <c r="K8929" s="5" t="s">
        <v>55</v>
      </c>
    </row>
    <row r="8930" spans="1:12" hidden="1" x14ac:dyDescent="0.25">
      <c r="A8930">
        <v>192068</v>
      </c>
      <c r="B8930" t="s">
        <v>23105</v>
      </c>
      <c r="C8930" t="s">
        <v>23068</v>
      </c>
      <c r="D8930" t="s">
        <v>23060</v>
      </c>
      <c r="E8930" t="s">
        <v>35931</v>
      </c>
      <c r="F8930" t="s">
        <v>35932</v>
      </c>
      <c r="G8930">
        <v>2004</v>
      </c>
      <c r="H8930" t="s">
        <v>36620</v>
      </c>
      <c r="I8930" t="s">
        <v>5168</v>
      </c>
      <c r="J8930" s="2" t="s">
        <v>23106</v>
      </c>
      <c r="K8930" s="5" t="s">
        <v>38</v>
      </c>
      <c r="L8930" t="s">
        <v>132</v>
      </c>
    </row>
    <row r="8931" spans="1:12" hidden="1" x14ac:dyDescent="0.25">
      <c r="A8931">
        <v>192078</v>
      </c>
      <c r="B8931" t="s">
        <v>23107</v>
      </c>
      <c r="C8931" t="s">
        <v>23068</v>
      </c>
      <c r="D8931" t="s">
        <v>23060</v>
      </c>
      <c r="E8931" t="s">
        <v>35931</v>
      </c>
      <c r="F8931" t="s">
        <v>35932</v>
      </c>
      <c r="G8931">
        <v>2004</v>
      </c>
      <c r="H8931" t="s">
        <v>36620</v>
      </c>
      <c r="I8931" t="s">
        <v>5168</v>
      </c>
      <c r="J8931" s="2" t="s">
        <v>23108</v>
      </c>
      <c r="K8931" s="5" t="s">
        <v>38</v>
      </c>
      <c r="L8931" t="s">
        <v>112</v>
      </c>
    </row>
    <row r="8932" spans="1:12" hidden="1" x14ac:dyDescent="0.25">
      <c r="A8932">
        <v>192109</v>
      </c>
      <c r="B8932" t="s">
        <v>23109</v>
      </c>
      <c r="C8932" t="s">
        <v>23068</v>
      </c>
      <c r="D8932" t="s">
        <v>23060</v>
      </c>
      <c r="E8932" t="s">
        <v>35931</v>
      </c>
      <c r="F8932" t="s">
        <v>35932</v>
      </c>
      <c r="G8932">
        <v>2004</v>
      </c>
      <c r="H8932" t="s">
        <v>36620</v>
      </c>
      <c r="I8932" t="s">
        <v>5168</v>
      </c>
      <c r="J8932" s="2" t="s">
        <v>23110</v>
      </c>
      <c r="K8932" s="5" t="s">
        <v>128</v>
      </c>
      <c r="L8932" t="s">
        <v>162</v>
      </c>
    </row>
    <row r="8933" spans="1:12" hidden="1" x14ac:dyDescent="0.25">
      <c r="A8933">
        <v>192166</v>
      </c>
      <c r="B8933" t="s">
        <v>23111</v>
      </c>
      <c r="C8933" t="s">
        <v>23112</v>
      </c>
      <c r="D8933" t="s">
        <v>23060</v>
      </c>
      <c r="E8933" t="s">
        <v>35931</v>
      </c>
      <c r="F8933" t="s">
        <v>35932</v>
      </c>
      <c r="G8933">
        <v>2004</v>
      </c>
      <c r="H8933" t="s">
        <v>36620</v>
      </c>
      <c r="I8933" t="s">
        <v>23113</v>
      </c>
      <c r="J8933" s="2" t="s">
        <v>23114</v>
      </c>
      <c r="K8933" s="5" t="s">
        <v>15</v>
      </c>
    </row>
    <row r="8934" spans="1:12" hidden="1" x14ac:dyDescent="0.25">
      <c r="A8934">
        <v>192252</v>
      </c>
      <c r="B8934" t="s">
        <v>23115</v>
      </c>
      <c r="C8934" t="s">
        <v>23116</v>
      </c>
      <c r="D8934" t="s">
        <v>23117</v>
      </c>
      <c r="E8934" t="s">
        <v>35933</v>
      </c>
      <c r="F8934" t="s">
        <v>35475</v>
      </c>
      <c r="G8934">
        <v>1999</v>
      </c>
      <c r="H8934" t="s">
        <v>36621</v>
      </c>
      <c r="I8934" t="s">
        <v>9024</v>
      </c>
      <c r="J8934" s="2" t="s">
        <v>23118</v>
      </c>
      <c r="K8934" s="5" t="s">
        <v>21</v>
      </c>
    </row>
    <row r="8935" spans="1:12" hidden="1" x14ac:dyDescent="0.25">
      <c r="A8935">
        <v>192325</v>
      </c>
      <c r="B8935" t="s">
        <v>23119</v>
      </c>
      <c r="C8935" t="s">
        <v>23120</v>
      </c>
      <c r="D8935" t="s">
        <v>23117</v>
      </c>
      <c r="E8935" t="s">
        <v>35933</v>
      </c>
      <c r="F8935" t="s">
        <v>35475</v>
      </c>
      <c r="G8935">
        <v>1999</v>
      </c>
      <c r="H8935" t="s">
        <v>36621</v>
      </c>
      <c r="I8935" t="s">
        <v>160</v>
      </c>
      <c r="J8935" s="2" t="s">
        <v>23121</v>
      </c>
      <c r="K8935" s="5" t="s">
        <v>15</v>
      </c>
    </row>
    <row r="8936" spans="1:12" hidden="1" x14ac:dyDescent="0.25">
      <c r="A8936">
        <v>192353</v>
      </c>
      <c r="B8936" t="s">
        <v>23122</v>
      </c>
      <c r="C8936" t="s">
        <v>23120</v>
      </c>
      <c r="D8936" t="s">
        <v>23117</v>
      </c>
      <c r="E8936" t="s">
        <v>35933</v>
      </c>
      <c r="F8936" t="s">
        <v>35475</v>
      </c>
      <c r="G8936">
        <v>1999</v>
      </c>
      <c r="H8936" t="s">
        <v>36621</v>
      </c>
      <c r="I8936" t="s">
        <v>160</v>
      </c>
      <c r="J8936" s="2" t="s">
        <v>23123</v>
      </c>
      <c r="K8936" s="5" t="s">
        <v>38</v>
      </c>
      <c r="L8936" t="s">
        <v>187</v>
      </c>
    </row>
    <row r="8937" spans="1:12" hidden="1" x14ac:dyDescent="0.25">
      <c r="A8937">
        <v>192387</v>
      </c>
      <c r="B8937" t="s">
        <v>23124</v>
      </c>
      <c r="C8937" t="s">
        <v>23125</v>
      </c>
      <c r="D8937" t="s">
        <v>23117</v>
      </c>
      <c r="E8937" t="s">
        <v>35933</v>
      </c>
      <c r="F8937" t="s">
        <v>35475</v>
      </c>
      <c r="G8937">
        <v>1999</v>
      </c>
      <c r="H8937" t="s">
        <v>36621</v>
      </c>
      <c r="I8937" t="s">
        <v>11909</v>
      </c>
      <c r="J8937" s="2" t="s">
        <v>23126</v>
      </c>
      <c r="K8937" s="5" t="s">
        <v>173</v>
      </c>
      <c r="L8937" t="s">
        <v>232</v>
      </c>
    </row>
    <row r="8938" spans="1:12" hidden="1" x14ac:dyDescent="0.25">
      <c r="A8938">
        <v>192415</v>
      </c>
      <c r="B8938" t="s">
        <v>23127</v>
      </c>
      <c r="C8938" t="s">
        <v>23128</v>
      </c>
      <c r="D8938" t="s">
        <v>23117</v>
      </c>
      <c r="E8938" t="s">
        <v>35933</v>
      </c>
      <c r="F8938" t="s">
        <v>35475</v>
      </c>
      <c r="G8938">
        <v>1999</v>
      </c>
      <c r="H8938" t="s">
        <v>36621</v>
      </c>
      <c r="I8938" t="s">
        <v>14438</v>
      </c>
      <c r="J8938" s="2" t="s">
        <v>23129</v>
      </c>
      <c r="K8938" s="5" t="s">
        <v>21</v>
      </c>
    </row>
    <row r="8939" spans="1:12" hidden="1" x14ac:dyDescent="0.25">
      <c r="A8939">
        <v>192463</v>
      </c>
      <c r="B8939" t="s">
        <v>23130</v>
      </c>
      <c r="C8939" t="s">
        <v>23128</v>
      </c>
      <c r="D8939" t="s">
        <v>23117</v>
      </c>
      <c r="E8939" t="s">
        <v>35933</v>
      </c>
      <c r="F8939" t="s">
        <v>35475</v>
      </c>
      <c r="G8939">
        <v>1999</v>
      </c>
      <c r="H8939" t="s">
        <v>36621</v>
      </c>
      <c r="I8939" t="s">
        <v>14438</v>
      </c>
      <c r="J8939" s="2" t="s">
        <v>23131</v>
      </c>
      <c r="K8939" s="5" t="s">
        <v>38</v>
      </c>
      <c r="L8939" t="s">
        <v>132</v>
      </c>
    </row>
    <row r="8940" spans="1:12" hidden="1" x14ac:dyDescent="0.25">
      <c r="A8940">
        <v>192489</v>
      </c>
      <c r="B8940" t="s">
        <v>23132</v>
      </c>
      <c r="C8940" t="s">
        <v>23116</v>
      </c>
      <c r="D8940" t="s">
        <v>23117</v>
      </c>
      <c r="E8940" t="s">
        <v>35933</v>
      </c>
      <c r="F8940" t="s">
        <v>35475</v>
      </c>
      <c r="G8940">
        <v>1999</v>
      </c>
      <c r="H8940" t="s">
        <v>36621</v>
      </c>
      <c r="I8940" t="s">
        <v>9024</v>
      </c>
      <c r="J8940" s="2" t="s">
        <v>23133</v>
      </c>
      <c r="K8940" s="5" t="s">
        <v>38</v>
      </c>
      <c r="L8940" t="s">
        <v>35291</v>
      </c>
    </row>
    <row r="8941" spans="1:12" hidden="1" x14ac:dyDescent="0.25">
      <c r="A8941">
        <v>192490</v>
      </c>
      <c r="B8941" t="s">
        <v>23134</v>
      </c>
      <c r="C8941" t="s">
        <v>23125</v>
      </c>
      <c r="D8941" t="s">
        <v>23117</v>
      </c>
      <c r="E8941" t="s">
        <v>35933</v>
      </c>
      <c r="F8941" t="s">
        <v>35475</v>
      </c>
      <c r="G8941">
        <v>1999</v>
      </c>
      <c r="H8941" t="s">
        <v>36621</v>
      </c>
      <c r="I8941" t="s">
        <v>11909</v>
      </c>
      <c r="J8941" s="2" t="s">
        <v>23135</v>
      </c>
      <c r="K8941" s="5" t="s">
        <v>21</v>
      </c>
    </row>
    <row r="8942" spans="1:12" hidden="1" x14ac:dyDescent="0.25">
      <c r="A8942">
        <v>192519</v>
      </c>
      <c r="B8942" t="s">
        <v>23136</v>
      </c>
      <c r="C8942" t="s">
        <v>23125</v>
      </c>
      <c r="D8942" t="s">
        <v>23117</v>
      </c>
      <c r="E8942" t="s">
        <v>35933</v>
      </c>
      <c r="F8942" t="s">
        <v>35475</v>
      </c>
      <c r="G8942">
        <v>1999</v>
      </c>
      <c r="H8942" t="s">
        <v>36621</v>
      </c>
      <c r="I8942" t="s">
        <v>11909</v>
      </c>
      <c r="J8942" s="2" t="s">
        <v>23137</v>
      </c>
      <c r="K8942" s="5" t="s">
        <v>38</v>
      </c>
      <c r="L8942" t="s">
        <v>323</v>
      </c>
    </row>
    <row r="8943" spans="1:12" hidden="1" x14ac:dyDescent="0.25">
      <c r="A8943">
        <v>192582</v>
      </c>
      <c r="B8943" t="s">
        <v>23138</v>
      </c>
      <c r="C8943" t="s">
        <v>23139</v>
      </c>
      <c r="D8943" t="s">
        <v>23117</v>
      </c>
      <c r="E8943" t="s">
        <v>35933</v>
      </c>
      <c r="F8943" t="s">
        <v>35475</v>
      </c>
      <c r="G8943">
        <v>1999</v>
      </c>
      <c r="H8943" t="s">
        <v>36621</v>
      </c>
      <c r="I8943" t="s">
        <v>23140</v>
      </c>
      <c r="J8943" s="2" t="s">
        <v>23141</v>
      </c>
      <c r="K8943" s="5" t="s">
        <v>21</v>
      </c>
    </row>
    <row r="8944" spans="1:12" hidden="1" x14ac:dyDescent="0.25">
      <c r="A8944">
        <v>192588</v>
      </c>
      <c r="B8944" t="s">
        <v>23142</v>
      </c>
      <c r="C8944" t="s">
        <v>23125</v>
      </c>
      <c r="D8944" t="s">
        <v>23117</v>
      </c>
      <c r="E8944" t="s">
        <v>35933</v>
      </c>
      <c r="F8944" t="s">
        <v>35475</v>
      </c>
      <c r="G8944">
        <v>1999</v>
      </c>
      <c r="H8944" t="s">
        <v>36621</v>
      </c>
      <c r="I8944" t="s">
        <v>11909</v>
      </c>
      <c r="J8944" s="2" t="e">
        <v>#NAME?</v>
      </c>
      <c r="K8944" s="5" t="s">
        <v>38</v>
      </c>
    </row>
    <row r="8945" spans="1:19" hidden="1" x14ac:dyDescent="0.25">
      <c r="A8945">
        <v>192610</v>
      </c>
      <c r="B8945" t="s">
        <v>23143</v>
      </c>
      <c r="C8945" t="s">
        <v>23125</v>
      </c>
      <c r="D8945" t="s">
        <v>23117</v>
      </c>
      <c r="E8945" t="s">
        <v>35933</v>
      </c>
      <c r="F8945" t="s">
        <v>35475</v>
      </c>
      <c r="G8945">
        <v>1999</v>
      </c>
      <c r="H8945" t="s">
        <v>36621</v>
      </c>
      <c r="I8945" t="s">
        <v>11909</v>
      </c>
      <c r="J8945" s="2" t="s">
        <v>23144</v>
      </c>
      <c r="K8945" s="5" t="s">
        <v>128</v>
      </c>
    </row>
    <row r="8946" spans="1:19" hidden="1" x14ac:dyDescent="0.25">
      <c r="A8946">
        <v>192616</v>
      </c>
      <c r="B8946" t="s">
        <v>23145</v>
      </c>
      <c r="C8946" t="s">
        <v>23125</v>
      </c>
      <c r="D8946" t="s">
        <v>23117</v>
      </c>
      <c r="E8946" t="s">
        <v>35933</v>
      </c>
      <c r="F8946" t="s">
        <v>35475</v>
      </c>
      <c r="G8946">
        <v>1999</v>
      </c>
      <c r="H8946" t="s">
        <v>36621</v>
      </c>
      <c r="I8946" t="s">
        <v>11909</v>
      </c>
      <c r="J8946" s="2" t="s">
        <v>23146</v>
      </c>
      <c r="K8946" s="5" t="s">
        <v>505</v>
      </c>
    </row>
    <row r="8947" spans="1:19" hidden="1" x14ac:dyDescent="0.25">
      <c r="A8947">
        <v>192631</v>
      </c>
      <c r="B8947" t="s">
        <v>23147</v>
      </c>
      <c r="C8947" t="s">
        <v>23125</v>
      </c>
      <c r="D8947" t="s">
        <v>23117</v>
      </c>
      <c r="E8947" t="s">
        <v>35933</v>
      </c>
      <c r="F8947" t="s">
        <v>35475</v>
      </c>
      <c r="G8947">
        <v>1999</v>
      </c>
      <c r="H8947" t="s">
        <v>36621</v>
      </c>
      <c r="I8947" t="s">
        <v>11909</v>
      </c>
      <c r="J8947" s="2" t="s">
        <v>23148</v>
      </c>
      <c r="K8947" s="5" t="s">
        <v>38</v>
      </c>
      <c r="L8947" t="s">
        <v>323</v>
      </c>
    </row>
    <row r="8948" spans="1:19" hidden="1" x14ac:dyDescent="0.25">
      <c r="A8948">
        <v>192670</v>
      </c>
      <c r="B8948" t="s">
        <v>23149</v>
      </c>
      <c r="C8948" t="s">
        <v>23139</v>
      </c>
      <c r="D8948" t="s">
        <v>23117</v>
      </c>
      <c r="E8948" t="s">
        <v>35933</v>
      </c>
      <c r="F8948" t="s">
        <v>35475</v>
      </c>
      <c r="G8948">
        <v>1999</v>
      </c>
      <c r="H8948" t="s">
        <v>36621</v>
      </c>
      <c r="I8948" t="s">
        <v>23140</v>
      </c>
      <c r="J8948" s="2" t="s">
        <v>23150</v>
      </c>
      <c r="K8948" s="5" t="s">
        <v>38</v>
      </c>
      <c r="L8948" t="s">
        <v>323</v>
      </c>
    </row>
    <row r="8949" spans="1:19" hidden="1" x14ac:dyDescent="0.25">
      <c r="A8949">
        <v>192731</v>
      </c>
      <c r="B8949" t="s">
        <v>23151</v>
      </c>
      <c r="C8949" t="s">
        <v>23152</v>
      </c>
      <c r="D8949" t="s">
        <v>23153</v>
      </c>
      <c r="E8949" t="s">
        <v>35934</v>
      </c>
      <c r="F8949" t="s">
        <v>35935</v>
      </c>
      <c r="G8949">
        <v>1996</v>
      </c>
      <c r="H8949" t="s">
        <v>36622</v>
      </c>
      <c r="I8949" t="s">
        <v>2031</v>
      </c>
      <c r="J8949" s="2" t="s">
        <v>23154</v>
      </c>
      <c r="K8949" s="5" t="s">
        <v>38</v>
      </c>
      <c r="L8949" t="s">
        <v>132</v>
      </c>
    </row>
    <row r="8950" spans="1:19" x14ac:dyDescent="0.25">
      <c r="A8950">
        <v>192799</v>
      </c>
      <c r="B8950" t="s">
        <v>23155</v>
      </c>
      <c r="C8950" t="s">
        <v>23152</v>
      </c>
      <c r="D8950" t="s">
        <v>23153</v>
      </c>
      <c r="E8950" t="s">
        <v>35934</v>
      </c>
      <c r="F8950" t="s">
        <v>35935</v>
      </c>
      <c r="G8950">
        <v>1996</v>
      </c>
      <c r="H8950" t="s">
        <v>36622</v>
      </c>
      <c r="I8950" t="s">
        <v>2031</v>
      </c>
      <c r="J8950" s="2" t="s">
        <v>23156</v>
      </c>
      <c r="K8950" s="5" t="s">
        <v>38</v>
      </c>
      <c r="M8950" s="4" t="s">
        <v>7</v>
      </c>
      <c r="N8950" s="4" t="s">
        <v>167</v>
      </c>
      <c r="O8950" t="s">
        <v>33</v>
      </c>
      <c r="P8950" t="s">
        <v>35340</v>
      </c>
      <c r="Q8950" s="3" t="s">
        <v>36851</v>
      </c>
      <c r="R8950" t="s">
        <v>7</v>
      </c>
      <c r="S8950" t="s">
        <v>167</v>
      </c>
    </row>
    <row r="8951" spans="1:19" hidden="1" x14ac:dyDescent="0.25">
      <c r="A8951">
        <v>192810</v>
      </c>
      <c r="B8951" t="s">
        <v>23157</v>
      </c>
      <c r="C8951" t="s">
        <v>23152</v>
      </c>
      <c r="D8951" t="s">
        <v>23153</v>
      </c>
      <c r="E8951" t="s">
        <v>35934</v>
      </c>
      <c r="F8951" t="s">
        <v>35935</v>
      </c>
      <c r="G8951">
        <v>1996</v>
      </c>
      <c r="H8951" t="s">
        <v>36622</v>
      </c>
      <c r="I8951" t="s">
        <v>2031</v>
      </c>
      <c r="J8951" s="2" t="s">
        <v>23158</v>
      </c>
      <c r="K8951" s="5" t="s">
        <v>38</v>
      </c>
      <c r="L8951" t="s">
        <v>132</v>
      </c>
    </row>
    <row r="8952" spans="1:19" hidden="1" x14ac:dyDescent="0.25">
      <c r="A8952">
        <v>192876</v>
      </c>
      <c r="B8952" t="s">
        <v>23159</v>
      </c>
      <c r="C8952" t="s">
        <v>23160</v>
      </c>
      <c r="D8952" t="s">
        <v>23153</v>
      </c>
      <c r="E8952" t="s">
        <v>35934</v>
      </c>
      <c r="F8952" t="s">
        <v>35935</v>
      </c>
      <c r="G8952">
        <v>1996</v>
      </c>
      <c r="H8952" t="s">
        <v>36622</v>
      </c>
      <c r="I8952" t="s">
        <v>23161</v>
      </c>
      <c r="J8952" s="2" t="s">
        <v>23162</v>
      </c>
      <c r="K8952" s="5" t="s">
        <v>128</v>
      </c>
      <c r="L8952" t="s">
        <v>129</v>
      </c>
    </row>
    <row r="8953" spans="1:19" hidden="1" x14ac:dyDescent="0.25">
      <c r="A8953">
        <v>192938</v>
      </c>
      <c r="B8953" t="s">
        <v>23163</v>
      </c>
      <c r="C8953" t="s">
        <v>23164</v>
      </c>
      <c r="D8953" t="s">
        <v>23153</v>
      </c>
      <c r="E8953" t="s">
        <v>35934</v>
      </c>
      <c r="F8953" t="s">
        <v>35935</v>
      </c>
      <c r="G8953">
        <v>1996</v>
      </c>
      <c r="H8953" t="s">
        <v>36622</v>
      </c>
      <c r="I8953" t="s">
        <v>23165</v>
      </c>
      <c r="J8953" s="2" t="s">
        <v>23166</v>
      </c>
      <c r="K8953" s="5" t="s">
        <v>128</v>
      </c>
    </row>
    <row r="8954" spans="1:19" x14ac:dyDescent="0.25">
      <c r="A8954">
        <v>192959</v>
      </c>
      <c r="B8954" t="s">
        <v>23167</v>
      </c>
      <c r="C8954" t="s">
        <v>23168</v>
      </c>
      <c r="D8954" t="s">
        <v>23153</v>
      </c>
      <c r="E8954" t="s">
        <v>35934</v>
      </c>
      <c r="F8954" t="s">
        <v>35935</v>
      </c>
      <c r="G8954">
        <v>1996</v>
      </c>
      <c r="H8954" t="s">
        <v>36622</v>
      </c>
      <c r="I8954" t="s">
        <v>23169</v>
      </c>
      <c r="J8954" s="2" t="s">
        <v>23170</v>
      </c>
      <c r="K8954" s="5" t="s">
        <v>38</v>
      </c>
      <c r="M8954" s="4" t="s">
        <v>7</v>
      </c>
      <c r="N8954" s="4" t="s">
        <v>8</v>
      </c>
      <c r="O8954" t="s">
        <v>33</v>
      </c>
      <c r="P8954" t="s">
        <v>35340</v>
      </c>
      <c r="R8954" t="s">
        <v>7</v>
      </c>
      <c r="S8954" t="s">
        <v>167</v>
      </c>
    </row>
    <row r="8955" spans="1:19" hidden="1" x14ac:dyDescent="0.25">
      <c r="A8955">
        <v>193069</v>
      </c>
      <c r="B8955" t="s">
        <v>23171</v>
      </c>
      <c r="C8955" t="s">
        <v>23172</v>
      </c>
      <c r="D8955" t="s">
        <v>23173</v>
      </c>
      <c r="E8955" t="s">
        <v>35936</v>
      </c>
      <c r="F8955" t="s">
        <v>35462</v>
      </c>
      <c r="G8955">
        <v>1992</v>
      </c>
      <c r="H8955" t="s">
        <v>36623</v>
      </c>
      <c r="I8955" t="s">
        <v>23174</v>
      </c>
      <c r="J8955" s="2" t="s">
        <v>23175</v>
      </c>
      <c r="K8955" s="5" t="s">
        <v>38</v>
      </c>
    </row>
    <row r="8956" spans="1:19" x14ac:dyDescent="0.25">
      <c r="A8956">
        <v>193111</v>
      </c>
      <c r="B8956" t="s">
        <v>23176</v>
      </c>
      <c r="C8956" t="s">
        <v>23177</v>
      </c>
      <c r="D8956" t="s">
        <v>23173</v>
      </c>
      <c r="E8956" t="s">
        <v>35936</v>
      </c>
      <c r="F8956" t="s">
        <v>35462</v>
      </c>
      <c r="G8956">
        <v>1992</v>
      </c>
      <c r="H8956" t="s">
        <v>36623</v>
      </c>
      <c r="I8956" t="s">
        <v>51</v>
      </c>
      <c r="J8956" s="2" t="s">
        <v>23178</v>
      </c>
      <c r="K8956" s="5" t="s">
        <v>38</v>
      </c>
      <c r="M8956" s="4" t="s">
        <v>35209</v>
      </c>
      <c r="N8956" s="4" t="s">
        <v>167</v>
      </c>
      <c r="O8956" t="s">
        <v>33</v>
      </c>
      <c r="P8956" t="s">
        <v>35340</v>
      </c>
      <c r="R8956" t="s">
        <v>7</v>
      </c>
      <c r="S8956" t="s">
        <v>167</v>
      </c>
    </row>
    <row r="8957" spans="1:19" hidden="1" x14ac:dyDescent="0.25">
      <c r="A8957">
        <v>193120</v>
      </c>
      <c r="B8957" t="s">
        <v>23179</v>
      </c>
      <c r="C8957" t="s">
        <v>23180</v>
      </c>
      <c r="D8957" t="s">
        <v>23173</v>
      </c>
      <c r="E8957" t="s">
        <v>35936</v>
      </c>
      <c r="F8957" t="s">
        <v>35462</v>
      </c>
      <c r="G8957">
        <v>1992</v>
      </c>
      <c r="H8957" t="s">
        <v>36623</v>
      </c>
      <c r="I8957" t="s">
        <v>23181</v>
      </c>
      <c r="J8957" s="2" t="s">
        <v>23182</v>
      </c>
      <c r="K8957" s="5" t="s">
        <v>32</v>
      </c>
      <c r="L8957" t="s">
        <v>1674</v>
      </c>
    </row>
    <row r="8958" spans="1:19" hidden="1" x14ac:dyDescent="0.25">
      <c r="A8958">
        <v>193132</v>
      </c>
      <c r="B8958" t="s">
        <v>23183</v>
      </c>
      <c r="C8958" t="s">
        <v>23177</v>
      </c>
      <c r="D8958" t="s">
        <v>23173</v>
      </c>
      <c r="E8958" t="s">
        <v>35936</v>
      </c>
      <c r="F8958" t="s">
        <v>35462</v>
      </c>
      <c r="G8958">
        <v>1992</v>
      </c>
      <c r="H8958" t="s">
        <v>36623</v>
      </c>
      <c r="I8958" t="s">
        <v>51</v>
      </c>
      <c r="J8958" s="2" t="s">
        <v>23184</v>
      </c>
      <c r="K8958" s="5" t="s">
        <v>21</v>
      </c>
    </row>
    <row r="8959" spans="1:19" hidden="1" x14ac:dyDescent="0.25">
      <c r="A8959">
        <v>193191</v>
      </c>
      <c r="B8959" t="s">
        <v>23185</v>
      </c>
      <c r="C8959" t="s">
        <v>23186</v>
      </c>
      <c r="D8959" t="s">
        <v>23173</v>
      </c>
      <c r="E8959" t="s">
        <v>35936</v>
      </c>
      <c r="F8959" t="s">
        <v>35462</v>
      </c>
      <c r="G8959">
        <v>1992</v>
      </c>
      <c r="H8959" t="s">
        <v>36623</v>
      </c>
      <c r="I8959" t="s">
        <v>14676</v>
      </c>
      <c r="J8959" s="2" t="s">
        <v>23187</v>
      </c>
      <c r="K8959" s="5" t="s">
        <v>38</v>
      </c>
      <c r="L8959" t="s">
        <v>35287</v>
      </c>
    </row>
    <row r="8960" spans="1:19" hidden="1" x14ac:dyDescent="0.25">
      <c r="A8960">
        <v>193231</v>
      </c>
      <c r="B8960" t="s">
        <v>23188</v>
      </c>
      <c r="C8960" t="s">
        <v>23189</v>
      </c>
      <c r="D8960" t="s">
        <v>23173</v>
      </c>
      <c r="E8960" t="s">
        <v>35936</v>
      </c>
      <c r="F8960" t="s">
        <v>35462</v>
      </c>
      <c r="G8960">
        <v>1992</v>
      </c>
      <c r="H8960" t="s">
        <v>36623</v>
      </c>
      <c r="I8960" t="s">
        <v>22866</v>
      </c>
      <c r="J8960" s="2" t="s">
        <v>23190</v>
      </c>
      <c r="K8960" s="5" t="s">
        <v>38</v>
      </c>
    </row>
    <row r="8961" spans="1:12" hidden="1" x14ac:dyDescent="0.25">
      <c r="A8961">
        <v>193241</v>
      </c>
      <c r="B8961" t="s">
        <v>23191</v>
      </c>
      <c r="C8961" t="s">
        <v>23189</v>
      </c>
      <c r="D8961" t="s">
        <v>23173</v>
      </c>
      <c r="E8961" t="s">
        <v>35936</v>
      </c>
      <c r="F8961" t="s">
        <v>35462</v>
      </c>
      <c r="G8961">
        <v>1992</v>
      </c>
      <c r="H8961" t="s">
        <v>36623</v>
      </c>
      <c r="I8961" t="s">
        <v>22866</v>
      </c>
      <c r="J8961" s="2" t="s">
        <v>23192</v>
      </c>
      <c r="K8961" s="5" t="s">
        <v>38</v>
      </c>
      <c r="L8961" t="s">
        <v>35296</v>
      </c>
    </row>
    <row r="8962" spans="1:12" hidden="1" x14ac:dyDescent="0.25">
      <c r="A8962">
        <v>193256</v>
      </c>
      <c r="B8962" t="s">
        <v>23193</v>
      </c>
      <c r="C8962" t="s">
        <v>23194</v>
      </c>
      <c r="D8962" t="s">
        <v>23173</v>
      </c>
      <c r="E8962" t="s">
        <v>35936</v>
      </c>
      <c r="F8962" t="s">
        <v>35462</v>
      </c>
      <c r="G8962">
        <v>1992</v>
      </c>
      <c r="H8962" t="s">
        <v>36623</v>
      </c>
      <c r="I8962" t="s">
        <v>23195</v>
      </c>
      <c r="J8962" s="2" t="s">
        <v>23196</v>
      </c>
      <c r="K8962" s="5" t="s">
        <v>38</v>
      </c>
    </row>
    <row r="8963" spans="1:12" hidden="1" x14ac:dyDescent="0.25">
      <c r="A8963">
        <v>193291</v>
      </c>
      <c r="B8963" t="s">
        <v>23197</v>
      </c>
      <c r="C8963" t="s">
        <v>23198</v>
      </c>
      <c r="D8963" t="s">
        <v>23199</v>
      </c>
      <c r="E8963" t="s">
        <v>35937</v>
      </c>
      <c r="F8963" t="s">
        <v>35938</v>
      </c>
      <c r="G8963">
        <v>1991</v>
      </c>
      <c r="H8963" t="s">
        <v>36624</v>
      </c>
      <c r="I8963" t="s">
        <v>1046</v>
      </c>
      <c r="J8963" s="2" t="s">
        <v>23200</v>
      </c>
      <c r="K8963" s="5" t="s">
        <v>55</v>
      </c>
    </row>
    <row r="8964" spans="1:12" hidden="1" x14ac:dyDescent="0.25">
      <c r="A8964">
        <v>193321</v>
      </c>
      <c r="B8964" t="s">
        <v>23201</v>
      </c>
      <c r="C8964" t="s">
        <v>23202</v>
      </c>
      <c r="D8964" t="s">
        <v>23199</v>
      </c>
      <c r="E8964" t="s">
        <v>35937</v>
      </c>
      <c r="F8964" t="s">
        <v>35938</v>
      </c>
      <c r="G8964">
        <v>1991</v>
      </c>
      <c r="H8964" t="s">
        <v>36624</v>
      </c>
      <c r="I8964" t="s">
        <v>3122</v>
      </c>
      <c r="J8964" s="2" t="s">
        <v>23203</v>
      </c>
      <c r="K8964" s="5" t="s">
        <v>202</v>
      </c>
      <c r="L8964" t="s">
        <v>129</v>
      </c>
    </row>
    <row r="8965" spans="1:12" hidden="1" x14ac:dyDescent="0.25">
      <c r="A8965">
        <v>193322</v>
      </c>
      <c r="B8965" t="s">
        <v>23204</v>
      </c>
      <c r="C8965" t="s">
        <v>23198</v>
      </c>
      <c r="D8965" t="s">
        <v>23199</v>
      </c>
      <c r="E8965" t="s">
        <v>35937</v>
      </c>
      <c r="F8965" t="s">
        <v>35938</v>
      </c>
      <c r="G8965">
        <v>1991</v>
      </c>
      <c r="H8965" t="s">
        <v>36624</v>
      </c>
      <c r="I8965" t="s">
        <v>1046</v>
      </c>
      <c r="J8965" s="2" t="s">
        <v>23205</v>
      </c>
      <c r="K8965" s="5" t="s">
        <v>21</v>
      </c>
    </row>
    <row r="8966" spans="1:12" hidden="1" x14ac:dyDescent="0.25">
      <c r="A8966">
        <v>193364</v>
      </c>
      <c r="B8966" t="s">
        <v>23206</v>
      </c>
      <c r="C8966" t="s">
        <v>23202</v>
      </c>
      <c r="D8966" t="s">
        <v>23199</v>
      </c>
      <c r="E8966" t="s">
        <v>35937</v>
      </c>
      <c r="F8966" t="s">
        <v>35938</v>
      </c>
      <c r="G8966">
        <v>1991</v>
      </c>
      <c r="H8966" t="s">
        <v>36624</v>
      </c>
      <c r="I8966" t="s">
        <v>3122</v>
      </c>
      <c r="J8966" s="2" t="s">
        <v>23207</v>
      </c>
      <c r="K8966" s="5" t="s">
        <v>21</v>
      </c>
    </row>
    <row r="8967" spans="1:12" hidden="1" x14ac:dyDescent="0.25">
      <c r="A8967">
        <v>193402</v>
      </c>
      <c r="B8967" t="s">
        <v>23208</v>
      </c>
      <c r="C8967" t="s">
        <v>23209</v>
      </c>
      <c r="D8967" t="s">
        <v>23199</v>
      </c>
      <c r="E8967" t="s">
        <v>35937</v>
      </c>
      <c r="F8967" t="s">
        <v>35938</v>
      </c>
      <c r="G8967">
        <v>1991</v>
      </c>
      <c r="H8967" t="s">
        <v>36624</v>
      </c>
      <c r="I8967" t="s">
        <v>23210</v>
      </c>
      <c r="J8967" s="2" t="s">
        <v>23211</v>
      </c>
      <c r="K8967" s="5" t="s">
        <v>15</v>
      </c>
      <c r="L8967" t="s">
        <v>35302</v>
      </c>
    </row>
    <row r="8968" spans="1:12" hidden="1" x14ac:dyDescent="0.25">
      <c r="A8968">
        <v>193418</v>
      </c>
      <c r="B8968" t="s">
        <v>23212</v>
      </c>
      <c r="C8968" t="s">
        <v>23213</v>
      </c>
      <c r="D8968" t="s">
        <v>23199</v>
      </c>
      <c r="E8968" t="s">
        <v>35937</v>
      </c>
      <c r="F8968" t="s">
        <v>35938</v>
      </c>
      <c r="G8968">
        <v>1991</v>
      </c>
      <c r="H8968" t="s">
        <v>36624</v>
      </c>
      <c r="I8968" t="s">
        <v>23214</v>
      </c>
      <c r="J8968" s="2" t="s">
        <v>23215</v>
      </c>
      <c r="K8968" s="5" t="s">
        <v>38</v>
      </c>
      <c r="L8968" t="s">
        <v>35297</v>
      </c>
    </row>
    <row r="8969" spans="1:12" hidden="1" x14ac:dyDescent="0.25">
      <c r="A8969">
        <v>193422</v>
      </c>
      <c r="B8969" t="s">
        <v>23216</v>
      </c>
      <c r="C8969" t="s">
        <v>23217</v>
      </c>
      <c r="D8969" t="s">
        <v>23199</v>
      </c>
      <c r="E8969" t="s">
        <v>35937</v>
      </c>
      <c r="F8969" t="s">
        <v>35938</v>
      </c>
      <c r="G8969">
        <v>1991</v>
      </c>
      <c r="H8969" t="s">
        <v>36624</v>
      </c>
      <c r="I8969" t="s">
        <v>20832</v>
      </c>
      <c r="J8969" s="2" t="s">
        <v>23218</v>
      </c>
      <c r="K8969" s="5" t="s">
        <v>38</v>
      </c>
      <c r="L8969" t="s">
        <v>232</v>
      </c>
    </row>
    <row r="8970" spans="1:12" hidden="1" x14ac:dyDescent="0.25">
      <c r="A8970">
        <v>193434</v>
      </c>
      <c r="B8970" t="s">
        <v>23219</v>
      </c>
      <c r="C8970" t="s">
        <v>23217</v>
      </c>
      <c r="D8970" t="s">
        <v>23199</v>
      </c>
      <c r="E8970" t="s">
        <v>35937</v>
      </c>
      <c r="F8970" t="s">
        <v>35938</v>
      </c>
      <c r="G8970">
        <v>1991</v>
      </c>
      <c r="H8970" t="s">
        <v>36624</v>
      </c>
      <c r="I8970" t="s">
        <v>20832</v>
      </c>
      <c r="J8970" s="2" t="s">
        <v>23220</v>
      </c>
      <c r="K8970" s="5" t="s">
        <v>15</v>
      </c>
      <c r="L8970" t="s">
        <v>627</v>
      </c>
    </row>
    <row r="8971" spans="1:12" hidden="1" x14ac:dyDescent="0.25">
      <c r="A8971">
        <v>193437</v>
      </c>
      <c r="B8971" t="s">
        <v>23221</v>
      </c>
      <c r="C8971" t="s">
        <v>23222</v>
      </c>
      <c r="D8971" t="s">
        <v>23199</v>
      </c>
      <c r="E8971" t="s">
        <v>35937</v>
      </c>
      <c r="F8971" t="s">
        <v>35938</v>
      </c>
      <c r="G8971">
        <v>1991</v>
      </c>
      <c r="H8971" t="s">
        <v>36624</v>
      </c>
      <c r="I8971" t="s">
        <v>9417</v>
      </c>
      <c r="J8971" s="2" t="s">
        <v>23223</v>
      </c>
      <c r="K8971" s="5" t="s">
        <v>38</v>
      </c>
      <c r="L8971" t="s">
        <v>132</v>
      </c>
    </row>
    <row r="8972" spans="1:12" hidden="1" x14ac:dyDescent="0.25">
      <c r="A8972">
        <v>193451</v>
      </c>
      <c r="B8972" t="s">
        <v>23224</v>
      </c>
      <c r="C8972" t="s">
        <v>23222</v>
      </c>
      <c r="D8972" t="s">
        <v>23199</v>
      </c>
      <c r="E8972" t="s">
        <v>35937</v>
      </c>
      <c r="F8972" t="s">
        <v>35938</v>
      </c>
      <c r="G8972">
        <v>1991</v>
      </c>
      <c r="H8972" t="s">
        <v>36624</v>
      </c>
      <c r="I8972" t="s">
        <v>9417</v>
      </c>
      <c r="J8972" s="2" t="s">
        <v>23225</v>
      </c>
      <c r="K8972" s="5" t="s">
        <v>38</v>
      </c>
      <c r="L8972" t="s">
        <v>232</v>
      </c>
    </row>
    <row r="8973" spans="1:12" hidden="1" x14ac:dyDescent="0.25">
      <c r="A8973">
        <v>193458</v>
      </c>
      <c r="B8973" t="s">
        <v>23226</v>
      </c>
      <c r="C8973" t="s">
        <v>23202</v>
      </c>
      <c r="D8973" t="s">
        <v>23199</v>
      </c>
      <c r="E8973" t="s">
        <v>35937</v>
      </c>
      <c r="F8973" t="s">
        <v>35938</v>
      </c>
      <c r="G8973">
        <v>1991</v>
      </c>
      <c r="H8973" t="s">
        <v>36624</v>
      </c>
      <c r="I8973" t="s">
        <v>3122</v>
      </c>
      <c r="J8973" s="2" t="s">
        <v>23227</v>
      </c>
      <c r="K8973" s="5" t="s">
        <v>21</v>
      </c>
    </row>
    <row r="8974" spans="1:12" hidden="1" x14ac:dyDescent="0.25">
      <c r="A8974">
        <v>193472</v>
      </c>
      <c r="B8974" t="s">
        <v>23228</v>
      </c>
      <c r="C8974" t="s">
        <v>23202</v>
      </c>
      <c r="D8974" t="s">
        <v>23199</v>
      </c>
      <c r="E8974" t="s">
        <v>35937</v>
      </c>
      <c r="F8974" t="s">
        <v>35938</v>
      </c>
      <c r="G8974">
        <v>1991</v>
      </c>
      <c r="H8974" t="s">
        <v>36624</v>
      </c>
      <c r="I8974" t="s">
        <v>3122</v>
      </c>
      <c r="J8974" s="2" t="s">
        <v>23229</v>
      </c>
      <c r="K8974" s="5" t="s">
        <v>21</v>
      </c>
      <c r="L8974" t="s">
        <v>143</v>
      </c>
    </row>
    <row r="8975" spans="1:12" hidden="1" x14ac:dyDescent="0.25">
      <c r="A8975">
        <v>193498</v>
      </c>
      <c r="B8975" t="s">
        <v>23230</v>
      </c>
      <c r="C8975" t="s">
        <v>23222</v>
      </c>
      <c r="D8975" t="s">
        <v>23199</v>
      </c>
      <c r="E8975" t="s">
        <v>35937</v>
      </c>
      <c r="F8975" t="s">
        <v>35938</v>
      </c>
      <c r="G8975">
        <v>1991</v>
      </c>
      <c r="H8975" t="s">
        <v>36624</v>
      </c>
      <c r="I8975" t="s">
        <v>9417</v>
      </c>
      <c r="J8975" s="2" t="s">
        <v>23231</v>
      </c>
      <c r="K8975" s="5" t="s">
        <v>38</v>
      </c>
      <c r="L8975" t="s">
        <v>132</v>
      </c>
    </row>
    <row r="8976" spans="1:12" hidden="1" x14ac:dyDescent="0.25">
      <c r="A8976">
        <v>193512</v>
      </c>
      <c r="B8976" t="s">
        <v>23232</v>
      </c>
      <c r="C8976" t="s">
        <v>23202</v>
      </c>
      <c r="D8976" t="s">
        <v>23199</v>
      </c>
      <c r="E8976" t="s">
        <v>35937</v>
      </c>
      <c r="F8976" t="s">
        <v>35938</v>
      </c>
      <c r="G8976">
        <v>1991</v>
      </c>
      <c r="H8976" t="s">
        <v>36624</v>
      </c>
      <c r="I8976" t="s">
        <v>3122</v>
      </c>
      <c r="J8976" s="2" t="s">
        <v>23233</v>
      </c>
      <c r="K8976" s="5" t="s">
        <v>38</v>
      </c>
      <c r="L8976" t="s">
        <v>16</v>
      </c>
    </row>
    <row r="8977" spans="1:12" hidden="1" x14ac:dyDescent="0.25">
      <c r="A8977">
        <v>193517</v>
      </c>
      <c r="B8977" t="s">
        <v>23234</v>
      </c>
      <c r="C8977" t="s">
        <v>23222</v>
      </c>
      <c r="D8977" t="s">
        <v>23199</v>
      </c>
      <c r="E8977" t="s">
        <v>35937</v>
      </c>
      <c r="F8977" t="s">
        <v>35938</v>
      </c>
      <c r="G8977">
        <v>1991</v>
      </c>
      <c r="H8977" t="s">
        <v>36624</v>
      </c>
      <c r="I8977" t="s">
        <v>9417</v>
      </c>
      <c r="J8977" s="2" t="s">
        <v>23235</v>
      </c>
      <c r="K8977" s="5" t="s">
        <v>15</v>
      </c>
      <c r="L8977" t="s">
        <v>226</v>
      </c>
    </row>
    <row r="8978" spans="1:12" hidden="1" x14ac:dyDescent="0.25">
      <c r="A8978">
        <v>193530</v>
      </c>
      <c r="B8978" t="s">
        <v>23236</v>
      </c>
      <c r="C8978" t="s">
        <v>23209</v>
      </c>
      <c r="D8978" t="s">
        <v>23199</v>
      </c>
      <c r="E8978" t="s">
        <v>35937</v>
      </c>
      <c r="F8978" t="s">
        <v>35938</v>
      </c>
      <c r="G8978">
        <v>1991</v>
      </c>
      <c r="H8978" t="s">
        <v>36624</v>
      </c>
      <c r="I8978" t="s">
        <v>23210</v>
      </c>
      <c r="J8978" s="2" t="s">
        <v>23237</v>
      </c>
      <c r="K8978" s="5" t="s">
        <v>128</v>
      </c>
      <c r="L8978" t="s">
        <v>35200</v>
      </c>
    </row>
    <row r="8979" spans="1:12" hidden="1" x14ac:dyDescent="0.25">
      <c r="A8979">
        <v>193534</v>
      </c>
      <c r="B8979" t="s">
        <v>23238</v>
      </c>
      <c r="C8979" t="s">
        <v>23222</v>
      </c>
      <c r="D8979" t="s">
        <v>23199</v>
      </c>
      <c r="E8979" t="s">
        <v>35937</v>
      </c>
      <c r="F8979" t="s">
        <v>35938</v>
      </c>
      <c r="G8979">
        <v>1991</v>
      </c>
      <c r="H8979" t="s">
        <v>36624</v>
      </c>
      <c r="I8979" t="s">
        <v>9417</v>
      </c>
      <c r="J8979" s="2" t="s">
        <v>23239</v>
      </c>
      <c r="K8979" s="5" t="s">
        <v>55</v>
      </c>
    </row>
    <row r="8980" spans="1:12" hidden="1" x14ac:dyDescent="0.25">
      <c r="A8980">
        <v>193543</v>
      </c>
      <c r="B8980" t="s">
        <v>23240</v>
      </c>
      <c r="C8980" t="s">
        <v>23241</v>
      </c>
      <c r="D8980" t="s">
        <v>23199</v>
      </c>
      <c r="E8980" t="s">
        <v>35937</v>
      </c>
      <c r="F8980" t="s">
        <v>35938</v>
      </c>
      <c r="G8980">
        <v>1991</v>
      </c>
      <c r="H8980" t="s">
        <v>36624</v>
      </c>
      <c r="I8980" t="s">
        <v>23242</v>
      </c>
      <c r="J8980" s="2" t="s">
        <v>23243</v>
      </c>
      <c r="K8980" s="5" t="s">
        <v>38</v>
      </c>
      <c r="L8980" t="s">
        <v>323</v>
      </c>
    </row>
    <row r="8981" spans="1:12" hidden="1" x14ac:dyDescent="0.25">
      <c r="A8981">
        <v>193562</v>
      </c>
      <c r="B8981" t="s">
        <v>23244</v>
      </c>
      <c r="C8981" t="s">
        <v>23245</v>
      </c>
      <c r="D8981" t="s">
        <v>23199</v>
      </c>
      <c r="E8981" t="s">
        <v>35937</v>
      </c>
      <c r="F8981" t="s">
        <v>35938</v>
      </c>
      <c r="G8981">
        <v>1991</v>
      </c>
      <c r="H8981" t="s">
        <v>36624</v>
      </c>
      <c r="I8981" t="s">
        <v>23246</v>
      </c>
      <c r="J8981" s="2" t="s">
        <v>23247</v>
      </c>
      <c r="K8981" s="5" t="s">
        <v>21</v>
      </c>
    </row>
    <row r="8982" spans="1:12" hidden="1" x14ac:dyDescent="0.25">
      <c r="A8982">
        <v>193577</v>
      </c>
      <c r="B8982" t="s">
        <v>23248</v>
      </c>
      <c r="C8982" t="s">
        <v>23202</v>
      </c>
      <c r="D8982" t="s">
        <v>23199</v>
      </c>
      <c r="E8982" t="s">
        <v>35937</v>
      </c>
      <c r="F8982" t="s">
        <v>35938</v>
      </c>
      <c r="G8982">
        <v>1991</v>
      </c>
      <c r="H8982" t="s">
        <v>36624</v>
      </c>
      <c r="I8982" t="s">
        <v>3122</v>
      </c>
      <c r="J8982" s="2" t="s">
        <v>23249</v>
      </c>
      <c r="K8982" s="5" t="s">
        <v>128</v>
      </c>
    </row>
    <row r="8983" spans="1:12" hidden="1" x14ac:dyDescent="0.25">
      <c r="A8983">
        <v>193594</v>
      </c>
      <c r="B8983" t="s">
        <v>23250</v>
      </c>
      <c r="C8983" t="s">
        <v>23251</v>
      </c>
      <c r="D8983" t="s">
        <v>23199</v>
      </c>
      <c r="E8983" t="s">
        <v>35937</v>
      </c>
      <c r="F8983" t="s">
        <v>35938</v>
      </c>
      <c r="G8983">
        <v>1991</v>
      </c>
      <c r="H8983" t="s">
        <v>36624</v>
      </c>
      <c r="I8983" t="s">
        <v>23252</v>
      </c>
      <c r="J8983" s="2" t="s">
        <v>23253</v>
      </c>
      <c r="K8983" s="5" t="s">
        <v>128</v>
      </c>
    </row>
    <row r="8984" spans="1:12" hidden="1" x14ac:dyDescent="0.25">
      <c r="A8984">
        <v>193598</v>
      </c>
      <c r="B8984" t="s">
        <v>23254</v>
      </c>
      <c r="C8984" t="s">
        <v>23251</v>
      </c>
      <c r="D8984" t="s">
        <v>23199</v>
      </c>
      <c r="E8984" t="s">
        <v>35937</v>
      </c>
      <c r="F8984" t="s">
        <v>35938</v>
      </c>
      <c r="G8984">
        <v>1991</v>
      </c>
      <c r="H8984" t="s">
        <v>36624</v>
      </c>
      <c r="I8984" t="s">
        <v>23252</v>
      </c>
      <c r="J8984" s="2" t="s">
        <v>23255</v>
      </c>
      <c r="K8984" s="5" t="s">
        <v>128</v>
      </c>
    </row>
    <row r="8985" spans="1:12" hidden="1" x14ac:dyDescent="0.25">
      <c r="A8985">
        <v>193616</v>
      </c>
      <c r="B8985" t="s">
        <v>23256</v>
      </c>
      <c r="C8985" t="s">
        <v>23202</v>
      </c>
      <c r="D8985" t="s">
        <v>23199</v>
      </c>
      <c r="E8985" t="s">
        <v>35937</v>
      </c>
      <c r="F8985" t="s">
        <v>35938</v>
      </c>
      <c r="G8985">
        <v>1991</v>
      </c>
      <c r="H8985" t="s">
        <v>36624</v>
      </c>
      <c r="I8985" t="s">
        <v>3122</v>
      </c>
      <c r="J8985" s="2" t="s">
        <v>23257</v>
      </c>
      <c r="K8985" s="5" t="s">
        <v>38</v>
      </c>
    </row>
    <row r="8986" spans="1:12" hidden="1" x14ac:dyDescent="0.25">
      <c r="A8986">
        <v>193633</v>
      </c>
      <c r="B8986" t="s">
        <v>23258</v>
      </c>
      <c r="C8986" t="s">
        <v>23259</v>
      </c>
      <c r="D8986" t="s">
        <v>23199</v>
      </c>
      <c r="E8986" t="s">
        <v>35937</v>
      </c>
      <c r="F8986" t="s">
        <v>35938</v>
      </c>
      <c r="G8986">
        <v>1991</v>
      </c>
      <c r="H8986" t="s">
        <v>36624</v>
      </c>
      <c r="I8986" t="s">
        <v>23260</v>
      </c>
      <c r="J8986" s="2" t="s">
        <v>23261</v>
      </c>
      <c r="K8986" s="5" t="s">
        <v>55</v>
      </c>
    </row>
    <row r="8987" spans="1:12" hidden="1" x14ac:dyDescent="0.25">
      <c r="A8987">
        <v>193642</v>
      </c>
      <c r="B8987" t="s">
        <v>23262</v>
      </c>
      <c r="C8987" t="s">
        <v>23209</v>
      </c>
      <c r="D8987" t="s">
        <v>23199</v>
      </c>
      <c r="E8987" t="s">
        <v>35937</v>
      </c>
      <c r="F8987" t="s">
        <v>35938</v>
      </c>
      <c r="G8987">
        <v>1991</v>
      </c>
      <c r="H8987" t="s">
        <v>36624</v>
      </c>
      <c r="I8987" t="s">
        <v>23210</v>
      </c>
      <c r="J8987" s="2" t="s">
        <v>23263</v>
      </c>
      <c r="K8987" s="5" t="s">
        <v>38</v>
      </c>
      <c r="L8987" t="s">
        <v>187</v>
      </c>
    </row>
    <row r="8988" spans="1:12" hidden="1" x14ac:dyDescent="0.25">
      <c r="A8988">
        <v>193657</v>
      </c>
      <c r="B8988" t="s">
        <v>23264</v>
      </c>
      <c r="C8988" t="s">
        <v>23209</v>
      </c>
      <c r="D8988" t="s">
        <v>23199</v>
      </c>
      <c r="E8988" t="s">
        <v>35937</v>
      </c>
      <c r="F8988" t="s">
        <v>35938</v>
      </c>
      <c r="G8988">
        <v>1991</v>
      </c>
      <c r="H8988" t="s">
        <v>36624</v>
      </c>
      <c r="I8988" t="s">
        <v>23210</v>
      </c>
      <c r="J8988" s="2" t="s">
        <v>23265</v>
      </c>
      <c r="K8988" s="5" t="s">
        <v>38</v>
      </c>
      <c r="L8988" t="s">
        <v>16</v>
      </c>
    </row>
    <row r="8989" spans="1:12" hidden="1" x14ac:dyDescent="0.25">
      <c r="A8989">
        <v>193691</v>
      </c>
      <c r="B8989" t="s">
        <v>23266</v>
      </c>
      <c r="C8989" t="s">
        <v>23267</v>
      </c>
      <c r="D8989" t="s">
        <v>23268</v>
      </c>
      <c r="E8989" t="s">
        <v>35939</v>
      </c>
      <c r="F8989" t="s">
        <v>35767</v>
      </c>
      <c r="G8989">
        <v>1994</v>
      </c>
      <c r="H8989" t="s">
        <v>36625</v>
      </c>
      <c r="I8989" t="s">
        <v>15262</v>
      </c>
      <c r="J8989" s="2" t="s">
        <v>23269</v>
      </c>
      <c r="K8989" s="5" t="s">
        <v>38</v>
      </c>
    </row>
    <row r="8990" spans="1:12" hidden="1" x14ac:dyDescent="0.25">
      <c r="A8990">
        <v>193694</v>
      </c>
      <c r="B8990" t="s">
        <v>23270</v>
      </c>
      <c r="C8990" t="s">
        <v>23271</v>
      </c>
      <c r="D8990" t="s">
        <v>23268</v>
      </c>
      <c r="E8990" t="s">
        <v>35939</v>
      </c>
      <c r="F8990" t="s">
        <v>35767</v>
      </c>
      <c r="G8990">
        <v>1994</v>
      </c>
      <c r="H8990" t="s">
        <v>36625</v>
      </c>
      <c r="I8990" t="s">
        <v>23272</v>
      </c>
      <c r="J8990" s="2" t="s">
        <v>23273</v>
      </c>
      <c r="K8990" s="5" t="s">
        <v>21</v>
      </c>
    </row>
    <row r="8991" spans="1:12" hidden="1" x14ac:dyDescent="0.25">
      <c r="A8991">
        <v>193729</v>
      </c>
      <c r="B8991" t="s">
        <v>23274</v>
      </c>
      <c r="C8991" t="s">
        <v>23275</v>
      </c>
      <c r="D8991" t="s">
        <v>23268</v>
      </c>
      <c r="E8991" t="s">
        <v>35939</v>
      </c>
      <c r="F8991" t="s">
        <v>35767</v>
      </c>
      <c r="G8991">
        <v>1994</v>
      </c>
      <c r="H8991" t="s">
        <v>36625</v>
      </c>
      <c r="I8991" t="s">
        <v>23276</v>
      </c>
      <c r="J8991" s="2" t="s">
        <v>23277</v>
      </c>
      <c r="K8991" s="5" t="s">
        <v>55</v>
      </c>
    </row>
    <row r="8992" spans="1:12" hidden="1" x14ac:dyDescent="0.25">
      <c r="A8992">
        <v>193732</v>
      </c>
      <c r="B8992" t="s">
        <v>23278</v>
      </c>
      <c r="C8992" t="s">
        <v>23267</v>
      </c>
      <c r="D8992" t="s">
        <v>23268</v>
      </c>
      <c r="E8992" t="s">
        <v>35939</v>
      </c>
      <c r="F8992" t="s">
        <v>35767</v>
      </c>
      <c r="G8992">
        <v>1994</v>
      </c>
      <c r="H8992" t="s">
        <v>36625</v>
      </c>
      <c r="I8992" t="s">
        <v>15262</v>
      </c>
      <c r="J8992" s="2" t="s">
        <v>23279</v>
      </c>
      <c r="K8992" s="5" t="s">
        <v>21</v>
      </c>
    </row>
    <row r="8993" spans="1:12" hidden="1" x14ac:dyDescent="0.25">
      <c r="A8993">
        <v>193742</v>
      </c>
      <c r="B8993" t="s">
        <v>23280</v>
      </c>
      <c r="C8993" t="s">
        <v>23267</v>
      </c>
      <c r="D8993" t="s">
        <v>23268</v>
      </c>
      <c r="E8993" t="s">
        <v>35939</v>
      </c>
      <c r="F8993" t="s">
        <v>35767</v>
      </c>
      <c r="G8993">
        <v>1994</v>
      </c>
      <c r="H8993" t="s">
        <v>36625</v>
      </c>
      <c r="I8993" t="s">
        <v>15262</v>
      </c>
      <c r="J8993" s="2" t="s">
        <v>23281</v>
      </c>
      <c r="K8993" s="5" t="s">
        <v>3682</v>
      </c>
      <c r="L8993" t="s">
        <v>129</v>
      </c>
    </row>
    <row r="8994" spans="1:12" hidden="1" x14ac:dyDescent="0.25">
      <c r="A8994">
        <v>193744</v>
      </c>
      <c r="B8994" t="s">
        <v>23282</v>
      </c>
      <c r="C8994" t="s">
        <v>23267</v>
      </c>
      <c r="D8994" t="s">
        <v>23268</v>
      </c>
      <c r="E8994" t="s">
        <v>35939</v>
      </c>
      <c r="F8994" t="s">
        <v>35767</v>
      </c>
      <c r="G8994">
        <v>1994</v>
      </c>
      <c r="H8994" t="s">
        <v>36625</v>
      </c>
      <c r="I8994" t="s">
        <v>15262</v>
      </c>
      <c r="J8994" s="2" t="s">
        <v>23283</v>
      </c>
      <c r="K8994" s="5" t="s">
        <v>128</v>
      </c>
    </row>
    <row r="8995" spans="1:12" hidden="1" x14ac:dyDescent="0.25">
      <c r="A8995">
        <v>193749</v>
      </c>
      <c r="B8995" t="s">
        <v>23284</v>
      </c>
      <c r="C8995" t="s">
        <v>23267</v>
      </c>
      <c r="D8995" t="s">
        <v>23268</v>
      </c>
      <c r="E8995" t="s">
        <v>35939</v>
      </c>
      <c r="F8995" t="s">
        <v>35767</v>
      </c>
      <c r="G8995">
        <v>1994</v>
      </c>
      <c r="H8995" t="s">
        <v>36625</v>
      </c>
      <c r="I8995" t="s">
        <v>15262</v>
      </c>
      <c r="J8995" s="2" t="s">
        <v>23285</v>
      </c>
      <c r="K8995" s="5" t="s">
        <v>32</v>
      </c>
    </row>
    <row r="8996" spans="1:12" hidden="1" x14ac:dyDescent="0.25">
      <c r="A8996">
        <v>193768</v>
      </c>
      <c r="B8996" t="s">
        <v>23286</v>
      </c>
      <c r="C8996" t="s">
        <v>23275</v>
      </c>
      <c r="D8996" t="s">
        <v>23268</v>
      </c>
      <c r="E8996" t="s">
        <v>35939</v>
      </c>
      <c r="F8996" t="s">
        <v>35767</v>
      </c>
      <c r="G8996">
        <v>1994</v>
      </c>
      <c r="H8996" t="s">
        <v>36625</v>
      </c>
      <c r="I8996" t="s">
        <v>23276</v>
      </c>
      <c r="J8996" s="2" t="s">
        <v>23287</v>
      </c>
      <c r="K8996" s="5" t="s">
        <v>38</v>
      </c>
      <c r="L8996" t="s">
        <v>16</v>
      </c>
    </row>
    <row r="8997" spans="1:12" hidden="1" x14ac:dyDescent="0.25">
      <c r="A8997">
        <v>193774</v>
      </c>
      <c r="B8997" t="s">
        <v>23288</v>
      </c>
      <c r="C8997" t="s">
        <v>23275</v>
      </c>
      <c r="D8997" t="s">
        <v>23268</v>
      </c>
      <c r="E8997" t="s">
        <v>35939</v>
      </c>
      <c r="F8997" t="s">
        <v>35767</v>
      </c>
      <c r="G8997">
        <v>1994</v>
      </c>
      <c r="H8997" t="s">
        <v>36625</v>
      </c>
      <c r="I8997" t="s">
        <v>23276</v>
      </c>
      <c r="J8997" s="2" t="s">
        <v>23289</v>
      </c>
      <c r="K8997" s="5" t="s">
        <v>38</v>
      </c>
    </row>
    <row r="8998" spans="1:12" hidden="1" x14ac:dyDescent="0.25">
      <c r="A8998">
        <v>193790</v>
      </c>
      <c r="B8998" t="s">
        <v>23290</v>
      </c>
      <c r="C8998" t="s">
        <v>23275</v>
      </c>
      <c r="D8998" t="s">
        <v>23268</v>
      </c>
      <c r="E8998" t="s">
        <v>35939</v>
      </c>
      <c r="F8998" t="s">
        <v>35767</v>
      </c>
      <c r="G8998">
        <v>1994</v>
      </c>
      <c r="H8998" t="s">
        <v>36625</v>
      </c>
      <c r="I8998" t="s">
        <v>23276</v>
      </c>
      <c r="J8998" s="2" t="s">
        <v>23291</v>
      </c>
      <c r="K8998" s="5" t="s">
        <v>38</v>
      </c>
      <c r="L8998" t="s">
        <v>627</v>
      </c>
    </row>
    <row r="8999" spans="1:12" hidden="1" x14ac:dyDescent="0.25">
      <c r="A8999">
        <v>193802</v>
      </c>
      <c r="B8999" t="s">
        <v>23292</v>
      </c>
      <c r="C8999" t="s">
        <v>23275</v>
      </c>
      <c r="D8999" t="s">
        <v>23268</v>
      </c>
      <c r="E8999" t="s">
        <v>35939</v>
      </c>
      <c r="F8999" t="s">
        <v>35767</v>
      </c>
      <c r="G8999">
        <v>1994</v>
      </c>
      <c r="H8999" t="s">
        <v>36625</v>
      </c>
      <c r="I8999" t="s">
        <v>23276</v>
      </c>
      <c r="J8999" s="2" t="s">
        <v>23293</v>
      </c>
      <c r="K8999" s="5" t="s">
        <v>128</v>
      </c>
      <c r="L8999" t="s">
        <v>35187</v>
      </c>
    </row>
    <row r="9000" spans="1:12" hidden="1" x14ac:dyDescent="0.25">
      <c r="A9000">
        <v>193825</v>
      </c>
      <c r="B9000" t="s">
        <v>23294</v>
      </c>
      <c r="C9000" t="s">
        <v>23275</v>
      </c>
      <c r="D9000" t="s">
        <v>23268</v>
      </c>
      <c r="E9000" t="s">
        <v>35939</v>
      </c>
      <c r="F9000" t="s">
        <v>35767</v>
      </c>
      <c r="G9000">
        <v>1994</v>
      </c>
      <c r="H9000" t="s">
        <v>36625</v>
      </c>
      <c r="I9000" t="s">
        <v>23276</v>
      </c>
      <c r="J9000" s="2" t="e">
        <v>#NAME?</v>
      </c>
      <c r="K9000" s="5" t="s">
        <v>15</v>
      </c>
    </row>
    <row r="9001" spans="1:12" hidden="1" x14ac:dyDescent="0.25">
      <c r="A9001">
        <v>193827</v>
      </c>
      <c r="B9001" t="s">
        <v>23295</v>
      </c>
      <c r="C9001" t="s">
        <v>23275</v>
      </c>
      <c r="D9001" t="s">
        <v>23268</v>
      </c>
      <c r="E9001" t="s">
        <v>35939</v>
      </c>
      <c r="F9001" t="s">
        <v>35767</v>
      </c>
      <c r="G9001">
        <v>1994</v>
      </c>
      <c r="H9001" t="s">
        <v>36625</v>
      </c>
      <c r="I9001" t="s">
        <v>23276</v>
      </c>
      <c r="J9001" s="2" t="s">
        <v>23296</v>
      </c>
      <c r="K9001" s="5" t="s">
        <v>21</v>
      </c>
    </row>
    <row r="9002" spans="1:12" hidden="1" x14ac:dyDescent="0.25">
      <c r="A9002">
        <v>193852</v>
      </c>
      <c r="B9002" t="s">
        <v>23297</v>
      </c>
      <c r="C9002" t="s">
        <v>23275</v>
      </c>
      <c r="D9002" t="s">
        <v>23268</v>
      </c>
      <c r="E9002" t="s">
        <v>35939</v>
      </c>
      <c r="F9002" t="s">
        <v>35767</v>
      </c>
      <c r="G9002">
        <v>1994</v>
      </c>
      <c r="H9002" t="s">
        <v>36625</v>
      </c>
      <c r="I9002" t="s">
        <v>23276</v>
      </c>
      <c r="J9002" s="2" t="s">
        <v>23298</v>
      </c>
      <c r="K9002" s="5" t="s">
        <v>38</v>
      </c>
      <c r="L9002" t="s">
        <v>16</v>
      </c>
    </row>
    <row r="9003" spans="1:12" hidden="1" x14ac:dyDescent="0.25">
      <c r="A9003">
        <v>193856</v>
      </c>
      <c r="B9003" t="s">
        <v>23299</v>
      </c>
      <c r="C9003" t="s">
        <v>23300</v>
      </c>
      <c r="D9003" t="s">
        <v>23268</v>
      </c>
      <c r="E9003" t="s">
        <v>35939</v>
      </c>
      <c r="F9003" t="s">
        <v>35767</v>
      </c>
      <c r="G9003">
        <v>1994</v>
      </c>
      <c r="H9003" t="s">
        <v>36625</v>
      </c>
      <c r="I9003" t="s">
        <v>23301</v>
      </c>
      <c r="J9003" s="2" t="s">
        <v>23302</v>
      </c>
      <c r="K9003" s="5" t="s">
        <v>55</v>
      </c>
    </row>
    <row r="9004" spans="1:12" hidden="1" x14ac:dyDescent="0.25">
      <c r="A9004">
        <v>193860</v>
      </c>
      <c r="B9004" t="s">
        <v>23303</v>
      </c>
      <c r="C9004" t="s">
        <v>23267</v>
      </c>
      <c r="D9004" t="s">
        <v>23268</v>
      </c>
      <c r="E9004" t="s">
        <v>35939</v>
      </c>
      <c r="F9004" t="s">
        <v>35767</v>
      </c>
      <c r="G9004">
        <v>1994</v>
      </c>
      <c r="H9004" t="s">
        <v>36625</v>
      </c>
      <c r="I9004" t="s">
        <v>15262</v>
      </c>
      <c r="J9004" s="2" t="s">
        <v>23304</v>
      </c>
      <c r="K9004" s="5" t="s">
        <v>15</v>
      </c>
    </row>
    <row r="9005" spans="1:12" hidden="1" x14ac:dyDescent="0.25">
      <c r="A9005">
        <v>193948</v>
      </c>
      <c r="B9005" t="s">
        <v>23305</v>
      </c>
      <c r="C9005" t="s">
        <v>23306</v>
      </c>
      <c r="D9005" t="s">
        <v>23268</v>
      </c>
      <c r="E9005" t="s">
        <v>35939</v>
      </c>
      <c r="F9005" t="s">
        <v>35767</v>
      </c>
      <c r="G9005">
        <v>1994</v>
      </c>
      <c r="H9005" t="s">
        <v>36625</v>
      </c>
      <c r="I9005" t="s">
        <v>23307</v>
      </c>
      <c r="J9005" s="2" t="s">
        <v>23308</v>
      </c>
      <c r="K9005" s="5" t="s">
        <v>55</v>
      </c>
    </row>
    <row r="9006" spans="1:12" hidden="1" x14ac:dyDescent="0.25">
      <c r="A9006">
        <v>193959</v>
      </c>
      <c r="B9006" t="s">
        <v>23309</v>
      </c>
      <c r="C9006" t="s">
        <v>23275</v>
      </c>
      <c r="D9006" t="s">
        <v>23268</v>
      </c>
      <c r="E9006" t="s">
        <v>35939</v>
      </c>
      <c r="F9006" t="s">
        <v>35767</v>
      </c>
      <c r="G9006">
        <v>1994</v>
      </c>
      <c r="H9006" t="s">
        <v>36625</v>
      </c>
      <c r="I9006" t="s">
        <v>23276</v>
      </c>
      <c r="J9006" s="2" t="s">
        <v>23310</v>
      </c>
      <c r="K9006" s="5" t="s">
        <v>38</v>
      </c>
      <c r="L9006" t="s">
        <v>103</v>
      </c>
    </row>
    <row r="9007" spans="1:12" hidden="1" x14ac:dyDescent="0.25">
      <c r="A9007">
        <v>193960</v>
      </c>
      <c r="B9007" t="s">
        <v>23311</v>
      </c>
      <c r="C9007" t="s">
        <v>23275</v>
      </c>
      <c r="D9007" t="s">
        <v>23268</v>
      </c>
      <c r="E9007" t="s">
        <v>35939</v>
      </c>
      <c r="F9007" t="s">
        <v>35767</v>
      </c>
      <c r="G9007">
        <v>1994</v>
      </c>
      <c r="H9007" t="s">
        <v>36625</v>
      </c>
      <c r="I9007" t="s">
        <v>23276</v>
      </c>
      <c r="J9007" s="2" t="s">
        <v>23312</v>
      </c>
      <c r="K9007" s="5" t="s">
        <v>23313</v>
      </c>
    </row>
    <row r="9008" spans="1:12" hidden="1" x14ac:dyDescent="0.25">
      <c r="A9008">
        <v>194004</v>
      </c>
      <c r="B9008" t="s">
        <v>23314</v>
      </c>
      <c r="C9008" t="s">
        <v>23315</v>
      </c>
      <c r="D9008" t="s">
        <v>23268</v>
      </c>
      <c r="E9008" t="s">
        <v>35939</v>
      </c>
      <c r="F9008" t="s">
        <v>35767</v>
      </c>
      <c r="G9008">
        <v>1994</v>
      </c>
      <c r="H9008" t="s">
        <v>36625</v>
      </c>
      <c r="I9008" t="s">
        <v>23316</v>
      </c>
      <c r="J9008" s="2" t="s">
        <v>23317</v>
      </c>
      <c r="K9008" s="5" t="s">
        <v>38</v>
      </c>
      <c r="L9008" t="s">
        <v>627</v>
      </c>
    </row>
    <row r="9009" spans="1:12" hidden="1" x14ac:dyDescent="0.25">
      <c r="A9009">
        <v>194090</v>
      </c>
      <c r="B9009" t="s">
        <v>23318</v>
      </c>
      <c r="C9009" t="s">
        <v>23319</v>
      </c>
      <c r="D9009" t="s">
        <v>23320</v>
      </c>
      <c r="E9009" t="s">
        <v>35940</v>
      </c>
      <c r="F9009" t="s">
        <v>35462</v>
      </c>
      <c r="G9009">
        <v>1943</v>
      </c>
      <c r="H9009" t="s">
        <v>36626</v>
      </c>
      <c r="I9009" t="s">
        <v>625</v>
      </c>
      <c r="J9009" s="2" t="s">
        <v>23321</v>
      </c>
      <c r="K9009" s="5" t="s">
        <v>21</v>
      </c>
    </row>
    <row r="9010" spans="1:12" hidden="1" x14ac:dyDescent="0.25">
      <c r="A9010">
        <v>194102</v>
      </c>
      <c r="B9010" t="s">
        <v>23322</v>
      </c>
      <c r="C9010" t="s">
        <v>23319</v>
      </c>
      <c r="D9010" t="s">
        <v>23320</v>
      </c>
      <c r="E9010" t="s">
        <v>35940</v>
      </c>
      <c r="F9010" t="s">
        <v>35462</v>
      </c>
      <c r="G9010">
        <v>1943</v>
      </c>
      <c r="H9010" t="s">
        <v>36626</v>
      </c>
      <c r="I9010" t="s">
        <v>625</v>
      </c>
      <c r="J9010" s="2" t="s">
        <v>23323</v>
      </c>
      <c r="K9010" s="5" t="s">
        <v>38</v>
      </c>
      <c r="L9010" t="s">
        <v>35297</v>
      </c>
    </row>
    <row r="9011" spans="1:12" hidden="1" x14ac:dyDescent="0.25">
      <c r="A9011">
        <v>194117</v>
      </c>
      <c r="B9011" t="s">
        <v>23324</v>
      </c>
      <c r="C9011" t="s">
        <v>23325</v>
      </c>
      <c r="D9011" t="s">
        <v>23320</v>
      </c>
      <c r="E9011" t="s">
        <v>35940</v>
      </c>
      <c r="F9011" t="s">
        <v>35462</v>
      </c>
      <c r="G9011">
        <v>1943</v>
      </c>
      <c r="H9011" t="s">
        <v>36626</v>
      </c>
      <c r="I9011" t="s">
        <v>23326</v>
      </c>
      <c r="J9011" s="2" t="s">
        <v>23327</v>
      </c>
      <c r="K9011" s="5" t="s">
        <v>38</v>
      </c>
      <c r="L9011" t="s">
        <v>323</v>
      </c>
    </row>
    <row r="9012" spans="1:12" hidden="1" x14ac:dyDescent="0.25">
      <c r="A9012">
        <v>194129</v>
      </c>
      <c r="B9012" t="s">
        <v>23328</v>
      </c>
      <c r="C9012" t="s">
        <v>23329</v>
      </c>
      <c r="D9012" t="s">
        <v>23320</v>
      </c>
      <c r="E9012" t="s">
        <v>35940</v>
      </c>
      <c r="F9012" t="s">
        <v>35462</v>
      </c>
      <c r="G9012">
        <v>1943</v>
      </c>
      <c r="H9012" t="s">
        <v>36626</v>
      </c>
      <c r="I9012" t="s">
        <v>23330</v>
      </c>
      <c r="J9012" s="2" t="s">
        <v>23331</v>
      </c>
      <c r="K9012" s="5" t="s">
        <v>21</v>
      </c>
    </row>
    <row r="9013" spans="1:12" hidden="1" x14ac:dyDescent="0.25">
      <c r="A9013">
        <v>194150</v>
      </c>
      <c r="B9013" t="s">
        <v>23332</v>
      </c>
      <c r="C9013" t="s">
        <v>23333</v>
      </c>
      <c r="D9013" t="s">
        <v>23320</v>
      </c>
      <c r="E9013" t="s">
        <v>35940</v>
      </c>
      <c r="F9013" t="s">
        <v>35462</v>
      </c>
      <c r="G9013">
        <v>1943</v>
      </c>
      <c r="H9013" t="s">
        <v>36626</v>
      </c>
      <c r="I9013" t="s">
        <v>12924</v>
      </c>
      <c r="J9013" s="2" t="s">
        <v>23334</v>
      </c>
      <c r="K9013" s="5" t="s">
        <v>38</v>
      </c>
      <c r="L9013" t="s">
        <v>132</v>
      </c>
    </row>
    <row r="9014" spans="1:12" hidden="1" x14ac:dyDescent="0.25">
      <c r="A9014">
        <v>194165</v>
      </c>
      <c r="B9014" t="s">
        <v>23335</v>
      </c>
      <c r="C9014" t="s">
        <v>23336</v>
      </c>
      <c r="D9014" t="s">
        <v>23320</v>
      </c>
      <c r="E9014" t="s">
        <v>35940</v>
      </c>
      <c r="F9014" t="s">
        <v>35462</v>
      </c>
      <c r="G9014">
        <v>1943</v>
      </c>
      <c r="H9014" t="s">
        <v>36626</v>
      </c>
      <c r="I9014" t="s">
        <v>23337</v>
      </c>
      <c r="J9014" s="2" t="s">
        <v>23338</v>
      </c>
      <c r="K9014" s="5" t="s">
        <v>38</v>
      </c>
      <c r="L9014" t="s">
        <v>16</v>
      </c>
    </row>
    <row r="9015" spans="1:12" hidden="1" x14ac:dyDescent="0.25">
      <c r="A9015">
        <v>194169</v>
      </c>
      <c r="B9015" t="s">
        <v>23339</v>
      </c>
      <c r="C9015" t="s">
        <v>23336</v>
      </c>
      <c r="D9015" t="s">
        <v>23320</v>
      </c>
      <c r="E9015" t="s">
        <v>35940</v>
      </c>
      <c r="F9015" t="s">
        <v>35462</v>
      </c>
      <c r="G9015">
        <v>1943</v>
      </c>
      <c r="H9015" t="s">
        <v>36626</v>
      </c>
      <c r="I9015" t="s">
        <v>23337</v>
      </c>
      <c r="J9015" s="2" t="s">
        <v>23340</v>
      </c>
      <c r="K9015" s="5" t="s">
        <v>38</v>
      </c>
      <c r="L9015" t="s">
        <v>16</v>
      </c>
    </row>
    <row r="9016" spans="1:12" hidden="1" x14ac:dyDescent="0.25">
      <c r="A9016">
        <v>194179</v>
      </c>
      <c r="B9016" t="s">
        <v>23341</v>
      </c>
      <c r="C9016" t="s">
        <v>23342</v>
      </c>
      <c r="D9016" t="s">
        <v>23320</v>
      </c>
      <c r="E9016" t="s">
        <v>35940</v>
      </c>
      <c r="F9016" t="s">
        <v>35462</v>
      </c>
      <c r="G9016">
        <v>1943</v>
      </c>
      <c r="H9016" t="s">
        <v>36626</v>
      </c>
      <c r="I9016" t="s">
        <v>23343</v>
      </c>
      <c r="J9016" s="2" t="s">
        <v>23344</v>
      </c>
      <c r="K9016" s="5" t="s">
        <v>38</v>
      </c>
      <c r="L9016" t="s">
        <v>272</v>
      </c>
    </row>
    <row r="9017" spans="1:12" hidden="1" x14ac:dyDescent="0.25">
      <c r="A9017">
        <v>194185</v>
      </c>
      <c r="B9017" t="s">
        <v>23345</v>
      </c>
      <c r="C9017" t="s">
        <v>23346</v>
      </c>
      <c r="D9017" t="s">
        <v>23320</v>
      </c>
      <c r="E9017" t="s">
        <v>35940</v>
      </c>
      <c r="F9017" t="s">
        <v>35462</v>
      </c>
      <c r="G9017">
        <v>1943</v>
      </c>
      <c r="H9017" t="s">
        <v>36626</v>
      </c>
      <c r="I9017" t="s">
        <v>16599</v>
      </c>
      <c r="J9017" s="2" t="s">
        <v>23347</v>
      </c>
      <c r="K9017" s="5" t="s">
        <v>128</v>
      </c>
      <c r="L9017" t="s">
        <v>35192</v>
      </c>
    </row>
    <row r="9018" spans="1:12" hidden="1" x14ac:dyDescent="0.25">
      <c r="A9018">
        <v>194187</v>
      </c>
      <c r="B9018" t="s">
        <v>23348</v>
      </c>
      <c r="C9018" t="s">
        <v>23333</v>
      </c>
      <c r="D9018" t="s">
        <v>23320</v>
      </c>
      <c r="E9018" t="s">
        <v>35940</v>
      </c>
      <c r="F9018" t="s">
        <v>35462</v>
      </c>
      <c r="G9018">
        <v>1943</v>
      </c>
      <c r="H9018" t="s">
        <v>36626</v>
      </c>
      <c r="I9018" t="s">
        <v>12924</v>
      </c>
      <c r="J9018" s="2" t="s">
        <v>23349</v>
      </c>
      <c r="K9018" s="5" t="s">
        <v>38</v>
      </c>
    </row>
    <row r="9019" spans="1:12" hidden="1" x14ac:dyDescent="0.25">
      <c r="A9019">
        <v>194207</v>
      </c>
      <c r="B9019" t="s">
        <v>23350</v>
      </c>
      <c r="C9019" t="s">
        <v>23333</v>
      </c>
      <c r="D9019" t="s">
        <v>23320</v>
      </c>
      <c r="E9019" t="s">
        <v>35940</v>
      </c>
      <c r="F9019" t="s">
        <v>35462</v>
      </c>
      <c r="G9019">
        <v>1943</v>
      </c>
      <c r="H9019" t="s">
        <v>36626</v>
      </c>
      <c r="I9019" t="s">
        <v>12924</v>
      </c>
      <c r="J9019" s="2" t="s">
        <v>23351</v>
      </c>
      <c r="K9019" s="5" t="s">
        <v>21</v>
      </c>
    </row>
    <row r="9020" spans="1:12" hidden="1" x14ac:dyDescent="0.25">
      <c r="A9020">
        <v>194224</v>
      </c>
      <c r="B9020" t="s">
        <v>23352</v>
      </c>
      <c r="C9020" t="s">
        <v>23346</v>
      </c>
      <c r="D9020" t="s">
        <v>23320</v>
      </c>
      <c r="E9020" t="s">
        <v>35940</v>
      </c>
      <c r="F9020" t="s">
        <v>35462</v>
      </c>
      <c r="G9020">
        <v>1943</v>
      </c>
      <c r="H9020" t="s">
        <v>36626</v>
      </c>
      <c r="I9020" t="s">
        <v>16599</v>
      </c>
      <c r="J9020" s="2" t="s">
        <v>23353</v>
      </c>
      <c r="K9020" s="5" t="s">
        <v>38</v>
      </c>
    </row>
    <row r="9021" spans="1:12" hidden="1" x14ac:dyDescent="0.25">
      <c r="A9021">
        <v>194228</v>
      </c>
      <c r="B9021" t="s">
        <v>23354</v>
      </c>
      <c r="C9021" t="s">
        <v>23346</v>
      </c>
      <c r="D9021" t="s">
        <v>23320</v>
      </c>
      <c r="E9021" t="s">
        <v>35940</v>
      </c>
      <c r="F9021" t="s">
        <v>35462</v>
      </c>
      <c r="G9021">
        <v>1943</v>
      </c>
      <c r="H9021" t="s">
        <v>36626</v>
      </c>
      <c r="I9021" t="s">
        <v>16599</v>
      </c>
      <c r="J9021" s="2" t="s">
        <v>23355</v>
      </c>
      <c r="K9021" s="5" t="s">
        <v>15</v>
      </c>
      <c r="L9021" t="s">
        <v>239</v>
      </c>
    </row>
    <row r="9022" spans="1:12" hidden="1" x14ac:dyDescent="0.25">
      <c r="A9022">
        <v>194229</v>
      </c>
      <c r="B9022" t="s">
        <v>23356</v>
      </c>
      <c r="C9022" t="s">
        <v>23346</v>
      </c>
      <c r="D9022" t="s">
        <v>23320</v>
      </c>
      <c r="E9022" t="s">
        <v>35940</v>
      </c>
      <c r="F9022" t="s">
        <v>35462</v>
      </c>
      <c r="G9022">
        <v>1943</v>
      </c>
      <c r="H9022" t="s">
        <v>36626</v>
      </c>
      <c r="I9022" t="s">
        <v>16599</v>
      </c>
      <c r="J9022" s="2" t="s">
        <v>23357</v>
      </c>
      <c r="K9022" s="5" t="s">
        <v>55</v>
      </c>
    </row>
    <row r="9023" spans="1:12" hidden="1" x14ac:dyDescent="0.25">
      <c r="A9023">
        <v>194241</v>
      </c>
      <c r="B9023" t="s">
        <v>23358</v>
      </c>
      <c r="C9023" t="s">
        <v>23346</v>
      </c>
      <c r="D9023" t="s">
        <v>23320</v>
      </c>
      <c r="E9023" t="s">
        <v>35940</v>
      </c>
      <c r="F9023" t="s">
        <v>35462</v>
      </c>
      <c r="G9023">
        <v>1943</v>
      </c>
      <c r="H9023" t="s">
        <v>36626</v>
      </c>
      <c r="I9023" t="s">
        <v>16599</v>
      </c>
      <c r="J9023" s="2" t="s">
        <v>23359</v>
      </c>
      <c r="K9023" s="5" t="s">
        <v>38</v>
      </c>
      <c r="L9023" t="s">
        <v>232</v>
      </c>
    </row>
    <row r="9024" spans="1:12" hidden="1" x14ac:dyDescent="0.25">
      <c r="A9024">
        <v>194254</v>
      </c>
      <c r="B9024" t="s">
        <v>23360</v>
      </c>
      <c r="C9024" t="s">
        <v>23361</v>
      </c>
      <c r="D9024" t="s">
        <v>23320</v>
      </c>
      <c r="E9024" t="s">
        <v>35940</v>
      </c>
      <c r="F9024" t="s">
        <v>35462</v>
      </c>
      <c r="G9024">
        <v>1943</v>
      </c>
      <c r="H9024" t="s">
        <v>36626</v>
      </c>
      <c r="I9024" t="s">
        <v>23362</v>
      </c>
      <c r="J9024" s="2" t="s">
        <v>23363</v>
      </c>
      <c r="K9024" s="5" t="s">
        <v>475</v>
      </c>
    </row>
    <row r="9025" spans="1:12" hidden="1" x14ac:dyDescent="0.25">
      <c r="A9025">
        <v>194256</v>
      </c>
      <c r="B9025" t="s">
        <v>23364</v>
      </c>
      <c r="C9025" t="s">
        <v>23361</v>
      </c>
      <c r="D9025" t="s">
        <v>23320</v>
      </c>
      <c r="E9025" t="s">
        <v>35940</v>
      </c>
      <c r="F9025" t="s">
        <v>35462</v>
      </c>
      <c r="G9025">
        <v>1943</v>
      </c>
      <c r="H9025" t="s">
        <v>36626</v>
      </c>
      <c r="I9025" t="s">
        <v>23362</v>
      </c>
      <c r="J9025" s="2" t="s">
        <v>23365</v>
      </c>
      <c r="K9025" s="5" t="s">
        <v>38</v>
      </c>
      <c r="L9025" t="s">
        <v>35249</v>
      </c>
    </row>
    <row r="9026" spans="1:12" hidden="1" x14ac:dyDescent="0.25">
      <c r="A9026">
        <v>194280</v>
      </c>
      <c r="B9026" t="s">
        <v>23366</v>
      </c>
      <c r="C9026" t="s">
        <v>23361</v>
      </c>
      <c r="D9026" t="s">
        <v>23320</v>
      </c>
      <c r="E9026" t="s">
        <v>35940</v>
      </c>
      <c r="F9026" t="s">
        <v>35462</v>
      </c>
      <c r="G9026">
        <v>1943</v>
      </c>
      <c r="H9026" t="s">
        <v>36626</v>
      </c>
      <c r="I9026" t="s">
        <v>23362</v>
      </c>
      <c r="J9026" s="2" t="s">
        <v>23367</v>
      </c>
      <c r="K9026" s="5" t="s">
        <v>55</v>
      </c>
    </row>
    <row r="9027" spans="1:12" hidden="1" x14ac:dyDescent="0.25">
      <c r="A9027">
        <v>194286</v>
      </c>
      <c r="B9027" t="s">
        <v>23368</v>
      </c>
      <c r="C9027" t="s">
        <v>23361</v>
      </c>
      <c r="D9027" t="s">
        <v>23320</v>
      </c>
      <c r="E9027" t="s">
        <v>35940</v>
      </c>
      <c r="F9027" t="s">
        <v>35462</v>
      </c>
      <c r="G9027">
        <v>1943</v>
      </c>
      <c r="H9027" t="s">
        <v>36626</v>
      </c>
      <c r="I9027" t="s">
        <v>23362</v>
      </c>
      <c r="J9027" s="2" t="s">
        <v>23369</v>
      </c>
      <c r="K9027" s="5" t="s">
        <v>38</v>
      </c>
    </row>
    <row r="9028" spans="1:12" hidden="1" x14ac:dyDescent="0.25">
      <c r="A9028">
        <v>194289</v>
      </c>
      <c r="B9028" t="s">
        <v>23370</v>
      </c>
      <c r="C9028" t="s">
        <v>23333</v>
      </c>
      <c r="D9028" t="s">
        <v>23320</v>
      </c>
      <c r="E9028" t="s">
        <v>35940</v>
      </c>
      <c r="F9028" t="s">
        <v>35462</v>
      </c>
      <c r="G9028">
        <v>1943</v>
      </c>
      <c r="H9028" t="s">
        <v>36626</v>
      </c>
      <c r="I9028" t="s">
        <v>12924</v>
      </c>
      <c r="J9028" s="2" t="s">
        <v>23371</v>
      </c>
      <c r="K9028" s="5" t="s">
        <v>38</v>
      </c>
      <c r="L9028" t="s">
        <v>16</v>
      </c>
    </row>
    <row r="9029" spans="1:12" hidden="1" x14ac:dyDescent="0.25">
      <c r="A9029">
        <v>194307</v>
      </c>
      <c r="B9029" t="s">
        <v>23372</v>
      </c>
      <c r="C9029" t="s">
        <v>23373</v>
      </c>
      <c r="D9029" t="s">
        <v>23374</v>
      </c>
      <c r="E9029" t="s">
        <v>35941</v>
      </c>
      <c r="F9029" t="s">
        <v>35378</v>
      </c>
      <c r="G9029">
        <v>1997</v>
      </c>
      <c r="H9029" t="s">
        <v>36627</v>
      </c>
      <c r="I9029" t="s">
        <v>3600</v>
      </c>
      <c r="J9029" s="2" t="s">
        <v>23375</v>
      </c>
      <c r="K9029" s="5" t="s">
        <v>38</v>
      </c>
      <c r="L9029" t="s">
        <v>35248</v>
      </c>
    </row>
    <row r="9030" spans="1:12" hidden="1" x14ac:dyDescent="0.25">
      <c r="A9030">
        <v>194325</v>
      </c>
      <c r="B9030" t="s">
        <v>23376</v>
      </c>
      <c r="C9030" t="s">
        <v>23373</v>
      </c>
      <c r="D9030" t="s">
        <v>23374</v>
      </c>
      <c r="E9030" t="s">
        <v>35941</v>
      </c>
      <c r="F9030" t="s">
        <v>35378</v>
      </c>
      <c r="G9030">
        <v>1997</v>
      </c>
      <c r="H9030" t="s">
        <v>36627</v>
      </c>
      <c r="I9030" t="s">
        <v>3600</v>
      </c>
      <c r="J9030" s="2" t="s">
        <v>23377</v>
      </c>
      <c r="K9030" s="5" t="s">
        <v>38</v>
      </c>
      <c r="L9030" t="s">
        <v>132</v>
      </c>
    </row>
    <row r="9031" spans="1:12" hidden="1" x14ac:dyDescent="0.25">
      <c r="A9031">
        <v>194345</v>
      </c>
      <c r="B9031" t="s">
        <v>23378</v>
      </c>
      <c r="C9031" t="s">
        <v>23379</v>
      </c>
      <c r="D9031" t="s">
        <v>23374</v>
      </c>
      <c r="E9031" t="s">
        <v>35941</v>
      </c>
      <c r="F9031" t="s">
        <v>35378</v>
      </c>
      <c r="G9031">
        <v>1997</v>
      </c>
      <c r="H9031" t="s">
        <v>36627</v>
      </c>
      <c r="I9031" t="s">
        <v>16767</v>
      </c>
      <c r="J9031" s="2" t="s">
        <v>23380</v>
      </c>
      <c r="K9031" s="5" t="s">
        <v>55</v>
      </c>
    </row>
    <row r="9032" spans="1:12" hidden="1" x14ac:dyDescent="0.25">
      <c r="A9032">
        <v>194359</v>
      </c>
      <c r="B9032" t="s">
        <v>23381</v>
      </c>
      <c r="C9032" t="s">
        <v>23373</v>
      </c>
      <c r="D9032" t="s">
        <v>23374</v>
      </c>
      <c r="E9032" t="s">
        <v>35941</v>
      </c>
      <c r="F9032" t="s">
        <v>35378</v>
      </c>
      <c r="G9032">
        <v>1997</v>
      </c>
      <c r="H9032" t="s">
        <v>36627</v>
      </c>
      <c r="I9032" t="s">
        <v>3600</v>
      </c>
      <c r="J9032" s="2" t="s">
        <v>23382</v>
      </c>
      <c r="K9032" s="5" t="s">
        <v>202</v>
      </c>
    </row>
    <row r="9033" spans="1:12" hidden="1" x14ac:dyDescent="0.25">
      <c r="A9033">
        <v>194367</v>
      </c>
      <c r="B9033" t="s">
        <v>23383</v>
      </c>
      <c r="C9033" t="s">
        <v>23373</v>
      </c>
      <c r="D9033" t="s">
        <v>23374</v>
      </c>
      <c r="E9033" t="s">
        <v>35941</v>
      </c>
      <c r="F9033" t="s">
        <v>35378</v>
      </c>
      <c r="G9033">
        <v>1997</v>
      </c>
      <c r="H9033" t="s">
        <v>36627</v>
      </c>
      <c r="I9033" t="s">
        <v>3600</v>
      </c>
      <c r="J9033" s="2" t="s">
        <v>23384</v>
      </c>
      <c r="K9033" s="5" t="s">
        <v>32</v>
      </c>
    </row>
    <row r="9034" spans="1:12" hidden="1" x14ac:dyDescent="0.25">
      <c r="A9034">
        <v>194372</v>
      </c>
      <c r="B9034" t="s">
        <v>23385</v>
      </c>
      <c r="C9034" t="s">
        <v>23373</v>
      </c>
      <c r="D9034" t="s">
        <v>23374</v>
      </c>
      <c r="E9034" t="s">
        <v>35941</v>
      </c>
      <c r="F9034" t="s">
        <v>35378</v>
      </c>
      <c r="G9034">
        <v>1997</v>
      </c>
      <c r="H9034" t="s">
        <v>36627</v>
      </c>
      <c r="I9034" t="s">
        <v>3600</v>
      </c>
      <c r="J9034" s="2" t="s">
        <v>23386</v>
      </c>
      <c r="K9034" s="5" t="s">
        <v>21</v>
      </c>
    </row>
    <row r="9035" spans="1:12" hidden="1" x14ac:dyDescent="0.25">
      <c r="A9035">
        <v>194396</v>
      </c>
      <c r="B9035" t="s">
        <v>23387</v>
      </c>
      <c r="C9035" t="s">
        <v>23388</v>
      </c>
      <c r="D9035" t="s">
        <v>23374</v>
      </c>
      <c r="E9035" t="s">
        <v>35941</v>
      </c>
      <c r="F9035" t="s">
        <v>35378</v>
      </c>
      <c r="G9035">
        <v>1997</v>
      </c>
      <c r="H9035" t="s">
        <v>36627</v>
      </c>
      <c r="I9035" t="s">
        <v>5146</v>
      </c>
      <c r="J9035" s="2" t="s">
        <v>23389</v>
      </c>
      <c r="K9035" s="5" t="s">
        <v>38</v>
      </c>
      <c r="L9035" t="s">
        <v>132</v>
      </c>
    </row>
    <row r="9036" spans="1:12" hidden="1" x14ac:dyDescent="0.25">
      <c r="A9036">
        <v>194399</v>
      </c>
      <c r="B9036" t="s">
        <v>23390</v>
      </c>
      <c r="C9036" t="s">
        <v>23373</v>
      </c>
      <c r="D9036" t="s">
        <v>23374</v>
      </c>
      <c r="E9036" t="s">
        <v>35941</v>
      </c>
      <c r="F9036" t="s">
        <v>35378</v>
      </c>
      <c r="G9036">
        <v>1997</v>
      </c>
      <c r="H9036" t="s">
        <v>36627</v>
      </c>
      <c r="I9036" t="s">
        <v>3600</v>
      </c>
      <c r="J9036" s="2" t="s">
        <v>23391</v>
      </c>
      <c r="K9036" s="5" t="s">
        <v>21</v>
      </c>
    </row>
    <row r="9037" spans="1:12" hidden="1" x14ac:dyDescent="0.25">
      <c r="A9037">
        <v>194406</v>
      </c>
      <c r="B9037" t="s">
        <v>23392</v>
      </c>
      <c r="C9037" t="s">
        <v>23388</v>
      </c>
      <c r="D9037" t="s">
        <v>23374</v>
      </c>
      <c r="E9037" t="s">
        <v>35941</v>
      </c>
      <c r="F9037" t="s">
        <v>35378</v>
      </c>
      <c r="G9037">
        <v>1997</v>
      </c>
      <c r="H9037" t="s">
        <v>36627</v>
      </c>
      <c r="I9037" t="s">
        <v>5146</v>
      </c>
      <c r="J9037" s="2" t="s">
        <v>23393</v>
      </c>
      <c r="K9037" s="5" t="s">
        <v>38</v>
      </c>
      <c r="L9037" t="s">
        <v>132</v>
      </c>
    </row>
    <row r="9038" spans="1:12" hidden="1" x14ac:dyDescent="0.25">
      <c r="A9038">
        <v>194435</v>
      </c>
      <c r="B9038" t="s">
        <v>23394</v>
      </c>
      <c r="C9038" t="s">
        <v>23395</v>
      </c>
      <c r="D9038" t="s">
        <v>23374</v>
      </c>
      <c r="E9038" t="s">
        <v>35941</v>
      </c>
      <c r="F9038" t="s">
        <v>35378</v>
      </c>
      <c r="G9038">
        <v>1997</v>
      </c>
      <c r="H9038" t="s">
        <v>36627</v>
      </c>
      <c r="I9038" t="s">
        <v>1868</v>
      </c>
      <c r="J9038" s="2" t="s">
        <v>23396</v>
      </c>
      <c r="K9038" s="5" t="s">
        <v>21</v>
      </c>
    </row>
    <row r="9039" spans="1:12" hidden="1" x14ac:dyDescent="0.25">
      <c r="A9039">
        <v>194454</v>
      </c>
      <c r="B9039" t="s">
        <v>23397</v>
      </c>
      <c r="C9039" t="s">
        <v>23398</v>
      </c>
      <c r="D9039" t="s">
        <v>23374</v>
      </c>
      <c r="E9039" t="s">
        <v>35941</v>
      </c>
      <c r="F9039" t="s">
        <v>35378</v>
      </c>
      <c r="G9039">
        <v>1997</v>
      </c>
      <c r="H9039" t="s">
        <v>36627</v>
      </c>
      <c r="I9039" t="s">
        <v>18450</v>
      </c>
      <c r="J9039" s="2" t="s">
        <v>23399</v>
      </c>
      <c r="K9039" s="5" t="s">
        <v>38</v>
      </c>
      <c r="L9039" t="s">
        <v>35297</v>
      </c>
    </row>
    <row r="9040" spans="1:12" hidden="1" x14ac:dyDescent="0.25">
      <c r="A9040">
        <v>194455</v>
      </c>
      <c r="B9040" t="s">
        <v>23400</v>
      </c>
      <c r="C9040" t="s">
        <v>23398</v>
      </c>
      <c r="D9040" t="s">
        <v>23374</v>
      </c>
      <c r="E9040" t="s">
        <v>35941</v>
      </c>
      <c r="F9040" t="s">
        <v>35378</v>
      </c>
      <c r="G9040">
        <v>1997</v>
      </c>
      <c r="H9040" t="s">
        <v>36627</v>
      </c>
      <c r="I9040" t="s">
        <v>18450</v>
      </c>
      <c r="J9040" s="2" t="s">
        <v>23401</v>
      </c>
      <c r="K9040" s="5" t="s">
        <v>32</v>
      </c>
    </row>
    <row r="9041" spans="1:12" hidden="1" x14ac:dyDescent="0.25">
      <c r="A9041">
        <v>194459</v>
      </c>
      <c r="B9041" t="s">
        <v>23402</v>
      </c>
      <c r="C9041" t="s">
        <v>23403</v>
      </c>
      <c r="D9041" t="s">
        <v>23374</v>
      </c>
      <c r="E9041" t="s">
        <v>35941</v>
      </c>
      <c r="F9041" t="s">
        <v>35378</v>
      </c>
      <c r="G9041">
        <v>1997</v>
      </c>
      <c r="H9041" t="s">
        <v>36627</v>
      </c>
      <c r="I9041" t="s">
        <v>1243</v>
      </c>
      <c r="J9041" s="2" t="s">
        <v>23404</v>
      </c>
      <c r="K9041" s="5" t="s">
        <v>21</v>
      </c>
    </row>
    <row r="9042" spans="1:12" hidden="1" x14ac:dyDescent="0.25">
      <c r="A9042">
        <v>194460</v>
      </c>
      <c r="B9042" t="s">
        <v>23405</v>
      </c>
      <c r="C9042" t="s">
        <v>23398</v>
      </c>
      <c r="D9042" t="s">
        <v>23374</v>
      </c>
      <c r="E9042" t="s">
        <v>35941</v>
      </c>
      <c r="F9042" t="s">
        <v>35378</v>
      </c>
      <c r="G9042">
        <v>1997</v>
      </c>
      <c r="H9042" t="s">
        <v>36627</v>
      </c>
      <c r="I9042" t="s">
        <v>18450</v>
      </c>
      <c r="J9042" s="2" t="s">
        <v>23406</v>
      </c>
      <c r="K9042" s="5" t="s">
        <v>21</v>
      </c>
    </row>
    <row r="9043" spans="1:12" hidden="1" x14ac:dyDescent="0.25">
      <c r="A9043">
        <v>194473</v>
      </c>
      <c r="B9043" t="s">
        <v>23407</v>
      </c>
      <c r="C9043" t="s">
        <v>23398</v>
      </c>
      <c r="D9043" t="s">
        <v>23374</v>
      </c>
      <c r="E9043" t="s">
        <v>35941</v>
      </c>
      <c r="F9043" t="s">
        <v>35378</v>
      </c>
      <c r="G9043">
        <v>1997</v>
      </c>
      <c r="H9043" t="s">
        <v>36627</v>
      </c>
      <c r="I9043" t="s">
        <v>18450</v>
      </c>
      <c r="J9043" s="2" t="s">
        <v>23408</v>
      </c>
      <c r="K9043" s="5" t="s">
        <v>128</v>
      </c>
    </row>
    <row r="9044" spans="1:12" hidden="1" x14ac:dyDescent="0.25">
      <c r="A9044">
        <v>194480</v>
      </c>
      <c r="B9044" t="s">
        <v>23409</v>
      </c>
      <c r="C9044" t="s">
        <v>23410</v>
      </c>
      <c r="D9044" t="s">
        <v>23374</v>
      </c>
      <c r="E9044" t="s">
        <v>35941</v>
      </c>
      <c r="F9044" t="s">
        <v>35378</v>
      </c>
      <c r="G9044">
        <v>1997</v>
      </c>
      <c r="H9044" t="s">
        <v>36627</v>
      </c>
      <c r="I9044" t="s">
        <v>22746</v>
      </c>
      <c r="J9044" s="2" t="s">
        <v>23411</v>
      </c>
      <c r="K9044" s="5" t="s">
        <v>55</v>
      </c>
    </row>
    <row r="9045" spans="1:12" hidden="1" x14ac:dyDescent="0.25">
      <c r="A9045">
        <v>194485</v>
      </c>
      <c r="B9045" t="s">
        <v>23412</v>
      </c>
      <c r="C9045" t="s">
        <v>23398</v>
      </c>
      <c r="D9045" t="s">
        <v>23374</v>
      </c>
      <c r="E9045" t="s">
        <v>35941</v>
      </c>
      <c r="F9045" t="s">
        <v>35378</v>
      </c>
      <c r="G9045">
        <v>1997</v>
      </c>
      <c r="H9045" t="s">
        <v>36627</v>
      </c>
      <c r="I9045" t="s">
        <v>18450</v>
      </c>
      <c r="J9045" s="2" t="s">
        <v>23413</v>
      </c>
      <c r="K9045" s="5" t="s">
        <v>38</v>
      </c>
      <c r="L9045" t="s">
        <v>35297</v>
      </c>
    </row>
    <row r="9046" spans="1:12" hidden="1" x14ac:dyDescent="0.25">
      <c r="A9046">
        <v>194539</v>
      </c>
      <c r="B9046" t="s">
        <v>23414</v>
      </c>
      <c r="C9046" t="s">
        <v>23398</v>
      </c>
      <c r="D9046" t="s">
        <v>23374</v>
      </c>
      <c r="E9046" t="s">
        <v>35941</v>
      </c>
      <c r="F9046" t="s">
        <v>35378</v>
      </c>
      <c r="G9046">
        <v>1997</v>
      </c>
      <c r="H9046" t="s">
        <v>36627</v>
      </c>
      <c r="I9046" t="s">
        <v>18450</v>
      </c>
      <c r="J9046" s="2" t="s">
        <v>23415</v>
      </c>
      <c r="K9046" s="5" t="s">
        <v>55</v>
      </c>
    </row>
    <row r="9047" spans="1:12" hidden="1" x14ac:dyDescent="0.25">
      <c r="A9047">
        <v>194558</v>
      </c>
      <c r="B9047" t="s">
        <v>23416</v>
      </c>
      <c r="C9047" t="s">
        <v>23417</v>
      </c>
      <c r="D9047" t="s">
        <v>23374</v>
      </c>
      <c r="E9047" t="s">
        <v>35941</v>
      </c>
      <c r="F9047" t="s">
        <v>35378</v>
      </c>
      <c r="G9047">
        <v>1997</v>
      </c>
      <c r="H9047" t="s">
        <v>36627</v>
      </c>
      <c r="I9047" t="s">
        <v>7704</v>
      </c>
      <c r="J9047" s="2" t="s">
        <v>23418</v>
      </c>
      <c r="K9047" s="5" t="s">
        <v>38</v>
      </c>
      <c r="L9047" t="s">
        <v>16</v>
      </c>
    </row>
    <row r="9048" spans="1:12" hidden="1" x14ac:dyDescent="0.25">
      <c r="A9048">
        <v>194568</v>
      </c>
      <c r="B9048" t="s">
        <v>23419</v>
      </c>
      <c r="C9048" t="s">
        <v>23417</v>
      </c>
      <c r="D9048" t="s">
        <v>23374</v>
      </c>
      <c r="E9048" t="s">
        <v>35941</v>
      </c>
      <c r="F9048" t="s">
        <v>35378</v>
      </c>
      <c r="G9048">
        <v>1997</v>
      </c>
      <c r="H9048" t="s">
        <v>36627</v>
      </c>
      <c r="I9048" t="s">
        <v>7704</v>
      </c>
      <c r="J9048" s="2" t="s">
        <v>23420</v>
      </c>
      <c r="K9048" s="5" t="s">
        <v>345</v>
      </c>
    </row>
    <row r="9049" spans="1:12" hidden="1" x14ac:dyDescent="0.25">
      <c r="A9049">
        <v>194573</v>
      </c>
      <c r="B9049" t="s">
        <v>23421</v>
      </c>
      <c r="C9049" t="s">
        <v>23422</v>
      </c>
      <c r="D9049" t="s">
        <v>23374</v>
      </c>
      <c r="E9049" t="s">
        <v>35941</v>
      </c>
      <c r="F9049" t="s">
        <v>35378</v>
      </c>
      <c r="G9049">
        <v>1997</v>
      </c>
      <c r="H9049" t="s">
        <v>36627</v>
      </c>
      <c r="I9049" t="s">
        <v>5168</v>
      </c>
      <c r="J9049" s="2" t="s">
        <v>23423</v>
      </c>
      <c r="K9049" s="5" t="s">
        <v>38</v>
      </c>
      <c r="L9049" t="s">
        <v>119</v>
      </c>
    </row>
    <row r="9050" spans="1:12" hidden="1" x14ac:dyDescent="0.25">
      <c r="A9050">
        <v>194576</v>
      </c>
      <c r="B9050" t="s">
        <v>23424</v>
      </c>
      <c r="C9050" t="s">
        <v>23422</v>
      </c>
      <c r="D9050" t="s">
        <v>23374</v>
      </c>
      <c r="E9050" t="s">
        <v>35941</v>
      </c>
      <c r="F9050" t="s">
        <v>35378</v>
      </c>
      <c r="G9050">
        <v>1997</v>
      </c>
      <c r="H9050" t="s">
        <v>36627</v>
      </c>
      <c r="I9050" t="s">
        <v>5168</v>
      </c>
      <c r="J9050" s="2" t="s">
        <v>23425</v>
      </c>
      <c r="K9050" s="5" t="s">
        <v>21</v>
      </c>
    </row>
    <row r="9051" spans="1:12" hidden="1" x14ac:dyDescent="0.25">
      <c r="A9051">
        <v>194578</v>
      </c>
      <c r="B9051" t="s">
        <v>23426</v>
      </c>
      <c r="C9051" t="s">
        <v>23417</v>
      </c>
      <c r="D9051" t="s">
        <v>23374</v>
      </c>
      <c r="E9051" t="s">
        <v>35941</v>
      </c>
      <c r="F9051" t="s">
        <v>35378</v>
      </c>
      <c r="G9051">
        <v>1997</v>
      </c>
      <c r="H9051" t="s">
        <v>36627</v>
      </c>
      <c r="I9051" t="s">
        <v>7704</v>
      </c>
      <c r="J9051" s="2" t="s">
        <v>23427</v>
      </c>
      <c r="K9051" s="5" t="s">
        <v>38</v>
      </c>
      <c r="L9051" t="s">
        <v>35326</v>
      </c>
    </row>
    <row r="9052" spans="1:12" hidden="1" x14ac:dyDescent="0.25">
      <c r="A9052">
        <v>194590</v>
      </c>
      <c r="B9052" t="s">
        <v>23428</v>
      </c>
      <c r="C9052" t="s">
        <v>23403</v>
      </c>
      <c r="D9052" t="s">
        <v>23374</v>
      </c>
      <c r="E9052" t="s">
        <v>35941</v>
      </c>
      <c r="F9052" t="s">
        <v>35378</v>
      </c>
      <c r="G9052">
        <v>1997</v>
      </c>
      <c r="H9052" t="s">
        <v>36627</v>
      </c>
      <c r="I9052" t="s">
        <v>1243</v>
      </c>
      <c r="J9052" s="2" t="s">
        <v>23429</v>
      </c>
      <c r="K9052" s="5" t="s">
        <v>128</v>
      </c>
    </row>
    <row r="9053" spans="1:12" hidden="1" x14ac:dyDescent="0.25">
      <c r="A9053">
        <v>194591</v>
      </c>
      <c r="B9053" t="s">
        <v>23430</v>
      </c>
      <c r="C9053" t="s">
        <v>23379</v>
      </c>
      <c r="D9053" t="s">
        <v>23374</v>
      </c>
      <c r="E9053" t="s">
        <v>35941</v>
      </c>
      <c r="F9053" t="s">
        <v>35378</v>
      </c>
      <c r="G9053">
        <v>1997</v>
      </c>
      <c r="H9053" t="s">
        <v>36627</v>
      </c>
      <c r="I9053" t="s">
        <v>16767</v>
      </c>
      <c r="J9053" s="2" t="s">
        <v>23431</v>
      </c>
      <c r="K9053" s="5" t="s">
        <v>32</v>
      </c>
    </row>
    <row r="9054" spans="1:12" hidden="1" x14ac:dyDescent="0.25">
      <c r="A9054">
        <v>194627</v>
      </c>
      <c r="B9054" t="s">
        <v>23432</v>
      </c>
      <c r="C9054" t="s">
        <v>23433</v>
      </c>
      <c r="D9054" t="s">
        <v>23374</v>
      </c>
      <c r="E9054" t="s">
        <v>35941</v>
      </c>
      <c r="F9054" t="s">
        <v>35378</v>
      </c>
      <c r="G9054">
        <v>1997</v>
      </c>
      <c r="H9054" t="s">
        <v>36627</v>
      </c>
      <c r="I9054" t="s">
        <v>9368</v>
      </c>
      <c r="J9054" s="2" t="s">
        <v>23434</v>
      </c>
      <c r="K9054" s="5" t="s">
        <v>502</v>
      </c>
    </row>
    <row r="9055" spans="1:12" hidden="1" x14ac:dyDescent="0.25">
      <c r="A9055">
        <v>194635</v>
      </c>
      <c r="B9055" t="s">
        <v>23435</v>
      </c>
      <c r="C9055" t="s">
        <v>23433</v>
      </c>
      <c r="D9055" t="s">
        <v>23374</v>
      </c>
      <c r="E9055" t="s">
        <v>35941</v>
      </c>
      <c r="F9055" t="s">
        <v>35378</v>
      </c>
      <c r="G9055">
        <v>1997</v>
      </c>
      <c r="H9055" t="s">
        <v>36627</v>
      </c>
      <c r="I9055" t="s">
        <v>9368</v>
      </c>
      <c r="J9055" s="2" t="s">
        <v>23436</v>
      </c>
      <c r="K9055" s="5" t="s">
        <v>21</v>
      </c>
    </row>
    <row r="9056" spans="1:12" hidden="1" x14ac:dyDescent="0.25">
      <c r="A9056">
        <v>194637</v>
      </c>
      <c r="B9056" t="s">
        <v>23437</v>
      </c>
      <c r="C9056" t="s">
        <v>23438</v>
      </c>
      <c r="D9056" t="s">
        <v>23374</v>
      </c>
      <c r="E9056" t="s">
        <v>35941</v>
      </c>
      <c r="F9056" t="s">
        <v>35378</v>
      </c>
      <c r="G9056">
        <v>1997</v>
      </c>
      <c r="H9056" t="s">
        <v>36627</v>
      </c>
      <c r="I9056" t="s">
        <v>23439</v>
      </c>
      <c r="J9056" s="2" t="s">
        <v>23440</v>
      </c>
      <c r="K9056" s="5" t="s">
        <v>475</v>
      </c>
    </row>
    <row r="9057" spans="1:12" hidden="1" x14ac:dyDescent="0.25">
      <c r="A9057">
        <v>194657</v>
      </c>
      <c r="B9057" t="s">
        <v>23441</v>
      </c>
      <c r="C9057" t="s">
        <v>23438</v>
      </c>
      <c r="D9057" t="s">
        <v>23374</v>
      </c>
      <c r="E9057" t="s">
        <v>35941</v>
      </c>
      <c r="F9057" t="s">
        <v>35378</v>
      </c>
      <c r="G9057">
        <v>1997</v>
      </c>
      <c r="H9057" t="s">
        <v>36627</v>
      </c>
      <c r="I9057" t="s">
        <v>23439</v>
      </c>
      <c r="J9057" s="2" t="s">
        <v>23442</v>
      </c>
      <c r="K9057" s="5" t="s">
        <v>55</v>
      </c>
    </row>
    <row r="9058" spans="1:12" hidden="1" x14ac:dyDescent="0.25">
      <c r="A9058">
        <v>194659</v>
      </c>
      <c r="B9058" t="s">
        <v>23443</v>
      </c>
      <c r="C9058" t="s">
        <v>23438</v>
      </c>
      <c r="D9058" t="s">
        <v>23374</v>
      </c>
      <c r="E9058" t="s">
        <v>35941</v>
      </c>
      <c r="F9058" t="s">
        <v>35378</v>
      </c>
      <c r="G9058">
        <v>1997</v>
      </c>
      <c r="H9058" t="s">
        <v>36627</v>
      </c>
      <c r="I9058" t="s">
        <v>23439</v>
      </c>
      <c r="J9058" s="2" t="s">
        <v>23444</v>
      </c>
      <c r="K9058" s="5" t="s">
        <v>55</v>
      </c>
    </row>
    <row r="9059" spans="1:12" hidden="1" x14ac:dyDescent="0.25">
      <c r="A9059">
        <v>194672</v>
      </c>
      <c r="B9059" t="s">
        <v>23445</v>
      </c>
      <c r="C9059" t="s">
        <v>23410</v>
      </c>
      <c r="D9059" t="s">
        <v>23374</v>
      </c>
      <c r="E9059" t="s">
        <v>35941</v>
      </c>
      <c r="F9059" t="s">
        <v>35378</v>
      </c>
      <c r="G9059">
        <v>1997</v>
      </c>
      <c r="H9059" t="s">
        <v>36627</v>
      </c>
      <c r="I9059" t="s">
        <v>22746</v>
      </c>
      <c r="J9059" s="2" t="s">
        <v>23446</v>
      </c>
      <c r="K9059" s="5" t="s">
        <v>128</v>
      </c>
    </row>
    <row r="9060" spans="1:12" hidden="1" x14ac:dyDescent="0.25">
      <c r="A9060">
        <v>194709</v>
      </c>
      <c r="B9060" t="s">
        <v>23447</v>
      </c>
      <c r="C9060" t="s">
        <v>23410</v>
      </c>
      <c r="D9060" t="s">
        <v>23374</v>
      </c>
      <c r="E9060" t="s">
        <v>35941</v>
      </c>
      <c r="F9060" t="s">
        <v>35378</v>
      </c>
      <c r="G9060">
        <v>1997</v>
      </c>
      <c r="H9060" t="s">
        <v>36627</v>
      </c>
      <c r="I9060" t="s">
        <v>22746</v>
      </c>
      <c r="J9060" s="2" t="s">
        <v>23448</v>
      </c>
      <c r="K9060" s="5" t="s">
        <v>21</v>
      </c>
    </row>
    <row r="9061" spans="1:12" hidden="1" x14ac:dyDescent="0.25">
      <c r="A9061">
        <v>194713</v>
      </c>
      <c r="B9061" t="s">
        <v>23449</v>
      </c>
      <c r="C9061" t="s">
        <v>23410</v>
      </c>
      <c r="D9061" t="s">
        <v>23374</v>
      </c>
      <c r="E9061" t="s">
        <v>35941</v>
      </c>
      <c r="F9061" t="s">
        <v>35378</v>
      </c>
      <c r="G9061">
        <v>1997</v>
      </c>
      <c r="H9061" t="s">
        <v>36627</v>
      </c>
      <c r="I9061" t="s">
        <v>22746</v>
      </c>
      <c r="J9061" s="2" t="s">
        <v>23450</v>
      </c>
      <c r="K9061" s="5" t="s">
        <v>580</v>
      </c>
    </row>
    <row r="9062" spans="1:12" hidden="1" x14ac:dyDescent="0.25">
      <c r="A9062">
        <v>194770</v>
      </c>
      <c r="B9062" t="s">
        <v>23451</v>
      </c>
      <c r="C9062" t="s">
        <v>23452</v>
      </c>
      <c r="D9062" t="s">
        <v>23453</v>
      </c>
      <c r="E9062" t="s">
        <v>35942</v>
      </c>
      <c r="F9062" t="s">
        <v>35398</v>
      </c>
      <c r="G9062" t="s">
        <v>35943</v>
      </c>
      <c r="H9062" t="s">
        <v>36628</v>
      </c>
      <c r="I9062" t="s">
        <v>2031</v>
      </c>
      <c r="J9062" s="2" t="s">
        <v>23454</v>
      </c>
      <c r="K9062" s="5" t="s">
        <v>128</v>
      </c>
    </row>
    <row r="9063" spans="1:12" hidden="1" x14ac:dyDescent="0.25">
      <c r="A9063">
        <v>194812</v>
      </c>
      <c r="B9063" t="s">
        <v>23455</v>
      </c>
      <c r="C9063" t="s">
        <v>23452</v>
      </c>
      <c r="D9063" t="s">
        <v>23453</v>
      </c>
      <c r="E9063" t="s">
        <v>35942</v>
      </c>
      <c r="F9063" t="s">
        <v>35398</v>
      </c>
      <c r="G9063" t="s">
        <v>35943</v>
      </c>
      <c r="H9063" t="s">
        <v>36628</v>
      </c>
      <c r="I9063" t="s">
        <v>2031</v>
      </c>
      <c r="J9063" s="2" t="s">
        <v>23456</v>
      </c>
      <c r="K9063" s="5" t="s">
        <v>38</v>
      </c>
      <c r="L9063" t="s">
        <v>132</v>
      </c>
    </row>
    <row r="9064" spans="1:12" hidden="1" x14ac:dyDescent="0.25">
      <c r="A9064">
        <v>194892</v>
      </c>
      <c r="B9064" t="s">
        <v>23457</v>
      </c>
      <c r="C9064" t="s">
        <v>23452</v>
      </c>
      <c r="D9064" t="s">
        <v>23453</v>
      </c>
      <c r="E9064" t="s">
        <v>35942</v>
      </c>
      <c r="F9064" t="s">
        <v>35398</v>
      </c>
      <c r="G9064" t="s">
        <v>35943</v>
      </c>
      <c r="H9064" t="s">
        <v>36628</v>
      </c>
      <c r="I9064" t="s">
        <v>2031</v>
      </c>
      <c r="J9064" s="2" t="s">
        <v>23458</v>
      </c>
      <c r="K9064" s="5" t="s">
        <v>38</v>
      </c>
    </row>
    <row r="9065" spans="1:12" hidden="1" x14ac:dyDescent="0.25">
      <c r="A9065">
        <v>194902</v>
      </c>
      <c r="B9065" t="s">
        <v>23459</v>
      </c>
      <c r="C9065" t="s">
        <v>23452</v>
      </c>
      <c r="D9065" t="s">
        <v>23453</v>
      </c>
      <c r="E9065" t="s">
        <v>35942</v>
      </c>
      <c r="F9065" t="s">
        <v>35398</v>
      </c>
      <c r="G9065" t="s">
        <v>35943</v>
      </c>
      <c r="H9065" t="s">
        <v>36628</v>
      </c>
      <c r="I9065" t="s">
        <v>2031</v>
      </c>
      <c r="J9065" s="2" t="s">
        <v>23460</v>
      </c>
      <c r="K9065" s="5" t="s">
        <v>21</v>
      </c>
    </row>
    <row r="9066" spans="1:12" hidden="1" x14ac:dyDescent="0.25">
      <c r="A9066">
        <v>194911</v>
      </c>
      <c r="B9066" t="s">
        <v>23461</v>
      </c>
      <c r="C9066" t="s">
        <v>23452</v>
      </c>
      <c r="D9066" t="s">
        <v>23453</v>
      </c>
      <c r="E9066" t="s">
        <v>35942</v>
      </c>
      <c r="F9066" t="s">
        <v>35398</v>
      </c>
      <c r="G9066" t="s">
        <v>35943</v>
      </c>
      <c r="H9066" t="s">
        <v>36628</v>
      </c>
      <c r="I9066" t="s">
        <v>2031</v>
      </c>
      <c r="J9066" s="2" t="s">
        <v>23462</v>
      </c>
      <c r="K9066" s="5" t="s">
        <v>173</v>
      </c>
      <c r="L9066" t="s">
        <v>174</v>
      </c>
    </row>
    <row r="9067" spans="1:12" hidden="1" x14ac:dyDescent="0.25">
      <c r="A9067">
        <v>194937</v>
      </c>
      <c r="B9067" t="s">
        <v>23463</v>
      </c>
      <c r="C9067" t="s">
        <v>23452</v>
      </c>
      <c r="D9067" t="s">
        <v>23453</v>
      </c>
      <c r="E9067" t="s">
        <v>35942</v>
      </c>
      <c r="F9067" t="s">
        <v>35398</v>
      </c>
      <c r="G9067" t="s">
        <v>35943</v>
      </c>
      <c r="H9067" t="s">
        <v>36628</v>
      </c>
      <c r="I9067" t="s">
        <v>2031</v>
      </c>
      <c r="J9067" s="2" t="s">
        <v>23464</v>
      </c>
      <c r="K9067" s="5" t="s">
        <v>202</v>
      </c>
      <c r="L9067" t="s">
        <v>374</v>
      </c>
    </row>
    <row r="9068" spans="1:12" hidden="1" x14ac:dyDescent="0.25">
      <c r="A9068">
        <v>194973</v>
      </c>
      <c r="B9068" t="s">
        <v>23465</v>
      </c>
      <c r="C9068" t="s">
        <v>23466</v>
      </c>
      <c r="D9068" t="s">
        <v>23453</v>
      </c>
      <c r="E9068" t="s">
        <v>35942</v>
      </c>
      <c r="F9068" t="s">
        <v>35398</v>
      </c>
      <c r="G9068" t="s">
        <v>35943</v>
      </c>
      <c r="H9068" t="s">
        <v>36628</v>
      </c>
      <c r="I9068" t="s">
        <v>23467</v>
      </c>
      <c r="J9068" s="2" t="s">
        <v>23468</v>
      </c>
      <c r="K9068" s="5" t="s">
        <v>38</v>
      </c>
      <c r="L9068" t="s">
        <v>1584</v>
      </c>
    </row>
    <row r="9069" spans="1:12" hidden="1" x14ac:dyDescent="0.25">
      <c r="A9069">
        <v>194978</v>
      </c>
      <c r="B9069" t="s">
        <v>23469</v>
      </c>
      <c r="C9069" t="s">
        <v>23466</v>
      </c>
      <c r="D9069" t="s">
        <v>23453</v>
      </c>
      <c r="E9069" t="s">
        <v>35942</v>
      </c>
      <c r="F9069" t="s">
        <v>35398</v>
      </c>
      <c r="G9069" t="s">
        <v>35943</v>
      </c>
      <c r="H9069" t="s">
        <v>36628</v>
      </c>
      <c r="I9069" t="s">
        <v>23467</v>
      </c>
      <c r="J9069" s="2" t="s">
        <v>23470</v>
      </c>
      <c r="K9069" s="5" t="s">
        <v>502</v>
      </c>
    </row>
    <row r="9070" spans="1:12" hidden="1" x14ac:dyDescent="0.25">
      <c r="A9070">
        <v>194993</v>
      </c>
      <c r="B9070" t="s">
        <v>23471</v>
      </c>
      <c r="C9070" t="s">
        <v>23472</v>
      </c>
      <c r="D9070" t="s">
        <v>23453</v>
      </c>
      <c r="E9070" t="s">
        <v>35942</v>
      </c>
      <c r="F9070" t="s">
        <v>35398</v>
      </c>
      <c r="G9070" t="s">
        <v>35943</v>
      </c>
      <c r="H9070" t="s">
        <v>36628</v>
      </c>
      <c r="I9070" t="s">
        <v>36</v>
      </c>
      <c r="J9070" s="2" t="s">
        <v>23473</v>
      </c>
      <c r="K9070" s="5" t="s">
        <v>373</v>
      </c>
      <c r="L9070" t="s">
        <v>129</v>
      </c>
    </row>
    <row r="9071" spans="1:12" hidden="1" x14ac:dyDescent="0.25">
      <c r="A9071">
        <v>195041</v>
      </c>
      <c r="B9071" t="s">
        <v>23474</v>
      </c>
      <c r="C9071" t="s">
        <v>23475</v>
      </c>
      <c r="D9071" t="s">
        <v>23476</v>
      </c>
      <c r="E9071" t="s">
        <v>35944</v>
      </c>
      <c r="F9071" t="s">
        <v>35454</v>
      </c>
      <c r="G9071">
        <v>1994</v>
      </c>
      <c r="H9071" t="s">
        <v>36629</v>
      </c>
      <c r="I9071" t="s">
        <v>4737</v>
      </c>
      <c r="J9071" s="2" t="s">
        <v>23477</v>
      </c>
      <c r="K9071" s="5" t="s">
        <v>173</v>
      </c>
    </row>
    <row r="9072" spans="1:12" hidden="1" x14ac:dyDescent="0.25">
      <c r="A9072">
        <v>195056</v>
      </c>
      <c r="B9072" t="s">
        <v>23478</v>
      </c>
      <c r="C9072" t="s">
        <v>23479</v>
      </c>
      <c r="D9072" t="s">
        <v>23476</v>
      </c>
      <c r="E9072" t="s">
        <v>35944</v>
      </c>
      <c r="F9072" t="s">
        <v>35454</v>
      </c>
      <c r="G9072">
        <v>1994</v>
      </c>
      <c r="H9072" t="s">
        <v>36629</v>
      </c>
      <c r="I9072" t="s">
        <v>23480</v>
      </c>
      <c r="J9072" s="2" t="s">
        <v>23481</v>
      </c>
      <c r="K9072" s="5" t="s">
        <v>21</v>
      </c>
    </row>
    <row r="9073" spans="1:19" hidden="1" x14ac:dyDescent="0.25">
      <c r="A9073">
        <v>195087</v>
      </c>
      <c r="B9073" t="s">
        <v>23482</v>
      </c>
      <c r="C9073" t="s">
        <v>23475</v>
      </c>
      <c r="D9073" t="s">
        <v>23476</v>
      </c>
      <c r="E9073" t="s">
        <v>35944</v>
      </c>
      <c r="F9073" t="s">
        <v>35454</v>
      </c>
      <c r="G9073">
        <v>1994</v>
      </c>
      <c r="H9073" t="s">
        <v>36629</v>
      </c>
      <c r="I9073" t="s">
        <v>4737</v>
      </c>
      <c r="J9073" s="2" t="s">
        <v>23483</v>
      </c>
      <c r="K9073" s="5" t="s">
        <v>38</v>
      </c>
      <c r="L9073" t="s">
        <v>323</v>
      </c>
    </row>
    <row r="9074" spans="1:19" hidden="1" x14ac:dyDescent="0.25">
      <c r="A9074">
        <v>195088</v>
      </c>
      <c r="B9074" t="s">
        <v>23484</v>
      </c>
      <c r="C9074" t="s">
        <v>23479</v>
      </c>
      <c r="D9074" t="s">
        <v>23476</v>
      </c>
      <c r="E9074" t="s">
        <v>35944</v>
      </c>
      <c r="F9074" t="s">
        <v>35454</v>
      </c>
      <c r="G9074">
        <v>1994</v>
      </c>
      <c r="H9074" t="s">
        <v>36629</v>
      </c>
      <c r="I9074" t="s">
        <v>23480</v>
      </c>
      <c r="J9074" s="2" t="s">
        <v>23485</v>
      </c>
      <c r="K9074" s="5" t="s">
        <v>1052</v>
      </c>
      <c r="L9074" t="s">
        <v>97</v>
      </c>
    </row>
    <row r="9075" spans="1:19" hidden="1" x14ac:dyDescent="0.25">
      <c r="A9075">
        <v>195095</v>
      </c>
      <c r="B9075" t="s">
        <v>23486</v>
      </c>
      <c r="C9075" t="s">
        <v>23479</v>
      </c>
      <c r="D9075" t="s">
        <v>23476</v>
      </c>
      <c r="E9075" t="s">
        <v>35944</v>
      </c>
      <c r="F9075" t="s">
        <v>35454</v>
      </c>
      <c r="G9075">
        <v>1994</v>
      </c>
      <c r="H9075" t="s">
        <v>36629</v>
      </c>
      <c r="I9075" t="s">
        <v>23480</v>
      </c>
      <c r="J9075" s="2" t="s">
        <v>23487</v>
      </c>
      <c r="K9075" s="5" t="s">
        <v>505</v>
      </c>
    </row>
    <row r="9076" spans="1:19" x14ac:dyDescent="0.25">
      <c r="A9076">
        <v>195108</v>
      </c>
      <c r="B9076" t="s">
        <v>23488</v>
      </c>
      <c r="C9076" t="s">
        <v>23479</v>
      </c>
      <c r="D9076" t="s">
        <v>23476</v>
      </c>
      <c r="E9076" t="s">
        <v>35944</v>
      </c>
      <c r="F9076" t="s">
        <v>35454</v>
      </c>
      <c r="G9076">
        <v>1994</v>
      </c>
      <c r="H9076" t="s">
        <v>36629</v>
      </c>
      <c r="I9076" t="s">
        <v>23480</v>
      </c>
      <c r="J9076" s="2" t="s">
        <v>23489</v>
      </c>
      <c r="K9076" s="5" t="s">
        <v>38</v>
      </c>
      <c r="M9076" s="4" t="s">
        <v>35209</v>
      </c>
      <c r="N9076" s="4" t="s">
        <v>8</v>
      </c>
      <c r="O9076" t="s">
        <v>33</v>
      </c>
      <c r="P9076" t="s">
        <v>35340</v>
      </c>
      <c r="R9076" t="s">
        <v>7</v>
      </c>
      <c r="S9076" t="s">
        <v>8</v>
      </c>
    </row>
    <row r="9077" spans="1:19" hidden="1" x14ac:dyDescent="0.25">
      <c r="A9077">
        <v>195124</v>
      </c>
      <c r="B9077" t="s">
        <v>23490</v>
      </c>
      <c r="C9077" t="s">
        <v>23491</v>
      </c>
      <c r="D9077" t="s">
        <v>23476</v>
      </c>
      <c r="E9077" t="s">
        <v>35944</v>
      </c>
      <c r="F9077" t="s">
        <v>35454</v>
      </c>
      <c r="G9077">
        <v>1994</v>
      </c>
      <c r="H9077" t="s">
        <v>36629</v>
      </c>
      <c r="I9077" t="s">
        <v>14563</v>
      </c>
      <c r="J9077" s="2" t="s">
        <v>23492</v>
      </c>
      <c r="K9077" s="5" t="s">
        <v>21</v>
      </c>
    </row>
    <row r="9078" spans="1:19" hidden="1" x14ac:dyDescent="0.25">
      <c r="A9078">
        <v>195129</v>
      </c>
      <c r="B9078" t="s">
        <v>23493</v>
      </c>
      <c r="C9078" t="s">
        <v>23491</v>
      </c>
      <c r="D9078" t="s">
        <v>23476</v>
      </c>
      <c r="E9078" t="s">
        <v>35944</v>
      </c>
      <c r="F9078" t="s">
        <v>35454</v>
      </c>
      <c r="G9078">
        <v>1994</v>
      </c>
      <c r="H9078" t="s">
        <v>36629</v>
      </c>
      <c r="I9078" t="s">
        <v>14563</v>
      </c>
      <c r="J9078" s="2" t="s">
        <v>23494</v>
      </c>
      <c r="K9078" s="5" t="s">
        <v>38</v>
      </c>
      <c r="L9078" t="s">
        <v>323</v>
      </c>
    </row>
    <row r="9079" spans="1:19" hidden="1" x14ac:dyDescent="0.25">
      <c r="A9079">
        <v>195144</v>
      </c>
      <c r="B9079" t="s">
        <v>23495</v>
      </c>
      <c r="C9079" t="s">
        <v>23491</v>
      </c>
      <c r="D9079" t="s">
        <v>23476</v>
      </c>
      <c r="E9079" t="s">
        <v>35944</v>
      </c>
      <c r="F9079" t="s">
        <v>35454</v>
      </c>
      <c r="G9079">
        <v>1994</v>
      </c>
      <c r="H9079" t="s">
        <v>36629</v>
      </c>
      <c r="I9079" t="s">
        <v>14563</v>
      </c>
      <c r="J9079" s="2" t="s">
        <v>23496</v>
      </c>
      <c r="K9079" s="5" t="s">
        <v>38</v>
      </c>
      <c r="L9079" t="s">
        <v>35296</v>
      </c>
    </row>
    <row r="9080" spans="1:19" hidden="1" x14ac:dyDescent="0.25">
      <c r="A9080">
        <v>195151</v>
      </c>
      <c r="B9080" t="s">
        <v>23497</v>
      </c>
      <c r="C9080" t="s">
        <v>23491</v>
      </c>
      <c r="D9080" t="s">
        <v>23476</v>
      </c>
      <c r="E9080" t="s">
        <v>35944</v>
      </c>
      <c r="F9080" t="s">
        <v>35454</v>
      </c>
      <c r="G9080">
        <v>1994</v>
      </c>
      <c r="H9080" t="s">
        <v>36629</v>
      </c>
      <c r="I9080" t="s">
        <v>14563</v>
      </c>
      <c r="J9080" s="2" t="s">
        <v>23498</v>
      </c>
      <c r="K9080" s="5" t="s">
        <v>38</v>
      </c>
      <c r="L9080" t="s">
        <v>35333</v>
      </c>
    </row>
    <row r="9081" spans="1:19" hidden="1" x14ac:dyDescent="0.25">
      <c r="A9081">
        <v>195170</v>
      </c>
      <c r="B9081" t="s">
        <v>23499</v>
      </c>
      <c r="C9081" t="s">
        <v>23491</v>
      </c>
      <c r="D9081" t="s">
        <v>23476</v>
      </c>
      <c r="E9081" t="s">
        <v>35944</v>
      </c>
      <c r="F9081" t="s">
        <v>35454</v>
      </c>
      <c r="G9081">
        <v>1994</v>
      </c>
      <c r="H9081" t="s">
        <v>36629</v>
      </c>
      <c r="I9081" t="s">
        <v>14563</v>
      </c>
      <c r="J9081" s="2" t="s">
        <v>23500</v>
      </c>
      <c r="K9081" s="5" t="s">
        <v>21</v>
      </c>
    </row>
    <row r="9082" spans="1:19" hidden="1" x14ac:dyDescent="0.25">
      <c r="A9082">
        <v>195181</v>
      </c>
      <c r="B9082" t="s">
        <v>23501</v>
      </c>
      <c r="C9082" t="s">
        <v>23491</v>
      </c>
      <c r="D9082" t="s">
        <v>23476</v>
      </c>
      <c r="E9082" t="s">
        <v>35944</v>
      </c>
      <c r="F9082" t="s">
        <v>35454</v>
      </c>
      <c r="G9082">
        <v>1994</v>
      </c>
      <c r="H9082" t="s">
        <v>36629</v>
      </c>
      <c r="I9082" t="s">
        <v>14563</v>
      </c>
      <c r="J9082" s="2" t="s">
        <v>23502</v>
      </c>
      <c r="K9082" s="5" t="s">
        <v>55</v>
      </c>
    </row>
    <row r="9083" spans="1:19" hidden="1" x14ac:dyDescent="0.25">
      <c r="A9083">
        <v>195183</v>
      </c>
      <c r="B9083" t="s">
        <v>23503</v>
      </c>
      <c r="C9083" t="s">
        <v>23491</v>
      </c>
      <c r="D9083" t="s">
        <v>23476</v>
      </c>
      <c r="E9083" t="s">
        <v>35944</v>
      </c>
      <c r="F9083" t="s">
        <v>35454</v>
      </c>
      <c r="G9083">
        <v>1994</v>
      </c>
      <c r="H9083" t="s">
        <v>36629</v>
      </c>
      <c r="I9083" t="s">
        <v>14563</v>
      </c>
      <c r="J9083" s="2" t="s">
        <v>23504</v>
      </c>
      <c r="K9083" s="5" t="s">
        <v>38</v>
      </c>
      <c r="L9083" t="s">
        <v>323</v>
      </c>
    </row>
    <row r="9084" spans="1:19" hidden="1" x14ac:dyDescent="0.25">
      <c r="A9084">
        <v>195234</v>
      </c>
      <c r="B9084" t="s">
        <v>23505</v>
      </c>
      <c r="C9084" t="s">
        <v>23491</v>
      </c>
      <c r="D9084" t="s">
        <v>23476</v>
      </c>
      <c r="E9084" t="s">
        <v>35944</v>
      </c>
      <c r="F9084" t="s">
        <v>35454</v>
      </c>
      <c r="G9084">
        <v>1994</v>
      </c>
      <c r="H9084" t="s">
        <v>36629</v>
      </c>
      <c r="I9084" t="s">
        <v>14563</v>
      </c>
      <c r="J9084" s="2" t="s">
        <v>23506</v>
      </c>
      <c r="K9084" s="5" t="s">
        <v>21</v>
      </c>
    </row>
    <row r="9085" spans="1:19" hidden="1" x14ac:dyDescent="0.25">
      <c r="A9085">
        <v>195279</v>
      </c>
      <c r="B9085" t="s">
        <v>23507</v>
      </c>
      <c r="C9085" t="s">
        <v>23508</v>
      </c>
      <c r="D9085" t="s">
        <v>23476</v>
      </c>
      <c r="E9085" t="s">
        <v>35944</v>
      </c>
      <c r="F9085" t="s">
        <v>35454</v>
      </c>
      <c r="G9085">
        <v>1994</v>
      </c>
      <c r="H9085" t="s">
        <v>36629</v>
      </c>
      <c r="I9085" t="s">
        <v>23509</v>
      </c>
      <c r="J9085" s="2" t="s">
        <v>23510</v>
      </c>
      <c r="K9085" s="5" t="s">
        <v>21</v>
      </c>
    </row>
    <row r="9086" spans="1:19" x14ac:dyDescent="0.25">
      <c r="A9086">
        <v>195303</v>
      </c>
      <c r="B9086" t="s">
        <v>23511</v>
      </c>
      <c r="C9086" t="s">
        <v>23475</v>
      </c>
      <c r="D9086" t="s">
        <v>23476</v>
      </c>
      <c r="E9086" t="s">
        <v>35944</v>
      </c>
      <c r="F9086" t="s">
        <v>35454</v>
      </c>
      <c r="G9086">
        <v>1994</v>
      </c>
      <c r="H9086" t="s">
        <v>36629</v>
      </c>
      <c r="I9086" t="s">
        <v>4737</v>
      </c>
      <c r="J9086" s="2" t="s">
        <v>35332</v>
      </c>
      <c r="K9086" s="5" t="s">
        <v>38</v>
      </c>
      <c r="M9086" s="4" t="s">
        <v>35209</v>
      </c>
      <c r="N9086" s="4" t="s">
        <v>8</v>
      </c>
      <c r="O9086" t="s">
        <v>33</v>
      </c>
      <c r="P9086" t="s">
        <v>35340</v>
      </c>
      <c r="R9086" t="s">
        <v>7</v>
      </c>
      <c r="S9086" t="s">
        <v>167</v>
      </c>
    </row>
    <row r="9087" spans="1:19" hidden="1" x14ac:dyDescent="0.25">
      <c r="A9087">
        <v>195321</v>
      </c>
      <c r="B9087" t="s">
        <v>23512</v>
      </c>
      <c r="C9087" t="s">
        <v>23508</v>
      </c>
      <c r="D9087" t="s">
        <v>23476</v>
      </c>
      <c r="E9087" t="s">
        <v>35944</v>
      </c>
      <c r="F9087" t="s">
        <v>35454</v>
      </c>
      <c r="G9087">
        <v>1994</v>
      </c>
      <c r="H9087" t="s">
        <v>36629</v>
      </c>
      <c r="I9087" t="s">
        <v>23509</v>
      </c>
      <c r="J9087" s="2" t="s">
        <v>23513</v>
      </c>
      <c r="K9087" s="5" t="s">
        <v>38</v>
      </c>
    </row>
    <row r="9088" spans="1:19" hidden="1" x14ac:dyDescent="0.25">
      <c r="A9088">
        <v>195324</v>
      </c>
      <c r="B9088" t="s">
        <v>23514</v>
      </c>
      <c r="C9088" t="s">
        <v>23508</v>
      </c>
      <c r="D9088" t="s">
        <v>23476</v>
      </c>
      <c r="E9088" t="s">
        <v>35944</v>
      </c>
      <c r="F9088" t="s">
        <v>35454</v>
      </c>
      <c r="G9088">
        <v>1994</v>
      </c>
      <c r="H9088" t="s">
        <v>36629</v>
      </c>
      <c r="I9088" t="s">
        <v>23509</v>
      </c>
      <c r="J9088" s="2" t="s">
        <v>23515</v>
      </c>
      <c r="K9088" s="5" t="s">
        <v>38</v>
      </c>
      <c r="L9088" t="s">
        <v>323</v>
      </c>
    </row>
    <row r="9089" spans="1:19" hidden="1" x14ac:dyDescent="0.25">
      <c r="A9089">
        <v>195357</v>
      </c>
      <c r="B9089" t="s">
        <v>23516</v>
      </c>
      <c r="C9089" t="s">
        <v>23475</v>
      </c>
      <c r="D9089" t="s">
        <v>23476</v>
      </c>
      <c r="E9089" t="s">
        <v>35944</v>
      </c>
      <c r="F9089" t="s">
        <v>35454</v>
      </c>
      <c r="G9089">
        <v>1994</v>
      </c>
      <c r="H9089" t="s">
        <v>36629</v>
      </c>
      <c r="I9089" t="s">
        <v>4737</v>
      </c>
      <c r="J9089" s="2" t="s">
        <v>23517</v>
      </c>
      <c r="K9089" s="5" t="s">
        <v>38</v>
      </c>
      <c r="L9089" t="s">
        <v>323</v>
      </c>
    </row>
    <row r="9090" spans="1:19" hidden="1" x14ac:dyDescent="0.25">
      <c r="A9090">
        <v>195358</v>
      </c>
      <c r="B9090" t="s">
        <v>23518</v>
      </c>
      <c r="C9090" t="s">
        <v>23508</v>
      </c>
      <c r="D9090" t="s">
        <v>23476</v>
      </c>
      <c r="E9090" t="s">
        <v>35944</v>
      </c>
      <c r="F9090" t="s">
        <v>35454</v>
      </c>
      <c r="G9090">
        <v>1994</v>
      </c>
      <c r="H9090" t="s">
        <v>36629</v>
      </c>
      <c r="I9090" t="s">
        <v>23509</v>
      </c>
      <c r="J9090" s="2" t="s">
        <v>23519</v>
      </c>
      <c r="K9090" s="5" t="s">
        <v>15</v>
      </c>
    </row>
    <row r="9091" spans="1:19" x14ac:dyDescent="0.25">
      <c r="A9091">
        <v>195363</v>
      </c>
      <c r="B9091" t="s">
        <v>23520</v>
      </c>
      <c r="C9091" t="s">
        <v>23508</v>
      </c>
      <c r="D9091" t="s">
        <v>23476</v>
      </c>
      <c r="E9091" t="s">
        <v>35944</v>
      </c>
      <c r="F9091" t="s">
        <v>35454</v>
      </c>
      <c r="G9091">
        <v>1994</v>
      </c>
      <c r="H9091" t="s">
        <v>36629</v>
      </c>
      <c r="I9091" t="s">
        <v>23509</v>
      </c>
      <c r="J9091" s="2" t="s">
        <v>23521</v>
      </c>
      <c r="K9091" s="5" t="s">
        <v>38</v>
      </c>
      <c r="M9091" s="4" t="s">
        <v>7</v>
      </c>
      <c r="N9091" s="4" t="s">
        <v>8</v>
      </c>
      <c r="O9091" t="s">
        <v>33</v>
      </c>
      <c r="P9091" t="s">
        <v>35340</v>
      </c>
      <c r="R9091" t="s">
        <v>7</v>
      </c>
      <c r="S9091" t="s">
        <v>167</v>
      </c>
    </row>
    <row r="9092" spans="1:19" hidden="1" x14ac:dyDescent="0.25">
      <c r="A9092">
        <v>195381</v>
      </c>
      <c r="B9092" t="s">
        <v>23522</v>
      </c>
      <c r="C9092" t="s">
        <v>23508</v>
      </c>
      <c r="D9092" t="s">
        <v>23476</v>
      </c>
      <c r="E9092" t="s">
        <v>35944</v>
      </c>
      <c r="F9092" t="s">
        <v>35454</v>
      </c>
      <c r="G9092">
        <v>1994</v>
      </c>
      <c r="H9092" t="s">
        <v>36629</v>
      </c>
      <c r="I9092" t="s">
        <v>23509</v>
      </c>
      <c r="J9092" s="2" t="s">
        <v>23523</v>
      </c>
      <c r="K9092" s="5" t="s">
        <v>21</v>
      </c>
    </row>
    <row r="9093" spans="1:19" hidden="1" x14ac:dyDescent="0.25">
      <c r="A9093">
        <v>195403</v>
      </c>
      <c r="B9093" t="s">
        <v>23524</v>
      </c>
      <c r="C9093" t="s">
        <v>23508</v>
      </c>
      <c r="D9093" t="s">
        <v>23476</v>
      </c>
      <c r="E9093" t="s">
        <v>35944</v>
      </c>
      <c r="F9093" t="s">
        <v>35454</v>
      </c>
      <c r="G9093">
        <v>1994</v>
      </c>
      <c r="H9093" t="s">
        <v>36629</v>
      </c>
      <c r="I9093" t="s">
        <v>23509</v>
      </c>
      <c r="J9093" s="2" t="s">
        <v>23525</v>
      </c>
      <c r="K9093" s="5" t="s">
        <v>345</v>
      </c>
      <c r="L9093" t="s">
        <v>143</v>
      </c>
    </row>
    <row r="9094" spans="1:19" hidden="1" x14ac:dyDescent="0.25">
      <c r="A9094">
        <v>195438</v>
      </c>
      <c r="B9094" t="s">
        <v>23526</v>
      </c>
      <c r="C9094" t="s">
        <v>23475</v>
      </c>
      <c r="D9094" t="s">
        <v>23476</v>
      </c>
      <c r="E9094" t="s">
        <v>35944</v>
      </c>
      <c r="F9094" t="s">
        <v>35454</v>
      </c>
      <c r="G9094">
        <v>1994</v>
      </c>
      <c r="H9094" t="s">
        <v>36629</v>
      </c>
      <c r="I9094" t="s">
        <v>4737</v>
      </c>
      <c r="J9094" s="2" t="s">
        <v>23527</v>
      </c>
      <c r="K9094" s="5" t="s">
        <v>128</v>
      </c>
      <c r="L9094" t="s">
        <v>129</v>
      </c>
    </row>
    <row r="9095" spans="1:19" hidden="1" x14ac:dyDescent="0.25">
      <c r="A9095">
        <v>195456</v>
      </c>
      <c r="B9095" t="s">
        <v>23528</v>
      </c>
      <c r="C9095" t="s">
        <v>23475</v>
      </c>
      <c r="D9095" t="s">
        <v>23476</v>
      </c>
      <c r="E9095" t="s">
        <v>35944</v>
      </c>
      <c r="F9095" t="s">
        <v>35454</v>
      </c>
      <c r="G9095">
        <v>1994</v>
      </c>
      <c r="H9095" t="s">
        <v>36629</v>
      </c>
      <c r="I9095" t="s">
        <v>4737</v>
      </c>
      <c r="J9095" s="2" t="s">
        <v>23529</v>
      </c>
      <c r="K9095" s="5" t="s">
        <v>38</v>
      </c>
    </row>
    <row r="9096" spans="1:19" hidden="1" x14ac:dyDescent="0.25">
      <c r="A9096">
        <v>195459</v>
      </c>
      <c r="B9096" t="s">
        <v>23530</v>
      </c>
      <c r="C9096" t="s">
        <v>23475</v>
      </c>
      <c r="D9096" t="s">
        <v>23476</v>
      </c>
      <c r="E9096" t="s">
        <v>35944</v>
      </c>
      <c r="F9096" t="s">
        <v>35454</v>
      </c>
      <c r="G9096">
        <v>1994</v>
      </c>
      <c r="H9096" t="s">
        <v>36629</v>
      </c>
      <c r="I9096" t="s">
        <v>4737</v>
      </c>
      <c r="J9096" s="2" t="s">
        <v>23531</v>
      </c>
      <c r="K9096" s="5" t="s">
        <v>38</v>
      </c>
      <c r="L9096" t="s">
        <v>232</v>
      </c>
    </row>
    <row r="9097" spans="1:19" hidden="1" x14ac:dyDescent="0.25">
      <c r="A9097">
        <v>195465</v>
      </c>
      <c r="B9097" t="s">
        <v>23532</v>
      </c>
      <c r="C9097" t="s">
        <v>23475</v>
      </c>
      <c r="D9097" t="s">
        <v>23476</v>
      </c>
      <c r="E9097" t="s">
        <v>35944</v>
      </c>
      <c r="F9097" t="s">
        <v>35454</v>
      </c>
      <c r="G9097">
        <v>1994</v>
      </c>
      <c r="H9097" t="s">
        <v>36629</v>
      </c>
      <c r="I9097" t="s">
        <v>4737</v>
      </c>
      <c r="J9097" s="2" t="s">
        <v>23533</v>
      </c>
      <c r="K9097" s="5" t="s">
        <v>15</v>
      </c>
      <c r="L9097" t="s">
        <v>35257</v>
      </c>
    </row>
    <row r="9098" spans="1:19" hidden="1" x14ac:dyDescent="0.25">
      <c r="A9098">
        <v>195475</v>
      </c>
      <c r="B9098" t="s">
        <v>23534</v>
      </c>
      <c r="C9098" t="s">
        <v>23475</v>
      </c>
      <c r="D9098" t="s">
        <v>23476</v>
      </c>
      <c r="E9098" t="s">
        <v>35944</v>
      </c>
      <c r="F9098" t="s">
        <v>35454</v>
      </c>
      <c r="G9098">
        <v>1994</v>
      </c>
      <c r="H9098" t="s">
        <v>36629</v>
      </c>
      <c r="I9098" t="s">
        <v>4737</v>
      </c>
      <c r="J9098" s="2" t="s">
        <v>23535</v>
      </c>
      <c r="K9098" s="5" t="s">
        <v>345</v>
      </c>
      <c r="L9098" t="s">
        <v>143</v>
      </c>
    </row>
    <row r="9099" spans="1:19" hidden="1" x14ac:dyDescent="0.25">
      <c r="A9099">
        <v>195583</v>
      </c>
      <c r="B9099" t="s">
        <v>23536</v>
      </c>
      <c r="C9099" t="s">
        <v>23537</v>
      </c>
      <c r="D9099" t="s">
        <v>23538</v>
      </c>
      <c r="E9099" t="s">
        <v>35945</v>
      </c>
      <c r="F9099" t="s">
        <v>35475</v>
      </c>
      <c r="G9099">
        <v>1998</v>
      </c>
      <c r="H9099" t="s">
        <v>36630</v>
      </c>
      <c r="I9099" t="s">
        <v>9259</v>
      </c>
      <c r="J9099" s="2" t="s">
        <v>23539</v>
      </c>
      <c r="K9099" s="5" t="s">
        <v>38</v>
      </c>
    </row>
    <row r="9100" spans="1:19" hidden="1" x14ac:dyDescent="0.25">
      <c r="A9100">
        <v>195646</v>
      </c>
      <c r="B9100" t="s">
        <v>23540</v>
      </c>
      <c r="C9100" t="s">
        <v>23537</v>
      </c>
      <c r="D9100" t="s">
        <v>23538</v>
      </c>
      <c r="E9100" t="s">
        <v>35945</v>
      </c>
      <c r="F9100" t="s">
        <v>35475</v>
      </c>
      <c r="G9100">
        <v>1998</v>
      </c>
      <c r="H9100" t="s">
        <v>36630</v>
      </c>
      <c r="I9100" t="s">
        <v>9259</v>
      </c>
      <c r="J9100" s="2" t="s">
        <v>23541</v>
      </c>
      <c r="K9100" s="5" t="s">
        <v>55</v>
      </c>
    </row>
    <row r="9101" spans="1:19" hidden="1" x14ac:dyDescent="0.25">
      <c r="A9101">
        <v>195707</v>
      </c>
      <c r="B9101" t="s">
        <v>23542</v>
      </c>
      <c r="C9101" t="s">
        <v>23543</v>
      </c>
      <c r="D9101" t="s">
        <v>23538</v>
      </c>
      <c r="E9101" t="s">
        <v>35945</v>
      </c>
      <c r="F9101" t="s">
        <v>35475</v>
      </c>
      <c r="G9101">
        <v>1998</v>
      </c>
      <c r="H9101" t="s">
        <v>36630</v>
      </c>
      <c r="I9101" t="s">
        <v>2031</v>
      </c>
      <c r="J9101" s="2" t="s">
        <v>23544</v>
      </c>
      <c r="K9101" s="5" t="s">
        <v>128</v>
      </c>
    </row>
    <row r="9102" spans="1:19" hidden="1" x14ac:dyDescent="0.25">
      <c r="A9102">
        <v>195727</v>
      </c>
      <c r="B9102" t="s">
        <v>23545</v>
      </c>
      <c r="C9102" t="s">
        <v>23546</v>
      </c>
      <c r="D9102" t="s">
        <v>23538</v>
      </c>
      <c r="E9102" t="s">
        <v>35945</v>
      </c>
      <c r="F9102" t="s">
        <v>35475</v>
      </c>
      <c r="G9102">
        <v>1998</v>
      </c>
      <c r="H9102" t="s">
        <v>36630</v>
      </c>
      <c r="I9102" t="s">
        <v>8657</v>
      </c>
      <c r="J9102" s="2" t="s">
        <v>23547</v>
      </c>
      <c r="K9102" s="5" t="s">
        <v>173</v>
      </c>
      <c r="L9102" t="s">
        <v>187</v>
      </c>
    </row>
    <row r="9103" spans="1:19" hidden="1" x14ac:dyDescent="0.25">
      <c r="A9103">
        <v>195879</v>
      </c>
      <c r="B9103" t="s">
        <v>23548</v>
      </c>
      <c r="C9103" t="s">
        <v>23549</v>
      </c>
      <c r="D9103" t="s">
        <v>23550</v>
      </c>
      <c r="E9103" t="s">
        <v>35946</v>
      </c>
      <c r="F9103" t="s">
        <v>35554</v>
      </c>
      <c r="G9103">
        <v>1945</v>
      </c>
      <c r="H9103" t="s">
        <v>36631</v>
      </c>
      <c r="I9103" t="s">
        <v>19443</v>
      </c>
      <c r="J9103" s="2" t="s">
        <v>23551</v>
      </c>
      <c r="K9103" s="5" t="s">
        <v>15</v>
      </c>
      <c r="L9103" t="s">
        <v>35302</v>
      </c>
    </row>
    <row r="9104" spans="1:19" hidden="1" x14ac:dyDescent="0.25">
      <c r="A9104">
        <v>195882</v>
      </c>
      <c r="B9104" t="s">
        <v>23552</v>
      </c>
      <c r="C9104" t="s">
        <v>23549</v>
      </c>
      <c r="D9104" t="s">
        <v>23550</v>
      </c>
      <c r="E9104" t="s">
        <v>35946</v>
      </c>
      <c r="F9104" t="s">
        <v>35554</v>
      </c>
      <c r="G9104">
        <v>1945</v>
      </c>
      <c r="H9104" t="s">
        <v>36631</v>
      </c>
      <c r="I9104" t="s">
        <v>19443</v>
      </c>
      <c r="J9104" s="2" t="s">
        <v>23553</v>
      </c>
      <c r="K9104" s="5" t="s">
        <v>21</v>
      </c>
    </row>
    <row r="9105" spans="1:12" hidden="1" x14ac:dyDescent="0.25">
      <c r="A9105">
        <v>195904</v>
      </c>
      <c r="B9105" t="s">
        <v>23554</v>
      </c>
      <c r="C9105" t="s">
        <v>23549</v>
      </c>
      <c r="D9105" t="s">
        <v>23550</v>
      </c>
      <c r="E9105" t="s">
        <v>35946</v>
      </c>
      <c r="F9105" t="s">
        <v>35554</v>
      </c>
      <c r="G9105">
        <v>1945</v>
      </c>
      <c r="H9105" t="s">
        <v>36631</v>
      </c>
      <c r="I9105" t="s">
        <v>19443</v>
      </c>
      <c r="J9105" s="2" t="s">
        <v>23555</v>
      </c>
      <c r="K9105" s="5" t="s">
        <v>38</v>
      </c>
    </row>
    <row r="9106" spans="1:12" hidden="1" x14ac:dyDescent="0.25">
      <c r="A9106">
        <v>195910</v>
      </c>
      <c r="B9106" t="s">
        <v>23556</v>
      </c>
      <c r="C9106" t="s">
        <v>23557</v>
      </c>
      <c r="D9106" t="s">
        <v>23550</v>
      </c>
      <c r="E9106" t="s">
        <v>35946</v>
      </c>
      <c r="F9106" t="s">
        <v>35554</v>
      </c>
      <c r="G9106">
        <v>1945</v>
      </c>
      <c r="H9106" t="s">
        <v>36631</v>
      </c>
      <c r="I9106" t="s">
        <v>23558</v>
      </c>
      <c r="J9106" s="2" t="s">
        <v>23559</v>
      </c>
      <c r="K9106" s="5" t="s">
        <v>38</v>
      </c>
      <c r="L9106" t="s">
        <v>132</v>
      </c>
    </row>
    <row r="9107" spans="1:12" hidden="1" x14ac:dyDescent="0.25">
      <c r="A9107">
        <v>195919</v>
      </c>
      <c r="B9107" t="s">
        <v>23560</v>
      </c>
      <c r="C9107" t="s">
        <v>23549</v>
      </c>
      <c r="D9107" t="s">
        <v>23550</v>
      </c>
      <c r="E9107" t="s">
        <v>35946</v>
      </c>
      <c r="F9107" t="s">
        <v>35554</v>
      </c>
      <c r="G9107">
        <v>1945</v>
      </c>
      <c r="H9107" t="s">
        <v>36631</v>
      </c>
      <c r="I9107" t="s">
        <v>19443</v>
      </c>
      <c r="J9107" s="2" t="s">
        <v>23561</v>
      </c>
      <c r="K9107" s="5" t="s">
        <v>38</v>
      </c>
    </row>
    <row r="9108" spans="1:12" hidden="1" x14ac:dyDescent="0.25">
      <c r="A9108">
        <v>195927</v>
      </c>
      <c r="B9108" t="s">
        <v>23562</v>
      </c>
      <c r="C9108" t="s">
        <v>23563</v>
      </c>
      <c r="D9108" t="s">
        <v>23550</v>
      </c>
      <c r="E9108" t="s">
        <v>35946</v>
      </c>
      <c r="F9108" t="s">
        <v>35554</v>
      </c>
      <c r="G9108">
        <v>1945</v>
      </c>
      <c r="H9108" t="s">
        <v>36631</v>
      </c>
      <c r="I9108" t="s">
        <v>23564</v>
      </c>
      <c r="J9108" s="2" t="s">
        <v>23565</v>
      </c>
      <c r="K9108" s="5" t="s">
        <v>38</v>
      </c>
      <c r="L9108" t="s">
        <v>35297</v>
      </c>
    </row>
    <row r="9109" spans="1:12" hidden="1" x14ac:dyDescent="0.25">
      <c r="A9109">
        <v>195929</v>
      </c>
      <c r="B9109" t="s">
        <v>23566</v>
      </c>
      <c r="C9109" t="s">
        <v>23563</v>
      </c>
      <c r="D9109" t="s">
        <v>23550</v>
      </c>
      <c r="E9109" t="s">
        <v>35946</v>
      </c>
      <c r="F9109" t="s">
        <v>35554</v>
      </c>
      <c r="G9109">
        <v>1945</v>
      </c>
      <c r="H9109" t="s">
        <v>36631</v>
      </c>
      <c r="I9109" t="s">
        <v>23564</v>
      </c>
      <c r="J9109" s="2" t="s">
        <v>23567</v>
      </c>
      <c r="K9109" s="5" t="s">
        <v>21</v>
      </c>
    </row>
    <row r="9110" spans="1:12" hidden="1" x14ac:dyDescent="0.25">
      <c r="A9110">
        <v>195992</v>
      </c>
      <c r="B9110" t="s">
        <v>23568</v>
      </c>
      <c r="C9110" t="s">
        <v>23569</v>
      </c>
      <c r="D9110" t="s">
        <v>23550</v>
      </c>
      <c r="E9110" t="s">
        <v>35946</v>
      </c>
      <c r="F9110" t="s">
        <v>35554</v>
      </c>
      <c r="G9110">
        <v>1945</v>
      </c>
      <c r="H9110" t="s">
        <v>36631</v>
      </c>
      <c r="I9110" t="s">
        <v>13055</v>
      </c>
      <c r="J9110" s="2" t="s">
        <v>23570</v>
      </c>
      <c r="K9110" s="5" t="s">
        <v>55</v>
      </c>
    </row>
    <row r="9111" spans="1:12" hidden="1" x14ac:dyDescent="0.25">
      <c r="A9111">
        <v>195994</v>
      </c>
      <c r="B9111" t="s">
        <v>23571</v>
      </c>
      <c r="C9111" t="s">
        <v>23572</v>
      </c>
      <c r="D9111" t="s">
        <v>23550</v>
      </c>
      <c r="E9111" t="s">
        <v>35946</v>
      </c>
      <c r="F9111" t="s">
        <v>35554</v>
      </c>
      <c r="G9111">
        <v>1945</v>
      </c>
      <c r="H9111" t="s">
        <v>36631</v>
      </c>
      <c r="I9111" t="s">
        <v>23573</v>
      </c>
      <c r="J9111" s="2" t="s">
        <v>23574</v>
      </c>
      <c r="K9111" s="5" t="s">
        <v>38</v>
      </c>
      <c r="L9111" t="s">
        <v>323</v>
      </c>
    </row>
    <row r="9112" spans="1:12" hidden="1" x14ac:dyDescent="0.25">
      <c r="A9112">
        <v>195997</v>
      </c>
      <c r="B9112" t="s">
        <v>23575</v>
      </c>
      <c r="C9112" t="s">
        <v>23572</v>
      </c>
      <c r="D9112" t="s">
        <v>23550</v>
      </c>
      <c r="E9112" t="s">
        <v>35946</v>
      </c>
      <c r="F9112" t="s">
        <v>35554</v>
      </c>
      <c r="G9112">
        <v>1945</v>
      </c>
      <c r="H9112" t="s">
        <v>36631</v>
      </c>
      <c r="I9112" t="s">
        <v>23573</v>
      </c>
      <c r="J9112" s="2" t="s">
        <v>23576</v>
      </c>
      <c r="K9112" s="5" t="s">
        <v>15</v>
      </c>
      <c r="L9112" t="s">
        <v>16</v>
      </c>
    </row>
    <row r="9113" spans="1:12" hidden="1" x14ac:dyDescent="0.25">
      <c r="A9113">
        <v>195998</v>
      </c>
      <c r="B9113" t="s">
        <v>23577</v>
      </c>
      <c r="C9113" t="s">
        <v>23569</v>
      </c>
      <c r="D9113" t="s">
        <v>23550</v>
      </c>
      <c r="E9113" t="s">
        <v>35946</v>
      </c>
      <c r="F9113" t="s">
        <v>35554</v>
      </c>
      <c r="G9113">
        <v>1945</v>
      </c>
      <c r="H9113" t="s">
        <v>36631</v>
      </c>
      <c r="I9113" t="s">
        <v>13055</v>
      </c>
      <c r="J9113" s="2" t="s">
        <v>23578</v>
      </c>
      <c r="K9113" s="5" t="s">
        <v>38</v>
      </c>
    </row>
    <row r="9114" spans="1:12" hidden="1" x14ac:dyDescent="0.25">
      <c r="A9114">
        <v>196001</v>
      </c>
      <c r="B9114" t="s">
        <v>23579</v>
      </c>
      <c r="C9114" t="s">
        <v>23569</v>
      </c>
      <c r="D9114" t="s">
        <v>23550</v>
      </c>
      <c r="E9114" t="s">
        <v>35946</v>
      </c>
      <c r="F9114" t="s">
        <v>35554</v>
      </c>
      <c r="G9114">
        <v>1945</v>
      </c>
      <c r="H9114" t="s">
        <v>36631</v>
      </c>
      <c r="I9114" t="s">
        <v>13055</v>
      </c>
      <c r="J9114" s="2" t="s">
        <v>23580</v>
      </c>
      <c r="K9114" s="5" t="s">
        <v>38</v>
      </c>
    </row>
    <row r="9115" spans="1:12" hidden="1" x14ac:dyDescent="0.25">
      <c r="A9115">
        <v>196018</v>
      </c>
      <c r="B9115" t="s">
        <v>23581</v>
      </c>
      <c r="C9115" t="s">
        <v>23569</v>
      </c>
      <c r="D9115" t="s">
        <v>23550</v>
      </c>
      <c r="E9115" t="s">
        <v>35946</v>
      </c>
      <c r="F9115" t="s">
        <v>35554</v>
      </c>
      <c r="G9115">
        <v>1945</v>
      </c>
      <c r="H9115" t="s">
        <v>36631</v>
      </c>
      <c r="I9115" t="s">
        <v>13055</v>
      </c>
      <c r="J9115" s="2" t="s">
        <v>23582</v>
      </c>
      <c r="K9115" s="5" t="s">
        <v>55</v>
      </c>
    </row>
    <row r="9116" spans="1:12" hidden="1" x14ac:dyDescent="0.25">
      <c r="A9116">
        <v>196042</v>
      </c>
      <c r="B9116" t="s">
        <v>23583</v>
      </c>
      <c r="C9116" t="s">
        <v>23563</v>
      </c>
      <c r="D9116" t="s">
        <v>23550</v>
      </c>
      <c r="E9116" t="s">
        <v>35946</v>
      </c>
      <c r="F9116" t="s">
        <v>35554</v>
      </c>
      <c r="G9116">
        <v>1945</v>
      </c>
      <c r="H9116" t="s">
        <v>36631</v>
      </c>
      <c r="I9116" t="s">
        <v>23564</v>
      </c>
      <c r="J9116" s="2" t="s">
        <v>23584</v>
      </c>
      <c r="K9116" s="5" t="s">
        <v>21</v>
      </c>
    </row>
    <row r="9117" spans="1:12" hidden="1" x14ac:dyDescent="0.25">
      <c r="A9117">
        <v>196080</v>
      </c>
      <c r="B9117" t="s">
        <v>23585</v>
      </c>
      <c r="C9117" t="s">
        <v>23586</v>
      </c>
      <c r="D9117" t="s">
        <v>23550</v>
      </c>
      <c r="E9117" t="s">
        <v>35946</v>
      </c>
      <c r="F9117" t="s">
        <v>35554</v>
      </c>
      <c r="G9117">
        <v>1945</v>
      </c>
      <c r="H9117" t="s">
        <v>36631</v>
      </c>
      <c r="I9117" t="s">
        <v>19527</v>
      </c>
      <c r="J9117" s="2" t="s">
        <v>23587</v>
      </c>
      <c r="K9117" s="5" t="s">
        <v>38</v>
      </c>
      <c r="L9117" t="s">
        <v>174</v>
      </c>
    </row>
    <row r="9118" spans="1:12" hidden="1" x14ac:dyDescent="0.25">
      <c r="A9118">
        <v>196082</v>
      </c>
      <c r="B9118" t="s">
        <v>23588</v>
      </c>
      <c r="C9118" t="s">
        <v>23586</v>
      </c>
      <c r="D9118" t="s">
        <v>23550</v>
      </c>
      <c r="E9118" t="s">
        <v>35946</v>
      </c>
      <c r="F9118" t="s">
        <v>35554</v>
      </c>
      <c r="G9118">
        <v>1945</v>
      </c>
      <c r="H9118" t="s">
        <v>36631</v>
      </c>
      <c r="I9118" t="s">
        <v>19527</v>
      </c>
      <c r="J9118" s="2" t="s">
        <v>23589</v>
      </c>
      <c r="K9118" s="5" t="s">
        <v>55</v>
      </c>
    </row>
    <row r="9119" spans="1:12" hidden="1" x14ac:dyDescent="0.25">
      <c r="A9119">
        <v>196091</v>
      </c>
      <c r="B9119" t="s">
        <v>23590</v>
      </c>
      <c r="C9119" t="s">
        <v>23563</v>
      </c>
      <c r="D9119" t="s">
        <v>23550</v>
      </c>
      <c r="E9119" t="s">
        <v>35946</v>
      </c>
      <c r="F9119" t="s">
        <v>35554</v>
      </c>
      <c r="G9119">
        <v>1945</v>
      </c>
      <c r="H9119" t="s">
        <v>36631</v>
      </c>
      <c r="I9119" t="s">
        <v>23564</v>
      </c>
      <c r="J9119" s="2" t="s">
        <v>23591</v>
      </c>
      <c r="K9119" s="5" t="s">
        <v>55</v>
      </c>
      <c r="L9119" t="s">
        <v>143</v>
      </c>
    </row>
    <row r="9120" spans="1:12" hidden="1" x14ac:dyDescent="0.25">
      <c r="A9120">
        <v>196093</v>
      </c>
      <c r="B9120" t="s">
        <v>23592</v>
      </c>
      <c r="C9120" t="s">
        <v>23563</v>
      </c>
      <c r="D9120" t="s">
        <v>23550</v>
      </c>
      <c r="E9120" t="s">
        <v>35946</v>
      </c>
      <c r="F9120" t="s">
        <v>35554</v>
      </c>
      <c r="G9120">
        <v>1945</v>
      </c>
      <c r="H9120" t="s">
        <v>36631</v>
      </c>
      <c r="I9120" t="s">
        <v>23564</v>
      </c>
      <c r="J9120" s="2" t="s">
        <v>23593</v>
      </c>
      <c r="K9120" s="5" t="s">
        <v>21</v>
      </c>
    </row>
    <row r="9121" spans="1:12" hidden="1" x14ac:dyDescent="0.25">
      <c r="A9121">
        <v>196117</v>
      </c>
      <c r="B9121" t="s">
        <v>23594</v>
      </c>
      <c r="C9121" t="s">
        <v>23586</v>
      </c>
      <c r="D9121" t="s">
        <v>23550</v>
      </c>
      <c r="E9121" t="s">
        <v>35946</v>
      </c>
      <c r="F9121" t="s">
        <v>35554</v>
      </c>
      <c r="G9121">
        <v>1945</v>
      </c>
      <c r="H9121" t="s">
        <v>36631</v>
      </c>
      <c r="I9121" t="s">
        <v>19527</v>
      </c>
      <c r="J9121" s="2" t="s">
        <v>23595</v>
      </c>
      <c r="K9121" s="5" t="s">
        <v>580</v>
      </c>
      <c r="L9121" t="s">
        <v>129</v>
      </c>
    </row>
    <row r="9122" spans="1:12" hidden="1" x14ac:dyDescent="0.25">
      <c r="A9122">
        <v>196119</v>
      </c>
      <c r="B9122" t="s">
        <v>23596</v>
      </c>
      <c r="C9122" t="s">
        <v>23586</v>
      </c>
      <c r="D9122" t="s">
        <v>23550</v>
      </c>
      <c r="E9122" t="s">
        <v>35946</v>
      </c>
      <c r="F9122" t="s">
        <v>35554</v>
      </c>
      <c r="G9122">
        <v>1945</v>
      </c>
      <c r="H9122" t="s">
        <v>36631</v>
      </c>
      <c r="I9122" t="s">
        <v>19527</v>
      </c>
      <c r="J9122" s="2" t="s">
        <v>23597</v>
      </c>
      <c r="K9122" s="5" t="s">
        <v>38</v>
      </c>
      <c r="L9122" t="s">
        <v>97</v>
      </c>
    </row>
    <row r="9123" spans="1:12" hidden="1" x14ac:dyDescent="0.25">
      <c r="A9123">
        <v>196122</v>
      </c>
      <c r="B9123" t="s">
        <v>23598</v>
      </c>
      <c r="C9123" t="s">
        <v>23563</v>
      </c>
      <c r="D9123" t="s">
        <v>23550</v>
      </c>
      <c r="E9123" t="s">
        <v>35946</v>
      </c>
      <c r="F9123" t="s">
        <v>35554</v>
      </c>
      <c r="G9123">
        <v>1945</v>
      </c>
      <c r="H9123" t="s">
        <v>36631</v>
      </c>
      <c r="I9123" t="s">
        <v>23564</v>
      </c>
      <c r="J9123" s="2" t="s">
        <v>23599</v>
      </c>
      <c r="K9123" s="5" t="s">
        <v>38</v>
      </c>
      <c r="L9123" t="s">
        <v>16</v>
      </c>
    </row>
    <row r="9124" spans="1:12" hidden="1" x14ac:dyDescent="0.25">
      <c r="A9124">
        <v>196123</v>
      </c>
      <c r="B9124" t="s">
        <v>23600</v>
      </c>
      <c r="C9124" t="s">
        <v>23586</v>
      </c>
      <c r="D9124" t="s">
        <v>23550</v>
      </c>
      <c r="E9124" t="s">
        <v>35946</v>
      </c>
      <c r="F9124" t="s">
        <v>35554</v>
      </c>
      <c r="G9124">
        <v>1945</v>
      </c>
      <c r="H9124" t="s">
        <v>36631</v>
      </c>
      <c r="I9124" t="s">
        <v>19527</v>
      </c>
      <c r="J9124" s="2" t="s">
        <v>23601</v>
      </c>
      <c r="K9124" s="5" t="s">
        <v>128</v>
      </c>
    </row>
    <row r="9125" spans="1:12" hidden="1" x14ac:dyDescent="0.25">
      <c r="A9125">
        <v>196129</v>
      </c>
      <c r="B9125" t="s">
        <v>23602</v>
      </c>
      <c r="C9125" t="s">
        <v>23586</v>
      </c>
      <c r="D9125" t="s">
        <v>23550</v>
      </c>
      <c r="E9125" t="s">
        <v>35946</v>
      </c>
      <c r="F9125" t="s">
        <v>35554</v>
      </c>
      <c r="G9125">
        <v>1945</v>
      </c>
      <c r="H9125" t="s">
        <v>36631</v>
      </c>
      <c r="I9125" t="s">
        <v>19527</v>
      </c>
      <c r="J9125" s="2" t="s">
        <v>23603</v>
      </c>
      <c r="K9125" s="5" t="s">
        <v>55</v>
      </c>
    </row>
    <row r="9126" spans="1:12" hidden="1" x14ac:dyDescent="0.25">
      <c r="A9126">
        <v>196130</v>
      </c>
      <c r="B9126" t="s">
        <v>23604</v>
      </c>
      <c r="C9126" t="s">
        <v>23572</v>
      </c>
      <c r="D9126" t="s">
        <v>23550</v>
      </c>
      <c r="E9126" t="s">
        <v>35946</v>
      </c>
      <c r="F9126" t="s">
        <v>35554</v>
      </c>
      <c r="G9126">
        <v>1945</v>
      </c>
      <c r="H9126" t="s">
        <v>36631</v>
      </c>
      <c r="I9126" t="s">
        <v>23573</v>
      </c>
      <c r="J9126" s="2" t="s">
        <v>23605</v>
      </c>
      <c r="K9126" s="5" t="s">
        <v>21</v>
      </c>
    </row>
    <row r="9127" spans="1:12" hidden="1" x14ac:dyDescent="0.25">
      <c r="A9127">
        <v>196143</v>
      </c>
      <c r="B9127" t="s">
        <v>23606</v>
      </c>
      <c r="C9127" t="s">
        <v>23586</v>
      </c>
      <c r="D9127" t="s">
        <v>23550</v>
      </c>
      <c r="E9127" t="s">
        <v>35946</v>
      </c>
      <c r="F9127" t="s">
        <v>35554</v>
      </c>
      <c r="G9127">
        <v>1945</v>
      </c>
      <c r="H9127" t="s">
        <v>36631</v>
      </c>
      <c r="I9127" t="s">
        <v>19527</v>
      </c>
      <c r="J9127" s="2" t="s">
        <v>23607</v>
      </c>
      <c r="K9127" s="5" t="s">
        <v>21</v>
      </c>
    </row>
    <row r="9128" spans="1:12" hidden="1" x14ac:dyDescent="0.25">
      <c r="A9128">
        <v>196149</v>
      </c>
      <c r="B9128" t="s">
        <v>23608</v>
      </c>
      <c r="C9128" t="s">
        <v>23572</v>
      </c>
      <c r="D9128" t="s">
        <v>23550</v>
      </c>
      <c r="E9128" t="s">
        <v>35946</v>
      </c>
      <c r="F9128" t="s">
        <v>35554</v>
      </c>
      <c r="G9128">
        <v>1945</v>
      </c>
      <c r="H9128" t="s">
        <v>36631</v>
      </c>
      <c r="I9128" t="s">
        <v>23573</v>
      </c>
      <c r="J9128" s="2" t="s">
        <v>23609</v>
      </c>
      <c r="K9128" s="5" t="s">
        <v>21</v>
      </c>
    </row>
    <row r="9129" spans="1:12" hidden="1" x14ac:dyDescent="0.25">
      <c r="A9129">
        <v>196243</v>
      </c>
      <c r="B9129" t="s">
        <v>23610</v>
      </c>
      <c r="C9129" t="s">
        <v>23611</v>
      </c>
      <c r="D9129" t="s">
        <v>23612</v>
      </c>
      <c r="E9129" t="s">
        <v>35947</v>
      </c>
      <c r="F9129" t="s">
        <v>35948</v>
      </c>
      <c r="G9129">
        <v>1946</v>
      </c>
      <c r="H9129" t="s">
        <v>36632</v>
      </c>
      <c r="I9129" t="s">
        <v>7505</v>
      </c>
      <c r="J9129" s="2" t="s">
        <v>23613</v>
      </c>
      <c r="K9129" s="5" t="s">
        <v>38</v>
      </c>
      <c r="L9129" t="s">
        <v>1151</v>
      </c>
    </row>
    <row r="9130" spans="1:12" hidden="1" x14ac:dyDescent="0.25">
      <c r="A9130">
        <v>196245</v>
      </c>
      <c r="B9130" t="s">
        <v>23614</v>
      </c>
      <c r="C9130" t="s">
        <v>23611</v>
      </c>
      <c r="D9130" t="s">
        <v>23612</v>
      </c>
      <c r="E9130" t="s">
        <v>35947</v>
      </c>
      <c r="F9130" t="s">
        <v>35948</v>
      </c>
      <c r="G9130">
        <v>1946</v>
      </c>
      <c r="H9130" t="s">
        <v>36632</v>
      </c>
      <c r="I9130" t="s">
        <v>7505</v>
      </c>
      <c r="J9130" s="2" t="s">
        <v>23615</v>
      </c>
      <c r="K9130" s="5" t="s">
        <v>32</v>
      </c>
      <c r="L9130" t="s">
        <v>1674</v>
      </c>
    </row>
    <row r="9131" spans="1:12" hidden="1" x14ac:dyDescent="0.25">
      <c r="A9131">
        <v>196278</v>
      </c>
      <c r="B9131" t="s">
        <v>23616</v>
      </c>
      <c r="C9131" t="s">
        <v>23617</v>
      </c>
      <c r="D9131" t="s">
        <v>23612</v>
      </c>
      <c r="E9131" t="s">
        <v>35947</v>
      </c>
      <c r="F9131" t="s">
        <v>35948</v>
      </c>
      <c r="G9131">
        <v>1946</v>
      </c>
      <c r="H9131" t="s">
        <v>36632</v>
      </c>
      <c r="I9131" t="s">
        <v>23618</v>
      </c>
      <c r="J9131" s="2" t="s">
        <v>23619</v>
      </c>
      <c r="K9131" s="5" t="s">
        <v>38</v>
      </c>
    </row>
    <row r="9132" spans="1:12" hidden="1" x14ac:dyDescent="0.25">
      <c r="A9132">
        <v>196294</v>
      </c>
      <c r="B9132" t="s">
        <v>23620</v>
      </c>
      <c r="C9132" t="s">
        <v>23617</v>
      </c>
      <c r="D9132" t="s">
        <v>23612</v>
      </c>
      <c r="E9132" t="s">
        <v>35947</v>
      </c>
      <c r="F9132" t="s">
        <v>35948</v>
      </c>
      <c r="G9132">
        <v>1946</v>
      </c>
      <c r="H9132" t="s">
        <v>36632</v>
      </c>
      <c r="I9132" t="s">
        <v>23618</v>
      </c>
      <c r="J9132" s="2" t="s">
        <v>23621</v>
      </c>
      <c r="K9132" s="5" t="s">
        <v>21</v>
      </c>
      <c r="L9132" t="s">
        <v>2049</v>
      </c>
    </row>
    <row r="9133" spans="1:12" hidden="1" x14ac:dyDescent="0.25">
      <c r="A9133">
        <v>196326</v>
      </c>
      <c r="B9133" t="s">
        <v>23622</v>
      </c>
      <c r="C9133" t="s">
        <v>23623</v>
      </c>
      <c r="D9133" t="s">
        <v>23612</v>
      </c>
      <c r="E9133" t="s">
        <v>35947</v>
      </c>
      <c r="F9133" t="s">
        <v>35948</v>
      </c>
      <c r="G9133">
        <v>1946</v>
      </c>
      <c r="H9133" t="s">
        <v>36632</v>
      </c>
      <c r="I9133" t="s">
        <v>23624</v>
      </c>
      <c r="J9133" s="2" t="s">
        <v>23625</v>
      </c>
      <c r="K9133" s="5" t="s">
        <v>15</v>
      </c>
      <c r="L9133" t="s">
        <v>627</v>
      </c>
    </row>
    <row r="9134" spans="1:12" hidden="1" x14ac:dyDescent="0.25">
      <c r="A9134">
        <v>196328</v>
      </c>
      <c r="B9134" t="s">
        <v>23626</v>
      </c>
      <c r="C9134" t="s">
        <v>23623</v>
      </c>
      <c r="D9134" t="s">
        <v>23612</v>
      </c>
      <c r="E9134" t="s">
        <v>35947</v>
      </c>
      <c r="F9134" t="s">
        <v>35948</v>
      </c>
      <c r="G9134">
        <v>1946</v>
      </c>
      <c r="H9134" t="s">
        <v>36632</v>
      </c>
      <c r="I9134" t="s">
        <v>23624</v>
      </c>
      <c r="J9134" s="2" t="s">
        <v>23627</v>
      </c>
      <c r="K9134" s="5" t="s">
        <v>38</v>
      </c>
      <c r="L9134" t="s">
        <v>627</v>
      </c>
    </row>
    <row r="9135" spans="1:12" hidden="1" x14ac:dyDescent="0.25">
      <c r="A9135">
        <v>196361</v>
      </c>
      <c r="B9135" t="s">
        <v>23628</v>
      </c>
      <c r="C9135" t="s">
        <v>23629</v>
      </c>
      <c r="D9135" t="s">
        <v>23612</v>
      </c>
      <c r="E9135" t="s">
        <v>35947</v>
      </c>
      <c r="F9135" t="s">
        <v>35948</v>
      </c>
      <c r="G9135">
        <v>1946</v>
      </c>
      <c r="H9135" t="s">
        <v>36632</v>
      </c>
      <c r="I9135" t="s">
        <v>23630</v>
      </c>
      <c r="J9135" s="2" t="s">
        <v>23631</v>
      </c>
      <c r="K9135" s="5" t="s">
        <v>32</v>
      </c>
      <c r="L9135" t="s">
        <v>35242</v>
      </c>
    </row>
    <row r="9136" spans="1:12" hidden="1" x14ac:dyDescent="0.25">
      <c r="A9136">
        <v>196380</v>
      </c>
      <c r="B9136" t="s">
        <v>23632</v>
      </c>
      <c r="C9136" t="s">
        <v>23611</v>
      </c>
      <c r="D9136" t="s">
        <v>23612</v>
      </c>
      <c r="E9136" t="s">
        <v>35947</v>
      </c>
      <c r="F9136" t="s">
        <v>35948</v>
      </c>
      <c r="G9136">
        <v>1946</v>
      </c>
      <c r="H9136" t="s">
        <v>36632</v>
      </c>
      <c r="I9136" t="s">
        <v>7505</v>
      </c>
      <c r="J9136" s="2" t="s">
        <v>23633</v>
      </c>
      <c r="K9136" s="5" t="s">
        <v>38</v>
      </c>
      <c r="L9136" t="s">
        <v>35321</v>
      </c>
    </row>
    <row r="9137" spans="1:12" hidden="1" x14ac:dyDescent="0.25">
      <c r="A9137">
        <v>196400</v>
      </c>
      <c r="B9137" t="s">
        <v>23634</v>
      </c>
      <c r="C9137" t="s">
        <v>23635</v>
      </c>
      <c r="D9137" t="s">
        <v>23612</v>
      </c>
      <c r="E9137" t="s">
        <v>35947</v>
      </c>
      <c r="F9137" t="s">
        <v>35948</v>
      </c>
      <c r="G9137">
        <v>1946</v>
      </c>
      <c r="H9137" t="s">
        <v>36632</v>
      </c>
      <c r="I9137" t="s">
        <v>7513</v>
      </c>
      <c r="J9137" s="2" t="s">
        <v>23636</v>
      </c>
      <c r="K9137" s="5" t="s">
        <v>128</v>
      </c>
      <c r="L9137" t="s">
        <v>129</v>
      </c>
    </row>
    <row r="9138" spans="1:12" hidden="1" x14ac:dyDescent="0.25">
      <c r="A9138">
        <v>196403</v>
      </c>
      <c r="B9138" t="s">
        <v>23637</v>
      </c>
      <c r="C9138" t="s">
        <v>23611</v>
      </c>
      <c r="D9138" t="s">
        <v>23612</v>
      </c>
      <c r="E9138" t="s">
        <v>35947</v>
      </c>
      <c r="F9138" t="s">
        <v>35948</v>
      </c>
      <c r="G9138">
        <v>1946</v>
      </c>
      <c r="H9138" t="s">
        <v>36632</v>
      </c>
      <c r="I9138" t="s">
        <v>7505</v>
      </c>
      <c r="J9138" s="2" t="s">
        <v>23638</v>
      </c>
      <c r="K9138" s="5" t="s">
        <v>55</v>
      </c>
    </row>
    <row r="9139" spans="1:12" hidden="1" x14ac:dyDescent="0.25">
      <c r="A9139">
        <v>196407</v>
      </c>
      <c r="B9139" t="s">
        <v>23639</v>
      </c>
      <c r="C9139" t="s">
        <v>23611</v>
      </c>
      <c r="D9139" t="s">
        <v>23612</v>
      </c>
      <c r="E9139" t="s">
        <v>35947</v>
      </c>
      <c r="F9139" t="s">
        <v>35948</v>
      </c>
      <c r="G9139">
        <v>1946</v>
      </c>
      <c r="H9139" t="s">
        <v>36632</v>
      </c>
      <c r="I9139" t="s">
        <v>7505</v>
      </c>
      <c r="J9139" s="2" t="s">
        <v>23640</v>
      </c>
      <c r="K9139" s="5" t="s">
        <v>38</v>
      </c>
      <c r="L9139" t="s">
        <v>35297</v>
      </c>
    </row>
    <row r="9140" spans="1:12" hidden="1" x14ac:dyDescent="0.25">
      <c r="A9140">
        <v>196409</v>
      </c>
      <c r="B9140" t="s">
        <v>23641</v>
      </c>
      <c r="C9140" t="s">
        <v>23611</v>
      </c>
      <c r="D9140" t="s">
        <v>23612</v>
      </c>
      <c r="E9140" t="s">
        <v>35947</v>
      </c>
      <c r="F9140" t="s">
        <v>35948</v>
      </c>
      <c r="G9140">
        <v>1946</v>
      </c>
      <c r="H9140" t="s">
        <v>36632</v>
      </c>
      <c r="I9140" t="s">
        <v>7505</v>
      </c>
      <c r="J9140" s="2" t="s">
        <v>23642</v>
      </c>
      <c r="K9140" s="5" t="s">
        <v>38</v>
      </c>
      <c r="L9140" t="s">
        <v>16</v>
      </c>
    </row>
    <row r="9141" spans="1:12" hidden="1" x14ac:dyDescent="0.25">
      <c r="A9141">
        <v>196498</v>
      </c>
      <c r="B9141" t="s">
        <v>23643</v>
      </c>
      <c r="C9141" t="s">
        <v>23644</v>
      </c>
      <c r="D9141" t="s">
        <v>23612</v>
      </c>
      <c r="E9141" t="s">
        <v>35947</v>
      </c>
      <c r="F9141" t="s">
        <v>35948</v>
      </c>
      <c r="G9141">
        <v>1946</v>
      </c>
      <c r="H9141" t="s">
        <v>36632</v>
      </c>
      <c r="I9141" t="s">
        <v>700</v>
      </c>
      <c r="J9141" s="2" t="s">
        <v>23645</v>
      </c>
      <c r="K9141" s="5" t="s">
        <v>128</v>
      </c>
      <c r="L9141" t="s">
        <v>374</v>
      </c>
    </row>
    <row r="9142" spans="1:12" hidden="1" x14ac:dyDescent="0.25">
      <c r="A9142">
        <v>196500</v>
      </c>
      <c r="B9142" t="s">
        <v>23646</v>
      </c>
      <c r="C9142" t="s">
        <v>23644</v>
      </c>
      <c r="D9142" t="s">
        <v>23612</v>
      </c>
      <c r="E9142" t="s">
        <v>35947</v>
      </c>
      <c r="F9142" t="s">
        <v>35948</v>
      </c>
      <c r="G9142">
        <v>1946</v>
      </c>
      <c r="H9142" t="s">
        <v>36632</v>
      </c>
      <c r="I9142" t="s">
        <v>700</v>
      </c>
      <c r="J9142" s="2" t="s">
        <v>23647</v>
      </c>
      <c r="K9142" s="5" t="s">
        <v>21</v>
      </c>
    </row>
    <row r="9143" spans="1:12" hidden="1" x14ac:dyDescent="0.25">
      <c r="A9143">
        <v>196507</v>
      </c>
      <c r="B9143" t="s">
        <v>23648</v>
      </c>
      <c r="C9143" t="s">
        <v>23611</v>
      </c>
      <c r="D9143" t="s">
        <v>23612</v>
      </c>
      <c r="E9143" t="s">
        <v>35947</v>
      </c>
      <c r="F9143" t="s">
        <v>35948</v>
      </c>
      <c r="G9143">
        <v>1946</v>
      </c>
      <c r="H9143" t="s">
        <v>36632</v>
      </c>
      <c r="I9143" t="s">
        <v>7505</v>
      </c>
      <c r="J9143" s="2" t="s">
        <v>23649</v>
      </c>
      <c r="K9143" s="5" t="s">
        <v>21</v>
      </c>
    </row>
    <row r="9144" spans="1:12" hidden="1" x14ac:dyDescent="0.25">
      <c r="A9144">
        <v>196510</v>
      </c>
      <c r="B9144" t="s">
        <v>23650</v>
      </c>
      <c r="C9144" t="s">
        <v>23644</v>
      </c>
      <c r="D9144" t="s">
        <v>23612</v>
      </c>
      <c r="E9144" t="s">
        <v>35947</v>
      </c>
      <c r="F9144" t="s">
        <v>35948</v>
      </c>
      <c r="G9144">
        <v>1946</v>
      </c>
      <c r="H9144" t="s">
        <v>36632</v>
      </c>
      <c r="I9144" t="s">
        <v>700</v>
      </c>
      <c r="J9144" s="2" t="s">
        <v>23651</v>
      </c>
      <c r="K9144" s="5" t="s">
        <v>21</v>
      </c>
    </row>
    <row r="9145" spans="1:12" hidden="1" x14ac:dyDescent="0.25">
      <c r="A9145">
        <v>196542</v>
      </c>
      <c r="B9145" t="s">
        <v>23652</v>
      </c>
      <c r="C9145" t="s">
        <v>23611</v>
      </c>
      <c r="D9145" t="s">
        <v>23612</v>
      </c>
      <c r="E9145" t="s">
        <v>35947</v>
      </c>
      <c r="F9145" t="s">
        <v>35948</v>
      </c>
      <c r="G9145">
        <v>1946</v>
      </c>
      <c r="H9145" t="s">
        <v>36632</v>
      </c>
      <c r="I9145" t="s">
        <v>7505</v>
      </c>
      <c r="J9145" s="2" t="s">
        <v>23653</v>
      </c>
      <c r="K9145" s="5" t="s">
        <v>38</v>
      </c>
      <c r="L9145" t="s">
        <v>35296</v>
      </c>
    </row>
    <row r="9146" spans="1:12" hidden="1" x14ac:dyDescent="0.25">
      <c r="A9146">
        <v>196567</v>
      </c>
      <c r="B9146" t="s">
        <v>23654</v>
      </c>
      <c r="C9146" t="s">
        <v>23611</v>
      </c>
      <c r="D9146" t="s">
        <v>23612</v>
      </c>
      <c r="E9146" t="s">
        <v>35947</v>
      </c>
      <c r="F9146" t="s">
        <v>35948</v>
      </c>
      <c r="G9146">
        <v>1946</v>
      </c>
      <c r="H9146" t="s">
        <v>36632</v>
      </c>
      <c r="I9146" t="s">
        <v>7505</v>
      </c>
      <c r="J9146" s="2" t="s">
        <v>23655</v>
      </c>
      <c r="K9146" s="5" t="s">
        <v>32</v>
      </c>
    </row>
    <row r="9147" spans="1:12" hidden="1" x14ac:dyDescent="0.25">
      <c r="A9147">
        <v>196635</v>
      </c>
      <c r="B9147" t="s">
        <v>23656</v>
      </c>
      <c r="C9147" t="s">
        <v>23611</v>
      </c>
      <c r="D9147" t="s">
        <v>23612</v>
      </c>
      <c r="E9147" t="s">
        <v>35947</v>
      </c>
      <c r="F9147" t="s">
        <v>35948</v>
      </c>
      <c r="G9147">
        <v>1946</v>
      </c>
      <c r="H9147" t="s">
        <v>36632</v>
      </c>
      <c r="I9147" t="s">
        <v>7505</v>
      </c>
      <c r="J9147" s="2" t="s">
        <v>23657</v>
      </c>
      <c r="K9147" s="5" t="s">
        <v>505</v>
      </c>
    </row>
    <row r="9148" spans="1:12" hidden="1" x14ac:dyDescent="0.25">
      <c r="A9148">
        <v>196642</v>
      </c>
      <c r="B9148" t="s">
        <v>23658</v>
      </c>
      <c r="C9148" t="s">
        <v>23659</v>
      </c>
      <c r="D9148" t="s">
        <v>23612</v>
      </c>
      <c r="E9148" t="s">
        <v>35947</v>
      </c>
      <c r="F9148" t="s">
        <v>35948</v>
      </c>
      <c r="G9148">
        <v>1946</v>
      </c>
      <c r="H9148" t="s">
        <v>36632</v>
      </c>
      <c r="I9148" t="s">
        <v>23660</v>
      </c>
      <c r="J9148" s="2" t="s">
        <v>23661</v>
      </c>
      <c r="K9148" s="5" t="s">
        <v>32</v>
      </c>
    </row>
    <row r="9149" spans="1:12" hidden="1" x14ac:dyDescent="0.25">
      <c r="A9149">
        <v>196645</v>
      </c>
      <c r="B9149" t="s">
        <v>23662</v>
      </c>
      <c r="C9149" t="s">
        <v>23611</v>
      </c>
      <c r="D9149" t="s">
        <v>23612</v>
      </c>
      <c r="E9149" t="s">
        <v>35947</v>
      </c>
      <c r="F9149" t="s">
        <v>35948</v>
      </c>
      <c r="G9149">
        <v>1946</v>
      </c>
      <c r="H9149" t="s">
        <v>36632</v>
      </c>
      <c r="I9149" t="s">
        <v>7505</v>
      </c>
      <c r="J9149" s="2" t="s">
        <v>23663</v>
      </c>
      <c r="K9149" s="5" t="s">
        <v>21</v>
      </c>
    </row>
    <row r="9150" spans="1:12" hidden="1" x14ac:dyDescent="0.25">
      <c r="A9150">
        <v>196650</v>
      </c>
      <c r="B9150" t="s">
        <v>23664</v>
      </c>
      <c r="C9150" t="s">
        <v>23659</v>
      </c>
      <c r="D9150" t="s">
        <v>23612</v>
      </c>
      <c r="E9150" t="s">
        <v>35947</v>
      </c>
      <c r="F9150" t="s">
        <v>35948</v>
      </c>
      <c r="G9150">
        <v>1946</v>
      </c>
      <c r="H9150" t="s">
        <v>36632</v>
      </c>
      <c r="I9150" t="s">
        <v>23660</v>
      </c>
      <c r="J9150" s="2" t="s">
        <v>23665</v>
      </c>
      <c r="K9150" s="5" t="s">
        <v>21</v>
      </c>
    </row>
    <row r="9151" spans="1:12" hidden="1" x14ac:dyDescent="0.25">
      <c r="A9151">
        <v>196691</v>
      </c>
      <c r="B9151" t="s">
        <v>23666</v>
      </c>
      <c r="C9151" t="s">
        <v>23667</v>
      </c>
      <c r="D9151" t="s">
        <v>23612</v>
      </c>
      <c r="E9151" t="s">
        <v>35947</v>
      </c>
      <c r="F9151" t="s">
        <v>35948</v>
      </c>
      <c r="G9151">
        <v>1946</v>
      </c>
      <c r="H9151" t="s">
        <v>36632</v>
      </c>
      <c r="I9151" t="s">
        <v>768</v>
      </c>
      <c r="J9151" s="2" t="s">
        <v>23668</v>
      </c>
      <c r="K9151" s="5" t="s">
        <v>202</v>
      </c>
      <c r="L9151" t="s">
        <v>374</v>
      </c>
    </row>
    <row r="9152" spans="1:12" hidden="1" x14ac:dyDescent="0.25">
      <c r="A9152">
        <v>196713</v>
      </c>
      <c r="B9152" t="s">
        <v>23669</v>
      </c>
      <c r="C9152" t="s">
        <v>23611</v>
      </c>
      <c r="D9152" t="s">
        <v>23612</v>
      </c>
      <c r="E9152" t="s">
        <v>35947</v>
      </c>
      <c r="F9152" t="s">
        <v>35948</v>
      </c>
      <c r="G9152">
        <v>1946</v>
      </c>
      <c r="H9152" t="s">
        <v>36632</v>
      </c>
      <c r="I9152" t="s">
        <v>7505</v>
      </c>
      <c r="J9152" s="2" t="s">
        <v>18616</v>
      </c>
      <c r="K9152" s="5" t="s">
        <v>55</v>
      </c>
    </row>
    <row r="9153" spans="1:12" hidden="1" x14ac:dyDescent="0.25">
      <c r="A9153">
        <v>196735</v>
      </c>
      <c r="B9153" t="s">
        <v>23670</v>
      </c>
      <c r="C9153" t="s">
        <v>23611</v>
      </c>
      <c r="D9153" t="s">
        <v>23612</v>
      </c>
      <c r="E9153" t="s">
        <v>35947</v>
      </c>
      <c r="F9153" t="s">
        <v>35948</v>
      </c>
      <c r="G9153">
        <v>1946</v>
      </c>
      <c r="H9153" t="s">
        <v>36632</v>
      </c>
      <c r="I9153" t="s">
        <v>7505</v>
      </c>
      <c r="J9153" s="2" t="s">
        <v>23671</v>
      </c>
      <c r="K9153" s="5" t="s">
        <v>128</v>
      </c>
      <c r="L9153" t="s">
        <v>374</v>
      </c>
    </row>
    <row r="9154" spans="1:12" hidden="1" x14ac:dyDescent="0.25">
      <c r="A9154">
        <v>196737</v>
      </c>
      <c r="B9154" t="s">
        <v>23672</v>
      </c>
      <c r="C9154" t="s">
        <v>23611</v>
      </c>
      <c r="D9154" t="s">
        <v>23612</v>
      </c>
      <c r="E9154" t="s">
        <v>35947</v>
      </c>
      <c r="F9154" t="s">
        <v>35948</v>
      </c>
      <c r="G9154">
        <v>1946</v>
      </c>
      <c r="H9154" t="s">
        <v>36632</v>
      </c>
      <c r="I9154" t="s">
        <v>7505</v>
      </c>
      <c r="J9154" s="2" t="s">
        <v>23673</v>
      </c>
      <c r="K9154" s="5" t="s">
        <v>38</v>
      </c>
      <c r="L9154" t="s">
        <v>16</v>
      </c>
    </row>
    <row r="9155" spans="1:12" hidden="1" x14ac:dyDescent="0.25">
      <c r="A9155">
        <v>196753</v>
      </c>
      <c r="B9155" t="s">
        <v>23674</v>
      </c>
      <c r="C9155" t="s">
        <v>23667</v>
      </c>
      <c r="D9155" t="s">
        <v>23612</v>
      </c>
      <c r="E9155" t="s">
        <v>35947</v>
      </c>
      <c r="F9155" t="s">
        <v>35948</v>
      </c>
      <c r="G9155">
        <v>1946</v>
      </c>
      <c r="H9155" t="s">
        <v>36632</v>
      </c>
      <c r="I9155" t="s">
        <v>768</v>
      </c>
      <c r="J9155" s="2" t="s">
        <v>23675</v>
      </c>
      <c r="K9155" s="5" t="s">
        <v>38</v>
      </c>
      <c r="L9155" t="s">
        <v>132</v>
      </c>
    </row>
    <row r="9156" spans="1:12" hidden="1" x14ac:dyDescent="0.25">
      <c r="A9156">
        <v>196764</v>
      </c>
      <c r="B9156" t="s">
        <v>23676</v>
      </c>
      <c r="C9156" t="s">
        <v>23667</v>
      </c>
      <c r="D9156" t="s">
        <v>23612</v>
      </c>
      <c r="E9156" t="s">
        <v>35947</v>
      </c>
      <c r="F9156" t="s">
        <v>35948</v>
      </c>
      <c r="G9156">
        <v>1946</v>
      </c>
      <c r="H9156" t="s">
        <v>36632</v>
      </c>
      <c r="I9156" t="s">
        <v>768</v>
      </c>
      <c r="J9156" s="2" t="s">
        <v>23677</v>
      </c>
      <c r="K9156" s="5" t="s">
        <v>38</v>
      </c>
      <c r="L9156" t="s">
        <v>35297</v>
      </c>
    </row>
    <row r="9157" spans="1:12" hidden="1" x14ac:dyDescent="0.25">
      <c r="A9157">
        <v>196798</v>
      </c>
      <c r="B9157" t="s">
        <v>23678</v>
      </c>
      <c r="C9157" t="s">
        <v>23679</v>
      </c>
      <c r="D9157" t="s">
        <v>23680</v>
      </c>
      <c r="E9157" t="s">
        <v>35949</v>
      </c>
      <c r="F9157" t="s">
        <v>35531</v>
      </c>
      <c r="G9157">
        <v>1978</v>
      </c>
      <c r="H9157" t="s">
        <v>36633</v>
      </c>
      <c r="I9157" t="s">
        <v>6761</v>
      </c>
      <c r="J9157" s="2" t="s">
        <v>23681</v>
      </c>
      <c r="K9157" s="5" t="s">
        <v>55</v>
      </c>
    </row>
    <row r="9158" spans="1:12" hidden="1" x14ac:dyDescent="0.25">
      <c r="A9158">
        <v>196863</v>
      </c>
      <c r="B9158" t="s">
        <v>23682</v>
      </c>
      <c r="C9158" t="s">
        <v>23683</v>
      </c>
      <c r="D9158" t="s">
        <v>23680</v>
      </c>
      <c r="E9158" t="s">
        <v>35949</v>
      </c>
      <c r="F9158" t="s">
        <v>35531</v>
      </c>
      <c r="G9158">
        <v>1978</v>
      </c>
      <c r="H9158" t="s">
        <v>36633</v>
      </c>
      <c r="I9158" t="s">
        <v>7097</v>
      </c>
      <c r="J9158" s="2" t="s">
        <v>23684</v>
      </c>
      <c r="K9158" s="5" t="s">
        <v>38</v>
      </c>
      <c r="L9158" t="s">
        <v>35293</v>
      </c>
    </row>
    <row r="9159" spans="1:12" hidden="1" x14ac:dyDescent="0.25">
      <c r="A9159">
        <v>196881</v>
      </c>
      <c r="B9159" t="s">
        <v>23685</v>
      </c>
      <c r="C9159" t="s">
        <v>23686</v>
      </c>
      <c r="D9159" t="s">
        <v>23680</v>
      </c>
      <c r="E9159" t="s">
        <v>35949</v>
      </c>
      <c r="F9159" t="s">
        <v>35531</v>
      </c>
      <c r="G9159">
        <v>1978</v>
      </c>
      <c r="H9159" t="s">
        <v>36633</v>
      </c>
      <c r="I9159" t="s">
        <v>1343</v>
      </c>
      <c r="J9159" s="2" t="s">
        <v>23687</v>
      </c>
      <c r="K9159" s="5" t="s">
        <v>173</v>
      </c>
      <c r="L9159" t="s">
        <v>174</v>
      </c>
    </row>
    <row r="9160" spans="1:12" hidden="1" x14ac:dyDescent="0.25">
      <c r="A9160">
        <v>196953</v>
      </c>
      <c r="B9160" t="s">
        <v>23688</v>
      </c>
      <c r="C9160" t="s">
        <v>23689</v>
      </c>
      <c r="D9160" t="s">
        <v>23680</v>
      </c>
      <c r="E9160" t="s">
        <v>35949</v>
      </c>
      <c r="F9160" t="s">
        <v>35531</v>
      </c>
      <c r="G9160">
        <v>1978</v>
      </c>
      <c r="H9160" t="s">
        <v>36633</v>
      </c>
      <c r="I9160" t="s">
        <v>6128</v>
      </c>
      <c r="J9160" s="2" t="s">
        <v>23690</v>
      </c>
      <c r="K9160" s="5" t="s">
        <v>38</v>
      </c>
      <c r="L9160" t="s">
        <v>35266</v>
      </c>
    </row>
    <row r="9161" spans="1:12" hidden="1" x14ac:dyDescent="0.25">
      <c r="A9161">
        <v>197022</v>
      </c>
      <c r="B9161" t="s">
        <v>23691</v>
      </c>
      <c r="C9161" t="s">
        <v>23689</v>
      </c>
      <c r="D9161" t="s">
        <v>23680</v>
      </c>
      <c r="E9161" t="s">
        <v>35949</v>
      </c>
      <c r="F9161" t="s">
        <v>35531</v>
      </c>
      <c r="G9161">
        <v>1978</v>
      </c>
      <c r="H9161" t="s">
        <v>36633</v>
      </c>
      <c r="I9161" t="s">
        <v>6128</v>
      </c>
      <c r="J9161" s="2" t="s">
        <v>23692</v>
      </c>
      <c r="K9161" s="5" t="s">
        <v>38</v>
      </c>
      <c r="L9161" t="s">
        <v>132</v>
      </c>
    </row>
    <row r="9162" spans="1:12" hidden="1" x14ac:dyDescent="0.25">
      <c r="A9162">
        <v>197035</v>
      </c>
      <c r="B9162" t="s">
        <v>23693</v>
      </c>
      <c r="C9162" t="s">
        <v>23694</v>
      </c>
      <c r="D9162" t="s">
        <v>23680</v>
      </c>
      <c r="E9162" t="s">
        <v>35949</v>
      </c>
      <c r="F9162" t="s">
        <v>35531</v>
      </c>
      <c r="G9162">
        <v>1978</v>
      </c>
      <c r="H9162" t="s">
        <v>36633</v>
      </c>
      <c r="I9162" t="s">
        <v>23695</v>
      </c>
      <c r="J9162" s="2" t="s">
        <v>23696</v>
      </c>
      <c r="K9162" s="5" t="s">
        <v>38</v>
      </c>
      <c r="L9162" t="s">
        <v>627</v>
      </c>
    </row>
    <row r="9163" spans="1:12" hidden="1" x14ac:dyDescent="0.25">
      <c r="A9163">
        <v>197047</v>
      </c>
      <c r="B9163" t="s">
        <v>23697</v>
      </c>
      <c r="C9163" t="s">
        <v>23698</v>
      </c>
      <c r="D9163" t="s">
        <v>23680</v>
      </c>
      <c r="E9163" t="s">
        <v>35949</v>
      </c>
      <c r="F9163" t="s">
        <v>35531</v>
      </c>
      <c r="G9163">
        <v>1978</v>
      </c>
      <c r="H9163" t="s">
        <v>36633</v>
      </c>
      <c r="I9163" t="s">
        <v>23699</v>
      </c>
      <c r="J9163" s="2" t="s">
        <v>23700</v>
      </c>
      <c r="K9163" s="5" t="s">
        <v>21</v>
      </c>
    </row>
    <row r="9164" spans="1:12" hidden="1" x14ac:dyDescent="0.25">
      <c r="A9164">
        <v>197082</v>
      </c>
      <c r="B9164" t="s">
        <v>23701</v>
      </c>
      <c r="C9164" t="s">
        <v>23698</v>
      </c>
      <c r="D9164" t="s">
        <v>23680</v>
      </c>
      <c r="E9164" t="s">
        <v>35949</v>
      </c>
      <c r="F9164" t="s">
        <v>35531</v>
      </c>
      <c r="G9164">
        <v>1978</v>
      </c>
      <c r="H9164" t="s">
        <v>36633</v>
      </c>
      <c r="I9164" t="s">
        <v>23699</v>
      </c>
      <c r="J9164" s="2" t="s">
        <v>23702</v>
      </c>
      <c r="K9164" s="5" t="s">
        <v>202</v>
      </c>
    </row>
    <row r="9165" spans="1:12" hidden="1" x14ac:dyDescent="0.25">
      <c r="A9165">
        <v>197083</v>
      </c>
      <c r="B9165" t="s">
        <v>23703</v>
      </c>
      <c r="C9165" t="s">
        <v>23689</v>
      </c>
      <c r="D9165" t="s">
        <v>23680</v>
      </c>
      <c r="E9165" t="s">
        <v>35949</v>
      </c>
      <c r="F9165" t="s">
        <v>35531</v>
      </c>
      <c r="G9165">
        <v>1978</v>
      </c>
      <c r="H9165" t="s">
        <v>36633</v>
      </c>
      <c r="I9165" t="s">
        <v>6128</v>
      </c>
      <c r="J9165" s="2" t="s">
        <v>23704</v>
      </c>
      <c r="K9165" s="5" t="s">
        <v>173</v>
      </c>
      <c r="L9165" t="s">
        <v>174</v>
      </c>
    </row>
    <row r="9166" spans="1:12" hidden="1" x14ac:dyDescent="0.25">
      <c r="A9166">
        <v>197098</v>
      </c>
      <c r="B9166" t="s">
        <v>23705</v>
      </c>
      <c r="C9166" t="s">
        <v>23689</v>
      </c>
      <c r="D9166" t="s">
        <v>23680</v>
      </c>
      <c r="E9166" t="s">
        <v>35949</v>
      </c>
      <c r="F9166" t="s">
        <v>35531</v>
      </c>
      <c r="G9166">
        <v>1978</v>
      </c>
      <c r="H9166" t="s">
        <v>36633</v>
      </c>
      <c r="I9166" t="s">
        <v>6128</v>
      </c>
      <c r="J9166" s="2" t="s">
        <v>23706</v>
      </c>
      <c r="K9166" s="5" t="s">
        <v>21</v>
      </c>
    </row>
    <row r="9167" spans="1:12" hidden="1" x14ac:dyDescent="0.25">
      <c r="A9167">
        <v>197100</v>
      </c>
      <c r="B9167" t="s">
        <v>23707</v>
      </c>
      <c r="C9167" t="s">
        <v>23689</v>
      </c>
      <c r="D9167" t="s">
        <v>23680</v>
      </c>
      <c r="E9167" t="s">
        <v>35949</v>
      </c>
      <c r="F9167" t="s">
        <v>35531</v>
      </c>
      <c r="G9167">
        <v>1978</v>
      </c>
      <c r="H9167" t="s">
        <v>36633</v>
      </c>
      <c r="I9167" t="s">
        <v>6128</v>
      </c>
      <c r="J9167" s="2" t="s">
        <v>23708</v>
      </c>
      <c r="K9167" s="5" t="s">
        <v>38</v>
      </c>
      <c r="L9167" t="s">
        <v>323</v>
      </c>
    </row>
    <row r="9168" spans="1:12" hidden="1" x14ac:dyDescent="0.25">
      <c r="A9168">
        <v>197154</v>
      </c>
      <c r="B9168" t="s">
        <v>23709</v>
      </c>
      <c r="C9168" t="s">
        <v>23710</v>
      </c>
      <c r="D9168" t="s">
        <v>23680</v>
      </c>
      <c r="E9168" t="s">
        <v>35949</v>
      </c>
      <c r="F9168" t="s">
        <v>35531</v>
      </c>
      <c r="G9168">
        <v>1978</v>
      </c>
      <c r="H9168" t="s">
        <v>36633</v>
      </c>
      <c r="I9168" t="s">
        <v>19696</v>
      </c>
      <c r="J9168" s="2" t="s">
        <v>23711</v>
      </c>
      <c r="K9168" s="5" t="s">
        <v>173</v>
      </c>
      <c r="L9168" t="s">
        <v>97</v>
      </c>
    </row>
    <row r="9169" spans="1:12" hidden="1" x14ac:dyDescent="0.25">
      <c r="A9169">
        <v>197190</v>
      </c>
      <c r="B9169" t="s">
        <v>23712</v>
      </c>
      <c r="C9169" t="s">
        <v>23713</v>
      </c>
      <c r="D9169" t="s">
        <v>23680</v>
      </c>
      <c r="E9169" t="s">
        <v>35949</v>
      </c>
      <c r="F9169" t="s">
        <v>35531</v>
      </c>
      <c r="G9169">
        <v>1978</v>
      </c>
      <c r="H9169" t="s">
        <v>36633</v>
      </c>
      <c r="I9169" t="s">
        <v>23714</v>
      </c>
      <c r="J9169" s="2" t="s">
        <v>23715</v>
      </c>
      <c r="K9169" s="5" t="s">
        <v>55</v>
      </c>
    </row>
    <row r="9170" spans="1:12" hidden="1" x14ac:dyDescent="0.25">
      <c r="A9170">
        <v>197198</v>
      </c>
      <c r="B9170" t="s">
        <v>23716</v>
      </c>
      <c r="C9170" t="s">
        <v>23713</v>
      </c>
      <c r="D9170" t="s">
        <v>23680</v>
      </c>
      <c r="E9170" t="s">
        <v>35949</v>
      </c>
      <c r="F9170" t="s">
        <v>35531</v>
      </c>
      <c r="G9170">
        <v>1978</v>
      </c>
      <c r="H9170" t="s">
        <v>36633</v>
      </c>
      <c r="I9170" t="s">
        <v>23714</v>
      </c>
      <c r="J9170" s="2" t="s">
        <v>23717</v>
      </c>
      <c r="K9170" s="5" t="s">
        <v>21</v>
      </c>
    </row>
    <row r="9171" spans="1:12" hidden="1" x14ac:dyDescent="0.25">
      <c r="A9171">
        <v>197230</v>
      </c>
      <c r="B9171" t="s">
        <v>23718</v>
      </c>
      <c r="C9171" t="s">
        <v>23719</v>
      </c>
      <c r="D9171" t="s">
        <v>23680</v>
      </c>
      <c r="E9171" t="s">
        <v>35949</v>
      </c>
      <c r="F9171" t="s">
        <v>35531</v>
      </c>
      <c r="G9171">
        <v>1978</v>
      </c>
      <c r="H9171" t="s">
        <v>36633</v>
      </c>
      <c r="I9171" t="s">
        <v>23720</v>
      </c>
      <c r="J9171" s="2" t="s">
        <v>23721</v>
      </c>
      <c r="K9171" s="5" t="s">
        <v>38</v>
      </c>
      <c r="L9171" t="s">
        <v>1151</v>
      </c>
    </row>
    <row r="9172" spans="1:12" hidden="1" x14ac:dyDescent="0.25">
      <c r="A9172">
        <v>197307</v>
      </c>
      <c r="B9172" t="s">
        <v>23722</v>
      </c>
      <c r="C9172" t="s">
        <v>23723</v>
      </c>
      <c r="D9172" t="s">
        <v>23680</v>
      </c>
      <c r="E9172" t="s">
        <v>35949</v>
      </c>
      <c r="F9172" t="s">
        <v>35531</v>
      </c>
      <c r="G9172">
        <v>1978</v>
      </c>
      <c r="H9172" t="s">
        <v>36633</v>
      </c>
      <c r="I9172" t="s">
        <v>6883</v>
      </c>
      <c r="J9172" s="2" t="s">
        <v>23724</v>
      </c>
      <c r="K9172" s="5" t="s">
        <v>21</v>
      </c>
    </row>
    <row r="9173" spans="1:12" hidden="1" x14ac:dyDescent="0.25">
      <c r="A9173">
        <v>197321</v>
      </c>
      <c r="B9173" t="s">
        <v>23725</v>
      </c>
      <c r="C9173" t="s">
        <v>23726</v>
      </c>
      <c r="D9173" t="s">
        <v>23680</v>
      </c>
      <c r="E9173" t="s">
        <v>35949</v>
      </c>
      <c r="F9173" t="s">
        <v>35531</v>
      </c>
      <c r="G9173">
        <v>1978</v>
      </c>
      <c r="H9173" t="s">
        <v>36633</v>
      </c>
      <c r="I9173" t="s">
        <v>7750</v>
      </c>
      <c r="J9173" s="2" t="s">
        <v>23727</v>
      </c>
      <c r="K9173" s="5" t="s">
        <v>21</v>
      </c>
    </row>
    <row r="9174" spans="1:12" hidden="1" x14ac:dyDescent="0.25">
      <c r="A9174">
        <v>197347</v>
      </c>
      <c r="B9174" t="s">
        <v>23728</v>
      </c>
      <c r="C9174" t="s">
        <v>23729</v>
      </c>
      <c r="D9174" t="s">
        <v>23680</v>
      </c>
      <c r="E9174" t="s">
        <v>35949</v>
      </c>
      <c r="F9174" t="s">
        <v>35531</v>
      </c>
      <c r="G9174">
        <v>1978</v>
      </c>
      <c r="H9174" t="s">
        <v>36633</v>
      </c>
      <c r="I9174" t="s">
        <v>23730</v>
      </c>
      <c r="J9174" s="2" t="s">
        <v>23731</v>
      </c>
      <c r="K9174" s="5" t="s">
        <v>128</v>
      </c>
      <c r="L9174" t="s">
        <v>35200</v>
      </c>
    </row>
    <row r="9175" spans="1:12" hidden="1" x14ac:dyDescent="0.25">
      <c r="A9175">
        <v>197388</v>
      </c>
      <c r="B9175" t="s">
        <v>23732</v>
      </c>
      <c r="C9175" t="s">
        <v>23733</v>
      </c>
      <c r="D9175" t="s">
        <v>23680</v>
      </c>
      <c r="E9175" t="s">
        <v>35949</v>
      </c>
      <c r="F9175" t="s">
        <v>35531</v>
      </c>
      <c r="G9175">
        <v>1978</v>
      </c>
      <c r="H9175" t="s">
        <v>36633</v>
      </c>
      <c r="I9175" t="s">
        <v>47</v>
      </c>
      <c r="J9175" s="2" t="s">
        <v>23734</v>
      </c>
      <c r="K9175" s="5" t="s">
        <v>38</v>
      </c>
      <c r="L9175" t="s">
        <v>232</v>
      </c>
    </row>
    <row r="9176" spans="1:12" hidden="1" x14ac:dyDescent="0.25">
      <c r="A9176">
        <v>197403</v>
      </c>
      <c r="B9176" t="s">
        <v>23735</v>
      </c>
      <c r="C9176" t="s">
        <v>23736</v>
      </c>
      <c r="D9176" t="s">
        <v>23680</v>
      </c>
      <c r="E9176" t="s">
        <v>35949</v>
      </c>
      <c r="F9176" t="s">
        <v>35531</v>
      </c>
      <c r="G9176">
        <v>1978</v>
      </c>
      <c r="H9176" t="s">
        <v>36633</v>
      </c>
      <c r="I9176" t="s">
        <v>23737</v>
      </c>
      <c r="J9176" s="2" t="s">
        <v>23738</v>
      </c>
      <c r="K9176" s="5" t="s">
        <v>55</v>
      </c>
    </row>
    <row r="9177" spans="1:12" hidden="1" x14ac:dyDescent="0.25">
      <c r="A9177">
        <v>197564</v>
      </c>
      <c r="B9177" t="s">
        <v>23739</v>
      </c>
      <c r="C9177" t="s">
        <v>23740</v>
      </c>
      <c r="D9177" t="s">
        <v>23741</v>
      </c>
      <c r="E9177" t="s">
        <v>35950</v>
      </c>
      <c r="F9177" t="s">
        <v>35531</v>
      </c>
      <c r="G9177">
        <v>1983</v>
      </c>
      <c r="H9177" t="s">
        <v>36634</v>
      </c>
      <c r="I9177" t="s">
        <v>8491</v>
      </c>
      <c r="J9177" s="2" t="s">
        <v>23742</v>
      </c>
      <c r="K9177" s="5" t="s">
        <v>373</v>
      </c>
      <c r="L9177" t="s">
        <v>1320</v>
      </c>
    </row>
    <row r="9178" spans="1:12" hidden="1" x14ac:dyDescent="0.25">
      <c r="A9178">
        <v>197586</v>
      </c>
      <c r="B9178" t="s">
        <v>23743</v>
      </c>
      <c r="C9178" t="s">
        <v>23740</v>
      </c>
      <c r="D9178" t="s">
        <v>23741</v>
      </c>
      <c r="E9178" t="s">
        <v>35950</v>
      </c>
      <c r="F9178" t="s">
        <v>35531</v>
      </c>
      <c r="G9178">
        <v>1983</v>
      </c>
      <c r="H9178" t="s">
        <v>36634</v>
      </c>
      <c r="I9178" t="s">
        <v>8491</v>
      </c>
      <c r="J9178" s="2" t="s">
        <v>23744</v>
      </c>
      <c r="K9178" s="5" t="s">
        <v>202</v>
      </c>
    </row>
    <row r="9179" spans="1:12" hidden="1" x14ac:dyDescent="0.25">
      <c r="A9179">
        <v>197686</v>
      </c>
      <c r="B9179" t="s">
        <v>23745</v>
      </c>
      <c r="C9179" t="s">
        <v>23746</v>
      </c>
      <c r="D9179" t="s">
        <v>23741</v>
      </c>
      <c r="E9179" t="s">
        <v>35950</v>
      </c>
      <c r="F9179" t="s">
        <v>35531</v>
      </c>
      <c r="G9179">
        <v>1983</v>
      </c>
      <c r="H9179" t="s">
        <v>36634</v>
      </c>
      <c r="I9179" t="s">
        <v>23747</v>
      </c>
      <c r="J9179" s="2" t="s">
        <v>23748</v>
      </c>
      <c r="K9179" s="5" t="s">
        <v>38</v>
      </c>
      <c r="L9179" t="s">
        <v>16</v>
      </c>
    </row>
    <row r="9180" spans="1:12" hidden="1" x14ac:dyDescent="0.25">
      <c r="A9180">
        <v>197699</v>
      </c>
      <c r="B9180" t="s">
        <v>23749</v>
      </c>
      <c r="C9180" t="s">
        <v>23746</v>
      </c>
      <c r="D9180" t="s">
        <v>23741</v>
      </c>
      <c r="E9180" t="s">
        <v>35950</v>
      </c>
      <c r="F9180" t="s">
        <v>35531</v>
      </c>
      <c r="G9180">
        <v>1983</v>
      </c>
      <c r="H9180" t="s">
        <v>36634</v>
      </c>
      <c r="I9180" t="s">
        <v>23747</v>
      </c>
      <c r="J9180" s="2" t="s">
        <v>23750</v>
      </c>
      <c r="K9180" s="5" t="s">
        <v>21</v>
      </c>
    </row>
    <row r="9181" spans="1:12" hidden="1" x14ac:dyDescent="0.25">
      <c r="A9181">
        <v>197712</v>
      </c>
      <c r="B9181" t="s">
        <v>23751</v>
      </c>
      <c r="C9181" t="s">
        <v>23746</v>
      </c>
      <c r="D9181" t="s">
        <v>23741</v>
      </c>
      <c r="E9181" t="s">
        <v>35950</v>
      </c>
      <c r="F9181" t="s">
        <v>35531</v>
      </c>
      <c r="G9181">
        <v>1983</v>
      </c>
      <c r="H9181" t="s">
        <v>36634</v>
      </c>
      <c r="I9181" t="s">
        <v>23747</v>
      </c>
      <c r="J9181" s="2" t="s">
        <v>23752</v>
      </c>
      <c r="K9181" s="5" t="s">
        <v>21</v>
      </c>
    </row>
    <row r="9182" spans="1:12" hidden="1" x14ac:dyDescent="0.25">
      <c r="A9182">
        <v>197717</v>
      </c>
      <c r="B9182" t="s">
        <v>23753</v>
      </c>
      <c r="C9182" t="s">
        <v>23746</v>
      </c>
      <c r="D9182" t="s">
        <v>23741</v>
      </c>
      <c r="E9182" t="s">
        <v>35950</v>
      </c>
      <c r="F9182" t="s">
        <v>35531</v>
      </c>
      <c r="G9182">
        <v>1983</v>
      </c>
      <c r="H9182" t="s">
        <v>36634</v>
      </c>
      <c r="I9182" t="s">
        <v>23747</v>
      </c>
      <c r="J9182" s="2" t="s">
        <v>23754</v>
      </c>
      <c r="K9182" s="5" t="s">
        <v>21</v>
      </c>
    </row>
    <row r="9183" spans="1:12" hidden="1" x14ac:dyDescent="0.25">
      <c r="A9183">
        <v>197728</v>
      </c>
      <c r="B9183" t="s">
        <v>23755</v>
      </c>
      <c r="C9183" t="s">
        <v>23756</v>
      </c>
      <c r="D9183" t="s">
        <v>23741</v>
      </c>
      <c r="E9183" t="s">
        <v>35950</v>
      </c>
      <c r="F9183" t="s">
        <v>35531</v>
      </c>
      <c r="G9183">
        <v>1983</v>
      </c>
      <c r="H9183" t="s">
        <v>36634</v>
      </c>
      <c r="I9183" t="s">
        <v>19471</v>
      </c>
      <c r="J9183" s="2" t="s">
        <v>23757</v>
      </c>
      <c r="K9183" s="5" t="s">
        <v>38</v>
      </c>
      <c r="L9183" t="s">
        <v>187</v>
      </c>
    </row>
    <row r="9184" spans="1:12" hidden="1" x14ac:dyDescent="0.25">
      <c r="A9184">
        <v>197783</v>
      </c>
      <c r="B9184" t="s">
        <v>23758</v>
      </c>
      <c r="C9184" t="s">
        <v>23756</v>
      </c>
      <c r="D9184" t="s">
        <v>23741</v>
      </c>
      <c r="E9184" t="s">
        <v>35950</v>
      </c>
      <c r="F9184" t="s">
        <v>35531</v>
      </c>
      <c r="G9184">
        <v>1983</v>
      </c>
      <c r="H9184" t="s">
        <v>36634</v>
      </c>
      <c r="I9184" t="s">
        <v>19471</v>
      </c>
      <c r="J9184" s="2" t="s">
        <v>9848</v>
      </c>
      <c r="K9184" s="5" t="s">
        <v>55</v>
      </c>
    </row>
    <row r="9185" spans="1:12" hidden="1" x14ac:dyDescent="0.25">
      <c r="A9185">
        <v>197797</v>
      </c>
      <c r="B9185" t="s">
        <v>23759</v>
      </c>
      <c r="C9185" t="s">
        <v>23740</v>
      </c>
      <c r="D9185" t="s">
        <v>23741</v>
      </c>
      <c r="E9185" t="s">
        <v>35950</v>
      </c>
      <c r="F9185" t="s">
        <v>35531</v>
      </c>
      <c r="G9185">
        <v>1983</v>
      </c>
      <c r="H9185" t="s">
        <v>36634</v>
      </c>
      <c r="I9185" t="s">
        <v>8491</v>
      </c>
      <c r="J9185" s="2" t="s">
        <v>23760</v>
      </c>
      <c r="K9185" s="5" t="s">
        <v>128</v>
      </c>
      <c r="L9185" t="s">
        <v>162</v>
      </c>
    </row>
    <row r="9186" spans="1:12" hidden="1" x14ac:dyDescent="0.25">
      <c r="A9186">
        <v>197833</v>
      </c>
      <c r="B9186" t="s">
        <v>23761</v>
      </c>
      <c r="C9186" t="s">
        <v>23762</v>
      </c>
      <c r="D9186" t="s">
        <v>23741</v>
      </c>
      <c r="E9186" t="s">
        <v>35950</v>
      </c>
      <c r="F9186" t="s">
        <v>35531</v>
      </c>
      <c r="G9186">
        <v>1983</v>
      </c>
      <c r="H9186" t="s">
        <v>36634</v>
      </c>
      <c r="I9186" t="s">
        <v>21537</v>
      </c>
      <c r="J9186" s="2" t="s">
        <v>4563</v>
      </c>
      <c r="K9186" s="5" t="s">
        <v>15</v>
      </c>
      <c r="L9186" t="s">
        <v>35293</v>
      </c>
    </row>
    <row r="9187" spans="1:12" hidden="1" x14ac:dyDescent="0.25">
      <c r="A9187">
        <v>197840</v>
      </c>
      <c r="B9187" t="s">
        <v>23763</v>
      </c>
      <c r="C9187" t="s">
        <v>23762</v>
      </c>
      <c r="D9187" t="s">
        <v>23741</v>
      </c>
      <c r="E9187" t="s">
        <v>35950</v>
      </c>
      <c r="F9187" t="s">
        <v>35531</v>
      </c>
      <c r="G9187">
        <v>1983</v>
      </c>
      <c r="H9187" t="s">
        <v>36634</v>
      </c>
      <c r="I9187" t="s">
        <v>21537</v>
      </c>
      <c r="J9187" s="2" t="s">
        <v>23764</v>
      </c>
      <c r="K9187" s="5" t="s">
        <v>21</v>
      </c>
      <c r="L9187" t="s">
        <v>143</v>
      </c>
    </row>
    <row r="9188" spans="1:12" hidden="1" x14ac:dyDescent="0.25">
      <c r="A9188">
        <v>197890</v>
      </c>
      <c r="B9188" t="s">
        <v>23765</v>
      </c>
      <c r="C9188" t="s">
        <v>23740</v>
      </c>
      <c r="D9188" t="s">
        <v>23741</v>
      </c>
      <c r="E9188" t="s">
        <v>35950</v>
      </c>
      <c r="F9188" t="s">
        <v>35531</v>
      </c>
      <c r="G9188">
        <v>1983</v>
      </c>
      <c r="H9188" t="s">
        <v>36634</v>
      </c>
      <c r="I9188" t="s">
        <v>8491</v>
      </c>
      <c r="J9188" s="2" t="s">
        <v>23766</v>
      </c>
      <c r="K9188" s="5" t="s">
        <v>202</v>
      </c>
      <c r="L9188" t="s">
        <v>129</v>
      </c>
    </row>
    <row r="9189" spans="1:12" hidden="1" x14ac:dyDescent="0.25">
      <c r="A9189">
        <v>197935</v>
      </c>
      <c r="B9189" t="s">
        <v>23767</v>
      </c>
      <c r="C9189" t="s">
        <v>23740</v>
      </c>
      <c r="D9189" t="s">
        <v>23741</v>
      </c>
      <c r="E9189" t="s">
        <v>35950</v>
      </c>
      <c r="F9189" t="s">
        <v>35531</v>
      </c>
      <c r="G9189">
        <v>1983</v>
      </c>
      <c r="H9189" t="s">
        <v>36634</v>
      </c>
      <c r="I9189" t="s">
        <v>8491</v>
      </c>
      <c r="J9189" s="2" t="s">
        <v>23768</v>
      </c>
      <c r="K9189" s="5" t="s">
        <v>38</v>
      </c>
      <c r="L9189" t="s">
        <v>174</v>
      </c>
    </row>
    <row r="9190" spans="1:12" hidden="1" x14ac:dyDescent="0.25">
      <c r="A9190">
        <v>198031</v>
      </c>
      <c r="B9190" t="s">
        <v>23769</v>
      </c>
      <c r="C9190" t="s">
        <v>23770</v>
      </c>
      <c r="D9190" t="s">
        <v>23771</v>
      </c>
      <c r="E9190" t="s">
        <v>35951</v>
      </c>
      <c r="F9190" t="s">
        <v>35531</v>
      </c>
      <c r="G9190">
        <v>1987</v>
      </c>
      <c r="H9190" t="s">
        <v>36635</v>
      </c>
      <c r="I9190" t="s">
        <v>41</v>
      </c>
      <c r="J9190" s="2" t="s">
        <v>23772</v>
      </c>
      <c r="K9190" s="5" t="s">
        <v>32</v>
      </c>
      <c r="L9190" t="s">
        <v>1674</v>
      </c>
    </row>
    <row r="9191" spans="1:12" hidden="1" x14ac:dyDescent="0.25">
      <c r="A9191">
        <v>198081</v>
      </c>
      <c r="B9191" t="s">
        <v>23773</v>
      </c>
      <c r="C9191" t="s">
        <v>23774</v>
      </c>
      <c r="D9191" t="s">
        <v>23771</v>
      </c>
      <c r="E9191" t="s">
        <v>35951</v>
      </c>
      <c r="F9191" t="s">
        <v>35531</v>
      </c>
      <c r="G9191">
        <v>1987</v>
      </c>
      <c r="H9191" t="s">
        <v>36635</v>
      </c>
      <c r="I9191" t="s">
        <v>19696</v>
      </c>
      <c r="J9191" s="2" t="s">
        <v>23775</v>
      </c>
      <c r="K9191" s="5" t="s">
        <v>21</v>
      </c>
    </row>
    <row r="9192" spans="1:12" hidden="1" x14ac:dyDescent="0.25">
      <c r="A9192">
        <v>198212</v>
      </c>
      <c r="B9192" t="s">
        <v>23776</v>
      </c>
      <c r="C9192" t="s">
        <v>23770</v>
      </c>
      <c r="D9192" t="s">
        <v>23771</v>
      </c>
      <c r="E9192" t="s">
        <v>35951</v>
      </c>
      <c r="F9192" t="s">
        <v>35531</v>
      </c>
      <c r="G9192">
        <v>1987</v>
      </c>
      <c r="H9192" t="s">
        <v>36635</v>
      </c>
      <c r="I9192" t="s">
        <v>41</v>
      </c>
      <c r="J9192" s="2" t="s">
        <v>23777</v>
      </c>
      <c r="K9192" s="5" t="s">
        <v>128</v>
      </c>
    </row>
    <row r="9193" spans="1:12" hidden="1" x14ac:dyDescent="0.25">
      <c r="A9193">
        <v>198236</v>
      </c>
      <c r="B9193" t="s">
        <v>23778</v>
      </c>
      <c r="C9193" t="s">
        <v>23774</v>
      </c>
      <c r="D9193" t="s">
        <v>23771</v>
      </c>
      <c r="E9193" t="s">
        <v>35951</v>
      </c>
      <c r="F9193" t="s">
        <v>35531</v>
      </c>
      <c r="G9193">
        <v>1987</v>
      </c>
      <c r="H9193" t="s">
        <v>36635</v>
      </c>
      <c r="I9193" t="s">
        <v>19696</v>
      </c>
      <c r="J9193" s="2" t="s">
        <v>23779</v>
      </c>
      <c r="K9193" s="5" t="s">
        <v>21</v>
      </c>
      <c r="L9193" t="s">
        <v>143</v>
      </c>
    </row>
    <row r="9194" spans="1:12" hidden="1" x14ac:dyDescent="0.25">
      <c r="A9194">
        <v>198239</v>
      </c>
      <c r="B9194" t="s">
        <v>23780</v>
      </c>
      <c r="C9194" t="s">
        <v>23774</v>
      </c>
      <c r="D9194" t="s">
        <v>23771</v>
      </c>
      <c r="E9194" t="s">
        <v>35951</v>
      </c>
      <c r="F9194" t="s">
        <v>35531</v>
      </c>
      <c r="G9194">
        <v>1987</v>
      </c>
      <c r="H9194" t="s">
        <v>36635</v>
      </c>
      <c r="I9194" t="s">
        <v>19696</v>
      </c>
      <c r="J9194" s="2" t="s">
        <v>23781</v>
      </c>
      <c r="K9194" s="5" t="s">
        <v>128</v>
      </c>
    </row>
    <row r="9195" spans="1:12" hidden="1" x14ac:dyDescent="0.25">
      <c r="A9195">
        <v>198280</v>
      </c>
      <c r="B9195" t="s">
        <v>23782</v>
      </c>
      <c r="C9195" t="s">
        <v>23783</v>
      </c>
      <c r="D9195" t="s">
        <v>23771</v>
      </c>
      <c r="E9195" t="s">
        <v>35951</v>
      </c>
      <c r="F9195" t="s">
        <v>35531</v>
      </c>
      <c r="G9195">
        <v>1987</v>
      </c>
      <c r="H9195" t="s">
        <v>36635</v>
      </c>
      <c r="I9195" t="s">
        <v>23784</v>
      </c>
      <c r="J9195" s="2" t="s">
        <v>23785</v>
      </c>
      <c r="K9195" s="5" t="s">
        <v>55</v>
      </c>
      <c r="L9195" t="s">
        <v>143</v>
      </c>
    </row>
    <row r="9196" spans="1:12" hidden="1" x14ac:dyDescent="0.25">
      <c r="A9196">
        <v>198326</v>
      </c>
      <c r="B9196" t="s">
        <v>23786</v>
      </c>
      <c r="C9196" t="s">
        <v>23774</v>
      </c>
      <c r="D9196" t="s">
        <v>23771</v>
      </c>
      <c r="E9196" t="s">
        <v>35951</v>
      </c>
      <c r="F9196" t="s">
        <v>35531</v>
      </c>
      <c r="G9196">
        <v>1987</v>
      </c>
      <c r="H9196" t="s">
        <v>36635</v>
      </c>
      <c r="I9196" t="s">
        <v>19696</v>
      </c>
      <c r="J9196" s="2" t="s">
        <v>23787</v>
      </c>
      <c r="K9196" s="5" t="s">
        <v>55</v>
      </c>
    </row>
    <row r="9197" spans="1:12" hidden="1" x14ac:dyDescent="0.25">
      <c r="A9197">
        <v>198340</v>
      </c>
      <c r="B9197" t="s">
        <v>23788</v>
      </c>
      <c r="C9197" t="s">
        <v>23783</v>
      </c>
      <c r="D9197" t="s">
        <v>23771</v>
      </c>
      <c r="E9197" t="s">
        <v>35951</v>
      </c>
      <c r="F9197" t="s">
        <v>35531</v>
      </c>
      <c r="G9197">
        <v>1987</v>
      </c>
      <c r="H9197" t="s">
        <v>36635</v>
      </c>
      <c r="I9197" t="s">
        <v>23784</v>
      </c>
      <c r="J9197" s="2" t="s">
        <v>23789</v>
      </c>
      <c r="K9197" s="5" t="s">
        <v>202</v>
      </c>
      <c r="L9197" t="s">
        <v>374</v>
      </c>
    </row>
    <row r="9198" spans="1:12" hidden="1" x14ac:dyDescent="0.25">
      <c r="A9198">
        <v>198354</v>
      </c>
      <c r="B9198" t="s">
        <v>23790</v>
      </c>
      <c r="C9198" t="s">
        <v>23791</v>
      </c>
      <c r="D9198" t="s">
        <v>23771</v>
      </c>
      <c r="E9198" t="s">
        <v>35951</v>
      </c>
      <c r="F9198" t="s">
        <v>35531</v>
      </c>
      <c r="G9198">
        <v>1987</v>
      </c>
      <c r="H9198" t="s">
        <v>36635</v>
      </c>
      <c r="I9198" t="s">
        <v>23573</v>
      </c>
      <c r="J9198" s="2" t="s">
        <v>23792</v>
      </c>
      <c r="K9198" s="5" t="s">
        <v>21</v>
      </c>
    </row>
    <row r="9199" spans="1:12" hidden="1" x14ac:dyDescent="0.25">
      <c r="A9199">
        <v>198374</v>
      </c>
      <c r="B9199" t="s">
        <v>23793</v>
      </c>
      <c r="C9199" t="s">
        <v>23783</v>
      </c>
      <c r="D9199" t="s">
        <v>23771</v>
      </c>
      <c r="E9199" t="s">
        <v>35951</v>
      </c>
      <c r="F9199" t="s">
        <v>35531</v>
      </c>
      <c r="G9199">
        <v>1987</v>
      </c>
      <c r="H9199" t="s">
        <v>36635</v>
      </c>
      <c r="I9199" t="s">
        <v>23784</v>
      </c>
      <c r="J9199" s="2" t="s">
        <v>23794</v>
      </c>
      <c r="K9199" s="5" t="s">
        <v>55</v>
      </c>
    </row>
    <row r="9200" spans="1:12" hidden="1" x14ac:dyDescent="0.25">
      <c r="A9200">
        <v>198376</v>
      </c>
      <c r="B9200" t="s">
        <v>23795</v>
      </c>
      <c r="C9200" t="s">
        <v>23783</v>
      </c>
      <c r="D9200" t="s">
        <v>23771</v>
      </c>
      <c r="E9200" t="s">
        <v>35951</v>
      </c>
      <c r="F9200" t="s">
        <v>35531</v>
      </c>
      <c r="G9200">
        <v>1987</v>
      </c>
      <c r="H9200" t="s">
        <v>36635</v>
      </c>
      <c r="I9200" t="s">
        <v>23784</v>
      </c>
      <c r="J9200" s="2" t="s">
        <v>23796</v>
      </c>
      <c r="K9200" s="5" t="s">
        <v>128</v>
      </c>
    </row>
    <row r="9201" spans="1:19" hidden="1" x14ac:dyDescent="0.25">
      <c r="A9201">
        <v>198377</v>
      </c>
      <c r="B9201" t="s">
        <v>23797</v>
      </c>
      <c r="C9201" t="s">
        <v>23798</v>
      </c>
      <c r="D9201" t="s">
        <v>23771</v>
      </c>
      <c r="E9201" t="s">
        <v>35951</v>
      </c>
      <c r="F9201" t="s">
        <v>35531</v>
      </c>
      <c r="G9201">
        <v>1987</v>
      </c>
      <c r="H9201" t="s">
        <v>36635</v>
      </c>
      <c r="I9201" t="s">
        <v>2884</v>
      </c>
      <c r="J9201" s="2" t="s">
        <v>23799</v>
      </c>
      <c r="K9201" s="5" t="s">
        <v>128</v>
      </c>
    </row>
    <row r="9202" spans="1:19" hidden="1" x14ac:dyDescent="0.25">
      <c r="A9202">
        <v>198444</v>
      </c>
      <c r="B9202" t="s">
        <v>23800</v>
      </c>
      <c r="C9202" t="s">
        <v>23798</v>
      </c>
      <c r="D9202" t="s">
        <v>23771</v>
      </c>
      <c r="E9202" t="s">
        <v>35951</v>
      </c>
      <c r="F9202" t="s">
        <v>35531</v>
      </c>
      <c r="G9202">
        <v>1987</v>
      </c>
      <c r="H9202" t="s">
        <v>36635</v>
      </c>
      <c r="I9202" t="s">
        <v>2884</v>
      </c>
      <c r="J9202" s="2" t="s">
        <v>23801</v>
      </c>
      <c r="K9202" s="5" t="s">
        <v>55</v>
      </c>
    </row>
    <row r="9203" spans="1:19" hidden="1" x14ac:dyDescent="0.25">
      <c r="A9203">
        <v>198494</v>
      </c>
      <c r="B9203" t="s">
        <v>23802</v>
      </c>
      <c r="C9203" t="s">
        <v>23798</v>
      </c>
      <c r="D9203" t="s">
        <v>23771</v>
      </c>
      <c r="E9203" t="s">
        <v>35951</v>
      </c>
      <c r="F9203" t="s">
        <v>35531</v>
      </c>
      <c r="G9203">
        <v>1987</v>
      </c>
      <c r="H9203" t="s">
        <v>36635</v>
      </c>
      <c r="I9203" t="s">
        <v>2884</v>
      </c>
      <c r="J9203" s="2" t="s">
        <v>23803</v>
      </c>
      <c r="K9203" s="5" t="s">
        <v>173</v>
      </c>
      <c r="L9203" t="s">
        <v>187</v>
      </c>
    </row>
    <row r="9204" spans="1:19" hidden="1" x14ac:dyDescent="0.25">
      <c r="A9204">
        <v>198517</v>
      </c>
      <c r="B9204" t="s">
        <v>23804</v>
      </c>
      <c r="C9204" t="s">
        <v>23798</v>
      </c>
      <c r="D9204" t="s">
        <v>23771</v>
      </c>
      <c r="E9204" t="s">
        <v>35951</v>
      </c>
      <c r="F9204" t="s">
        <v>35531</v>
      </c>
      <c r="G9204">
        <v>1987</v>
      </c>
      <c r="H9204" t="s">
        <v>36635</v>
      </c>
      <c r="I9204" t="s">
        <v>2884</v>
      </c>
      <c r="J9204" s="2" t="s">
        <v>23805</v>
      </c>
      <c r="K9204" s="5" t="s">
        <v>55</v>
      </c>
    </row>
    <row r="9205" spans="1:19" hidden="1" x14ac:dyDescent="0.25">
      <c r="A9205">
        <v>198518</v>
      </c>
      <c r="B9205" t="s">
        <v>23806</v>
      </c>
      <c r="C9205" t="s">
        <v>23770</v>
      </c>
      <c r="D9205" t="s">
        <v>23771</v>
      </c>
      <c r="E9205" t="s">
        <v>35951</v>
      </c>
      <c r="F9205" t="s">
        <v>35531</v>
      </c>
      <c r="G9205">
        <v>1987</v>
      </c>
      <c r="H9205" t="s">
        <v>36635</v>
      </c>
      <c r="I9205" t="s">
        <v>41</v>
      </c>
      <c r="J9205" s="2" t="s">
        <v>23807</v>
      </c>
      <c r="K9205" s="5" t="s">
        <v>55</v>
      </c>
    </row>
    <row r="9206" spans="1:19" hidden="1" x14ac:dyDescent="0.25">
      <c r="A9206">
        <v>198519</v>
      </c>
      <c r="B9206" t="s">
        <v>23808</v>
      </c>
      <c r="C9206" t="s">
        <v>23798</v>
      </c>
      <c r="D9206" t="s">
        <v>23771</v>
      </c>
      <c r="E9206" t="s">
        <v>35951</v>
      </c>
      <c r="F9206" t="s">
        <v>35531</v>
      </c>
      <c r="G9206">
        <v>1987</v>
      </c>
      <c r="H9206" t="s">
        <v>36635</v>
      </c>
      <c r="I9206" t="s">
        <v>2884</v>
      </c>
      <c r="J9206" s="2" t="s">
        <v>23809</v>
      </c>
      <c r="K9206" s="5" t="s">
        <v>55</v>
      </c>
    </row>
    <row r="9207" spans="1:19" hidden="1" x14ac:dyDescent="0.25">
      <c r="A9207">
        <v>198520</v>
      </c>
      <c r="B9207" t="s">
        <v>23810</v>
      </c>
      <c r="C9207" t="s">
        <v>23770</v>
      </c>
      <c r="D9207" t="s">
        <v>23771</v>
      </c>
      <c r="E9207" t="s">
        <v>35951</v>
      </c>
      <c r="F9207" t="s">
        <v>35531</v>
      </c>
      <c r="G9207">
        <v>1987</v>
      </c>
      <c r="H9207" t="s">
        <v>36635</v>
      </c>
      <c r="I9207" t="s">
        <v>41</v>
      </c>
      <c r="J9207" s="2" t="s">
        <v>23811</v>
      </c>
      <c r="K9207" s="5" t="s">
        <v>55</v>
      </c>
    </row>
    <row r="9208" spans="1:19" x14ac:dyDescent="0.25">
      <c r="A9208">
        <v>198524</v>
      </c>
      <c r="B9208" t="s">
        <v>23812</v>
      </c>
      <c r="C9208" t="s">
        <v>23798</v>
      </c>
      <c r="D9208" t="s">
        <v>23771</v>
      </c>
      <c r="E9208" t="s">
        <v>35951</v>
      </c>
      <c r="F9208" t="s">
        <v>35531</v>
      </c>
      <c r="G9208">
        <v>1987</v>
      </c>
      <c r="H9208" t="s">
        <v>36635</v>
      </c>
      <c r="I9208" t="s">
        <v>2884</v>
      </c>
      <c r="J9208" s="2" t="s">
        <v>23813</v>
      </c>
      <c r="K9208" s="5" t="s">
        <v>15</v>
      </c>
      <c r="M9208" s="4" t="s">
        <v>7</v>
      </c>
      <c r="N9208" s="4" t="s">
        <v>8</v>
      </c>
      <c r="O9208" t="s">
        <v>33</v>
      </c>
      <c r="P9208" t="s">
        <v>35340</v>
      </c>
      <c r="R9208" t="s">
        <v>7</v>
      </c>
      <c r="S9208" t="s">
        <v>167</v>
      </c>
    </row>
    <row r="9209" spans="1:19" hidden="1" x14ac:dyDescent="0.25">
      <c r="A9209">
        <v>198551</v>
      </c>
      <c r="B9209" t="s">
        <v>23814</v>
      </c>
      <c r="C9209" t="s">
        <v>23798</v>
      </c>
      <c r="D9209" t="s">
        <v>23771</v>
      </c>
      <c r="E9209" t="s">
        <v>35951</v>
      </c>
      <c r="F9209" t="s">
        <v>35531</v>
      </c>
      <c r="G9209">
        <v>1987</v>
      </c>
      <c r="H9209" t="s">
        <v>36635</v>
      </c>
      <c r="I9209" t="s">
        <v>2884</v>
      </c>
      <c r="J9209" s="2" t="s">
        <v>23815</v>
      </c>
      <c r="K9209" s="5" t="s">
        <v>38</v>
      </c>
      <c r="L9209" t="s">
        <v>132</v>
      </c>
    </row>
    <row r="9210" spans="1:19" hidden="1" x14ac:dyDescent="0.25">
      <c r="A9210">
        <v>198588</v>
      </c>
      <c r="B9210" t="s">
        <v>23816</v>
      </c>
      <c r="C9210" t="s">
        <v>23817</v>
      </c>
      <c r="D9210" t="s">
        <v>23771</v>
      </c>
      <c r="E9210" t="s">
        <v>35951</v>
      </c>
      <c r="F9210" t="s">
        <v>35531</v>
      </c>
      <c r="G9210">
        <v>1987</v>
      </c>
      <c r="H9210" t="s">
        <v>36635</v>
      </c>
      <c r="I9210" t="s">
        <v>23818</v>
      </c>
      <c r="J9210" s="2" t="s">
        <v>23819</v>
      </c>
      <c r="K9210" s="5" t="s">
        <v>55</v>
      </c>
    </row>
    <row r="9211" spans="1:19" hidden="1" x14ac:dyDescent="0.25">
      <c r="A9211">
        <v>198638</v>
      </c>
      <c r="B9211" t="s">
        <v>23820</v>
      </c>
      <c r="C9211" t="s">
        <v>23821</v>
      </c>
      <c r="D9211" t="s">
        <v>23822</v>
      </c>
      <c r="E9211" t="s">
        <v>35952</v>
      </c>
      <c r="F9211" t="s">
        <v>35953</v>
      </c>
      <c r="G9211">
        <v>1992</v>
      </c>
      <c r="H9211" t="s">
        <v>36636</v>
      </c>
      <c r="I9211" t="s">
        <v>23823</v>
      </c>
      <c r="J9211" s="2" t="s">
        <v>23824</v>
      </c>
      <c r="K9211" s="5" t="s">
        <v>38</v>
      </c>
      <c r="L9211" t="s">
        <v>16</v>
      </c>
    </row>
    <row r="9212" spans="1:19" hidden="1" x14ac:dyDescent="0.25">
      <c r="A9212">
        <v>198643</v>
      </c>
      <c r="B9212" t="s">
        <v>23825</v>
      </c>
      <c r="C9212" t="s">
        <v>23826</v>
      </c>
      <c r="D9212" t="s">
        <v>23822</v>
      </c>
      <c r="E9212" t="s">
        <v>35952</v>
      </c>
      <c r="F9212" t="s">
        <v>35953</v>
      </c>
      <c r="G9212">
        <v>1992</v>
      </c>
      <c r="H9212" t="s">
        <v>36636</v>
      </c>
      <c r="I9212" t="s">
        <v>3118</v>
      </c>
      <c r="J9212" s="2" t="s">
        <v>23827</v>
      </c>
      <c r="K9212" s="5" t="s">
        <v>15</v>
      </c>
      <c r="L9212" t="s">
        <v>112</v>
      </c>
    </row>
    <row r="9213" spans="1:19" hidden="1" x14ac:dyDescent="0.25">
      <c r="A9213">
        <v>198676</v>
      </c>
      <c r="B9213" t="s">
        <v>23828</v>
      </c>
      <c r="C9213" t="s">
        <v>23821</v>
      </c>
      <c r="D9213" t="s">
        <v>23822</v>
      </c>
      <c r="E9213" t="s">
        <v>35952</v>
      </c>
      <c r="F9213" t="s">
        <v>35953</v>
      </c>
      <c r="G9213">
        <v>1992</v>
      </c>
      <c r="H9213" t="s">
        <v>36636</v>
      </c>
      <c r="I9213" t="s">
        <v>23823</v>
      </c>
      <c r="J9213" s="2" t="s">
        <v>23829</v>
      </c>
      <c r="K9213" s="5" t="s">
        <v>1493</v>
      </c>
      <c r="L9213" t="s">
        <v>97</v>
      </c>
    </row>
    <row r="9214" spans="1:19" hidden="1" x14ac:dyDescent="0.25">
      <c r="A9214">
        <v>198689</v>
      </c>
      <c r="B9214" t="s">
        <v>23830</v>
      </c>
      <c r="C9214" t="s">
        <v>23831</v>
      </c>
      <c r="D9214" t="s">
        <v>23822</v>
      </c>
      <c r="E9214" t="s">
        <v>35952</v>
      </c>
      <c r="F9214" t="s">
        <v>35953</v>
      </c>
      <c r="G9214">
        <v>1992</v>
      </c>
      <c r="H9214" t="s">
        <v>36636</v>
      </c>
      <c r="I9214" t="s">
        <v>23832</v>
      </c>
      <c r="J9214" s="2" t="s">
        <v>23833</v>
      </c>
      <c r="K9214" s="5" t="s">
        <v>21</v>
      </c>
    </row>
    <row r="9215" spans="1:19" hidden="1" x14ac:dyDescent="0.25">
      <c r="A9215">
        <v>198708</v>
      </c>
      <c r="B9215" t="s">
        <v>23834</v>
      </c>
      <c r="C9215" t="s">
        <v>23831</v>
      </c>
      <c r="D9215" t="s">
        <v>23822</v>
      </c>
      <c r="E9215" t="s">
        <v>35952</v>
      </c>
      <c r="F9215" t="s">
        <v>35953</v>
      </c>
      <c r="G9215">
        <v>1992</v>
      </c>
      <c r="H9215" t="s">
        <v>36636</v>
      </c>
      <c r="I9215" t="s">
        <v>23832</v>
      </c>
      <c r="J9215" s="2" t="s">
        <v>23835</v>
      </c>
      <c r="K9215" s="5" t="s">
        <v>38</v>
      </c>
    </row>
    <row r="9216" spans="1:19" hidden="1" x14ac:dyDescent="0.25">
      <c r="A9216">
        <v>198745</v>
      </c>
      <c r="B9216" t="s">
        <v>23836</v>
      </c>
      <c r="C9216" t="s">
        <v>23821</v>
      </c>
      <c r="D9216" t="s">
        <v>23822</v>
      </c>
      <c r="E9216" t="s">
        <v>35952</v>
      </c>
      <c r="F9216" t="s">
        <v>35953</v>
      </c>
      <c r="G9216">
        <v>1992</v>
      </c>
      <c r="H9216" t="s">
        <v>36636</v>
      </c>
      <c r="I9216" t="s">
        <v>23823</v>
      </c>
      <c r="J9216" s="2" t="s">
        <v>23837</v>
      </c>
      <c r="K9216" s="5" t="s">
        <v>32</v>
      </c>
    </row>
    <row r="9217" spans="1:19" hidden="1" x14ac:dyDescent="0.25">
      <c r="A9217">
        <v>198746</v>
      </c>
      <c r="B9217" t="s">
        <v>23838</v>
      </c>
      <c r="C9217" t="s">
        <v>23831</v>
      </c>
      <c r="D9217" t="s">
        <v>23822</v>
      </c>
      <c r="E9217" t="s">
        <v>35952</v>
      </c>
      <c r="F9217" t="s">
        <v>35953</v>
      </c>
      <c r="G9217">
        <v>1992</v>
      </c>
      <c r="H9217" t="s">
        <v>36636</v>
      </c>
      <c r="I9217" t="s">
        <v>23832</v>
      </c>
      <c r="J9217" s="2" t="s">
        <v>23839</v>
      </c>
      <c r="K9217" s="5" t="s">
        <v>38</v>
      </c>
      <c r="L9217" t="s">
        <v>232</v>
      </c>
    </row>
    <row r="9218" spans="1:19" hidden="1" x14ac:dyDescent="0.25">
      <c r="A9218">
        <v>198760</v>
      </c>
      <c r="B9218" t="s">
        <v>23840</v>
      </c>
      <c r="C9218" t="s">
        <v>23831</v>
      </c>
      <c r="D9218" t="s">
        <v>23822</v>
      </c>
      <c r="E9218" t="s">
        <v>35952</v>
      </c>
      <c r="F9218" t="s">
        <v>35953</v>
      </c>
      <c r="G9218">
        <v>1992</v>
      </c>
      <c r="H9218" t="s">
        <v>36636</v>
      </c>
      <c r="I9218" t="s">
        <v>23832</v>
      </c>
      <c r="J9218" s="2" t="s">
        <v>23841</v>
      </c>
      <c r="K9218" s="5" t="s">
        <v>38</v>
      </c>
      <c r="L9218" t="s">
        <v>232</v>
      </c>
    </row>
    <row r="9219" spans="1:19" hidden="1" x14ac:dyDescent="0.25">
      <c r="A9219">
        <v>198831</v>
      </c>
      <c r="B9219" t="s">
        <v>23842</v>
      </c>
      <c r="C9219" t="s">
        <v>23843</v>
      </c>
      <c r="D9219" t="s">
        <v>23822</v>
      </c>
      <c r="E9219" t="s">
        <v>35952</v>
      </c>
      <c r="F9219" t="s">
        <v>35953</v>
      </c>
      <c r="G9219">
        <v>1992</v>
      </c>
      <c r="H9219" t="s">
        <v>36636</v>
      </c>
      <c r="I9219" t="s">
        <v>8730</v>
      </c>
      <c r="J9219" s="2" t="s">
        <v>23844</v>
      </c>
      <c r="K9219" s="5" t="s">
        <v>38</v>
      </c>
      <c r="L9219" t="s">
        <v>16</v>
      </c>
    </row>
    <row r="9220" spans="1:19" hidden="1" x14ac:dyDescent="0.25">
      <c r="A9220">
        <v>198837</v>
      </c>
      <c r="B9220" t="s">
        <v>23845</v>
      </c>
      <c r="C9220" t="s">
        <v>23821</v>
      </c>
      <c r="D9220" t="s">
        <v>23822</v>
      </c>
      <c r="E9220" t="s">
        <v>35952</v>
      </c>
      <c r="F9220" t="s">
        <v>35953</v>
      </c>
      <c r="G9220">
        <v>1992</v>
      </c>
      <c r="H9220" t="s">
        <v>36636</v>
      </c>
      <c r="I9220" t="s">
        <v>23823</v>
      </c>
      <c r="J9220" s="2" t="s">
        <v>23846</v>
      </c>
      <c r="K9220" s="5" t="s">
        <v>55</v>
      </c>
    </row>
    <row r="9221" spans="1:19" x14ac:dyDescent="0.25">
      <c r="A9221">
        <v>198853</v>
      </c>
      <c r="B9221" t="s">
        <v>23847</v>
      </c>
      <c r="C9221" t="s">
        <v>23848</v>
      </c>
      <c r="D9221" t="s">
        <v>23822</v>
      </c>
      <c r="E9221" t="s">
        <v>35952</v>
      </c>
      <c r="F9221" t="s">
        <v>35953</v>
      </c>
      <c r="G9221">
        <v>1992</v>
      </c>
      <c r="H9221" t="s">
        <v>36636</v>
      </c>
      <c r="I9221" t="s">
        <v>23849</v>
      </c>
      <c r="J9221" s="2" t="s">
        <v>23850</v>
      </c>
      <c r="K9221" s="5" t="s">
        <v>15</v>
      </c>
      <c r="M9221" s="4" t="s">
        <v>35209</v>
      </c>
      <c r="N9221" s="4" t="s">
        <v>8</v>
      </c>
      <c r="O9221" t="s">
        <v>33</v>
      </c>
      <c r="P9221" t="s">
        <v>35340</v>
      </c>
      <c r="R9221" t="s">
        <v>35209</v>
      </c>
      <c r="S9221" t="s">
        <v>8</v>
      </c>
    </row>
    <row r="9222" spans="1:19" hidden="1" x14ac:dyDescent="0.25">
      <c r="A9222">
        <v>198855</v>
      </c>
      <c r="B9222" t="s">
        <v>23851</v>
      </c>
      <c r="C9222" t="s">
        <v>23848</v>
      </c>
      <c r="D9222" t="s">
        <v>23822</v>
      </c>
      <c r="E9222" t="s">
        <v>35952</v>
      </c>
      <c r="F9222" t="s">
        <v>35953</v>
      </c>
      <c r="G9222">
        <v>1992</v>
      </c>
      <c r="H9222" t="s">
        <v>36636</v>
      </c>
      <c r="I9222" t="s">
        <v>23849</v>
      </c>
      <c r="J9222" s="2" t="s">
        <v>23852</v>
      </c>
      <c r="K9222" s="5" t="s">
        <v>38</v>
      </c>
      <c r="L9222" t="s">
        <v>35296</v>
      </c>
    </row>
    <row r="9223" spans="1:19" hidden="1" x14ac:dyDescent="0.25">
      <c r="A9223">
        <v>198856</v>
      </c>
      <c r="B9223" t="s">
        <v>23853</v>
      </c>
      <c r="C9223" t="s">
        <v>23821</v>
      </c>
      <c r="D9223" t="s">
        <v>23822</v>
      </c>
      <c r="E9223" t="s">
        <v>35952</v>
      </c>
      <c r="F9223" t="s">
        <v>35953</v>
      </c>
      <c r="G9223">
        <v>1992</v>
      </c>
      <c r="H9223" t="s">
        <v>36636</v>
      </c>
      <c r="I9223" t="s">
        <v>23823</v>
      </c>
      <c r="J9223" s="2" t="s">
        <v>23854</v>
      </c>
      <c r="K9223" s="5" t="s">
        <v>32</v>
      </c>
    </row>
    <row r="9224" spans="1:19" hidden="1" x14ac:dyDescent="0.25">
      <c r="A9224">
        <v>198858</v>
      </c>
      <c r="B9224" t="s">
        <v>23855</v>
      </c>
      <c r="C9224" t="s">
        <v>23821</v>
      </c>
      <c r="D9224" t="s">
        <v>23822</v>
      </c>
      <c r="E9224" t="s">
        <v>35952</v>
      </c>
      <c r="F9224" t="s">
        <v>35953</v>
      </c>
      <c r="G9224">
        <v>1992</v>
      </c>
      <c r="H9224" t="s">
        <v>36636</v>
      </c>
      <c r="I9224" t="s">
        <v>23823</v>
      </c>
      <c r="J9224" s="2" t="s">
        <v>23856</v>
      </c>
      <c r="K9224" s="5" t="s">
        <v>15</v>
      </c>
    </row>
    <row r="9225" spans="1:19" hidden="1" x14ac:dyDescent="0.25">
      <c r="A9225">
        <v>198859</v>
      </c>
      <c r="B9225" t="s">
        <v>23857</v>
      </c>
      <c r="C9225" t="s">
        <v>23848</v>
      </c>
      <c r="D9225" t="s">
        <v>23822</v>
      </c>
      <c r="E9225" t="s">
        <v>35952</v>
      </c>
      <c r="F9225" t="s">
        <v>35953</v>
      </c>
      <c r="G9225">
        <v>1992</v>
      </c>
      <c r="H9225" t="s">
        <v>36636</v>
      </c>
      <c r="I9225" t="s">
        <v>23849</v>
      </c>
      <c r="J9225" s="2" t="s">
        <v>23858</v>
      </c>
      <c r="K9225" s="5" t="s">
        <v>173</v>
      </c>
    </row>
    <row r="9226" spans="1:19" hidden="1" x14ac:dyDescent="0.25">
      <c r="A9226">
        <v>198860</v>
      </c>
      <c r="B9226" t="s">
        <v>23859</v>
      </c>
      <c r="C9226" t="s">
        <v>23821</v>
      </c>
      <c r="D9226" t="s">
        <v>23822</v>
      </c>
      <c r="E9226" t="s">
        <v>35952</v>
      </c>
      <c r="F9226" t="s">
        <v>35953</v>
      </c>
      <c r="G9226">
        <v>1992</v>
      </c>
      <c r="H9226" t="s">
        <v>36636</v>
      </c>
      <c r="I9226" t="s">
        <v>23823</v>
      </c>
      <c r="J9226" s="2" t="s">
        <v>23860</v>
      </c>
      <c r="K9226" s="5" t="s">
        <v>38</v>
      </c>
      <c r="L9226" t="s">
        <v>132</v>
      </c>
    </row>
    <row r="9227" spans="1:19" hidden="1" x14ac:dyDescent="0.25">
      <c r="A9227">
        <v>198892</v>
      </c>
      <c r="B9227" t="s">
        <v>23861</v>
      </c>
      <c r="C9227" t="s">
        <v>23862</v>
      </c>
      <c r="D9227" t="s">
        <v>23822</v>
      </c>
      <c r="E9227" t="s">
        <v>35952</v>
      </c>
      <c r="F9227" t="s">
        <v>35953</v>
      </c>
      <c r="G9227">
        <v>1992</v>
      </c>
      <c r="H9227" t="s">
        <v>36636</v>
      </c>
      <c r="I9227" t="s">
        <v>23863</v>
      </c>
      <c r="J9227" s="2" t="s">
        <v>23864</v>
      </c>
      <c r="K9227" s="5" t="s">
        <v>32</v>
      </c>
    </row>
    <row r="9228" spans="1:19" hidden="1" x14ac:dyDescent="0.25">
      <c r="A9228">
        <v>198947</v>
      </c>
      <c r="B9228" t="s">
        <v>23865</v>
      </c>
      <c r="C9228" t="s">
        <v>23862</v>
      </c>
      <c r="D9228" t="s">
        <v>23822</v>
      </c>
      <c r="E9228" t="s">
        <v>35952</v>
      </c>
      <c r="F9228" t="s">
        <v>35953</v>
      </c>
      <c r="G9228">
        <v>1992</v>
      </c>
      <c r="H9228" t="s">
        <v>36636</v>
      </c>
      <c r="I9228" t="s">
        <v>23863</v>
      </c>
      <c r="J9228" s="2" t="s">
        <v>23866</v>
      </c>
      <c r="K9228" s="5" t="s">
        <v>128</v>
      </c>
      <c r="L9228" t="s">
        <v>162</v>
      </c>
    </row>
    <row r="9229" spans="1:19" hidden="1" x14ac:dyDescent="0.25">
      <c r="A9229">
        <v>198963</v>
      </c>
      <c r="B9229" t="s">
        <v>23867</v>
      </c>
      <c r="C9229" t="s">
        <v>23862</v>
      </c>
      <c r="D9229" t="s">
        <v>23822</v>
      </c>
      <c r="E9229" t="s">
        <v>35952</v>
      </c>
      <c r="F9229" t="s">
        <v>35953</v>
      </c>
      <c r="G9229">
        <v>1992</v>
      </c>
      <c r="H9229" t="s">
        <v>36636</v>
      </c>
      <c r="I9229" t="s">
        <v>23863</v>
      </c>
      <c r="J9229" s="2" t="s">
        <v>23868</v>
      </c>
      <c r="K9229" s="5" t="s">
        <v>55</v>
      </c>
    </row>
    <row r="9230" spans="1:19" hidden="1" x14ac:dyDescent="0.25">
      <c r="A9230">
        <v>198981</v>
      </c>
      <c r="B9230" t="s">
        <v>23869</v>
      </c>
      <c r="C9230" t="s">
        <v>23870</v>
      </c>
      <c r="D9230" t="s">
        <v>23822</v>
      </c>
      <c r="E9230" t="s">
        <v>35952</v>
      </c>
      <c r="F9230" t="s">
        <v>35953</v>
      </c>
      <c r="G9230">
        <v>1992</v>
      </c>
      <c r="H9230" t="s">
        <v>36636</v>
      </c>
      <c r="I9230" t="s">
        <v>23871</v>
      </c>
      <c r="J9230" s="2" t="s">
        <v>23872</v>
      </c>
      <c r="K9230" s="5" t="s">
        <v>38</v>
      </c>
      <c r="L9230" t="s">
        <v>132</v>
      </c>
    </row>
    <row r="9231" spans="1:19" hidden="1" x14ac:dyDescent="0.25">
      <c r="A9231">
        <v>198997</v>
      </c>
      <c r="B9231" t="s">
        <v>23873</v>
      </c>
      <c r="C9231" t="s">
        <v>23862</v>
      </c>
      <c r="D9231" t="s">
        <v>23822</v>
      </c>
      <c r="E9231" t="s">
        <v>35952</v>
      </c>
      <c r="F9231" t="s">
        <v>35953</v>
      </c>
      <c r="G9231">
        <v>1992</v>
      </c>
      <c r="H9231" t="s">
        <v>36636</v>
      </c>
      <c r="I9231" t="s">
        <v>23863</v>
      </c>
      <c r="J9231" s="2" t="s">
        <v>23874</v>
      </c>
      <c r="K9231" s="5" t="s">
        <v>32</v>
      </c>
      <c r="L9231" t="s">
        <v>1674</v>
      </c>
    </row>
    <row r="9232" spans="1:19" hidden="1" x14ac:dyDescent="0.25">
      <c r="A9232">
        <v>199005</v>
      </c>
      <c r="B9232" t="s">
        <v>23875</v>
      </c>
      <c r="C9232" t="s">
        <v>23862</v>
      </c>
      <c r="D9232" t="s">
        <v>23822</v>
      </c>
      <c r="E9232" t="s">
        <v>35952</v>
      </c>
      <c r="F9232" t="s">
        <v>35953</v>
      </c>
      <c r="G9232">
        <v>1992</v>
      </c>
      <c r="H9232" t="s">
        <v>36636</v>
      </c>
      <c r="I9232" t="s">
        <v>23863</v>
      </c>
      <c r="J9232" s="2" t="s">
        <v>23876</v>
      </c>
      <c r="K9232" s="5" t="s">
        <v>55</v>
      </c>
    </row>
    <row r="9233" spans="1:19" hidden="1" x14ac:dyDescent="0.25">
      <c r="A9233">
        <v>199068</v>
      </c>
      <c r="B9233" t="s">
        <v>23877</v>
      </c>
      <c r="C9233" t="s">
        <v>23878</v>
      </c>
      <c r="D9233" t="s">
        <v>23879</v>
      </c>
      <c r="E9233" t="s">
        <v>35954</v>
      </c>
      <c r="F9233" t="s">
        <v>35955</v>
      </c>
      <c r="G9233">
        <v>1996</v>
      </c>
      <c r="H9233" t="s">
        <v>36637</v>
      </c>
      <c r="I9233" t="s">
        <v>23880</v>
      </c>
      <c r="J9233" s="2" t="s">
        <v>23881</v>
      </c>
      <c r="K9233" s="5" t="s">
        <v>21</v>
      </c>
    </row>
    <row r="9234" spans="1:19" hidden="1" x14ac:dyDescent="0.25">
      <c r="A9234">
        <v>199090</v>
      </c>
      <c r="B9234" t="s">
        <v>23882</v>
      </c>
      <c r="C9234" t="s">
        <v>23878</v>
      </c>
      <c r="D9234" t="s">
        <v>23879</v>
      </c>
      <c r="E9234" t="s">
        <v>35954</v>
      </c>
      <c r="F9234" t="s">
        <v>35955</v>
      </c>
      <c r="G9234">
        <v>1996</v>
      </c>
      <c r="H9234" t="s">
        <v>36637</v>
      </c>
      <c r="I9234" t="s">
        <v>23880</v>
      </c>
      <c r="J9234" s="2" t="s">
        <v>23883</v>
      </c>
      <c r="K9234" s="5" t="s">
        <v>55</v>
      </c>
    </row>
    <row r="9235" spans="1:19" hidden="1" x14ac:dyDescent="0.25">
      <c r="A9235">
        <v>199142</v>
      </c>
      <c r="B9235" t="s">
        <v>23884</v>
      </c>
      <c r="C9235" t="s">
        <v>23885</v>
      </c>
      <c r="D9235" t="s">
        <v>23879</v>
      </c>
      <c r="E9235" t="s">
        <v>35954</v>
      </c>
      <c r="F9235" t="s">
        <v>35955</v>
      </c>
      <c r="G9235">
        <v>1996</v>
      </c>
      <c r="H9235" t="s">
        <v>36637</v>
      </c>
      <c r="I9235" t="s">
        <v>5850</v>
      </c>
      <c r="J9235" s="2" t="s">
        <v>23886</v>
      </c>
      <c r="K9235" s="5" t="s">
        <v>38</v>
      </c>
    </row>
    <row r="9236" spans="1:19" hidden="1" x14ac:dyDescent="0.25">
      <c r="A9236">
        <v>199167</v>
      </c>
      <c r="B9236" t="s">
        <v>23887</v>
      </c>
      <c r="C9236" t="s">
        <v>23885</v>
      </c>
      <c r="D9236" t="s">
        <v>23879</v>
      </c>
      <c r="E9236" t="s">
        <v>35954</v>
      </c>
      <c r="F9236" t="s">
        <v>35955</v>
      </c>
      <c r="G9236">
        <v>1996</v>
      </c>
      <c r="H9236" t="s">
        <v>36637</v>
      </c>
      <c r="I9236" t="s">
        <v>5850</v>
      </c>
      <c r="J9236" s="2" t="s">
        <v>23888</v>
      </c>
      <c r="K9236" s="5" t="s">
        <v>21</v>
      </c>
    </row>
    <row r="9237" spans="1:19" hidden="1" x14ac:dyDescent="0.25">
      <c r="A9237">
        <v>199204</v>
      </c>
      <c r="B9237" t="s">
        <v>23889</v>
      </c>
      <c r="C9237" t="s">
        <v>23890</v>
      </c>
      <c r="D9237" t="s">
        <v>23879</v>
      </c>
      <c r="E9237" t="s">
        <v>35954</v>
      </c>
      <c r="F9237" t="s">
        <v>35955</v>
      </c>
      <c r="G9237">
        <v>1996</v>
      </c>
      <c r="H9237" t="s">
        <v>36637</v>
      </c>
      <c r="I9237" t="s">
        <v>1868</v>
      </c>
      <c r="J9237" s="2" t="s">
        <v>23891</v>
      </c>
      <c r="K9237" s="5" t="s">
        <v>21</v>
      </c>
    </row>
    <row r="9238" spans="1:19" hidden="1" x14ac:dyDescent="0.25">
      <c r="A9238">
        <v>199312</v>
      </c>
      <c r="B9238" t="s">
        <v>23892</v>
      </c>
      <c r="C9238" t="s">
        <v>23893</v>
      </c>
      <c r="D9238" t="s">
        <v>23879</v>
      </c>
      <c r="E9238" t="s">
        <v>35954</v>
      </c>
      <c r="F9238" t="s">
        <v>35955</v>
      </c>
      <c r="G9238">
        <v>1996</v>
      </c>
      <c r="H9238" t="s">
        <v>36637</v>
      </c>
      <c r="I9238" t="s">
        <v>7965</v>
      </c>
      <c r="J9238" s="2" t="s">
        <v>23894</v>
      </c>
      <c r="K9238" s="5" t="s">
        <v>21</v>
      </c>
    </row>
    <row r="9239" spans="1:19" hidden="1" x14ac:dyDescent="0.25">
      <c r="A9239">
        <v>199324</v>
      </c>
      <c r="B9239" t="s">
        <v>23895</v>
      </c>
      <c r="C9239" t="s">
        <v>23890</v>
      </c>
      <c r="D9239" t="s">
        <v>23879</v>
      </c>
      <c r="E9239" t="s">
        <v>35954</v>
      </c>
      <c r="F9239" t="s">
        <v>35955</v>
      </c>
      <c r="G9239">
        <v>1996</v>
      </c>
      <c r="H9239" t="s">
        <v>36637</v>
      </c>
      <c r="I9239" t="s">
        <v>1868</v>
      </c>
      <c r="J9239" s="2" t="s">
        <v>23896</v>
      </c>
      <c r="K9239" s="5" t="s">
        <v>15</v>
      </c>
      <c r="L9239" t="s">
        <v>35316</v>
      </c>
    </row>
    <row r="9240" spans="1:19" x14ac:dyDescent="0.25">
      <c r="A9240">
        <v>199357</v>
      </c>
      <c r="B9240" t="s">
        <v>23897</v>
      </c>
      <c r="C9240" t="s">
        <v>23898</v>
      </c>
      <c r="D9240" t="s">
        <v>23879</v>
      </c>
      <c r="E9240" t="s">
        <v>35954</v>
      </c>
      <c r="F9240" t="s">
        <v>35955</v>
      </c>
      <c r="G9240">
        <v>1996</v>
      </c>
      <c r="H9240" t="s">
        <v>36637</v>
      </c>
      <c r="I9240" t="s">
        <v>1097</v>
      </c>
      <c r="J9240" s="2" t="s">
        <v>23899</v>
      </c>
      <c r="K9240" s="5" t="s">
        <v>38</v>
      </c>
      <c r="M9240" s="4" t="s">
        <v>7</v>
      </c>
      <c r="N9240" s="4" t="s">
        <v>8</v>
      </c>
      <c r="O9240" t="s">
        <v>33</v>
      </c>
      <c r="P9240" t="s">
        <v>35340</v>
      </c>
      <c r="R9240" t="s">
        <v>7</v>
      </c>
      <c r="S9240" t="s">
        <v>167</v>
      </c>
    </row>
    <row r="9241" spans="1:19" hidden="1" x14ac:dyDescent="0.25">
      <c r="A9241">
        <v>199383</v>
      </c>
      <c r="B9241" t="s">
        <v>23900</v>
      </c>
      <c r="C9241" t="s">
        <v>23885</v>
      </c>
      <c r="D9241" t="s">
        <v>23879</v>
      </c>
      <c r="E9241" t="s">
        <v>35954</v>
      </c>
      <c r="F9241" t="s">
        <v>35955</v>
      </c>
      <c r="G9241">
        <v>1996</v>
      </c>
      <c r="H9241" t="s">
        <v>36637</v>
      </c>
      <c r="I9241" t="s">
        <v>5850</v>
      </c>
      <c r="J9241" s="2" t="s">
        <v>23901</v>
      </c>
      <c r="K9241" s="5" t="s">
        <v>21</v>
      </c>
    </row>
    <row r="9242" spans="1:19" hidden="1" x14ac:dyDescent="0.25">
      <c r="A9242">
        <v>199394</v>
      </c>
      <c r="B9242" t="s">
        <v>23902</v>
      </c>
      <c r="C9242" t="s">
        <v>23903</v>
      </c>
      <c r="D9242" t="s">
        <v>23879</v>
      </c>
      <c r="E9242" t="s">
        <v>35954</v>
      </c>
      <c r="F9242" t="s">
        <v>35955</v>
      </c>
      <c r="G9242">
        <v>1996</v>
      </c>
      <c r="H9242" t="s">
        <v>36637</v>
      </c>
      <c r="I9242" t="s">
        <v>23904</v>
      </c>
      <c r="J9242" s="2" t="s">
        <v>23905</v>
      </c>
      <c r="K9242" s="5" t="s">
        <v>38</v>
      </c>
      <c r="L9242" t="s">
        <v>16</v>
      </c>
    </row>
    <row r="9243" spans="1:19" hidden="1" x14ac:dyDescent="0.25">
      <c r="A9243">
        <v>199425</v>
      </c>
      <c r="B9243" t="s">
        <v>23906</v>
      </c>
      <c r="C9243" t="s">
        <v>23903</v>
      </c>
      <c r="D9243" t="s">
        <v>23879</v>
      </c>
      <c r="E9243" t="s">
        <v>35954</v>
      </c>
      <c r="F9243" t="s">
        <v>35955</v>
      </c>
      <c r="G9243">
        <v>1996</v>
      </c>
      <c r="H9243" t="s">
        <v>36637</v>
      </c>
      <c r="I9243" t="s">
        <v>23904</v>
      </c>
      <c r="J9243" s="2" t="s">
        <v>23907</v>
      </c>
      <c r="K9243" s="5" t="s">
        <v>21</v>
      </c>
    </row>
    <row r="9244" spans="1:19" hidden="1" x14ac:dyDescent="0.25">
      <c r="A9244">
        <v>199447</v>
      </c>
      <c r="B9244" t="s">
        <v>23908</v>
      </c>
      <c r="C9244" t="s">
        <v>23885</v>
      </c>
      <c r="D9244" t="s">
        <v>23879</v>
      </c>
      <c r="E9244" t="s">
        <v>35954</v>
      </c>
      <c r="F9244" t="s">
        <v>35955</v>
      </c>
      <c r="G9244">
        <v>1996</v>
      </c>
      <c r="H9244" t="s">
        <v>36637</v>
      </c>
      <c r="I9244" t="s">
        <v>5850</v>
      </c>
      <c r="J9244" s="2" t="s">
        <v>23909</v>
      </c>
      <c r="K9244" s="5" t="s">
        <v>21</v>
      </c>
    </row>
    <row r="9245" spans="1:19" hidden="1" x14ac:dyDescent="0.25">
      <c r="A9245">
        <v>199521</v>
      </c>
      <c r="B9245" t="s">
        <v>23910</v>
      </c>
      <c r="C9245" t="s">
        <v>23911</v>
      </c>
      <c r="D9245" t="s">
        <v>23879</v>
      </c>
      <c r="E9245" t="s">
        <v>35954</v>
      </c>
      <c r="F9245" t="s">
        <v>35955</v>
      </c>
      <c r="G9245">
        <v>1996</v>
      </c>
      <c r="H9245" t="s">
        <v>36637</v>
      </c>
      <c r="I9245" t="s">
        <v>5522</v>
      </c>
      <c r="J9245" s="2" t="s">
        <v>23912</v>
      </c>
      <c r="K9245" s="5" t="s">
        <v>21</v>
      </c>
    </row>
    <row r="9246" spans="1:19" hidden="1" x14ac:dyDescent="0.25">
      <c r="A9246">
        <v>199529</v>
      </c>
      <c r="B9246" t="s">
        <v>23913</v>
      </c>
      <c r="C9246" t="s">
        <v>23911</v>
      </c>
      <c r="D9246" t="s">
        <v>23879</v>
      </c>
      <c r="E9246" t="s">
        <v>35954</v>
      </c>
      <c r="F9246" t="s">
        <v>35955</v>
      </c>
      <c r="G9246">
        <v>1996</v>
      </c>
      <c r="H9246" t="s">
        <v>36637</v>
      </c>
      <c r="I9246" t="s">
        <v>5522</v>
      </c>
      <c r="J9246" s="2" t="s">
        <v>23914</v>
      </c>
      <c r="K9246" s="5" t="s">
        <v>21</v>
      </c>
    </row>
    <row r="9247" spans="1:19" hidden="1" x14ac:dyDescent="0.25">
      <c r="A9247">
        <v>199530</v>
      </c>
      <c r="B9247" t="s">
        <v>23915</v>
      </c>
      <c r="C9247" t="s">
        <v>23885</v>
      </c>
      <c r="D9247" t="s">
        <v>23879</v>
      </c>
      <c r="E9247" t="s">
        <v>35954</v>
      </c>
      <c r="F9247" t="s">
        <v>35955</v>
      </c>
      <c r="G9247">
        <v>1996</v>
      </c>
      <c r="H9247" t="s">
        <v>36637</v>
      </c>
      <c r="I9247" t="s">
        <v>5850</v>
      </c>
      <c r="J9247" s="2" t="s">
        <v>23916</v>
      </c>
      <c r="K9247" s="5" t="s">
        <v>21</v>
      </c>
    </row>
    <row r="9248" spans="1:19" hidden="1" x14ac:dyDescent="0.25">
      <c r="A9248">
        <v>199634</v>
      </c>
      <c r="B9248" t="s">
        <v>23917</v>
      </c>
      <c r="C9248" t="s">
        <v>23918</v>
      </c>
      <c r="D9248" t="s">
        <v>23919</v>
      </c>
      <c r="E9248" t="s">
        <v>35956</v>
      </c>
      <c r="F9248" t="s">
        <v>35514</v>
      </c>
      <c r="G9248">
        <v>2001</v>
      </c>
      <c r="H9248" t="s">
        <v>36638</v>
      </c>
      <c r="I9248" t="s">
        <v>11613</v>
      </c>
      <c r="J9248" s="2" t="s">
        <v>23920</v>
      </c>
      <c r="K9248" s="5" t="s">
        <v>202</v>
      </c>
    </row>
    <row r="9249" spans="1:19" hidden="1" x14ac:dyDescent="0.25">
      <c r="A9249">
        <v>199656</v>
      </c>
      <c r="B9249" t="s">
        <v>23921</v>
      </c>
      <c r="C9249" t="s">
        <v>23922</v>
      </c>
      <c r="D9249" t="s">
        <v>23919</v>
      </c>
      <c r="E9249" t="s">
        <v>35956</v>
      </c>
      <c r="F9249" t="s">
        <v>35514</v>
      </c>
      <c r="G9249">
        <v>2001</v>
      </c>
      <c r="H9249" t="s">
        <v>36638</v>
      </c>
      <c r="I9249" t="s">
        <v>5168</v>
      </c>
      <c r="J9249" s="2" t="s">
        <v>23923</v>
      </c>
      <c r="K9249" s="5" t="s">
        <v>21</v>
      </c>
    </row>
    <row r="9250" spans="1:19" hidden="1" x14ac:dyDescent="0.25">
      <c r="A9250">
        <v>199660</v>
      </c>
      <c r="B9250" t="s">
        <v>23924</v>
      </c>
      <c r="C9250" t="s">
        <v>23925</v>
      </c>
      <c r="D9250" t="s">
        <v>23919</v>
      </c>
      <c r="E9250" t="s">
        <v>35956</v>
      </c>
      <c r="F9250" t="s">
        <v>35514</v>
      </c>
      <c r="G9250">
        <v>2001</v>
      </c>
      <c r="H9250" t="s">
        <v>36638</v>
      </c>
      <c r="I9250" t="s">
        <v>3118</v>
      </c>
      <c r="J9250" s="2" t="s">
        <v>23926</v>
      </c>
      <c r="K9250" s="5" t="s">
        <v>55</v>
      </c>
    </row>
    <row r="9251" spans="1:19" hidden="1" x14ac:dyDescent="0.25">
      <c r="A9251">
        <v>199690</v>
      </c>
      <c r="B9251" t="s">
        <v>23927</v>
      </c>
      <c r="C9251" t="s">
        <v>23922</v>
      </c>
      <c r="D9251" t="s">
        <v>23919</v>
      </c>
      <c r="E9251" t="s">
        <v>35956</v>
      </c>
      <c r="F9251" t="s">
        <v>35514</v>
      </c>
      <c r="G9251">
        <v>2001</v>
      </c>
      <c r="H9251" t="s">
        <v>36638</v>
      </c>
      <c r="I9251" t="s">
        <v>5168</v>
      </c>
      <c r="J9251" s="2" t="s">
        <v>23928</v>
      </c>
      <c r="K9251" s="5" t="s">
        <v>580</v>
      </c>
    </row>
    <row r="9252" spans="1:19" hidden="1" x14ac:dyDescent="0.25">
      <c r="A9252">
        <v>199721</v>
      </c>
      <c r="B9252" t="s">
        <v>23929</v>
      </c>
      <c r="C9252" t="s">
        <v>23922</v>
      </c>
      <c r="D9252" t="s">
        <v>23919</v>
      </c>
      <c r="E9252" t="s">
        <v>35956</v>
      </c>
      <c r="F9252" t="s">
        <v>35514</v>
      </c>
      <c r="G9252">
        <v>2001</v>
      </c>
      <c r="H9252" t="s">
        <v>36638</v>
      </c>
      <c r="I9252" t="s">
        <v>5168</v>
      </c>
      <c r="J9252" s="2" t="s">
        <v>23930</v>
      </c>
      <c r="K9252" s="5" t="s">
        <v>38</v>
      </c>
      <c r="L9252" t="s">
        <v>16</v>
      </c>
    </row>
    <row r="9253" spans="1:19" hidden="1" x14ac:dyDescent="0.25">
      <c r="A9253">
        <v>199749</v>
      </c>
      <c r="B9253" t="s">
        <v>23931</v>
      </c>
      <c r="C9253" t="s">
        <v>23922</v>
      </c>
      <c r="D9253" t="s">
        <v>23919</v>
      </c>
      <c r="E9253" t="s">
        <v>35956</v>
      </c>
      <c r="F9253" t="s">
        <v>35514</v>
      </c>
      <c r="G9253">
        <v>2001</v>
      </c>
      <c r="H9253" t="s">
        <v>36638</v>
      </c>
      <c r="I9253" t="s">
        <v>5168</v>
      </c>
      <c r="J9253" s="2" t="s">
        <v>23932</v>
      </c>
      <c r="K9253" s="5" t="s">
        <v>38</v>
      </c>
      <c r="L9253" t="s">
        <v>119</v>
      </c>
    </row>
    <row r="9254" spans="1:19" hidden="1" x14ac:dyDescent="0.25">
      <c r="A9254">
        <v>199757</v>
      </c>
      <c r="B9254" t="s">
        <v>23933</v>
      </c>
      <c r="C9254" t="s">
        <v>23934</v>
      </c>
      <c r="D9254" t="s">
        <v>23919</v>
      </c>
      <c r="E9254" t="s">
        <v>35956</v>
      </c>
      <c r="F9254" t="s">
        <v>35514</v>
      </c>
      <c r="G9254">
        <v>2001</v>
      </c>
      <c r="H9254" t="s">
        <v>36638</v>
      </c>
      <c r="I9254" t="s">
        <v>8569</v>
      </c>
      <c r="J9254" s="2" t="s">
        <v>23935</v>
      </c>
      <c r="K9254" s="5" t="s">
        <v>21</v>
      </c>
    </row>
    <row r="9255" spans="1:19" hidden="1" x14ac:dyDescent="0.25">
      <c r="A9255">
        <v>199785</v>
      </c>
      <c r="B9255" t="s">
        <v>23936</v>
      </c>
      <c r="C9255" t="s">
        <v>23918</v>
      </c>
      <c r="D9255" t="s">
        <v>23919</v>
      </c>
      <c r="E9255" t="s">
        <v>35956</v>
      </c>
      <c r="F9255" t="s">
        <v>35514</v>
      </c>
      <c r="G9255">
        <v>2001</v>
      </c>
      <c r="H9255" t="s">
        <v>36638</v>
      </c>
      <c r="I9255" t="s">
        <v>11613</v>
      </c>
      <c r="J9255" s="2" t="s">
        <v>23937</v>
      </c>
      <c r="K9255" s="5" t="s">
        <v>21</v>
      </c>
    </row>
    <row r="9256" spans="1:19" x14ac:dyDescent="0.25">
      <c r="A9256">
        <v>199788</v>
      </c>
      <c r="B9256" t="s">
        <v>23938</v>
      </c>
      <c r="C9256" t="s">
        <v>23934</v>
      </c>
      <c r="D9256" t="s">
        <v>23919</v>
      </c>
      <c r="E9256" t="s">
        <v>35956</v>
      </c>
      <c r="F9256" t="s">
        <v>35514</v>
      </c>
      <c r="G9256">
        <v>2001</v>
      </c>
      <c r="H9256" t="s">
        <v>36638</v>
      </c>
      <c r="I9256" t="s">
        <v>8569</v>
      </c>
      <c r="J9256" s="2" t="s">
        <v>23939</v>
      </c>
      <c r="K9256" s="5" t="s">
        <v>38</v>
      </c>
      <c r="M9256" s="4" t="s">
        <v>7</v>
      </c>
      <c r="N9256" s="4" t="s">
        <v>8</v>
      </c>
      <c r="O9256" t="s">
        <v>33</v>
      </c>
      <c r="P9256" t="s">
        <v>35340</v>
      </c>
      <c r="R9256" t="s">
        <v>7</v>
      </c>
      <c r="S9256" t="s">
        <v>167</v>
      </c>
    </row>
    <row r="9257" spans="1:19" hidden="1" x14ac:dyDescent="0.25">
      <c r="A9257">
        <v>199803</v>
      </c>
      <c r="B9257" t="s">
        <v>23940</v>
      </c>
      <c r="C9257" t="s">
        <v>23941</v>
      </c>
      <c r="D9257" t="s">
        <v>23919</v>
      </c>
      <c r="E9257" t="s">
        <v>35956</v>
      </c>
      <c r="F9257" t="s">
        <v>35514</v>
      </c>
      <c r="G9257">
        <v>2001</v>
      </c>
      <c r="H9257" t="s">
        <v>36638</v>
      </c>
      <c r="I9257" t="s">
        <v>6439</v>
      </c>
      <c r="J9257" s="2" t="s">
        <v>23942</v>
      </c>
      <c r="K9257" s="5" t="s">
        <v>55</v>
      </c>
    </row>
    <row r="9258" spans="1:19" hidden="1" x14ac:dyDescent="0.25">
      <c r="A9258">
        <v>199814</v>
      </c>
      <c r="B9258" t="s">
        <v>23943</v>
      </c>
      <c r="C9258" t="s">
        <v>23918</v>
      </c>
      <c r="D9258" t="s">
        <v>23919</v>
      </c>
      <c r="E9258" t="s">
        <v>35956</v>
      </c>
      <c r="F9258" t="s">
        <v>35514</v>
      </c>
      <c r="G9258">
        <v>2001</v>
      </c>
      <c r="H9258" t="s">
        <v>36638</v>
      </c>
      <c r="I9258" t="s">
        <v>11613</v>
      </c>
      <c r="J9258" s="2" t="s">
        <v>23944</v>
      </c>
      <c r="K9258" s="5" t="s">
        <v>38</v>
      </c>
      <c r="L9258" t="s">
        <v>16</v>
      </c>
    </row>
    <row r="9259" spans="1:19" hidden="1" x14ac:dyDescent="0.25">
      <c r="A9259">
        <v>199867</v>
      </c>
      <c r="B9259" t="s">
        <v>23945</v>
      </c>
      <c r="C9259" t="s">
        <v>23946</v>
      </c>
      <c r="D9259" t="s">
        <v>23919</v>
      </c>
      <c r="E9259" t="s">
        <v>35956</v>
      </c>
      <c r="F9259" t="s">
        <v>35514</v>
      </c>
      <c r="G9259">
        <v>2001</v>
      </c>
      <c r="H9259" t="s">
        <v>36638</v>
      </c>
      <c r="I9259" t="s">
        <v>15762</v>
      </c>
      <c r="J9259" s="2" t="s">
        <v>23947</v>
      </c>
      <c r="K9259" s="5" t="s">
        <v>55</v>
      </c>
    </row>
    <row r="9260" spans="1:19" hidden="1" x14ac:dyDescent="0.25">
      <c r="A9260">
        <v>199872</v>
      </c>
      <c r="B9260" t="s">
        <v>23948</v>
      </c>
      <c r="C9260" t="s">
        <v>23918</v>
      </c>
      <c r="D9260" t="s">
        <v>23919</v>
      </c>
      <c r="E9260" t="s">
        <v>35956</v>
      </c>
      <c r="F9260" t="s">
        <v>35514</v>
      </c>
      <c r="G9260">
        <v>2001</v>
      </c>
      <c r="H9260" t="s">
        <v>36638</v>
      </c>
      <c r="I9260" t="s">
        <v>11613</v>
      </c>
      <c r="J9260" s="2" t="s">
        <v>23949</v>
      </c>
      <c r="K9260" s="5" t="s">
        <v>21</v>
      </c>
    </row>
    <row r="9261" spans="1:19" hidden="1" x14ac:dyDescent="0.25">
      <c r="A9261">
        <v>199873</v>
      </c>
      <c r="B9261" t="s">
        <v>23950</v>
      </c>
      <c r="C9261" t="s">
        <v>23946</v>
      </c>
      <c r="D9261" t="s">
        <v>23919</v>
      </c>
      <c r="E9261" t="s">
        <v>35956</v>
      </c>
      <c r="F9261" t="s">
        <v>35514</v>
      </c>
      <c r="G9261">
        <v>2001</v>
      </c>
      <c r="H9261" t="s">
        <v>36638</v>
      </c>
      <c r="I9261" t="s">
        <v>15762</v>
      </c>
      <c r="J9261" s="2" t="s">
        <v>23951</v>
      </c>
      <c r="K9261" s="5" t="s">
        <v>21</v>
      </c>
    </row>
    <row r="9262" spans="1:19" hidden="1" x14ac:dyDescent="0.25">
      <c r="A9262">
        <v>199894</v>
      </c>
      <c r="B9262" t="s">
        <v>23952</v>
      </c>
      <c r="C9262" t="s">
        <v>23918</v>
      </c>
      <c r="D9262" t="s">
        <v>23919</v>
      </c>
      <c r="E9262" t="s">
        <v>35956</v>
      </c>
      <c r="F9262" t="s">
        <v>35514</v>
      </c>
      <c r="G9262">
        <v>2001</v>
      </c>
      <c r="H9262" t="s">
        <v>36638</v>
      </c>
      <c r="I9262" t="s">
        <v>11613</v>
      </c>
      <c r="J9262" s="2" t="s">
        <v>23953</v>
      </c>
      <c r="K9262" s="5" t="s">
        <v>38</v>
      </c>
      <c r="L9262" t="s">
        <v>103</v>
      </c>
    </row>
    <row r="9263" spans="1:19" hidden="1" x14ac:dyDescent="0.25">
      <c r="A9263">
        <v>199901</v>
      </c>
      <c r="B9263" t="s">
        <v>23954</v>
      </c>
      <c r="C9263" t="s">
        <v>23918</v>
      </c>
      <c r="D9263" t="s">
        <v>23919</v>
      </c>
      <c r="E9263" t="s">
        <v>35956</v>
      </c>
      <c r="F9263" t="s">
        <v>35514</v>
      </c>
      <c r="G9263">
        <v>2001</v>
      </c>
      <c r="H9263" t="s">
        <v>36638</v>
      </c>
      <c r="I9263" t="s">
        <v>11613</v>
      </c>
      <c r="J9263" s="2" t="s">
        <v>23955</v>
      </c>
      <c r="K9263" s="5" t="s">
        <v>128</v>
      </c>
    </row>
    <row r="9264" spans="1:19" hidden="1" x14ac:dyDescent="0.25">
      <c r="A9264">
        <v>199912</v>
      </c>
      <c r="B9264" t="s">
        <v>23956</v>
      </c>
      <c r="C9264" t="s">
        <v>23957</v>
      </c>
      <c r="D9264" t="s">
        <v>23958</v>
      </c>
      <c r="E9264" t="s">
        <v>35957</v>
      </c>
      <c r="F9264" t="s">
        <v>35958</v>
      </c>
      <c r="G9264">
        <v>1997</v>
      </c>
      <c r="H9264" t="s">
        <v>36639</v>
      </c>
      <c r="I9264" t="s">
        <v>23959</v>
      </c>
      <c r="J9264" s="2" t="s">
        <v>23960</v>
      </c>
      <c r="K9264" s="5" t="s">
        <v>55</v>
      </c>
    </row>
    <row r="9265" spans="1:12" hidden="1" x14ac:dyDescent="0.25">
      <c r="A9265">
        <v>199926</v>
      </c>
      <c r="B9265" t="s">
        <v>23961</v>
      </c>
      <c r="C9265" t="s">
        <v>23962</v>
      </c>
      <c r="D9265" t="s">
        <v>23958</v>
      </c>
      <c r="E9265" t="s">
        <v>35957</v>
      </c>
      <c r="F9265" t="s">
        <v>35958</v>
      </c>
      <c r="G9265">
        <v>1997</v>
      </c>
      <c r="H9265" t="s">
        <v>36639</v>
      </c>
      <c r="I9265" t="s">
        <v>23963</v>
      </c>
      <c r="J9265" s="2" t="s">
        <v>23964</v>
      </c>
      <c r="K9265" s="5" t="s">
        <v>21</v>
      </c>
    </row>
    <row r="9266" spans="1:12" hidden="1" x14ac:dyDescent="0.25">
      <c r="A9266">
        <v>199942</v>
      </c>
      <c r="B9266" t="s">
        <v>23965</v>
      </c>
      <c r="C9266" t="s">
        <v>23966</v>
      </c>
      <c r="D9266" t="s">
        <v>23958</v>
      </c>
      <c r="E9266" t="s">
        <v>35957</v>
      </c>
      <c r="F9266" t="s">
        <v>35958</v>
      </c>
      <c r="G9266">
        <v>1997</v>
      </c>
      <c r="H9266" t="s">
        <v>36639</v>
      </c>
      <c r="I9266" t="s">
        <v>296</v>
      </c>
      <c r="J9266" s="2" t="s">
        <v>23967</v>
      </c>
      <c r="K9266" s="5" t="s">
        <v>38</v>
      </c>
      <c r="L9266" t="s">
        <v>16</v>
      </c>
    </row>
    <row r="9267" spans="1:12" hidden="1" x14ac:dyDescent="0.25">
      <c r="A9267">
        <v>199944</v>
      </c>
      <c r="B9267" t="s">
        <v>23968</v>
      </c>
      <c r="C9267" t="s">
        <v>23966</v>
      </c>
      <c r="D9267" t="s">
        <v>23958</v>
      </c>
      <c r="E9267" t="s">
        <v>35957</v>
      </c>
      <c r="F9267" t="s">
        <v>35958</v>
      </c>
      <c r="G9267">
        <v>1997</v>
      </c>
      <c r="H9267" t="s">
        <v>36639</v>
      </c>
      <c r="I9267" t="s">
        <v>296</v>
      </c>
      <c r="J9267" s="2" t="s">
        <v>23969</v>
      </c>
      <c r="K9267" s="5" t="s">
        <v>55</v>
      </c>
    </row>
    <row r="9268" spans="1:12" hidden="1" x14ac:dyDescent="0.25">
      <c r="A9268">
        <v>199946</v>
      </c>
      <c r="B9268" t="s">
        <v>23970</v>
      </c>
      <c r="C9268" t="s">
        <v>23966</v>
      </c>
      <c r="D9268" t="s">
        <v>23958</v>
      </c>
      <c r="E9268" t="s">
        <v>35957</v>
      </c>
      <c r="F9268" t="s">
        <v>35958</v>
      </c>
      <c r="G9268">
        <v>1997</v>
      </c>
      <c r="H9268" t="s">
        <v>36639</v>
      </c>
      <c r="I9268" t="s">
        <v>296</v>
      </c>
      <c r="J9268" s="2" t="s">
        <v>23971</v>
      </c>
      <c r="K9268" s="5" t="s">
        <v>38</v>
      </c>
    </row>
    <row r="9269" spans="1:12" hidden="1" x14ac:dyDescent="0.25">
      <c r="A9269">
        <v>199950</v>
      </c>
      <c r="B9269" t="s">
        <v>23972</v>
      </c>
      <c r="C9269" t="s">
        <v>23966</v>
      </c>
      <c r="D9269" t="s">
        <v>23958</v>
      </c>
      <c r="E9269" t="s">
        <v>35957</v>
      </c>
      <c r="F9269" t="s">
        <v>35958</v>
      </c>
      <c r="G9269">
        <v>1997</v>
      </c>
      <c r="H9269" t="s">
        <v>36639</v>
      </c>
      <c r="I9269" t="s">
        <v>296</v>
      </c>
      <c r="J9269" s="2" t="s">
        <v>23973</v>
      </c>
      <c r="K9269" s="5" t="s">
        <v>202</v>
      </c>
    </row>
    <row r="9270" spans="1:12" hidden="1" x14ac:dyDescent="0.25">
      <c r="A9270">
        <v>199958</v>
      </c>
      <c r="B9270" t="s">
        <v>23974</v>
      </c>
      <c r="C9270" t="s">
        <v>23966</v>
      </c>
      <c r="D9270" t="s">
        <v>23958</v>
      </c>
      <c r="E9270" t="s">
        <v>35957</v>
      </c>
      <c r="F9270" t="s">
        <v>35958</v>
      </c>
      <c r="G9270">
        <v>1997</v>
      </c>
      <c r="H9270" t="s">
        <v>36639</v>
      </c>
      <c r="I9270" t="s">
        <v>296</v>
      </c>
      <c r="J9270" s="2" t="s">
        <v>23975</v>
      </c>
      <c r="K9270" s="5" t="s">
        <v>38</v>
      </c>
    </row>
    <row r="9271" spans="1:12" hidden="1" x14ac:dyDescent="0.25">
      <c r="A9271">
        <v>199962</v>
      </c>
      <c r="B9271" t="s">
        <v>23976</v>
      </c>
      <c r="C9271" t="s">
        <v>23966</v>
      </c>
      <c r="D9271" t="s">
        <v>23958</v>
      </c>
      <c r="E9271" t="s">
        <v>35957</v>
      </c>
      <c r="F9271" t="s">
        <v>35958</v>
      </c>
      <c r="G9271">
        <v>1997</v>
      </c>
      <c r="H9271" t="s">
        <v>36639</v>
      </c>
      <c r="I9271" t="s">
        <v>296</v>
      </c>
      <c r="J9271" s="2" t="s">
        <v>23977</v>
      </c>
      <c r="K9271" s="5" t="s">
        <v>1783</v>
      </c>
    </row>
    <row r="9272" spans="1:12" hidden="1" x14ac:dyDescent="0.25">
      <c r="A9272">
        <v>199978</v>
      </c>
      <c r="B9272" t="s">
        <v>23978</v>
      </c>
      <c r="C9272" t="s">
        <v>23979</v>
      </c>
      <c r="D9272" t="s">
        <v>23958</v>
      </c>
      <c r="E9272" t="s">
        <v>35957</v>
      </c>
      <c r="F9272" t="s">
        <v>35958</v>
      </c>
      <c r="G9272">
        <v>1997</v>
      </c>
      <c r="H9272" t="s">
        <v>36639</v>
      </c>
      <c r="I9272" t="s">
        <v>5954</v>
      </c>
      <c r="J9272" s="2" t="s">
        <v>23980</v>
      </c>
      <c r="K9272" s="5" t="s">
        <v>38</v>
      </c>
      <c r="L9272" t="s">
        <v>132</v>
      </c>
    </row>
    <row r="9273" spans="1:12" hidden="1" x14ac:dyDescent="0.25">
      <c r="A9273">
        <v>199984</v>
      </c>
      <c r="B9273" t="s">
        <v>23981</v>
      </c>
      <c r="C9273" t="s">
        <v>23979</v>
      </c>
      <c r="D9273" t="s">
        <v>23958</v>
      </c>
      <c r="E9273" t="s">
        <v>35957</v>
      </c>
      <c r="F9273" t="s">
        <v>35958</v>
      </c>
      <c r="G9273">
        <v>1997</v>
      </c>
      <c r="H9273" t="s">
        <v>36639</v>
      </c>
      <c r="I9273" t="s">
        <v>5954</v>
      </c>
      <c r="J9273" s="2" t="s">
        <v>23982</v>
      </c>
      <c r="K9273" s="5" t="s">
        <v>128</v>
      </c>
      <c r="L9273" t="s">
        <v>374</v>
      </c>
    </row>
    <row r="9274" spans="1:12" hidden="1" x14ac:dyDescent="0.25">
      <c r="A9274">
        <v>200011</v>
      </c>
      <c r="B9274" t="s">
        <v>23983</v>
      </c>
      <c r="C9274" t="s">
        <v>23984</v>
      </c>
      <c r="D9274" t="s">
        <v>23958</v>
      </c>
      <c r="E9274" t="s">
        <v>35957</v>
      </c>
      <c r="F9274" t="s">
        <v>35958</v>
      </c>
      <c r="G9274">
        <v>1997</v>
      </c>
      <c r="H9274" t="s">
        <v>36639</v>
      </c>
      <c r="I9274" t="s">
        <v>2771</v>
      </c>
      <c r="J9274" s="2" t="s">
        <v>23985</v>
      </c>
      <c r="K9274" s="5" t="s">
        <v>21</v>
      </c>
    </row>
    <row r="9275" spans="1:12" hidden="1" x14ac:dyDescent="0.25">
      <c r="A9275">
        <v>200018</v>
      </c>
      <c r="B9275" t="s">
        <v>23986</v>
      </c>
      <c r="C9275" t="s">
        <v>23987</v>
      </c>
      <c r="D9275" t="s">
        <v>23958</v>
      </c>
      <c r="E9275" t="s">
        <v>35957</v>
      </c>
      <c r="F9275" t="s">
        <v>35958</v>
      </c>
      <c r="G9275">
        <v>1997</v>
      </c>
      <c r="H9275" t="s">
        <v>36639</v>
      </c>
      <c r="I9275" t="s">
        <v>8151</v>
      </c>
      <c r="J9275" s="2" t="s">
        <v>23988</v>
      </c>
      <c r="K9275" s="5" t="s">
        <v>21</v>
      </c>
    </row>
    <row r="9276" spans="1:12" hidden="1" x14ac:dyDescent="0.25">
      <c r="A9276">
        <v>200052</v>
      </c>
      <c r="B9276" t="s">
        <v>23989</v>
      </c>
      <c r="C9276" t="s">
        <v>23957</v>
      </c>
      <c r="D9276" t="s">
        <v>23958</v>
      </c>
      <c r="E9276" t="s">
        <v>35957</v>
      </c>
      <c r="F9276" t="s">
        <v>35958</v>
      </c>
      <c r="G9276">
        <v>1997</v>
      </c>
      <c r="H9276" t="s">
        <v>36639</v>
      </c>
      <c r="I9276" t="s">
        <v>23959</v>
      </c>
      <c r="J9276" s="2" t="s">
        <v>23990</v>
      </c>
      <c r="K9276" s="5" t="s">
        <v>128</v>
      </c>
    </row>
    <row r="9277" spans="1:12" hidden="1" x14ac:dyDescent="0.25">
      <c r="A9277">
        <v>200058</v>
      </c>
      <c r="B9277" t="s">
        <v>23991</v>
      </c>
      <c r="C9277" t="s">
        <v>23957</v>
      </c>
      <c r="D9277" t="s">
        <v>23958</v>
      </c>
      <c r="E9277" t="s">
        <v>35957</v>
      </c>
      <c r="F9277" t="s">
        <v>35958</v>
      </c>
      <c r="G9277">
        <v>1997</v>
      </c>
      <c r="H9277" t="s">
        <v>36639</v>
      </c>
      <c r="I9277" t="s">
        <v>23959</v>
      </c>
      <c r="J9277" s="2" t="s">
        <v>23992</v>
      </c>
      <c r="K9277" s="5" t="s">
        <v>21</v>
      </c>
    </row>
    <row r="9278" spans="1:12" hidden="1" x14ac:dyDescent="0.25">
      <c r="A9278">
        <v>200059</v>
      </c>
      <c r="B9278" t="s">
        <v>23993</v>
      </c>
      <c r="C9278" t="s">
        <v>23994</v>
      </c>
      <c r="D9278" t="s">
        <v>23958</v>
      </c>
      <c r="E9278" t="s">
        <v>35957</v>
      </c>
      <c r="F9278" t="s">
        <v>35958</v>
      </c>
      <c r="G9278">
        <v>1997</v>
      </c>
      <c r="H9278" t="s">
        <v>36639</v>
      </c>
      <c r="I9278" t="s">
        <v>23995</v>
      </c>
      <c r="J9278" s="2" t="s">
        <v>23996</v>
      </c>
      <c r="K9278" s="5" t="s">
        <v>128</v>
      </c>
    </row>
    <row r="9279" spans="1:12" hidden="1" x14ac:dyDescent="0.25">
      <c r="A9279">
        <v>200065</v>
      </c>
      <c r="B9279" t="s">
        <v>23997</v>
      </c>
      <c r="C9279" t="s">
        <v>23994</v>
      </c>
      <c r="D9279" t="s">
        <v>23958</v>
      </c>
      <c r="E9279" t="s">
        <v>35957</v>
      </c>
      <c r="F9279" t="s">
        <v>35958</v>
      </c>
      <c r="G9279">
        <v>1997</v>
      </c>
      <c r="H9279" t="s">
        <v>36639</v>
      </c>
      <c r="I9279" t="s">
        <v>23995</v>
      </c>
      <c r="J9279" s="2" t="s">
        <v>23998</v>
      </c>
      <c r="K9279" s="5" t="s">
        <v>21</v>
      </c>
    </row>
    <row r="9280" spans="1:12" hidden="1" x14ac:dyDescent="0.25">
      <c r="A9280">
        <v>200076</v>
      </c>
      <c r="B9280" t="s">
        <v>23999</v>
      </c>
      <c r="C9280" t="s">
        <v>23994</v>
      </c>
      <c r="D9280" t="s">
        <v>23958</v>
      </c>
      <c r="E9280" t="s">
        <v>35957</v>
      </c>
      <c r="F9280" t="s">
        <v>35958</v>
      </c>
      <c r="G9280">
        <v>1997</v>
      </c>
      <c r="H9280" t="s">
        <v>36639</v>
      </c>
      <c r="I9280" t="s">
        <v>23995</v>
      </c>
      <c r="J9280" s="2" t="s">
        <v>24000</v>
      </c>
      <c r="K9280" s="5" t="s">
        <v>128</v>
      </c>
    </row>
    <row r="9281" spans="1:16" hidden="1" x14ac:dyDescent="0.25">
      <c r="A9281">
        <v>200113</v>
      </c>
      <c r="B9281" t="s">
        <v>24001</v>
      </c>
      <c r="C9281" t="s">
        <v>24002</v>
      </c>
      <c r="D9281" t="s">
        <v>23958</v>
      </c>
      <c r="E9281" t="s">
        <v>35957</v>
      </c>
      <c r="F9281" t="s">
        <v>35958</v>
      </c>
      <c r="G9281">
        <v>1997</v>
      </c>
      <c r="H9281" t="s">
        <v>36639</v>
      </c>
      <c r="I9281" t="s">
        <v>2162</v>
      </c>
      <c r="J9281" s="2" t="s">
        <v>24003</v>
      </c>
      <c r="K9281" s="5" t="s">
        <v>21</v>
      </c>
    </row>
    <row r="9282" spans="1:16" hidden="1" x14ac:dyDescent="0.25">
      <c r="A9282">
        <v>200122</v>
      </c>
      <c r="B9282" t="s">
        <v>24004</v>
      </c>
      <c r="C9282" t="s">
        <v>23957</v>
      </c>
      <c r="D9282" t="s">
        <v>23958</v>
      </c>
      <c r="E9282" t="s">
        <v>35957</v>
      </c>
      <c r="F9282" t="s">
        <v>35958</v>
      </c>
      <c r="G9282">
        <v>1997</v>
      </c>
      <c r="H9282" t="s">
        <v>36639</v>
      </c>
      <c r="I9282" t="s">
        <v>23959</v>
      </c>
      <c r="J9282" s="2" t="s">
        <v>24005</v>
      </c>
      <c r="K9282" s="5" t="s">
        <v>21</v>
      </c>
    </row>
    <row r="9283" spans="1:16" hidden="1" x14ac:dyDescent="0.25">
      <c r="A9283">
        <v>200158</v>
      </c>
      <c r="B9283" t="s">
        <v>24006</v>
      </c>
      <c r="C9283" t="s">
        <v>23979</v>
      </c>
      <c r="D9283" t="s">
        <v>23958</v>
      </c>
      <c r="E9283" t="s">
        <v>35957</v>
      </c>
      <c r="F9283" t="s">
        <v>35958</v>
      </c>
      <c r="G9283">
        <v>1997</v>
      </c>
      <c r="H9283" t="s">
        <v>36639</v>
      </c>
      <c r="I9283" t="s">
        <v>5954</v>
      </c>
      <c r="J9283" s="2" t="s">
        <v>24007</v>
      </c>
      <c r="K9283" s="5" t="s">
        <v>580</v>
      </c>
    </row>
    <row r="9284" spans="1:16" hidden="1" x14ac:dyDescent="0.25">
      <c r="A9284">
        <v>200162</v>
      </c>
      <c r="B9284" t="s">
        <v>24008</v>
      </c>
      <c r="C9284" t="s">
        <v>23979</v>
      </c>
      <c r="D9284" t="s">
        <v>23958</v>
      </c>
      <c r="E9284" t="s">
        <v>35957</v>
      </c>
      <c r="F9284" t="s">
        <v>35958</v>
      </c>
      <c r="G9284">
        <v>1997</v>
      </c>
      <c r="H9284" t="s">
        <v>36639</v>
      </c>
      <c r="I9284" t="s">
        <v>5954</v>
      </c>
      <c r="J9284" s="2" t="s">
        <v>24009</v>
      </c>
      <c r="K9284" s="5" t="s">
        <v>173</v>
      </c>
    </row>
    <row r="9285" spans="1:16" x14ac:dyDescent="0.25">
      <c r="A9285">
        <v>200166</v>
      </c>
      <c r="B9285" t="s">
        <v>24010</v>
      </c>
      <c r="C9285" t="s">
        <v>23979</v>
      </c>
      <c r="D9285" t="s">
        <v>23958</v>
      </c>
      <c r="E9285" t="s">
        <v>35957</v>
      </c>
      <c r="F9285" t="s">
        <v>35958</v>
      </c>
      <c r="G9285">
        <v>1997</v>
      </c>
      <c r="H9285" t="s">
        <v>36639</v>
      </c>
      <c r="I9285" t="s">
        <v>5954</v>
      </c>
      <c r="J9285" s="2" t="s">
        <v>24011</v>
      </c>
      <c r="K9285" s="5" t="s">
        <v>38</v>
      </c>
      <c r="M9285" s="4" t="s">
        <v>7</v>
      </c>
      <c r="N9285" s="4" t="s">
        <v>8</v>
      </c>
      <c r="O9285" t="s">
        <v>33</v>
      </c>
      <c r="P9285" t="s">
        <v>35340</v>
      </c>
    </row>
    <row r="9286" spans="1:16" hidden="1" x14ac:dyDescent="0.25">
      <c r="A9286">
        <v>200188</v>
      </c>
      <c r="B9286" t="s">
        <v>24012</v>
      </c>
      <c r="C9286" t="s">
        <v>23979</v>
      </c>
      <c r="D9286" t="s">
        <v>23958</v>
      </c>
      <c r="E9286" t="s">
        <v>35957</v>
      </c>
      <c r="F9286" t="s">
        <v>35958</v>
      </c>
      <c r="G9286">
        <v>1997</v>
      </c>
      <c r="H9286" t="s">
        <v>36639</v>
      </c>
      <c r="I9286" t="s">
        <v>5954</v>
      </c>
      <c r="J9286" s="2" t="s">
        <v>24013</v>
      </c>
      <c r="K9286" s="5" t="s">
        <v>21</v>
      </c>
    </row>
    <row r="9287" spans="1:16" hidden="1" x14ac:dyDescent="0.25">
      <c r="A9287">
        <v>200192</v>
      </c>
      <c r="B9287" t="s">
        <v>24014</v>
      </c>
      <c r="C9287" t="s">
        <v>23979</v>
      </c>
      <c r="D9287" t="s">
        <v>23958</v>
      </c>
      <c r="E9287" t="s">
        <v>35957</v>
      </c>
      <c r="F9287" t="s">
        <v>35958</v>
      </c>
      <c r="G9287">
        <v>1997</v>
      </c>
      <c r="H9287" t="s">
        <v>36639</v>
      </c>
      <c r="I9287" t="s">
        <v>5954</v>
      </c>
      <c r="J9287" s="2" t="s">
        <v>24015</v>
      </c>
      <c r="K9287" s="5" t="s">
        <v>38</v>
      </c>
      <c r="L9287" t="s">
        <v>232</v>
      </c>
    </row>
    <row r="9288" spans="1:16" hidden="1" x14ac:dyDescent="0.25">
      <c r="A9288">
        <v>200199</v>
      </c>
      <c r="B9288" t="s">
        <v>24016</v>
      </c>
      <c r="C9288" t="s">
        <v>24002</v>
      </c>
      <c r="D9288" t="s">
        <v>23958</v>
      </c>
      <c r="E9288" t="s">
        <v>35957</v>
      </c>
      <c r="F9288" t="s">
        <v>35958</v>
      </c>
      <c r="G9288">
        <v>1997</v>
      </c>
      <c r="H9288" t="s">
        <v>36639</v>
      </c>
      <c r="I9288" t="s">
        <v>2162</v>
      </c>
      <c r="J9288" s="2" t="s">
        <v>24017</v>
      </c>
      <c r="K9288" s="5" t="s">
        <v>21</v>
      </c>
    </row>
    <row r="9289" spans="1:16" hidden="1" x14ac:dyDescent="0.25">
      <c r="A9289">
        <v>200205</v>
      </c>
      <c r="B9289" t="s">
        <v>24018</v>
      </c>
      <c r="C9289" t="s">
        <v>24002</v>
      </c>
      <c r="D9289" t="s">
        <v>23958</v>
      </c>
      <c r="E9289" t="s">
        <v>35957</v>
      </c>
      <c r="F9289" t="s">
        <v>35958</v>
      </c>
      <c r="G9289">
        <v>1997</v>
      </c>
      <c r="H9289" t="s">
        <v>36639</v>
      </c>
      <c r="I9289" t="s">
        <v>2162</v>
      </c>
      <c r="J9289" s="2" t="s">
        <v>24019</v>
      </c>
      <c r="K9289" s="5" t="s">
        <v>32</v>
      </c>
    </row>
    <row r="9290" spans="1:16" hidden="1" x14ac:dyDescent="0.25">
      <c r="A9290">
        <v>200299</v>
      </c>
      <c r="B9290" t="s">
        <v>24020</v>
      </c>
      <c r="C9290" t="s">
        <v>24021</v>
      </c>
      <c r="D9290" t="s">
        <v>24022</v>
      </c>
      <c r="E9290" t="s">
        <v>35959</v>
      </c>
      <c r="F9290" t="s">
        <v>35960</v>
      </c>
      <c r="G9290">
        <v>1993</v>
      </c>
      <c r="H9290" t="s">
        <v>36640</v>
      </c>
      <c r="I9290" t="s">
        <v>296</v>
      </c>
      <c r="J9290" s="2" t="s">
        <v>24023</v>
      </c>
      <c r="K9290" s="5" t="s">
        <v>55</v>
      </c>
    </row>
    <row r="9291" spans="1:16" hidden="1" x14ac:dyDescent="0.25">
      <c r="A9291">
        <v>200329</v>
      </c>
      <c r="B9291" t="s">
        <v>24024</v>
      </c>
      <c r="C9291" t="s">
        <v>24025</v>
      </c>
      <c r="D9291" t="s">
        <v>24022</v>
      </c>
      <c r="E9291" t="s">
        <v>35959</v>
      </c>
      <c r="F9291" t="s">
        <v>35960</v>
      </c>
      <c r="G9291">
        <v>1993</v>
      </c>
      <c r="H9291" t="s">
        <v>36640</v>
      </c>
      <c r="I9291" t="s">
        <v>6439</v>
      </c>
      <c r="J9291" s="2" t="s">
        <v>24026</v>
      </c>
      <c r="K9291" s="5" t="s">
        <v>21</v>
      </c>
    </row>
    <row r="9292" spans="1:16" hidden="1" x14ac:dyDescent="0.25">
      <c r="A9292">
        <v>200332</v>
      </c>
      <c r="B9292" t="s">
        <v>24027</v>
      </c>
      <c r="C9292" t="s">
        <v>24028</v>
      </c>
      <c r="D9292" t="s">
        <v>24022</v>
      </c>
      <c r="E9292" t="s">
        <v>35959</v>
      </c>
      <c r="F9292" t="s">
        <v>35960</v>
      </c>
      <c r="G9292">
        <v>1993</v>
      </c>
      <c r="H9292" t="s">
        <v>36640</v>
      </c>
      <c r="I9292" t="s">
        <v>11613</v>
      </c>
      <c r="J9292" s="2" t="s">
        <v>24029</v>
      </c>
      <c r="K9292" s="5" t="s">
        <v>128</v>
      </c>
      <c r="L9292" t="s">
        <v>902</v>
      </c>
    </row>
    <row r="9293" spans="1:16" hidden="1" x14ac:dyDescent="0.25">
      <c r="A9293">
        <v>200333</v>
      </c>
      <c r="B9293" t="s">
        <v>24030</v>
      </c>
      <c r="C9293" t="s">
        <v>24025</v>
      </c>
      <c r="D9293" t="s">
        <v>24022</v>
      </c>
      <c r="E9293" t="s">
        <v>35959</v>
      </c>
      <c r="F9293" t="s">
        <v>35960</v>
      </c>
      <c r="G9293">
        <v>1993</v>
      </c>
      <c r="H9293" t="s">
        <v>36640</v>
      </c>
      <c r="I9293" t="s">
        <v>6439</v>
      </c>
      <c r="J9293" s="2" t="s">
        <v>24031</v>
      </c>
      <c r="K9293" s="5" t="s">
        <v>128</v>
      </c>
      <c r="L9293" t="s">
        <v>902</v>
      </c>
    </row>
    <row r="9294" spans="1:16" hidden="1" x14ac:dyDescent="0.25">
      <c r="A9294">
        <v>200403</v>
      </c>
      <c r="B9294" t="s">
        <v>24032</v>
      </c>
      <c r="C9294" t="s">
        <v>24025</v>
      </c>
      <c r="D9294" t="s">
        <v>24022</v>
      </c>
      <c r="E9294" t="s">
        <v>35959</v>
      </c>
      <c r="F9294" t="s">
        <v>35960</v>
      </c>
      <c r="G9294">
        <v>1993</v>
      </c>
      <c r="H9294" t="s">
        <v>36640</v>
      </c>
      <c r="I9294" t="s">
        <v>6439</v>
      </c>
      <c r="J9294" s="2" t="s">
        <v>24033</v>
      </c>
      <c r="K9294" s="5" t="s">
        <v>21</v>
      </c>
    </row>
    <row r="9295" spans="1:16" hidden="1" x14ac:dyDescent="0.25">
      <c r="A9295">
        <v>200422</v>
      </c>
      <c r="B9295" t="s">
        <v>24034</v>
      </c>
      <c r="C9295" t="s">
        <v>24035</v>
      </c>
      <c r="D9295" t="s">
        <v>24022</v>
      </c>
      <c r="E9295" t="s">
        <v>35959</v>
      </c>
      <c r="F9295" t="s">
        <v>35960</v>
      </c>
      <c r="G9295">
        <v>1993</v>
      </c>
      <c r="H9295" t="s">
        <v>36640</v>
      </c>
      <c r="I9295" t="s">
        <v>24036</v>
      </c>
      <c r="J9295" s="2" t="s">
        <v>24037</v>
      </c>
      <c r="K9295" s="5" t="s">
        <v>21</v>
      </c>
    </row>
    <row r="9296" spans="1:16" hidden="1" x14ac:dyDescent="0.25">
      <c r="A9296">
        <v>200454</v>
      </c>
      <c r="B9296" t="s">
        <v>24038</v>
      </c>
      <c r="C9296" t="s">
        <v>24025</v>
      </c>
      <c r="D9296" t="s">
        <v>24022</v>
      </c>
      <c r="E9296" t="s">
        <v>35959</v>
      </c>
      <c r="F9296" t="s">
        <v>35960</v>
      </c>
      <c r="G9296">
        <v>1993</v>
      </c>
      <c r="H9296" t="s">
        <v>36640</v>
      </c>
      <c r="I9296" t="s">
        <v>6439</v>
      </c>
      <c r="J9296" s="2" t="s">
        <v>24039</v>
      </c>
      <c r="K9296" s="5" t="s">
        <v>55</v>
      </c>
    </row>
    <row r="9297" spans="1:12" hidden="1" x14ac:dyDescent="0.25">
      <c r="A9297">
        <v>200517</v>
      </c>
      <c r="B9297" t="s">
        <v>24040</v>
      </c>
      <c r="C9297" t="s">
        <v>24028</v>
      </c>
      <c r="D9297" t="s">
        <v>24022</v>
      </c>
      <c r="E9297" t="s">
        <v>35959</v>
      </c>
      <c r="F9297" t="s">
        <v>35960</v>
      </c>
      <c r="G9297">
        <v>1993</v>
      </c>
      <c r="H9297" t="s">
        <v>36640</v>
      </c>
      <c r="I9297" t="s">
        <v>11613</v>
      </c>
      <c r="J9297" s="2" t="s">
        <v>24041</v>
      </c>
      <c r="K9297" s="5" t="s">
        <v>38</v>
      </c>
      <c r="L9297" t="s">
        <v>16</v>
      </c>
    </row>
    <row r="9298" spans="1:12" hidden="1" x14ac:dyDescent="0.25">
      <c r="A9298">
        <v>200568</v>
      </c>
      <c r="B9298" t="s">
        <v>24042</v>
      </c>
      <c r="C9298" t="s">
        <v>24043</v>
      </c>
      <c r="D9298" t="s">
        <v>24022</v>
      </c>
      <c r="E9298" t="s">
        <v>35959</v>
      </c>
      <c r="F9298" t="s">
        <v>35960</v>
      </c>
      <c r="G9298">
        <v>1993</v>
      </c>
      <c r="H9298" t="s">
        <v>36640</v>
      </c>
      <c r="I9298" t="s">
        <v>8151</v>
      </c>
      <c r="J9298" s="2" t="s">
        <v>24044</v>
      </c>
      <c r="K9298" s="5" t="s">
        <v>55</v>
      </c>
    </row>
    <row r="9299" spans="1:12" hidden="1" x14ac:dyDescent="0.25">
      <c r="A9299">
        <v>200600</v>
      </c>
      <c r="B9299" t="s">
        <v>24045</v>
      </c>
      <c r="C9299" t="s">
        <v>24021</v>
      </c>
      <c r="D9299" t="s">
        <v>24022</v>
      </c>
      <c r="E9299" t="s">
        <v>35959</v>
      </c>
      <c r="F9299" t="s">
        <v>35960</v>
      </c>
      <c r="G9299">
        <v>1993</v>
      </c>
      <c r="H9299" t="s">
        <v>36640</v>
      </c>
      <c r="I9299" t="s">
        <v>296</v>
      </c>
      <c r="J9299" s="2" t="s">
        <v>24046</v>
      </c>
      <c r="K9299" s="5" t="s">
        <v>202</v>
      </c>
    </row>
    <row r="9300" spans="1:12" hidden="1" x14ac:dyDescent="0.25">
      <c r="A9300">
        <v>200623</v>
      </c>
      <c r="B9300" t="s">
        <v>24047</v>
      </c>
      <c r="C9300" t="s">
        <v>24021</v>
      </c>
      <c r="D9300" t="s">
        <v>24022</v>
      </c>
      <c r="E9300" t="s">
        <v>35959</v>
      </c>
      <c r="F9300" t="s">
        <v>35960</v>
      </c>
      <c r="G9300">
        <v>1993</v>
      </c>
      <c r="H9300" t="s">
        <v>36640</v>
      </c>
      <c r="I9300" t="s">
        <v>296</v>
      </c>
      <c r="J9300" s="2" t="s">
        <v>24048</v>
      </c>
      <c r="K9300" s="5" t="s">
        <v>38</v>
      </c>
      <c r="L9300" t="s">
        <v>232</v>
      </c>
    </row>
    <row r="9301" spans="1:12" hidden="1" x14ac:dyDescent="0.25">
      <c r="A9301">
        <v>200636</v>
      </c>
      <c r="B9301" t="s">
        <v>24049</v>
      </c>
      <c r="C9301" t="s">
        <v>24028</v>
      </c>
      <c r="D9301" t="s">
        <v>24022</v>
      </c>
      <c r="E9301" t="s">
        <v>35959</v>
      </c>
      <c r="F9301" t="s">
        <v>35960</v>
      </c>
      <c r="G9301">
        <v>1993</v>
      </c>
      <c r="H9301" t="s">
        <v>36640</v>
      </c>
      <c r="I9301" t="s">
        <v>11613</v>
      </c>
      <c r="J9301" s="2" t="s">
        <v>24050</v>
      </c>
      <c r="K9301" s="5" t="s">
        <v>128</v>
      </c>
      <c r="L9301" t="s">
        <v>162</v>
      </c>
    </row>
    <row r="9302" spans="1:12" hidden="1" x14ac:dyDescent="0.25">
      <c r="A9302">
        <v>200642</v>
      </c>
      <c r="B9302" t="s">
        <v>24051</v>
      </c>
      <c r="C9302" t="s">
        <v>24052</v>
      </c>
      <c r="D9302" t="s">
        <v>24022</v>
      </c>
      <c r="E9302" t="s">
        <v>35959</v>
      </c>
      <c r="F9302" t="s">
        <v>35960</v>
      </c>
      <c r="G9302">
        <v>1993</v>
      </c>
      <c r="H9302" t="s">
        <v>36640</v>
      </c>
      <c r="I9302" t="s">
        <v>3146</v>
      </c>
      <c r="J9302" s="2" t="s">
        <v>24053</v>
      </c>
      <c r="K9302" s="5" t="s">
        <v>38</v>
      </c>
      <c r="L9302" t="s">
        <v>35331</v>
      </c>
    </row>
    <row r="9303" spans="1:12" hidden="1" x14ac:dyDescent="0.25">
      <c r="A9303">
        <v>200644</v>
      </c>
      <c r="B9303" t="s">
        <v>24054</v>
      </c>
      <c r="C9303" t="s">
        <v>24052</v>
      </c>
      <c r="D9303" t="s">
        <v>24022</v>
      </c>
      <c r="E9303" t="s">
        <v>35959</v>
      </c>
      <c r="F9303" t="s">
        <v>35960</v>
      </c>
      <c r="G9303">
        <v>1993</v>
      </c>
      <c r="H9303" t="s">
        <v>36640</v>
      </c>
      <c r="I9303" t="s">
        <v>3146</v>
      </c>
      <c r="J9303" s="2" t="s">
        <v>24055</v>
      </c>
      <c r="K9303" s="5" t="s">
        <v>38</v>
      </c>
      <c r="L9303" t="s">
        <v>35331</v>
      </c>
    </row>
    <row r="9304" spans="1:12" hidden="1" x14ac:dyDescent="0.25">
      <c r="A9304">
        <v>200679</v>
      </c>
      <c r="B9304" t="s">
        <v>24056</v>
      </c>
      <c r="C9304" t="s">
        <v>24028</v>
      </c>
      <c r="D9304" t="s">
        <v>24022</v>
      </c>
      <c r="E9304" t="s">
        <v>35959</v>
      </c>
      <c r="F9304" t="s">
        <v>35960</v>
      </c>
      <c r="G9304">
        <v>1993</v>
      </c>
      <c r="H9304" t="s">
        <v>36640</v>
      </c>
      <c r="I9304" t="s">
        <v>11613</v>
      </c>
      <c r="J9304" s="2" t="s">
        <v>24057</v>
      </c>
      <c r="K9304" s="5" t="s">
        <v>128</v>
      </c>
      <c r="L9304" t="s">
        <v>162</v>
      </c>
    </row>
    <row r="9305" spans="1:12" hidden="1" x14ac:dyDescent="0.25">
      <c r="A9305">
        <v>200714</v>
      </c>
      <c r="B9305" t="s">
        <v>24058</v>
      </c>
      <c r="C9305" t="s">
        <v>24059</v>
      </c>
      <c r="D9305" t="s">
        <v>24022</v>
      </c>
      <c r="E9305" t="s">
        <v>35959</v>
      </c>
      <c r="F9305" t="s">
        <v>35960</v>
      </c>
      <c r="G9305">
        <v>1993</v>
      </c>
      <c r="H9305" t="s">
        <v>36640</v>
      </c>
      <c r="I9305" t="s">
        <v>24060</v>
      </c>
      <c r="J9305" s="2" t="s">
        <v>24061</v>
      </c>
      <c r="K9305" s="5" t="s">
        <v>38</v>
      </c>
      <c r="L9305" t="s">
        <v>35266</v>
      </c>
    </row>
    <row r="9306" spans="1:12" hidden="1" x14ac:dyDescent="0.25">
      <c r="A9306">
        <v>200720</v>
      </c>
      <c r="B9306" t="s">
        <v>24062</v>
      </c>
      <c r="C9306" t="s">
        <v>24021</v>
      </c>
      <c r="D9306" t="s">
        <v>24022</v>
      </c>
      <c r="E9306" t="s">
        <v>35959</v>
      </c>
      <c r="F9306" t="s">
        <v>35960</v>
      </c>
      <c r="G9306">
        <v>1993</v>
      </c>
      <c r="H9306" t="s">
        <v>36640</v>
      </c>
      <c r="I9306" t="s">
        <v>296</v>
      </c>
      <c r="J9306" s="2" t="s">
        <v>24063</v>
      </c>
      <c r="K9306" s="5" t="s">
        <v>21</v>
      </c>
    </row>
    <row r="9307" spans="1:12" hidden="1" x14ac:dyDescent="0.25">
      <c r="A9307">
        <v>200754</v>
      </c>
      <c r="B9307" t="s">
        <v>24064</v>
      </c>
      <c r="C9307" t="s">
        <v>24065</v>
      </c>
      <c r="D9307" t="s">
        <v>24066</v>
      </c>
      <c r="E9307" t="s">
        <v>35961</v>
      </c>
      <c r="F9307" t="s">
        <v>35492</v>
      </c>
      <c r="G9307">
        <v>2003</v>
      </c>
      <c r="H9307" t="s">
        <v>36641</v>
      </c>
      <c r="I9307" t="s">
        <v>24067</v>
      </c>
      <c r="J9307" s="2" t="s">
        <v>24068</v>
      </c>
      <c r="K9307" s="5" t="s">
        <v>21</v>
      </c>
    </row>
    <row r="9308" spans="1:12" hidden="1" x14ac:dyDescent="0.25">
      <c r="A9308">
        <v>200876</v>
      </c>
      <c r="B9308" t="s">
        <v>24069</v>
      </c>
      <c r="C9308" t="s">
        <v>24070</v>
      </c>
      <c r="D9308" t="s">
        <v>24066</v>
      </c>
      <c r="E9308" t="s">
        <v>35961</v>
      </c>
      <c r="F9308" t="s">
        <v>35492</v>
      </c>
      <c r="G9308">
        <v>2003</v>
      </c>
      <c r="H9308" t="s">
        <v>36641</v>
      </c>
      <c r="I9308" t="s">
        <v>6740</v>
      </c>
      <c r="J9308" s="2" t="s">
        <v>24071</v>
      </c>
      <c r="K9308" s="5" t="s">
        <v>21</v>
      </c>
      <c r="L9308" t="s">
        <v>143</v>
      </c>
    </row>
    <row r="9309" spans="1:12" hidden="1" x14ac:dyDescent="0.25">
      <c r="A9309">
        <v>200885</v>
      </c>
      <c r="B9309" t="s">
        <v>24072</v>
      </c>
      <c r="C9309" t="s">
        <v>24073</v>
      </c>
      <c r="D9309" t="s">
        <v>24066</v>
      </c>
      <c r="E9309" t="s">
        <v>35961</v>
      </c>
      <c r="F9309" t="s">
        <v>35492</v>
      </c>
      <c r="G9309">
        <v>2003</v>
      </c>
      <c r="H9309" t="s">
        <v>36641</v>
      </c>
      <c r="I9309" t="s">
        <v>24074</v>
      </c>
      <c r="J9309" s="2" t="s">
        <v>24075</v>
      </c>
      <c r="K9309" s="5" t="s">
        <v>38</v>
      </c>
      <c r="L9309" t="s">
        <v>16</v>
      </c>
    </row>
    <row r="9310" spans="1:12" hidden="1" x14ac:dyDescent="0.25">
      <c r="A9310">
        <v>200893</v>
      </c>
      <c r="B9310" t="s">
        <v>24076</v>
      </c>
      <c r="C9310" t="s">
        <v>24073</v>
      </c>
      <c r="D9310" t="s">
        <v>24066</v>
      </c>
      <c r="E9310" t="s">
        <v>35961</v>
      </c>
      <c r="F9310" t="s">
        <v>35492</v>
      </c>
      <c r="G9310">
        <v>2003</v>
      </c>
      <c r="H9310" t="s">
        <v>36641</v>
      </c>
      <c r="I9310" t="s">
        <v>24074</v>
      </c>
      <c r="J9310" s="2" t="s">
        <v>24077</v>
      </c>
      <c r="K9310" s="5" t="s">
        <v>21</v>
      </c>
    </row>
    <row r="9311" spans="1:12" hidden="1" x14ac:dyDescent="0.25">
      <c r="A9311">
        <v>200896</v>
      </c>
      <c r="B9311" t="s">
        <v>24078</v>
      </c>
      <c r="C9311" t="s">
        <v>24070</v>
      </c>
      <c r="D9311" t="s">
        <v>24066</v>
      </c>
      <c r="E9311" t="s">
        <v>35961</v>
      </c>
      <c r="F9311" t="s">
        <v>35492</v>
      </c>
      <c r="G9311">
        <v>2003</v>
      </c>
      <c r="H9311" t="s">
        <v>36641</v>
      </c>
      <c r="I9311" t="s">
        <v>6740</v>
      </c>
      <c r="J9311" s="2" t="s">
        <v>24079</v>
      </c>
      <c r="K9311" s="5" t="s">
        <v>128</v>
      </c>
    </row>
    <row r="9312" spans="1:12" hidden="1" x14ac:dyDescent="0.25">
      <c r="A9312">
        <v>200904</v>
      </c>
      <c r="B9312" t="s">
        <v>24080</v>
      </c>
      <c r="C9312" t="s">
        <v>24073</v>
      </c>
      <c r="D9312" t="s">
        <v>24066</v>
      </c>
      <c r="E9312" t="s">
        <v>35961</v>
      </c>
      <c r="F9312" t="s">
        <v>35492</v>
      </c>
      <c r="G9312">
        <v>2003</v>
      </c>
      <c r="H9312" t="s">
        <v>36641</v>
      </c>
      <c r="I9312" t="s">
        <v>24074</v>
      </c>
      <c r="J9312" s="2" t="s">
        <v>24081</v>
      </c>
      <c r="K9312" s="5" t="s">
        <v>38</v>
      </c>
      <c r="L9312" t="s">
        <v>35281</v>
      </c>
    </row>
    <row r="9313" spans="1:12" hidden="1" x14ac:dyDescent="0.25">
      <c r="A9313">
        <v>200930</v>
      </c>
      <c r="B9313" t="s">
        <v>24082</v>
      </c>
      <c r="C9313" t="s">
        <v>24073</v>
      </c>
      <c r="D9313" t="s">
        <v>24066</v>
      </c>
      <c r="E9313" t="s">
        <v>35961</v>
      </c>
      <c r="F9313" t="s">
        <v>35492</v>
      </c>
      <c r="G9313">
        <v>2003</v>
      </c>
      <c r="H9313" t="s">
        <v>36641</v>
      </c>
      <c r="I9313" t="s">
        <v>24074</v>
      </c>
      <c r="J9313" s="2" t="s">
        <v>24083</v>
      </c>
      <c r="K9313" s="5" t="s">
        <v>21</v>
      </c>
    </row>
    <row r="9314" spans="1:12" hidden="1" x14ac:dyDescent="0.25">
      <c r="A9314">
        <v>200952</v>
      </c>
      <c r="B9314" t="s">
        <v>24084</v>
      </c>
      <c r="C9314" t="s">
        <v>24070</v>
      </c>
      <c r="D9314" t="s">
        <v>24066</v>
      </c>
      <c r="E9314" t="s">
        <v>35961</v>
      </c>
      <c r="F9314" t="s">
        <v>35492</v>
      </c>
      <c r="G9314">
        <v>2003</v>
      </c>
      <c r="H9314" t="s">
        <v>36641</v>
      </c>
      <c r="I9314" t="s">
        <v>6740</v>
      </c>
      <c r="J9314" s="2" t="s">
        <v>24085</v>
      </c>
      <c r="K9314" s="5" t="s">
        <v>128</v>
      </c>
    </row>
    <row r="9315" spans="1:12" hidden="1" x14ac:dyDescent="0.25">
      <c r="A9315">
        <v>200970</v>
      </c>
      <c r="B9315" t="s">
        <v>24086</v>
      </c>
      <c r="C9315" t="s">
        <v>24073</v>
      </c>
      <c r="D9315" t="s">
        <v>24066</v>
      </c>
      <c r="E9315" t="s">
        <v>35961</v>
      </c>
      <c r="F9315" t="s">
        <v>35492</v>
      </c>
      <c r="G9315">
        <v>2003</v>
      </c>
      <c r="H9315" t="s">
        <v>36641</v>
      </c>
      <c r="I9315" t="s">
        <v>24074</v>
      </c>
      <c r="J9315" s="2" t="s">
        <v>24087</v>
      </c>
      <c r="K9315" s="5" t="s">
        <v>55</v>
      </c>
    </row>
    <row r="9316" spans="1:12" hidden="1" x14ac:dyDescent="0.25">
      <c r="A9316">
        <v>200971</v>
      </c>
      <c r="B9316" t="s">
        <v>24088</v>
      </c>
      <c r="C9316" t="s">
        <v>24070</v>
      </c>
      <c r="D9316" t="s">
        <v>24066</v>
      </c>
      <c r="E9316" t="s">
        <v>35961</v>
      </c>
      <c r="F9316" t="s">
        <v>35492</v>
      </c>
      <c r="G9316">
        <v>2003</v>
      </c>
      <c r="H9316" t="s">
        <v>36641</v>
      </c>
      <c r="I9316" t="s">
        <v>6740</v>
      </c>
      <c r="J9316" s="2" t="s">
        <v>24089</v>
      </c>
      <c r="K9316" s="5" t="s">
        <v>21</v>
      </c>
    </row>
    <row r="9317" spans="1:12" hidden="1" x14ac:dyDescent="0.25">
      <c r="A9317">
        <v>200974</v>
      </c>
      <c r="B9317" t="s">
        <v>24090</v>
      </c>
      <c r="C9317" t="s">
        <v>24091</v>
      </c>
      <c r="D9317" t="s">
        <v>24092</v>
      </c>
      <c r="E9317" t="s">
        <v>35962</v>
      </c>
      <c r="F9317" t="s">
        <v>35963</v>
      </c>
      <c r="G9317">
        <v>1991</v>
      </c>
      <c r="H9317" t="s">
        <v>36642</v>
      </c>
      <c r="I9317" t="s">
        <v>9417</v>
      </c>
      <c r="J9317" s="2" t="s">
        <v>24093</v>
      </c>
      <c r="K9317" s="5" t="s">
        <v>38</v>
      </c>
      <c r="L9317" t="s">
        <v>187</v>
      </c>
    </row>
    <row r="9318" spans="1:12" hidden="1" x14ac:dyDescent="0.25">
      <c r="A9318">
        <v>200977</v>
      </c>
      <c r="B9318" t="s">
        <v>24094</v>
      </c>
      <c r="C9318" t="s">
        <v>24095</v>
      </c>
      <c r="D9318" t="s">
        <v>24092</v>
      </c>
      <c r="E9318" t="s">
        <v>35962</v>
      </c>
      <c r="F9318" t="s">
        <v>35963</v>
      </c>
      <c r="G9318">
        <v>1991</v>
      </c>
      <c r="H9318" t="s">
        <v>36642</v>
      </c>
      <c r="I9318" t="s">
        <v>24096</v>
      </c>
      <c r="J9318" s="2" t="s">
        <v>24097</v>
      </c>
      <c r="K9318" s="5" t="s">
        <v>55</v>
      </c>
    </row>
    <row r="9319" spans="1:12" hidden="1" x14ac:dyDescent="0.25">
      <c r="A9319">
        <v>201031</v>
      </c>
      <c r="B9319" t="s">
        <v>24098</v>
      </c>
      <c r="C9319" t="s">
        <v>24099</v>
      </c>
      <c r="D9319" t="s">
        <v>24092</v>
      </c>
      <c r="E9319" t="s">
        <v>35962</v>
      </c>
      <c r="F9319" t="s">
        <v>35963</v>
      </c>
      <c r="G9319">
        <v>1991</v>
      </c>
      <c r="H9319" t="s">
        <v>36642</v>
      </c>
      <c r="I9319" t="s">
        <v>24100</v>
      </c>
      <c r="J9319" s="2" t="s">
        <v>24101</v>
      </c>
      <c r="K9319" s="5" t="s">
        <v>38</v>
      </c>
      <c r="L9319" t="s">
        <v>16</v>
      </c>
    </row>
    <row r="9320" spans="1:12" hidden="1" x14ac:dyDescent="0.25">
      <c r="A9320">
        <v>201048</v>
      </c>
      <c r="B9320" t="s">
        <v>24102</v>
      </c>
      <c r="C9320" t="s">
        <v>24103</v>
      </c>
      <c r="D9320" t="s">
        <v>24092</v>
      </c>
      <c r="E9320" t="s">
        <v>35962</v>
      </c>
      <c r="F9320" t="s">
        <v>35963</v>
      </c>
      <c r="G9320">
        <v>1991</v>
      </c>
      <c r="H9320" t="s">
        <v>36642</v>
      </c>
      <c r="I9320" t="s">
        <v>24104</v>
      </c>
      <c r="J9320" s="2" t="s">
        <v>24105</v>
      </c>
      <c r="K9320" s="5" t="s">
        <v>55</v>
      </c>
    </row>
    <row r="9321" spans="1:12" hidden="1" x14ac:dyDescent="0.25">
      <c r="A9321">
        <v>201051</v>
      </c>
      <c r="B9321" t="s">
        <v>24106</v>
      </c>
      <c r="C9321" t="s">
        <v>24095</v>
      </c>
      <c r="D9321" t="s">
        <v>24092</v>
      </c>
      <c r="E9321" t="s">
        <v>35962</v>
      </c>
      <c r="F9321" t="s">
        <v>35963</v>
      </c>
      <c r="G9321">
        <v>1991</v>
      </c>
      <c r="H9321" t="s">
        <v>36642</v>
      </c>
      <c r="I9321" t="s">
        <v>24096</v>
      </c>
      <c r="J9321" s="2" t="s">
        <v>24107</v>
      </c>
      <c r="K9321" s="5" t="s">
        <v>38</v>
      </c>
      <c r="L9321" t="s">
        <v>187</v>
      </c>
    </row>
    <row r="9322" spans="1:12" hidden="1" x14ac:dyDescent="0.25">
      <c r="A9322">
        <v>201052</v>
      </c>
      <c r="B9322" t="s">
        <v>24108</v>
      </c>
      <c r="C9322" t="s">
        <v>24103</v>
      </c>
      <c r="D9322" t="s">
        <v>24092</v>
      </c>
      <c r="E9322" t="s">
        <v>35962</v>
      </c>
      <c r="F9322" t="s">
        <v>35963</v>
      </c>
      <c r="G9322">
        <v>1991</v>
      </c>
      <c r="H9322" t="s">
        <v>36642</v>
      </c>
      <c r="I9322" t="s">
        <v>24104</v>
      </c>
      <c r="J9322" s="2" t="s">
        <v>24109</v>
      </c>
      <c r="K9322" s="5" t="s">
        <v>38</v>
      </c>
      <c r="L9322" t="s">
        <v>132</v>
      </c>
    </row>
    <row r="9323" spans="1:12" hidden="1" x14ac:dyDescent="0.25">
      <c r="A9323">
        <v>201083</v>
      </c>
      <c r="B9323" t="s">
        <v>24110</v>
      </c>
      <c r="C9323" t="s">
        <v>24111</v>
      </c>
      <c r="D9323" t="s">
        <v>24092</v>
      </c>
      <c r="E9323" t="s">
        <v>35962</v>
      </c>
      <c r="F9323" t="s">
        <v>35963</v>
      </c>
      <c r="G9323">
        <v>1991</v>
      </c>
      <c r="H9323" t="s">
        <v>36642</v>
      </c>
      <c r="I9323" t="s">
        <v>24112</v>
      </c>
      <c r="J9323" s="2" t="s">
        <v>24113</v>
      </c>
      <c r="K9323" s="5" t="s">
        <v>38</v>
      </c>
      <c r="L9323" t="s">
        <v>232</v>
      </c>
    </row>
    <row r="9324" spans="1:12" hidden="1" x14ac:dyDescent="0.25">
      <c r="A9324">
        <v>201087</v>
      </c>
      <c r="B9324" t="s">
        <v>24114</v>
      </c>
      <c r="C9324" t="s">
        <v>24111</v>
      </c>
      <c r="D9324" t="s">
        <v>24092</v>
      </c>
      <c r="E9324" t="s">
        <v>35962</v>
      </c>
      <c r="F9324" t="s">
        <v>35963</v>
      </c>
      <c r="G9324">
        <v>1991</v>
      </c>
      <c r="H9324" t="s">
        <v>36642</v>
      </c>
      <c r="I9324" t="s">
        <v>24112</v>
      </c>
      <c r="J9324" s="2" t="s">
        <v>24115</v>
      </c>
      <c r="K9324" s="5" t="s">
        <v>38</v>
      </c>
    </row>
    <row r="9325" spans="1:12" hidden="1" x14ac:dyDescent="0.25">
      <c r="A9325">
        <v>201102</v>
      </c>
      <c r="B9325" t="s">
        <v>24116</v>
      </c>
      <c r="C9325" t="s">
        <v>24117</v>
      </c>
      <c r="D9325" t="s">
        <v>24092</v>
      </c>
      <c r="E9325" t="s">
        <v>35962</v>
      </c>
      <c r="F9325" t="s">
        <v>35963</v>
      </c>
      <c r="G9325">
        <v>1991</v>
      </c>
      <c r="H9325" t="s">
        <v>36642</v>
      </c>
      <c r="I9325" t="s">
        <v>24118</v>
      </c>
      <c r="J9325" s="2" t="s">
        <v>24119</v>
      </c>
      <c r="K9325" s="5" t="s">
        <v>475</v>
      </c>
    </row>
    <row r="9326" spans="1:12" hidden="1" x14ac:dyDescent="0.25">
      <c r="A9326">
        <v>201104</v>
      </c>
      <c r="B9326" t="s">
        <v>24120</v>
      </c>
      <c r="C9326" t="s">
        <v>24117</v>
      </c>
      <c r="D9326" t="s">
        <v>24092</v>
      </c>
      <c r="E9326" t="s">
        <v>35962</v>
      </c>
      <c r="F9326" t="s">
        <v>35963</v>
      </c>
      <c r="G9326">
        <v>1991</v>
      </c>
      <c r="H9326" t="s">
        <v>36642</v>
      </c>
      <c r="I9326" t="s">
        <v>24118</v>
      </c>
      <c r="J9326" s="2" t="s">
        <v>24121</v>
      </c>
      <c r="K9326" s="5" t="s">
        <v>173</v>
      </c>
    </row>
    <row r="9327" spans="1:12" hidden="1" x14ac:dyDescent="0.25">
      <c r="A9327">
        <v>201116</v>
      </c>
      <c r="B9327" t="s">
        <v>24122</v>
      </c>
      <c r="C9327" t="s">
        <v>24117</v>
      </c>
      <c r="D9327" t="s">
        <v>24092</v>
      </c>
      <c r="E9327" t="s">
        <v>35962</v>
      </c>
      <c r="F9327" t="s">
        <v>35963</v>
      </c>
      <c r="G9327">
        <v>1991</v>
      </c>
      <c r="H9327" t="s">
        <v>36642</v>
      </c>
      <c r="I9327" t="s">
        <v>24118</v>
      </c>
      <c r="J9327" s="2" t="s">
        <v>24123</v>
      </c>
      <c r="K9327" s="5" t="s">
        <v>21</v>
      </c>
    </row>
    <row r="9328" spans="1:12" hidden="1" x14ac:dyDescent="0.25">
      <c r="A9328">
        <v>201122</v>
      </c>
      <c r="B9328" t="s">
        <v>24124</v>
      </c>
      <c r="C9328" t="s">
        <v>24095</v>
      </c>
      <c r="D9328" t="s">
        <v>24092</v>
      </c>
      <c r="E9328" t="s">
        <v>35962</v>
      </c>
      <c r="F9328" t="s">
        <v>35963</v>
      </c>
      <c r="G9328">
        <v>1991</v>
      </c>
      <c r="H9328" t="s">
        <v>36642</v>
      </c>
      <c r="I9328" t="s">
        <v>24096</v>
      </c>
      <c r="J9328" s="2" t="s">
        <v>24125</v>
      </c>
      <c r="K9328" s="5" t="s">
        <v>38</v>
      </c>
      <c r="L9328" t="s">
        <v>272</v>
      </c>
    </row>
    <row r="9329" spans="1:12" hidden="1" x14ac:dyDescent="0.25">
      <c r="A9329">
        <v>201129</v>
      </c>
      <c r="B9329" t="s">
        <v>24126</v>
      </c>
      <c r="C9329" t="s">
        <v>24117</v>
      </c>
      <c r="D9329" t="s">
        <v>24092</v>
      </c>
      <c r="E9329" t="s">
        <v>35962</v>
      </c>
      <c r="F9329" t="s">
        <v>35963</v>
      </c>
      <c r="G9329">
        <v>1991</v>
      </c>
      <c r="H9329" t="s">
        <v>36642</v>
      </c>
      <c r="I9329" t="s">
        <v>24118</v>
      </c>
      <c r="J9329" s="2" t="s">
        <v>24127</v>
      </c>
      <c r="K9329" s="5" t="s">
        <v>128</v>
      </c>
    </row>
    <row r="9330" spans="1:12" hidden="1" x14ac:dyDescent="0.25">
      <c r="A9330">
        <v>201136</v>
      </c>
      <c r="B9330" t="s">
        <v>24128</v>
      </c>
      <c r="C9330" t="s">
        <v>24095</v>
      </c>
      <c r="D9330" t="s">
        <v>24092</v>
      </c>
      <c r="E9330" t="s">
        <v>35962</v>
      </c>
      <c r="F9330" t="s">
        <v>35963</v>
      </c>
      <c r="G9330">
        <v>1991</v>
      </c>
      <c r="H9330" t="s">
        <v>36642</v>
      </c>
      <c r="I9330" t="s">
        <v>24096</v>
      </c>
      <c r="J9330" s="2" t="s">
        <v>24129</v>
      </c>
      <c r="K9330" s="5" t="s">
        <v>1493</v>
      </c>
      <c r="L9330" t="s">
        <v>132</v>
      </c>
    </row>
    <row r="9331" spans="1:12" hidden="1" x14ac:dyDescent="0.25">
      <c r="A9331">
        <v>201140</v>
      </c>
      <c r="B9331" t="s">
        <v>24130</v>
      </c>
      <c r="C9331" t="s">
        <v>24117</v>
      </c>
      <c r="D9331" t="s">
        <v>24092</v>
      </c>
      <c r="E9331" t="s">
        <v>35962</v>
      </c>
      <c r="F9331" t="s">
        <v>35963</v>
      </c>
      <c r="G9331">
        <v>1991</v>
      </c>
      <c r="H9331" t="s">
        <v>36642</v>
      </c>
      <c r="I9331" t="s">
        <v>24118</v>
      </c>
      <c r="J9331" s="2" t="s">
        <v>24131</v>
      </c>
      <c r="K9331" s="5" t="s">
        <v>38</v>
      </c>
      <c r="L9331" t="s">
        <v>187</v>
      </c>
    </row>
    <row r="9332" spans="1:12" hidden="1" x14ac:dyDescent="0.25">
      <c r="A9332">
        <v>201147</v>
      </c>
      <c r="B9332" t="s">
        <v>24132</v>
      </c>
      <c r="C9332" t="s">
        <v>24095</v>
      </c>
      <c r="D9332" t="s">
        <v>24092</v>
      </c>
      <c r="E9332" t="s">
        <v>35962</v>
      </c>
      <c r="F9332" t="s">
        <v>35963</v>
      </c>
      <c r="G9332">
        <v>1991</v>
      </c>
      <c r="H9332" t="s">
        <v>36642</v>
      </c>
      <c r="I9332" t="s">
        <v>24096</v>
      </c>
      <c r="J9332" s="2" t="s">
        <v>24133</v>
      </c>
      <c r="K9332" s="5" t="s">
        <v>128</v>
      </c>
    </row>
    <row r="9333" spans="1:12" hidden="1" x14ac:dyDescent="0.25">
      <c r="A9333">
        <v>201152</v>
      </c>
      <c r="B9333" t="s">
        <v>24134</v>
      </c>
      <c r="C9333" t="s">
        <v>24117</v>
      </c>
      <c r="D9333" t="s">
        <v>24092</v>
      </c>
      <c r="E9333" t="s">
        <v>35962</v>
      </c>
      <c r="F9333" t="s">
        <v>35963</v>
      </c>
      <c r="G9333">
        <v>1991</v>
      </c>
      <c r="H9333" t="s">
        <v>36642</v>
      </c>
      <c r="I9333" t="s">
        <v>24118</v>
      </c>
      <c r="J9333" s="2" t="s">
        <v>24135</v>
      </c>
      <c r="K9333" s="5" t="s">
        <v>55</v>
      </c>
    </row>
    <row r="9334" spans="1:12" hidden="1" x14ac:dyDescent="0.25">
      <c r="A9334">
        <v>201160</v>
      </c>
      <c r="B9334" t="s">
        <v>24136</v>
      </c>
      <c r="C9334" t="s">
        <v>24117</v>
      </c>
      <c r="D9334" t="s">
        <v>24092</v>
      </c>
      <c r="E9334" t="s">
        <v>35962</v>
      </c>
      <c r="F9334" t="s">
        <v>35963</v>
      </c>
      <c r="G9334">
        <v>1991</v>
      </c>
      <c r="H9334" t="s">
        <v>36642</v>
      </c>
      <c r="I9334" t="s">
        <v>24118</v>
      </c>
      <c r="J9334" s="2" t="s">
        <v>24137</v>
      </c>
      <c r="K9334" s="5" t="s">
        <v>38</v>
      </c>
      <c r="L9334" t="s">
        <v>16</v>
      </c>
    </row>
    <row r="9335" spans="1:12" hidden="1" x14ac:dyDescent="0.25">
      <c r="A9335">
        <v>201162</v>
      </c>
      <c r="B9335" t="s">
        <v>24138</v>
      </c>
      <c r="C9335" t="s">
        <v>24117</v>
      </c>
      <c r="D9335" t="s">
        <v>24092</v>
      </c>
      <c r="E9335" t="s">
        <v>35962</v>
      </c>
      <c r="F9335" t="s">
        <v>35963</v>
      </c>
      <c r="G9335">
        <v>1991</v>
      </c>
      <c r="H9335" t="s">
        <v>36642</v>
      </c>
      <c r="I9335" t="s">
        <v>24118</v>
      </c>
      <c r="J9335" s="2" t="s">
        <v>24139</v>
      </c>
      <c r="K9335" s="5" t="s">
        <v>38</v>
      </c>
      <c r="L9335" t="s">
        <v>16</v>
      </c>
    </row>
    <row r="9336" spans="1:12" hidden="1" x14ac:dyDescent="0.25">
      <c r="A9336">
        <v>201178</v>
      </c>
      <c r="B9336" t="s">
        <v>24140</v>
      </c>
      <c r="C9336" t="s">
        <v>24095</v>
      </c>
      <c r="D9336" t="s">
        <v>24092</v>
      </c>
      <c r="E9336" t="s">
        <v>35962</v>
      </c>
      <c r="F9336" t="s">
        <v>35963</v>
      </c>
      <c r="G9336">
        <v>1991</v>
      </c>
      <c r="H9336" t="s">
        <v>36642</v>
      </c>
      <c r="I9336" t="s">
        <v>24096</v>
      </c>
      <c r="J9336" s="2" t="s">
        <v>24141</v>
      </c>
      <c r="K9336" s="5" t="s">
        <v>55</v>
      </c>
    </row>
    <row r="9337" spans="1:12" hidden="1" x14ac:dyDescent="0.25">
      <c r="A9337">
        <v>201183</v>
      </c>
      <c r="B9337" t="s">
        <v>24142</v>
      </c>
      <c r="C9337" t="s">
        <v>24117</v>
      </c>
      <c r="D9337" t="s">
        <v>24092</v>
      </c>
      <c r="E9337" t="s">
        <v>35962</v>
      </c>
      <c r="F9337" t="s">
        <v>35963</v>
      </c>
      <c r="G9337">
        <v>1991</v>
      </c>
      <c r="H9337" t="s">
        <v>36642</v>
      </c>
      <c r="I9337" t="s">
        <v>24118</v>
      </c>
      <c r="J9337" s="2" t="s">
        <v>24143</v>
      </c>
      <c r="K9337" s="5" t="s">
        <v>38</v>
      </c>
    </row>
    <row r="9338" spans="1:12" hidden="1" x14ac:dyDescent="0.25">
      <c r="A9338">
        <v>201187</v>
      </c>
      <c r="B9338" t="s">
        <v>24144</v>
      </c>
      <c r="C9338" t="s">
        <v>24117</v>
      </c>
      <c r="D9338" t="s">
        <v>24092</v>
      </c>
      <c r="E9338" t="s">
        <v>35962</v>
      </c>
      <c r="F9338" t="s">
        <v>35963</v>
      </c>
      <c r="G9338">
        <v>1991</v>
      </c>
      <c r="H9338" t="s">
        <v>36642</v>
      </c>
      <c r="I9338" t="s">
        <v>24118</v>
      </c>
      <c r="J9338" s="2" t="s">
        <v>24145</v>
      </c>
      <c r="K9338" s="5" t="s">
        <v>173</v>
      </c>
      <c r="L9338" t="s">
        <v>187</v>
      </c>
    </row>
    <row r="9339" spans="1:12" hidden="1" x14ac:dyDescent="0.25">
      <c r="A9339">
        <v>201215</v>
      </c>
      <c r="B9339" t="s">
        <v>24146</v>
      </c>
      <c r="C9339" t="s">
        <v>24095</v>
      </c>
      <c r="D9339" t="s">
        <v>24092</v>
      </c>
      <c r="E9339" t="s">
        <v>35962</v>
      </c>
      <c r="F9339" t="s">
        <v>35963</v>
      </c>
      <c r="G9339">
        <v>1991</v>
      </c>
      <c r="H9339" t="s">
        <v>36642</v>
      </c>
      <c r="I9339" t="s">
        <v>24096</v>
      </c>
      <c r="J9339" s="2" t="s">
        <v>24147</v>
      </c>
      <c r="K9339" s="5" t="s">
        <v>55</v>
      </c>
    </row>
    <row r="9340" spans="1:12" hidden="1" x14ac:dyDescent="0.25">
      <c r="A9340">
        <v>201216</v>
      </c>
      <c r="B9340" t="s">
        <v>24148</v>
      </c>
      <c r="C9340" t="s">
        <v>24095</v>
      </c>
      <c r="D9340" t="s">
        <v>24092</v>
      </c>
      <c r="E9340" t="s">
        <v>35962</v>
      </c>
      <c r="F9340" t="s">
        <v>35963</v>
      </c>
      <c r="G9340">
        <v>1991</v>
      </c>
      <c r="H9340" t="s">
        <v>36642</v>
      </c>
      <c r="I9340" t="s">
        <v>24096</v>
      </c>
      <c r="J9340" s="2" t="s">
        <v>24149</v>
      </c>
      <c r="K9340" s="5" t="s">
        <v>38</v>
      </c>
      <c r="L9340" t="s">
        <v>132</v>
      </c>
    </row>
    <row r="9341" spans="1:12" hidden="1" x14ac:dyDescent="0.25">
      <c r="A9341">
        <v>201237</v>
      </c>
      <c r="B9341" t="s">
        <v>24150</v>
      </c>
      <c r="C9341" t="s">
        <v>24095</v>
      </c>
      <c r="D9341" t="s">
        <v>24092</v>
      </c>
      <c r="E9341" t="s">
        <v>35962</v>
      </c>
      <c r="F9341" t="s">
        <v>35963</v>
      </c>
      <c r="G9341">
        <v>1991</v>
      </c>
      <c r="H9341" t="s">
        <v>36642</v>
      </c>
      <c r="I9341" t="s">
        <v>24096</v>
      </c>
      <c r="J9341" s="2" t="s">
        <v>24151</v>
      </c>
      <c r="K9341" s="5" t="s">
        <v>502</v>
      </c>
    </row>
    <row r="9342" spans="1:12" hidden="1" x14ac:dyDescent="0.25">
      <c r="A9342">
        <v>201238</v>
      </c>
      <c r="B9342" t="s">
        <v>24152</v>
      </c>
      <c r="C9342" t="s">
        <v>24153</v>
      </c>
      <c r="D9342" t="s">
        <v>24092</v>
      </c>
      <c r="E9342" t="s">
        <v>35962</v>
      </c>
      <c r="F9342" t="s">
        <v>35963</v>
      </c>
      <c r="G9342">
        <v>1991</v>
      </c>
      <c r="H9342" t="s">
        <v>36642</v>
      </c>
      <c r="I9342" t="s">
        <v>1168</v>
      </c>
      <c r="J9342" s="2" t="s">
        <v>24154</v>
      </c>
      <c r="K9342" s="5" t="s">
        <v>38</v>
      </c>
    </row>
    <row r="9343" spans="1:12" hidden="1" x14ac:dyDescent="0.25">
      <c r="A9343">
        <v>201245</v>
      </c>
      <c r="B9343" t="s">
        <v>24155</v>
      </c>
      <c r="C9343" t="s">
        <v>24095</v>
      </c>
      <c r="D9343" t="s">
        <v>24092</v>
      </c>
      <c r="E9343" t="s">
        <v>35962</v>
      </c>
      <c r="F9343" t="s">
        <v>35963</v>
      </c>
      <c r="G9343">
        <v>1991</v>
      </c>
      <c r="H9343" t="s">
        <v>36642</v>
      </c>
      <c r="I9343" t="s">
        <v>24096</v>
      </c>
      <c r="J9343" s="2" t="s">
        <v>24156</v>
      </c>
      <c r="K9343" s="5" t="s">
        <v>38</v>
      </c>
      <c r="L9343" t="s">
        <v>35248</v>
      </c>
    </row>
    <row r="9344" spans="1:12" hidden="1" x14ac:dyDescent="0.25">
      <c r="A9344">
        <v>201248</v>
      </c>
      <c r="B9344" t="s">
        <v>24157</v>
      </c>
      <c r="C9344" t="s">
        <v>24153</v>
      </c>
      <c r="D9344" t="s">
        <v>24092</v>
      </c>
      <c r="E9344" t="s">
        <v>35962</v>
      </c>
      <c r="F9344" t="s">
        <v>35963</v>
      </c>
      <c r="G9344">
        <v>1991</v>
      </c>
      <c r="H9344" t="s">
        <v>36642</v>
      </c>
      <c r="I9344" t="s">
        <v>1168</v>
      </c>
      <c r="J9344" s="2" t="s">
        <v>24158</v>
      </c>
      <c r="K9344" s="5" t="s">
        <v>55</v>
      </c>
    </row>
    <row r="9345" spans="1:12" hidden="1" x14ac:dyDescent="0.25">
      <c r="A9345">
        <v>201251</v>
      </c>
      <c r="B9345" t="s">
        <v>24159</v>
      </c>
      <c r="C9345" t="s">
        <v>24160</v>
      </c>
      <c r="D9345" t="s">
        <v>24092</v>
      </c>
      <c r="E9345" t="s">
        <v>35962</v>
      </c>
      <c r="F9345" t="s">
        <v>35963</v>
      </c>
      <c r="G9345">
        <v>1991</v>
      </c>
      <c r="H9345" t="s">
        <v>36642</v>
      </c>
      <c r="I9345" t="s">
        <v>24161</v>
      </c>
      <c r="J9345" s="2" t="s">
        <v>24162</v>
      </c>
      <c r="K9345" s="5" t="s">
        <v>21</v>
      </c>
    </row>
    <row r="9346" spans="1:12" hidden="1" x14ac:dyDescent="0.25">
      <c r="A9346">
        <v>201263</v>
      </c>
      <c r="B9346" t="s">
        <v>24163</v>
      </c>
      <c r="C9346" t="s">
        <v>24160</v>
      </c>
      <c r="D9346" t="s">
        <v>24092</v>
      </c>
      <c r="E9346" t="s">
        <v>35962</v>
      </c>
      <c r="F9346" t="s">
        <v>35963</v>
      </c>
      <c r="G9346">
        <v>1991</v>
      </c>
      <c r="H9346" t="s">
        <v>36642</v>
      </c>
      <c r="I9346" t="s">
        <v>24161</v>
      </c>
      <c r="J9346" s="2" t="s">
        <v>24164</v>
      </c>
      <c r="K9346" s="5" t="s">
        <v>32</v>
      </c>
    </row>
    <row r="9347" spans="1:12" hidden="1" x14ac:dyDescent="0.25">
      <c r="A9347">
        <v>201272</v>
      </c>
      <c r="B9347" t="s">
        <v>24165</v>
      </c>
      <c r="C9347" t="s">
        <v>24166</v>
      </c>
      <c r="D9347" t="s">
        <v>24092</v>
      </c>
      <c r="E9347" t="s">
        <v>35962</v>
      </c>
      <c r="F9347" t="s">
        <v>35963</v>
      </c>
      <c r="G9347">
        <v>1991</v>
      </c>
      <c r="H9347" t="s">
        <v>36642</v>
      </c>
      <c r="I9347" t="s">
        <v>24167</v>
      </c>
      <c r="J9347" s="2" t="s">
        <v>24168</v>
      </c>
      <c r="K9347" s="5" t="s">
        <v>55</v>
      </c>
    </row>
    <row r="9348" spans="1:12" hidden="1" x14ac:dyDescent="0.25">
      <c r="A9348">
        <v>201278</v>
      </c>
      <c r="B9348" t="s">
        <v>24169</v>
      </c>
      <c r="C9348" t="s">
        <v>24170</v>
      </c>
      <c r="D9348" t="s">
        <v>24092</v>
      </c>
      <c r="E9348" t="s">
        <v>35962</v>
      </c>
      <c r="F9348" t="s">
        <v>35963</v>
      </c>
      <c r="G9348">
        <v>1991</v>
      </c>
      <c r="H9348" t="s">
        <v>36642</v>
      </c>
      <c r="I9348" t="s">
        <v>24171</v>
      </c>
      <c r="J9348" s="2" t="s">
        <v>24172</v>
      </c>
      <c r="K9348" s="5" t="s">
        <v>15</v>
      </c>
      <c r="L9348" t="s">
        <v>239</v>
      </c>
    </row>
    <row r="9349" spans="1:12" hidden="1" x14ac:dyDescent="0.25">
      <c r="A9349">
        <v>201280</v>
      </c>
      <c r="B9349" t="s">
        <v>24173</v>
      </c>
      <c r="C9349" t="s">
        <v>24170</v>
      </c>
      <c r="D9349" t="s">
        <v>24092</v>
      </c>
      <c r="E9349" t="s">
        <v>35962</v>
      </c>
      <c r="F9349" t="s">
        <v>35963</v>
      </c>
      <c r="G9349">
        <v>1991</v>
      </c>
      <c r="H9349" t="s">
        <v>36642</v>
      </c>
      <c r="I9349" t="s">
        <v>24171</v>
      </c>
      <c r="J9349" s="2" t="s">
        <v>24174</v>
      </c>
      <c r="K9349" s="5" t="s">
        <v>38</v>
      </c>
      <c r="L9349" t="s">
        <v>132</v>
      </c>
    </row>
    <row r="9350" spans="1:12" hidden="1" x14ac:dyDescent="0.25">
      <c r="A9350">
        <v>201308</v>
      </c>
      <c r="B9350" t="s">
        <v>24175</v>
      </c>
      <c r="C9350" t="s">
        <v>24176</v>
      </c>
      <c r="D9350" t="s">
        <v>24092</v>
      </c>
      <c r="E9350" t="s">
        <v>35962</v>
      </c>
      <c r="F9350" t="s">
        <v>35963</v>
      </c>
      <c r="G9350">
        <v>1991</v>
      </c>
      <c r="H9350" t="s">
        <v>36642</v>
      </c>
      <c r="I9350" t="s">
        <v>24177</v>
      </c>
      <c r="J9350" s="2" t="s">
        <v>24178</v>
      </c>
      <c r="K9350" s="5" t="s">
        <v>21</v>
      </c>
    </row>
    <row r="9351" spans="1:12" hidden="1" x14ac:dyDescent="0.25">
      <c r="A9351">
        <v>201342</v>
      </c>
      <c r="B9351" t="s">
        <v>24179</v>
      </c>
      <c r="C9351" t="s">
        <v>24160</v>
      </c>
      <c r="D9351" t="s">
        <v>24092</v>
      </c>
      <c r="E9351" t="s">
        <v>35962</v>
      </c>
      <c r="F9351" t="s">
        <v>35963</v>
      </c>
      <c r="G9351">
        <v>1991</v>
      </c>
      <c r="H9351" t="s">
        <v>36642</v>
      </c>
      <c r="I9351" t="s">
        <v>24161</v>
      </c>
      <c r="J9351" s="2" t="s">
        <v>24180</v>
      </c>
      <c r="K9351" s="5" t="s">
        <v>38</v>
      </c>
    </row>
    <row r="9352" spans="1:12" hidden="1" x14ac:dyDescent="0.25">
      <c r="A9352">
        <v>201354</v>
      </c>
      <c r="B9352" t="s">
        <v>24181</v>
      </c>
      <c r="C9352" t="s">
        <v>24160</v>
      </c>
      <c r="D9352" t="s">
        <v>24092</v>
      </c>
      <c r="E9352" t="s">
        <v>35962</v>
      </c>
      <c r="F9352" t="s">
        <v>35963</v>
      </c>
      <c r="G9352">
        <v>1991</v>
      </c>
      <c r="H9352" t="s">
        <v>36642</v>
      </c>
      <c r="I9352" t="s">
        <v>24161</v>
      </c>
      <c r="J9352" s="2" t="s">
        <v>24182</v>
      </c>
      <c r="K9352" s="5" t="s">
        <v>21</v>
      </c>
    </row>
    <row r="9353" spans="1:12" hidden="1" x14ac:dyDescent="0.25">
      <c r="A9353">
        <v>201415</v>
      </c>
      <c r="B9353" t="s">
        <v>24183</v>
      </c>
      <c r="C9353" t="s">
        <v>24184</v>
      </c>
      <c r="D9353" t="s">
        <v>24185</v>
      </c>
      <c r="E9353" t="s">
        <v>35964</v>
      </c>
      <c r="F9353" t="s">
        <v>35965</v>
      </c>
      <c r="G9353">
        <v>2005</v>
      </c>
      <c r="H9353" t="s">
        <v>36643</v>
      </c>
      <c r="I9353" t="s">
        <v>648</v>
      </c>
      <c r="J9353" s="2" t="s">
        <v>24186</v>
      </c>
      <c r="K9353" s="5" t="s">
        <v>55</v>
      </c>
    </row>
    <row r="9354" spans="1:12" hidden="1" x14ac:dyDescent="0.25">
      <c r="A9354">
        <v>201430</v>
      </c>
      <c r="B9354" t="s">
        <v>24187</v>
      </c>
      <c r="C9354" t="s">
        <v>24188</v>
      </c>
      <c r="D9354" t="s">
        <v>24185</v>
      </c>
      <c r="E9354" t="s">
        <v>35964</v>
      </c>
      <c r="F9354" t="s">
        <v>35965</v>
      </c>
      <c r="G9354">
        <v>2005</v>
      </c>
      <c r="H9354" t="s">
        <v>36643</v>
      </c>
      <c r="I9354" t="s">
        <v>8444</v>
      </c>
      <c r="J9354" s="2" t="s">
        <v>24189</v>
      </c>
      <c r="K9354" s="5" t="s">
        <v>38</v>
      </c>
      <c r="L9354" t="s">
        <v>132</v>
      </c>
    </row>
    <row r="9355" spans="1:12" hidden="1" x14ac:dyDescent="0.25">
      <c r="A9355">
        <v>201431</v>
      </c>
      <c r="B9355" t="s">
        <v>24190</v>
      </c>
      <c r="C9355" t="s">
        <v>24184</v>
      </c>
      <c r="D9355" t="s">
        <v>24185</v>
      </c>
      <c r="E9355" t="s">
        <v>35964</v>
      </c>
      <c r="F9355" t="s">
        <v>35965</v>
      </c>
      <c r="G9355">
        <v>2005</v>
      </c>
      <c r="H9355" t="s">
        <v>36643</v>
      </c>
      <c r="I9355" t="s">
        <v>648</v>
      </c>
      <c r="J9355" s="2" t="s">
        <v>24191</v>
      </c>
      <c r="K9355" s="5" t="s">
        <v>21</v>
      </c>
    </row>
    <row r="9356" spans="1:12" hidden="1" x14ac:dyDescent="0.25">
      <c r="A9356">
        <v>201439</v>
      </c>
      <c r="B9356" t="s">
        <v>24192</v>
      </c>
      <c r="C9356" t="s">
        <v>24193</v>
      </c>
      <c r="D9356" t="s">
        <v>24185</v>
      </c>
      <c r="E9356" t="s">
        <v>35964</v>
      </c>
      <c r="F9356" t="s">
        <v>35965</v>
      </c>
      <c r="G9356">
        <v>2005</v>
      </c>
      <c r="H9356" t="s">
        <v>36643</v>
      </c>
      <c r="I9356" t="s">
        <v>24194</v>
      </c>
      <c r="J9356" s="2" t="s">
        <v>24195</v>
      </c>
      <c r="K9356" s="5" t="s">
        <v>173</v>
      </c>
      <c r="L9356" t="s">
        <v>174</v>
      </c>
    </row>
    <row r="9357" spans="1:12" hidden="1" x14ac:dyDescent="0.25">
      <c r="A9357">
        <v>201469</v>
      </c>
      <c r="B9357" t="s">
        <v>24196</v>
      </c>
      <c r="C9357" t="s">
        <v>24184</v>
      </c>
      <c r="D9357" t="s">
        <v>24185</v>
      </c>
      <c r="E9357" t="s">
        <v>35964</v>
      </c>
      <c r="F9357" t="s">
        <v>35965</v>
      </c>
      <c r="G9357">
        <v>2005</v>
      </c>
      <c r="H9357" t="s">
        <v>36643</v>
      </c>
      <c r="I9357" t="s">
        <v>648</v>
      </c>
      <c r="J9357" s="2" t="s">
        <v>24197</v>
      </c>
      <c r="K9357" s="5" t="s">
        <v>32</v>
      </c>
    </row>
    <row r="9358" spans="1:12" hidden="1" x14ac:dyDescent="0.25">
      <c r="A9358">
        <v>201509</v>
      </c>
      <c r="B9358" t="s">
        <v>24198</v>
      </c>
      <c r="C9358" t="s">
        <v>24199</v>
      </c>
      <c r="D9358" t="s">
        <v>24200</v>
      </c>
      <c r="E9358" t="s">
        <v>35966</v>
      </c>
      <c r="F9358" t="s">
        <v>35749</v>
      </c>
      <c r="G9358">
        <v>1971</v>
      </c>
      <c r="H9358" t="s">
        <v>36644</v>
      </c>
      <c r="I9358" t="s">
        <v>24201</v>
      </c>
      <c r="J9358" s="2" t="s">
        <v>24202</v>
      </c>
      <c r="K9358" s="5" t="s">
        <v>128</v>
      </c>
    </row>
    <row r="9359" spans="1:12" hidden="1" x14ac:dyDescent="0.25">
      <c r="A9359">
        <v>201537</v>
      </c>
      <c r="B9359" t="s">
        <v>24203</v>
      </c>
      <c r="C9359" t="s">
        <v>24199</v>
      </c>
      <c r="D9359" t="s">
        <v>24200</v>
      </c>
      <c r="E9359" t="s">
        <v>35966</v>
      </c>
      <c r="F9359" t="s">
        <v>35749</v>
      </c>
      <c r="G9359">
        <v>1971</v>
      </c>
      <c r="H9359" t="s">
        <v>36644</v>
      </c>
      <c r="I9359" t="s">
        <v>24201</v>
      </c>
      <c r="J9359" s="2" t="s">
        <v>24204</v>
      </c>
      <c r="K9359" s="5" t="s">
        <v>38</v>
      </c>
      <c r="L9359" t="s">
        <v>35297</v>
      </c>
    </row>
    <row r="9360" spans="1:12" hidden="1" x14ac:dyDescent="0.25">
      <c r="A9360">
        <v>201578</v>
      </c>
      <c r="B9360" t="s">
        <v>24205</v>
      </c>
      <c r="C9360" t="s">
        <v>24206</v>
      </c>
      <c r="D9360" t="s">
        <v>24200</v>
      </c>
      <c r="E9360" t="s">
        <v>35966</v>
      </c>
      <c r="F9360" t="s">
        <v>35749</v>
      </c>
      <c r="G9360">
        <v>1971</v>
      </c>
      <c r="H9360" t="s">
        <v>36644</v>
      </c>
      <c r="I9360" t="s">
        <v>13962</v>
      </c>
      <c r="J9360" s="2" t="s">
        <v>24207</v>
      </c>
      <c r="K9360" s="5" t="s">
        <v>38</v>
      </c>
      <c r="L9360" t="s">
        <v>187</v>
      </c>
    </row>
    <row r="9361" spans="1:12" hidden="1" x14ac:dyDescent="0.25">
      <c r="A9361">
        <v>201625</v>
      </c>
      <c r="B9361" t="s">
        <v>24208</v>
      </c>
      <c r="C9361" t="s">
        <v>24199</v>
      </c>
      <c r="D9361" t="s">
        <v>24200</v>
      </c>
      <c r="E9361" t="s">
        <v>35966</v>
      </c>
      <c r="F9361" t="s">
        <v>35749</v>
      </c>
      <c r="G9361">
        <v>1971</v>
      </c>
      <c r="H9361" t="s">
        <v>36644</v>
      </c>
      <c r="I9361" t="s">
        <v>24201</v>
      </c>
      <c r="J9361" s="2" t="s">
        <v>24209</v>
      </c>
      <c r="K9361" s="5" t="s">
        <v>21</v>
      </c>
    </row>
    <row r="9362" spans="1:12" hidden="1" x14ac:dyDescent="0.25">
      <c r="A9362">
        <v>201674</v>
      </c>
      <c r="B9362" t="s">
        <v>24210</v>
      </c>
      <c r="C9362" t="s">
        <v>24211</v>
      </c>
      <c r="D9362" t="s">
        <v>24200</v>
      </c>
      <c r="E9362" t="s">
        <v>35966</v>
      </c>
      <c r="F9362" t="s">
        <v>35749</v>
      </c>
      <c r="G9362">
        <v>1971</v>
      </c>
      <c r="H9362" t="s">
        <v>36644</v>
      </c>
      <c r="I9362" t="s">
        <v>24212</v>
      </c>
      <c r="J9362" s="2" t="s">
        <v>24213</v>
      </c>
      <c r="K9362" s="5" t="s">
        <v>21</v>
      </c>
    </row>
    <row r="9363" spans="1:12" hidden="1" x14ac:dyDescent="0.25">
      <c r="A9363">
        <v>201678</v>
      </c>
      <c r="B9363" t="s">
        <v>24214</v>
      </c>
      <c r="C9363" t="s">
        <v>24211</v>
      </c>
      <c r="D9363" t="s">
        <v>24200</v>
      </c>
      <c r="E9363" t="s">
        <v>35966</v>
      </c>
      <c r="F9363" t="s">
        <v>35749</v>
      </c>
      <c r="G9363">
        <v>1971</v>
      </c>
      <c r="H9363" t="s">
        <v>36644</v>
      </c>
      <c r="I9363" t="s">
        <v>24212</v>
      </c>
      <c r="J9363" s="2" t="s">
        <v>24215</v>
      </c>
      <c r="K9363" s="5" t="s">
        <v>38</v>
      </c>
      <c r="L9363" t="s">
        <v>35296</v>
      </c>
    </row>
    <row r="9364" spans="1:12" hidden="1" x14ac:dyDescent="0.25">
      <c r="A9364">
        <v>201687</v>
      </c>
      <c r="B9364" t="s">
        <v>24216</v>
      </c>
      <c r="C9364" t="s">
        <v>24199</v>
      </c>
      <c r="D9364" t="s">
        <v>24200</v>
      </c>
      <c r="E9364" t="s">
        <v>35966</v>
      </c>
      <c r="F9364" t="s">
        <v>35749</v>
      </c>
      <c r="G9364">
        <v>1971</v>
      </c>
      <c r="H9364" t="s">
        <v>36644</v>
      </c>
      <c r="I9364" t="s">
        <v>24201</v>
      </c>
      <c r="J9364" s="2" t="s">
        <v>24217</v>
      </c>
      <c r="K9364" s="5" t="s">
        <v>128</v>
      </c>
      <c r="L9364" t="s">
        <v>129</v>
      </c>
    </row>
    <row r="9365" spans="1:12" hidden="1" x14ac:dyDescent="0.25">
      <c r="A9365">
        <v>201775</v>
      </c>
      <c r="B9365" t="s">
        <v>24218</v>
      </c>
      <c r="C9365" t="s">
        <v>24211</v>
      </c>
      <c r="D9365" t="s">
        <v>24200</v>
      </c>
      <c r="E9365" t="s">
        <v>35966</v>
      </c>
      <c r="F9365" t="s">
        <v>35749</v>
      </c>
      <c r="G9365">
        <v>1971</v>
      </c>
      <c r="H9365" t="s">
        <v>36644</v>
      </c>
      <c r="I9365" t="s">
        <v>24212</v>
      </c>
      <c r="J9365" s="2" t="s">
        <v>24219</v>
      </c>
      <c r="K9365" s="5" t="s">
        <v>32</v>
      </c>
    </row>
    <row r="9366" spans="1:12" hidden="1" x14ac:dyDescent="0.25">
      <c r="A9366">
        <v>201783</v>
      </c>
      <c r="B9366" t="s">
        <v>24220</v>
      </c>
      <c r="C9366" t="s">
        <v>24199</v>
      </c>
      <c r="D9366" t="s">
        <v>24200</v>
      </c>
      <c r="E9366" t="s">
        <v>35966</v>
      </c>
      <c r="F9366" t="s">
        <v>35749</v>
      </c>
      <c r="G9366">
        <v>1971</v>
      </c>
      <c r="H9366" t="s">
        <v>36644</v>
      </c>
      <c r="I9366" t="s">
        <v>24201</v>
      </c>
      <c r="J9366" s="2" t="s">
        <v>24221</v>
      </c>
      <c r="K9366" s="5" t="s">
        <v>21</v>
      </c>
    </row>
    <row r="9367" spans="1:12" hidden="1" x14ac:dyDescent="0.25">
      <c r="A9367">
        <v>201818</v>
      </c>
      <c r="B9367" t="s">
        <v>24222</v>
      </c>
      <c r="C9367" t="s">
        <v>24206</v>
      </c>
      <c r="D9367" t="s">
        <v>24200</v>
      </c>
      <c r="E9367" t="s">
        <v>35966</v>
      </c>
      <c r="F9367" t="s">
        <v>35749</v>
      </c>
      <c r="G9367">
        <v>1971</v>
      </c>
      <c r="H9367" t="s">
        <v>36644</v>
      </c>
      <c r="I9367" t="s">
        <v>13962</v>
      </c>
      <c r="J9367" s="2" t="s">
        <v>24223</v>
      </c>
      <c r="K9367" s="5" t="s">
        <v>55</v>
      </c>
    </row>
    <row r="9368" spans="1:12" hidden="1" x14ac:dyDescent="0.25">
      <c r="A9368">
        <v>201827</v>
      </c>
      <c r="B9368" t="s">
        <v>24224</v>
      </c>
      <c r="C9368" t="s">
        <v>24211</v>
      </c>
      <c r="D9368" t="s">
        <v>24200</v>
      </c>
      <c r="E9368" t="s">
        <v>35966</v>
      </c>
      <c r="F9368" t="s">
        <v>35749</v>
      </c>
      <c r="G9368">
        <v>1971</v>
      </c>
      <c r="H9368" t="s">
        <v>36644</v>
      </c>
      <c r="I9368" t="s">
        <v>24212</v>
      </c>
      <c r="J9368" s="2" t="s">
        <v>24225</v>
      </c>
      <c r="K9368" s="5" t="s">
        <v>580</v>
      </c>
    </row>
    <row r="9369" spans="1:12" hidden="1" x14ac:dyDescent="0.25">
      <c r="A9369">
        <v>201849</v>
      </c>
      <c r="B9369" t="s">
        <v>24226</v>
      </c>
      <c r="C9369" t="s">
        <v>24211</v>
      </c>
      <c r="D9369" t="s">
        <v>24200</v>
      </c>
      <c r="E9369" t="s">
        <v>35966</v>
      </c>
      <c r="F9369" t="s">
        <v>35749</v>
      </c>
      <c r="G9369">
        <v>1971</v>
      </c>
      <c r="H9369" t="s">
        <v>36644</v>
      </c>
      <c r="I9369" t="s">
        <v>24212</v>
      </c>
      <c r="J9369" s="2" t="s">
        <v>24227</v>
      </c>
      <c r="K9369" s="5" t="s">
        <v>38</v>
      </c>
      <c r="L9369" t="s">
        <v>16</v>
      </c>
    </row>
    <row r="9370" spans="1:12" hidden="1" x14ac:dyDescent="0.25">
      <c r="A9370">
        <v>201894</v>
      </c>
      <c r="B9370" t="s">
        <v>24228</v>
      </c>
      <c r="C9370" t="s">
        <v>24229</v>
      </c>
      <c r="D9370" t="s">
        <v>24200</v>
      </c>
      <c r="E9370" t="s">
        <v>35966</v>
      </c>
      <c r="F9370" t="s">
        <v>35749</v>
      </c>
      <c r="G9370">
        <v>1971</v>
      </c>
      <c r="H9370" t="s">
        <v>36644</v>
      </c>
      <c r="I9370" t="s">
        <v>1181</v>
      </c>
      <c r="J9370" s="2" t="s">
        <v>24230</v>
      </c>
      <c r="K9370" s="5" t="s">
        <v>128</v>
      </c>
    </row>
    <row r="9371" spans="1:12" hidden="1" x14ac:dyDescent="0.25">
      <c r="A9371">
        <v>201899</v>
      </c>
      <c r="B9371" t="s">
        <v>24231</v>
      </c>
      <c r="C9371" t="s">
        <v>24232</v>
      </c>
      <c r="D9371" t="s">
        <v>24200</v>
      </c>
      <c r="E9371" t="s">
        <v>35966</v>
      </c>
      <c r="F9371" t="s">
        <v>35749</v>
      </c>
      <c r="G9371">
        <v>1971</v>
      </c>
      <c r="H9371" t="s">
        <v>36644</v>
      </c>
      <c r="I9371" t="s">
        <v>24233</v>
      </c>
      <c r="J9371" s="2" t="s">
        <v>24234</v>
      </c>
      <c r="K9371" s="5" t="s">
        <v>38</v>
      </c>
      <c r="L9371" t="s">
        <v>16</v>
      </c>
    </row>
    <row r="9372" spans="1:12" hidden="1" x14ac:dyDescent="0.25">
      <c r="A9372">
        <v>201900</v>
      </c>
      <c r="B9372" t="s">
        <v>24235</v>
      </c>
      <c r="C9372" t="s">
        <v>24211</v>
      </c>
      <c r="D9372" t="s">
        <v>24200</v>
      </c>
      <c r="E9372" t="s">
        <v>35966</v>
      </c>
      <c r="F9372" t="s">
        <v>35749</v>
      </c>
      <c r="G9372">
        <v>1971</v>
      </c>
      <c r="H9372" t="s">
        <v>36644</v>
      </c>
      <c r="I9372" t="s">
        <v>24212</v>
      </c>
      <c r="J9372" s="2" t="s">
        <v>24236</v>
      </c>
      <c r="K9372" s="5" t="s">
        <v>32</v>
      </c>
    </row>
    <row r="9373" spans="1:12" hidden="1" x14ac:dyDescent="0.25">
      <c r="A9373">
        <v>201977</v>
      </c>
      <c r="B9373" t="s">
        <v>24237</v>
      </c>
      <c r="C9373" t="s">
        <v>24238</v>
      </c>
      <c r="D9373" t="s">
        <v>24239</v>
      </c>
      <c r="E9373" t="s">
        <v>35967</v>
      </c>
      <c r="F9373" t="s">
        <v>35378</v>
      </c>
      <c r="G9373">
        <v>1979</v>
      </c>
      <c r="H9373" t="s">
        <v>36645</v>
      </c>
      <c r="I9373" t="s">
        <v>24240</v>
      </c>
      <c r="J9373" s="2" t="s">
        <v>24241</v>
      </c>
      <c r="K9373" s="5" t="s">
        <v>21</v>
      </c>
    </row>
    <row r="9374" spans="1:12" hidden="1" x14ac:dyDescent="0.25">
      <c r="A9374">
        <v>201978</v>
      </c>
      <c r="B9374" t="s">
        <v>24242</v>
      </c>
      <c r="C9374" t="s">
        <v>24243</v>
      </c>
      <c r="D9374" t="s">
        <v>24239</v>
      </c>
      <c r="E9374" t="s">
        <v>35967</v>
      </c>
      <c r="F9374" t="s">
        <v>35378</v>
      </c>
      <c r="G9374">
        <v>1979</v>
      </c>
      <c r="H9374" t="s">
        <v>36645</v>
      </c>
      <c r="I9374" t="s">
        <v>8569</v>
      </c>
      <c r="J9374" s="2" t="s">
        <v>24244</v>
      </c>
      <c r="K9374" s="5" t="s">
        <v>21</v>
      </c>
    </row>
    <row r="9375" spans="1:12" hidden="1" x14ac:dyDescent="0.25">
      <c r="A9375">
        <v>202004</v>
      </c>
      <c r="B9375" t="s">
        <v>24245</v>
      </c>
      <c r="C9375" t="s">
        <v>24243</v>
      </c>
      <c r="D9375" t="s">
        <v>24239</v>
      </c>
      <c r="E9375" t="s">
        <v>35967</v>
      </c>
      <c r="F9375" t="s">
        <v>35378</v>
      </c>
      <c r="G9375">
        <v>1979</v>
      </c>
      <c r="H9375" t="s">
        <v>36645</v>
      </c>
      <c r="I9375" t="s">
        <v>8569</v>
      </c>
      <c r="J9375" s="2" t="s">
        <v>24246</v>
      </c>
      <c r="K9375" s="5" t="s">
        <v>21</v>
      </c>
    </row>
    <row r="9376" spans="1:12" hidden="1" x14ac:dyDescent="0.25">
      <c r="A9376">
        <v>202017</v>
      </c>
      <c r="B9376" t="s">
        <v>24247</v>
      </c>
      <c r="C9376" t="s">
        <v>24248</v>
      </c>
      <c r="D9376" t="s">
        <v>24239</v>
      </c>
      <c r="E9376" t="s">
        <v>35967</v>
      </c>
      <c r="F9376" t="s">
        <v>35378</v>
      </c>
      <c r="G9376">
        <v>1979</v>
      </c>
      <c r="H9376" t="s">
        <v>36645</v>
      </c>
      <c r="I9376" t="s">
        <v>775</v>
      </c>
      <c r="J9376" s="2" t="s">
        <v>24249</v>
      </c>
      <c r="K9376" s="5" t="s">
        <v>21</v>
      </c>
    </row>
    <row r="9377" spans="1:12" hidden="1" x14ac:dyDescent="0.25">
      <c r="A9377">
        <v>202021</v>
      </c>
      <c r="B9377" t="s">
        <v>24250</v>
      </c>
      <c r="C9377" t="s">
        <v>24248</v>
      </c>
      <c r="D9377" t="s">
        <v>24239</v>
      </c>
      <c r="E9377" t="s">
        <v>35967</v>
      </c>
      <c r="F9377" t="s">
        <v>35378</v>
      </c>
      <c r="G9377">
        <v>1979</v>
      </c>
      <c r="H9377" t="s">
        <v>36645</v>
      </c>
      <c r="I9377" t="s">
        <v>775</v>
      </c>
      <c r="J9377" s="2" t="s">
        <v>24251</v>
      </c>
      <c r="K9377" s="5" t="s">
        <v>38</v>
      </c>
      <c r="L9377" t="s">
        <v>103</v>
      </c>
    </row>
    <row r="9378" spans="1:12" hidden="1" x14ac:dyDescent="0.25">
      <c r="A9378">
        <v>202024</v>
      </c>
      <c r="B9378" t="s">
        <v>24252</v>
      </c>
      <c r="C9378" t="s">
        <v>24243</v>
      </c>
      <c r="D9378" t="s">
        <v>24239</v>
      </c>
      <c r="E9378" t="s">
        <v>35967</v>
      </c>
      <c r="F9378" t="s">
        <v>35378</v>
      </c>
      <c r="G9378">
        <v>1979</v>
      </c>
      <c r="H9378" t="s">
        <v>36645</v>
      </c>
      <c r="I9378" t="s">
        <v>8569</v>
      </c>
      <c r="J9378" s="2" t="s">
        <v>24253</v>
      </c>
      <c r="K9378" s="5" t="s">
        <v>21</v>
      </c>
    </row>
    <row r="9379" spans="1:12" hidden="1" x14ac:dyDescent="0.25">
      <c r="A9379">
        <v>202028</v>
      </c>
      <c r="B9379" t="s">
        <v>24254</v>
      </c>
      <c r="C9379" t="s">
        <v>24243</v>
      </c>
      <c r="D9379" t="s">
        <v>24239</v>
      </c>
      <c r="E9379" t="s">
        <v>35967</v>
      </c>
      <c r="F9379" t="s">
        <v>35378</v>
      </c>
      <c r="G9379">
        <v>1979</v>
      </c>
      <c r="H9379" t="s">
        <v>36645</v>
      </c>
      <c r="I9379" t="s">
        <v>8569</v>
      </c>
      <c r="J9379" s="2" t="s">
        <v>24255</v>
      </c>
      <c r="K9379" s="5" t="s">
        <v>21</v>
      </c>
    </row>
    <row r="9380" spans="1:12" hidden="1" x14ac:dyDescent="0.25">
      <c r="A9380">
        <v>202129</v>
      </c>
      <c r="B9380" t="s">
        <v>24256</v>
      </c>
      <c r="C9380" t="s">
        <v>24243</v>
      </c>
      <c r="D9380" t="s">
        <v>24239</v>
      </c>
      <c r="E9380" t="s">
        <v>35967</v>
      </c>
      <c r="F9380" t="s">
        <v>35378</v>
      </c>
      <c r="G9380">
        <v>1979</v>
      </c>
      <c r="H9380" t="s">
        <v>36645</v>
      </c>
      <c r="I9380" t="s">
        <v>8569</v>
      </c>
      <c r="J9380" s="2" t="s">
        <v>24257</v>
      </c>
      <c r="K9380" s="5" t="s">
        <v>38</v>
      </c>
      <c r="L9380" t="s">
        <v>35248</v>
      </c>
    </row>
    <row r="9381" spans="1:12" hidden="1" x14ac:dyDescent="0.25">
      <c r="A9381">
        <v>202138</v>
      </c>
      <c r="B9381" t="s">
        <v>24258</v>
      </c>
      <c r="C9381" t="s">
        <v>24243</v>
      </c>
      <c r="D9381" t="s">
        <v>24239</v>
      </c>
      <c r="E9381" t="s">
        <v>35967</v>
      </c>
      <c r="F9381" t="s">
        <v>35378</v>
      </c>
      <c r="G9381">
        <v>1979</v>
      </c>
      <c r="H9381" t="s">
        <v>36645</v>
      </c>
      <c r="I9381" t="s">
        <v>8569</v>
      </c>
      <c r="J9381" s="2" t="s">
        <v>24259</v>
      </c>
      <c r="K9381" s="5" t="s">
        <v>128</v>
      </c>
      <c r="L9381" t="s">
        <v>35186</v>
      </c>
    </row>
    <row r="9382" spans="1:12" hidden="1" x14ac:dyDescent="0.25">
      <c r="A9382">
        <v>202140</v>
      </c>
      <c r="B9382" t="s">
        <v>24260</v>
      </c>
      <c r="C9382" t="s">
        <v>24243</v>
      </c>
      <c r="D9382" t="s">
        <v>24239</v>
      </c>
      <c r="E9382" t="s">
        <v>35967</v>
      </c>
      <c r="F9382" t="s">
        <v>35378</v>
      </c>
      <c r="G9382">
        <v>1979</v>
      </c>
      <c r="H9382" t="s">
        <v>36645</v>
      </c>
      <c r="I9382" t="s">
        <v>8569</v>
      </c>
      <c r="J9382" s="2" t="s">
        <v>24261</v>
      </c>
      <c r="K9382" s="5" t="s">
        <v>55</v>
      </c>
    </row>
    <row r="9383" spans="1:12" hidden="1" x14ac:dyDescent="0.25">
      <c r="A9383">
        <v>202143</v>
      </c>
      <c r="B9383" t="s">
        <v>24262</v>
      </c>
      <c r="C9383" t="s">
        <v>24248</v>
      </c>
      <c r="D9383" t="s">
        <v>24239</v>
      </c>
      <c r="E9383" t="s">
        <v>35967</v>
      </c>
      <c r="F9383" t="s">
        <v>35378</v>
      </c>
      <c r="G9383">
        <v>1979</v>
      </c>
      <c r="H9383" t="s">
        <v>36645</v>
      </c>
      <c r="I9383" t="s">
        <v>775</v>
      </c>
      <c r="J9383" s="2" t="s">
        <v>24263</v>
      </c>
      <c r="K9383" s="5" t="s">
        <v>32</v>
      </c>
    </row>
    <row r="9384" spans="1:12" hidden="1" x14ac:dyDescent="0.25">
      <c r="A9384">
        <v>202149</v>
      </c>
      <c r="B9384" t="s">
        <v>24264</v>
      </c>
      <c r="C9384" t="s">
        <v>24243</v>
      </c>
      <c r="D9384" t="s">
        <v>24239</v>
      </c>
      <c r="E9384" t="s">
        <v>35967</v>
      </c>
      <c r="F9384" t="s">
        <v>35378</v>
      </c>
      <c r="G9384">
        <v>1979</v>
      </c>
      <c r="H9384" t="s">
        <v>36645</v>
      </c>
      <c r="I9384" t="s">
        <v>8569</v>
      </c>
      <c r="J9384" s="2" t="s">
        <v>24261</v>
      </c>
      <c r="K9384" s="5" t="s">
        <v>55</v>
      </c>
    </row>
    <row r="9385" spans="1:12" hidden="1" x14ac:dyDescent="0.25">
      <c r="A9385">
        <v>202170</v>
      </c>
      <c r="B9385" t="s">
        <v>24265</v>
      </c>
      <c r="C9385" t="s">
        <v>24266</v>
      </c>
      <c r="D9385" t="s">
        <v>24239</v>
      </c>
      <c r="E9385" t="s">
        <v>35967</v>
      </c>
      <c r="F9385" t="s">
        <v>35378</v>
      </c>
      <c r="G9385">
        <v>1979</v>
      </c>
      <c r="H9385" t="s">
        <v>36645</v>
      </c>
      <c r="I9385" t="s">
        <v>21557</v>
      </c>
      <c r="J9385" s="2" t="s">
        <v>24267</v>
      </c>
      <c r="K9385" s="5" t="s">
        <v>15</v>
      </c>
      <c r="L9385" t="s">
        <v>16</v>
      </c>
    </row>
    <row r="9386" spans="1:12" hidden="1" x14ac:dyDescent="0.25">
      <c r="A9386">
        <v>202173</v>
      </c>
      <c r="B9386" t="s">
        <v>24268</v>
      </c>
      <c r="C9386" t="s">
        <v>24266</v>
      </c>
      <c r="D9386" t="s">
        <v>24239</v>
      </c>
      <c r="E9386" t="s">
        <v>35967</v>
      </c>
      <c r="F9386" t="s">
        <v>35378</v>
      </c>
      <c r="G9386">
        <v>1979</v>
      </c>
      <c r="H9386" t="s">
        <v>36645</v>
      </c>
      <c r="I9386" t="s">
        <v>21557</v>
      </c>
      <c r="J9386" s="2" t="s">
        <v>24269</v>
      </c>
      <c r="K9386" s="5" t="s">
        <v>21</v>
      </c>
    </row>
    <row r="9387" spans="1:12" hidden="1" x14ac:dyDescent="0.25">
      <c r="A9387">
        <v>202179</v>
      </c>
      <c r="B9387" t="s">
        <v>24270</v>
      </c>
      <c r="C9387" t="s">
        <v>24266</v>
      </c>
      <c r="D9387" t="s">
        <v>24239</v>
      </c>
      <c r="E9387" t="s">
        <v>35967</v>
      </c>
      <c r="F9387" t="s">
        <v>35378</v>
      </c>
      <c r="G9387">
        <v>1979</v>
      </c>
      <c r="H9387" t="s">
        <v>36645</v>
      </c>
      <c r="I9387" t="s">
        <v>21557</v>
      </c>
      <c r="J9387" s="2" t="s">
        <v>24271</v>
      </c>
      <c r="K9387" s="5" t="s">
        <v>38</v>
      </c>
      <c r="L9387" t="s">
        <v>16</v>
      </c>
    </row>
    <row r="9388" spans="1:12" hidden="1" x14ac:dyDescent="0.25">
      <c r="A9388">
        <v>202185</v>
      </c>
      <c r="B9388" t="s">
        <v>24272</v>
      </c>
      <c r="C9388" t="s">
        <v>24266</v>
      </c>
      <c r="D9388" t="s">
        <v>24239</v>
      </c>
      <c r="E9388" t="s">
        <v>35967</v>
      </c>
      <c r="F9388" t="s">
        <v>35378</v>
      </c>
      <c r="G9388">
        <v>1979</v>
      </c>
      <c r="H9388" t="s">
        <v>36645</v>
      </c>
      <c r="I9388" t="s">
        <v>21557</v>
      </c>
      <c r="J9388" s="2" t="s">
        <v>24273</v>
      </c>
      <c r="K9388" s="5" t="s">
        <v>128</v>
      </c>
      <c r="L9388" t="s">
        <v>374</v>
      </c>
    </row>
    <row r="9389" spans="1:12" hidden="1" x14ac:dyDescent="0.25">
      <c r="A9389">
        <v>202186</v>
      </c>
      <c r="B9389" t="s">
        <v>24274</v>
      </c>
      <c r="C9389" t="s">
        <v>24275</v>
      </c>
      <c r="D9389" t="s">
        <v>24239</v>
      </c>
      <c r="E9389" t="s">
        <v>35967</v>
      </c>
      <c r="F9389" t="s">
        <v>35378</v>
      </c>
      <c r="G9389">
        <v>1979</v>
      </c>
      <c r="H9389" t="s">
        <v>36645</v>
      </c>
      <c r="I9389" t="s">
        <v>24276</v>
      </c>
      <c r="J9389" s="2" t="s">
        <v>24277</v>
      </c>
      <c r="K9389" s="5" t="s">
        <v>38</v>
      </c>
    </row>
    <row r="9390" spans="1:12" hidden="1" x14ac:dyDescent="0.25">
      <c r="A9390">
        <v>202191</v>
      </c>
      <c r="B9390" t="s">
        <v>24278</v>
      </c>
      <c r="C9390" t="s">
        <v>24275</v>
      </c>
      <c r="D9390" t="s">
        <v>24239</v>
      </c>
      <c r="E9390" t="s">
        <v>35967</v>
      </c>
      <c r="F9390" t="s">
        <v>35378</v>
      </c>
      <c r="G9390">
        <v>1979</v>
      </c>
      <c r="H9390" t="s">
        <v>36645</v>
      </c>
      <c r="I9390" t="s">
        <v>24276</v>
      </c>
      <c r="J9390" s="2" t="s">
        <v>24279</v>
      </c>
      <c r="K9390" s="5" t="s">
        <v>21</v>
      </c>
    </row>
    <row r="9391" spans="1:12" hidden="1" x14ac:dyDescent="0.25">
      <c r="A9391">
        <v>202202</v>
      </c>
      <c r="B9391" t="s">
        <v>24280</v>
      </c>
      <c r="C9391" t="s">
        <v>24281</v>
      </c>
      <c r="D9391" t="s">
        <v>24239</v>
      </c>
      <c r="E9391" t="s">
        <v>35967</v>
      </c>
      <c r="F9391" t="s">
        <v>35378</v>
      </c>
      <c r="G9391">
        <v>1979</v>
      </c>
      <c r="H9391" t="s">
        <v>36645</v>
      </c>
      <c r="I9391" t="s">
        <v>24282</v>
      </c>
      <c r="J9391" s="2" t="s">
        <v>24283</v>
      </c>
      <c r="K9391" s="5" t="s">
        <v>345</v>
      </c>
    </row>
    <row r="9392" spans="1:12" hidden="1" x14ac:dyDescent="0.25">
      <c r="A9392">
        <v>202208</v>
      </c>
      <c r="B9392" t="s">
        <v>24284</v>
      </c>
      <c r="C9392" t="s">
        <v>24285</v>
      </c>
      <c r="D9392" t="s">
        <v>24239</v>
      </c>
      <c r="E9392" t="s">
        <v>35967</v>
      </c>
      <c r="F9392" t="s">
        <v>35378</v>
      </c>
      <c r="G9392">
        <v>1979</v>
      </c>
      <c r="H9392" t="s">
        <v>36645</v>
      </c>
      <c r="I9392" t="s">
        <v>24286</v>
      </c>
      <c r="J9392" s="2" t="s">
        <v>24287</v>
      </c>
      <c r="K9392" s="5" t="s">
        <v>128</v>
      </c>
    </row>
    <row r="9393" spans="1:12" hidden="1" x14ac:dyDescent="0.25">
      <c r="A9393">
        <v>202220</v>
      </c>
      <c r="B9393" t="s">
        <v>24288</v>
      </c>
      <c r="C9393" t="s">
        <v>24289</v>
      </c>
      <c r="D9393" t="s">
        <v>24239</v>
      </c>
      <c r="E9393" t="s">
        <v>35967</v>
      </c>
      <c r="F9393" t="s">
        <v>35378</v>
      </c>
      <c r="G9393">
        <v>1979</v>
      </c>
      <c r="H9393" t="s">
        <v>36645</v>
      </c>
      <c r="I9393" t="s">
        <v>16261</v>
      </c>
      <c r="J9393" s="2" t="s">
        <v>24290</v>
      </c>
      <c r="K9393" s="5" t="s">
        <v>128</v>
      </c>
      <c r="L9393" t="s">
        <v>926</v>
      </c>
    </row>
    <row r="9394" spans="1:12" hidden="1" x14ac:dyDescent="0.25">
      <c r="A9394">
        <v>202223</v>
      </c>
      <c r="B9394" t="s">
        <v>24291</v>
      </c>
      <c r="C9394" t="s">
        <v>24289</v>
      </c>
      <c r="D9394" t="s">
        <v>24239</v>
      </c>
      <c r="E9394" t="s">
        <v>35967</v>
      </c>
      <c r="F9394" t="s">
        <v>35378</v>
      </c>
      <c r="G9394">
        <v>1979</v>
      </c>
      <c r="H9394" t="s">
        <v>36645</v>
      </c>
      <c r="I9394" t="s">
        <v>16261</v>
      </c>
      <c r="J9394" s="2" t="s">
        <v>24292</v>
      </c>
      <c r="K9394" s="5" t="s">
        <v>128</v>
      </c>
      <c r="L9394" t="s">
        <v>926</v>
      </c>
    </row>
    <row r="9395" spans="1:12" hidden="1" x14ac:dyDescent="0.25">
      <c r="A9395">
        <v>202256</v>
      </c>
      <c r="B9395" t="s">
        <v>24293</v>
      </c>
      <c r="C9395" t="s">
        <v>24281</v>
      </c>
      <c r="D9395" t="s">
        <v>24239</v>
      </c>
      <c r="E9395" t="s">
        <v>35967</v>
      </c>
      <c r="F9395" t="s">
        <v>35378</v>
      </c>
      <c r="G9395">
        <v>1979</v>
      </c>
      <c r="H9395" t="s">
        <v>36645</v>
      </c>
      <c r="I9395" t="s">
        <v>24282</v>
      </c>
      <c r="J9395" s="2" t="s">
        <v>24294</v>
      </c>
      <c r="K9395" s="5" t="s">
        <v>38</v>
      </c>
    </row>
    <row r="9396" spans="1:12" hidden="1" x14ac:dyDescent="0.25">
      <c r="A9396">
        <v>202273</v>
      </c>
      <c r="B9396" t="s">
        <v>24295</v>
      </c>
      <c r="C9396" t="s">
        <v>24266</v>
      </c>
      <c r="D9396" t="s">
        <v>24239</v>
      </c>
      <c r="E9396" t="s">
        <v>35967</v>
      </c>
      <c r="F9396" t="s">
        <v>35378</v>
      </c>
      <c r="G9396">
        <v>1979</v>
      </c>
      <c r="H9396" t="s">
        <v>36645</v>
      </c>
      <c r="I9396" t="s">
        <v>21557</v>
      </c>
      <c r="J9396" s="2" t="s">
        <v>24296</v>
      </c>
      <c r="K9396" s="5" t="s">
        <v>21</v>
      </c>
    </row>
    <row r="9397" spans="1:12" hidden="1" x14ac:dyDescent="0.25">
      <c r="A9397">
        <v>202286</v>
      </c>
      <c r="B9397" t="s">
        <v>24297</v>
      </c>
      <c r="C9397" t="s">
        <v>24266</v>
      </c>
      <c r="D9397" t="s">
        <v>24239</v>
      </c>
      <c r="E9397" t="s">
        <v>35967</v>
      </c>
      <c r="F9397" t="s">
        <v>35378</v>
      </c>
      <c r="G9397">
        <v>1979</v>
      </c>
      <c r="H9397" t="s">
        <v>36645</v>
      </c>
      <c r="I9397" t="s">
        <v>21557</v>
      </c>
      <c r="J9397" s="2" t="s">
        <v>24298</v>
      </c>
      <c r="K9397" s="5" t="s">
        <v>38</v>
      </c>
      <c r="L9397" t="s">
        <v>132</v>
      </c>
    </row>
    <row r="9398" spans="1:12" hidden="1" x14ac:dyDescent="0.25">
      <c r="A9398">
        <v>202288</v>
      </c>
      <c r="B9398" t="s">
        <v>24299</v>
      </c>
      <c r="C9398" t="s">
        <v>24266</v>
      </c>
      <c r="D9398" t="s">
        <v>24239</v>
      </c>
      <c r="E9398" t="s">
        <v>35967</v>
      </c>
      <c r="F9398" t="s">
        <v>35378</v>
      </c>
      <c r="G9398">
        <v>1979</v>
      </c>
      <c r="H9398" t="s">
        <v>36645</v>
      </c>
      <c r="I9398" t="s">
        <v>21557</v>
      </c>
      <c r="J9398" s="2" t="s">
        <v>24300</v>
      </c>
      <c r="K9398" s="5" t="s">
        <v>345</v>
      </c>
      <c r="L9398" t="s">
        <v>132</v>
      </c>
    </row>
    <row r="9399" spans="1:12" hidden="1" x14ac:dyDescent="0.25">
      <c r="A9399">
        <v>202297</v>
      </c>
      <c r="B9399" t="s">
        <v>24301</v>
      </c>
      <c r="C9399" t="s">
        <v>24266</v>
      </c>
      <c r="D9399" t="s">
        <v>24239</v>
      </c>
      <c r="E9399" t="s">
        <v>35967</v>
      </c>
      <c r="F9399" t="s">
        <v>35378</v>
      </c>
      <c r="G9399">
        <v>1979</v>
      </c>
      <c r="H9399" t="s">
        <v>36645</v>
      </c>
      <c r="I9399" t="s">
        <v>21557</v>
      </c>
      <c r="J9399" s="2" t="s">
        <v>24302</v>
      </c>
      <c r="K9399" s="5" t="s">
        <v>21</v>
      </c>
    </row>
    <row r="9400" spans="1:12" hidden="1" x14ac:dyDescent="0.25">
      <c r="A9400">
        <v>202321</v>
      </c>
      <c r="B9400" t="s">
        <v>24303</v>
      </c>
      <c r="C9400" t="s">
        <v>24248</v>
      </c>
      <c r="D9400" t="s">
        <v>24239</v>
      </c>
      <c r="E9400" t="s">
        <v>35967</v>
      </c>
      <c r="F9400" t="s">
        <v>35378</v>
      </c>
      <c r="G9400">
        <v>1979</v>
      </c>
      <c r="H9400" t="s">
        <v>36645</v>
      </c>
      <c r="I9400" t="s">
        <v>775</v>
      </c>
      <c r="J9400" s="2" t="s">
        <v>24304</v>
      </c>
      <c r="K9400" s="5" t="s">
        <v>128</v>
      </c>
    </row>
    <row r="9401" spans="1:12" hidden="1" x14ac:dyDescent="0.25">
      <c r="A9401">
        <v>202329</v>
      </c>
      <c r="B9401" t="s">
        <v>24305</v>
      </c>
      <c r="C9401" t="s">
        <v>24266</v>
      </c>
      <c r="D9401" t="s">
        <v>24239</v>
      </c>
      <c r="E9401" t="s">
        <v>35967</v>
      </c>
      <c r="F9401" t="s">
        <v>35378</v>
      </c>
      <c r="G9401">
        <v>1979</v>
      </c>
      <c r="H9401" t="s">
        <v>36645</v>
      </c>
      <c r="I9401" t="s">
        <v>21557</v>
      </c>
      <c r="J9401" s="2" t="s">
        <v>24306</v>
      </c>
      <c r="K9401" s="5" t="s">
        <v>21</v>
      </c>
    </row>
    <row r="9402" spans="1:12" hidden="1" x14ac:dyDescent="0.25">
      <c r="A9402">
        <v>202355</v>
      </c>
      <c r="B9402" t="s">
        <v>24307</v>
      </c>
      <c r="C9402" t="s">
        <v>24248</v>
      </c>
      <c r="D9402" t="s">
        <v>24239</v>
      </c>
      <c r="E9402" t="s">
        <v>35967</v>
      </c>
      <c r="F9402" t="s">
        <v>35378</v>
      </c>
      <c r="G9402">
        <v>1979</v>
      </c>
      <c r="H9402" t="s">
        <v>36645</v>
      </c>
      <c r="I9402" t="s">
        <v>775</v>
      </c>
      <c r="J9402" s="2" t="s">
        <v>24308</v>
      </c>
      <c r="K9402" s="5" t="s">
        <v>128</v>
      </c>
    </row>
    <row r="9403" spans="1:12" hidden="1" x14ac:dyDescent="0.25">
      <c r="A9403">
        <v>202361</v>
      </c>
      <c r="B9403" t="s">
        <v>24309</v>
      </c>
      <c r="C9403" t="s">
        <v>24285</v>
      </c>
      <c r="D9403" t="s">
        <v>24239</v>
      </c>
      <c r="E9403" t="s">
        <v>35967</v>
      </c>
      <c r="F9403" t="s">
        <v>35378</v>
      </c>
      <c r="G9403">
        <v>1979</v>
      </c>
      <c r="H9403" t="s">
        <v>36645</v>
      </c>
      <c r="I9403" t="s">
        <v>24286</v>
      </c>
      <c r="J9403" s="2" t="s">
        <v>24310</v>
      </c>
      <c r="K9403" s="5" t="s">
        <v>21</v>
      </c>
    </row>
    <row r="9404" spans="1:12" hidden="1" x14ac:dyDescent="0.25">
      <c r="A9404">
        <v>202377</v>
      </c>
      <c r="B9404" t="s">
        <v>24311</v>
      </c>
      <c r="C9404" t="s">
        <v>24248</v>
      </c>
      <c r="D9404" t="s">
        <v>24239</v>
      </c>
      <c r="E9404" t="s">
        <v>35967</v>
      </c>
      <c r="F9404" t="s">
        <v>35378</v>
      </c>
      <c r="G9404">
        <v>1979</v>
      </c>
      <c r="H9404" t="s">
        <v>36645</v>
      </c>
      <c r="I9404" t="s">
        <v>775</v>
      </c>
      <c r="J9404" s="2" t="s">
        <v>24312</v>
      </c>
      <c r="K9404" s="5" t="s">
        <v>32</v>
      </c>
    </row>
    <row r="9405" spans="1:12" hidden="1" x14ac:dyDescent="0.25">
      <c r="A9405">
        <v>202426</v>
      </c>
      <c r="B9405" t="s">
        <v>24313</v>
      </c>
      <c r="C9405" t="s">
        <v>24248</v>
      </c>
      <c r="D9405" t="s">
        <v>24239</v>
      </c>
      <c r="E9405" t="s">
        <v>35967</v>
      </c>
      <c r="F9405" t="s">
        <v>35378</v>
      </c>
      <c r="G9405">
        <v>1979</v>
      </c>
      <c r="H9405" t="s">
        <v>36645</v>
      </c>
      <c r="I9405" t="s">
        <v>775</v>
      </c>
      <c r="J9405" s="2" t="s">
        <v>24314</v>
      </c>
      <c r="K9405" s="5" t="s">
        <v>1493</v>
      </c>
      <c r="L9405" t="s">
        <v>16</v>
      </c>
    </row>
    <row r="9406" spans="1:12" hidden="1" x14ac:dyDescent="0.25">
      <c r="A9406">
        <v>202435</v>
      </c>
      <c r="B9406" t="s">
        <v>24315</v>
      </c>
      <c r="C9406" t="s">
        <v>24281</v>
      </c>
      <c r="D9406" t="s">
        <v>24239</v>
      </c>
      <c r="E9406" t="s">
        <v>35967</v>
      </c>
      <c r="F9406" t="s">
        <v>35378</v>
      </c>
      <c r="G9406">
        <v>1979</v>
      </c>
      <c r="H9406" t="s">
        <v>36645</v>
      </c>
      <c r="I9406" t="s">
        <v>24282</v>
      </c>
      <c r="J9406" s="2" t="s">
        <v>24316</v>
      </c>
      <c r="K9406" s="5" t="s">
        <v>38</v>
      </c>
      <c r="L9406" t="s">
        <v>232</v>
      </c>
    </row>
    <row r="9407" spans="1:12" hidden="1" x14ac:dyDescent="0.25">
      <c r="A9407">
        <v>202436</v>
      </c>
      <c r="B9407" t="s">
        <v>24317</v>
      </c>
      <c r="C9407" t="s">
        <v>24281</v>
      </c>
      <c r="D9407" t="s">
        <v>24239</v>
      </c>
      <c r="E9407" t="s">
        <v>35967</v>
      </c>
      <c r="F9407" t="s">
        <v>35378</v>
      </c>
      <c r="G9407">
        <v>1979</v>
      </c>
      <c r="H9407" t="s">
        <v>36645</v>
      </c>
      <c r="I9407" t="s">
        <v>24282</v>
      </c>
      <c r="J9407" s="2" t="s">
        <v>24318</v>
      </c>
      <c r="K9407" s="5" t="s">
        <v>38</v>
      </c>
    </row>
    <row r="9408" spans="1:12" hidden="1" x14ac:dyDescent="0.25">
      <c r="A9408">
        <v>202442</v>
      </c>
      <c r="B9408" t="s">
        <v>24319</v>
      </c>
      <c r="C9408" t="s">
        <v>24320</v>
      </c>
      <c r="D9408" t="s">
        <v>24239</v>
      </c>
      <c r="E9408" t="s">
        <v>35967</v>
      </c>
      <c r="F9408" t="s">
        <v>35378</v>
      </c>
      <c r="G9408">
        <v>1979</v>
      </c>
      <c r="H9408" t="s">
        <v>36645</v>
      </c>
      <c r="I9408" t="s">
        <v>13551</v>
      </c>
      <c r="J9408" s="2" t="s">
        <v>24321</v>
      </c>
      <c r="K9408" s="5" t="s">
        <v>32</v>
      </c>
      <c r="L9408" t="s">
        <v>35242</v>
      </c>
    </row>
    <row r="9409" spans="1:12" hidden="1" x14ac:dyDescent="0.25">
      <c r="A9409">
        <v>202533</v>
      </c>
      <c r="B9409" t="s">
        <v>24322</v>
      </c>
      <c r="C9409" t="s">
        <v>24320</v>
      </c>
      <c r="D9409" t="s">
        <v>24239</v>
      </c>
      <c r="E9409" t="s">
        <v>35967</v>
      </c>
      <c r="F9409" t="s">
        <v>35378</v>
      </c>
      <c r="G9409">
        <v>1979</v>
      </c>
      <c r="H9409" t="s">
        <v>36645</v>
      </c>
      <c r="I9409" t="s">
        <v>13551</v>
      </c>
      <c r="J9409" s="2" t="s">
        <v>24323</v>
      </c>
      <c r="K9409" s="5" t="s">
        <v>38</v>
      </c>
      <c r="L9409" t="s">
        <v>187</v>
      </c>
    </row>
    <row r="9410" spans="1:12" hidden="1" x14ac:dyDescent="0.25">
      <c r="A9410">
        <v>202609</v>
      </c>
      <c r="B9410" t="s">
        <v>24324</v>
      </c>
      <c r="C9410" t="s">
        <v>24325</v>
      </c>
      <c r="D9410" t="s">
        <v>24326</v>
      </c>
      <c r="E9410" t="s">
        <v>35968</v>
      </c>
      <c r="F9410" t="s">
        <v>35969</v>
      </c>
      <c r="G9410">
        <v>1997</v>
      </c>
      <c r="H9410" t="s">
        <v>36646</v>
      </c>
      <c r="I9410" t="s">
        <v>24327</v>
      </c>
      <c r="J9410" s="2" t="s">
        <v>24328</v>
      </c>
      <c r="K9410" s="5" t="s">
        <v>55</v>
      </c>
    </row>
    <row r="9411" spans="1:12" hidden="1" x14ac:dyDescent="0.25">
      <c r="A9411">
        <v>202672</v>
      </c>
      <c r="B9411" t="s">
        <v>24329</v>
      </c>
      <c r="C9411" t="s">
        <v>24330</v>
      </c>
      <c r="D9411" t="s">
        <v>24326</v>
      </c>
      <c r="E9411" t="s">
        <v>35968</v>
      </c>
      <c r="F9411" t="s">
        <v>35969</v>
      </c>
      <c r="G9411">
        <v>1997</v>
      </c>
      <c r="H9411" t="s">
        <v>36646</v>
      </c>
      <c r="I9411" t="s">
        <v>24331</v>
      </c>
      <c r="J9411" s="2" t="s">
        <v>24332</v>
      </c>
      <c r="K9411" s="5" t="s">
        <v>38</v>
      </c>
    </row>
    <row r="9412" spans="1:12" hidden="1" x14ac:dyDescent="0.25">
      <c r="A9412">
        <v>202688</v>
      </c>
      <c r="B9412" t="s">
        <v>24333</v>
      </c>
      <c r="C9412" t="s">
        <v>24334</v>
      </c>
      <c r="D9412" t="s">
        <v>24326</v>
      </c>
      <c r="E9412" t="s">
        <v>35968</v>
      </c>
      <c r="F9412" t="s">
        <v>35969</v>
      </c>
      <c r="G9412">
        <v>1997</v>
      </c>
      <c r="H9412" t="s">
        <v>36646</v>
      </c>
      <c r="I9412" t="s">
        <v>24335</v>
      </c>
      <c r="J9412" s="2" t="s">
        <v>24336</v>
      </c>
      <c r="K9412" s="5" t="s">
        <v>21</v>
      </c>
    </row>
    <row r="9413" spans="1:12" hidden="1" x14ac:dyDescent="0.25">
      <c r="A9413">
        <v>202701</v>
      </c>
      <c r="B9413" t="s">
        <v>24337</v>
      </c>
      <c r="C9413" t="s">
        <v>24330</v>
      </c>
      <c r="D9413" t="s">
        <v>24326</v>
      </c>
      <c r="E9413" t="s">
        <v>35968</v>
      </c>
      <c r="F9413" t="s">
        <v>35969</v>
      </c>
      <c r="G9413">
        <v>1997</v>
      </c>
      <c r="H9413" t="s">
        <v>36646</v>
      </c>
      <c r="I9413" t="s">
        <v>24331</v>
      </c>
      <c r="J9413" s="2" t="s">
        <v>24338</v>
      </c>
      <c r="K9413" s="5" t="s">
        <v>202</v>
      </c>
    </row>
    <row r="9414" spans="1:12" hidden="1" x14ac:dyDescent="0.25">
      <c r="A9414">
        <v>202702</v>
      </c>
      <c r="B9414" t="s">
        <v>24339</v>
      </c>
      <c r="C9414" t="s">
        <v>24334</v>
      </c>
      <c r="D9414" t="s">
        <v>24326</v>
      </c>
      <c r="E9414" t="s">
        <v>35968</v>
      </c>
      <c r="F9414" t="s">
        <v>35969</v>
      </c>
      <c r="G9414">
        <v>1997</v>
      </c>
      <c r="H9414" t="s">
        <v>36646</v>
      </c>
      <c r="I9414" t="s">
        <v>24335</v>
      </c>
      <c r="J9414" s="2" t="s">
        <v>24340</v>
      </c>
      <c r="K9414" s="5" t="s">
        <v>38</v>
      </c>
    </row>
    <row r="9415" spans="1:12" hidden="1" x14ac:dyDescent="0.25">
      <c r="A9415">
        <v>202723</v>
      </c>
      <c r="B9415" t="s">
        <v>24341</v>
      </c>
      <c r="C9415" t="s">
        <v>24334</v>
      </c>
      <c r="D9415" t="s">
        <v>24326</v>
      </c>
      <c r="E9415" t="s">
        <v>35968</v>
      </c>
      <c r="F9415" t="s">
        <v>35969</v>
      </c>
      <c r="G9415">
        <v>1997</v>
      </c>
      <c r="H9415" t="s">
        <v>36646</v>
      </c>
      <c r="I9415" t="s">
        <v>24335</v>
      </c>
      <c r="J9415" s="2" t="s">
        <v>24342</v>
      </c>
      <c r="K9415" s="5" t="s">
        <v>15</v>
      </c>
      <c r="L9415" t="s">
        <v>16</v>
      </c>
    </row>
    <row r="9416" spans="1:12" hidden="1" x14ac:dyDescent="0.25">
      <c r="A9416">
        <v>202725</v>
      </c>
      <c r="B9416" t="s">
        <v>24343</v>
      </c>
      <c r="C9416" t="s">
        <v>24334</v>
      </c>
      <c r="D9416" t="s">
        <v>24326</v>
      </c>
      <c r="E9416" t="s">
        <v>35968</v>
      </c>
      <c r="F9416" t="s">
        <v>35969</v>
      </c>
      <c r="G9416">
        <v>1997</v>
      </c>
      <c r="H9416" t="s">
        <v>36646</v>
      </c>
      <c r="I9416" t="s">
        <v>24335</v>
      </c>
      <c r="J9416" s="2" t="s">
        <v>24344</v>
      </c>
      <c r="K9416" s="5" t="s">
        <v>21</v>
      </c>
    </row>
    <row r="9417" spans="1:12" hidden="1" x14ac:dyDescent="0.25">
      <c r="A9417">
        <v>202733</v>
      </c>
      <c r="B9417" t="s">
        <v>24345</v>
      </c>
      <c r="C9417" t="s">
        <v>24334</v>
      </c>
      <c r="D9417" t="s">
        <v>24326</v>
      </c>
      <c r="E9417" t="s">
        <v>35968</v>
      </c>
      <c r="F9417" t="s">
        <v>35969</v>
      </c>
      <c r="G9417">
        <v>1997</v>
      </c>
      <c r="H9417" t="s">
        <v>36646</v>
      </c>
      <c r="I9417" t="s">
        <v>24335</v>
      </c>
      <c r="J9417" s="2" t="s">
        <v>24346</v>
      </c>
      <c r="K9417" s="5" t="s">
        <v>55</v>
      </c>
    </row>
    <row r="9418" spans="1:12" hidden="1" x14ac:dyDescent="0.25">
      <c r="A9418">
        <v>202758</v>
      </c>
      <c r="B9418" t="s">
        <v>24347</v>
      </c>
      <c r="C9418" t="s">
        <v>24348</v>
      </c>
      <c r="D9418" t="s">
        <v>24326</v>
      </c>
      <c r="E9418" t="s">
        <v>35968</v>
      </c>
      <c r="F9418" t="s">
        <v>35969</v>
      </c>
      <c r="G9418">
        <v>1997</v>
      </c>
      <c r="H9418" t="s">
        <v>36646</v>
      </c>
      <c r="I9418" t="s">
        <v>24349</v>
      </c>
      <c r="J9418" s="2" t="s">
        <v>24350</v>
      </c>
      <c r="K9418" s="5" t="s">
        <v>55</v>
      </c>
    </row>
    <row r="9419" spans="1:12" hidden="1" x14ac:dyDescent="0.25">
      <c r="A9419">
        <v>202768</v>
      </c>
      <c r="B9419" t="s">
        <v>24351</v>
      </c>
      <c r="C9419" t="s">
        <v>24348</v>
      </c>
      <c r="D9419" t="s">
        <v>24326</v>
      </c>
      <c r="E9419" t="s">
        <v>35968</v>
      </c>
      <c r="F9419" t="s">
        <v>35969</v>
      </c>
      <c r="G9419">
        <v>1997</v>
      </c>
      <c r="H9419" t="s">
        <v>36646</v>
      </c>
      <c r="I9419" t="s">
        <v>24349</v>
      </c>
      <c r="J9419" s="2" t="s">
        <v>24352</v>
      </c>
      <c r="K9419" s="5" t="s">
        <v>38</v>
      </c>
    </row>
    <row r="9420" spans="1:12" hidden="1" x14ac:dyDescent="0.25">
      <c r="A9420">
        <v>202790</v>
      </c>
      <c r="B9420" t="s">
        <v>24353</v>
      </c>
      <c r="C9420" t="s">
        <v>24330</v>
      </c>
      <c r="D9420" t="s">
        <v>24326</v>
      </c>
      <c r="E9420" t="s">
        <v>35968</v>
      </c>
      <c r="F9420" t="s">
        <v>35969</v>
      </c>
      <c r="G9420">
        <v>1997</v>
      </c>
      <c r="H9420" t="s">
        <v>36646</v>
      </c>
      <c r="I9420" t="s">
        <v>24331</v>
      </c>
      <c r="J9420" s="2" t="s">
        <v>24354</v>
      </c>
      <c r="K9420" s="5" t="s">
        <v>55</v>
      </c>
    </row>
    <row r="9421" spans="1:12" hidden="1" x14ac:dyDescent="0.25">
      <c r="A9421">
        <v>202797</v>
      </c>
      <c r="B9421" t="s">
        <v>24355</v>
      </c>
      <c r="C9421" t="s">
        <v>24356</v>
      </c>
      <c r="D9421" t="s">
        <v>24326</v>
      </c>
      <c r="E9421" t="s">
        <v>35968</v>
      </c>
      <c r="F9421" t="s">
        <v>35969</v>
      </c>
      <c r="G9421">
        <v>1997</v>
      </c>
      <c r="H9421" t="s">
        <v>36646</v>
      </c>
      <c r="I9421" t="s">
        <v>24357</v>
      </c>
      <c r="J9421" s="2" t="s">
        <v>24358</v>
      </c>
      <c r="K9421" s="5" t="s">
        <v>21</v>
      </c>
    </row>
    <row r="9422" spans="1:12" hidden="1" x14ac:dyDescent="0.25">
      <c r="A9422">
        <v>202825</v>
      </c>
      <c r="B9422" t="s">
        <v>24359</v>
      </c>
      <c r="C9422" t="s">
        <v>24356</v>
      </c>
      <c r="D9422" t="s">
        <v>24326</v>
      </c>
      <c r="E9422" t="s">
        <v>35968</v>
      </c>
      <c r="F9422" t="s">
        <v>35969</v>
      </c>
      <c r="G9422">
        <v>1997</v>
      </c>
      <c r="H9422" t="s">
        <v>36646</v>
      </c>
      <c r="I9422" t="s">
        <v>24357</v>
      </c>
      <c r="J9422" s="2" t="s">
        <v>24360</v>
      </c>
      <c r="K9422" s="5" t="s">
        <v>15</v>
      </c>
      <c r="L9422" t="s">
        <v>35257</v>
      </c>
    </row>
    <row r="9423" spans="1:12" hidden="1" x14ac:dyDescent="0.25">
      <c r="A9423">
        <v>202835</v>
      </c>
      <c r="B9423" t="s">
        <v>24361</v>
      </c>
      <c r="C9423" t="s">
        <v>24330</v>
      </c>
      <c r="D9423" t="s">
        <v>24326</v>
      </c>
      <c r="E9423" t="s">
        <v>35968</v>
      </c>
      <c r="F9423" t="s">
        <v>35969</v>
      </c>
      <c r="G9423">
        <v>1997</v>
      </c>
      <c r="H9423" t="s">
        <v>36646</v>
      </c>
      <c r="I9423" t="s">
        <v>24331</v>
      </c>
      <c r="J9423" s="2" t="s">
        <v>24362</v>
      </c>
      <c r="K9423" s="5" t="s">
        <v>128</v>
      </c>
    </row>
    <row r="9424" spans="1:12" hidden="1" x14ac:dyDescent="0.25">
      <c r="A9424">
        <v>202847</v>
      </c>
      <c r="B9424" t="s">
        <v>24363</v>
      </c>
      <c r="C9424" t="s">
        <v>24330</v>
      </c>
      <c r="D9424" t="s">
        <v>24326</v>
      </c>
      <c r="E9424" t="s">
        <v>35968</v>
      </c>
      <c r="F9424" t="s">
        <v>35969</v>
      </c>
      <c r="G9424">
        <v>1997</v>
      </c>
      <c r="H9424" t="s">
        <v>36646</v>
      </c>
      <c r="I9424" t="s">
        <v>24331</v>
      </c>
      <c r="J9424" s="2" t="s">
        <v>24364</v>
      </c>
      <c r="K9424" s="5" t="s">
        <v>21</v>
      </c>
      <c r="L9424" t="s">
        <v>143</v>
      </c>
    </row>
    <row r="9425" spans="1:17" hidden="1" x14ac:dyDescent="0.25">
      <c r="A9425">
        <v>202913</v>
      </c>
      <c r="B9425" t="s">
        <v>24365</v>
      </c>
      <c r="C9425" t="s">
        <v>24366</v>
      </c>
      <c r="D9425" t="s">
        <v>24367</v>
      </c>
      <c r="E9425" t="s">
        <v>35970</v>
      </c>
      <c r="F9425" t="s">
        <v>35456</v>
      </c>
      <c r="G9425">
        <v>1999</v>
      </c>
      <c r="H9425" t="s">
        <v>36647</v>
      </c>
      <c r="I9425" t="s">
        <v>24368</v>
      </c>
      <c r="J9425" s="2" t="s">
        <v>24369</v>
      </c>
      <c r="K9425" s="5" t="s">
        <v>21</v>
      </c>
    </row>
    <row r="9426" spans="1:17" hidden="1" x14ac:dyDescent="0.25">
      <c r="A9426">
        <v>202987</v>
      </c>
      <c r="B9426" t="s">
        <v>24370</v>
      </c>
      <c r="C9426" t="s">
        <v>24366</v>
      </c>
      <c r="D9426" t="s">
        <v>24367</v>
      </c>
      <c r="E9426" t="s">
        <v>35970</v>
      </c>
      <c r="F9426" t="s">
        <v>35456</v>
      </c>
      <c r="G9426">
        <v>1999</v>
      </c>
      <c r="H9426" t="s">
        <v>36647</v>
      </c>
      <c r="I9426" t="s">
        <v>24368</v>
      </c>
      <c r="J9426" s="2" t="s">
        <v>24371</v>
      </c>
      <c r="K9426" s="5" t="s">
        <v>173</v>
      </c>
      <c r="L9426" t="s">
        <v>187</v>
      </c>
    </row>
    <row r="9427" spans="1:17" hidden="1" x14ac:dyDescent="0.25">
      <c r="A9427">
        <v>203028</v>
      </c>
      <c r="B9427" t="s">
        <v>24372</v>
      </c>
      <c r="C9427" t="s">
        <v>24366</v>
      </c>
      <c r="D9427" t="s">
        <v>24367</v>
      </c>
      <c r="E9427" t="s">
        <v>35970</v>
      </c>
      <c r="F9427" t="s">
        <v>35456</v>
      </c>
      <c r="G9427">
        <v>1999</v>
      </c>
      <c r="H9427" t="s">
        <v>36647</v>
      </c>
      <c r="I9427" t="s">
        <v>24368</v>
      </c>
      <c r="J9427" s="2" t="s">
        <v>24373</v>
      </c>
      <c r="K9427" s="5" t="s">
        <v>21</v>
      </c>
    </row>
    <row r="9428" spans="1:17" hidden="1" x14ac:dyDescent="0.25">
      <c r="A9428">
        <v>203076</v>
      </c>
      <c r="B9428" t="s">
        <v>24374</v>
      </c>
      <c r="C9428" t="s">
        <v>24366</v>
      </c>
      <c r="D9428" t="s">
        <v>24367</v>
      </c>
      <c r="E9428" t="s">
        <v>35970</v>
      </c>
      <c r="F9428" t="s">
        <v>35456</v>
      </c>
      <c r="G9428">
        <v>1999</v>
      </c>
      <c r="H9428" t="s">
        <v>36647</v>
      </c>
      <c r="I9428" t="s">
        <v>24368</v>
      </c>
      <c r="J9428" s="2" t="s">
        <v>24375</v>
      </c>
      <c r="K9428" s="5" t="s">
        <v>15</v>
      </c>
      <c r="L9428" t="s">
        <v>35297</v>
      </c>
    </row>
    <row r="9429" spans="1:17" hidden="1" x14ac:dyDescent="0.25">
      <c r="A9429">
        <v>203077</v>
      </c>
      <c r="B9429" t="s">
        <v>24376</v>
      </c>
      <c r="C9429" t="s">
        <v>24377</v>
      </c>
      <c r="D9429" t="s">
        <v>24367</v>
      </c>
      <c r="E9429" t="s">
        <v>35970</v>
      </c>
      <c r="F9429" t="s">
        <v>35456</v>
      </c>
      <c r="G9429">
        <v>1999</v>
      </c>
      <c r="H9429" t="s">
        <v>36647</v>
      </c>
      <c r="I9429" t="s">
        <v>2771</v>
      </c>
      <c r="J9429" s="2" t="s">
        <v>24378</v>
      </c>
      <c r="K9429" s="5" t="s">
        <v>38</v>
      </c>
      <c r="L9429" t="s">
        <v>35297</v>
      </c>
    </row>
    <row r="9430" spans="1:17" hidden="1" x14ac:dyDescent="0.25">
      <c r="A9430">
        <v>203087</v>
      </c>
      <c r="B9430" t="s">
        <v>24379</v>
      </c>
      <c r="C9430" t="s">
        <v>24366</v>
      </c>
      <c r="D9430" t="s">
        <v>24367</v>
      </c>
      <c r="E9430" t="s">
        <v>35970</v>
      </c>
      <c r="F9430" t="s">
        <v>35456</v>
      </c>
      <c r="G9430">
        <v>1999</v>
      </c>
      <c r="H9430" t="s">
        <v>36647</v>
      </c>
      <c r="I9430" t="s">
        <v>24368</v>
      </c>
      <c r="J9430" s="2" t="s">
        <v>24380</v>
      </c>
      <c r="K9430" s="5" t="s">
        <v>21</v>
      </c>
    </row>
    <row r="9431" spans="1:17" hidden="1" x14ac:dyDescent="0.25">
      <c r="A9431">
        <v>203093</v>
      </c>
      <c r="B9431" t="s">
        <v>24381</v>
      </c>
      <c r="C9431" t="s">
        <v>24377</v>
      </c>
      <c r="D9431" t="s">
        <v>24367</v>
      </c>
      <c r="E9431" t="s">
        <v>35970</v>
      </c>
      <c r="F9431" t="s">
        <v>35456</v>
      </c>
      <c r="G9431">
        <v>1999</v>
      </c>
      <c r="H9431" t="s">
        <v>36647</v>
      </c>
      <c r="I9431" t="s">
        <v>2771</v>
      </c>
      <c r="J9431" s="2" t="s">
        <v>24382</v>
      </c>
      <c r="K9431" s="5" t="s">
        <v>32</v>
      </c>
    </row>
    <row r="9432" spans="1:17" x14ac:dyDescent="0.25">
      <c r="A9432">
        <v>203101</v>
      </c>
      <c r="B9432" t="s">
        <v>24383</v>
      </c>
      <c r="C9432" t="s">
        <v>24384</v>
      </c>
      <c r="D9432" t="s">
        <v>24367</v>
      </c>
      <c r="E9432" t="s">
        <v>35970</v>
      </c>
      <c r="F9432" t="s">
        <v>35456</v>
      </c>
      <c r="G9432">
        <v>1999</v>
      </c>
      <c r="H9432" t="s">
        <v>36647</v>
      </c>
      <c r="I9432" t="s">
        <v>648</v>
      </c>
      <c r="J9432" s="2" t="s">
        <v>24385</v>
      </c>
      <c r="K9432" s="5" t="s">
        <v>38</v>
      </c>
      <c r="M9432" s="4" t="s">
        <v>7</v>
      </c>
      <c r="N9432" s="4" t="s">
        <v>167</v>
      </c>
      <c r="O9432" t="s">
        <v>33</v>
      </c>
      <c r="P9432" t="s">
        <v>35340</v>
      </c>
      <c r="Q9432" s="3" t="s">
        <v>36851</v>
      </c>
    </row>
    <row r="9433" spans="1:17" hidden="1" x14ac:dyDescent="0.25">
      <c r="A9433">
        <v>203129</v>
      </c>
      <c r="B9433" t="s">
        <v>24386</v>
      </c>
      <c r="C9433" t="s">
        <v>24377</v>
      </c>
      <c r="D9433" t="s">
        <v>24367</v>
      </c>
      <c r="E9433" t="s">
        <v>35970</v>
      </c>
      <c r="F9433" t="s">
        <v>35456</v>
      </c>
      <c r="G9433">
        <v>1999</v>
      </c>
      <c r="H9433" t="s">
        <v>36647</v>
      </c>
      <c r="I9433" t="s">
        <v>2771</v>
      </c>
      <c r="J9433" s="2" t="s">
        <v>24387</v>
      </c>
      <c r="K9433" s="5" t="s">
        <v>128</v>
      </c>
    </row>
    <row r="9434" spans="1:17" hidden="1" x14ac:dyDescent="0.25">
      <c r="A9434">
        <v>203135</v>
      </c>
      <c r="B9434" t="s">
        <v>24388</v>
      </c>
      <c r="C9434" t="s">
        <v>24384</v>
      </c>
      <c r="D9434" t="s">
        <v>24367</v>
      </c>
      <c r="E9434" t="s">
        <v>35970</v>
      </c>
      <c r="F9434" t="s">
        <v>35456</v>
      </c>
      <c r="G9434">
        <v>1999</v>
      </c>
      <c r="H9434" t="s">
        <v>36647</v>
      </c>
      <c r="I9434" t="s">
        <v>648</v>
      </c>
      <c r="J9434" s="2" t="s">
        <v>24389</v>
      </c>
      <c r="K9434" s="5" t="s">
        <v>38</v>
      </c>
      <c r="L9434" t="s">
        <v>232</v>
      </c>
    </row>
    <row r="9435" spans="1:17" hidden="1" x14ac:dyDescent="0.25">
      <c r="A9435">
        <v>203186</v>
      </c>
      <c r="B9435" t="s">
        <v>24390</v>
      </c>
      <c r="C9435" t="s">
        <v>24384</v>
      </c>
      <c r="D9435" t="s">
        <v>24367</v>
      </c>
      <c r="E9435" t="s">
        <v>35970</v>
      </c>
      <c r="F9435" t="s">
        <v>35456</v>
      </c>
      <c r="G9435">
        <v>1999</v>
      </c>
      <c r="H9435" t="s">
        <v>36647</v>
      </c>
      <c r="I9435" t="s">
        <v>648</v>
      </c>
      <c r="J9435" s="2" t="s">
        <v>24391</v>
      </c>
      <c r="K9435" s="5" t="s">
        <v>38</v>
      </c>
    </row>
    <row r="9436" spans="1:17" hidden="1" x14ac:dyDescent="0.25">
      <c r="A9436">
        <v>203207</v>
      </c>
      <c r="B9436" t="s">
        <v>24392</v>
      </c>
      <c r="C9436" t="s">
        <v>24393</v>
      </c>
      <c r="D9436" t="s">
        <v>24367</v>
      </c>
      <c r="E9436" t="s">
        <v>35970</v>
      </c>
      <c r="F9436" t="s">
        <v>35456</v>
      </c>
      <c r="G9436">
        <v>1999</v>
      </c>
      <c r="H9436" t="s">
        <v>36647</v>
      </c>
      <c r="I9436" t="s">
        <v>24394</v>
      </c>
      <c r="J9436" s="2" t="s">
        <v>24395</v>
      </c>
      <c r="K9436" s="5" t="s">
        <v>38</v>
      </c>
      <c r="L9436" t="s">
        <v>272</v>
      </c>
    </row>
    <row r="9437" spans="1:17" hidden="1" x14ac:dyDescent="0.25">
      <c r="A9437">
        <v>203258</v>
      </c>
      <c r="B9437" t="s">
        <v>24396</v>
      </c>
      <c r="C9437" t="s">
        <v>24397</v>
      </c>
      <c r="D9437" t="s">
        <v>24367</v>
      </c>
      <c r="E9437" t="s">
        <v>35970</v>
      </c>
      <c r="F9437" t="s">
        <v>35456</v>
      </c>
      <c r="G9437">
        <v>1999</v>
      </c>
      <c r="H9437" t="s">
        <v>36647</v>
      </c>
      <c r="I9437" t="s">
        <v>15226</v>
      </c>
      <c r="J9437" s="2" t="s">
        <v>24398</v>
      </c>
      <c r="K9437" s="5" t="s">
        <v>128</v>
      </c>
    </row>
    <row r="9438" spans="1:17" hidden="1" x14ac:dyDescent="0.25">
      <c r="A9438">
        <v>203265</v>
      </c>
      <c r="B9438" t="s">
        <v>24399</v>
      </c>
      <c r="C9438" t="s">
        <v>24377</v>
      </c>
      <c r="D9438" t="s">
        <v>24367</v>
      </c>
      <c r="E9438" t="s">
        <v>35970</v>
      </c>
      <c r="F9438" t="s">
        <v>35456</v>
      </c>
      <c r="G9438">
        <v>1999</v>
      </c>
      <c r="H9438" t="s">
        <v>36647</v>
      </c>
      <c r="I9438" t="s">
        <v>2771</v>
      </c>
      <c r="J9438" s="2" t="s">
        <v>24400</v>
      </c>
      <c r="K9438" s="5" t="s">
        <v>38</v>
      </c>
      <c r="L9438" t="s">
        <v>187</v>
      </c>
    </row>
    <row r="9439" spans="1:17" hidden="1" x14ac:dyDescent="0.25">
      <c r="A9439">
        <v>203282</v>
      </c>
      <c r="B9439" t="s">
        <v>24401</v>
      </c>
      <c r="C9439" t="s">
        <v>24377</v>
      </c>
      <c r="D9439" t="s">
        <v>24367</v>
      </c>
      <c r="E9439" t="s">
        <v>35970</v>
      </c>
      <c r="F9439" t="s">
        <v>35456</v>
      </c>
      <c r="G9439">
        <v>1999</v>
      </c>
      <c r="H9439" t="s">
        <v>36647</v>
      </c>
      <c r="I9439" t="s">
        <v>2771</v>
      </c>
      <c r="J9439" s="2" t="s">
        <v>24402</v>
      </c>
      <c r="K9439" s="5" t="s">
        <v>38</v>
      </c>
      <c r="L9439" t="s">
        <v>16</v>
      </c>
    </row>
    <row r="9440" spans="1:17" hidden="1" x14ac:dyDescent="0.25">
      <c r="A9440">
        <v>203319</v>
      </c>
      <c r="B9440" t="s">
        <v>24403</v>
      </c>
      <c r="C9440" t="s">
        <v>24404</v>
      </c>
      <c r="D9440" t="s">
        <v>24405</v>
      </c>
      <c r="E9440" t="s">
        <v>35971</v>
      </c>
      <c r="F9440" t="s">
        <v>35426</v>
      </c>
      <c r="G9440">
        <v>1991</v>
      </c>
      <c r="H9440" t="s">
        <v>36648</v>
      </c>
      <c r="I9440" t="s">
        <v>24406</v>
      </c>
      <c r="J9440" s="2" t="s">
        <v>24407</v>
      </c>
      <c r="K9440" s="5" t="s">
        <v>128</v>
      </c>
    </row>
    <row r="9441" spans="1:12" hidden="1" x14ac:dyDescent="0.25">
      <c r="A9441">
        <v>203320</v>
      </c>
      <c r="B9441" t="s">
        <v>24408</v>
      </c>
      <c r="C9441" t="s">
        <v>24404</v>
      </c>
      <c r="D9441" t="s">
        <v>24405</v>
      </c>
      <c r="E9441" t="s">
        <v>35971</v>
      </c>
      <c r="F9441" t="s">
        <v>35426</v>
      </c>
      <c r="G9441">
        <v>1991</v>
      </c>
      <c r="H9441" t="s">
        <v>36648</v>
      </c>
      <c r="I9441" t="s">
        <v>24406</v>
      </c>
      <c r="J9441" s="2" t="s">
        <v>24409</v>
      </c>
      <c r="K9441" s="5" t="s">
        <v>38</v>
      </c>
      <c r="L9441" t="s">
        <v>16</v>
      </c>
    </row>
    <row r="9442" spans="1:12" hidden="1" x14ac:dyDescent="0.25">
      <c r="A9442">
        <v>203329</v>
      </c>
      <c r="B9442" t="s">
        <v>24410</v>
      </c>
      <c r="C9442" t="s">
        <v>24411</v>
      </c>
      <c r="D9442" t="s">
        <v>24405</v>
      </c>
      <c r="E9442" t="s">
        <v>35971</v>
      </c>
      <c r="F9442" t="s">
        <v>35426</v>
      </c>
      <c r="G9442">
        <v>1991</v>
      </c>
      <c r="H9442" t="s">
        <v>36648</v>
      </c>
      <c r="I9442" t="s">
        <v>24412</v>
      </c>
      <c r="J9442" s="2" t="s">
        <v>24413</v>
      </c>
      <c r="K9442" s="5" t="s">
        <v>21</v>
      </c>
    </row>
    <row r="9443" spans="1:12" hidden="1" x14ac:dyDescent="0.25">
      <c r="A9443">
        <v>203356</v>
      </c>
      <c r="B9443" t="s">
        <v>24414</v>
      </c>
      <c r="C9443" t="s">
        <v>24404</v>
      </c>
      <c r="D9443" t="s">
        <v>24405</v>
      </c>
      <c r="E9443" t="s">
        <v>35971</v>
      </c>
      <c r="F9443" t="s">
        <v>35426</v>
      </c>
      <c r="G9443">
        <v>1991</v>
      </c>
      <c r="H9443" t="s">
        <v>36648</v>
      </c>
      <c r="I9443" t="s">
        <v>24406</v>
      </c>
      <c r="J9443" s="2" t="s">
        <v>24415</v>
      </c>
      <c r="K9443" s="5" t="s">
        <v>38</v>
      </c>
      <c r="L9443" t="s">
        <v>35257</v>
      </c>
    </row>
    <row r="9444" spans="1:12" hidden="1" x14ac:dyDescent="0.25">
      <c r="A9444">
        <v>203357</v>
      </c>
      <c r="B9444" t="s">
        <v>24416</v>
      </c>
      <c r="C9444" t="s">
        <v>24417</v>
      </c>
      <c r="D9444" t="s">
        <v>24405</v>
      </c>
      <c r="E9444" t="s">
        <v>35971</v>
      </c>
      <c r="F9444" t="s">
        <v>35426</v>
      </c>
      <c r="G9444">
        <v>1991</v>
      </c>
      <c r="H9444" t="s">
        <v>36648</v>
      </c>
      <c r="I9444" t="s">
        <v>24418</v>
      </c>
      <c r="J9444" s="2" t="s">
        <v>24419</v>
      </c>
      <c r="K9444" s="5" t="s">
        <v>55</v>
      </c>
    </row>
    <row r="9445" spans="1:12" hidden="1" x14ac:dyDescent="0.25">
      <c r="A9445">
        <v>203377</v>
      </c>
      <c r="B9445" t="s">
        <v>24420</v>
      </c>
      <c r="C9445" t="s">
        <v>24421</v>
      </c>
      <c r="D9445" t="s">
        <v>24405</v>
      </c>
      <c r="E9445" t="s">
        <v>35971</v>
      </c>
      <c r="F9445" t="s">
        <v>35426</v>
      </c>
      <c r="G9445">
        <v>1991</v>
      </c>
      <c r="H9445" t="s">
        <v>36648</v>
      </c>
      <c r="I9445" t="s">
        <v>24422</v>
      </c>
      <c r="J9445" s="2" t="s">
        <v>24423</v>
      </c>
      <c r="K9445" s="5" t="s">
        <v>38</v>
      </c>
      <c r="L9445" t="s">
        <v>174</v>
      </c>
    </row>
    <row r="9446" spans="1:12" hidden="1" x14ac:dyDescent="0.25">
      <c r="A9446">
        <v>203379</v>
      </c>
      <c r="B9446" t="s">
        <v>24424</v>
      </c>
      <c r="C9446" t="s">
        <v>24421</v>
      </c>
      <c r="D9446" t="s">
        <v>24405</v>
      </c>
      <c r="E9446" t="s">
        <v>35971</v>
      </c>
      <c r="F9446" t="s">
        <v>35426</v>
      </c>
      <c r="G9446">
        <v>1991</v>
      </c>
      <c r="H9446" t="s">
        <v>36648</v>
      </c>
      <c r="I9446" t="s">
        <v>24422</v>
      </c>
      <c r="J9446" s="2" t="s">
        <v>24425</v>
      </c>
      <c r="K9446" s="5" t="s">
        <v>38</v>
      </c>
      <c r="L9446" t="s">
        <v>35330</v>
      </c>
    </row>
    <row r="9447" spans="1:12" hidden="1" x14ac:dyDescent="0.25">
      <c r="A9447">
        <v>203397</v>
      </c>
      <c r="B9447" t="s">
        <v>24426</v>
      </c>
      <c r="C9447" t="s">
        <v>24404</v>
      </c>
      <c r="D9447" t="s">
        <v>24405</v>
      </c>
      <c r="E9447" t="s">
        <v>35971</v>
      </c>
      <c r="F9447" t="s">
        <v>35426</v>
      </c>
      <c r="G9447">
        <v>1991</v>
      </c>
      <c r="H9447" t="s">
        <v>36648</v>
      </c>
      <c r="I9447" t="s">
        <v>24406</v>
      </c>
      <c r="J9447" s="2" t="s">
        <v>24427</v>
      </c>
      <c r="K9447" s="5" t="s">
        <v>128</v>
      </c>
    </row>
    <row r="9448" spans="1:12" hidden="1" x14ac:dyDescent="0.25">
      <c r="A9448">
        <v>203403</v>
      </c>
      <c r="B9448" t="s">
        <v>24428</v>
      </c>
      <c r="C9448" t="s">
        <v>24404</v>
      </c>
      <c r="D9448" t="s">
        <v>24405</v>
      </c>
      <c r="E9448" t="s">
        <v>35971</v>
      </c>
      <c r="F9448" t="s">
        <v>35426</v>
      </c>
      <c r="G9448">
        <v>1991</v>
      </c>
      <c r="H9448" t="s">
        <v>36648</v>
      </c>
      <c r="I9448" t="s">
        <v>24406</v>
      </c>
      <c r="J9448" s="2" t="s">
        <v>24429</v>
      </c>
      <c r="K9448" s="5" t="s">
        <v>21</v>
      </c>
    </row>
    <row r="9449" spans="1:12" hidden="1" x14ac:dyDescent="0.25">
      <c r="A9449">
        <v>203415</v>
      </c>
      <c r="B9449" t="s">
        <v>24430</v>
      </c>
      <c r="C9449" t="s">
        <v>24431</v>
      </c>
      <c r="D9449" t="s">
        <v>24405</v>
      </c>
      <c r="E9449" t="s">
        <v>35971</v>
      </c>
      <c r="F9449" t="s">
        <v>35426</v>
      </c>
      <c r="G9449">
        <v>1991</v>
      </c>
      <c r="H9449" t="s">
        <v>36648</v>
      </c>
      <c r="I9449" t="s">
        <v>22645</v>
      </c>
      <c r="J9449" s="2" t="s">
        <v>24432</v>
      </c>
      <c r="K9449" s="5" t="s">
        <v>21</v>
      </c>
      <c r="L9449" t="s">
        <v>2049</v>
      </c>
    </row>
    <row r="9450" spans="1:12" hidden="1" x14ac:dyDescent="0.25">
      <c r="A9450">
        <v>203433</v>
      </c>
      <c r="B9450" t="s">
        <v>24433</v>
      </c>
      <c r="C9450" t="s">
        <v>24431</v>
      </c>
      <c r="D9450" t="s">
        <v>24405</v>
      </c>
      <c r="E9450" t="s">
        <v>35971</v>
      </c>
      <c r="F9450" t="s">
        <v>35426</v>
      </c>
      <c r="G9450">
        <v>1991</v>
      </c>
      <c r="H9450" t="s">
        <v>36648</v>
      </c>
      <c r="I9450" t="s">
        <v>22645</v>
      </c>
      <c r="J9450" s="2" t="s">
        <v>24434</v>
      </c>
      <c r="K9450" s="5" t="s">
        <v>38</v>
      </c>
      <c r="L9450" t="s">
        <v>97</v>
      </c>
    </row>
    <row r="9451" spans="1:12" hidden="1" x14ac:dyDescent="0.25">
      <c r="A9451">
        <v>203458</v>
      </c>
      <c r="B9451" t="s">
        <v>24435</v>
      </c>
      <c r="C9451" t="s">
        <v>24431</v>
      </c>
      <c r="D9451" t="s">
        <v>24405</v>
      </c>
      <c r="E9451" t="s">
        <v>35971</v>
      </c>
      <c r="F9451" t="s">
        <v>35426</v>
      </c>
      <c r="G9451">
        <v>1991</v>
      </c>
      <c r="H9451" t="s">
        <v>36648</v>
      </c>
      <c r="I9451" t="s">
        <v>22645</v>
      </c>
      <c r="J9451" s="2" t="s">
        <v>24436</v>
      </c>
      <c r="K9451" s="5" t="s">
        <v>128</v>
      </c>
    </row>
    <row r="9452" spans="1:12" hidden="1" x14ac:dyDescent="0.25">
      <c r="A9452">
        <v>203472</v>
      </c>
      <c r="B9452" t="s">
        <v>24437</v>
      </c>
      <c r="C9452" t="s">
        <v>24438</v>
      </c>
      <c r="D9452" t="s">
        <v>24405</v>
      </c>
      <c r="E9452" t="s">
        <v>35971</v>
      </c>
      <c r="F9452" t="s">
        <v>35426</v>
      </c>
      <c r="G9452">
        <v>1991</v>
      </c>
      <c r="H9452" t="s">
        <v>36648</v>
      </c>
      <c r="I9452" t="s">
        <v>24439</v>
      </c>
      <c r="J9452" s="2" t="s">
        <v>24440</v>
      </c>
      <c r="K9452" s="5" t="s">
        <v>21</v>
      </c>
    </row>
    <row r="9453" spans="1:12" hidden="1" x14ac:dyDescent="0.25">
      <c r="A9453">
        <v>203473</v>
      </c>
      <c r="B9453" t="s">
        <v>24441</v>
      </c>
      <c r="C9453" t="s">
        <v>24442</v>
      </c>
      <c r="D9453" t="s">
        <v>24405</v>
      </c>
      <c r="E9453" t="s">
        <v>35971</v>
      </c>
      <c r="F9453" t="s">
        <v>35426</v>
      </c>
      <c r="G9453">
        <v>1991</v>
      </c>
      <c r="H9453" t="s">
        <v>36648</v>
      </c>
      <c r="I9453" t="s">
        <v>3660</v>
      </c>
      <c r="J9453" s="2" t="s">
        <v>24443</v>
      </c>
      <c r="K9453" s="5" t="s">
        <v>21</v>
      </c>
    </row>
    <row r="9454" spans="1:12" hidden="1" x14ac:dyDescent="0.25">
      <c r="A9454">
        <v>203506</v>
      </c>
      <c r="B9454" t="s">
        <v>24444</v>
      </c>
      <c r="C9454" t="s">
        <v>24404</v>
      </c>
      <c r="D9454" t="s">
        <v>24405</v>
      </c>
      <c r="E9454" t="s">
        <v>35971</v>
      </c>
      <c r="F9454" t="s">
        <v>35426</v>
      </c>
      <c r="G9454">
        <v>1991</v>
      </c>
      <c r="H9454" t="s">
        <v>36648</v>
      </c>
      <c r="I9454" t="s">
        <v>24406</v>
      </c>
      <c r="J9454" s="2" t="s">
        <v>24445</v>
      </c>
      <c r="K9454" s="5" t="s">
        <v>38</v>
      </c>
      <c r="L9454" t="s">
        <v>132</v>
      </c>
    </row>
    <row r="9455" spans="1:12" hidden="1" x14ac:dyDescent="0.25">
      <c r="A9455">
        <v>203541</v>
      </c>
      <c r="B9455" t="s">
        <v>24446</v>
      </c>
      <c r="C9455" t="s">
        <v>24447</v>
      </c>
      <c r="D9455" t="s">
        <v>24405</v>
      </c>
      <c r="E9455" t="s">
        <v>35971</v>
      </c>
      <c r="F9455" t="s">
        <v>35426</v>
      </c>
      <c r="G9455">
        <v>1991</v>
      </c>
      <c r="H9455" t="s">
        <v>36648</v>
      </c>
      <c r="I9455" t="s">
        <v>24448</v>
      </c>
      <c r="J9455" s="2" t="s">
        <v>24449</v>
      </c>
      <c r="K9455" s="5" t="s">
        <v>202</v>
      </c>
    </row>
    <row r="9456" spans="1:12" hidden="1" x14ac:dyDescent="0.25">
      <c r="A9456">
        <v>203548</v>
      </c>
      <c r="B9456" t="s">
        <v>24450</v>
      </c>
      <c r="C9456" t="s">
        <v>24404</v>
      </c>
      <c r="D9456" t="s">
        <v>24405</v>
      </c>
      <c r="E9456" t="s">
        <v>35971</v>
      </c>
      <c r="F9456" t="s">
        <v>35426</v>
      </c>
      <c r="G9456">
        <v>1991</v>
      </c>
      <c r="H9456" t="s">
        <v>36648</v>
      </c>
      <c r="I9456" t="s">
        <v>24406</v>
      </c>
      <c r="J9456" s="2" t="s">
        <v>24451</v>
      </c>
      <c r="K9456" s="5" t="s">
        <v>373</v>
      </c>
      <c r="L9456" t="s">
        <v>143</v>
      </c>
    </row>
    <row r="9457" spans="1:16" hidden="1" x14ac:dyDescent="0.25">
      <c r="A9457">
        <v>203575</v>
      </c>
      <c r="B9457" t="s">
        <v>24452</v>
      </c>
      <c r="C9457" t="s">
        <v>24447</v>
      </c>
      <c r="D9457" t="s">
        <v>24405</v>
      </c>
      <c r="E9457" t="s">
        <v>35971</v>
      </c>
      <c r="F9457" t="s">
        <v>35426</v>
      </c>
      <c r="G9457">
        <v>1991</v>
      </c>
      <c r="H9457" t="s">
        <v>36648</v>
      </c>
      <c r="I9457" t="s">
        <v>24448</v>
      </c>
      <c r="J9457" s="2" t="s">
        <v>24453</v>
      </c>
      <c r="K9457" s="5" t="s">
        <v>55</v>
      </c>
    </row>
    <row r="9458" spans="1:16" hidden="1" x14ac:dyDescent="0.25">
      <c r="A9458">
        <v>203584</v>
      </c>
      <c r="B9458" t="s">
        <v>24454</v>
      </c>
      <c r="C9458" t="s">
        <v>24447</v>
      </c>
      <c r="D9458" t="s">
        <v>24405</v>
      </c>
      <c r="E9458" t="s">
        <v>35971</v>
      </c>
      <c r="F9458" t="s">
        <v>35426</v>
      </c>
      <c r="G9458">
        <v>1991</v>
      </c>
      <c r="H9458" t="s">
        <v>36648</v>
      </c>
      <c r="I9458" t="s">
        <v>24448</v>
      </c>
      <c r="J9458" s="2" t="s">
        <v>24455</v>
      </c>
      <c r="K9458" s="5" t="s">
        <v>21</v>
      </c>
    </row>
    <row r="9459" spans="1:16" hidden="1" x14ac:dyDescent="0.25">
      <c r="A9459">
        <v>203588</v>
      </c>
      <c r="B9459" t="s">
        <v>24456</v>
      </c>
      <c r="C9459" t="s">
        <v>24447</v>
      </c>
      <c r="D9459" t="s">
        <v>24405</v>
      </c>
      <c r="E9459" t="s">
        <v>35971</v>
      </c>
      <c r="F9459" t="s">
        <v>35426</v>
      </c>
      <c r="G9459">
        <v>1991</v>
      </c>
      <c r="H9459" t="s">
        <v>36648</v>
      </c>
      <c r="I9459" t="s">
        <v>24448</v>
      </c>
      <c r="J9459" s="2" t="s">
        <v>24457</v>
      </c>
      <c r="K9459" s="5" t="s">
        <v>21</v>
      </c>
    </row>
    <row r="9460" spans="1:16" hidden="1" x14ac:dyDescent="0.25">
      <c r="A9460">
        <v>203616</v>
      </c>
      <c r="B9460" t="s">
        <v>24458</v>
      </c>
      <c r="C9460" t="s">
        <v>24404</v>
      </c>
      <c r="D9460" t="s">
        <v>24405</v>
      </c>
      <c r="E9460" t="s">
        <v>35971</v>
      </c>
      <c r="F9460" t="s">
        <v>35426</v>
      </c>
      <c r="G9460">
        <v>1991</v>
      </c>
      <c r="H9460" t="s">
        <v>36648</v>
      </c>
      <c r="I9460" t="s">
        <v>24406</v>
      </c>
      <c r="J9460" s="2" t="s">
        <v>24459</v>
      </c>
      <c r="K9460" s="5" t="s">
        <v>38</v>
      </c>
      <c r="L9460" t="s">
        <v>16</v>
      </c>
    </row>
    <row r="9461" spans="1:16" hidden="1" x14ac:dyDescent="0.25">
      <c r="A9461">
        <v>203641</v>
      </c>
      <c r="B9461" t="s">
        <v>24460</v>
      </c>
      <c r="C9461" t="s">
        <v>24431</v>
      </c>
      <c r="D9461" t="s">
        <v>24405</v>
      </c>
      <c r="E9461" t="s">
        <v>35971</v>
      </c>
      <c r="F9461" t="s">
        <v>35426</v>
      </c>
      <c r="G9461">
        <v>1991</v>
      </c>
      <c r="H9461" t="s">
        <v>36648</v>
      </c>
      <c r="I9461" t="s">
        <v>22645</v>
      </c>
      <c r="J9461" s="2" t="s">
        <v>24461</v>
      </c>
      <c r="K9461" s="5" t="s">
        <v>345</v>
      </c>
    </row>
    <row r="9462" spans="1:16" hidden="1" x14ac:dyDescent="0.25">
      <c r="A9462">
        <v>203664</v>
      </c>
      <c r="B9462" t="s">
        <v>24462</v>
      </c>
      <c r="C9462" t="s">
        <v>24463</v>
      </c>
      <c r="D9462" t="s">
        <v>24464</v>
      </c>
      <c r="E9462" t="s">
        <v>35972</v>
      </c>
      <c r="F9462" t="s">
        <v>35973</v>
      </c>
      <c r="G9462">
        <v>1977</v>
      </c>
      <c r="H9462" t="s">
        <v>36649</v>
      </c>
      <c r="I9462" t="s">
        <v>8316</v>
      </c>
      <c r="J9462" s="2" t="s">
        <v>24465</v>
      </c>
      <c r="K9462" s="5" t="s">
        <v>38</v>
      </c>
      <c r="L9462" t="s">
        <v>16</v>
      </c>
    </row>
    <row r="9463" spans="1:16" hidden="1" x14ac:dyDescent="0.25">
      <c r="A9463">
        <v>203666</v>
      </c>
      <c r="B9463" t="s">
        <v>24466</v>
      </c>
      <c r="C9463" t="s">
        <v>24467</v>
      </c>
      <c r="D9463" t="s">
        <v>24464</v>
      </c>
      <c r="E9463" t="s">
        <v>35972</v>
      </c>
      <c r="F9463" t="s">
        <v>35973</v>
      </c>
      <c r="G9463">
        <v>1977</v>
      </c>
      <c r="H9463" t="s">
        <v>36649</v>
      </c>
      <c r="I9463" t="s">
        <v>21087</v>
      </c>
      <c r="J9463" s="2" t="s">
        <v>24468</v>
      </c>
      <c r="K9463" s="5" t="s">
        <v>38</v>
      </c>
    </row>
    <row r="9464" spans="1:16" x14ac:dyDescent="0.25">
      <c r="A9464">
        <v>203688</v>
      </c>
      <c r="B9464" t="s">
        <v>24469</v>
      </c>
      <c r="C9464" t="s">
        <v>24467</v>
      </c>
      <c r="D9464" t="s">
        <v>24464</v>
      </c>
      <c r="E9464" t="s">
        <v>35972</v>
      </c>
      <c r="F9464" t="s">
        <v>35973</v>
      </c>
      <c r="G9464">
        <v>1977</v>
      </c>
      <c r="H9464" t="s">
        <v>36649</v>
      </c>
      <c r="I9464" t="s">
        <v>21087</v>
      </c>
      <c r="J9464" s="2" t="s">
        <v>24470</v>
      </c>
      <c r="K9464" s="5" t="s">
        <v>38</v>
      </c>
      <c r="M9464" s="4" t="s">
        <v>35209</v>
      </c>
      <c r="N9464" s="4" t="s">
        <v>167</v>
      </c>
      <c r="O9464" t="s">
        <v>33</v>
      </c>
      <c r="P9464" t="s">
        <v>35340</v>
      </c>
    </row>
    <row r="9465" spans="1:16" hidden="1" x14ac:dyDescent="0.25">
      <c r="A9465">
        <v>203695</v>
      </c>
      <c r="B9465" t="s">
        <v>24471</v>
      </c>
      <c r="C9465" t="s">
        <v>24472</v>
      </c>
      <c r="D9465" t="s">
        <v>24464</v>
      </c>
      <c r="E9465" t="s">
        <v>35972</v>
      </c>
      <c r="F9465" t="s">
        <v>35973</v>
      </c>
      <c r="G9465">
        <v>1977</v>
      </c>
      <c r="H9465" t="s">
        <v>36649</v>
      </c>
      <c r="I9465" t="s">
        <v>24473</v>
      </c>
      <c r="J9465" s="2" t="s">
        <v>24474</v>
      </c>
      <c r="K9465" s="5" t="s">
        <v>21</v>
      </c>
    </row>
    <row r="9466" spans="1:16" hidden="1" x14ac:dyDescent="0.25">
      <c r="A9466">
        <v>203702</v>
      </c>
      <c r="B9466" t="s">
        <v>24475</v>
      </c>
      <c r="C9466" t="s">
        <v>24472</v>
      </c>
      <c r="D9466" t="s">
        <v>24464</v>
      </c>
      <c r="E9466" t="s">
        <v>35972</v>
      </c>
      <c r="F9466" t="s">
        <v>35973</v>
      </c>
      <c r="G9466">
        <v>1977</v>
      </c>
      <c r="H9466" t="s">
        <v>36649</v>
      </c>
      <c r="I9466" t="s">
        <v>24473</v>
      </c>
      <c r="J9466" s="2" t="s">
        <v>24476</v>
      </c>
      <c r="K9466" s="5" t="s">
        <v>38</v>
      </c>
      <c r="L9466" t="s">
        <v>232</v>
      </c>
    </row>
    <row r="9467" spans="1:16" hidden="1" x14ac:dyDescent="0.25">
      <c r="A9467">
        <v>203707</v>
      </c>
      <c r="B9467" t="s">
        <v>24477</v>
      </c>
      <c r="C9467" t="s">
        <v>24467</v>
      </c>
      <c r="D9467" t="s">
        <v>24464</v>
      </c>
      <c r="E9467" t="s">
        <v>35972</v>
      </c>
      <c r="F9467" t="s">
        <v>35973</v>
      </c>
      <c r="G9467">
        <v>1977</v>
      </c>
      <c r="H9467" t="s">
        <v>36649</v>
      </c>
      <c r="I9467" t="s">
        <v>21087</v>
      </c>
      <c r="J9467" s="2" t="s">
        <v>24478</v>
      </c>
      <c r="K9467" s="5" t="s">
        <v>38</v>
      </c>
      <c r="L9467" t="s">
        <v>323</v>
      </c>
    </row>
    <row r="9468" spans="1:16" hidden="1" x14ac:dyDescent="0.25">
      <c r="A9468">
        <v>203711</v>
      </c>
      <c r="B9468" t="s">
        <v>24479</v>
      </c>
      <c r="C9468" t="s">
        <v>24467</v>
      </c>
      <c r="D9468" t="s">
        <v>24464</v>
      </c>
      <c r="E9468" t="s">
        <v>35972</v>
      </c>
      <c r="F9468" t="s">
        <v>35973</v>
      </c>
      <c r="G9468">
        <v>1977</v>
      </c>
      <c r="H9468" t="s">
        <v>36649</v>
      </c>
      <c r="I9468" t="s">
        <v>21087</v>
      </c>
      <c r="J9468" s="2" t="s">
        <v>24480</v>
      </c>
      <c r="K9468" s="5" t="s">
        <v>128</v>
      </c>
    </row>
    <row r="9469" spans="1:16" hidden="1" x14ac:dyDescent="0.25">
      <c r="A9469">
        <v>203718</v>
      </c>
      <c r="B9469" t="s">
        <v>24481</v>
      </c>
      <c r="C9469" t="s">
        <v>24463</v>
      </c>
      <c r="D9469" t="s">
        <v>24464</v>
      </c>
      <c r="E9469" t="s">
        <v>35972</v>
      </c>
      <c r="F9469" t="s">
        <v>35973</v>
      </c>
      <c r="G9469">
        <v>1977</v>
      </c>
      <c r="H9469" t="s">
        <v>36649</v>
      </c>
      <c r="I9469" t="s">
        <v>8316</v>
      </c>
      <c r="J9469" s="2" t="s">
        <v>24482</v>
      </c>
      <c r="K9469" s="5" t="s">
        <v>38</v>
      </c>
      <c r="L9469" t="s">
        <v>97</v>
      </c>
    </row>
    <row r="9470" spans="1:16" hidden="1" x14ac:dyDescent="0.25">
      <c r="A9470">
        <v>203774</v>
      </c>
      <c r="B9470" t="s">
        <v>24483</v>
      </c>
      <c r="C9470" t="s">
        <v>24484</v>
      </c>
      <c r="D9470" t="s">
        <v>24464</v>
      </c>
      <c r="E9470" t="s">
        <v>35972</v>
      </c>
      <c r="F9470" t="s">
        <v>35973</v>
      </c>
      <c r="G9470">
        <v>1977</v>
      </c>
      <c r="H9470" t="s">
        <v>36649</v>
      </c>
      <c r="I9470" t="s">
        <v>648</v>
      </c>
      <c r="J9470" s="2" t="s">
        <v>24485</v>
      </c>
      <c r="K9470" s="5" t="s">
        <v>345</v>
      </c>
    </row>
    <row r="9471" spans="1:16" hidden="1" x14ac:dyDescent="0.25">
      <c r="A9471">
        <v>203784</v>
      </c>
      <c r="B9471" t="s">
        <v>24486</v>
      </c>
      <c r="C9471" t="s">
        <v>24487</v>
      </c>
      <c r="D9471" t="s">
        <v>24464</v>
      </c>
      <c r="E9471" t="s">
        <v>35972</v>
      </c>
      <c r="F9471" t="s">
        <v>35973</v>
      </c>
      <c r="G9471">
        <v>1977</v>
      </c>
      <c r="H9471" t="s">
        <v>36649</v>
      </c>
      <c r="I9471" t="s">
        <v>24488</v>
      </c>
      <c r="J9471" s="2" t="s">
        <v>24489</v>
      </c>
      <c r="K9471" s="5" t="s">
        <v>1493</v>
      </c>
    </row>
    <row r="9472" spans="1:16" hidden="1" x14ac:dyDescent="0.25">
      <c r="A9472">
        <v>203811</v>
      </c>
      <c r="B9472" t="s">
        <v>24490</v>
      </c>
      <c r="C9472" t="s">
        <v>24472</v>
      </c>
      <c r="D9472" t="s">
        <v>24464</v>
      </c>
      <c r="E9472" t="s">
        <v>35972</v>
      </c>
      <c r="F9472" t="s">
        <v>35973</v>
      </c>
      <c r="G9472">
        <v>1977</v>
      </c>
      <c r="H9472" t="s">
        <v>36649</v>
      </c>
      <c r="I9472" t="s">
        <v>24473</v>
      </c>
      <c r="J9472" s="2" t="s">
        <v>24491</v>
      </c>
      <c r="K9472" s="5" t="s">
        <v>38</v>
      </c>
      <c r="L9472" t="s">
        <v>323</v>
      </c>
    </row>
    <row r="9473" spans="1:12" hidden="1" x14ac:dyDescent="0.25">
      <c r="A9473">
        <v>203823</v>
      </c>
      <c r="B9473" t="s">
        <v>24492</v>
      </c>
      <c r="C9473" t="s">
        <v>24493</v>
      </c>
      <c r="D9473" t="s">
        <v>24464</v>
      </c>
      <c r="E9473" t="s">
        <v>35972</v>
      </c>
      <c r="F9473" t="s">
        <v>35973</v>
      </c>
      <c r="G9473">
        <v>1977</v>
      </c>
      <c r="H9473" t="s">
        <v>36649</v>
      </c>
      <c r="I9473" t="s">
        <v>408</v>
      </c>
      <c r="J9473" s="2" t="s">
        <v>24494</v>
      </c>
      <c r="K9473" s="5" t="s">
        <v>128</v>
      </c>
      <c r="L9473" t="s">
        <v>35192</v>
      </c>
    </row>
    <row r="9474" spans="1:12" hidden="1" x14ac:dyDescent="0.25">
      <c r="A9474">
        <v>203827</v>
      </c>
      <c r="B9474" t="s">
        <v>24495</v>
      </c>
      <c r="C9474" t="s">
        <v>24493</v>
      </c>
      <c r="D9474" t="s">
        <v>24464</v>
      </c>
      <c r="E9474" t="s">
        <v>35972</v>
      </c>
      <c r="F9474" t="s">
        <v>35973</v>
      </c>
      <c r="G9474">
        <v>1977</v>
      </c>
      <c r="H9474" t="s">
        <v>36649</v>
      </c>
      <c r="I9474" t="s">
        <v>408</v>
      </c>
      <c r="J9474" s="2" t="s">
        <v>24496</v>
      </c>
      <c r="K9474" s="5" t="s">
        <v>21</v>
      </c>
    </row>
    <row r="9475" spans="1:12" hidden="1" x14ac:dyDescent="0.25">
      <c r="A9475">
        <v>203828</v>
      </c>
      <c r="B9475" t="s">
        <v>24497</v>
      </c>
      <c r="C9475" t="s">
        <v>24472</v>
      </c>
      <c r="D9475" t="s">
        <v>24464</v>
      </c>
      <c r="E9475" t="s">
        <v>35972</v>
      </c>
      <c r="F9475" t="s">
        <v>35973</v>
      </c>
      <c r="G9475">
        <v>1977</v>
      </c>
      <c r="H9475" t="s">
        <v>36649</v>
      </c>
      <c r="I9475" t="s">
        <v>24473</v>
      </c>
      <c r="J9475" s="2" t="s">
        <v>24498</v>
      </c>
      <c r="K9475" s="5" t="s">
        <v>128</v>
      </c>
    </row>
    <row r="9476" spans="1:12" hidden="1" x14ac:dyDescent="0.25">
      <c r="A9476">
        <v>203869</v>
      </c>
      <c r="B9476" t="s">
        <v>24499</v>
      </c>
      <c r="C9476" t="s">
        <v>24472</v>
      </c>
      <c r="D9476" t="s">
        <v>24464</v>
      </c>
      <c r="E9476" t="s">
        <v>35972</v>
      </c>
      <c r="F9476" t="s">
        <v>35973</v>
      </c>
      <c r="G9476">
        <v>1977</v>
      </c>
      <c r="H9476" t="s">
        <v>36649</v>
      </c>
      <c r="I9476" t="s">
        <v>24473</v>
      </c>
      <c r="J9476" s="2" t="s">
        <v>24500</v>
      </c>
      <c r="K9476" s="5" t="s">
        <v>55</v>
      </c>
    </row>
    <row r="9477" spans="1:12" hidden="1" x14ac:dyDescent="0.25">
      <c r="A9477">
        <v>203881</v>
      </c>
      <c r="B9477" t="s">
        <v>24501</v>
      </c>
      <c r="C9477" t="s">
        <v>24502</v>
      </c>
      <c r="D9477" t="s">
        <v>24464</v>
      </c>
      <c r="E9477" t="s">
        <v>35972</v>
      </c>
      <c r="F9477" t="s">
        <v>35973</v>
      </c>
      <c r="G9477">
        <v>1977</v>
      </c>
      <c r="H9477" t="s">
        <v>36649</v>
      </c>
      <c r="I9477" t="s">
        <v>24503</v>
      </c>
      <c r="J9477" s="2" t="s">
        <v>24504</v>
      </c>
      <c r="K9477" s="5" t="s">
        <v>21</v>
      </c>
    </row>
    <row r="9478" spans="1:12" hidden="1" x14ac:dyDescent="0.25">
      <c r="A9478">
        <v>203884</v>
      </c>
      <c r="B9478" t="s">
        <v>24505</v>
      </c>
      <c r="C9478" t="s">
        <v>24487</v>
      </c>
      <c r="D9478" t="s">
        <v>24464</v>
      </c>
      <c r="E9478" t="s">
        <v>35972</v>
      </c>
      <c r="F9478" t="s">
        <v>35973</v>
      </c>
      <c r="G9478">
        <v>1977</v>
      </c>
      <c r="H9478" t="s">
        <v>36649</v>
      </c>
      <c r="I9478" t="s">
        <v>24488</v>
      </c>
      <c r="J9478" s="2" t="s">
        <v>24506</v>
      </c>
      <c r="K9478" s="5" t="s">
        <v>345</v>
      </c>
      <c r="L9478" t="s">
        <v>16</v>
      </c>
    </row>
    <row r="9479" spans="1:12" hidden="1" x14ac:dyDescent="0.25">
      <c r="A9479">
        <v>203890</v>
      </c>
      <c r="B9479" t="s">
        <v>24507</v>
      </c>
      <c r="C9479" t="s">
        <v>24502</v>
      </c>
      <c r="D9479" t="s">
        <v>24464</v>
      </c>
      <c r="E9479" t="s">
        <v>35972</v>
      </c>
      <c r="F9479" t="s">
        <v>35973</v>
      </c>
      <c r="G9479">
        <v>1977</v>
      </c>
      <c r="H9479" t="s">
        <v>36649</v>
      </c>
      <c r="I9479" t="s">
        <v>24503</v>
      </c>
      <c r="J9479" s="2" t="s">
        <v>24508</v>
      </c>
      <c r="K9479" s="5" t="s">
        <v>32</v>
      </c>
    </row>
    <row r="9480" spans="1:12" hidden="1" x14ac:dyDescent="0.25">
      <c r="A9480">
        <v>203891</v>
      </c>
      <c r="B9480" t="s">
        <v>24509</v>
      </c>
      <c r="C9480" t="s">
        <v>24487</v>
      </c>
      <c r="D9480" t="s">
        <v>24464</v>
      </c>
      <c r="E9480" t="s">
        <v>35972</v>
      </c>
      <c r="F9480" t="s">
        <v>35973</v>
      </c>
      <c r="G9480">
        <v>1977</v>
      </c>
      <c r="H9480" t="s">
        <v>36649</v>
      </c>
      <c r="I9480" t="s">
        <v>24488</v>
      </c>
      <c r="J9480" s="2" t="s">
        <v>24510</v>
      </c>
      <c r="K9480" s="5" t="s">
        <v>21</v>
      </c>
    </row>
    <row r="9481" spans="1:12" hidden="1" x14ac:dyDescent="0.25">
      <c r="A9481">
        <v>203896</v>
      </c>
      <c r="B9481" t="s">
        <v>24511</v>
      </c>
      <c r="C9481" t="s">
        <v>24487</v>
      </c>
      <c r="D9481" t="s">
        <v>24464</v>
      </c>
      <c r="E9481" t="s">
        <v>35972</v>
      </c>
      <c r="F9481" t="s">
        <v>35973</v>
      </c>
      <c r="G9481">
        <v>1977</v>
      </c>
      <c r="H9481" t="s">
        <v>36649</v>
      </c>
      <c r="I9481" t="s">
        <v>24488</v>
      </c>
      <c r="J9481" s="2" t="s">
        <v>24512</v>
      </c>
      <c r="K9481" s="5" t="s">
        <v>55</v>
      </c>
    </row>
    <row r="9482" spans="1:12" hidden="1" x14ac:dyDescent="0.25">
      <c r="A9482">
        <v>203907</v>
      </c>
      <c r="B9482" t="s">
        <v>24513</v>
      </c>
      <c r="C9482" t="s">
        <v>24502</v>
      </c>
      <c r="D9482" t="s">
        <v>24464</v>
      </c>
      <c r="E9482" t="s">
        <v>35972</v>
      </c>
      <c r="F9482" t="s">
        <v>35973</v>
      </c>
      <c r="G9482">
        <v>1977</v>
      </c>
      <c r="H9482" t="s">
        <v>36649</v>
      </c>
      <c r="I9482" t="s">
        <v>24503</v>
      </c>
      <c r="J9482" s="2" t="s">
        <v>24514</v>
      </c>
      <c r="K9482" s="5" t="s">
        <v>38</v>
      </c>
      <c r="L9482" t="s">
        <v>1584</v>
      </c>
    </row>
    <row r="9483" spans="1:12" hidden="1" x14ac:dyDescent="0.25">
      <c r="A9483">
        <v>203910</v>
      </c>
      <c r="B9483" t="s">
        <v>24515</v>
      </c>
      <c r="C9483" t="s">
        <v>24502</v>
      </c>
      <c r="D9483" t="s">
        <v>24464</v>
      </c>
      <c r="E9483" t="s">
        <v>35972</v>
      </c>
      <c r="F9483" t="s">
        <v>35973</v>
      </c>
      <c r="G9483">
        <v>1977</v>
      </c>
      <c r="H9483" t="s">
        <v>36649</v>
      </c>
      <c r="I9483" t="s">
        <v>24503</v>
      </c>
      <c r="J9483" s="2" t="s">
        <v>24516</v>
      </c>
      <c r="K9483" s="5" t="s">
        <v>38</v>
      </c>
      <c r="L9483" t="s">
        <v>232</v>
      </c>
    </row>
    <row r="9484" spans="1:12" hidden="1" x14ac:dyDescent="0.25">
      <c r="A9484">
        <v>203912</v>
      </c>
      <c r="B9484" t="s">
        <v>24517</v>
      </c>
      <c r="C9484" t="s">
        <v>24502</v>
      </c>
      <c r="D9484" t="s">
        <v>24464</v>
      </c>
      <c r="E9484" t="s">
        <v>35972</v>
      </c>
      <c r="F9484" t="s">
        <v>35973</v>
      </c>
      <c r="G9484">
        <v>1977</v>
      </c>
      <c r="H9484" t="s">
        <v>36649</v>
      </c>
      <c r="I9484" t="s">
        <v>24503</v>
      </c>
      <c r="J9484" s="2" t="s">
        <v>24518</v>
      </c>
      <c r="K9484" s="5" t="s">
        <v>38</v>
      </c>
      <c r="L9484" t="s">
        <v>187</v>
      </c>
    </row>
    <row r="9485" spans="1:12" hidden="1" x14ac:dyDescent="0.25">
      <c r="A9485">
        <v>203916</v>
      </c>
      <c r="B9485" t="s">
        <v>24519</v>
      </c>
      <c r="C9485" t="s">
        <v>24502</v>
      </c>
      <c r="D9485" t="s">
        <v>24464</v>
      </c>
      <c r="E9485" t="s">
        <v>35972</v>
      </c>
      <c r="F9485" t="s">
        <v>35973</v>
      </c>
      <c r="G9485">
        <v>1977</v>
      </c>
      <c r="H9485" t="s">
        <v>36649</v>
      </c>
      <c r="I9485" t="s">
        <v>24503</v>
      </c>
      <c r="J9485" s="2" t="s">
        <v>24520</v>
      </c>
      <c r="K9485" s="5" t="s">
        <v>38</v>
      </c>
      <c r="L9485" t="s">
        <v>16</v>
      </c>
    </row>
    <row r="9486" spans="1:12" hidden="1" x14ac:dyDescent="0.25">
      <c r="A9486">
        <v>203931</v>
      </c>
      <c r="B9486" t="s">
        <v>24521</v>
      </c>
      <c r="C9486" t="s">
        <v>24522</v>
      </c>
      <c r="D9486" t="s">
        <v>24523</v>
      </c>
      <c r="E9486" t="s">
        <v>35974</v>
      </c>
      <c r="F9486" t="s">
        <v>35975</v>
      </c>
      <c r="G9486">
        <v>1989</v>
      </c>
      <c r="H9486" t="s">
        <v>36650</v>
      </c>
      <c r="I9486" t="s">
        <v>21725</v>
      </c>
      <c r="J9486" s="2" t="s">
        <v>24524</v>
      </c>
      <c r="K9486" s="5" t="s">
        <v>21</v>
      </c>
    </row>
    <row r="9487" spans="1:12" hidden="1" x14ac:dyDescent="0.25">
      <c r="A9487">
        <v>204034</v>
      </c>
      <c r="B9487" t="s">
        <v>24525</v>
      </c>
      <c r="C9487" t="s">
        <v>24526</v>
      </c>
      <c r="D9487" t="s">
        <v>24523</v>
      </c>
      <c r="E9487" t="s">
        <v>35974</v>
      </c>
      <c r="F9487" t="s">
        <v>35975</v>
      </c>
      <c r="G9487">
        <v>1989</v>
      </c>
      <c r="H9487" t="s">
        <v>36650</v>
      </c>
      <c r="I9487" t="s">
        <v>6196</v>
      </c>
      <c r="J9487" s="2" t="s">
        <v>24527</v>
      </c>
      <c r="K9487" s="5" t="s">
        <v>202</v>
      </c>
    </row>
    <row r="9488" spans="1:12" hidden="1" x14ac:dyDescent="0.25">
      <c r="A9488">
        <v>204079</v>
      </c>
      <c r="B9488" t="s">
        <v>24528</v>
      </c>
      <c r="C9488" t="s">
        <v>24529</v>
      </c>
      <c r="D9488" t="s">
        <v>24523</v>
      </c>
      <c r="E9488" t="s">
        <v>35974</v>
      </c>
      <c r="F9488" t="s">
        <v>35975</v>
      </c>
      <c r="G9488">
        <v>1989</v>
      </c>
      <c r="H9488" t="s">
        <v>36650</v>
      </c>
      <c r="I9488" t="s">
        <v>24530</v>
      </c>
      <c r="J9488" s="2" t="s">
        <v>24531</v>
      </c>
      <c r="K9488" s="5" t="s">
        <v>128</v>
      </c>
    </row>
    <row r="9489" spans="1:16" hidden="1" x14ac:dyDescent="0.25">
      <c r="A9489">
        <v>204096</v>
      </c>
      <c r="B9489" t="s">
        <v>24532</v>
      </c>
      <c r="C9489" t="s">
        <v>24533</v>
      </c>
      <c r="D9489" t="s">
        <v>24523</v>
      </c>
      <c r="E9489" t="s">
        <v>35974</v>
      </c>
      <c r="F9489" t="s">
        <v>35975</v>
      </c>
      <c r="G9489">
        <v>1989</v>
      </c>
      <c r="H9489" t="s">
        <v>36650</v>
      </c>
      <c r="I9489" t="s">
        <v>4414</v>
      </c>
      <c r="J9489" s="2" t="s">
        <v>24534</v>
      </c>
      <c r="K9489" s="5" t="s">
        <v>38</v>
      </c>
      <c r="L9489" t="s">
        <v>627</v>
      </c>
    </row>
    <row r="9490" spans="1:16" hidden="1" x14ac:dyDescent="0.25">
      <c r="A9490">
        <v>204101</v>
      </c>
      <c r="B9490" t="s">
        <v>24535</v>
      </c>
      <c r="C9490" t="s">
        <v>24533</v>
      </c>
      <c r="D9490" t="s">
        <v>24523</v>
      </c>
      <c r="E9490" t="s">
        <v>35974</v>
      </c>
      <c r="F9490" t="s">
        <v>35975</v>
      </c>
      <c r="G9490">
        <v>1989</v>
      </c>
      <c r="H9490" t="s">
        <v>36650</v>
      </c>
      <c r="I9490" t="s">
        <v>4414</v>
      </c>
      <c r="J9490" s="2" t="s">
        <v>24536</v>
      </c>
      <c r="K9490" s="5" t="s">
        <v>38</v>
      </c>
      <c r="L9490" t="s">
        <v>187</v>
      </c>
    </row>
    <row r="9491" spans="1:16" hidden="1" x14ac:dyDescent="0.25">
      <c r="A9491">
        <v>204157</v>
      </c>
      <c r="B9491" t="s">
        <v>24537</v>
      </c>
      <c r="C9491" t="s">
        <v>24538</v>
      </c>
      <c r="D9491" t="s">
        <v>24523</v>
      </c>
      <c r="E9491" t="s">
        <v>35974</v>
      </c>
      <c r="F9491" t="s">
        <v>35975</v>
      </c>
      <c r="G9491">
        <v>1989</v>
      </c>
      <c r="H9491" t="s">
        <v>36650</v>
      </c>
      <c r="I9491" t="s">
        <v>8873</v>
      </c>
      <c r="J9491" s="2" t="s">
        <v>24539</v>
      </c>
      <c r="K9491" s="5" t="s">
        <v>38</v>
      </c>
      <c r="L9491" t="s">
        <v>187</v>
      </c>
    </row>
    <row r="9492" spans="1:16" hidden="1" x14ac:dyDescent="0.25">
      <c r="A9492">
        <v>204168</v>
      </c>
      <c r="B9492" t="s">
        <v>24540</v>
      </c>
      <c r="C9492" t="s">
        <v>24538</v>
      </c>
      <c r="D9492" t="s">
        <v>24523</v>
      </c>
      <c r="E9492" t="s">
        <v>35974</v>
      </c>
      <c r="F9492" t="s">
        <v>35975</v>
      </c>
      <c r="G9492">
        <v>1989</v>
      </c>
      <c r="H9492" t="s">
        <v>36650</v>
      </c>
      <c r="I9492" t="s">
        <v>8873</v>
      </c>
      <c r="J9492" s="2" t="s">
        <v>24541</v>
      </c>
      <c r="K9492" s="5" t="s">
        <v>38</v>
      </c>
      <c r="L9492" t="s">
        <v>1872</v>
      </c>
    </row>
    <row r="9493" spans="1:16" hidden="1" x14ac:dyDescent="0.25">
      <c r="A9493">
        <v>204175</v>
      </c>
      <c r="B9493" t="s">
        <v>24542</v>
      </c>
      <c r="C9493" t="s">
        <v>24543</v>
      </c>
      <c r="D9493" t="s">
        <v>24523</v>
      </c>
      <c r="E9493" t="s">
        <v>35974</v>
      </c>
      <c r="F9493" t="s">
        <v>35975</v>
      </c>
      <c r="G9493">
        <v>1989</v>
      </c>
      <c r="H9493" t="s">
        <v>36650</v>
      </c>
      <c r="I9493" t="s">
        <v>24544</v>
      </c>
      <c r="J9493" s="2" t="s">
        <v>24545</v>
      </c>
      <c r="K9493" s="5" t="s">
        <v>55</v>
      </c>
    </row>
    <row r="9494" spans="1:16" hidden="1" x14ac:dyDescent="0.25">
      <c r="A9494">
        <v>204204</v>
      </c>
      <c r="B9494" t="s">
        <v>24546</v>
      </c>
      <c r="C9494" t="s">
        <v>24547</v>
      </c>
      <c r="D9494" t="s">
        <v>24523</v>
      </c>
      <c r="E9494" t="s">
        <v>35974</v>
      </c>
      <c r="F9494" t="s">
        <v>35975</v>
      </c>
      <c r="G9494">
        <v>1989</v>
      </c>
      <c r="H9494" t="s">
        <v>36650</v>
      </c>
      <c r="I9494" t="s">
        <v>24548</v>
      </c>
      <c r="J9494" s="2" t="s">
        <v>24549</v>
      </c>
      <c r="K9494" s="5" t="s">
        <v>21</v>
      </c>
    </row>
    <row r="9495" spans="1:16" hidden="1" x14ac:dyDescent="0.25">
      <c r="A9495">
        <v>204279</v>
      </c>
      <c r="B9495" t="s">
        <v>24550</v>
      </c>
      <c r="C9495" t="s">
        <v>24551</v>
      </c>
      <c r="D9495" t="s">
        <v>24552</v>
      </c>
      <c r="E9495" t="s">
        <v>35976</v>
      </c>
      <c r="F9495" t="s">
        <v>35426</v>
      </c>
      <c r="G9495">
        <v>1998</v>
      </c>
      <c r="H9495" t="s">
        <v>36651</v>
      </c>
      <c r="I9495" t="s">
        <v>24553</v>
      </c>
      <c r="J9495" s="2" t="s">
        <v>24554</v>
      </c>
      <c r="K9495" s="5" t="s">
        <v>55</v>
      </c>
    </row>
    <row r="9496" spans="1:16" hidden="1" x14ac:dyDescent="0.25">
      <c r="A9496">
        <v>204293</v>
      </c>
      <c r="B9496" t="s">
        <v>24555</v>
      </c>
      <c r="C9496" t="s">
        <v>24556</v>
      </c>
      <c r="D9496" t="s">
        <v>24552</v>
      </c>
      <c r="E9496" t="s">
        <v>35976</v>
      </c>
      <c r="F9496" t="s">
        <v>35426</v>
      </c>
      <c r="G9496">
        <v>1998</v>
      </c>
      <c r="H9496" t="s">
        <v>36651</v>
      </c>
      <c r="I9496" t="s">
        <v>24557</v>
      </c>
      <c r="J9496" s="2" t="s">
        <v>24558</v>
      </c>
      <c r="K9496" s="5" t="s">
        <v>21</v>
      </c>
    </row>
    <row r="9497" spans="1:16" hidden="1" x14ac:dyDescent="0.25">
      <c r="A9497">
        <v>204300</v>
      </c>
      <c r="B9497" t="s">
        <v>24559</v>
      </c>
      <c r="C9497" t="s">
        <v>24560</v>
      </c>
      <c r="D9497" t="s">
        <v>24552</v>
      </c>
      <c r="E9497" t="s">
        <v>35976</v>
      </c>
      <c r="F9497" t="s">
        <v>35426</v>
      </c>
      <c r="G9497">
        <v>1998</v>
      </c>
      <c r="H9497" t="s">
        <v>36651</v>
      </c>
      <c r="I9497" t="s">
        <v>24561</v>
      </c>
      <c r="J9497" s="2" t="s">
        <v>24562</v>
      </c>
      <c r="K9497" s="5" t="s">
        <v>38</v>
      </c>
      <c r="L9497" t="s">
        <v>16</v>
      </c>
    </row>
    <row r="9498" spans="1:16" hidden="1" x14ac:dyDescent="0.25">
      <c r="A9498">
        <v>204308</v>
      </c>
      <c r="B9498" t="s">
        <v>24563</v>
      </c>
      <c r="C9498" t="s">
        <v>24560</v>
      </c>
      <c r="D9498" t="s">
        <v>24552</v>
      </c>
      <c r="E9498" t="s">
        <v>35976</v>
      </c>
      <c r="F9498" t="s">
        <v>35426</v>
      </c>
      <c r="G9498">
        <v>1998</v>
      </c>
      <c r="H9498" t="s">
        <v>36651</v>
      </c>
      <c r="I9498" t="s">
        <v>24561</v>
      </c>
      <c r="J9498" s="2" t="s">
        <v>24564</v>
      </c>
      <c r="K9498" s="5" t="s">
        <v>21</v>
      </c>
    </row>
    <row r="9499" spans="1:16" hidden="1" x14ac:dyDescent="0.25">
      <c r="A9499">
        <v>204317</v>
      </c>
      <c r="B9499" t="s">
        <v>24565</v>
      </c>
      <c r="C9499" t="s">
        <v>24566</v>
      </c>
      <c r="D9499" t="s">
        <v>24552</v>
      </c>
      <c r="E9499" t="s">
        <v>35976</v>
      </c>
      <c r="F9499" t="s">
        <v>35426</v>
      </c>
      <c r="G9499">
        <v>1998</v>
      </c>
      <c r="H9499" t="s">
        <v>36651</v>
      </c>
      <c r="I9499" t="s">
        <v>5453</v>
      </c>
      <c r="J9499" s="2" t="s">
        <v>24567</v>
      </c>
      <c r="K9499" s="5" t="s">
        <v>38</v>
      </c>
    </row>
    <row r="9500" spans="1:16" hidden="1" x14ac:dyDescent="0.25">
      <c r="A9500">
        <v>204355</v>
      </c>
      <c r="B9500" t="s">
        <v>24568</v>
      </c>
      <c r="C9500" t="s">
        <v>24566</v>
      </c>
      <c r="D9500" t="s">
        <v>24552</v>
      </c>
      <c r="E9500" t="s">
        <v>35976</v>
      </c>
      <c r="F9500" t="s">
        <v>35426</v>
      </c>
      <c r="G9500">
        <v>1998</v>
      </c>
      <c r="H9500" t="s">
        <v>36651</v>
      </c>
      <c r="I9500" t="s">
        <v>5453</v>
      </c>
      <c r="J9500" s="2" t="s">
        <v>24569</v>
      </c>
      <c r="K9500" s="5" t="s">
        <v>21</v>
      </c>
    </row>
    <row r="9501" spans="1:16" x14ac:dyDescent="0.25">
      <c r="A9501">
        <v>204360</v>
      </c>
      <c r="B9501" t="s">
        <v>24570</v>
      </c>
      <c r="C9501" t="s">
        <v>24571</v>
      </c>
      <c r="D9501" t="s">
        <v>24552</v>
      </c>
      <c r="E9501" t="s">
        <v>35976</v>
      </c>
      <c r="F9501" t="s">
        <v>35426</v>
      </c>
      <c r="G9501">
        <v>1998</v>
      </c>
      <c r="H9501" t="s">
        <v>36651</v>
      </c>
      <c r="I9501" t="s">
        <v>24572</v>
      </c>
      <c r="J9501" s="2" t="s">
        <v>24573</v>
      </c>
      <c r="K9501" s="5" t="s">
        <v>38</v>
      </c>
      <c r="M9501" s="4" t="s">
        <v>7</v>
      </c>
      <c r="N9501" s="4" t="s">
        <v>8</v>
      </c>
      <c r="O9501" t="s">
        <v>33</v>
      </c>
      <c r="P9501" t="s">
        <v>35340</v>
      </c>
    </row>
    <row r="9502" spans="1:16" hidden="1" x14ac:dyDescent="0.25">
      <c r="A9502">
        <v>204413</v>
      </c>
      <c r="B9502" t="s">
        <v>24574</v>
      </c>
      <c r="C9502" t="s">
        <v>24575</v>
      </c>
      <c r="D9502" t="s">
        <v>24552</v>
      </c>
      <c r="E9502" t="s">
        <v>35976</v>
      </c>
      <c r="F9502" t="s">
        <v>35426</v>
      </c>
      <c r="G9502">
        <v>1998</v>
      </c>
      <c r="H9502" t="s">
        <v>36651</v>
      </c>
      <c r="I9502" t="s">
        <v>9562</v>
      </c>
      <c r="J9502" s="2" t="s">
        <v>24576</v>
      </c>
      <c r="K9502" s="5" t="s">
        <v>38</v>
      </c>
      <c r="L9502" t="s">
        <v>35259</v>
      </c>
    </row>
    <row r="9503" spans="1:16" hidden="1" x14ac:dyDescent="0.25">
      <c r="A9503">
        <v>204425</v>
      </c>
      <c r="B9503" t="s">
        <v>24577</v>
      </c>
      <c r="C9503" t="s">
        <v>24578</v>
      </c>
      <c r="D9503" t="s">
        <v>24552</v>
      </c>
      <c r="E9503" t="s">
        <v>35976</v>
      </c>
      <c r="F9503" t="s">
        <v>35426</v>
      </c>
      <c r="G9503">
        <v>1998</v>
      </c>
      <c r="H9503" t="s">
        <v>36651</v>
      </c>
      <c r="I9503" t="s">
        <v>24579</v>
      </c>
      <c r="J9503" s="2" t="s">
        <v>24580</v>
      </c>
      <c r="K9503" s="5" t="s">
        <v>38</v>
      </c>
      <c r="L9503" t="s">
        <v>174</v>
      </c>
    </row>
    <row r="9504" spans="1:16" hidden="1" x14ac:dyDescent="0.25">
      <c r="A9504">
        <v>204432</v>
      </c>
      <c r="B9504" t="s">
        <v>24581</v>
      </c>
      <c r="C9504" t="s">
        <v>24578</v>
      </c>
      <c r="D9504" t="s">
        <v>24552</v>
      </c>
      <c r="E9504" t="s">
        <v>35976</v>
      </c>
      <c r="F9504" t="s">
        <v>35426</v>
      </c>
      <c r="G9504">
        <v>1998</v>
      </c>
      <c r="H9504" t="s">
        <v>36651</v>
      </c>
      <c r="I9504" t="s">
        <v>24579</v>
      </c>
      <c r="J9504" s="2" t="s">
        <v>24582</v>
      </c>
      <c r="K9504" s="5" t="s">
        <v>128</v>
      </c>
    </row>
    <row r="9505" spans="1:16" hidden="1" x14ac:dyDescent="0.25">
      <c r="A9505">
        <v>204447</v>
      </c>
      <c r="B9505" t="s">
        <v>24583</v>
      </c>
      <c r="C9505" t="s">
        <v>24578</v>
      </c>
      <c r="D9505" t="s">
        <v>24552</v>
      </c>
      <c r="E9505" t="s">
        <v>35976</v>
      </c>
      <c r="F9505" t="s">
        <v>35426</v>
      </c>
      <c r="G9505">
        <v>1998</v>
      </c>
      <c r="H9505" t="s">
        <v>36651</v>
      </c>
      <c r="I9505" t="s">
        <v>24579</v>
      </c>
      <c r="J9505" s="2" t="s">
        <v>24584</v>
      </c>
      <c r="K9505" s="5" t="s">
        <v>55</v>
      </c>
    </row>
    <row r="9506" spans="1:16" hidden="1" x14ac:dyDescent="0.25">
      <c r="A9506">
        <v>204450</v>
      </c>
      <c r="B9506" t="s">
        <v>24585</v>
      </c>
      <c r="C9506" t="s">
        <v>24578</v>
      </c>
      <c r="D9506" t="s">
        <v>24552</v>
      </c>
      <c r="E9506" t="s">
        <v>35976</v>
      </c>
      <c r="F9506" t="s">
        <v>35426</v>
      </c>
      <c r="G9506">
        <v>1998</v>
      </c>
      <c r="H9506" t="s">
        <v>36651</v>
      </c>
      <c r="I9506" t="s">
        <v>24579</v>
      </c>
      <c r="J9506" s="2" t="s">
        <v>24586</v>
      </c>
      <c r="K9506" s="5" t="s">
        <v>38</v>
      </c>
    </row>
    <row r="9507" spans="1:16" x14ac:dyDescent="0.25">
      <c r="A9507">
        <v>204456</v>
      </c>
      <c r="B9507" t="s">
        <v>24587</v>
      </c>
      <c r="C9507" t="s">
        <v>24588</v>
      </c>
      <c r="D9507" t="s">
        <v>24552</v>
      </c>
      <c r="E9507" t="s">
        <v>35976</v>
      </c>
      <c r="F9507" t="s">
        <v>35426</v>
      </c>
      <c r="G9507">
        <v>1998</v>
      </c>
      <c r="H9507" t="s">
        <v>36651</v>
      </c>
      <c r="I9507" t="s">
        <v>24589</v>
      </c>
      <c r="J9507" s="2" t="s">
        <v>24590</v>
      </c>
      <c r="K9507" s="5" t="s">
        <v>38</v>
      </c>
      <c r="M9507" s="4" t="s">
        <v>7</v>
      </c>
      <c r="N9507" s="4" t="s">
        <v>167</v>
      </c>
      <c r="O9507" t="s">
        <v>33</v>
      </c>
      <c r="P9507" t="s">
        <v>35340</v>
      </c>
    </row>
    <row r="9508" spans="1:16" hidden="1" x14ac:dyDescent="0.25">
      <c r="A9508">
        <v>204457</v>
      </c>
      <c r="B9508" t="s">
        <v>24591</v>
      </c>
      <c r="C9508" t="s">
        <v>24588</v>
      </c>
      <c r="D9508" t="s">
        <v>24552</v>
      </c>
      <c r="E9508" t="s">
        <v>35976</v>
      </c>
      <c r="F9508" t="s">
        <v>35426</v>
      </c>
      <c r="G9508">
        <v>1998</v>
      </c>
      <c r="H9508" t="s">
        <v>36651</v>
      </c>
      <c r="I9508" t="s">
        <v>24589</v>
      </c>
      <c r="J9508" s="2" t="s">
        <v>24592</v>
      </c>
      <c r="K9508" s="5" t="s">
        <v>38</v>
      </c>
    </row>
    <row r="9509" spans="1:16" hidden="1" x14ac:dyDescent="0.25">
      <c r="A9509">
        <v>204512</v>
      </c>
      <c r="B9509" t="s">
        <v>24593</v>
      </c>
      <c r="C9509" t="s">
        <v>24551</v>
      </c>
      <c r="D9509" t="s">
        <v>24552</v>
      </c>
      <c r="E9509" t="s">
        <v>35976</v>
      </c>
      <c r="F9509" t="s">
        <v>35426</v>
      </c>
      <c r="G9509">
        <v>1998</v>
      </c>
      <c r="H9509" t="s">
        <v>36651</v>
      </c>
      <c r="I9509" t="s">
        <v>24553</v>
      </c>
      <c r="J9509" s="2" t="s">
        <v>24594</v>
      </c>
      <c r="K9509" s="5" t="s">
        <v>38</v>
      </c>
      <c r="L9509" t="s">
        <v>187</v>
      </c>
    </row>
    <row r="9510" spans="1:16" hidden="1" x14ac:dyDescent="0.25">
      <c r="A9510">
        <v>204528</v>
      </c>
      <c r="B9510" t="s">
        <v>24595</v>
      </c>
      <c r="C9510" t="s">
        <v>24596</v>
      </c>
      <c r="D9510" t="s">
        <v>24552</v>
      </c>
      <c r="E9510" t="s">
        <v>35976</v>
      </c>
      <c r="F9510" t="s">
        <v>35426</v>
      </c>
      <c r="G9510">
        <v>1998</v>
      </c>
      <c r="H9510" t="s">
        <v>36651</v>
      </c>
      <c r="I9510" t="s">
        <v>13251</v>
      </c>
      <c r="J9510" s="2" t="s">
        <v>24597</v>
      </c>
      <c r="K9510" s="5" t="s">
        <v>38</v>
      </c>
    </row>
    <row r="9511" spans="1:16" hidden="1" x14ac:dyDescent="0.25">
      <c r="A9511">
        <v>204537</v>
      </c>
      <c r="B9511" t="s">
        <v>24598</v>
      </c>
      <c r="C9511" t="s">
        <v>24556</v>
      </c>
      <c r="D9511" t="s">
        <v>24552</v>
      </c>
      <c r="E9511" t="s">
        <v>35976</v>
      </c>
      <c r="F9511" t="s">
        <v>35426</v>
      </c>
      <c r="G9511">
        <v>1998</v>
      </c>
      <c r="H9511" t="s">
        <v>36651</v>
      </c>
      <c r="I9511" t="s">
        <v>24557</v>
      </c>
      <c r="J9511" s="2" t="s">
        <v>24599</v>
      </c>
      <c r="K9511" s="5" t="s">
        <v>38</v>
      </c>
    </row>
    <row r="9512" spans="1:16" hidden="1" x14ac:dyDescent="0.25">
      <c r="A9512">
        <v>204640</v>
      </c>
      <c r="B9512" t="s">
        <v>24600</v>
      </c>
      <c r="C9512" t="s">
        <v>24551</v>
      </c>
      <c r="D9512" t="s">
        <v>24552</v>
      </c>
      <c r="E9512" t="s">
        <v>35976</v>
      </c>
      <c r="F9512" t="s">
        <v>35426</v>
      </c>
      <c r="G9512">
        <v>1998</v>
      </c>
      <c r="H9512" t="s">
        <v>36651</v>
      </c>
      <c r="I9512" t="s">
        <v>24553</v>
      </c>
      <c r="J9512" s="2" t="s">
        <v>24601</v>
      </c>
      <c r="K9512" s="5" t="s">
        <v>55</v>
      </c>
    </row>
    <row r="9513" spans="1:16" hidden="1" x14ac:dyDescent="0.25">
      <c r="A9513">
        <v>204650</v>
      </c>
      <c r="B9513" t="s">
        <v>24602</v>
      </c>
      <c r="C9513" t="s">
        <v>24551</v>
      </c>
      <c r="D9513" t="s">
        <v>24552</v>
      </c>
      <c r="E9513" t="s">
        <v>35976</v>
      </c>
      <c r="F9513" t="s">
        <v>35426</v>
      </c>
      <c r="G9513">
        <v>1998</v>
      </c>
      <c r="H9513" t="s">
        <v>36651</v>
      </c>
      <c r="I9513" t="s">
        <v>24553</v>
      </c>
      <c r="J9513" s="2" t="s">
        <v>24603</v>
      </c>
      <c r="K9513" s="5" t="s">
        <v>38</v>
      </c>
      <c r="L9513" t="s">
        <v>35281</v>
      </c>
    </row>
    <row r="9514" spans="1:16" hidden="1" x14ac:dyDescent="0.25">
      <c r="A9514">
        <v>204665</v>
      </c>
      <c r="B9514" t="s">
        <v>24604</v>
      </c>
      <c r="C9514" t="s">
        <v>24605</v>
      </c>
      <c r="D9514" t="s">
        <v>24552</v>
      </c>
      <c r="E9514" t="s">
        <v>35976</v>
      </c>
      <c r="F9514" t="s">
        <v>35426</v>
      </c>
      <c r="G9514">
        <v>1998</v>
      </c>
      <c r="H9514" t="s">
        <v>36651</v>
      </c>
      <c r="I9514" t="s">
        <v>4779</v>
      </c>
      <c r="J9514" s="2" t="s">
        <v>24606</v>
      </c>
      <c r="K9514" s="5" t="s">
        <v>38</v>
      </c>
      <c r="L9514" t="s">
        <v>112</v>
      </c>
    </row>
    <row r="9515" spans="1:16" hidden="1" x14ac:dyDescent="0.25">
      <c r="A9515">
        <v>204667</v>
      </c>
      <c r="B9515" t="s">
        <v>24607</v>
      </c>
      <c r="C9515" t="s">
        <v>24608</v>
      </c>
      <c r="D9515" t="s">
        <v>24609</v>
      </c>
      <c r="E9515" t="s">
        <v>35977</v>
      </c>
      <c r="F9515" t="s">
        <v>35978</v>
      </c>
      <c r="G9515">
        <v>1996</v>
      </c>
      <c r="H9515" t="s">
        <v>36652</v>
      </c>
      <c r="I9515" t="s">
        <v>24610</v>
      </c>
      <c r="J9515" s="2" t="s">
        <v>24611</v>
      </c>
      <c r="K9515" s="5" t="s">
        <v>21</v>
      </c>
    </row>
    <row r="9516" spans="1:16" hidden="1" x14ac:dyDescent="0.25">
      <c r="A9516">
        <v>204679</v>
      </c>
      <c r="B9516" t="s">
        <v>24612</v>
      </c>
      <c r="C9516" t="s">
        <v>24613</v>
      </c>
      <c r="D9516" t="s">
        <v>24609</v>
      </c>
      <c r="E9516" t="s">
        <v>35977</v>
      </c>
      <c r="F9516" t="s">
        <v>35978</v>
      </c>
      <c r="G9516">
        <v>1996</v>
      </c>
      <c r="H9516" t="s">
        <v>36652</v>
      </c>
      <c r="I9516" t="s">
        <v>24614</v>
      </c>
      <c r="J9516" s="2" t="s">
        <v>24615</v>
      </c>
      <c r="K9516" s="5" t="s">
        <v>21</v>
      </c>
      <c r="L9516" t="s">
        <v>143</v>
      </c>
    </row>
    <row r="9517" spans="1:16" hidden="1" x14ac:dyDescent="0.25">
      <c r="A9517">
        <v>204681</v>
      </c>
      <c r="B9517" t="s">
        <v>24616</v>
      </c>
      <c r="C9517" t="s">
        <v>24613</v>
      </c>
      <c r="D9517" t="s">
        <v>24609</v>
      </c>
      <c r="E9517" t="s">
        <v>35977</v>
      </c>
      <c r="F9517" t="s">
        <v>35978</v>
      </c>
      <c r="G9517">
        <v>1996</v>
      </c>
      <c r="H9517" t="s">
        <v>36652</v>
      </c>
      <c r="I9517" t="s">
        <v>24614</v>
      </c>
      <c r="J9517" s="2" t="s">
        <v>24617</v>
      </c>
      <c r="K9517" s="5" t="s">
        <v>38</v>
      </c>
      <c r="L9517" t="s">
        <v>132</v>
      </c>
    </row>
    <row r="9518" spans="1:16" hidden="1" x14ac:dyDescent="0.25">
      <c r="A9518">
        <v>204682</v>
      </c>
      <c r="B9518" t="s">
        <v>24618</v>
      </c>
      <c r="C9518" t="s">
        <v>24619</v>
      </c>
      <c r="D9518" t="s">
        <v>24609</v>
      </c>
      <c r="E9518" t="s">
        <v>35977</v>
      </c>
      <c r="F9518" t="s">
        <v>35978</v>
      </c>
      <c r="G9518">
        <v>1996</v>
      </c>
      <c r="H9518" t="s">
        <v>36652</v>
      </c>
      <c r="I9518" t="s">
        <v>24620</v>
      </c>
      <c r="J9518" s="2" t="s">
        <v>24621</v>
      </c>
      <c r="K9518" s="5" t="s">
        <v>55</v>
      </c>
    </row>
    <row r="9519" spans="1:16" hidden="1" x14ac:dyDescent="0.25">
      <c r="A9519">
        <v>204706</v>
      </c>
      <c r="B9519" t="s">
        <v>24622</v>
      </c>
      <c r="C9519" t="s">
        <v>24613</v>
      </c>
      <c r="D9519" t="s">
        <v>24609</v>
      </c>
      <c r="E9519" t="s">
        <v>35977</v>
      </c>
      <c r="F9519" t="s">
        <v>35978</v>
      </c>
      <c r="G9519">
        <v>1996</v>
      </c>
      <c r="H9519" t="s">
        <v>36652</v>
      </c>
      <c r="I9519" t="s">
        <v>24614</v>
      </c>
      <c r="J9519" s="2" t="s">
        <v>24623</v>
      </c>
      <c r="K9519" s="5" t="s">
        <v>21</v>
      </c>
    </row>
    <row r="9520" spans="1:16" hidden="1" x14ac:dyDescent="0.25">
      <c r="A9520">
        <v>204716</v>
      </c>
      <c r="B9520" t="s">
        <v>24624</v>
      </c>
      <c r="C9520" t="s">
        <v>24625</v>
      </c>
      <c r="D9520" t="s">
        <v>24609</v>
      </c>
      <c r="E9520" t="s">
        <v>35977</v>
      </c>
      <c r="F9520" t="s">
        <v>35978</v>
      </c>
      <c r="G9520">
        <v>1996</v>
      </c>
      <c r="H9520" t="s">
        <v>36652</v>
      </c>
      <c r="I9520" t="s">
        <v>24626</v>
      </c>
      <c r="J9520" s="2" t="s">
        <v>24627</v>
      </c>
      <c r="K9520" s="5" t="s">
        <v>38</v>
      </c>
      <c r="L9520" t="s">
        <v>232</v>
      </c>
    </row>
    <row r="9521" spans="1:12" hidden="1" x14ac:dyDescent="0.25">
      <c r="A9521">
        <v>204741</v>
      </c>
      <c r="B9521" t="s">
        <v>24628</v>
      </c>
      <c r="C9521" t="s">
        <v>24629</v>
      </c>
      <c r="D9521" t="s">
        <v>24609</v>
      </c>
      <c r="E9521" t="s">
        <v>35977</v>
      </c>
      <c r="F9521" t="s">
        <v>35978</v>
      </c>
      <c r="G9521">
        <v>1996</v>
      </c>
      <c r="H9521" t="s">
        <v>36652</v>
      </c>
      <c r="I9521" t="s">
        <v>24630</v>
      </c>
      <c r="J9521" s="2" t="s">
        <v>24631</v>
      </c>
      <c r="K9521" s="5" t="s">
        <v>55</v>
      </c>
    </row>
    <row r="9522" spans="1:12" hidden="1" x14ac:dyDescent="0.25">
      <c r="A9522">
        <v>204756</v>
      </c>
      <c r="B9522" t="s">
        <v>24632</v>
      </c>
      <c r="C9522" t="s">
        <v>24633</v>
      </c>
      <c r="D9522" t="s">
        <v>24609</v>
      </c>
      <c r="E9522" t="s">
        <v>35977</v>
      </c>
      <c r="F9522" t="s">
        <v>35978</v>
      </c>
      <c r="G9522">
        <v>1996</v>
      </c>
      <c r="H9522" t="s">
        <v>36652</v>
      </c>
      <c r="I9522" t="s">
        <v>24634</v>
      </c>
      <c r="J9522" s="2" t="s">
        <v>24635</v>
      </c>
      <c r="K9522" s="5" t="s">
        <v>21</v>
      </c>
    </row>
    <row r="9523" spans="1:12" hidden="1" x14ac:dyDescent="0.25">
      <c r="A9523">
        <v>204815</v>
      </c>
      <c r="B9523" t="s">
        <v>24636</v>
      </c>
      <c r="C9523" t="s">
        <v>24637</v>
      </c>
      <c r="D9523" t="s">
        <v>24609</v>
      </c>
      <c r="E9523" t="s">
        <v>35977</v>
      </c>
      <c r="F9523" t="s">
        <v>35978</v>
      </c>
      <c r="G9523">
        <v>1996</v>
      </c>
      <c r="H9523" t="s">
        <v>36652</v>
      </c>
      <c r="I9523" t="s">
        <v>630</v>
      </c>
      <c r="J9523" s="2" t="s">
        <v>24638</v>
      </c>
      <c r="K9523" s="5" t="s">
        <v>21</v>
      </c>
    </row>
    <row r="9524" spans="1:12" hidden="1" x14ac:dyDescent="0.25">
      <c r="A9524">
        <v>204823</v>
      </c>
      <c r="B9524" t="s">
        <v>24639</v>
      </c>
      <c r="C9524" t="s">
        <v>24640</v>
      </c>
      <c r="D9524" t="s">
        <v>24609</v>
      </c>
      <c r="E9524" t="s">
        <v>35977</v>
      </c>
      <c r="F9524" t="s">
        <v>35978</v>
      </c>
      <c r="G9524">
        <v>1996</v>
      </c>
      <c r="H9524" t="s">
        <v>36652</v>
      </c>
      <c r="I9524" t="s">
        <v>24641</v>
      </c>
      <c r="J9524" s="2" t="s">
        <v>24642</v>
      </c>
      <c r="K9524" s="5" t="s">
        <v>21</v>
      </c>
    </row>
    <row r="9525" spans="1:12" hidden="1" x14ac:dyDescent="0.25">
      <c r="A9525">
        <v>204864</v>
      </c>
      <c r="B9525" t="s">
        <v>24643</v>
      </c>
      <c r="C9525" t="s">
        <v>24644</v>
      </c>
      <c r="D9525" t="s">
        <v>24609</v>
      </c>
      <c r="E9525" t="s">
        <v>35977</v>
      </c>
      <c r="F9525" t="s">
        <v>35978</v>
      </c>
      <c r="G9525">
        <v>1996</v>
      </c>
      <c r="H9525" t="s">
        <v>36652</v>
      </c>
      <c r="I9525" t="s">
        <v>17256</v>
      </c>
      <c r="J9525" s="2" t="s">
        <v>24645</v>
      </c>
      <c r="K9525" s="5" t="s">
        <v>55</v>
      </c>
    </row>
    <row r="9526" spans="1:12" hidden="1" x14ac:dyDescent="0.25">
      <c r="A9526">
        <v>204870</v>
      </c>
      <c r="B9526" t="s">
        <v>24646</v>
      </c>
      <c r="C9526" t="s">
        <v>24644</v>
      </c>
      <c r="D9526" t="s">
        <v>24609</v>
      </c>
      <c r="E9526" t="s">
        <v>35977</v>
      </c>
      <c r="F9526" t="s">
        <v>35978</v>
      </c>
      <c r="G9526">
        <v>1996</v>
      </c>
      <c r="H9526" t="s">
        <v>36652</v>
      </c>
      <c r="I9526" t="s">
        <v>17256</v>
      </c>
      <c r="J9526" s="2" t="s">
        <v>24647</v>
      </c>
      <c r="K9526" s="5" t="s">
        <v>21</v>
      </c>
    </row>
    <row r="9527" spans="1:12" hidden="1" x14ac:dyDescent="0.25">
      <c r="A9527">
        <v>204878</v>
      </c>
      <c r="B9527" t="s">
        <v>24648</v>
      </c>
      <c r="C9527" t="s">
        <v>24629</v>
      </c>
      <c r="D9527" t="s">
        <v>24609</v>
      </c>
      <c r="E9527" t="s">
        <v>35977</v>
      </c>
      <c r="F9527" t="s">
        <v>35978</v>
      </c>
      <c r="G9527">
        <v>1996</v>
      </c>
      <c r="H9527" t="s">
        <v>36652</v>
      </c>
      <c r="I9527" t="s">
        <v>24630</v>
      </c>
      <c r="J9527" s="2" t="s">
        <v>24649</v>
      </c>
      <c r="K9527" s="5" t="s">
        <v>345</v>
      </c>
    </row>
    <row r="9528" spans="1:12" hidden="1" x14ac:dyDescent="0.25">
      <c r="A9528">
        <v>204885</v>
      </c>
      <c r="B9528" t="s">
        <v>24650</v>
      </c>
      <c r="C9528" t="s">
        <v>24651</v>
      </c>
      <c r="D9528" t="s">
        <v>24609</v>
      </c>
      <c r="E9528" t="s">
        <v>35977</v>
      </c>
      <c r="F9528" t="s">
        <v>35978</v>
      </c>
      <c r="G9528">
        <v>1996</v>
      </c>
      <c r="H9528" t="s">
        <v>36652</v>
      </c>
      <c r="I9528" t="s">
        <v>5880</v>
      </c>
      <c r="J9528" s="2" t="s">
        <v>24652</v>
      </c>
      <c r="K9528" s="5" t="s">
        <v>55</v>
      </c>
    </row>
    <row r="9529" spans="1:12" hidden="1" x14ac:dyDescent="0.25">
      <c r="A9529">
        <v>204901</v>
      </c>
      <c r="B9529" t="s">
        <v>24653</v>
      </c>
      <c r="C9529" t="s">
        <v>24651</v>
      </c>
      <c r="D9529" t="s">
        <v>24609</v>
      </c>
      <c r="E9529" t="s">
        <v>35977</v>
      </c>
      <c r="F9529" t="s">
        <v>35978</v>
      </c>
      <c r="G9529">
        <v>1996</v>
      </c>
      <c r="H9529" t="s">
        <v>36652</v>
      </c>
      <c r="I9529" t="s">
        <v>5880</v>
      </c>
      <c r="J9529" s="2" t="s">
        <v>24654</v>
      </c>
      <c r="K9529" s="5" t="s">
        <v>38</v>
      </c>
      <c r="L9529" t="s">
        <v>35296</v>
      </c>
    </row>
    <row r="9530" spans="1:12" hidden="1" x14ac:dyDescent="0.25">
      <c r="A9530">
        <v>204908</v>
      </c>
      <c r="B9530" t="s">
        <v>24655</v>
      </c>
      <c r="C9530" t="s">
        <v>24651</v>
      </c>
      <c r="D9530" t="s">
        <v>24609</v>
      </c>
      <c r="E9530" t="s">
        <v>35977</v>
      </c>
      <c r="F9530" t="s">
        <v>35978</v>
      </c>
      <c r="G9530">
        <v>1996</v>
      </c>
      <c r="H9530" t="s">
        <v>36652</v>
      </c>
      <c r="I9530" t="s">
        <v>5880</v>
      </c>
      <c r="J9530" s="2" t="s">
        <v>24656</v>
      </c>
      <c r="K9530" s="5" t="s">
        <v>55</v>
      </c>
    </row>
    <row r="9531" spans="1:12" hidden="1" x14ac:dyDescent="0.25">
      <c r="A9531">
        <v>204928</v>
      </c>
      <c r="B9531" t="s">
        <v>24657</v>
      </c>
      <c r="C9531" t="s">
        <v>24658</v>
      </c>
      <c r="D9531" t="s">
        <v>24609</v>
      </c>
      <c r="E9531" t="s">
        <v>35977</v>
      </c>
      <c r="F9531" t="s">
        <v>35978</v>
      </c>
      <c r="G9531">
        <v>1996</v>
      </c>
      <c r="H9531" t="s">
        <v>36652</v>
      </c>
      <c r="I9531" t="s">
        <v>14273</v>
      </c>
      <c r="J9531" s="2" t="s">
        <v>24659</v>
      </c>
      <c r="K9531" s="5" t="s">
        <v>38</v>
      </c>
      <c r="L9531" t="s">
        <v>232</v>
      </c>
    </row>
    <row r="9532" spans="1:12" hidden="1" x14ac:dyDescent="0.25">
      <c r="A9532">
        <v>204976</v>
      </c>
      <c r="B9532" t="s">
        <v>24660</v>
      </c>
      <c r="C9532" t="s">
        <v>24633</v>
      </c>
      <c r="D9532" t="s">
        <v>24609</v>
      </c>
      <c r="E9532" t="s">
        <v>35977</v>
      </c>
      <c r="F9532" t="s">
        <v>35978</v>
      </c>
      <c r="G9532">
        <v>1996</v>
      </c>
      <c r="H9532" t="s">
        <v>36652</v>
      </c>
      <c r="I9532" t="s">
        <v>24634</v>
      </c>
      <c r="J9532" s="2" t="s">
        <v>24661</v>
      </c>
      <c r="K9532" s="5" t="s">
        <v>502</v>
      </c>
    </row>
    <row r="9533" spans="1:12" hidden="1" x14ac:dyDescent="0.25">
      <c r="A9533">
        <v>205010</v>
      </c>
      <c r="B9533" t="s">
        <v>24662</v>
      </c>
      <c r="C9533" t="s">
        <v>24663</v>
      </c>
      <c r="D9533" t="s">
        <v>24609</v>
      </c>
      <c r="E9533" t="s">
        <v>35977</v>
      </c>
      <c r="F9533" t="s">
        <v>35978</v>
      </c>
      <c r="G9533">
        <v>1996</v>
      </c>
      <c r="H9533" t="s">
        <v>36652</v>
      </c>
      <c r="I9533" t="s">
        <v>24664</v>
      </c>
      <c r="J9533" s="2" t="s">
        <v>24665</v>
      </c>
      <c r="K9533" s="5" t="s">
        <v>38</v>
      </c>
      <c r="L9533" t="s">
        <v>174</v>
      </c>
    </row>
    <row r="9534" spans="1:12" hidden="1" x14ac:dyDescent="0.25">
      <c r="A9534">
        <v>205020</v>
      </c>
      <c r="B9534" t="s">
        <v>24666</v>
      </c>
      <c r="C9534" t="s">
        <v>24667</v>
      </c>
      <c r="D9534" t="s">
        <v>24609</v>
      </c>
      <c r="E9534" t="s">
        <v>35977</v>
      </c>
      <c r="F9534" t="s">
        <v>35978</v>
      </c>
      <c r="G9534">
        <v>1996</v>
      </c>
      <c r="H9534" t="s">
        <v>36652</v>
      </c>
      <c r="I9534" t="s">
        <v>7513</v>
      </c>
      <c r="J9534" s="2" t="s">
        <v>24668</v>
      </c>
      <c r="K9534" s="5" t="s">
        <v>21</v>
      </c>
    </row>
    <row r="9535" spans="1:12" hidden="1" x14ac:dyDescent="0.25">
      <c r="A9535">
        <v>205023</v>
      </c>
      <c r="B9535" t="s">
        <v>24669</v>
      </c>
      <c r="C9535" t="s">
        <v>24670</v>
      </c>
      <c r="D9535" t="s">
        <v>24609</v>
      </c>
      <c r="E9535" t="s">
        <v>35977</v>
      </c>
      <c r="F9535" t="s">
        <v>35978</v>
      </c>
      <c r="G9535">
        <v>1996</v>
      </c>
      <c r="H9535" t="s">
        <v>36652</v>
      </c>
      <c r="I9535" t="s">
        <v>24671</v>
      </c>
      <c r="J9535" s="2" t="e">
        <v>#NAME?</v>
      </c>
      <c r="K9535" s="5" t="s">
        <v>38</v>
      </c>
    </row>
    <row r="9536" spans="1:12" hidden="1" x14ac:dyDescent="0.25">
      <c r="A9536">
        <v>205026</v>
      </c>
      <c r="B9536" t="s">
        <v>24672</v>
      </c>
      <c r="C9536" t="s">
        <v>24667</v>
      </c>
      <c r="D9536" t="s">
        <v>24609</v>
      </c>
      <c r="E9536" t="s">
        <v>35977</v>
      </c>
      <c r="F9536" t="s">
        <v>35978</v>
      </c>
      <c r="G9536">
        <v>1996</v>
      </c>
      <c r="H9536" t="s">
        <v>36652</v>
      </c>
      <c r="I9536" t="s">
        <v>7513</v>
      </c>
      <c r="J9536" s="2" t="s">
        <v>24673</v>
      </c>
      <c r="K9536" s="5" t="s">
        <v>38</v>
      </c>
      <c r="L9536" t="s">
        <v>323</v>
      </c>
    </row>
    <row r="9537" spans="1:12" hidden="1" x14ac:dyDescent="0.25">
      <c r="A9537">
        <v>205031</v>
      </c>
      <c r="B9537" t="s">
        <v>24674</v>
      </c>
      <c r="C9537" t="s">
        <v>24670</v>
      </c>
      <c r="D9537" t="s">
        <v>24609</v>
      </c>
      <c r="E9537" t="s">
        <v>35977</v>
      </c>
      <c r="F9537" t="s">
        <v>35978</v>
      </c>
      <c r="G9537">
        <v>1996</v>
      </c>
      <c r="H9537" t="s">
        <v>36652</v>
      </c>
      <c r="I9537" t="s">
        <v>24671</v>
      </c>
      <c r="J9537" s="2" t="s">
        <v>24675</v>
      </c>
      <c r="K9537" s="5" t="s">
        <v>38</v>
      </c>
      <c r="L9537" t="s">
        <v>132</v>
      </c>
    </row>
    <row r="9538" spans="1:12" hidden="1" x14ac:dyDescent="0.25">
      <c r="A9538">
        <v>205053</v>
      </c>
      <c r="B9538" t="s">
        <v>24676</v>
      </c>
      <c r="C9538" t="s">
        <v>24651</v>
      </c>
      <c r="D9538" t="s">
        <v>24609</v>
      </c>
      <c r="E9538" t="s">
        <v>35977</v>
      </c>
      <c r="F9538" t="s">
        <v>35978</v>
      </c>
      <c r="G9538">
        <v>1996</v>
      </c>
      <c r="H9538" t="s">
        <v>36652</v>
      </c>
      <c r="I9538" t="s">
        <v>5880</v>
      </c>
      <c r="J9538" s="2" t="s">
        <v>24677</v>
      </c>
      <c r="K9538" s="5" t="s">
        <v>32</v>
      </c>
    </row>
    <row r="9539" spans="1:12" hidden="1" x14ac:dyDescent="0.25">
      <c r="A9539">
        <v>205141</v>
      </c>
      <c r="B9539" t="s">
        <v>24678</v>
      </c>
      <c r="C9539" t="s">
        <v>24679</v>
      </c>
      <c r="D9539" t="s">
        <v>24609</v>
      </c>
      <c r="E9539" t="s">
        <v>35977</v>
      </c>
      <c r="F9539" t="s">
        <v>35978</v>
      </c>
      <c r="G9539">
        <v>1996</v>
      </c>
      <c r="H9539" t="s">
        <v>36652</v>
      </c>
      <c r="I9539" t="s">
        <v>24680</v>
      </c>
      <c r="J9539" s="2" t="s">
        <v>24681</v>
      </c>
      <c r="K9539" s="5" t="s">
        <v>128</v>
      </c>
    </row>
    <row r="9540" spans="1:12" hidden="1" x14ac:dyDescent="0.25">
      <c r="A9540">
        <v>205149</v>
      </c>
      <c r="B9540" t="s">
        <v>24682</v>
      </c>
      <c r="C9540" t="s">
        <v>24667</v>
      </c>
      <c r="D9540" t="s">
        <v>24609</v>
      </c>
      <c r="E9540" t="s">
        <v>35977</v>
      </c>
      <c r="F9540" t="s">
        <v>35978</v>
      </c>
      <c r="G9540">
        <v>1996</v>
      </c>
      <c r="H9540" t="s">
        <v>36652</v>
      </c>
      <c r="I9540" t="s">
        <v>7513</v>
      </c>
      <c r="J9540" s="2" t="s">
        <v>24683</v>
      </c>
      <c r="K9540" s="5" t="s">
        <v>55</v>
      </c>
    </row>
    <row r="9541" spans="1:12" hidden="1" x14ac:dyDescent="0.25">
      <c r="A9541">
        <v>205150</v>
      </c>
      <c r="B9541" t="s">
        <v>24684</v>
      </c>
      <c r="C9541" t="s">
        <v>24685</v>
      </c>
      <c r="D9541" t="s">
        <v>24609</v>
      </c>
      <c r="E9541" t="s">
        <v>35977</v>
      </c>
      <c r="F9541" t="s">
        <v>35978</v>
      </c>
      <c r="G9541">
        <v>1996</v>
      </c>
      <c r="H9541" t="s">
        <v>36652</v>
      </c>
      <c r="I9541" t="s">
        <v>24686</v>
      </c>
      <c r="J9541" s="2" t="s">
        <v>24687</v>
      </c>
      <c r="K9541" s="5" t="s">
        <v>55</v>
      </c>
    </row>
    <row r="9542" spans="1:12" hidden="1" x14ac:dyDescent="0.25">
      <c r="A9542">
        <v>205164</v>
      </c>
      <c r="B9542" t="s">
        <v>24688</v>
      </c>
      <c r="C9542" t="s">
        <v>24689</v>
      </c>
      <c r="D9542" t="s">
        <v>24609</v>
      </c>
      <c r="E9542" t="s">
        <v>35977</v>
      </c>
      <c r="F9542" t="s">
        <v>35978</v>
      </c>
      <c r="G9542">
        <v>1996</v>
      </c>
      <c r="H9542" t="s">
        <v>36652</v>
      </c>
      <c r="I9542" t="s">
        <v>3557</v>
      </c>
      <c r="J9542" s="2" t="s">
        <v>24690</v>
      </c>
      <c r="K9542" s="5" t="s">
        <v>128</v>
      </c>
    </row>
    <row r="9543" spans="1:12" hidden="1" x14ac:dyDescent="0.25">
      <c r="A9543">
        <v>205169</v>
      </c>
      <c r="B9543" t="s">
        <v>24691</v>
      </c>
      <c r="C9543" t="s">
        <v>24667</v>
      </c>
      <c r="D9543" t="s">
        <v>24609</v>
      </c>
      <c r="E9543" t="s">
        <v>35977</v>
      </c>
      <c r="F9543" t="s">
        <v>35978</v>
      </c>
      <c r="G9543">
        <v>1996</v>
      </c>
      <c r="H9543" t="s">
        <v>36652</v>
      </c>
      <c r="I9543" t="s">
        <v>7513</v>
      </c>
      <c r="J9543" s="2" t="s">
        <v>24692</v>
      </c>
      <c r="K9543" s="5" t="s">
        <v>21</v>
      </c>
    </row>
    <row r="9544" spans="1:12" hidden="1" x14ac:dyDescent="0.25">
      <c r="A9544">
        <v>205204</v>
      </c>
      <c r="B9544" t="s">
        <v>24693</v>
      </c>
      <c r="C9544" t="s">
        <v>24689</v>
      </c>
      <c r="D9544" t="s">
        <v>24609</v>
      </c>
      <c r="E9544" t="s">
        <v>35977</v>
      </c>
      <c r="F9544" t="s">
        <v>35978</v>
      </c>
      <c r="G9544">
        <v>1996</v>
      </c>
      <c r="H9544" t="s">
        <v>36652</v>
      </c>
      <c r="I9544" t="s">
        <v>3557</v>
      </c>
      <c r="J9544" s="2" t="s">
        <v>24694</v>
      </c>
      <c r="K9544" s="5" t="s">
        <v>38</v>
      </c>
      <c r="L9544" t="s">
        <v>232</v>
      </c>
    </row>
    <row r="9545" spans="1:12" hidden="1" x14ac:dyDescent="0.25">
      <c r="A9545">
        <v>205211</v>
      </c>
      <c r="B9545" t="s">
        <v>24695</v>
      </c>
      <c r="C9545" t="s">
        <v>24667</v>
      </c>
      <c r="D9545" t="s">
        <v>24609</v>
      </c>
      <c r="E9545" t="s">
        <v>35977</v>
      </c>
      <c r="F9545" t="s">
        <v>35978</v>
      </c>
      <c r="G9545">
        <v>1996</v>
      </c>
      <c r="H9545" t="s">
        <v>36652</v>
      </c>
      <c r="I9545" t="s">
        <v>7513</v>
      </c>
      <c r="J9545" s="2" t="s">
        <v>24696</v>
      </c>
      <c r="K9545" s="5" t="s">
        <v>21</v>
      </c>
    </row>
    <row r="9546" spans="1:12" hidden="1" x14ac:dyDescent="0.25">
      <c r="A9546">
        <v>205217</v>
      </c>
      <c r="B9546" t="s">
        <v>24697</v>
      </c>
      <c r="C9546" t="s">
        <v>24689</v>
      </c>
      <c r="D9546" t="s">
        <v>24609</v>
      </c>
      <c r="E9546" t="s">
        <v>35977</v>
      </c>
      <c r="F9546" t="s">
        <v>35978</v>
      </c>
      <c r="G9546">
        <v>1996</v>
      </c>
      <c r="H9546" t="s">
        <v>36652</v>
      </c>
      <c r="I9546" t="s">
        <v>3557</v>
      </c>
      <c r="J9546" s="2" t="s">
        <v>24698</v>
      </c>
      <c r="K9546" s="5" t="s">
        <v>38</v>
      </c>
      <c r="L9546" t="s">
        <v>627</v>
      </c>
    </row>
    <row r="9547" spans="1:12" hidden="1" x14ac:dyDescent="0.25">
      <c r="A9547">
        <v>205243</v>
      </c>
      <c r="B9547" t="s">
        <v>24699</v>
      </c>
      <c r="C9547" t="s">
        <v>24613</v>
      </c>
      <c r="D9547" t="s">
        <v>24609</v>
      </c>
      <c r="E9547" t="s">
        <v>35977</v>
      </c>
      <c r="F9547" t="s">
        <v>35978</v>
      </c>
      <c r="G9547">
        <v>1996</v>
      </c>
      <c r="H9547" t="s">
        <v>36652</v>
      </c>
      <c r="I9547" t="s">
        <v>24614</v>
      </c>
      <c r="J9547" s="2" t="s">
        <v>24700</v>
      </c>
      <c r="K9547" s="5" t="s">
        <v>55</v>
      </c>
    </row>
    <row r="9548" spans="1:12" hidden="1" x14ac:dyDescent="0.25">
      <c r="A9548">
        <v>205264</v>
      </c>
      <c r="B9548" t="s">
        <v>24701</v>
      </c>
      <c r="C9548" t="s">
        <v>24613</v>
      </c>
      <c r="D9548" t="s">
        <v>24609</v>
      </c>
      <c r="E9548" t="s">
        <v>35977</v>
      </c>
      <c r="F9548" t="s">
        <v>35978</v>
      </c>
      <c r="G9548">
        <v>1996</v>
      </c>
      <c r="H9548" t="s">
        <v>36652</v>
      </c>
      <c r="I9548" t="s">
        <v>24614</v>
      </c>
      <c r="J9548" s="2" t="s">
        <v>24702</v>
      </c>
      <c r="K9548" s="5" t="s">
        <v>55</v>
      </c>
    </row>
    <row r="9549" spans="1:12" hidden="1" x14ac:dyDescent="0.25">
      <c r="A9549">
        <v>205266</v>
      </c>
      <c r="B9549" t="s">
        <v>24703</v>
      </c>
      <c r="C9549" t="s">
        <v>24613</v>
      </c>
      <c r="D9549" t="s">
        <v>24609</v>
      </c>
      <c r="E9549" t="s">
        <v>35977</v>
      </c>
      <c r="F9549" t="s">
        <v>35978</v>
      </c>
      <c r="G9549">
        <v>1996</v>
      </c>
      <c r="H9549" t="s">
        <v>36652</v>
      </c>
      <c r="I9549" t="s">
        <v>24614</v>
      </c>
      <c r="J9549" s="2" t="s">
        <v>24704</v>
      </c>
      <c r="K9549" s="5" t="s">
        <v>21</v>
      </c>
    </row>
    <row r="9550" spans="1:12" hidden="1" x14ac:dyDescent="0.25">
      <c r="A9550">
        <v>205281</v>
      </c>
      <c r="B9550" t="s">
        <v>24705</v>
      </c>
      <c r="C9550" t="s">
        <v>24706</v>
      </c>
      <c r="D9550" t="s">
        <v>24609</v>
      </c>
      <c r="E9550" t="s">
        <v>35977</v>
      </c>
      <c r="F9550" t="s">
        <v>35978</v>
      </c>
      <c r="G9550">
        <v>1996</v>
      </c>
      <c r="H9550" t="s">
        <v>36652</v>
      </c>
      <c r="I9550" t="s">
        <v>24707</v>
      </c>
      <c r="J9550" s="2" t="s">
        <v>24708</v>
      </c>
      <c r="K9550" s="5" t="s">
        <v>38</v>
      </c>
      <c r="L9550" t="s">
        <v>1584</v>
      </c>
    </row>
    <row r="9551" spans="1:12" hidden="1" x14ac:dyDescent="0.25">
      <c r="A9551">
        <v>205293</v>
      </c>
      <c r="B9551" t="s">
        <v>24709</v>
      </c>
      <c r="C9551" t="s">
        <v>24706</v>
      </c>
      <c r="D9551" t="s">
        <v>24609</v>
      </c>
      <c r="E9551" t="s">
        <v>35977</v>
      </c>
      <c r="F9551" t="s">
        <v>35978</v>
      </c>
      <c r="G9551">
        <v>1996</v>
      </c>
      <c r="H9551" t="s">
        <v>36652</v>
      </c>
      <c r="I9551" t="s">
        <v>24707</v>
      </c>
      <c r="J9551" s="2" t="s">
        <v>24710</v>
      </c>
      <c r="K9551" s="5" t="s">
        <v>128</v>
      </c>
    </row>
    <row r="9552" spans="1:12" hidden="1" x14ac:dyDescent="0.25">
      <c r="A9552">
        <v>205315</v>
      </c>
      <c r="B9552" t="s">
        <v>24711</v>
      </c>
      <c r="C9552" t="s">
        <v>24667</v>
      </c>
      <c r="D9552" t="s">
        <v>24609</v>
      </c>
      <c r="E9552" t="s">
        <v>35977</v>
      </c>
      <c r="F9552" t="s">
        <v>35978</v>
      </c>
      <c r="G9552">
        <v>1996</v>
      </c>
      <c r="H9552" t="s">
        <v>36652</v>
      </c>
      <c r="I9552" t="s">
        <v>7513</v>
      </c>
      <c r="J9552" s="2" t="s">
        <v>24712</v>
      </c>
      <c r="K9552" s="5" t="s">
        <v>21</v>
      </c>
    </row>
    <row r="9553" spans="1:12" hidden="1" x14ac:dyDescent="0.25">
      <c r="A9553">
        <v>205347</v>
      </c>
      <c r="B9553" t="s">
        <v>24713</v>
      </c>
      <c r="C9553" t="s">
        <v>24714</v>
      </c>
      <c r="D9553" t="s">
        <v>24609</v>
      </c>
      <c r="E9553" t="s">
        <v>35977</v>
      </c>
      <c r="F9553" t="s">
        <v>35978</v>
      </c>
      <c r="G9553">
        <v>1996</v>
      </c>
      <c r="H9553" t="s">
        <v>36652</v>
      </c>
      <c r="I9553" t="s">
        <v>9802</v>
      </c>
      <c r="J9553" s="2" t="s">
        <v>24715</v>
      </c>
      <c r="K9553" s="5" t="s">
        <v>128</v>
      </c>
      <c r="L9553" t="s">
        <v>374</v>
      </c>
    </row>
    <row r="9554" spans="1:12" hidden="1" x14ac:dyDescent="0.25">
      <c r="A9554">
        <v>205372</v>
      </c>
      <c r="B9554" t="s">
        <v>24716</v>
      </c>
      <c r="C9554" t="s">
        <v>24613</v>
      </c>
      <c r="D9554" t="s">
        <v>24609</v>
      </c>
      <c r="E9554" t="s">
        <v>35977</v>
      </c>
      <c r="F9554" t="s">
        <v>35978</v>
      </c>
      <c r="G9554">
        <v>1996</v>
      </c>
      <c r="H9554" t="s">
        <v>36652</v>
      </c>
      <c r="I9554" t="s">
        <v>24614</v>
      </c>
      <c r="J9554" s="2" t="s">
        <v>24717</v>
      </c>
      <c r="K9554" s="5" t="s">
        <v>202</v>
      </c>
    </row>
    <row r="9555" spans="1:12" hidden="1" x14ac:dyDescent="0.25">
      <c r="A9555">
        <v>205381</v>
      </c>
      <c r="B9555" t="s">
        <v>24718</v>
      </c>
      <c r="C9555" t="s">
        <v>24667</v>
      </c>
      <c r="D9555" t="s">
        <v>24609</v>
      </c>
      <c r="E9555" t="s">
        <v>35977</v>
      </c>
      <c r="F9555" t="s">
        <v>35978</v>
      </c>
      <c r="G9555">
        <v>1996</v>
      </c>
      <c r="H9555" t="s">
        <v>36652</v>
      </c>
      <c r="I9555" t="s">
        <v>7513</v>
      </c>
      <c r="J9555" s="2" t="s">
        <v>24719</v>
      </c>
      <c r="K9555" s="5" t="s">
        <v>21</v>
      </c>
    </row>
    <row r="9556" spans="1:12" hidden="1" x14ac:dyDescent="0.25">
      <c r="A9556">
        <v>205404</v>
      </c>
      <c r="B9556" t="s">
        <v>24720</v>
      </c>
      <c r="C9556" t="s">
        <v>24613</v>
      </c>
      <c r="D9556" t="s">
        <v>24609</v>
      </c>
      <c r="E9556" t="s">
        <v>35977</v>
      </c>
      <c r="F9556" t="s">
        <v>35978</v>
      </c>
      <c r="G9556">
        <v>1996</v>
      </c>
      <c r="H9556" t="s">
        <v>36652</v>
      </c>
      <c r="I9556" t="s">
        <v>24614</v>
      </c>
      <c r="J9556" s="2" t="s">
        <v>24721</v>
      </c>
      <c r="K9556" s="5" t="s">
        <v>55</v>
      </c>
    </row>
    <row r="9557" spans="1:12" hidden="1" x14ac:dyDescent="0.25">
      <c r="A9557">
        <v>205417</v>
      </c>
      <c r="B9557" t="s">
        <v>24722</v>
      </c>
      <c r="C9557" t="s">
        <v>24667</v>
      </c>
      <c r="D9557" t="s">
        <v>24609</v>
      </c>
      <c r="E9557" t="s">
        <v>35977</v>
      </c>
      <c r="F9557" t="s">
        <v>35978</v>
      </c>
      <c r="G9557">
        <v>1996</v>
      </c>
      <c r="H9557" t="s">
        <v>36652</v>
      </c>
      <c r="I9557" t="s">
        <v>7513</v>
      </c>
      <c r="J9557" s="2" t="s">
        <v>24723</v>
      </c>
      <c r="K9557" s="5" t="s">
        <v>55</v>
      </c>
    </row>
    <row r="9558" spans="1:12" hidden="1" x14ac:dyDescent="0.25">
      <c r="A9558">
        <v>205433</v>
      </c>
      <c r="B9558" t="s">
        <v>24724</v>
      </c>
      <c r="C9558" t="s">
        <v>24613</v>
      </c>
      <c r="D9558" t="s">
        <v>24609</v>
      </c>
      <c r="E9558" t="s">
        <v>35977</v>
      </c>
      <c r="F9558" t="s">
        <v>35978</v>
      </c>
      <c r="G9558">
        <v>1996</v>
      </c>
      <c r="H9558" t="s">
        <v>36652</v>
      </c>
      <c r="I9558" t="s">
        <v>24614</v>
      </c>
      <c r="J9558" s="2" t="s">
        <v>24725</v>
      </c>
      <c r="K9558" s="5" t="s">
        <v>55</v>
      </c>
      <c r="L9558" t="s">
        <v>143</v>
      </c>
    </row>
    <row r="9559" spans="1:12" hidden="1" x14ac:dyDescent="0.25">
      <c r="A9559">
        <v>205450</v>
      </c>
      <c r="B9559" t="s">
        <v>24726</v>
      </c>
      <c r="C9559" t="s">
        <v>24613</v>
      </c>
      <c r="D9559" t="s">
        <v>24609</v>
      </c>
      <c r="E9559" t="s">
        <v>35977</v>
      </c>
      <c r="F9559" t="s">
        <v>35978</v>
      </c>
      <c r="G9559">
        <v>1996</v>
      </c>
      <c r="H9559" t="s">
        <v>36652</v>
      </c>
      <c r="I9559" t="s">
        <v>24614</v>
      </c>
      <c r="J9559" s="2" t="s">
        <v>24727</v>
      </c>
      <c r="K9559" s="5" t="s">
        <v>32</v>
      </c>
    </row>
    <row r="9560" spans="1:12" hidden="1" x14ac:dyDescent="0.25">
      <c r="A9560">
        <v>205484</v>
      </c>
      <c r="B9560" t="s">
        <v>24728</v>
      </c>
      <c r="C9560" t="s">
        <v>24729</v>
      </c>
      <c r="D9560" t="s">
        <v>24609</v>
      </c>
      <c r="E9560" t="s">
        <v>35977</v>
      </c>
      <c r="F9560" t="s">
        <v>35978</v>
      </c>
      <c r="G9560">
        <v>1996</v>
      </c>
      <c r="H9560" t="s">
        <v>36652</v>
      </c>
      <c r="I9560" t="s">
        <v>1619</v>
      </c>
      <c r="J9560" s="2" t="s">
        <v>24730</v>
      </c>
      <c r="K9560" s="5" t="s">
        <v>32</v>
      </c>
    </row>
    <row r="9561" spans="1:12" hidden="1" x14ac:dyDescent="0.25">
      <c r="A9561">
        <v>205519</v>
      </c>
      <c r="B9561" t="s">
        <v>24731</v>
      </c>
      <c r="C9561" t="s">
        <v>24732</v>
      </c>
      <c r="D9561" t="s">
        <v>24609</v>
      </c>
      <c r="E9561" t="s">
        <v>35977</v>
      </c>
      <c r="F9561" t="s">
        <v>35978</v>
      </c>
      <c r="G9561">
        <v>1996</v>
      </c>
      <c r="H9561" t="s">
        <v>36652</v>
      </c>
      <c r="I9561" t="s">
        <v>9760</v>
      </c>
      <c r="J9561" s="2" t="s">
        <v>24733</v>
      </c>
      <c r="K9561" s="5" t="s">
        <v>128</v>
      </c>
    </row>
    <row r="9562" spans="1:12" hidden="1" x14ac:dyDescent="0.25">
      <c r="A9562">
        <v>205520</v>
      </c>
      <c r="B9562" t="s">
        <v>24734</v>
      </c>
      <c r="C9562" t="s">
        <v>24667</v>
      </c>
      <c r="D9562" t="s">
        <v>24609</v>
      </c>
      <c r="E9562" t="s">
        <v>35977</v>
      </c>
      <c r="F9562" t="s">
        <v>35978</v>
      </c>
      <c r="G9562">
        <v>1996</v>
      </c>
      <c r="H9562" t="s">
        <v>36652</v>
      </c>
      <c r="I9562" t="s">
        <v>7513</v>
      </c>
      <c r="J9562" s="2" t="s">
        <v>24735</v>
      </c>
      <c r="K9562" s="5" t="s">
        <v>21</v>
      </c>
    </row>
    <row r="9563" spans="1:12" hidden="1" x14ac:dyDescent="0.25">
      <c r="A9563">
        <v>205521</v>
      </c>
      <c r="B9563" t="s">
        <v>24736</v>
      </c>
      <c r="C9563" t="s">
        <v>24732</v>
      </c>
      <c r="D9563" t="s">
        <v>24609</v>
      </c>
      <c r="E9563" t="s">
        <v>35977</v>
      </c>
      <c r="F9563" t="s">
        <v>35978</v>
      </c>
      <c r="G9563">
        <v>1996</v>
      </c>
      <c r="H9563" t="s">
        <v>36652</v>
      </c>
      <c r="I9563" t="s">
        <v>9760</v>
      </c>
      <c r="J9563" s="2" t="s">
        <v>24737</v>
      </c>
      <c r="K9563" s="5" t="s">
        <v>38</v>
      </c>
      <c r="L9563" t="s">
        <v>132</v>
      </c>
    </row>
    <row r="9564" spans="1:12" hidden="1" x14ac:dyDescent="0.25">
      <c r="A9564">
        <v>205532</v>
      </c>
      <c r="B9564" t="s">
        <v>24738</v>
      </c>
      <c r="C9564" t="s">
        <v>24637</v>
      </c>
      <c r="D9564" t="s">
        <v>24609</v>
      </c>
      <c r="E9564" t="s">
        <v>35977</v>
      </c>
      <c r="F9564" t="s">
        <v>35978</v>
      </c>
      <c r="G9564">
        <v>1996</v>
      </c>
      <c r="H9564" t="s">
        <v>36652</v>
      </c>
      <c r="I9564" t="s">
        <v>630</v>
      </c>
      <c r="J9564" s="2" t="s">
        <v>24739</v>
      </c>
      <c r="K9564" s="5" t="s">
        <v>15</v>
      </c>
    </row>
    <row r="9565" spans="1:12" hidden="1" x14ac:dyDescent="0.25">
      <c r="A9565">
        <v>205642</v>
      </c>
      <c r="B9565" t="s">
        <v>24740</v>
      </c>
      <c r="C9565" t="s">
        <v>24741</v>
      </c>
      <c r="D9565" t="s">
        <v>24742</v>
      </c>
      <c r="E9565" t="s">
        <v>35979</v>
      </c>
      <c r="F9565" t="s">
        <v>35703</v>
      </c>
      <c r="G9565">
        <v>1995</v>
      </c>
      <c r="H9565" t="s">
        <v>36653</v>
      </c>
      <c r="I9565" t="s">
        <v>24743</v>
      </c>
      <c r="J9565" s="2" t="s">
        <v>24744</v>
      </c>
      <c r="K9565" s="5" t="s">
        <v>128</v>
      </c>
    </row>
    <row r="9566" spans="1:12" hidden="1" x14ac:dyDescent="0.25">
      <c r="A9566">
        <v>205758</v>
      </c>
      <c r="B9566" t="s">
        <v>24745</v>
      </c>
      <c r="C9566" t="s">
        <v>24746</v>
      </c>
      <c r="D9566" t="s">
        <v>24742</v>
      </c>
      <c r="E9566" t="s">
        <v>35979</v>
      </c>
      <c r="F9566" t="s">
        <v>35703</v>
      </c>
      <c r="G9566">
        <v>1995</v>
      </c>
      <c r="H9566" t="s">
        <v>36653</v>
      </c>
      <c r="I9566" t="s">
        <v>1774</v>
      </c>
      <c r="J9566" s="2" t="s">
        <v>24747</v>
      </c>
      <c r="K9566" s="5" t="s">
        <v>55</v>
      </c>
    </row>
    <row r="9567" spans="1:12" hidden="1" x14ac:dyDescent="0.25">
      <c r="A9567">
        <v>205811</v>
      </c>
      <c r="B9567" t="s">
        <v>24748</v>
      </c>
      <c r="C9567" t="s">
        <v>24749</v>
      </c>
      <c r="D9567" t="s">
        <v>24742</v>
      </c>
      <c r="E9567" t="s">
        <v>35979</v>
      </c>
      <c r="F9567" t="s">
        <v>35703</v>
      </c>
      <c r="G9567">
        <v>1995</v>
      </c>
      <c r="H9567" t="s">
        <v>36653</v>
      </c>
      <c r="I9567" t="s">
        <v>24750</v>
      </c>
      <c r="J9567" s="2" t="s">
        <v>24751</v>
      </c>
      <c r="K9567" s="5" t="s">
        <v>202</v>
      </c>
      <c r="L9567" t="s">
        <v>374</v>
      </c>
    </row>
    <row r="9568" spans="1:12" hidden="1" x14ac:dyDescent="0.25">
      <c r="A9568">
        <v>205872</v>
      </c>
      <c r="B9568" t="s">
        <v>24752</v>
      </c>
      <c r="C9568" t="s">
        <v>24746</v>
      </c>
      <c r="D9568" t="s">
        <v>24742</v>
      </c>
      <c r="E9568" t="s">
        <v>35979</v>
      </c>
      <c r="F9568" t="s">
        <v>35703</v>
      </c>
      <c r="G9568">
        <v>1995</v>
      </c>
      <c r="H9568" t="s">
        <v>36653</v>
      </c>
      <c r="I9568" t="s">
        <v>1774</v>
      </c>
      <c r="J9568" s="2" t="s">
        <v>24753</v>
      </c>
      <c r="K9568" s="5" t="s">
        <v>55</v>
      </c>
    </row>
    <row r="9569" spans="1:12" hidden="1" x14ac:dyDescent="0.25">
      <c r="A9569">
        <v>205901</v>
      </c>
      <c r="B9569" t="s">
        <v>24754</v>
      </c>
      <c r="C9569" t="s">
        <v>24746</v>
      </c>
      <c r="D9569" t="s">
        <v>24742</v>
      </c>
      <c r="E9569" t="s">
        <v>35979</v>
      </c>
      <c r="F9569" t="s">
        <v>35703</v>
      </c>
      <c r="G9569">
        <v>1995</v>
      </c>
      <c r="H9569" t="s">
        <v>36653</v>
      </c>
      <c r="I9569" t="s">
        <v>1774</v>
      </c>
      <c r="J9569" s="2" t="s">
        <v>24755</v>
      </c>
      <c r="K9569" s="5" t="s">
        <v>55</v>
      </c>
    </row>
    <row r="9570" spans="1:12" hidden="1" x14ac:dyDescent="0.25">
      <c r="A9570">
        <v>206001</v>
      </c>
      <c r="B9570" t="s">
        <v>24756</v>
      </c>
      <c r="C9570" t="s">
        <v>24757</v>
      </c>
      <c r="D9570" t="s">
        <v>24742</v>
      </c>
      <c r="E9570" t="s">
        <v>35979</v>
      </c>
      <c r="F9570" t="s">
        <v>35703</v>
      </c>
      <c r="G9570">
        <v>1995</v>
      </c>
      <c r="H9570" t="s">
        <v>36653</v>
      </c>
      <c r="I9570" t="s">
        <v>10144</v>
      </c>
      <c r="J9570" s="2" t="s">
        <v>24758</v>
      </c>
      <c r="K9570" s="5" t="s">
        <v>21</v>
      </c>
    </row>
    <row r="9571" spans="1:12" hidden="1" x14ac:dyDescent="0.25">
      <c r="A9571">
        <v>206034</v>
      </c>
      <c r="B9571" t="s">
        <v>24759</v>
      </c>
      <c r="C9571" t="s">
        <v>24746</v>
      </c>
      <c r="D9571" t="s">
        <v>24742</v>
      </c>
      <c r="E9571" t="s">
        <v>35979</v>
      </c>
      <c r="F9571" t="s">
        <v>35703</v>
      </c>
      <c r="G9571">
        <v>1995</v>
      </c>
      <c r="H9571" t="s">
        <v>36653</v>
      </c>
      <c r="I9571" t="s">
        <v>1774</v>
      </c>
      <c r="J9571" s="2" t="s">
        <v>24760</v>
      </c>
      <c r="K9571" s="5" t="s">
        <v>21</v>
      </c>
    </row>
    <row r="9572" spans="1:12" hidden="1" x14ac:dyDescent="0.25">
      <c r="A9572">
        <v>206039</v>
      </c>
      <c r="B9572" t="s">
        <v>24761</v>
      </c>
      <c r="C9572" t="s">
        <v>24762</v>
      </c>
      <c r="D9572" t="s">
        <v>24742</v>
      </c>
      <c r="E9572" t="s">
        <v>35979</v>
      </c>
      <c r="F9572" t="s">
        <v>35703</v>
      </c>
      <c r="G9572">
        <v>1995</v>
      </c>
      <c r="H9572" t="s">
        <v>36653</v>
      </c>
      <c r="I9572" t="s">
        <v>22502</v>
      </c>
      <c r="J9572" s="2" t="s">
        <v>24763</v>
      </c>
      <c r="K9572" s="5" t="s">
        <v>38</v>
      </c>
    </row>
    <row r="9573" spans="1:12" hidden="1" x14ac:dyDescent="0.25">
      <c r="A9573">
        <v>206040</v>
      </c>
      <c r="B9573" t="s">
        <v>24764</v>
      </c>
      <c r="C9573" t="s">
        <v>24746</v>
      </c>
      <c r="D9573" t="s">
        <v>24742</v>
      </c>
      <c r="E9573" t="s">
        <v>35979</v>
      </c>
      <c r="F9573" t="s">
        <v>35703</v>
      </c>
      <c r="G9573">
        <v>1995</v>
      </c>
      <c r="H9573" t="s">
        <v>36653</v>
      </c>
      <c r="I9573" t="s">
        <v>1774</v>
      </c>
      <c r="J9573" s="2" t="s">
        <v>24765</v>
      </c>
      <c r="K9573" s="5" t="s">
        <v>38</v>
      </c>
      <c r="L9573" t="s">
        <v>132</v>
      </c>
    </row>
    <row r="9574" spans="1:12" hidden="1" x14ac:dyDescent="0.25">
      <c r="A9574">
        <v>206071</v>
      </c>
      <c r="B9574" t="s">
        <v>24766</v>
      </c>
      <c r="C9574" t="s">
        <v>24767</v>
      </c>
      <c r="D9574" t="s">
        <v>24742</v>
      </c>
      <c r="E9574" t="s">
        <v>35979</v>
      </c>
      <c r="F9574" t="s">
        <v>35703</v>
      </c>
      <c r="G9574">
        <v>1995</v>
      </c>
      <c r="H9574" t="s">
        <v>36653</v>
      </c>
      <c r="I9574" t="s">
        <v>24768</v>
      </c>
      <c r="J9574" s="2" t="s">
        <v>24769</v>
      </c>
      <c r="K9574" s="5" t="s">
        <v>21</v>
      </c>
    </row>
    <row r="9575" spans="1:12" hidden="1" x14ac:dyDescent="0.25">
      <c r="A9575">
        <v>206096</v>
      </c>
      <c r="B9575" t="s">
        <v>24770</v>
      </c>
      <c r="C9575" t="s">
        <v>24771</v>
      </c>
      <c r="D9575" t="s">
        <v>24772</v>
      </c>
      <c r="E9575" t="s">
        <v>35980</v>
      </c>
      <c r="F9575" t="s">
        <v>35424</v>
      </c>
      <c r="G9575">
        <v>2003</v>
      </c>
      <c r="H9575" t="s">
        <v>36654</v>
      </c>
      <c r="I9575" t="s">
        <v>2485</v>
      </c>
      <c r="J9575" s="2" t="s">
        <v>24773</v>
      </c>
      <c r="K9575" s="5" t="s">
        <v>38</v>
      </c>
      <c r="L9575" t="s">
        <v>174</v>
      </c>
    </row>
    <row r="9576" spans="1:12" hidden="1" x14ac:dyDescent="0.25">
      <c r="A9576">
        <v>206123</v>
      </c>
      <c r="B9576" t="s">
        <v>24774</v>
      </c>
      <c r="C9576" t="s">
        <v>24775</v>
      </c>
      <c r="D9576" t="s">
        <v>24772</v>
      </c>
      <c r="E9576" t="s">
        <v>35980</v>
      </c>
      <c r="F9576" t="s">
        <v>35424</v>
      </c>
      <c r="G9576">
        <v>2003</v>
      </c>
      <c r="H9576" t="s">
        <v>36654</v>
      </c>
      <c r="I9576" t="s">
        <v>9979</v>
      </c>
      <c r="J9576" s="2" t="s">
        <v>24776</v>
      </c>
      <c r="K9576" s="5" t="s">
        <v>55</v>
      </c>
    </row>
    <row r="9577" spans="1:12" hidden="1" x14ac:dyDescent="0.25">
      <c r="A9577">
        <v>206133</v>
      </c>
      <c r="B9577" t="s">
        <v>24777</v>
      </c>
      <c r="C9577" t="s">
        <v>24775</v>
      </c>
      <c r="D9577" t="s">
        <v>24772</v>
      </c>
      <c r="E9577" t="s">
        <v>35980</v>
      </c>
      <c r="F9577" t="s">
        <v>35424</v>
      </c>
      <c r="G9577">
        <v>2003</v>
      </c>
      <c r="H9577" t="s">
        <v>36654</v>
      </c>
      <c r="I9577" t="s">
        <v>9979</v>
      </c>
      <c r="J9577" s="2" t="s">
        <v>24778</v>
      </c>
      <c r="K9577" s="5" t="s">
        <v>128</v>
      </c>
    </row>
    <row r="9578" spans="1:12" hidden="1" x14ac:dyDescent="0.25">
      <c r="A9578">
        <v>206164</v>
      </c>
      <c r="B9578" t="s">
        <v>24779</v>
      </c>
      <c r="C9578" t="s">
        <v>24775</v>
      </c>
      <c r="D9578" t="s">
        <v>24772</v>
      </c>
      <c r="E9578" t="s">
        <v>35980</v>
      </c>
      <c r="F9578" t="s">
        <v>35424</v>
      </c>
      <c r="G9578">
        <v>2003</v>
      </c>
      <c r="H9578" t="s">
        <v>36654</v>
      </c>
      <c r="I9578" t="s">
        <v>9979</v>
      </c>
      <c r="J9578" s="2" t="s">
        <v>24780</v>
      </c>
      <c r="K9578" s="5" t="s">
        <v>21</v>
      </c>
    </row>
    <row r="9579" spans="1:12" hidden="1" x14ac:dyDescent="0.25">
      <c r="A9579">
        <v>206167</v>
      </c>
      <c r="B9579" t="s">
        <v>24781</v>
      </c>
      <c r="C9579" t="s">
        <v>24771</v>
      </c>
      <c r="D9579" t="s">
        <v>24772</v>
      </c>
      <c r="E9579" t="s">
        <v>35980</v>
      </c>
      <c r="F9579" t="s">
        <v>35424</v>
      </c>
      <c r="G9579">
        <v>2003</v>
      </c>
      <c r="H9579" t="s">
        <v>36654</v>
      </c>
      <c r="I9579" t="s">
        <v>2485</v>
      </c>
      <c r="J9579" s="2" t="s">
        <v>24782</v>
      </c>
      <c r="K9579" s="5" t="s">
        <v>128</v>
      </c>
    </row>
    <row r="9580" spans="1:12" hidden="1" x14ac:dyDescent="0.25">
      <c r="A9580">
        <v>206169</v>
      </c>
      <c r="B9580" t="s">
        <v>24783</v>
      </c>
      <c r="C9580" t="s">
        <v>24771</v>
      </c>
      <c r="D9580" t="s">
        <v>24772</v>
      </c>
      <c r="E9580" t="s">
        <v>35980</v>
      </c>
      <c r="F9580" t="s">
        <v>35424</v>
      </c>
      <c r="G9580">
        <v>2003</v>
      </c>
      <c r="H9580" t="s">
        <v>36654</v>
      </c>
      <c r="I9580" t="s">
        <v>2485</v>
      </c>
      <c r="J9580" s="2" t="s">
        <v>24784</v>
      </c>
      <c r="K9580" s="5" t="s">
        <v>55</v>
      </c>
    </row>
    <row r="9581" spans="1:12" hidden="1" x14ac:dyDescent="0.25">
      <c r="A9581">
        <v>206171</v>
      </c>
      <c r="B9581" t="s">
        <v>24785</v>
      </c>
      <c r="C9581" t="s">
        <v>24771</v>
      </c>
      <c r="D9581" t="s">
        <v>24772</v>
      </c>
      <c r="E9581" t="s">
        <v>35980</v>
      </c>
      <c r="F9581" t="s">
        <v>35424</v>
      </c>
      <c r="G9581">
        <v>2003</v>
      </c>
      <c r="H9581" t="s">
        <v>36654</v>
      </c>
      <c r="I9581" t="s">
        <v>2485</v>
      </c>
      <c r="J9581" s="2" t="s">
        <v>24786</v>
      </c>
      <c r="K9581" s="5" t="s">
        <v>21</v>
      </c>
    </row>
    <row r="9582" spans="1:12" hidden="1" x14ac:dyDescent="0.25">
      <c r="A9582">
        <v>206195</v>
      </c>
      <c r="B9582" t="s">
        <v>24787</v>
      </c>
      <c r="C9582" t="s">
        <v>24775</v>
      </c>
      <c r="D9582" t="s">
        <v>24772</v>
      </c>
      <c r="E9582" t="s">
        <v>35980</v>
      </c>
      <c r="F9582" t="s">
        <v>35424</v>
      </c>
      <c r="G9582">
        <v>2003</v>
      </c>
      <c r="H9582" t="s">
        <v>36654</v>
      </c>
      <c r="I9582" t="s">
        <v>9979</v>
      </c>
      <c r="J9582" s="2" t="s">
        <v>24788</v>
      </c>
      <c r="K9582" s="5" t="s">
        <v>38</v>
      </c>
      <c r="L9582" t="s">
        <v>132</v>
      </c>
    </row>
    <row r="9583" spans="1:12" hidden="1" x14ac:dyDescent="0.25">
      <c r="A9583">
        <v>206205</v>
      </c>
      <c r="B9583" t="s">
        <v>24789</v>
      </c>
      <c r="C9583" t="s">
        <v>24775</v>
      </c>
      <c r="D9583" t="s">
        <v>24772</v>
      </c>
      <c r="E9583" t="s">
        <v>35980</v>
      </c>
      <c r="F9583" t="s">
        <v>35424</v>
      </c>
      <c r="G9583">
        <v>2003</v>
      </c>
      <c r="H9583" t="s">
        <v>36654</v>
      </c>
      <c r="I9583" t="s">
        <v>9979</v>
      </c>
      <c r="J9583" s="2" t="s">
        <v>24790</v>
      </c>
      <c r="K9583" s="5" t="s">
        <v>21</v>
      </c>
    </row>
    <row r="9584" spans="1:12" hidden="1" x14ac:dyDescent="0.25">
      <c r="A9584">
        <v>206254</v>
      </c>
      <c r="B9584" t="s">
        <v>24791</v>
      </c>
      <c r="C9584" t="s">
        <v>24771</v>
      </c>
      <c r="D9584" t="s">
        <v>24772</v>
      </c>
      <c r="E9584" t="s">
        <v>35980</v>
      </c>
      <c r="F9584" t="s">
        <v>35424</v>
      </c>
      <c r="G9584">
        <v>2003</v>
      </c>
      <c r="H9584" t="s">
        <v>36654</v>
      </c>
      <c r="I9584" t="s">
        <v>2485</v>
      </c>
      <c r="J9584" s="2" t="s">
        <v>24792</v>
      </c>
      <c r="K9584" s="5" t="s">
        <v>21</v>
      </c>
      <c r="L9584" t="s">
        <v>143</v>
      </c>
    </row>
    <row r="9585" spans="1:16" hidden="1" x14ac:dyDescent="0.25">
      <c r="A9585">
        <v>206283</v>
      </c>
      <c r="B9585" t="s">
        <v>24793</v>
      </c>
      <c r="C9585" t="s">
        <v>24794</v>
      </c>
      <c r="D9585" t="s">
        <v>24772</v>
      </c>
      <c r="E9585" t="s">
        <v>35980</v>
      </c>
      <c r="F9585" t="s">
        <v>35424</v>
      </c>
      <c r="G9585">
        <v>2003</v>
      </c>
      <c r="H9585" t="s">
        <v>36654</v>
      </c>
      <c r="I9585" t="s">
        <v>3071</v>
      </c>
      <c r="J9585" s="2" t="s">
        <v>256</v>
      </c>
      <c r="K9585" s="5" t="s">
        <v>55</v>
      </c>
    </row>
    <row r="9586" spans="1:16" hidden="1" x14ac:dyDescent="0.25">
      <c r="A9586">
        <v>206366</v>
      </c>
      <c r="B9586" t="s">
        <v>24795</v>
      </c>
      <c r="C9586" t="s">
        <v>24796</v>
      </c>
      <c r="D9586" t="s">
        <v>24772</v>
      </c>
      <c r="E9586" t="s">
        <v>35980</v>
      </c>
      <c r="F9586" t="s">
        <v>35424</v>
      </c>
      <c r="G9586">
        <v>2003</v>
      </c>
      <c r="H9586" t="s">
        <v>36654</v>
      </c>
      <c r="I9586" t="s">
        <v>2077</v>
      </c>
      <c r="J9586" s="2" t="s">
        <v>24797</v>
      </c>
      <c r="K9586" s="5" t="s">
        <v>21</v>
      </c>
    </row>
    <row r="9587" spans="1:16" hidden="1" x14ac:dyDescent="0.25">
      <c r="A9587">
        <v>206396</v>
      </c>
      <c r="B9587" t="s">
        <v>24798</v>
      </c>
      <c r="C9587" t="s">
        <v>24799</v>
      </c>
      <c r="D9587" t="s">
        <v>24772</v>
      </c>
      <c r="E9587" t="s">
        <v>35980</v>
      </c>
      <c r="F9587" t="s">
        <v>35424</v>
      </c>
      <c r="G9587">
        <v>2003</v>
      </c>
      <c r="H9587" t="s">
        <v>36654</v>
      </c>
      <c r="I9587" t="s">
        <v>3033</v>
      </c>
      <c r="J9587" s="2" t="s">
        <v>24800</v>
      </c>
      <c r="K9587" s="5" t="s">
        <v>21</v>
      </c>
    </row>
    <row r="9588" spans="1:16" hidden="1" x14ac:dyDescent="0.25">
      <c r="A9588">
        <v>206435</v>
      </c>
      <c r="B9588" t="s">
        <v>24801</v>
      </c>
      <c r="C9588" t="s">
        <v>24802</v>
      </c>
      <c r="D9588" t="s">
        <v>24803</v>
      </c>
      <c r="E9588" t="s">
        <v>35981</v>
      </c>
      <c r="F9588" t="s">
        <v>35982</v>
      </c>
      <c r="G9588">
        <v>2000</v>
      </c>
      <c r="H9588" t="s">
        <v>36655</v>
      </c>
      <c r="I9588" t="s">
        <v>7766</v>
      </c>
      <c r="J9588" s="2" t="s">
        <v>24804</v>
      </c>
      <c r="K9588" s="5" t="s">
        <v>21</v>
      </c>
    </row>
    <row r="9589" spans="1:16" hidden="1" x14ac:dyDescent="0.25">
      <c r="A9589">
        <v>206444</v>
      </c>
      <c r="B9589" t="s">
        <v>24805</v>
      </c>
      <c r="C9589" t="s">
        <v>24802</v>
      </c>
      <c r="D9589" t="s">
        <v>24803</v>
      </c>
      <c r="E9589" t="s">
        <v>35981</v>
      </c>
      <c r="F9589" t="s">
        <v>35982</v>
      </c>
      <c r="G9589">
        <v>2000</v>
      </c>
      <c r="H9589" t="s">
        <v>36655</v>
      </c>
      <c r="I9589" t="s">
        <v>7766</v>
      </c>
      <c r="J9589" s="2" t="s">
        <v>24806</v>
      </c>
      <c r="K9589" s="5" t="s">
        <v>55</v>
      </c>
    </row>
    <row r="9590" spans="1:16" hidden="1" x14ac:dyDescent="0.25">
      <c r="A9590">
        <v>206504</v>
      </c>
      <c r="B9590" t="s">
        <v>24807</v>
      </c>
      <c r="C9590" t="s">
        <v>24808</v>
      </c>
      <c r="D9590" t="s">
        <v>24803</v>
      </c>
      <c r="E9590" t="s">
        <v>35981</v>
      </c>
      <c r="F9590" t="s">
        <v>35982</v>
      </c>
      <c r="G9590">
        <v>2000</v>
      </c>
      <c r="H9590" t="s">
        <v>36655</v>
      </c>
      <c r="I9590" t="s">
        <v>24809</v>
      </c>
      <c r="J9590" s="2" t="s">
        <v>24810</v>
      </c>
      <c r="K9590" s="5" t="s">
        <v>128</v>
      </c>
    </row>
    <row r="9591" spans="1:16" hidden="1" x14ac:dyDescent="0.25">
      <c r="A9591">
        <v>206508</v>
      </c>
      <c r="B9591" t="s">
        <v>24811</v>
      </c>
      <c r="C9591" t="s">
        <v>24808</v>
      </c>
      <c r="D9591" t="s">
        <v>24803</v>
      </c>
      <c r="E9591" t="s">
        <v>35981</v>
      </c>
      <c r="F9591" t="s">
        <v>35982</v>
      </c>
      <c r="G9591">
        <v>2000</v>
      </c>
      <c r="H9591" t="s">
        <v>36655</v>
      </c>
      <c r="I9591" t="s">
        <v>24809</v>
      </c>
      <c r="J9591" s="2" t="s">
        <v>24812</v>
      </c>
      <c r="K9591" s="5" t="s">
        <v>55</v>
      </c>
    </row>
    <row r="9592" spans="1:16" hidden="1" x14ac:dyDescent="0.25">
      <c r="A9592">
        <v>206512</v>
      </c>
      <c r="B9592" t="s">
        <v>24813</v>
      </c>
      <c r="C9592" t="s">
        <v>24814</v>
      </c>
      <c r="D9592" t="s">
        <v>24803</v>
      </c>
      <c r="E9592" t="s">
        <v>35981</v>
      </c>
      <c r="F9592" t="s">
        <v>35982</v>
      </c>
      <c r="G9592">
        <v>2000</v>
      </c>
      <c r="H9592" t="s">
        <v>36655</v>
      </c>
      <c r="I9592" t="s">
        <v>24815</v>
      </c>
      <c r="J9592" s="2" t="s">
        <v>24816</v>
      </c>
      <c r="K9592" s="5" t="s">
        <v>38</v>
      </c>
    </row>
    <row r="9593" spans="1:16" hidden="1" x14ac:dyDescent="0.25">
      <c r="A9593">
        <v>206521</v>
      </c>
      <c r="B9593" t="s">
        <v>24817</v>
      </c>
      <c r="C9593" t="s">
        <v>24818</v>
      </c>
      <c r="D9593" t="s">
        <v>24803</v>
      </c>
      <c r="E9593" t="s">
        <v>35981</v>
      </c>
      <c r="F9593" t="s">
        <v>35982</v>
      </c>
      <c r="G9593">
        <v>2000</v>
      </c>
      <c r="H9593" t="s">
        <v>36655</v>
      </c>
      <c r="I9593" t="s">
        <v>11338</v>
      </c>
      <c r="J9593" s="2" t="s">
        <v>24819</v>
      </c>
      <c r="K9593" s="5" t="s">
        <v>21</v>
      </c>
    </row>
    <row r="9594" spans="1:16" x14ac:dyDescent="0.25">
      <c r="A9594">
        <v>206525</v>
      </c>
      <c r="B9594" t="s">
        <v>24820</v>
      </c>
      <c r="C9594" t="s">
        <v>24818</v>
      </c>
      <c r="D9594" t="s">
        <v>24803</v>
      </c>
      <c r="E9594" t="s">
        <v>35981</v>
      </c>
      <c r="F9594" t="s">
        <v>35982</v>
      </c>
      <c r="G9594">
        <v>2000</v>
      </c>
      <c r="H9594" t="s">
        <v>36655</v>
      </c>
      <c r="I9594" t="s">
        <v>11338</v>
      </c>
      <c r="J9594" s="2" t="s">
        <v>24821</v>
      </c>
      <c r="K9594" s="5" t="s">
        <v>38</v>
      </c>
      <c r="M9594" s="4" t="s">
        <v>7</v>
      </c>
      <c r="N9594" s="4" t="s">
        <v>167</v>
      </c>
      <c r="O9594" t="s">
        <v>33</v>
      </c>
      <c r="P9594" t="s">
        <v>35340</v>
      </c>
    </row>
    <row r="9595" spans="1:16" hidden="1" x14ac:dyDescent="0.25">
      <c r="A9595">
        <v>206537</v>
      </c>
      <c r="B9595" t="s">
        <v>24822</v>
      </c>
      <c r="C9595" t="s">
        <v>24818</v>
      </c>
      <c r="D9595" t="s">
        <v>24803</v>
      </c>
      <c r="E9595" t="s">
        <v>35981</v>
      </c>
      <c r="F9595" t="s">
        <v>35982</v>
      </c>
      <c r="G9595">
        <v>2000</v>
      </c>
      <c r="H9595" t="s">
        <v>36655</v>
      </c>
      <c r="I9595" t="s">
        <v>11338</v>
      </c>
      <c r="J9595" s="2" t="s">
        <v>24823</v>
      </c>
      <c r="K9595" s="5" t="s">
        <v>38</v>
      </c>
    </row>
    <row r="9596" spans="1:16" hidden="1" x14ac:dyDescent="0.25">
      <c r="A9596">
        <v>206553</v>
      </c>
      <c r="B9596" t="s">
        <v>24824</v>
      </c>
      <c r="C9596" t="s">
        <v>24825</v>
      </c>
      <c r="D9596" t="s">
        <v>24803</v>
      </c>
      <c r="E9596" t="s">
        <v>35981</v>
      </c>
      <c r="F9596" t="s">
        <v>35982</v>
      </c>
      <c r="G9596">
        <v>2000</v>
      </c>
      <c r="H9596" t="s">
        <v>36655</v>
      </c>
      <c r="I9596" t="s">
        <v>6429</v>
      </c>
      <c r="J9596" s="2" t="s">
        <v>24826</v>
      </c>
      <c r="K9596" s="5" t="s">
        <v>1493</v>
      </c>
      <c r="L9596" t="s">
        <v>35297</v>
      </c>
    </row>
    <row r="9597" spans="1:16" hidden="1" x14ac:dyDescent="0.25">
      <c r="A9597">
        <v>206565</v>
      </c>
      <c r="B9597" t="s">
        <v>24827</v>
      </c>
      <c r="C9597" t="s">
        <v>24828</v>
      </c>
      <c r="D9597" t="s">
        <v>24803</v>
      </c>
      <c r="E9597" t="s">
        <v>35981</v>
      </c>
      <c r="F9597" t="s">
        <v>35982</v>
      </c>
      <c r="G9597">
        <v>2000</v>
      </c>
      <c r="H9597" t="s">
        <v>36655</v>
      </c>
      <c r="I9597" t="s">
        <v>24829</v>
      </c>
      <c r="J9597" s="2" t="s">
        <v>24830</v>
      </c>
      <c r="K9597" s="5" t="s">
        <v>38</v>
      </c>
      <c r="L9597" t="s">
        <v>35293</v>
      </c>
    </row>
    <row r="9598" spans="1:16" hidden="1" x14ac:dyDescent="0.25">
      <c r="A9598">
        <v>206585</v>
      </c>
      <c r="B9598" t="s">
        <v>24831</v>
      </c>
      <c r="C9598" t="s">
        <v>24814</v>
      </c>
      <c r="D9598" t="s">
        <v>24803</v>
      </c>
      <c r="E9598" t="s">
        <v>35981</v>
      </c>
      <c r="F9598" t="s">
        <v>35982</v>
      </c>
      <c r="G9598">
        <v>2000</v>
      </c>
      <c r="H9598" t="s">
        <v>36655</v>
      </c>
      <c r="I9598" t="s">
        <v>24815</v>
      </c>
      <c r="J9598" s="2" t="s">
        <v>24832</v>
      </c>
      <c r="K9598" s="5" t="s">
        <v>21</v>
      </c>
    </row>
    <row r="9599" spans="1:16" hidden="1" x14ac:dyDescent="0.25">
      <c r="A9599">
        <v>206611</v>
      </c>
      <c r="B9599" t="s">
        <v>24833</v>
      </c>
      <c r="C9599" t="s">
        <v>24818</v>
      </c>
      <c r="D9599" t="s">
        <v>24803</v>
      </c>
      <c r="E9599" t="s">
        <v>35981</v>
      </c>
      <c r="F9599" t="s">
        <v>35982</v>
      </c>
      <c r="G9599">
        <v>2000</v>
      </c>
      <c r="H9599" t="s">
        <v>36655</v>
      </c>
      <c r="I9599" t="s">
        <v>11338</v>
      </c>
      <c r="J9599" s="2" t="s">
        <v>24834</v>
      </c>
      <c r="K9599" s="5" t="s">
        <v>32</v>
      </c>
    </row>
    <row r="9600" spans="1:16" hidden="1" x14ac:dyDescent="0.25">
      <c r="A9600">
        <v>206627</v>
      </c>
      <c r="B9600" t="s">
        <v>24835</v>
      </c>
      <c r="C9600" t="s">
        <v>24818</v>
      </c>
      <c r="D9600" t="s">
        <v>24803</v>
      </c>
      <c r="E9600" t="s">
        <v>35981</v>
      </c>
      <c r="F9600" t="s">
        <v>35982</v>
      </c>
      <c r="G9600">
        <v>2000</v>
      </c>
      <c r="H9600" t="s">
        <v>36655</v>
      </c>
      <c r="I9600" t="s">
        <v>11338</v>
      </c>
      <c r="J9600" s="2" t="s">
        <v>24836</v>
      </c>
      <c r="K9600" s="5" t="s">
        <v>128</v>
      </c>
      <c r="L9600" t="s">
        <v>35200</v>
      </c>
    </row>
    <row r="9601" spans="1:12" hidden="1" x14ac:dyDescent="0.25">
      <c r="A9601">
        <v>206637</v>
      </c>
      <c r="B9601" t="s">
        <v>24837</v>
      </c>
      <c r="C9601" t="s">
        <v>24818</v>
      </c>
      <c r="D9601" t="s">
        <v>24803</v>
      </c>
      <c r="E9601" t="s">
        <v>35981</v>
      </c>
      <c r="F9601" t="s">
        <v>35982</v>
      </c>
      <c r="G9601">
        <v>2000</v>
      </c>
      <c r="H9601" t="s">
        <v>36655</v>
      </c>
      <c r="I9601" t="s">
        <v>11338</v>
      </c>
      <c r="J9601" s="2" t="s">
        <v>24838</v>
      </c>
      <c r="K9601" s="5" t="s">
        <v>21</v>
      </c>
    </row>
    <row r="9602" spans="1:12" hidden="1" x14ac:dyDescent="0.25">
      <c r="A9602">
        <v>206663</v>
      </c>
      <c r="B9602" t="s">
        <v>24839</v>
      </c>
      <c r="C9602" t="s">
        <v>24818</v>
      </c>
      <c r="D9602" t="s">
        <v>24803</v>
      </c>
      <c r="E9602" t="s">
        <v>35981</v>
      </c>
      <c r="F9602" t="s">
        <v>35982</v>
      </c>
      <c r="G9602">
        <v>2000</v>
      </c>
      <c r="H9602" t="s">
        <v>36655</v>
      </c>
      <c r="I9602" t="s">
        <v>11338</v>
      </c>
      <c r="J9602" s="2" t="s">
        <v>24840</v>
      </c>
      <c r="K9602" s="5" t="s">
        <v>21</v>
      </c>
    </row>
    <row r="9603" spans="1:12" hidden="1" x14ac:dyDescent="0.25">
      <c r="A9603">
        <v>206674</v>
      </c>
      <c r="B9603" t="s">
        <v>24841</v>
      </c>
      <c r="C9603" t="s">
        <v>24818</v>
      </c>
      <c r="D9603" t="s">
        <v>24803</v>
      </c>
      <c r="E9603" t="s">
        <v>35981</v>
      </c>
      <c r="F9603" t="s">
        <v>35982</v>
      </c>
      <c r="G9603">
        <v>2000</v>
      </c>
      <c r="H9603" t="s">
        <v>36655</v>
      </c>
      <c r="I9603" t="s">
        <v>11338</v>
      </c>
      <c r="J9603" s="2" t="s">
        <v>24842</v>
      </c>
      <c r="K9603" s="5" t="s">
        <v>38</v>
      </c>
      <c r="L9603" t="s">
        <v>627</v>
      </c>
    </row>
    <row r="9604" spans="1:12" hidden="1" x14ac:dyDescent="0.25">
      <c r="A9604">
        <v>206695</v>
      </c>
      <c r="B9604" t="s">
        <v>24843</v>
      </c>
      <c r="C9604" t="s">
        <v>24818</v>
      </c>
      <c r="D9604" t="s">
        <v>24803</v>
      </c>
      <c r="E9604" t="s">
        <v>35981</v>
      </c>
      <c r="F9604" t="s">
        <v>35982</v>
      </c>
      <c r="G9604">
        <v>2000</v>
      </c>
      <c r="H9604" t="s">
        <v>36655</v>
      </c>
      <c r="I9604" t="s">
        <v>11338</v>
      </c>
      <c r="J9604" s="2" t="s">
        <v>24844</v>
      </c>
      <c r="K9604" s="5" t="s">
        <v>38</v>
      </c>
    </row>
    <row r="9605" spans="1:12" hidden="1" x14ac:dyDescent="0.25">
      <c r="A9605">
        <v>206701</v>
      </c>
      <c r="B9605" t="s">
        <v>24845</v>
      </c>
      <c r="C9605" t="s">
        <v>24825</v>
      </c>
      <c r="D9605" t="s">
        <v>24803</v>
      </c>
      <c r="E9605" t="s">
        <v>35981</v>
      </c>
      <c r="F9605" t="s">
        <v>35982</v>
      </c>
      <c r="G9605">
        <v>2000</v>
      </c>
      <c r="H9605" t="s">
        <v>36655</v>
      </c>
      <c r="I9605" t="s">
        <v>6429</v>
      </c>
      <c r="J9605" s="2" t="s">
        <v>24846</v>
      </c>
      <c r="K9605" s="5" t="s">
        <v>21</v>
      </c>
    </row>
    <row r="9606" spans="1:12" hidden="1" x14ac:dyDescent="0.25">
      <c r="A9606">
        <v>206720</v>
      </c>
      <c r="B9606" t="s">
        <v>24847</v>
      </c>
      <c r="C9606" t="s">
        <v>24818</v>
      </c>
      <c r="D9606" t="s">
        <v>24803</v>
      </c>
      <c r="E9606" t="s">
        <v>35981</v>
      </c>
      <c r="F9606" t="s">
        <v>35982</v>
      </c>
      <c r="G9606">
        <v>2000</v>
      </c>
      <c r="H9606" t="s">
        <v>36655</v>
      </c>
      <c r="I9606" t="s">
        <v>11338</v>
      </c>
      <c r="J9606" s="2" t="s">
        <v>24848</v>
      </c>
      <c r="K9606" s="5" t="s">
        <v>38</v>
      </c>
    </row>
    <row r="9607" spans="1:12" hidden="1" x14ac:dyDescent="0.25">
      <c r="A9607">
        <v>206742</v>
      </c>
      <c r="B9607" t="s">
        <v>24849</v>
      </c>
      <c r="C9607" t="s">
        <v>24825</v>
      </c>
      <c r="D9607" t="s">
        <v>24803</v>
      </c>
      <c r="E9607" t="s">
        <v>35981</v>
      </c>
      <c r="F9607" t="s">
        <v>35982</v>
      </c>
      <c r="G9607">
        <v>2000</v>
      </c>
      <c r="H9607" t="s">
        <v>36655</v>
      </c>
      <c r="I9607" t="s">
        <v>6429</v>
      </c>
      <c r="J9607" s="2" t="s">
        <v>24850</v>
      </c>
      <c r="K9607" s="5" t="s">
        <v>128</v>
      </c>
    </row>
    <row r="9608" spans="1:12" hidden="1" x14ac:dyDescent="0.25">
      <c r="A9608">
        <v>206775</v>
      </c>
      <c r="B9608" t="s">
        <v>24851</v>
      </c>
      <c r="C9608" t="s">
        <v>24852</v>
      </c>
      <c r="D9608" t="s">
        <v>24803</v>
      </c>
      <c r="E9608" t="s">
        <v>35981</v>
      </c>
      <c r="F9608" t="s">
        <v>35982</v>
      </c>
      <c r="G9608">
        <v>2000</v>
      </c>
      <c r="H9608" t="s">
        <v>36655</v>
      </c>
      <c r="I9608" t="s">
        <v>41</v>
      </c>
      <c r="J9608" s="2" t="s">
        <v>24853</v>
      </c>
      <c r="K9608" s="5" t="s">
        <v>38</v>
      </c>
      <c r="L9608" t="s">
        <v>16</v>
      </c>
    </row>
    <row r="9609" spans="1:12" hidden="1" x14ac:dyDescent="0.25">
      <c r="A9609">
        <v>206792</v>
      </c>
      <c r="B9609" t="s">
        <v>24854</v>
      </c>
      <c r="C9609" t="s">
        <v>24825</v>
      </c>
      <c r="D9609" t="s">
        <v>24803</v>
      </c>
      <c r="E9609" t="s">
        <v>35981</v>
      </c>
      <c r="F9609" t="s">
        <v>35982</v>
      </c>
      <c r="G9609">
        <v>2000</v>
      </c>
      <c r="H9609" t="s">
        <v>36655</v>
      </c>
      <c r="I9609" t="s">
        <v>6429</v>
      </c>
      <c r="J9609" s="2" t="s">
        <v>24855</v>
      </c>
      <c r="K9609" s="5" t="s">
        <v>897</v>
      </c>
      <c r="L9609" t="s">
        <v>16</v>
      </c>
    </row>
    <row r="9610" spans="1:12" hidden="1" x14ac:dyDescent="0.25">
      <c r="A9610">
        <v>206798</v>
      </c>
      <c r="B9610" t="s">
        <v>24856</v>
      </c>
      <c r="C9610" t="s">
        <v>24825</v>
      </c>
      <c r="D9610" t="s">
        <v>24803</v>
      </c>
      <c r="E9610" t="s">
        <v>35981</v>
      </c>
      <c r="F9610" t="s">
        <v>35982</v>
      </c>
      <c r="G9610">
        <v>2000</v>
      </c>
      <c r="H9610" t="s">
        <v>36655</v>
      </c>
      <c r="I9610" t="s">
        <v>6429</v>
      </c>
      <c r="J9610" s="2" t="s">
        <v>24857</v>
      </c>
      <c r="K9610" s="5" t="s">
        <v>15</v>
      </c>
      <c r="L9610" t="s">
        <v>35297</v>
      </c>
    </row>
    <row r="9611" spans="1:12" hidden="1" x14ac:dyDescent="0.25">
      <c r="A9611">
        <v>206799</v>
      </c>
      <c r="B9611" t="s">
        <v>24858</v>
      </c>
      <c r="C9611" t="s">
        <v>24859</v>
      </c>
      <c r="D9611" t="s">
        <v>24803</v>
      </c>
      <c r="E9611" t="s">
        <v>35981</v>
      </c>
      <c r="F9611" t="s">
        <v>35982</v>
      </c>
      <c r="G9611">
        <v>2000</v>
      </c>
      <c r="H9611" t="s">
        <v>36655</v>
      </c>
      <c r="I9611" t="s">
        <v>4317</v>
      </c>
      <c r="J9611" s="2" t="s">
        <v>24860</v>
      </c>
      <c r="K9611" s="5" t="s">
        <v>38</v>
      </c>
    </row>
    <row r="9612" spans="1:12" hidden="1" x14ac:dyDescent="0.25">
      <c r="A9612">
        <v>206803</v>
      </c>
      <c r="B9612" t="s">
        <v>24861</v>
      </c>
      <c r="C9612" t="s">
        <v>24859</v>
      </c>
      <c r="D9612" t="s">
        <v>24803</v>
      </c>
      <c r="E9612" t="s">
        <v>35981</v>
      </c>
      <c r="F9612" t="s">
        <v>35982</v>
      </c>
      <c r="G9612">
        <v>2000</v>
      </c>
      <c r="H9612" t="s">
        <v>36655</v>
      </c>
      <c r="I9612" t="s">
        <v>4317</v>
      </c>
      <c r="J9612" s="2" t="s">
        <v>24862</v>
      </c>
      <c r="K9612" s="5" t="s">
        <v>38</v>
      </c>
      <c r="L9612" t="s">
        <v>35297</v>
      </c>
    </row>
    <row r="9613" spans="1:12" hidden="1" x14ac:dyDescent="0.25">
      <c r="A9613">
        <v>206804</v>
      </c>
      <c r="B9613" t="s">
        <v>24863</v>
      </c>
      <c r="C9613" t="s">
        <v>24825</v>
      </c>
      <c r="D9613" t="s">
        <v>24803</v>
      </c>
      <c r="E9613" t="s">
        <v>35981</v>
      </c>
      <c r="F9613" t="s">
        <v>35982</v>
      </c>
      <c r="G9613">
        <v>2000</v>
      </c>
      <c r="H9613" t="s">
        <v>36655</v>
      </c>
      <c r="I9613" t="s">
        <v>6429</v>
      </c>
      <c r="J9613" s="2" t="s">
        <v>24864</v>
      </c>
      <c r="K9613" s="5" t="s">
        <v>202</v>
      </c>
    </row>
    <row r="9614" spans="1:12" hidden="1" x14ac:dyDescent="0.25">
      <c r="A9614">
        <v>206805</v>
      </c>
      <c r="B9614" t="s">
        <v>24865</v>
      </c>
      <c r="C9614" t="s">
        <v>24859</v>
      </c>
      <c r="D9614" t="s">
        <v>24803</v>
      </c>
      <c r="E9614" t="s">
        <v>35981</v>
      </c>
      <c r="F9614" t="s">
        <v>35982</v>
      </c>
      <c r="G9614">
        <v>2000</v>
      </c>
      <c r="H9614" t="s">
        <v>36655</v>
      </c>
      <c r="I9614" t="s">
        <v>4317</v>
      </c>
      <c r="J9614" s="2" t="s">
        <v>24866</v>
      </c>
      <c r="K9614" s="5" t="s">
        <v>580</v>
      </c>
      <c r="L9614" t="s">
        <v>35192</v>
      </c>
    </row>
    <row r="9615" spans="1:12" hidden="1" x14ac:dyDescent="0.25">
      <c r="A9615">
        <v>206807</v>
      </c>
      <c r="B9615" t="s">
        <v>24867</v>
      </c>
      <c r="C9615" t="s">
        <v>24859</v>
      </c>
      <c r="D9615" t="s">
        <v>24803</v>
      </c>
      <c r="E9615" t="s">
        <v>35981</v>
      </c>
      <c r="F9615" t="s">
        <v>35982</v>
      </c>
      <c r="G9615">
        <v>2000</v>
      </c>
      <c r="H9615" t="s">
        <v>36655</v>
      </c>
      <c r="I9615" t="s">
        <v>4317</v>
      </c>
      <c r="J9615" s="2" t="s">
        <v>24868</v>
      </c>
      <c r="K9615" s="5" t="s">
        <v>15</v>
      </c>
      <c r="L9615" t="s">
        <v>35318</v>
      </c>
    </row>
    <row r="9616" spans="1:12" hidden="1" x14ac:dyDescent="0.25">
      <c r="A9616">
        <v>206810</v>
      </c>
      <c r="B9616" t="s">
        <v>24869</v>
      </c>
      <c r="C9616" t="s">
        <v>24870</v>
      </c>
      <c r="D9616" t="s">
        <v>24803</v>
      </c>
      <c r="E9616" t="s">
        <v>35981</v>
      </c>
      <c r="F9616" t="s">
        <v>35982</v>
      </c>
      <c r="G9616">
        <v>2000</v>
      </c>
      <c r="H9616" t="s">
        <v>36655</v>
      </c>
      <c r="I9616" t="s">
        <v>10336</v>
      </c>
      <c r="J9616" s="2" t="s">
        <v>24871</v>
      </c>
      <c r="K9616" s="5" t="s">
        <v>38</v>
      </c>
      <c r="L9616" t="s">
        <v>35249</v>
      </c>
    </row>
    <row r="9617" spans="1:12" hidden="1" x14ac:dyDescent="0.25">
      <c r="A9617">
        <v>206817</v>
      </c>
      <c r="B9617" t="s">
        <v>24872</v>
      </c>
      <c r="C9617" t="s">
        <v>24870</v>
      </c>
      <c r="D9617" t="s">
        <v>24803</v>
      </c>
      <c r="E9617" t="s">
        <v>35981</v>
      </c>
      <c r="F9617" t="s">
        <v>35982</v>
      </c>
      <c r="G9617">
        <v>2000</v>
      </c>
      <c r="H9617" t="s">
        <v>36655</v>
      </c>
      <c r="I9617" t="s">
        <v>10336</v>
      </c>
      <c r="J9617" s="2" t="s">
        <v>24873</v>
      </c>
      <c r="K9617" s="5" t="s">
        <v>21</v>
      </c>
    </row>
    <row r="9618" spans="1:12" hidden="1" x14ac:dyDescent="0.25">
      <c r="A9618">
        <v>206834</v>
      </c>
      <c r="B9618" t="s">
        <v>24874</v>
      </c>
      <c r="C9618" t="s">
        <v>24870</v>
      </c>
      <c r="D9618" t="s">
        <v>24803</v>
      </c>
      <c r="E9618" t="s">
        <v>35981</v>
      </c>
      <c r="F9618" t="s">
        <v>35982</v>
      </c>
      <c r="G9618">
        <v>2000</v>
      </c>
      <c r="H9618" t="s">
        <v>36655</v>
      </c>
      <c r="I9618" t="s">
        <v>10336</v>
      </c>
      <c r="J9618" s="2" t="s">
        <v>24875</v>
      </c>
      <c r="K9618" s="5" t="s">
        <v>21</v>
      </c>
    </row>
    <row r="9619" spans="1:12" hidden="1" x14ac:dyDescent="0.25">
      <c r="A9619">
        <v>206842</v>
      </c>
      <c r="B9619" t="s">
        <v>24876</v>
      </c>
      <c r="C9619" t="s">
        <v>24877</v>
      </c>
      <c r="D9619" t="s">
        <v>24878</v>
      </c>
      <c r="E9619" t="s">
        <v>35983</v>
      </c>
      <c r="F9619" t="s">
        <v>35509</v>
      </c>
      <c r="G9619">
        <v>2000</v>
      </c>
      <c r="H9619" t="s">
        <v>36656</v>
      </c>
      <c r="I9619" t="s">
        <v>24879</v>
      </c>
      <c r="J9619" s="2" t="s">
        <v>24880</v>
      </c>
      <c r="K9619" s="5" t="s">
        <v>55</v>
      </c>
    </row>
    <row r="9620" spans="1:12" hidden="1" x14ac:dyDescent="0.25">
      <c r="A9620">
        <v>206851</v>
      </c>
      <c r="B9620" t="s">
        <v>24881</v>
      </c>
      <c r="C9620" t="s">
        <v>24882</v>
      </c>
      <c r="D9620" t="s">
        <v>24878</v>
      </c>
      <c r="E9620" t="s">
        <v>35983</v>
      </c>
      <c r="F9620" t="s">
        <v>35509</v>
      </c>
      <c r="G9620">
        <v>2000</v>
      </c>
      <c r="H9620" t="s">
        <v>36656</v>
      </c>
      <c r="I9620" t="s">
        <v>9085</v>
      </c>
      <c r="J9620" s="2" t="s">
        <v>24883</v>
      </c>
      <c r="K9620" s="5" t="s">
        <v>21</v>
      </c>
      <c r="L9620" t="s">
        <v>143</v>
      </c>
    </row>
    <row r="9621" spans="1:12" hidden="1" x14ac:dyDescent="0.25">
      <c r="A9621">
        <v>206860</v>
      </c>
      <c r="B9621" t="s">
        <v>24884</v>
      </c>
      <c r="C9621" t="s">
        <v>24877</v>
      </c>
      <c r="D9621" t="s">
        <v>24878</v>
      </c>
      <c r="E9621" t="s">
        <v>35983</v>
      </c>
      <c r="F9621" t="s">
        <v>35509</v>
      </c>
      <c r="G9621">
        <v>2000</v>
      </c>
      <c r="H9621" t="s">
        <v>36656</v>
      </c>
      <c r="I9621" t="s">
        <v>24879</v>
      </c>
      <c r="J9621" s="2" t="s">
        <v>24885</v>
      </c>
      <c r="K9621" s="5" t="s">
        <v>32</v>
      </c>
      <c r="L9621" t="s">
        <v>35242</v>
      </c>
    </row>
    <row r="9622" spans="1:12" hidden="1" x14ac:dyDescent="0.25">
      <c r="A9622">
        <v>206932</v>
      </c>
      <c r="B9622" t="s">
        <v>24886</v>
      </c>
      <c r="C9622" t="s">
        <v>24877</v>
      </c>
      <c r="D9622" t="s">
        <v>24878</v>
      </c>
      <c r="E9622" t="s">
        <v>35983</v>
      </c>
      <c r="F9622" t="s">
        <v>35509</v>
      </c>
      <c r="G9622">
        <v>2000</v>
      </c>
      <c r="H9622" t="s">
        <v>36656</v>
      </c>
      <c r="I9622" t="s">
        <v>24879</v>
      </c>
      <c r="J9622" s="2" t="s">
        <v>24887</v>
      </c>
      <c r="K9622" s="5" t="s">
        <v>55</v>
      </c>
    </row>
    <row r="9623" spans="1:12" hidden="1" x14ac:dyDescent="0.25">
      <c r="A9623">
        <v>206934</v>
      </c>
      <c r="B9623" t="s">
        <v>24888</v>
      </c>
      <c r="C9623" t="s">
        <v>24889</v>
      </c>
      <c r="D9623" t="s">
        <v>24878</v>
      </c>
      <c r="E9623" t="s">
        <v>35983</v>
      </c>
      <c r="F9623" t="s">
        <v>35509</v>
      </c>
      <c r="G9623">
        <v>2000</v>
      </c>
      <c r="H9623" t="s">
        <v>36656</v>
      </c>
      <c r="I9623" t="s">
        <v>24890</v>
      </c>
      <c r="J9623" s="2" t="s">
        <v>24891</v>
      </c>
      <c r="K9623" s="5" t="s">
        <v>38</v>
      </c>
      <c r="L9623" t="s">
        <v>1584</v>
      </c>
    </row>
    <row r="9624" spans="1:12" hidden="1" x14ac:dyDescent="0.25">
      <c r="A9624">
        <v>206935</v>
      </c>
      <c r="B9624" t="s">
        <v>24892</v>
      </c>
      <c r="C9624" t="s">
        <v>24877</v>
      </c>
      <c r="D9624" t="s">
        <v>24878</v>
      </c>
      <c r="E9624" t="s">
        <v>35983</v>
      </c>
      <c r="F9624" t="s">
        <v>35509</v>
      </c>
      <c r="G9624">
        <v>2000</v>
      </c>
      <c r="H9624" t="s">
        <v>36656</v>
      </c>
      <c r="I9624" t="s">
        <v>24879</v>
      </c>
      <c r="J9624" s="2" t="s">
        <v>24893</v>
      </c>
      <c r="K9624" s="5" t="s">
        <v>502</v>
      </c>
    </row>
    <row r="9625" spans="1:12" hidden="1" x14ac:dyDescent="0.25">
      <c r="A9625">
        <v>206942</v>
      </c>
      <c r="B9625" t="s">
        <v>24894</v>
      </c>
      <c r="C9625" t="s">
        <v>24889</v>
      </c>
      <c r="D9625" t="s">
        <v>24878</v>
      </c>
      <c r="E9625" t="s">
        <v>35983</v>
      </c>
      <c r="F9625" t="s">
        <v>35509</v>
      </c>
      <c r="G9625">
        <v>2000</v>
      </c>
      <c r="H9625" t="s">
        <v>36656</v>
      </c>
      <c r="I9625" t="s">
        <v>24890</v>
      </c>
      <c r="J9625" s="2" t="s">
        <v>24895</v>
      </c>
      <c r="K9625" s="5" t="s">
        <v>580</v>
      </c>
    </row>
    <row r="9626" spans="1:12" hidden="1" x14ac:dyDescent="0.25">
      <c r="A9626">
        <v>206943</v>
      </c>
      <c r="B9626" t="s">
        <v>24896</v>
      </c>
      <c r="C9626" t="s">
        <v>24897</v>
      </c>
      <c r="D9626" t="s">
        <v>24878</v>
      </c>
      <c r="E9626" t="s">
        <v>35983</v>
      </c>
      <c r="F9626" t="s">
        <v>35509</v>
      </c>
      <c r="G9626">
        <v>2000</v>
      </c>
      <c r="H9626" t="s">
        <v>36656</v>
      </c>
      <c r="I9626" t="s">
        <v>24898</v>
      </c>
      <c r="J9626" s="2" t="s">
        <v>24899</v>
      </c>
      <c r="K9626" s="5" t="s">
        <v>475</v>
      </c>
    </row>
    <row r="9627" spans="1:12" hidden="1" x14ac:dyDescent="0.25">
      <c r="A9627">
        <v>206950</v>
      </c>
      <c r="B9627" t="s">
        <v>24900</v>
      </c>
      <c r="C9627" t="s">
        <v>24897</v>
      </c>
      <c r="D9627" t="s">
        <v>24878</v>
      </c>
      <c r="E9627" t="s">
        <v>35983</v>
      </c>
      <c r="F9627" t="s">
        <v>35509</v>
      </c>
      <c r="G9627">
        <v>2000</v>
      </c>
      <c r="H9627" t="s">
        <v>36656</v>
      </c>
      <c r="I9627" t="s">
        <v>24898</v>
      </c>
      <c r="J9627" s="2" t="s">
        <v>24901</v>
      </c>
      <c r="K9627" s="5" t="s">
        <v>128</v>
      </c>
    </row>
    <row r="9628" spans="1:12" hidden="1" x14ac:dyDescent="0.25">
      <c r="A9628">
        <v>206981</v>
      </c>
      <c r="B9628" t="s">
        <v>24902</v>
      </c>
      <c r="C9628" t="s">
        <v>24903</v>
      </c>
      <c r="D9628" t="s">
        <v>24878</v>
      </c>
      <c r="E9628" t="s">
        <v>35983</v>
      </c>
      <c r="F9628" t="s">
        <v>35509</v>
      </c>
      <c r="G9628">
        <v>2000</v>
      </c>
      <c r="H9628" t="s">
        <v>36656</v>
      </c>
      <c r="I9628" t="s">
        <v>24904</v>
      </c>
      <c r="J9628" s="2" t="s">
        <v>24905</v>
      </c>
      <c r="K9628" s="5" t="s">
        <v>21</v>
      </c>
    </row>
    <row r="9629" spans="1:12" hidden="1" x14ac:dyDescent="0.25">
      <c r="A9629">
        <v>206983</v>
      </c>
      <c r="B9629" t="s">
        <v>24906</v>
      </c>
      <c r="C9629" t="s">
        <v>24903</v>
      </c>
      <c r="D9629" t="s">
        <v>24878</v>
      </c>
      <c r="E9629" t="s">
        <v>35983</v>
      </c>
      <c r="F9629" t="s">
        <v>35509</v>
      </c>
      <c r="G9629">
        <v>2000</v>
      </c>
      <c r="H9629" t="s">
        <v>36656</v>
      </c>
      <c r="I9629" t="s">
        <v>24904</v>
      </c>
      <c r="J9629" s="2" t="s">
        <v>24907</v>
      </c>
      <c r="K9629" s="5" t="s">
        <v>38</v>
      </c>
      <c r="L9629" t="s">
        <v>132</v>
      </c>
    </row>
    <row r="9630" spans="1:12" hidden="1" x14ac:dyDescent="0.25">
      <c r="A9630">
        <v>207037</v>
      </c>
      <c r="B9630" t="s">
        <v>24908</v>
      </c>
      <c r="C9630" t="s">
        <v>24909</v>
      </c>
      <c r="D9630" t="s">
        <v>24878</v>
      </c>
      <c r="E9630" t="s">
        <v>35983</v>
      </c>
      <c r="F9630" t="s">
        <v>35509</v>
      </c>
      <c r="G9630">
        <v>2000</v>
      </c>
      <c r="H9630" t="s">
        <v>36656</v>
      </c>
      <c r="I9630" t="s">
        <v>5910</v>
      </c>
      <c r="J9630" s="2" t="s">
        <v>24910</v>
      </c>
      <c r="K9630" s="5" t="s">
        <v>38</v>
      </c>
      <c r="L9630" t="s">
        <v>16</v>
      </c>
    </row>
    <row r="9631" spans="1:12" hidden="1" x14ac:dyDescent="0.25">
      <c r="A9631">
        <v>207040</v>
      </c>
      <c r="B9631" t="s">
        <v>24911</v>
      </c>
      <c r="C9631" t="s">
        <v>24882</v>
      </c>
      <c r="D9631" t="s">
        <v>24878</v>
      </c>
      <c r="E9631" t="s">
        <v>35983</v>
      </c>
      <c r="F9631" t="s">
        <v>35509</v>
      </c>
      <c r="G9631">
        <v>2000</v>
      </c>
      <c r="H9631" t="s">
        <v>36656</v>
      </c>
      <c r="I9631" t="s">
        <v>9085</v>
      </c>
      <c r="J9631" s="2" t="s">
        <v>24912</v>
      </c>
      <c r="K9631" s="5" t="s">
        <v>21</v>
      </c>
    </row>
    <row r="9632" spans="1:12" hidden="1" x14ac:dyDescent="0.25">
      <c r="A9632">
        <v>207047</v>
      </c>
      <c r="B9632" t="s">
        <v>24913</v>
      </c>
      <c r="C9632" t="s">
        <v>24909</v>
      </c>
      <c r="D9632" t="s">
        <v>24878</v>
      </c>
      <c r="E9632" t="s">
        <v>35983</v>
      </c>
      <c r="F9632" t="s">
        <v>35509</v>
      </c>
      <c r="G9632">
        <v>2000</v>
      </c>
      <c r="H9632" t="s">
        <v>36656</v>
      </c>
      <c r="I9632" t="s">
        <v>5910</v>
      </c>
      <c r="J9632" s="2" t="s">
        <v>24914</v>
      </c>
      <c r="K9632" s="5" t="s">
        <v>38</v>
      </c>
      <c r="L9632" t="s">
        <v>132</v>
      </c>
    </row>
    <row r="9633" spans="1:12" hidden="1" x14ac:dyDescent="0.25">
      <c r="A9633">
        <v>207094</v>
      </c>
      <c r="B9633" t="s">
        <v>24915</v>
      </c>
      <c r="C9633" t="s">
        <v>24916</v>
      </c>
      <c r="D9633" t="s">
        <v>24878</v>
      </c>
      <c r="E9633" t="s">
        <v>35983</v>
      </c>
      <c r="F9633" t="s">
        <v>35509</v>
      </c>
      <c r="G9633">
        <v>2000</v>
      </c>
      <c r="H9633" t="s">
        <v>36656</v>
      </c>
      <c r="I9633" t="s">
        <v>24917</v>
      </c>
      <c r="J9633" s="2" t="s">
        <v>24918</v>
      </c>
      <c r="K9633" s="5" t="s">
        <v>21</v>
      </c>
    </row>
    <row r="9634" spans="1:12" hidden="1" x14ac:dyDescent="0.25">
      <c r="A9634">
        <v>207099</v>
      </c>
      <c r="B9634" t="s">
        <v>24919</v>
      </c>
      <c r="C9634" t="s">
        <v>24916</v>
      </c>
      <c r="D9634" t="s">
        <v>24878</v>
      </c>
      <c r="E9634" t="s">
        <v>35983</v>
      </c>
      <c r="F9634" t="s">
        <v>35509</v>
      </c>
      <c r="G9634">
        <v>2000</v>
      </c>
      <c r="H9634" t="s">
        <v>36656</v>
      </c>
      <c r="I9634" t="s">
        <v>24917</v>
      </c>
      <c r="J9634" s="2" t="s">
        <v>24920</v>
      </c>
      <c r="K9634" s="5" t="s">
        <v>128</v>
      </c>
      <c r="L9634" t="s">
        <v>374</v>
      </c>
    </row>
    <row r="9635" spans="1:12" hidden="1" x14ac:dyDescent="0.25">
      <c r="A9635">
        <v>207115</v>
      </c>
      <c r="B9635" t="s">
        <v>24921</v>
      </c>
      <c r="C9635" t="s">
        <v>24916</v>
      </c>
      <c r="D9635" t="s">
        <v>24878</v>
      </c>
      <c r="E9635" t="s">
        <v>35983</v>
      </c>
      <c r="F9635" t="s">
        <v>35509</v>
      </c>
      <c r="G9635">
        <v>2000</v>
      </c>
      <c r="H9635" t="s">
        <v>36656</v>
      </c>
      <c r="I9635" t="s">
        <v>24917</v>
      </c>
      <c r="J9635" s="2" t="s">
        <v>24922</v>
      </c>
      <c r="K9635" s="5" t="s">
        <v>32</v>
      </c>
    </row>
    <row r="9636" spans="1:12" hidden="1" x14ac:dyDescent="0.25">
      <c r="A9636">
        <v>207116</v>
      </c>
      <c r="B9636" t="s">
        <v>24923</v>
      </c>
      <c r="C9636" t="s">
        <v>24882</v>
      </c>
      <c r="D9636" t="s">
        <v>24878</v>
      </c>
      <c r="E9636" t="s">
        <v>35983</v>
      </c>
      <c r="F9636" t="s">
        <v>35509</v>
      </c>
      <c r="G9636">
        <v>2000</v>
      </c>
      <c r="H9636" t="s">
        <v>36656</v>
      </c>
      <c r="I9636" t="s">
        <v>9085</v>
      </c>
      <c r="J9636" s="2" t="s">
        <v>24924</v>
      </c>
      <c r="K9636" s="5" t="s">
        <v>32</v>
      </c>
      <c r="L9636" t="s">
        <v>1674</v>
      </c>
    </row>
    <row r="9637" spans="1:12" hidden="1" x14ac:dyDescent="0.25">
      <c r="A9637">
        <v>207132</v>
      </c>
      <c r="B9637" t="s">
        <v>24925</v>
      </c>
      <c r="C9637" t="s">
        <v>24882</v>
      </c>
      <c r="D9637" t="s">
        <v>24878</v>
      </c>
      <c r="E9637" t="s">
        <v>35983</v>
      </c>
      <c r="F9637" t="s">
        <v>35509</v>
      </c>
      <c r="G9637">
        <v>2000</v>
      </c>
      <c r="H9637" t="s">
        <v>36656</v>
      </c>
      <c r="I9637" t="s">
        <v>9085</v>
      </c>
      <c r="J9637" s="2" t="s">
        <v>24926</v>
      </c>
      <c r="K9637" s="5" t="s">
        <v>55</v>
      </c>
    </row>
    <row r="9638" spans="1:12" hidden="1" x14ac:dyDescent="0.25">
      <c r="A9638">
        <v>207137</v>
      </c>
      <c r="B9638" t="s">
        <v>24927</v>
      </c>
      <c r="C9638" t="s">
        <v>24916</v>
      </c>
      <c r="D9638" t="s">
        <v>24878</v>
      </c>
      <c r="E9638" t="s">
        <v>35983</v>
      </c>
      <c r="F9638" t="s">
        <v>35509</v>
      </c>
      <c r="G9638">
        <v>2000</v>
      </c>
      <c r="H9638" t="s">
        <v>36656</v>
      </c>
      <c r="I9638" t="s">
        <v>24917</v>
      </c>
      <c r="J9638" s="2" t="s">
        <v>24928</v>
      </c>
      <c r="K9638" s="5" t="s">
        <v>21</v>
      </c>
      <c r="L9638" t="s">
        <v>143</v>
      </c>
    </row>
    <row r="9639" spans="1:12" hidden="1" x14ac:dyDescent="0.25">
      <c r="A9639">
        <v>207164</v>
      </c>
      <c r="B9639" t="s">
        <v>24929</v>
      </c>
      <c r="C9639" t="s">
        <v>24916</v>
      </c>
      <c r="D9639" t="s">
        <v>24878</v>
      </c>
      <c r="E9639" t="s">
        <v>35983</v>
      </c>
      <c r="F9639" t="s">
        <v>35509</v>
      </c>
      <c r="G9639">
        <v>2000</v>
      </c>
      <c r="H9639" t="s">
        <v>36656</v>
      </c>
      <c r="I9639" t="s">
        <v>24917</v>
      </c>
      <c r="J9639" s="2" t="s">
        <v>24930</v>
      </c>
      <c r="K9639" s="5" t="s">
        <v>21</v>
      </c>
    </row>
    <row r="9640" spans="1:12" hidden="1" x14ac:dyDescent="0.25">
      <c r="A9640">
        <v>207169</v>
      </c>
      <c r="B9640" t="s">
        <v>24931</v>
      </c>
      <c r="C9640" t="s">
        <v>24882</v>
      </c>
      <c r="D9640" t="s">
        <v>24878</v>
      </c>
      <c r="E9640" t="s">
        <v>35983</v>
      </c>
      <c r="F9640" t="s">
        <v>35509</v>
      </c>
      <c r="G9640">
        <v>2000</v>
      </c>
      <c r="H9640" t="s">
        <v>36656</v>
      </c>
      <c r="I9640" t="s">
        <v>9085</v>
      </c>
      <c r="J9640" s="2" t="s">
        <v>24932</v>
      </c>
      <c r="K9640" s="5" t="s">
        <v>128</v>
      </c>
    </row>
    <row r="9641" spans="1:12" hidden="1" x14ac:dyDescent="0.25">
      <c r="A9641">
        <v>207192</v>
      </c>
      <c r="B9641" t="s">
        <v>24933</v>
      </c>
      <c r="C9641" t="s">
        <v>24882</v>
      </c>
      <c r="D9641" t="s">
        <v>24878</v>
      </c>
      <c r="E9641" t="s">
        <v>35983</v>
      </c>
      <c r="F9641" t="s">
        <v>35509</v>
      </c>
      <c r="G9641">
        <v>2000</v>
      </c>
      <c r="H9641" t="s">
        <v>36656</v>
      </c>
      <c r="I9641" t="s">
        <v>9085</v>
      </c>
      <c r="J9641" s="2" t="s">
        <v>24934</v>
      </c>
      <c r="K9641" s="5" t="s">
        <v>55</v>
      </c>
    </row>
    <row r="9642" spans="1:12" hidden="1" x14ac:dyDescent="0.25">
      <c r="A9642">
        <v>207277</v>
      </c>
      <c r="B9642" t="s">
        <v>24935</v>
      </c>
      <c r="C9642" t="s">
        <v>24916</v>
      </c>
      <c r="D9642" t="s">
        <v>24878</v>
      </c>
      <c r="E9642" t="s">
        <v>35983</v>
      </c>
      <c r="F9642" t="s">
        <v>35509</v>
      </c>
      <c r="G9642">
        <v>2000</v>
      </c>
      <c r="H9642" t="s">
        <v>36656</v>
      </c>
      <c r="I9642" t="s">
        <v>24917</v>
      </c>
      <c r="J9642" s="2" t="s">
        <v>24936</v>
      </c>
      <c r="K9642" s="5" t="s">
        <v>38</v>
      </c>
    </row>
    <row r="9643" spans="1:12" hidden="1" x14ac:dyDescent="0.25">
      <c r="A9643">
        <v>207300</v>
      </c>
      <c r="B9643" t="s">
        <v>24937</v>
      </c>
      <c r="C9643" t="s">
        <v>24882</v>
      </c>
      <c r="D9643" t="s">
        <v>24878</v>
      </c>
      <c r="E9643" t="s">
        <v>35983</v>
      </c>
      <c r="F9643" t="s">
        <v>35509</v>
      </c>
      <c r="G9643">
        <v>2000</v>
      </c>
      <c r="H9643" t="s">
        <v>36656</v>
      </c>
      <c r="I9643" t="s">
        <v>9085</v>
      </c>
      <c r="J9643" s="2" t="s">
        <v>24938</v>
      </c>
      <c r="K9643" s="5" t="s">
        <v>21</v>
      </c>
    </row>
    <row r="9644" spans="1:12" hidden="1" x14ac:dyDescent="0.25">
      <c r="A9644">
        <v>207337</v>
      </c>
      <c r="B9644" t="s">
        <v>24939</v>
      </c>
      <c r="C9644" t="s">
        <v>24882</v>
      </c>
      <c r="D9644" t="s">
        <v>24878</v>
      </c>
      <c r="E9644" t="s">
        <v>35983</v>
      </c>
      <c r="F9644" t="s">
        <v>35509</v>
      </c>
      <c r="G9644">
        <v>2000</v>
      </c>
      <c r="H9644" t="s">
        <v>36656</v>
      </c>
      <c r="I9644" t="s">
        <v>9085</v>
      </c>
      <c r="J9644" s="2" t="s">
        <v>24940</v>
      </c>
      <c r="K9644" s="5" t="s">
        <v>55</v>
      </c>
    </row>
    <row r="9645" spans="1:12" hidden="1" x14ac:dyDescent="0.25">
      <c r="A9645">
        <v>207429</v>
      </c>
      <c r="B9645" t="s">
        <v>24941</v>
      </c>
      <c r="C9645" t="s">
        <v>24889</v>
      </c>
      <c r="D9645" t="s">
        <v>24878</v>
      </c>
      <c r="E9645" t="s">
        <v>35983</v>
      </c>
      <c r="F9645" t="s">
        <v>35509</v>
      </c>
      <c r="G9645">
        <v>2000</v>
      </c>
      <c r="H9645" t="s">
        <v>36656</v>
      </c>
      <c r="I9645" t="s">
        <v>24890</v>
      </c>
      <c r="J9645" s="2" t="s">
        <v>24942</v>
      </c>
      <c r="K9645" s="5" t="s">
        <v>128</v>
      </c>
    </row>
    <row r="9646" spans="1:12" hidden="1" x14ac:dyDescent="0.25">
      <c r="A9646">
        <v>207487</v>
      </c>
      <c r="B9646" t="s">
        <v>24943</v>
      </c>
      <c r="C9646" t="s">
        <v>24944</v>
      </c>
      <c r="D9646" t="s">
        <v>24878</v>
      </c>
      <c r="E9646" t="s">
        <v>35983</v>
      </c>
      <c r="F9646" t="s">
        <v>35509</v>
      </c>
      <c r="G9646">
        <v>2000</v>
      </c>
      <c r="H9646" t="s">
        <v>36656</v>
      </c>
      <c r="I9646" t="s">
        <v>24945</v>
      </c>
      <c r="J9646" s="2" t="s">
        <v>24946</v>
      </c>
      <c r="K9646" s="5" t="s">
        <v>38</v>
      </c>
      <c r="L9646" t="s">
        <v>35296</v>
      </c>
    </row>
    <row r="9647" spans="1:12" hidden="1" x14ac:dyDescent="0.25">
      <c r="A9647">
        <v>207488</v>
      </c>
      <c r="B9647" t="s">
        <v>24947</v>
      </c>
      <c r="C9647" t="s">
        <v>24916</v>
      </c>
      <c r="D9647" t="s">
        <v>24878</v>
      </c>
      <c r="E9647" t="s">
        <v>35983</v>
      </c>
      <c r="F9647" t="s">
        <v>35509</v>
      </c>
      <c r="G9647">
        <v>2000</v>
      </c>
      <c r="H9647" t="s">
        <v>36656</v>
      </c>
      <c r="I9647" t="s">
        <v>24917</v>
      </c>
      <c r="J9647" s="2" t="s">
        <v>24948</v>
      </c>
      <c r="K9647" s="5" t="s">
        <v>202</v>
      </c>
    </row>
    <row r="9648" spans="1:12" hidden="1" x14ac:dyDescent="0.25">
      <c r="A9648">
        <v>207495</v>
      </c>
      <c r="B9648" t="s">
        <v>24949</v>
      </c>
      <c r="C9648" t="s">
        <v>24916</v>
      </c>
      <c r="D9648" t="s">
        <v>24878</v>
      </c>
      <c r="E9648" t="s">
        <v>35983</v>
      </c>
      <c r="F9648" t="s">
        <v>35509</v>
      </c>
      <c r="G9648">
        <v>2000</v>
      </c>
      <c r="H9648" t="s">
        <v>36656</v>
      </c>
      <c r="I9648" t="s">
        <v>24917</v>
      </c>
      <c r="J9648" s="2" t="s">
        <v>24950</v>
      </c>
      <c r="K9648" s="5" t="s">
        <v>502</v>
      </c>
    </row>
    <row r="9649" spans="1:16" hidden="1" x14ac:dyDescent="0.25">
      <c r="A9649">
        <v>207496</v>
      </c>
      <c r="B9649" t="s">
        <v>24951</v>
      </c>
      <c r="C9649" t="s">
        <v>24944</v>
      </c>
      <c r="D9649" t="s">
        <v>24878</v>
      </c>
      <c r="E9649" t="s">
        <v>35983</v>
      </c>
      <c r="F9649" t="s">
        <v>35509</v>
      </c>
      <c r="G9649">
        <v>2000</v>
      </c>
      <c r="H9649" t="s">
        <v>36656</v>
      </c>
      <c r="I9649" t="s">
        <v>24945</v>
      </c>
      <c r="J9649" s="2" t="s">
        <v>24952</v>
      </c>
      <c r="K9649" s="5" t="s">
        <v>580</v>
      </c>
    </row>
    <row r="9650" spans="1:16" hidden="1" x14ac:dyDescent="0.25">
      <c r="A9650">
        <v>207498</v>
      </c>
      <c r="B9650" t="s">
        <v>24953</v>
      </c>
      <c r="C9650" t="s">
        <v>24944</v>
      </c>
      <c r="D9650" t="s">
        <v>24878</v>
      </c>
      <c r="E9650" t="s">
        <v>35983</v>
      </c>
      <c r="F9650" t="s">
        <v>35509</v>
      </c>
      <c r="G9650">
        <v>2000</v>
      </c>
      <c r="H9650" t="s">
        <v>36656</v>
      </c>
      <c r="I9650" t="s">
        <v>24945</v>
      </c>
      <c r="J9650" s="2" t="s">
        <v>24954</v>
      </c>
      <c r="K9650" s="5" t="s">
        <v>21</v>
      </c>
    </row>
    <row r="9651" spans="1:16" hidden="1" x14ac:dyDescent="0.25">
      <c r="A9651">
        <v>207544</v>
      </c>
      <c r="B9651" t="s">
        <v>24955</v>
      </c>
      <c r="C9651" t="s">
        <v>24916</v>
      </c>
      <c r="D9651" t="s">
        <v>24878</v>
      </c>
      <c r="E9651" t="s">
        <v>35983</v>
      </c>
      <c r="F9651" t="s">
        <v>35509</v>
      </c>
      <c r="G9651">
        <v>2000</v>
      </c>
      <c r="H9651" t="s">
        <v>36656</v>
      </c>
      <c r="I9651" t="s">
        <v>24917</v>
      </c>
      <c r="J9651" s="2" t="s">
        <v>24956</v>
      </c>
      <c r="K9651" s="5" t="s">
        <v>21</v>
      </c>
    </row>
    <row r="9652" spans="1:16" hidden="1" x14ac:dyDescent="0.25">
      <c r="A9652">
        <v>207665</v>
      </c>
      <c r="B9652" t="s">
        <v>24957</v>
      </c>
      <c r="C9652" t="s">
        <v>24958</v>
      </c>
      <c r="D9652" t="s">
        <v>24959</v>
      </c>
      <c r="E9652" t="s">
        <v>35984</v>
      </c>
      <c r="F9652" t="s">
        <v>35378</v>
      </c>
      <c r="G9652">
        <v>1999</v>
      </c>
      <c r="H9652" t="s">
        <v>36657</v>
      </c>
      <c r="I9652" t="s">
        <v>24960</v>
      </c>
      <c r="J9652" s="2" t="s">
        <v>24961</v>
      </c>
      <c r="K9652" s="5" t="s">
        <v>32</v>
      </c>
      <c r="L9652" t="s">
        <v>1674</v>
      </c>
    </row>
    <row r="9653" spans="1:16" hidden="1" x14ac:dyDescent="0.25">
      <c r="A9653">
        <v>207669</v>
      </c>
      <c r="B9653" t="s">
        <v>24962</v>
      </c>
      <c r="C9653" t="s">
        <v>24958</v>
      </c>
      <c r="D9653" t="s">
        <v>24959</v>
      </c>
      <c r="E9653" t="s">
        <v>35984</v>
      </c>
      <c r="F9653" t="s">
        <v>35378</v>
      </c>
      <c r="G9653">
        <v>1999</v>
      </c>
      <c r="H9653" t="s">
        <v>36657</v>
      </c>
      <c r="I9653" t="s">
        <v>24960</v>
      </c>
      <c r="J9653" s="2" t="s">
        <v>24963</v>
      </c>
      <c r="K9653" s="5" t="s">
        <v>128</v>
      </c>
    </row>
    <row r="9654" spans="1:16" hidden="1" x14ac:dyDescent="0.25">
      <c r="A9654">
        <v>207684</v>
      </c>
      <c r="B9654" t="s">
        <v>24964</v>
      </c>
      <c r="C9654" t="s">
        <v>24958</v>
      </c>
      <c r="D9654" t="s">
        <v>24959</v>
      </c>
      <c r="E9654" t="s">
        <v>35984</v>
      </c>
      <c r="F9654" t="s">
        <v>35378</v>
      </c>
      <c r="G9654">
        <v>1999</v>
      </c>
      <c r="H9654" t="s">
        <v>36657</v>
      </c>
      <c r="I9654" t="s">
        <v>24960</v>
      </c>
      <c r="J9654" s="2" t="s">
        <v>24965</v>
      </c>
      <c r="K9654" s="5" t="s">
        <v>21</v>
      </c>
    </row>
    <row r="9655" spans="1:16" hidden="1" x14ac:dyDescent="0.25">
      <c r="A9655">
        <v>207709</v>
      </c>
      <c r="B9655" t="s">
        <v>24966</v>
      </c>
      <c r="C9655" t="s">
        <v>24967</v>
      </c>
      <c r="D9655" t="s">
        <v>24959</v>
      </c>
      <c r="E9655" t="s">
        <v>35984</v>
      </c>
      <c r="F9655" t="s">
        <v>35378</v>
      </c>
      <c r="G9655">
        <v>1999</v>
      </c>
      <c r="H9655" t="s">
        <v>36657</v>
      </c>
      <c r="I9655" t="s">
        <v>14563</v>
      </c>
      <c r="J9655" s="2" t="s">
        <v>24968</v>
      </c>
      <c r="K9655" s="5" t="s">
        <v>128</v>
      </c>
    </row>
    <row r="9656" spans="1:16" hidden="1" x14ac:dyDescent="0.25">
      <c r="A9656">
        <v>207725</v>
      </c>
      <c r="B9656" t="s">
        <v>24969</v>
      </c>
      <c r="C9656" t="s">
        <v>24958</v>
      </c>
      <c r="D9656" t="s">
        <v>24959</v>
      </c>
      <c r="E9656" t="s">
        <v>35984</v>
      </c>
      <c r="F9656" t="s">
        <v>35378</v>
      </c>
      <c r="G9656">
        <v>1999</v>
      </c>
      <c r="H9656" t="s">
        <v>36657</v>
      </c>
      <c r="I9656" t="s">
        <v>24960</v>
      </c>
      <c r="J9656" s="2" t="s">
        <v>24970</v>
      </c>
      <c r="K9656" s="5" t="s">
        <v>32</v>
      </c>
    </row>
    <row r="9657" spans="1:16" hidden="1" x14ac:dyDescent="0.25">
      <c r="A9657">
        <v>207731</v>
      </c>
      <c r="B9657" t="s">
        <v>24971</v>
      </c>
      <c r="C9657" t="s">
        <v>24958</v>
      </c>
      <c r="D9657" t="s">
        <v>24959</v>
      </c>
      <c r="E9657" t="s">
        <v>35984</v>
      </c>
      <c r="F9657" t="s">
        <v>35378</v>
      </c>
      <c r="G9657">
        <v>1999</v>
      </c>
      <c r="H9657" t="s">
        <v>36657</v>
      </c>
      <c r="I9657" t="s">
        <v>24960</v>
      </c>
      <c r="J9657" s="2" t="s">
        <v>24972</v>
      </c>
      <c r="K9657" s="5" t="s">
        <v>38</v>
      </c>
      <c r="L9657" t="s">
        <v>627</v>
      </c>
    </row>
    <row r="9658" spans="1:16" hidden="1" x14ac:dyDescent="0.25">
      <c r="A9658">
        <v>207758</v>
      </c>
      <c r="B9658" t="s">
        <v>24973</v>
      </c>
      <c r="C9658" t="s">
        <v>24958</v>
      </c>
      <c r="D9658" t="s">
        <v>24959</v>
      </c>
      <c r="E9658" t="s">
        <v>35984</v>
      </c>
      <c r="F9658" t="s">
        <v>35378</v>
      </c>
      <c r="G9658">
        <v>1999</v>
      </c>
      <c r="H9658" t="s">
        <v>36657</v>
      </c>
      <c r="I9658" t="s">
        <v>24960</v>
      </c>
      <c r="J9658" s="2" t="s">
        <v>24974</v>
      </c>
      <c r="K9658" s="5" t="s">
        <v>21</v>
      </c>
    </row>
    <row r="9659" spans="1:16" hidden="1" x14ac:dyDescent="0.25">
      <c r="A9659">
        <v>207906</v>
      </c>
      <c r="B9659" t="s">
        <v>24975</v>
      </c>
      <c r="C9659" t="s">
        <v>24976</v>
      </c>
      <c r="D9659" t="s">
        <v>24959</v>
      </c>
      <c r="E9659" t="s">
        <v>35984</v>
      </c>
      <c r="F9659" t="s">
        <v>35378</v>
      </c>
      <c r="G9659">
        <v>1999</v>
      </c>
      <c r="H9659" t="s">
        <v>36657</v>
      </c>
      <c r="I9659" t="s">
        <v>24977</v>
      </c>
      <c r="J9659" s="2" t="s">
        <v>24978</v>
      </c>
      <c r="K9659" s="5" t="s">
        <v>55</v>
      </c>
    </row>
    <row r="9660" spans="1:16" hidden="1" x14ac:dyDescent="0.25">
      <c r="A9660">
        <v>208023</v>
      </c>
      <c r="B9660" t="s">
        <v>24979</v>
      </c>
      <c r="C9660" t="s">
        <v>24980</v>
      </c>
      <c r="D9660" t="s">
        <v>24959</v>
      </c>
      <c r="E9660" t="s">
        <v>35984</v>
      </c>
      <c r="F9660" t="s">
        <v>35378</v>
      </c>
      <c r="G9660">
        <v>1999</v>
      </c>
      <c r="H9660" t="s">
        <v>36657</v>
      </c>
      <c r="I9660" t="s">
        <v>24981</v>
      </c>
      <c r="J9660" s="2" t="s">
        <v>24982</v>
      </c>
      <c r="K9660" s="5" t="s">
        <v>475</v>
      </c>
    </row>
    <row r="9661" spans="1:16" hidden="1" x14ac:dyDescent="0.25">
      <c r="A9661">
        <v>208030</v>
      </c>
      <c r="B9661" t="s">
        <v>24983</v>
      </c>
      <c r="C9661" t="s">
        <v>24984</v>
      </c>
      <c r="D9661" t="s">
        <v>24959</v>
      </c>
      <c r="E9661" t="s">
        <v>35984</v>
      </c>
      <c r="F9661" t="s">
        <v>35378</v>
      </c>
      <c r="G9661">
        <v>1999</v>
      </c>
      <c r="H9661" t="s">
        <v>36657</v>
      </c>
      <c r="I9661" t="s">
        <v>24985</v>
      </c>
      <c r="J9661" s="2" t="s">
        <v>24986</v>
      </c>
      <c r="K9661" s="5" t="s">
        <v>38</v>
      </c>
      <c r="L9661" t="s">
        <v>132</v>
      </c>
    </row>
    <row r="9662" spans="1:16" hidden="1" x14ac:dyDescent="0.25">
      <c r="A9662">
        <v>208032</v>
      </c>
      <c r="B9662" t="s">
        <v>24987</v>
      </c>
      <c r="C9662" t="s">
        <v>24984</v>
      </c>
      <c r="D9662" t="s">
        <v>24959</v>
      </c>
      <c r="E9662" t="s">
        <v>35984</v>
      </c>
      <c r="F9662" t="s">
        <v>35378</v>
      </c>
      <c r="G9662">
        <v>1999</v>
      </c>
      <c r="H9662" t="s">
        <v>36657</v>
      </c>
      <c r="I9662" t="s">
        <v>24985</v>
      </c>
      <c r="J9662" s="2" t="s">
        <v>24988</v>
      </c>
      <c r="K9662" s="5" t="s">
        <v>173</v>
      </c>
      <c r="L9662" t="s">
        <v>97</v>
      </c>
    </row>
    <row r="9663" spans="1:16" hidden="1" x14ac:dyDescent="0.25">
      <c r="A9663">
        <v>208044</v>
      </c>
      <c r="B9663" t="s">
        <v>24989</v>
      </c>
      <c r="C9663" t="s">
        <v>24990</v>
      </c>
      <c r="D9663" t="s">
        <v>24959</v>
      </c>
      <c r="E9663" t="s">
        <v>35984</v>
      </c>
      <c r="F9663" t="s">
        <v>35378</v>
      </c>
      <c r="G9663">
        <v>1999</v>
      </c>
      <c r="H9663" t="s">
        <v>36657</v>
      </c>
      <c r="I9663" t="s">
        <v>3676</v>
      </c>
      <c r="J9663" s="2" t="s">
        <v>24991</v>
      </c>
      <c r="K9663" s="5" t="s">
        <v>21</v>
      </c>
    </row>
    <row r="9664" spans="1:16" x14ac:dyDescent="0.25">
      <c r="A9664">
        <v>208046</v>
      </c>
      <c r="B9664" t="s">
        <v>24992</v>
      </c>
      <c r="C9664" t="s">
        <v>24990</v>
      </c>
      <c r="D9664" t="s">
        <v>24959</v>
      </c>
      <c r="E9664" t="s">
        <v>35984</v>
      </c>
      <c r="F9664" t="s">
        <v>35378</v>
      </c>
      <c r="G9664">
        <v>1999</v>
      </c>
      <c r="H9664" t="s">
        <v>36657</v>
      </c>
      <c r="I9664" t="s">
        <v>3676</v>
      </c>
      <c r="J9664" s="2" t="s">
        <v>24993</v>
      </c>
      <c r="K9664" s="5" t="s">
        <v>38</v>
      </c>
      <c r="M9664" s="4" t="s">
        <v>7</v>
      </c>
      <c r="N9664" s="4" t="s">
        <v>8</v>
      </c>
      <c r="O9664" t="s">
        <v>33</v>
      </c>
      <c r="P9664" t="s">
        <v>35340</v>
      </c>
    </row>
    <row r="9665" spans="1:12" hidden="1" x14ac:dyDescent="0.25">
      <c r="A9665">
        <v>208087</v>
      </c>
      <c r="B9665" t="s">
        <v>24994</v>
      </c>
      <c r="C9665" t="s">
        <v>24995</v>
      </c>
      <c r="D9665" t="s">
        <v>24959</v>
      </c>
      <c r="E9665" t="s">
        <v>35984</v>
      </c>
      <c r="F9665" t="s">
        <v>35378</v>
      </c>
      <c r="G9665">
        <v>1999</v>
      </c>
      <c r="H9665" t="s">
        <v>36657</v>
      </c>
      <c r="I9665" t="s">
        <v>1337</v>
      </c>
      <c r="J9665" s="2" t="s">
        <v>24996</v>
      </c>
      <c r="K9665" s="5" t="s">
        <v>55</v>
      </c>
    </row>
    <row r="9666" spans="1:12" hidden="1" x14ac:dyDescent="0.25">
      <c r="A9666">
        <v>208118</v>
      </c>
      <c r="B9666" t="s">
        <v>24997</v>
      </c>
      <c r="C9666" t="s">
        <v>24998</v>
      </c>
      <c r="D9666" t="s">
        <v>24959</v>
      </c>
      <c r="E9666" t="s">
        <v>35984</v>
      </c>
      <c r="F9666" t="s">
        <v>35378</v>
      </c>
      <c r="G9666">
        <v>1999</v>
      </c>
      <c r="H9666" t="s">
        <v>36657</v>
      </c>
      <c r="I9666" t="s">
        <v>24999</v>
      </c>
      <c r="J9666" s="2" t="s">
        <v>25000</v>
      </c>
      <c r="K9666" s="5" t="s">
        <v>21</v>
      </c>
    </row>
    <row r="9667" spans="1:12" hidden="1" x14ac:dyDescent="0.25">
      <c r="A9667">
        <v>208129</v>
      </c>
      <c r="B9667" t="s">
        <v>25001</v>
      </c>
      <c r="C9667" t="s">
        <v>25002</v>
      </c>
      <c r="D9667" t="s">
        <v>24959</v>
      </c>
      <c r="E9667" t="s">
        <v>35984</v>
      </c>
      <c r="F9667" t="s">
        <v>35378</v>
      </c>
      <c r="G9667">
        <v>1999</v>
      </c>
      <c r="H9667" t="s">
        <v>36657</v>
      </c>
      <c r="I9667" t="s">
        <v>1181</v>
      </c>
      <c r="J9667" s="2" t="s">
        <v>25003</v>
      </c>
      <c r="K9667" s="5" t="s">
        <v>38</v>
      </c>
      <c r="L9667" t="s">
        <v>112</v>
      </c>
    </row>
    <row r="9668" spans="1:12" hidden="1" x14ac:dyDescent="0.25">
      <c r="A9668">
        <v>208143</v>
      </c>
      <c r="B9668" t="s">
        <v>25004</v>
      </c>
      <c r="C9668" t="s">
        <v>25002</v>
      </c>
      <c r="D9668" t="s">
        <v>24959</v>
      </c>
      <c r="E9668" t="s">
        <v>35984</v>
      </c>
      <c r="F9668" t="s">
        <v>35378</v>
      </c>
      <c r="G9668">
        <v>1999</v>
      </c>
      <c r="H9668" t="s">
        <v>36657</v>
      </c>
      <c r="I9668" t="s">
        <v>1181</v>
      </c>
      <c r="J9668" s="2" t="s">
        <v>25005</v>
      </c>
      <c r="K9668" s="5" t="s">
        <v>38</v>
      </c>
      <c r="L9668" t="s">
        <v>35272</v>
      </c>
    </row>
    <row r="9669" spans="1:12" hidden="1" x14ac:dyDescent="0.25">
      <c r="A9669">
        <v>208182</v>
      </c>
      <c r="B9669" t="s">
        <v>25006</v>
      </c>
      <c r="C9669" t="s">
        <v>24995</v>
      </c>
      <c r="D9669" t="s">
        <v>24959</v>
      </c>
      <c r="E9669" t="s">
        <v>35984</v>
      </c>
      <c r="F9669" t="s">
        <v>35378</v>
      </c>
      <c r="G9669">
        <v>1999</v>
      </c>
      <c r="H9669" t="s">
        <v>36657</v>
      </c>
      <c r="I9669" t="s">
        <v>1337</v>
      </c>
      <c r="J9669" s="2" t="s">
        <v>25007</v>
      </c>
      <c r="K9669" s="5" t="s">
        <v>55</v>
      </c>
    </row>
    <row r="9670" spans="1:12" hidden="1" x14ac:dyDescent="0.25">
      <c r="A9670">
        <v>208189</v>
      </c>
      <c r="B9670" t="s">
        <v>25008</v>
      </c>
      <c r="C9670" t="s">
        <v>24995</v>
      </c>
      <c r="D9670" t="s">
        <v>24959</v>
      </c>
      <c r="E9670" t="s">
        <v>35984</v>
      </c>
      <c r="F9670" t="s">
        <v>35378</v>
      </c>
      <c r="G9670">
        <v>1999</v>
      </c>
      <c r="H9670" t="s">
        <v>36657</v>
      </c>
      <c r="I9670" t="s">
        <v>1337</v>
      </c>
      <c r="J9670" s="2" t="s">
        <v>25009</v>
      </c>
      <c r="K9670" s="5" t="s">
        <v>38</v>
      </c>
      <c r="L9670" t="s">
        <v>16</v>
      </c>
    </row>
    <row r="9671" spans="1:12" hidden="1" x14ac:dyDescent="0.25">
      <c r="A9671">
        <v>208192</v>
      </c>
      <c r="B9671" t="s">
        <v>25010</v>
      </c>
      <c r="C9671" t="s">
        <v>25002</v>
      </c>
      <c r="D9671" t="s">
        <v>24959</v>
      </c>
      <c r="E9671" t="s">
        <v>35984</v>
      </c>
      <c r="F9671" t="s">
        <v>35378</v>
      </c>
      <c r="G9671">
        <v>1999</v>
      </c>
      <c r="H9671" t="s">
        <v>36657</v>
      </c>
      <c r="I9671" t="s">
        <v>1181</v>
      </c>
      <c r="J9671" s="2" t="s">
        <v>25011</v>
      </c>
      <c r="K9671" s="5" t="s">
        <v>55</v>
      </c>
    </row>
    <row r="9672" spans="1:12" hidden="1" x14ac:dyDescent="0.25">
      <c r="A9672">
        <v>208303</v>
      </c>
      <c r="B9672" t="s">
        <v>25012</v>
      </c>
      <c r="C9672" t="s">
        <v>25013</v>
      </c>
      <c r="D9672" t="s">
        <v>24959</v>
      </c>
      <c r="E9672" t="s">
        <v>35984</v>
      </c>
      <c r="F9672" t="s">
        <v>35378</v>
      </c>
      <c r="G9672">
        <v>1999</v>
      </c>
      <c r="H9672" t="s">
        <v>36657</v>
      </c>
      <c r="I9672" t="s">
        <v>1215</v>
      </c>
      <c r="J9672" s="2" t="s">
        <v>25014</v>
      </c>
      <c r="K9672" s="5" t="s">
        <v>32</v>
      </c>
      <c r="L9672" t="s">
        <v>1674</v>
      </c>
    </row>
    <row r="9673" spans="1:12" hidden="1" x14ac:dyDescent="0.25">
      <c r="A9673">
        <v>208392</v>
      </c>
      <c r="B9673" t="s">
        <v>25015</v>
      </c>
      <c r="C9673" t="s">
        <v>25016</v>
      </c>
      <c r="D9673" t="s">
        <v>24959</v>
      </c>
      <c r="E9673" t="s">
        <v>35984</v>
      </c>
      <c r="F9673" t="s">
        <v>35378</v>
      </c>
      <c r="G9673">
        <v>1999</v>
      </c>
      <c r="H9673" t="s">
        <v>36657</v>
      </c>
      <c r="I9673" t="s">
        <v>718</v>
      </c>
      <c r="J9673" s="2" t="s">
        <v>25017</v>
      </c>
      <c r="K9673" s="5" t="s">
        <v>38</v>
      </c>
    </row>
    <row r="9674" spans="1:12" hidden="1" x14ac:dyDescent="0.25">
      <c r="A9674">
        <v>208405</v>
      </c>
      <c r="B9674" t="s">
        <v>25018</v>
      </c>
      <c r="C9674" t="s">
        <v>25016</v>
      </c>
      <c r="D9674" t="s">
        <v>24959</v>
      </c>
      <c r="E9674" t="s">
        <v>35984</v>
      </c>
      <c r="F9674" t="s">
        <v>35378</v>
      </c>
      <c r="G9674">
        <v>1999</v>
      </c>
      <c r="H9674" t="s">
        <v>36657</v>
      </c>
      <c r="I9674" t="s">
        <v>718</v>
      </c>
      <c r="J9674" s="2" t="s">
        <v>25019</v>
      </c>
      <c r="K9674" s="5" t="s">
        <v>128</v>
      </c>
    </row>
    <row r="9675" spans="1:12" hidden="1" x14ac:dyDescent="0.25">
      <c r="A9675">
        <v>208406</v>
      </c>
      <c r="B9675" t="s">
        <v>25020</v>
      </c>
      <c r="C9675" t="s">
        <v>25013</v>
      </c>
      <c r="D9675" t="s">
        <v>24959</v>
      </c>
      <c r="E9675" t="s">
        <v>35984</v>
      </c>
      <c r="F9675" t="s">
        <v>35378</v>
      </c>
      <c r="G9675">
        <v>1999</v>
      </c>
      <c r="H9675" t="s">
        <v>36657</v>
      </c>
      <c r="I9675" t="s">
        <v>1215</v>
      </c>
      <c r="J9675" s="2" t="s">
        <v>25021</v>
      </c>
      <c r="K9675" s="5" t="s">
        <v>173</v>
      </c>
    </row>
    <row r="9676" spans="1:12" hidden="1" x14ac:dyDescent="0.25">
      <c r="A9676">
        <v>208426</v>
      </c>
      <c r="B9676" t="s">
        <v>25022</v>
      </c>
      <c r="C9676" t="s">
        <v>25023</v>
      </c>
      <c r="D9676" t="s">
        <v>24959</v>
      </c>
      <c r="E9676" t="s">
        <v>35984</v>
      </c>
      <c r="F9676" t="s">
        <v>35378</v>
      </c>
      <c r="G9676">
        <v>1999</v>
      </c>
      <c r="H9676" t="s">
        <v>36657</v>
      </c>
      <c r="I9676" t="s">
        <v>4028</v>
      </c>
      <c r="J9676" s="2" t="s">
        <v>25024</v>
      </c>
      <c r="K9676" s="5" t="s">
        <v>55</v>
      </c>
    </row>
    <row r="9677" spans="1:12" hidden="1" x14ac:dyDescent="0.25">
      <c r="A9677">
        <v>208433</v>
      </c>
      <c r="B9677" t="s">
        <v>25025</v>
      </c>
      <c r="C9677" t="s">
        <v>25023</v>
      </c>
      <c r="D9677" t="s">
        <v>24959</v>
      </c>
      <c r="E9677" t="s">
        <v>35984</v>
      </c>
      <c r="F9677" t="s">
        <v>35378</v>
      </c>
      <c r="G9677">
        <v>1999</v>
      </c>
      <c r="H9677" t="s">
        <v>36657</v>
      </c>
      <c r="I9677" t="s">
        <v>4028</v>
      </c>
      <c r="J9677" s="2" t="s">
        <v>25026</v>
      </c>
      <c r="K9677" s="5" t="s">
        <v>447</v>
      </c>
      <c r="L9677" t="s">
        <v>132</v>
      </c>
    </row>
    <row r="9678" spans="1:12" hidden="1" x14ac:dyDescent="0.25">
      <c r="A9678">
        <v>208457</v>
      </c>
      <c r="B9678" t="s">
        <v>25027</v>
      </c>
      <c r="C9678" t="s">
        <v>25028</v>
      </c>
      <c r="D9678" t="s">
        <v>24959</v>
      </c>
      <c r="E9678" t="s">
        <v>35984</v>
      </c>
      <c r="F9678" t="s">
        <v>35378</v>
      </c>
      <c r="G9678">
        <v>1999</v>
      </c>
      <c r="H9678" t="s">
        <v>36657</v>
      </c>
      <c r="I9678" t="s">
        <v>25029</v>
      </c>
      <c r="J9678" s="2" t="s">
        <v>25030</v>
      </c>
      <c r="K9678" s="5" t="s">
        <v>38</v>
      </c>
      <c r="L9678" t="s">
        <v>16</v>
      </c>
    </row>
    <row r="9679" spans="1:12" hidden="1" x14ac:dyDescent="0.25">
      <c r="A9679">
        <v>208461</v>
      </c>
      <c r="B9679" t="s">
        <v>25031</v>
      </c>
      <c r="C9679" t="s">
        <v>25028</v>
      </c>
      <c r="D9679" t="s">
        <v>24959</v>
      </c>
      <c r="E9679" t="s">
        <v>35984</v>
      </c>
      <c r="F9679" t="s">
        <v>35378</v>
      </c>
      <c r="G9679">
        <v>1999</v>
      </c>
      <c r="H9679" t="s">
        <v>36657</v>
      </c>
      <c r="I9679" t="s">
        <v>25029</v>
      </c>
      <c r="J9679" s="2" t="s">
        <v>25032</v>
      </c>
      <c r="K9679" s="5" t="s">
        <v>38</v>
      </c>
      <c r="L9679" t="s">
        <v>35297</v>
      </c>
    </row>
    <row r="9680" spans="1:12" hidden="1" x14ac:dyDescent="0.25">
      <c r="A9680">
        <v>208463</v>
      </c>
      <c r="B9680" t="s">
        <v>25033</v>
      </c>
      <c r="C9680" t="s">
        <v>25028</v>
      </c>
      <c r="D9680" t="s">
        <v>24959</v>
      </c>
      <c r="E9680" t="s">
        <v>35984</v>
      </c>
      <c r="F9680" t="s">
        <v>35378</v>
      </c>
      <c r="G9680">
        <v>1999</v>
      </c>
      <c r="H9680" t="s">
        <v>36657</v>
      </c>
      <c r="I9680" t="s">
        <v>25029</v>
      </c>
      <c r="J9680" s="2" t="s">
        <v>25034</v>
      </c>
      <c r="K9680" s="5" t="s">
        <v>21</v>
      </c>
    </row>
    <row r="9681" spans="1:16" hidden="1" x14ac:dyDescent="0.25">
      <c r="A9681">
        <v>208468</v>
      </c>
      <c r="B9681" t="s">
        <v>25035</v>
      </c>
      <c r="C9681" t="s">
        <v>24990</v>
      </c>
      <c r="D9681" t="s">
        <v>24959</v>
      </c>
      <c r="E9681" t="s">
        <v>35984</v>
      </c>
      <c r="F9681" t="s">
        <v>35378</v>
      </c>
      <c r="G9681">
        <v>1999</v>
      </c>
      <c r="H9681" t="s">
        <v>36657</v>
      </c>
      <c r="I9681" t="s">
        <v>3676</v>
      </c>
      <c r="J9681" s="2" t="s">
        <v>25036</v>
      </c>
      <c r="K9681" s="5" t="s">
        <v>21</v>
      </c>
    </row>
    <row r="9682" spans="1:16" hidden="1" x14ac:dyDescent="0.25">
      <c r="A9682">
        <v>208469</v>
      </c>
      <c r="B9682" t="s">
        <v>25037</v>
      </c>
      <c r="C9682" t="s">
        <v>24990</v>
      </c>
      <c r="D9682" t="s">
        <v>24959</v>
      </c>
      <c r="E9682" t="s">
        <v>35984</v>
      </c>
      <c r="F9682" t="s">
        <v>35378</v>
      </c>
      <c r="G9682">
        <v>1999</v>
      </c>
      <c r="H9682" t="s">
        <v>36657</v>
      </c>
      <c r="I9682" t="s">
        <v>3676</v>
      </c>
      <c r="J9682" s="2" t="s">
        <v>25038</v>
      </c>
      <c r="K9682" s="5" t="s">
        <v>18545</v>
      </c>
    </row>
    <row r="9683" spans="1:16" hidden="1" x14ac:dyDescent="0.25">
      <c r="A9683">
        <v>208559</v>
      </c>
      <c r="B9683" t="s">
        <v>25039</v>
      </c>
      <c r="C9683" t="s">
        <v>25040</v>
      </c>
      <c r="D9683" t="s">
        <v>24959</v>
      </c>
      <c r="E9683" t="s">
        <v>35984</v>
      </c>
      <c r="F9683" t="s">
        <v>35378</v>
      </c>
      <c r="G9683">
        <v>1999</v>
      </c>
      <c r="H9683" t="s">
        <v>36657</v>
      </c>
      <c r="I9683" t="s">
        <v>500</v>
      </c>
      <c r="J9683" s="2" t="s">
        <v>25041</v>
      </c>
      <c r="K9683" s="5" t="s">
        <v>38</v>
      </c>
      <c r="L9683" t="s">
        <v>132</v>
      </c>
    </row>
    <row r="9684" spans="1:16" hidden="1" x14ac:dyDescent="0.25">
      <c r="A9684">
        <v>208611</v>
      </c>
      <c r="B9684" t="s">
        <v>25042</v>
      </c>
      <c r="C9684" t="s">
        <v>25043</v>
      </c>
      <c r="D9684" t="s">
        <v>25044</v>
      </c>
      <c r="E9684" t="s">
        <v>35985</v>
      </c>
      <c r="F9684" t="s">
        <v>35986</v>
      </c>
      <c r="G9684" t="s">
        <v>35769</v>
      </c>
      <c r="H9684" t="s">
        <v>36658</v>
      </c>
      <c r="I9684" t="s">
        <v>25045</v>
      </c>
      <c r="J9684" s="2" t="s">
        <v>25046</v>
      </c>
      <c r="K9684" s="5" t="s">
        <v>173</v>
      </c>
    </row>
    <row r="9685" spans="1:16" hidden="1" x14ac:dyDescent="0.25">
      <c r="A9685">
        <v>208636</v>
      </c>
      <c r="B9685" t="s">
        <v>25047</v>
      </c>
      <c r="C9685" t="s">
        <v>25048</v>
      </c>
      <c r="D9685" t="s">
        <v>25044</v>
      </c>
      <c r="E9685" t="s">
        <v>35985</v>
      </c>
      <c r="F9685" t="s">
        <v>35986</v>
      </c>
      <c r="G9685" t="s">
        <v>35769</v>
      </c>
      <c r="H9685" t="s">
        <v>36658</v>
      </c>
      <c r="I9685" t="s">
        <v>4737</v>
      </c>
      <c r="J9685" s="2" t="s">
        <v>25049</v>
      </c>
      <c r="K9685" s="5" t="s">
        <v>38</v>
      </c>
      <c r="L9685" t="s">
        <v>35302</v>
      </c>
    </row>
    <row r="9686" spans="1:16" hidden="1" x14ac:dyDescent="0.25">
      <c r="A9686">
        <v>208645</v>
      </c>
      <c r="B9686" t="s">
        <v>25050</v>
      </c>
      <c r="C9686" t="s">
        <v>25051</v>
      </c>
      <c r="D9686" t="s">
        <v>25044</v>
      </c>
      <c r="E9686" t="s">
        <v>35985</v>
      </c>
      <c r="F9686" t="s">
        <v>35986</v>
      </c>
      <c r="G9686" t="s">
        <v>35769</v>
      </c>
      <c r="H9686" t="s">
        <v>36658</v>
      </c>
      <c r="I9686" t="s">
        <v>3333</v>
      </c>
      <c r="J9686" s="2" t="s">
        <v>25052</v>
      </c>
      <c r="K9686" s="5" t="s">
        <v>38</v>
      </c>
      <c r="L9686" t="s">
        <v>16</v>
      </c>
    </row>
    <row r="9687" spans="1:16" hidden="1" x14ac:dyDescent="0.25">
      <c r="A9687">
        <v>208670</v>
      </c>
      <c r="B9687" t="s">
        <v>25053</v>
      </c>
      <c r="C9687" t="s">
        <v>25048</v>
      </c>
      <c r="D9687" t="s">
        <v>25044</v>
      </c>
      <c r="E9687" t="s">
        <v>35985</v>
      </c>
      <c r="F9687" t="s">
        <v>35986</v>
      </c>
      <c r="G9687" t="s">
        <v>35769</v>
      </c>
      <c r="H9687" t="s">
        <v>36658</v>
      </c>
      <c r="I9687" t="s">
        <v>4737</v>
      </c>
      <c r="J9687" s="2" t="s">
        <v>25054</v>
      </c>
      <c r="K9687" s="5" t="s">
        <v>38</v>
      </c>
      <c r="L9687" t="s">
        <v>35295</v>
      </c>
    </row>
    <row r="9688" spans="1:16" hidden="1" x14ac:dyDescent="0.25">
      <c r="A9688">
        <v>208687</v>
      </c>
      <c r="B9688" t="s">
        <v>25055</v>
      </c>
      <c r="C9688" t="s">
        <v>25056</v>
      </c>
      <c r="D9688" t="s">
        <v>25044</v>
      </c>
      <c r="E9688" t="s">
        <v>35985</v>
      </c>
      <c r="F9688" t="s">
        <v>35986</v>
      </c>
      <c r="G9688" t="s">
        <v>35769</v>
      </c>
      <c r="H9688" t="s">
        <v>36658</v>
      </c>
      <c r="I9688" t="s">
        <v>25057</v>
      </c>
      <c r="J9688" s="2" t="s">
        <v>25058</v>
      </c>
      <c r="K9688" s="5" t="s">
        <v>128</v>
      </c>
      <c r="L9688" t="s">
        <v>374</v>
      </c>
    </row>
    <row r="9689" spans="1:16" hidden="1" x14ac:dyDescent="0.25">
      <c r="A9689">
        <v>208698</v>
      </c>
      <c r="B9689" t="s">
        <v>25059</v>
      </c>
      <c r="C9689" t="s">
        <v>25056</v>
      </c>
      <c r="D9689" t="s">
        <v>25044</v>
      </c>
      <c r="E9689" t="s">
        <v>35985</v>
      </c>
      <c r="F9689" t="s">
        <v>35986</v>
      </c>
      <c r="G9689" t="s">
        <v>35769</v>
      </c>
      <c r="H9689" t="s">
        <v>36658</v>
      </c>
      <c r="I9689" t="s">
        <v>25057</v>
      </c>
      <c r="J9689" s="2" t="s">
        <v>25060</v>
      </c>
      <c r="K9689" s="5" t="s">
        <v>21</v>
      </c>
    </row>
    <row r="9690" spans="1:16" hidden="1" x14ac:dyDescent="0.25">
      <c r="A9690">
        <v>208724</v>
      </c>
      <c r="B9690" t="s">
        <v>25061</v>
      </c>
      <c r="C9690" t="s">
        <v>25062</v>
      </c>
      <c r="D9690" t="s">
        <v>25044</v>
      </c>
      <c r="E9690" t="s">
        <v>35985</v>
      </c>
      <c r="F9690" t="s">
        <v>35986</v>
      </c>
      <c r="G9690" t="s">
        <v>35769</v>
      </c>
      <c r="H9690" t="s">
        <v>36658</v>
      </c>
      <c r="I9690" t="s">
        <v>25063</v>
      </c>
      <c r="J9690" s="2" t="s">
        <v>25064</v>
      </c>
      <c r="K9690" s="5" t="s">
        <v>38</v>
      </c>
      <c r="L9690" t="s">
        <v>232</v>
      </c>
    </row>
    <row r="9691" spans="1:16" hidden="1" x14ac:dyDescent="0.25">
      <c r="A9691">
        <v>208735</v>
      </c>
      <c r="B9691" t="s">
        <v>25065</v>
      </c>
      <c r="C9691" t="s">
        <v>25056</v>
      </c>
      <c r="D9691" t="s">
        <v>25044</v>
      </c>
      <c r="E9691" t="s">
        <v>35985</v>
      </c>
      <c r="F9691" t="s">
        <v>35986</v>
      </c>
      <c r="G9691" t="s">
        <v>35769</v>
      </c>
      <c r="H9691" t="s">
        <v>36658</v>
      </c>
      <c r="I9691" t="s">
        <v>25057</v>
      </c>
      <c r="J9691" s="2" t="s">
        <v>25066</v>
      </c>
      <c r="K9691" s="5" t="s">
        <v>38</v>
      </c>
    </row>
    <row r="9692" spans="1:16" hidden="1" x14ac:dyDescent="0.25">
      <c r="A9692">
        <v>208737</v>
      </c>
      <c r="B9692" t="s">
        <v>25067</v>
      </c>
      <c r="C9692" t="s">
        <v>25056</v>
      </c>
      <c r="D9692" t="s">
        <v>25044</v>
      </c>
      <c r="E9692" t="s">
        <v>35985</v>
      </c>
      <c r="F9692" t="s">
        <v>35986</v>
      </c>
      <c r="G9692" t="s">
        <v>35769</v>
      </c>
      <c r="H9692" t="s">
        <v>36658</v>
      </c>
      <c r="I9692" t="s">
        <v>25057</v>
      </c>
      <c r="J9692" s="2" t="s">
        <v>25068</v>
      </c>
      <c r="K9692" s="5" t="s">
        <v>21</v>
      </c>
    </row>
    <row r="9693" spans="1:16" hidden="1" x14ac:dyDescent="0.25">
      <c r="A9693">
        <v>208738</v>
      </c>
      <c r="B9693" t="s">
        <v>25069</v>
      </c>
      <c r="C9693" t="s">
        <v>25062</v>
      </c>
      <c r="D9693" t="s">
        <v>25044</v>
      </c>
      <c r="E9693" t="s">
        <v>35985</v>
      </c>
      <c r="F9693" t="s">
        <v>35986</v>
      </c>
      <c r="G9693" t="s">
        <v>35769</v>
      </c>
      <c r="H9693" t="s">
        <v>36658</v>
      </c>
      <c r="I9693" t="s">
        <v>25063</v>
      </c>
      <c r="J9693" s="2" t="s">
        <v>25070</v>
      </c>
      <c r="K9693" s="5" t="s">
        <v>38</v>
      </c>
      <c r="L9693" t="s">
        <v>103</v>
      </c>
    </row>
    <row r="9694" spans="1:16" x14ac:dyDescent="0.25">
      <c r="A9694">
        <v>208757</v>
      </c>
      <c r="B9694" t="s">
        <v>25071</v>
      </c>
      <c r="C9694" t="s">
        <v>25056</v>
      </c>
      <c r="D9694" t="s">
        <v>25044</v>
      </c>
      <c r="E9694" t="s">
        <v>35985</v>
      </c>
      <c r="F9694" t="s">
        <v>35986</v>
      </c>
      <c r="G9694" t="s">
        <v>35769</v>
      </c>
      <c r="H9694" t="s">
        <v>36658</v>
      </c>
      <c r="I9694" t="s">
        <v>25057</v>
      </c>
      <c r="J9694" s="2" t="s">
        <v>25072</v>
      </c>
      <c r="K9694" s="5" t="s">
        <v>15</v>
      </c>
      <c r="M9694" s="4" t="s">
        <v>7</v>
      </c>
      <c r="N9694" s="4" t="s">
        <v>8</v>
      </c>
      <c r="O9694" t="s">
        <v>33</v>
      </c>
      <c r="P9694" t="s">
        <v>35340</v>
      </c>
    </row>
    <row r="9695" spans="1:16" hidden="1" x14ac:dyDescent="0.25">
      <c r="A9695">
        <v>208777</v>
      </c>
      <c r="B9695" t="s">
        <v>25073</v>
      </c>
      <c r="C9695" t="s">
        <v>25056</v>
      </c>
      <c r="D9695" t="s">
        <v>25044</v>
      </c>
      <c r="E9695" t="s">
        <v>35985</v>
      </c>
      <c r="F9695" t="s">
        <v>35986</v>
      </c>
      <c r="G9695" t="s">
        <v>35769</v>
      </c>
      <c r="H9695" t="s">
        <v>36658</v>
      </c>
      <c r="I9695" t="s">
        <v>25057</v>
      </c>
      <c r="J9695" s="2" t="s">
        <v>25074</v>
      </c>
      <c r="K9695" s="5" t="s">
        <v>21</v>
      </c>
    </row>
    <row r="9696" spans="1:16" hidden="1" x14ac:dyDescent="0.25">
      <c r="A9696">
        <v>208803</v>
      </c>
      <c r="B9696" t="s">
        <v>25075</v>
      </c>
      <c r="C9696" t="s">
        <v>25056</v>
      </c>
      <c r="D9696" t="s">
        <v>25044</v>
      </c>
      <c r="E9696" t="s">
        <v>35985</v>
      </c>
      <c r="F9696" t="s">
        <v>35986</v>
      </c>
      <c r="G9696" t="s">
        <v>35769</v>
      </c>
      <c r="H9696" t="s">
        <v>36658</v>
      </c>
      <c r="I9696" t="s">
        <v>25057</v>
      </c>
      <c r="J9696" s="2" t="s">
        <v>25076</v>
      </c>
      <c r="K9696" s="5" t="s">
        <v>38</v>
      </c>
      <c r="L9696" t="s">
        <v>35297</v>
      </c>
    </row>
    <row r="9697" spans="1:12" hidden="1" x14ac:dyDescent="0.25">
      <c r="A9697">
        <v>208813</v>
      </c>
      <c r="B9697" t="s">
        <v>25077</v>
      </c>
      <c r="C9697" t="s">
        <v>25056</v>
      </c>
      <c r="D9697" t="s">
        <v>25044</v>
      </c>
      <c r="E9697" t="s">
        <v>35985</v>
      </c>
      <c r="F9697" t="s">
        <v>35986</v>
      </c>
      <c r="G9697" t="s">
        <v>35769</v>
      </c>
      <c r="H9697" t="s">
        <v>36658</v>
      </c>
      <c r="I9697" t="s">
        <v>25057</v>
      </c>
      <c r="J9697" s="2" t="s">
        <v>25078</v>
      </c>
      <c r="K9697" s="5" t="s">
        <v>21</v>
      </c>
    </row>
    <row r="9698" spans="1:12" hidden="1" x14ac:dyDescent="0.25">
      <c r="A9698">
        <v>208820</v>
      </c>
      <c r="B9698" t="s">
        <v>25079</v>
      </c>
      <c r="C9698" t="s">
        <v>25056</v>
      </c>
      <c r="D9698" t="s">
        <v>25044</v>
      </c>
      <c r="E9698" t="s">
        <v>35985</v>
      </c>
      <c r="F9698" t="s">
        <v>35986</v>
      </c>
      <c r="G9698" t="s">
        <v>35769</v>
      </c>
      <c r="H9698" t="s">
        <v>36658</v>
      </c>
      <c r="I9698" t="s">
        <v>25057</v>
      </c>
      <c r="J9698" s="2" t="s">
        <v>25080</v>
      </c>
      <c r="K9698" s="5" t="s">
        <v>475</v>
      </c>
    </row>
    <row r="9699" spans="1:12" hidden="1" x14ac:dyDescent="0.25">
      <c r="A9699">
        <v>208839</v>
      </c>
      <c r="B9699" t="s">
        <v>25081</v>
      </c>
      <c r="C9699" t="s">
        <v>25062</v>
      </c>
      <c r="D9699" t="s">
        <v>25044</v>
      </c>
      <c r="E9699" t="s">
        <v>35985</v>
      </c>
      <c r="F9699" t="s">
        <v>35986</v>
      </c>
      <c r="G9699" t="s">
        <v>35769</v>
      </c>
      <c r="H9699" t="s">
        <v>36658</v>
      </c>
      <c r="I9699" t="s">
        <v>25063</v>
      </c>
      <c r="J9699" s="2" t="s">
        <v>25082</v>
      </c>
      <c r="K9699" s="5" t="s">
        <v>21</v>
      </c>
    </row>
    <row r="9700" spans="1:12" hidden="1" x14ac:dyDescent="0.25">
      <c r="A9700">
        <v>208864</v>
      </c>
      <c r="B9700" t="s">
        <v>25083</v>
      </c>
      <c r="C9700" t="s">
        <v>25084</v>
      </c>
      <c r="D9700" t="s">
        <v>25044</v>
      </c>
      <c r="E9700" t="s">
        <v>35985</v>
      </c>
      <c r="F9700" t="s">
        <v>35986</v>
      </c>
      <c r="G9700" t="s">
        <v>35769</v>
      </c>
      <c r="H9700" t="s">
        <v>36658</v>
      </c>
      <c r="I9700" t="s">
        <v>9919</v>
      </c>
      <c r="J9700" s="2" t="s">
        <v>25085</v>
      </c>
      <c r="K9700" s="5" t="s">
        <v>21</v>
      </c>
    </row>
    <row r="9701" spans="1:12" hidden="1" x14ac:dyDescent="0.25">
      <c r="A9701">
        <v>208871</v>
      </c>
      <c r="B9701" t="s">
        <v>25086</v>
      </c>
      <c r="C9701" t="s">
        <v>25084</v>
      </c>
      <c r="D9701" t="s">
        <v>25044</v>
      </c>
      <c r="E9701" t="s">
        <v>35985</v>
      </c>
      <c r="F9701" t="s">
        <v>35986</v>
      </c>
      <c r="G9701" t="s">
        <v>35769</v>
      </c>
      <c r="H9701" t="s">
        <v>36658</v>
      </c>
      <c r="I9701" t="s">
        <v>9919</v>
      </c>
      <c r="J9701" s="2" t="s">
        <v>25087</v>
      </c>
      <c r="K9701" s="5" t="s">
        <v>21</v>
      </c>
    </row>
    <row r="9702" spans="1:12" hidden="1" x14ac:dyDescent="0.25">
      <c r="A9702">
        <v>208876</v>
      </c>
      <c r="B9702" t="s">
        <v>25088</v>
      </c>
      <c r="C9702" t="s">
        <v>25043</v>
      </c>
      <c r="D9702" t="s">
        <v>25044</v>
      </c>
      <c r="E9702" t="s">
        <v>35985</v>
      </c>
      <c r="F9702" t="s">
        <v>35986</v>
      </c>
      <c r="G9702" t="s">
        <v>35769</v>
      </c>
      <c r="H9702" t="s">
        <v>36658</v>
      </c>
      <c r="I9702" t="s">
        <v>25045</v>
      </c>
      <c r="J9702" s="2" t="s">
        <v>25089</v>
      </c>
      <c r="K9702" s="5" t="s">
        <v>38</v>
      </c>
    </row>
    <row r="9703" spans="1:12" hidden="1" x14ac:dyDescent="0.25">
      <c r="A9703">
        <v>208881</v>
      </c>
      <c r="B9703" t="s">
        <v>25090</v>
      </c>
      <c r="C9703" t="s">
        <v>25062</v>
      </c>
      <c r="D9703" t="s">
        <v>25044</v>
      </c>
      <c r="E9703" t="s">
        <v>35985</v>
      </c>
      <c r="F9703" t="s">
        <v>35986</v>
      </c>
      <c r="G9703" t="s">
        <v>35769</v>
      </c>
      <c r="H9703" t="s">
        <v>36658</v>
      </c>
      <c r="I9703" t="s">
        <v>25063</v>
      </c>
      <c r="J9703" s="2" t="s">
        <v>25091</v>
      </c>
      <c r="K9703" s="5" t="s">
        <v>21</v>
      </c>
    </row>
    <row r="9704" spans="1:12" hidden="1" x14ac:dyDescent="0.25">
      <c r="A9704">
        <v>208901</v>
      </c>
      <c r="B9704" t="s">
        <v>25092</v>
      </c>
      <c r="C9704" t="s">
        <v>25062</v>
      </c>
      <c r="D9704" t="s">
        <v>25044</v>
      </c>
      <c r="E9704" t="s">
        <v>35985</v>
      </c>
      <c r="F9704" t="s">
        <v>35986</v>
      </c>
      <c r="G9704" t="s">
        <v>35769</v>
      </c>
      <c r="H9704" t="s">
        <v>36658</v>
      </c>
      <c r="I9704" t="s">
        <v>25063</v>
      </c>
      <c r="J9704" s="2" t="s">
        <v>25093</v>
      </c>
      <c r="K9704" s="5" t="s">
        <v>21</v>
      </c>
    </row>
    <row r="9705" spans="1:12" hidden="1" x14ac:dyDescent="0.25">
      <c r="A9705">
        <v>208912</v>
      </c>
      <c r="B9705" t="s">
        <v>25094</v>
      </c>
      <c r="C9705" t="s">
        <v>25062</v>
      </c>
      <c r="D9705" t="s">
        <v>25044</v>
      </c>
      <c r="E9705" t="s">
        <v>35985</v>
      </c>
      <c r="F9705" t="s">
        <v>35986</v>
      </c>
      <c r="G9705" t="s">
        <v>35769</v>
      </c>
      <c r="H9705" t="s">
        <v>36658</v>
      </c>
      <c r="I9705" t="s">
        <v>25063</v>
      </c>
      <c r="J9705" s="2" t="s">
        <v>25095</v>
      </c>
      <c r="K9705" s="5" t="s">
        <v>21</v>
      </c>
    </row>
    <row r="9706" spans="1:12" hidden="1" x14ac:dyDescent="0.25">
      <c r="A9706">
        <v>208930</v>
      </c>
      <c r="B9706" t="s">
        <v>25096</v>
      </c>
      <c r="C9706" t="s">
        <v>25062</v>
      </c>
      <c r="D9706" t="s">
        <v>25044</v>
      </c>
      <c r="E9706" t="s">
        <v>35985</v>
      </c>
      <c r="F9706" t="s">
        <v>35986</v>
      </c>
      <c r="G9706" t="s">
        <v>35769</v>
      </c>
      <c r="H9706" t="s">
        <v>36658</v>
      </c>
      <c r="I9706" t="s">
        <v>25063</v>
      </c>
      <c r="J9706" s="2" t="s">
        <v>25097</v>
      </c>
      <c r="K9706" s="5" t="s">
        <v>21</v>
      </c>
    </row>
    <row r="9707" spans="1:12" hidden="1" x14ac:dyDescent="0.25">
      <c r="A9707">
        <v>208943</v>
      </c>
      <c r="B9707" t="s">
        <v>25098</v>
      </c>
      <c r="C9707" t="s">
        <v>25099</v>
      </c>
      <c r="D9707" t="s">
        <v>25044</v>
      </c>
      <c r="E9707" t="s">
        <v>35985</v>
      </c>
      <c r="F9707" t="s">
        <v>35986</v>
      </c>
      <c r="G9707" t="s">
        <v>35769</v>
      </c>
      <c r="H9707" t="s">
        <v>36658</v>
      </c>
      <c r="I9707" t="s">
        <v>25100</v>
      </c>
      <c r="J9707" s="2" t="s">
        <v>25101</v>
      </c>
      <c r="K9707" s="5" t="s">
        <v>1493</v>
      </c>
      <c r="L9707" t="s">
        <v>132</v>
      </c>
    </row>
    <row r="9708" spans="1:12" hidden="1" x14ac:dyDescent="0.25">
      <c r="A9708">
        <v>208950</v>
      </c>
      <c r="B9708" t="s">
        <v>25102</v>
      </c>
      <c r="C9708" t="s">
        <v>25103</v>
      </c>
      <c r="D9708" t="s">
        <v>25044</v>
      </c>
      <c r="E9708" t="s">
        <v>35985</v>
      </c>
      <c r="F9708" t="s">
        <v>35986</v>
      </c>
      <c r="G9708" t="s">
        <v>35769</v>
      </c>
      <c r="H9708" t="s">
        <v>36658</v>
      </c>
      <c r="I9708" t="s">
        <v>25104</v>
      </c>
      <c r="J9708" s="2" t="s">
        <v>25105</v>
      </c>
      <c r="K9708" s="5" t="s">
        <v>21</v>
      </c>
      <c r="L9708" t="s">
        <v>143</v>
      </c>
    </row>
    <row r="9709" spans="1:12" hidden="1" x14ac:dyDescent="0.25">
      <c r="A9709">
        <v>208960</v>
      </c>
      <c r="B9709" t="s">
        <v>25106</v>
      </c>
      <c r="C9709" t="s">
        <v>25043</v>
      </c>
      <c r="D9709" t="s">
        <v>25044</v>
      </c>
      <c r="E9709" t="s">
        <v>35985</v>
      </c>
      <c r="F9709" t="s">
        <v>35986</v>
      </c>
      <c r="G9709" t="s">
        <v>35769</v>
      </c>
      <c r="H9709" t="s">
        <v>36658</v>
      </c>
      <c r="I9709" t="s">
        <v>25045</v>
      </c>
      <c r="J9709" s="2" t="s">
        <v>25107</v>
      </c>
      <c r="K9709" s="5" t="s">
        <v>38</v>
      </c>
      <c r="L9709" t="s">
        <v>35296</v>
      </c>
    </row>
    <row r="9710" spans="1:12" hidden="1" x14ac:dyDescent="0.25">
      <c r="A9710">
        <v>208972</v>
      </c>
      <c r="B9710" t="s">
        <v>25108</v>
      </c>
      <c r="C9710" t="s">
        <v>25048</v>
      </c>
      <c r="D9710" t="s">
        <v>25044</v>
      </c>
      <c r="E9710" t="s">
        <v>35985</v>
      </c>
      <c r="F9710" t="s">
        <v>35986</v>
      </c>
      <c r="G9710" t="s">
        <v>35769</v>
      </c>
      <c r="H9710" t="s">
        <v>36658</v>
      </c>
      <c r="I9710" t="s">
        <v>4737</v>
      </c>
      <c r="J9710" s="2" t="s">
        <v>25109</v>
      </c>
      <c r="K9710" s="5" t="s">
        <v>38</v>
      </c>
    </row>
    <row r="9711" spans="1:12" hidden="1" x14ac:dyDescent="0.25">
      <c r="A9711">
        <v>208985</v>
      </c>
      <c r="B9711" t="s">
        <v>25110</v>
      </c>
      <c r="C9711" t="s">
        <v>25048</v>
      </c>
      <c r="D9711" t="s">
        <v>25044</v>
      </c>
      <c r="E9711" t="s">
        <v>35985</v>
      </c>
      <c r="F9711" t="s">
        <v>35986</v>
      </c>
      <c r="G9711" t="s">
        <v>35769</v>
      </c>
      <c r="H9711" t="s">
        <v>36658</v>
      </c>
      <c r="I9711" t="s">
        <v>4737</v>
      </c>
      <c r="J9711" s="2" t="s">
        <v>25111</v>
      </c>
      <c r="K9711" s="5" t="s">
        <v>21</v>
      </c>
      <c r="L9711" t="s">
        <v>2049</v>
      </c>
    </row>
    <row r="9712" spans="1:12" hidden="1" x14ac:dyDescent="0.25">
      <c r="A9712">
        <v>208989</v>
      </c>
      <c r="B9712" t="s">
        <v>25112</v>
      </c>
      <c r="C9712" t="s">
        <v>25048</v>
      </c>
      <c r="D9712" t="s">
        <v>25044</v>
      </c>
      <c r="E9712" t="s">
        <v>35985</v>
      </c>
      <c r="F9712" t="s">
        <v>35986</v>
      </c>
      <c r="G9712" t="s">
        <v>35769</v>
      </c>
      <c r="H9712" t="s">
        <v>36658</v>
      </c>
      <c r="I9712" t="s">
        <v>4737</v>
      </c>
      <c r="J9712" s="2" t="s">
        <v>25113</v>
      </c>
      <c r="K9712" s="5" t="s">
        <v>38</v>
      </c>
    </row>
    <row r="9713" spans="1:12" hidden="1" x14ac:dyDescent="0.25">
      <c r="A9713">
        <v>208998</v>
      </c>
      <c r="B9713" t="s">
        <v>25114</v>
      </c>
      <c r="C9713" t="s">
        <v>25048</v>
      </c>
      <c r="D9713" t="s">
        <v>25044</v>
      </c>
      <c r="E9713" t="s">
        <v>35985</v>
      </c>
      <c r="F9713" t="s">
        <v>35986</v>
      </c>
      <c r="G9713" t="s">
        <v>35769</v>
      </c>
      <c r="H9713" t="s">
        <v>36658</v>
      </c>
      <c r="I9713" t="s">
        <v>4737</v>
      </c>
      <c r="J9713" s="2" t="s">
        <v>25115</v>
      </c>
      <c r="K9713" s="5" t="s">
        <v>38</v>
      </c>
      <c r="L9713" t="s">
        <v>35297</v>
      </c>
    </row>
    <row r="9714" spans="1:12" hidden="1" x14ac:dyDescent="0.25">
      <c r="A9714">
        <v>209000</v>
      </c>
      <c r="B9714" t="s">
        <v>25116</v>
      </c>
      <c r="C9714" t="s">
        <v>25048</v>
      </c>
      <c r="D9714" t="s">
        <v>25044</v>
      </c>
      <c r="E9714" t="s">
        <v>35985</v>
      </c>
      <c r="F9714" t="s">
        <v>35986</v>
      </c>
      <c r="G9714" t="s">
        <v>35769</v>
      </c>
      <c r="H9714" t="s">
        <v>36658</v>
      </c>
      <c r="I9714" t="s">
        <v>4737</v>
      </c>
      <c r="J9714" s="2" t="s">
        <v>25117</v>
      </c>
      <c r="K9714" s="5" t="s">
        <v>38</v>
      </c>
      <c r="L9714" t="s">
        <v>35329</v>
      </c>
    </row>
    <row r="9715" spans="1:12" hidden="1" x14ac:dyDescent="0.25">
      <c r="A9715">
        <v>209029</v>
      </c>
      <c r="B9715" t="s">
        <v>25118</v>
      </c>
      <c r="C9715" t="s">
        <v>25048</v>
      </c>
      <c r="D9715" t="s">
        <v>25044</v>
      </c>
      <c r="E9715" t="s">
        <v>35985</v>
      </c>
      <c r="F9715" t="s">
        <v>35986</v>
      </c>
      <c r="G9715" t="s">
        <v>35769</v>
      </c>
      <c r="H9715" t="s">
        <v>36658</v>
      </c>
      <c r="I9715" t="s">
        <v>4737</v>
      </c>
      <c r="J9715" s="2" t="s">
        <v>25119</v>
      </c>
      <c r="K9715" s="5" t="s">
        <v>55</v>
      </c>
    </row>
    <row r="9716" spans="1:12" hidden="1" x14ac:dyDescent="0.25">
      <c r="A9716">
        <v>209065</v>
      </c>
      <c r="B9716" t="s">
        <v>25120</v>
      </c>
      <c r="C9716" t="s">
        <v>25048</v>
      </c>
      <c r="D9716" t="s">
        <v>25044</v>
      </c>
      <c r="E9716" t="s">
        <v>35985</v>
      </c>
      <c r="F9716" t="s">
        <v>35986</v>
      </c>
      <c r="G9716" t="s">
        <v>35769</v>
      </c>
      <c r="H9716" t="s">
        <v>36658</v>
      </c>
      <c r="I9716" t="s">
        <v>4737</v>
      </c>
      <c r="J9716" s="2" t="s">
        <v>25121</v>
      </c>
      <c r="K9716" s="5" t="s">
        <v>128</v>
      </c>
      <c r="L9716" t="s">
        <v>162</v>
      </c>
    </row>
    <row r="9717" spans="1:12" hidden="1" x14ac:dyDescent="0.25">
      <c r="A9717">
        <v>209072</v>
      </c>
      <c r="B9717" t="s">
        <v>25122</v>
      </c>
      <c r="C9717" t="s">
        <v>25048</v>
      </c>
      <c r="D9717" t="s">
        <v>25044</v>
      </c>
      <c r="E9717" t="s">
        <v>35985</v>
      </c>
      <c r="F9717" t="s">
        <v>35986</v>
      </c>
      <c r="G9717" t="s">
        <v>35769</v>
      </c>
      <c r="H9717" t="s">
        <v>36658</v>
      </c>
      <c r="I9717" t="s">
        <v>4737</v>
      </c>
      <c r="J9717" s="2" t="s">
        <v>25123</v>
      </c>
      <c r="K9717" s="5" t="s">
        <v>38</v>
      </c>
      <c r="L9717" t="s">
        <v>35297</v>
      </c>
    </row>
    <row r="9718" spans="1:12" hidden="1" x14ac:dyDescent="0.25">
      <c r="A9718">
        <v>209131</v>
      </c>
      <c r="B9718" t="s">
        <v>25124</v>
      </c>
      <c r="C9718" t="s">
        <v>25125</v>
      </c>
      <c r="D9718" t="s">
        <v>25126</v>
      </c>
      <c r="E9718" t="s">
        <v>35987</v>
      </c>
      <c r="F9718" t="s">
        <v>35988</v>
      </c>
      <c r="G9718">
        <v>2003</v>
      </c>
      <c r="H9718" t="s">
        <v>36659</v>
      </c>
      <c r="I9718" t="s">
        <v>3793</v>
      </c>
      <c r="J9718" s="2" t="s">
        <v>25127</v>
      </c>
      <c r="K9718" s="5" t="s">
        <v>55</v>
      </c>
    </row>
    <row r="9719" spans="1:12" hidden="1" x14ac:dyDescent="0.25">
      <c r="A9719">
        <v>209235</v>
      </c>
      <c r="B9719" t="s">
        <v>25128</v>
      </c>
      <c r="C9719" t="s">
        <v>25129</v>
      </c>
      <c r="D9719" t="s">
        <v>25126</v>
      </c>
      <c r="E9719" t="s">
        <v>35987</v>
      </c>
      <c r="F9719" t="s">
        <v>35988</v>
      </c>
      <c r="G9719">
        <v>2003</v>
      </c>
      <c r="H9719" t="s">
        <v>36659</v>
      </c>
      <c r="I9719" t="s">
        <v>25130</v>
      </c>
      <c r="J9719" s="2" t="s">
        <v>25131</v>
      </c>
      <c r="K9719" s="5" t="s">
        <v>21</v>
      </c>
    </row>
    <row r="9720" spans="1:12" hidden="1" x14ac:dyDescent="0.25">
      <c r="A9720">
        <v>209367</v>
      </c>
      <c r="B9720" t="s">
        <v>25132</v>
      </c>
      <c r="C9720" t="s">
        <v>25133</v>
      </c>
      <c r="D9720" t="s">
        <v>25134</v>
      </c>
      <c r="E9720" t="s">
        <v>35989</v>
      </c>
      <c r="F9720" t="s">
        <v>35426</v>
      </c>
      <c r="G9720">
        <v>1986</v>
      </c>
      <c r="H9720" t="s">
        <v>36660</v>
      </c>
      <c r="I9720" t="s">
        <v>25135</v>
      </c>
      <c r="J9720" s="2" t="s">
        <v>25136</v>
      </c>
      <c r="K9720" s="5" t="s">
        <v>475</v>
      </c>
    </row>
    <row r="9721" spans="1:12" hidden="1" x14ac:dyDescent="0.25">
      <c r="A9721">
        <v>209368</v>
      </c>
      <c r="B9721" t="s">
        <v>25137</v>
      </c>
      <c r="C9721" t="s">
        <v>25138</v>
      </c>
      <c r="D9721" t="s">
        <v>25134</v>
      </c>
      <c r="E9721" t="s">
        <v>35989</v>
      </c>
      <c r="F9721" t="s">
        <v>35426</v>
      </c>
      <c r="G9721">
        <v>1986</v>
      </c>
      <c r="H9721" t="s">
        <v>36660</v>
      </c>
      <c r="I9721" t="s">
        <v>22645</v>
      </c>
      <c r="J9721" s="2" t="s">
        <v>25139</v>
      </c>
      <c r="K9721" s="5" t="s">
        <v>21</v>
      </c>
    </row>
    <row r="9722" spans="1:12" hidden="1" x14ac:dyDescent="0.25">
      <c r="A9722">
        <v>209379</v>
      </c>
      <c r="B9722" t="s">
        <v>25140</v>
      </c>
      <c r="C9722" t="s">
        <v>25133</v>
      </c>
      <c r="D9722" t="s">
        <v>25134</v>
      </c>
      <c r="E9722" t="s">
        <v>35989</v>
      </c>
      <c r="F9722" t="s">
        <v>35426</v>
      </c>
      <c r="G9722">
        <v>1986</v>
      </c>
      <c r="H9722" t="s">
        <v>36660</v>
      </c>
      <c r="I9722" t="s">
        <v>25135</v>
      </c>
      <c r="J9722" s="2" t="s">
        <v>25141</v>
      </c>
      <c r="K9722" s="5" t="s">
        <v>21</v>
      </c>
    </row>
    <row r="9723" spans="1:12" hidden="1" x14ac:dyDescent="0.25">
      <c r="A9723">
        <v>209384</v>
      </c>
      <c r="B9723" t="s">
        <v>25142</v>
      </c>
      <c r="C9723" t="s">
        <v>25143</v>
      </c>
      <c r="D9723" t="s">
        <v>25134</v>
      </c>
      <c r="E9723" t="s">
        <v>35989</v>
      </c>
      <c r="F9723" t="s">
        <v>35426</v>
      </c>
      <c r="G9723">
        <v>1986</v>
      </c>
      <c r="H9723" t="s">
        <v>36660</v>
      </c>
      <c r="I9723" t="s">
        <v>10958</v>
      </c>
      <c r="J9723" s="2" t="s">
        <v>25144</v>
      </c>
      <c r="K9723" s="5" t="s">
        <v>21</v>
      </c>
    </row>
    <row r="9724" spans="1:12" hidden="1" x14ac:dyDescent="0.25">
      <c r="A9724">
        <v>209387</v>
      </c>
      <c r="B9724" t="s">
        <v>25145</v>
      </c>
      <c r="C9724" t="s">
        <v>25133</v>
      </c>
      <c r="D9724" t="s">
        <v>25134</v>
      </c>
      <c r="E9724" t="s">
        <v>35989</v>
      </c>
      <c r="F9724" t="s">
        <v>35426</v>
      </c>
      <c r="G9724">
        <v>1986</v>
      </c>
      <c r="H9724" t="s">
        <v>36660</v>
      </c>
      <c r="I9724" t="s">
        <v>25135</v>
      </c>
      <c r="J9724" s="2" t="s">
        <v>25146</v>
      </c>
      <c r="K9724" s="5" t="s">
        <v>128</v>
      </c>
    </row>
    <row r="9725" spans="1:12" hidden="1" x14ac:dyDescent="0.25">
      <c r="A9725">
        <v>209389</v>
      </c>
      <c r="B9725" t="s">
        <v>25147</v>
      </c>
      <c r="C9725" t="s">
        <v>25143</v>
      </c>
      <c r="D9725" t="s">
        <v>25134</v>
      </c>
      <c r="E9725" t="s">
        <v>35989</v>
      </c>
      <c r="F9725" t="s">
        <v>35426</v>
      </c>
      <c r="G9725">
        <v>1986</v>
      </c>
      <c r="H9725" t="s">
        <v>36660</v>
      </c>
      <c r="I9725" t="s">
        <v>10958</v>
      </c>
      <c r="J9725" s="2" t="s">
        <v>25148</v>
      </c>
      <c r="K9725" s="5" t="s">
        <v>38</v>
      </c>
    </row>
    <row r="9726" spans="1:12" hidden="1" x14ac:dyDescent="0.25">
      <c r="A9726">
        <v>209404</v>
      </c>
      <c r="B9726" t="s">
        <v>25149</v>
      </c>
      <c r="C9726" t="s">
        <v>25138</v>
      </c>
      <c r="D9726" t="s">
        <v>25134</v>
      </c>
      <c r="E9726" t="s">
        <v>35989</v>
      </c>
      <c r="F9726" t="s">
        <v>35426</v>
      </c>
      <c r="G9726">
        <v>1986</v>
      </c>
      <c r="H9726" t="s">
        <v>36660</v>
      </c>
      <c r="I9726" t="s">
        <v>22645</v>
      </c>
      <c r="J9726" s="2" t="s">
        <v>25150</v>
      </c>
      <c r="K9726" s="5" t="s">
        <v>21</v>
      </c>
    </row>
    <row r="9727" spans="1:12" hidden="1" x14ac:dyDescent="0.25">
      <c r="A9727">
        <v>209410</v>
      </c>
      <c r="B9727" t="s">
        <v>25151</v>
      </c>
      <c r="C9727" t="s">
        <v>25138</v>
      </c>
      <c r="D9727" t="s">
        <v>25134</v>
      </c>
      <c r="E9727" t="s">
        <v>35989</v>
      </c>
      <c r="F9727" t="s">
        <v>35426</v>
      </c>
      <c r="G9727">
        <v>1986</v>
      </c>
      <c r="H9727" t="s">
        <v>36660</v>
      </c>
      <c r="I9727" t="s">
        <v>22645</v>
      </c>
      <c r="J9727" s="2" t="s">
        <v>25152</v>
      </c>
      <c r="K9727" s="5" t="s">
        <v>38</v>
      </c>
    </row>
    <row r="9728" spans="1:12" hidden="1" x14ac:dyDescent="0.25">
      <c r="A9728">
        <v>209411</v>
      </c>
      <c r="B9728" t="s">
        <v>25153</v>
      </c>
      <c r="C9728" t="s">
        <v>25154</v>
      </c>
      <c r="D9728" t="s">
        <v>25134</v>
      </c>
      <c r="E9728" t="s">
        <v>35989</v>
      </c>
      <c r="F9728" t="s">
        <v>35426</v>
      </c>
      <c r="G9728">
        <v>1986</v>
      </c>
      <c r="H9728" t="s">
        <v>36660</v>
      </c>
      <c r="I9728" t="s">
        <v>230</v>
      </c>
      <c r="J9728" s="2" t="s">
        <v>25155</v>
      </c>
      <c r="K9728" s="5" t="s">
        <v>38</v>
      </c>
      <c r="L9728" t="s">
        <v>174</v>
      </c>
    </row>
    <row r="9729" spans="1:12" hidden="1" x14ac:dyDescent="0.25">
      <c r="A9729">
        <v>209412</v>
      </c>
      <c r="B9729" t="s">
        <v>25156</v>
      </c>
      <c r="C9729" t="s">
        <v>25154</v>
      </c>
      <c r="D9729" t="s">
        <v>25134</v>
      </c>
      <c r="E9729" t="s">
        <v>35989</v>
      </c>
      <c r="F9729" t="s">
        <v>35426</v>
      </c>
      <c r="G9729">
        <v>1986</v>
      </c>
      <c r="H9729" t="s">
        <v>36660</v>
      </c>
      <c r="I9729" t="s">
        <v>230</v>
      </c>
      <c r="J9729" s="2" t="s">
        <v>25157</v>
      </c>
      <c r="K9729" s="5" t="s">
        <v>55</v>
      </c>
    </row>
    <row r="9730" spans="1:12" hidden="1" x14ac:dyDescent="0.25">
      <c r="A9730">
        <v>209420</v>
      </c>
      <c r="B9730" t="s">
        <v>25158</v>
      </c>
      <c r="C9730" t="s">
        <v>25143</v>
      </c>
      <c r="D9730" t="s">
        <v>25134</v>
      </c>
      <c r="E9730" t="s">
        <v>35989</v>
      </c>
      <c r="F9730" t="s">
        <v>35426</v>
      </c>
      <c r="G9730">
        <v>1986</v>
      </c>
      <c r="H9730" t="s">
        <v>36660</v>
      </c>
      <c r="I9730" t="s">
        <v>10958</v>
      </c>
      <c r="J9730" s="2" t="s">
        <v>25159</v>
      </c>
      <c r="K9730" s="5" t="s">
        <v>21</v>
      </c>
    </row>
    <row r="9731" spans="1:12" hidden="1" x14ac:dyDescent="0.25">
      <c r="A9731">
        <v>209428</v>
      </c>
      <c r="B9731" t="s">
        <v>25160</v>
      </c>
      <c r="C9731" t="s">
        <v>25138</v>
      </c>
      <c r="D9731" t="s">
        <v>25134</v>
      </c>
      <c r="E9731" t="s">
        <v>35989</v>
      </c>
      <c r="F9731" t="s">
        <v>35426</v>
      </c>
      <c r="G9731">
        <v>1986</v>
      </c>
      <c r="H9731" t="s">
        <v>36660</v>
      </c>
      <c r="I9731" t="s">
        <v>22645</v>
      </c>
      <c r="J9731" s="2" t="s">
        <v>25161</v>
      </c>
      <c r="K9731" s="5" t="s">
        <v>38</v>
      </c>
      <c r="L9731" t="s">
        <v>132</v>
      </c>
    </row>
    <row r="9732" spans="1:12" hidden="1" x14ac:dyDescent="0.25">
      <c r="A9732">
        <v>209459</v>
      </c>
      <c r="B9732" t="s">
        <v>25162</v>
      </c>
      <c r="C9732" t="s">
        <v>25143</v>
      </c>
      <c r="D9732" t="s">
        <v>25134</v>
      </c>
      <c r="E9732" t="s">
        <v>35989</v>
      </c>
      <c r="F9732" t="s">
        <v>35426</v>
      </c>
      <c r="G9732">
        <v>1986</v>
      </c>
      <c r="H9732" t="s">
        <v>36660</v>
      </c>
      <c r="I9732" t="s">
        <v>10958</v>
      </c>
      <c r="J9732" s="2" t="s">
        <v>25163</v>
      </c>
      <c r="K9732" s="5" t="s">
        <v>38</v>
      </c>
      <c r="L9732" t="s">
        <v>35296</v>
      </c>
    </row>
    <row r="9733" spans="1:12" hidden="1" x14ac:dyDescent="0.25">
      <c r="A9733">
        <v>209466</v>
      </c>
      <c r="B9733" t="s">
        <v>25164</v>
      </c>
      <c r="C9733" t="s">
        <v>25143</v>
      </c>
      <c r="D9733" t="s">
        <v>25134</v>
      </c>
      <c r="E9733" t="s">
        <v>35989</v>
      </c>
      <c r="F9733" t="s">
        <v>35426</v>
      </c>
      <c r="G9733">
        <v>1986</v>
      </c>
      <c r="H9733" t="s">
        <v>36660</v>
      </c>
      <c r="I9733" t="s">
        <v>10958</v>
      </c>
      <c r="J9733" s="2" t="s">
        <v>25165</v>
      </c>
      <c r="K9733" s="5" t="s">
        <v>21</v>
      </c>
    </row>
    <row r="9734" spans="1:12" hidden="1" x14ac:dyDescent="0.25">
      <c r="A9734">
        <v>209467</v>
      </c>
      <c r="B9734" t="s">
        <v>25166</v>
      </c>
      <c r="C9734" t="s">
        <v>25138</v>
      </c>
      <c r="D9734" t="s">
        <v>25134</v>
      </c>
      <c r="E9734" t="s">
        <v>35989</v>
      </c>
      <c r="F9734" t="s">
        <v>35426</v>
      </c>
      <c r="G9734">
        <v>1986</v>
      </c>
      <c r="H9734" t="s">
        <v>36660</v>
      </c>
      <c r="I9734" t="s">
        <v>22645</v>
      </c>
      <c r="J9734" s="2" t="s">
        <v>25167</v>
      </c>
      <c r="K9734" s="5" t="s">
        <v>21</v>
      </c>
    </row>
    <row r="9735" spans="1:12" hidden="1" x14ac:dyDescent="0.25">
      <c r="A9735">
        <v>209468</v>
      </c>
      <c r="B9735" t="s">
        <v>25168</v>
      </c>
      <c r="C9735" t="s">
        <v>25143</v>
      </c>
      <c r="D9735" t="s">
        <v>25134</v>
      </c>
      <c r="E9735" t="s">
        <v>35989</v>
      </c>
      <c r="F9735" t="s">
        <v>35426</v>
      </c>
      <c r="G9735">
        <v>1986</v>
      </c>
      <c r="H9735" t="s">
        <v>36660</v>
      </c>
      <c r="I9735" t="s">
        <v>10958</v>
      </c>
      <c r="J9735" s="2" t="s">
        <v>25169</v>
      </c>
      <c r="K9735" s="5" t="s">
        <v>55</v>
      </c>
    </row>
    <row r="9736" spans="1:12" hidden="1" x14ac:dyDescent="0.25">
      <c r="A9736">
        <v>209482</v>
      </c>
      <c r="B9736" t="s">
        <v>25170</v>
      </c>
      <c r="C9736" t="s">
        <v>25143</v>
      </c>
      <c r="D9736" t="s">
        <v>25134</v>
      </c>
      <c r="E9736" t="s">
        <v>35989</v>
      </c>
      <c r="F9736" t="s">
        <v>35426</v>
      </c>
      <c r="G9736">
        <v>1986</v>
      </c>
      <c r="H9736" t="s">
        <v>36660</v>
      </c>
      <c r="I9736" t="s">
        <v>10958</v>
      </c>
      <c r="J9736" s="2" t="s">
        <v>25171</v>
      </c>
      <c r="K9736" s="5" t="s">
        <v>21</v>
      </c>
    </row>
    <row r="9737" spans="1:12" hidden="1" x14ac:dyDescent="0.25">
      <c r="A9737">
        <v>209485</v>
      </c>
      <c r="B9737" t="s">
        <v>25172</v>
      </c>
      <c r="C9737" t="s">
        <v>25143</v>
      </c>
      <c r="D9737" t="s">
        <v>25134</v>
      </c>
      <c r="E9737" t="s">
        <v>35989</v>
      </c>
      <c r="F9737" t="s">
        <v>35426</v>
      </c>
      <c r="G9737">
        <v>1986</v>
      </c>
      <c r="H9737" t="s">
        <v>36660</v>
      </c>
      <c r="I9737" t="s">
        <v>10958</v>
      </c>
      <c r="J9737" s="2" t="s">
        <v>25173</v>
      </c>
      <c r="K9737" s="5" t="s">
        <v>38</v>
      </c>
    </row>
    <row r="9738" spans="1:12" hidden="1" x14ac:dyDescent="0.25">
      <c r="A9738">
        <v>209488</v>
      </c>
      <c r="B9738" t="s">
        <v>25174</v>
      </c>
      <c r="C9738" t="s">
        <v>25143</v>
      </c>
      <c r="D9738" t="s">
        <v>25134</v>
      </c>
      <c r="E9738" t="s">
        <v>35989</v>
      </c>
      <c r="F9738" t="s">
        <v>35426</v>
      </c>
      <c r="G9738">
        <v>1986</v>
      </c>
      <c r="H9738" t="s">
        <v>36660</v>
      </c>
      <c r="I9738" t="s">
        <v>10958</v>
      </c>
      <c r="J9738" s="2" t="s">
        <v>25175</v>
      </c>
      <c r="K9738" s="5" t="s">
        <v>55</v>
      </c>
    </row>
    <row r="9739" spans="1:12" hidden="1" x14ac:dyDescent="0.25">
      <c r="A9739">
        <v>209489</v>
      </c>
      <c r="B9739" t="s">
        <v>25176</v>
      </c>
      <c r="C9739" t="s">
        <v>25138</v>
      </c>
      <c r="D9739" t="s">
        <v>25134</v>
      </c>
      <c r="E9739" t="s">
        <v>35989</v>
      </c>
      <c r="F9739" t="s">
        <v>35426</v>
      </c>
      <c r="G9739">
        <v>1986</v>
      </c>
      <c r="H9739" t="s">
        <v>36660</v>
      </c>
      <c r="I9739" t="s">
        <v>22645</v>
      </c>
      <c r="J9739" s="2" t="s">
        <v>25177</v>
      </c>
      <c r="K9739" s="5" t="s">
        <v>55</v>
      </c>
    </row>
    <row r="9740" spans="1:12" hidden="1" x14ac:dyDescent="0.25">
      <c r="A9740">
        <v>209505</v>
      </c>
      <c r="B9740" t="s">
        <v>25178</v>
      </c>
      <c r="C9740" t="s">
        <v>25138</v>
      </c>
      <c r="D9740" t="s">
        <v>25134</v>
      </c>
      <c r="E9740" t="s">
        <v>35989</v>
      </c>
      <c r="F9740" t="s">
        <v>35426</v>
      </c>
      <c r="G9740">
        <v>1986</v>
      </c>
      <c r="H9740" t="s">
        <v>36660</v>
      </c>
      <c r="I9740" t="s">
        <v>22645</v>
      </c>
      <c r="J9740" s="2" t="s">
        <v>25179</v>
      </c>
      <c r="K9740" s="5" t="s">
        <v>21</v>
      </c>
    </row>
    <row r="9741" spans="1:12" hidden="1" x14ac:dyDescent="0.25">
      <c r="A9741">
        <v>209516</v>
      </c>
      <c r="B9741" t="s">
        <v>25180</v>
      </c>
      <c r="C9741" t="s">
        <v>25138</v>
      </c>
      <c r="D9741" t="s">
        <v>25134</v>
      </c>
      <c r="E9741" t="s">
        <v>35989</v>
      </c>
      <c r="F9741" t="s">
        <v>35426</v>
      </c>
      <c r="G9741">
        <v>1986</v>
      </c>
      <c r="H9741" t="s">
        <v>36660</v>
      </c>
      <c r="I9741" t="s">
        <v>22645</v>
      </c>
      <c r="J9741" s="2" t="s">
        <v>25181</v>
      </c>
      <c r="K9741" s="5" t="s">
        <v>38</v>
      </c>
      <c r="L9741" t="s">
        <v>35287</v>
      </c>
    </row>
    <row r="9742" spans="1:12" hidden="1" x14ac:dyDescent="0.25">
      <c r="A9742">
        <v>209521</v>
      </c>
      <c r="B9742" t="s">
        <v>25182</v>
      </c>
      <c r="C9742" t="s">
        <v>25143</v>
      </c>
      <c r="D9742" t="s">
        <v>25134</v>
      </c>
      <c r="E9742" t="s">
        <v>35989</v>
      </c>
      <c r="F9742" t="s">
        <v>35426</v>
      </c>
      <c r="G9742">
        <v>1986</v>
      </c>
      <c r="H9742" t="s">
        <v>36660</v>
      </c>
      <c r="I9742" t="s">
        <v>10958</v>
      </c>
      <c r="J9742" s="2" t="s">
        <v>25183</v>
      </c>
      <c r="K9742" s="5" t="s">
        <v>202</v>
      </c>
    </row>
    <row r="9743" spans="1:12" hidden="1" x14ac:dyDescent="0.25">
      <c r="A9743">
        <v>209554</v>
      </c>
      <c r="B9743" t="s">
        <v>25184</v>
      </c>
      <c r="C9743" t="s">
        <v>25143</v>
      </c>
      <c r="D9743" t="s">
        <v>25134</v>
      </c>
      <c r="E9743" t="s">
        <v>35989</v>
      </c>
      <c r="F9743" t="s">
        <v>35426</v>
      </c>
      <c r="G9743">
        <v>1986</v>
      </c>
      <c r="H9743" t="s">
        <v>36660</v>
      </c>
      <c r="I9743" t="s">
        <v>10958</v>
      </c>
      <c r="J9743" s="2" t="s">
        <v>25185</v>
      </c>
      <c r="K9743" s="5" t="s">
        <v>38</v>
      </c>
      <c r="L9743" t="s">
        <v>132</v>
      </c>
    </row>
    <row r="9744" spans="1:12" hidden="1" x14ac:dyDescent="0.25">
      <c r="A9744">
        <v>209560</v>
      </c>
      <c r="B9744" t="s">
        <v>25186</v>
      </c>
      <c r="C9744" t="s">
        <v>25143</v>
      </c>
      <c r="D9744" t="s">
        <v>25134</v>
      </c>
      <c r="E9744" t="s">
        <v>35989</v>
      </c>
      <c r="F9744" t="s">
        <v>35426</v>
      </c>
      <c r="G9744">
        <v>1986</v>
      </c>
      <c r="H9744" t="s">
        <v>36660</v>
      </c>
      <c r="I9744" t="s">
        <v>10958</v>
      </c>
      <c r="J9744" s="2" t="s">
        <v>25187</v>
      </c>
      <c r="K9744" s="5" t="s">
        <v>128</v>
      </c>
    </row>
    <row r="9745" spans="1:12" hidden="1" x14ac:dyDescent="0.25">
      <c r="A9745">
        <v>209562</v>
      </c>
      <c r="B9745" t="s">
        <v>25188</v>
      </c>
      <c r="C9745" t="s">
        <v>25143</v>
      </c>
      <c r="D9745" t="s">
        <v>25134</v>
      </c>
      <c r="E9745" t="s">
        <v>35989</v>
      </c>
      <c r="F9745" t="s">
        <v>35426</v>
      </c>
      <c r="G9745">
        <v>1986</v>
      </c>
      <c r="H9745" t="s">
        <v>36660</v>
      </c>
      <c r="I9745" t="s">
        <v>10958</v>
      </c>
      <c r="J9745" s="2" t="s">
        <v>25189</v>
      </c>
      <c r="K9745" s="5" t="s">
        <v>173</v>
      </c>
      <c r="L9745" t="s">
        <v>187</v>
      </c>
    </row>
    <row r="9746" spans="1:12" hidden="1" x14ac:dyDescent="0.25">
      <c r="A9746">
        <v>209584</v>
      </c>
      <c r="B9746" t="s">
        <v>25190</v>
      </c>
      <c r="C9746" t="s">
        <v>25138</v>
      </c>
      <c r="D9746" t="s">
        <v>25134</v>
      </c>
      <c r="E9746" t="s">
        <v>35989</v>
      </c>
      <c r="F9746" t="s">
        <v>35426</v>
      </c>
      <c r="G9746">
        <v>1986</v>
      </c>
      <c r="H9746" t="s">
        <v>36660</v>
      </c>
      <c r="I9746" t="s">
        <v>22645</v>
      </c>
      <c r="J9746" s="2" t="s">
        <v>25191</v>
      </c>
      <c r="K9746" s="5" t="s">
        <v>21</v>
      </c>
    </row>
    <row r="9747" spans="1:12" hidden="1" x14ac:dyDescent="0.25">
      <c r="A9747">
        <v>209594</v>
      </c>
      <c r="B9747" t="s">
        <v>25192</v>
      </c>
      <c r="C9747" t="s">
        <v>25138</v>
      </c>
      <c r="D9747" t="s">
        <v>25134</v>
      </c>
      <c r="E9747" t="s">
        <v>35989</v>
      </c>
      <c r="F9747" t="s">
        <v>35426</v>
      </c>
      <c r="G9747">
        <v>1986</v>
      </c>
      <c r="H9747" t="s">
        <v>36660</v>
      </c>
      <c r="I9747" t="s">
        <v>22645</v>
      </c>
      <c r="J9747" s="2" t="s">
        <v>25193</v>
      </c>
      <c r="K9747" s="5" t="s">
        <v>38</v>
      </c>
    </row>
    <row r="9748" spans="1:12" hidden="1" x14ac:dyDescent="0.25">
      <c r="A9748">
        <v>209648</v>
      </c>
      <c r="B9748" t="s">
        <v>25194</v>
      </c>
      <c r="C9748" t="s">
        <v>25195</v>
      </c>
      <c r="D9748" t="s">
        <v>25134</v>
      </c>
      <c r="E9748" t="s">
        <v>35989</v>
      </c>
      <c r="F9748" t="s">
        <v>35426</v>
      </c>
      <c r="G9748">
        <v>1986</v>
      </c>
      <c r="H9748" t="s">
        <v>36660</v>
      </c>
      <c r="I9748" t="s">
        <v>25196</v>
      </c>
      <c r="J9748" s="2" t="s">
        <v>25197</v>
      </c>
      <c r="K9748" s="5" t="s">
        <v>55</v>
      </c>
    </row>
    <row r="9749" spans="1:12" hidden="1" x14ac:dyDescent="0.25">
      <c r="A9749">
        <v>209683</v>
      </c>
      <c r="B9749" t="s">
        <v>25198</v>
      </c>
      <c r="C9749" t="s">
        <v>25199</v>
      </c>
      <c r="D9749" t="s">
        <v>25134</v>
      </c>
      <c r="E9749" t="s">
        <v>35989</v>
      </c>
      <c r="F9749" t="s">
        <v>35426</v>
      </c>
      <c r="G9749">
        <v>1986</v>
      </c>
      <c r="H9749" t="s">
        <v>36660</v>
      </c>
      <c r="I9749" t="s">
        <v>25200</v>
      </c>
      <c r="J9749" s="2" t="s">
        <v>25201</v>
      </c>
      <c r="K9749" s="5" t="s">
        <v>128</v>
      </c>
    </row>
    <row r="9750" spans="1:12" hidden="1" x14ac:dyDescent="0.25">
      <c r="A9750">
        <v>209718</v>
      </c>
      <c r="B9750" t="s">
        <v>25202</v>
      </c>
      <c r="C9750" t="s">
        <v>25203</v>
      </c>
      <c r="D9750" t="s">
        <v>25134</v>
      </c>
      <c r="E9750" t="s">
        <v>35989</v>
      </c>
      <c r="F9750" t="s">
        <v>35426</v>
      </c>
      <c r="G9750">
        <v>1986</v>
      </c>
      <c r="H9750" t="s">
        <v>36660</v>
      </c>
      <c r="I9750" t="s">
        <v>25204</v>
      </c>
      <c r="J9750" s="2" t="s">
        <v>25205</v>
      </c>
      <c r="K9750" s="5" t="s">
        <v>55</v>
      </c>
    </row>
    <row r="9751" spans="1:12" hidden="1" x14ac:dyDescent="0.25">
      <c r="A9751">
        <v>209732</v>
      </c>
      <c r="B9751" t="s">
        <v>25206</v>
      </c>
      <c r="C9751" t="s">
        <v>25207</v>
      </c>
      <c r="D9751" t="s">
        <v>25134</v>
      </c>
      <c r="E9751" t="s">
        <v>35989</v>
      </c>
      <c r="F9751" t="s">
        <v>35426</v>
      </c>
      <c r="G9751">
        <v>1986</v>
      </c>
      <c r="H9751" t="s">
        <v>36660</v>
      </c>
      <c r="I9751" t="s">
        <v>25208</v>
      </c>
      <c r="J9751" s="2" t="s">
        <v>25209</v>
      </c>
      <c r="K9751" s="5" t="s">
        <v>55</v>
      </c>
    </row>
    <row r="9752" spans="1:12" hidden="1" x14ac:dyDescent="0.25">
      <c r="A9752">
        <v>209735</v>
      </c>
      <c r="B9752" t="s">
        <v>25210</v>
      </c>
      <c r="C9752" t="s">
        <v>25207</v>
      </c>
      <c r="D9752" t="s">
        <v>25134</v>
      </c>
      <c r="E9752" t="s">
        <v>35989</v>
      </c>
      <c r="F9752" t="s">
        <v>35426</v>
      </c>
      <c r="G9752">
        <v>1986</v>
      </c>
      <c r="H9752" t="s">
        <v>36660</v>
      </c>
      <c r="I9752" t="s">
        <v>25208</v>
      </c>
      <c r="J9752" s="2" t="s">
        <v>25211</v>
      </c>
      <c r="K9752" s="5" t="s">
        <v>173</v>
      </c>
      <c r="L9752" t="s">
        <v>187</v>
      </c>
    </row>
    <row r="9753" spans="1:12" hidden="1" x14ac:dyDescent="0.25">
      <c r="A9753">
        <v>209792</v>
      </c>
      <c r="B9753" t="s">
        <v>25212</v>
      </c>
      <c r="C9753" t="s">
        <v>25143</v>
      </c>
      <c r="D9753" t="s">
        <v>25134</v>
      </c>
      <c r="E9753" t="s">
        <v>35989</v>
      </c>
      <c r="F9753" t="s">
        <v>35426</v>
      </c>
      <c r="G9753">
        <v>1986</v>
      </c>
      <c r="H9753" t="s">
        <v>36660</v>
      </c>
      <c r="I9753" t="s">
        <v>10958</v>
      </c>
      <c r="J9753" s="2" t="s">
        <v>25213</v>
      </c>
      <c r="K9753" s="5" t="s">
        <v>38</v>
      </c>
      <c r="L9753" t="s">
        <v>132</v>
      </c>
    </row>
    <row r="9754" spans="1:12" hidden="1" x14ac:dyDescent="0.25">
      <c r="A9754">
        <v>209810</v>
      </c>
      <c r="B9754" t="s">
        <v>25214</v>
      </c>
      <c r="C9754" t="s">
        <v>25215</v>
      </c>
      <c r="D9754" t="s">
        <v>25134</v>
      </c>
      <c r="E9754" t="s">
        <v>35989</v>
      </c>
      <c r="F9754" t="s">
        <v>35426</v>
      </c>
      <c r="G9754">
        <v>1986</v>
      </c>
      <c r="H9754" t="s">
        <v>36660</v>
      </c>
      <c r="I9754" t="s">
        <v>5832</v>
      </c>
      <c r="J9754" s="2" t="s">
        <v>25216</v>
      </c>
      <c r="K9754" s="5" t="s">
        <v>128</v>
      </c>
    </row>
    <row r="9755" spans="1:12" hidden="1" x14ac:dyDescent="0.25">
      <c r="A9755">
        <v>209812</v>
      </c>
      <c r="B9755" t="s">
        <v>25217</v>
      </c>
      <c r="C9755" t="s">
        <v>25215</v>
      </c>
      <c r="D9755" t="s">
        <v>25134</v>
      </c>
      <c r="E9755" t="s">
        <v>35989</v>
      </c>
      <c r="F9755" t="s">
        <v>35426</v>
      </c>
      <c r="G9755">
        <v>1986</v>
      </c>
      <c r="H9755" t="s">
        <v>36660</v>
      </c>
      <c r="I9755" t="s">
        <v>5832</v>
      </c>
      <c r="J9755" s="2" t="s">
        <v>25218</v>
      </c>
      <c r="K9755" s="5" t="s">
        <v>21</v>
      </c>
      <c r="L9755" t="s">
        <v>2049</v>
      </c>
    </row>
    <row r="9756" spans="1:12" hidden="1" x14ac:dyDescent="0.25">
      <c r="A9756">
        <v>209822</v>
      </c>
      <c r="B9756" t="s">
        <v>25219</v>
      </c>
      <c r="C9756" t="s">
        <v>25215</v>
      </c>
      <c r="D9756" t="s">
        <v>25134</v>
      </c>
      <c r="E9756" t="s">
        <v>35989</v>
      </c>
      <c r="F9756" t="s">
        <v>35426</v>
      </c>
      <c r="G9756">
        <v>1986</v>
      </c>
      <c r="H9756" t="s">
        <v>36660</v>
      </c>
      <c r="I9756" t="s">
        <v>5832</v>
      </c>
      <c r="J9756" s="2" t="s">
        <v>25220</v>
      </c>
      <c r="K9756" s="5" t="s">
        <v>21</v>
      </c>
    </row>
    <row r="9757" spans="1:12" hidden="1" x14ac:dyDescent="0.25">
      <c r="A9757">
        <v>209845</v>
      </c>
      <c r="B9757" t="s">
        <v>25221</v>
      </c>
      <c r="C9757" t="s">
        <v>25215</v>
      </c>
      <c r="D9757" t="s">
        <v>25134</v>
      </c>
      <c r="E9757" t="s">
        <v>35989</v>
      </c>
      <c r="F9757" t="s">
        <v>35426</v>
      </c>
      <c r="G9757">
        <v>1986</v>
      </c>
      <c r="H9757" t="s">
        <v>36660</v>
      </c>
      <c r="I9757" t="s">
        <v>5832</v>
      </c>
      <c r="J9757" s="2" t="s">
        <v>25222</v>
      </c>
      <c r="K9757" s="5" t="s">
        <v>21</v>
      </c>
    </row>
    <row r="9758" spans="1:12" hidden="1" x14ac:dyDescent="0.25">
      <c r="A9758">
        <v>209848</v>
      </c>
      <c r="B9758" t="s">
        <v>25223</v>
      </c>
      <c r="C9758" t="s">
        <v>25215</v>
      </c>
      <c r="D9758" t="s">
        <v>25134</v>
      </c>
      <c r="E9758" t="s">
        <v>35989</v>
      </c>
      <c r="F9758" t="s">
        <v>35426</v>
      </c>
      <c r="G9758">
        <v>1986</v>
      </c>
      <c r="H9758" t="s">
        <v>36660</v>
      </c>
      <c r="I9758" t="s">
        <v>5832</v>
      </c>
      <c r="J9758" s="2" t="s">
        <v>25224</v>
      </c>
      <c r="K9758" s="5" t="s">
        <v>128</v>
      </c>
      <c r="L9758" t="s">
        <v>314</v>
      </c>
    </row>
    <row r="9759" spans="1:12" hidden="1" x14ac:dyDescent="0.25">
      <c r="A9759">
        <v>209852</v>
      </c>
      <c r="B9759" t="s">
        <v>25225</v>
      </c>
      <c r="C9759" t="s">
        <v>25143</v>
      </c>
      <c r="D9759" t="s">
        <v>25134</v>
      </c>
      <c r="E9759" t="s">
        <v>35989</v>
      </c>
      <c r="F9759" t="s">
        <v>35426</v>
      </c>
      <c r="G9759">
        <v>1986</v>
      </c>
      <c r="H9759" t="s">
        <v>36660</v>
      </c>
      <c r="I9759" t="s">
        <v>10958</v>
      </c>
      <c r="J9759" s="2" t="s">
        <v>25226</v>
      </c>
      <c r="K9759" s="5" t="s">
        <v>55</v>
      </c>
    </row>
    <row r="9760" spans="1:12" hidden="1" x14ac:dyDescent="0.25">
      <c r="A9760">
        <v>209927</v>
      </c>
      <c r="B9760" t="s">
        <v>25227</v>
      </c>
      <c r="C9760" t="s">
        <v>25143</v>
      </c>
      <c r="D9760" t="s">
        <v>25134</v>
      </c>
      <c r="E9760" t="s">
        <v>35989</v>
      </c>
      <c r="F9760" t="s">
        <v>35426</v>
      </c>
      <c r="G9760">
        <v>1986</v>
      </c>
      <c r="H9760" t="s">
        <v>36660</v>
      </c>
      <c r="I9760" t="s">
        <v>10958</v>
      </c>
      <c r="J9760" s="2" t="s">
        <v>25228</v>
      </c>
      <c r="K9760" s="5" t="s">
        <v>21</v>
      </c>
    </row>
    <row r="9761" spans="1:17" hidden="1" x14ac:dyDescent="0.25">
      <c r="A9761">
        <v>209931</v>
      </c>
      <c r="B9761" t="s">
        <v>25229</v>
      </c>
      <c r="C9761" t="s">
        <v>25143</v>
      </c>
      <c r="D9761" t="s">
        <v>25134</v>
      </c>
      <c r="E9761" t="s">
        <v>35989</v>
      </c>
      <c r="F9761" t="s">
        <v>35426</v>
      </c>
      <c r="G9761">
        <v>1986</v>
      </c>
      <c r="H9761" t="s">
        <v>36660</v>
      </c>
      <c r="I9761" t="s">
        <v>10958</v>
      </c>
      <c r="J9761" s="2" t="s">
        <v>25230</v>
      </c>
      <c r="K9761" s="5" t="s">
        <v>128</v>
      </c>
    </row>
    <row r="9762" spans="1:17" hidden="1" x14ac:dyDescent="0.25">
      <c r="A9762">
        <v>209950</v>
      </c>
      <c r="B9762" t="s">
        <v>25231</v>
      </c>
      <c r="C9762" t="s">
        <v>25232</v>
      </c>
      <c r="D9762" t="s">
        <v>25134</v>
      </c>
      <c r="E9762" t="s">
        <v>35989</v>
      </c>
      <c r="F9762" t="s">
        <v>35426</v>
      </c>
      <c r="G9762">
        <v>1986</v>
      </c>
      <c r="H9762" t="s">
        <v>36660</v>
      </c>
      <c r="I9762" t="s">
        <v>25233</v>
      </c>
      <c r="J9762" s="2" t="s">
        <v>25234</v>
      </c>
      <c r="K9762" s="5" t="s">
        <v>38</v>
      </c>
    </row>
    <row r="9763" spans="1:17" x14ac:dyDescent="0.25">
      <c r="A9763">
        <v>209952</v>
      </c>
      <c r="B9763" t="s">
        <v>25235</v>
      </c>
      <c r="C9763" t="s">
        <v>25232</v>
      </c>
      <c r="D9763" t="s">
        <v>25134</v>
      </c>
      <c r="E9763" t="s">
        <v>35989</v>
      </c>
      <c r="F9763" t="s">
        <v>35426</v>
      </c>
      <c r="G9763">
        <v>1986</v>
      </c>
      <c r="H9763" t="s">
        <v>36660</v>
      </c>
      <c r="I9763" t="s">
        <v>25233</v>
      </c>
      <c r="J9763" s="2" t="s">
        <v>25236</v>
      </c>
      <c r="K9763" s="5" t="s">
        <v>38</v>
      </c>
      <c r="M9763" s="4" t="s">
        <v>7</v>
      </c>
      <c r="N9763" s="4" t="s">
        <v>167</v>
      </c>
      <c r="O9763" t="s">
        <v>33</v>
      </c>
      <c r="P9763" t="s">
        <v>35340</v>
      </c>
      <c r="Q9763" s="3" t="s">
        <v>36851</v>
      </c>
    </row>
    <row r="9764" spans="1:17" hidden="1" x14ac:dyDescent="0.25">
      <c r="A9764">
        <v>209954</v>
      </c>
      <c r="B9764" t="s">
        <v>25237</v>
      </c>
      <c r="C9764" t="s">
        <v>25232</v>
      </c>
      <c r="D9764" t="s">
        <v>25134</v>
      </c>
      <c r="E9764" t="s">
        <v>35989</v>
      </c>
      <c r="F9764" t="s">
        <v>35426</v>
      </c>
      <c r="G9764">
        <v>1986</v>
      </c>
      <c r="H9764" t="s">
        <v>36660</v>
      </c>
      <c r="I9764" t="s">
        <v>25233</v>
      </c>
      <c r="J9764" s="2" t="s">
        <v>25238</v>
      </c>
      <c r="K9764" s="5" t="s">
        <v>1783</v>
      </c>
    </row>
    <row r="9765" spans="1:17" hidden="1" x14ac:dyDescent="0.25">
      <c r="A9765">
        <v>209964</v>
      </c>
      <c r="B9765" t="s">
        <v>25239</v>
      </c>
      <c r="C9765" t="s">
        <v>25232</v>
      </c>
      <c r="D9765" t="s">
        <v>25134</v>
      </c>
      <c r="E9765" t="s">
        <v>35989</v>
      </c>
      <c r="F9765" t="s">
        <v>35426</v>
      </c>
      <c r="G9765">
        <v>1986</v>
      </c>
      <c r="H9765" t="s">
        <v>36660</v>
      </c>
      <c r="I9765" t="s">
        <v>25233</v>
      </c>
      <c r="J9765" s="2" t="s">
        <v>25240</v>
      </c>
      <c r="K9765" s="5" t="s">
        <v>55</v>
      </c>
    </row>
    <row r="9766" spans="1:17" hidden="1" x14ac:dyDescent="0.25">
      <c r="A9766">
        <v>209967</v>
      </c>
      <c r="B9766" t="s">
        <v>25241</v>
      </c>
      <c r="C9766" t="s">
        <v>25143</v>
      </c>
      <c r="D9766" t="s">
        <v>25134</v>
      </c>
      <c r="E9766" t="s">
        <v>35989</v>
      </c>
      <c r="F9766" t="s">
        <v>35426</v>
      </c>
      <c r="G9766">
        <v>1986</v>
      </c>
      <c r="H9766" t="s">
        <v>36660</v>
      </c>
      <c r="I9766" t="s">
        <v>10958</v>
      </c>
      <c r="J9766" s="2" t="s">
        <v>25242</v>
      </c>
      <c r="K9766" s="5" t="s">
        <v>55</v>
      </c>
    </row>
    <row r="9767" spans="1:17" hidden="1" x14ac:dyDescent="0.25">
      <c r="A9767">
        <v>209994</v>
      </c>
      <c r="B9767" t="s">
        <v>25243</v>
      </c>
      <c r="C9767" t="s">
        <v>25232</v>
      </c>
      <c r="D9767" t="s">
        <v>25134</v>
      </c>
      <c r="E9767" t="s">
        <v>35989</v>
      </c>
      <c r="F9767" t="s">
        <v>35426</v>
      </c>
      <c r="G9767">
        <v>1986</v>
      </c>
      <c r="H9767" t="s">
        <v>36660</v>
      </c>
      <c r="I9767" t="s">
        <v>25233</v>
      </c>
      <c r="J9767" s="2" t="s">
        <v>25244</v>
      </c>
      <c r="K9767" s="5" t="s">
        <v>32</v>
      </c>
    </row>
    <row r="9768" spans="1:17" hidden="1" x14ac:dyDescent="0.25">
      <c r="A9768">
        <v>210095</v>
      </c>
      <c r="B9768" t="s">
        <v>25245</v>
      </c>
      <c r="C9768" t="s">
        <v>25246</v>
      </c>
      <c r="D9768" t="s">
        <v>25247</v>
      </c>
      <c r="E9768" t="s">
        <v>35990</v>
      </c>
      <c r="F9768" t="s">
        <v>35858</v>
      </c>
      <c r="G9768">
        <v>1999</v>
      </c>
      <c r="H9768" t="s">
        <v>36661</v>
      </c>
      <c r="I9768" t="s">
        <v>7505</v>
      </c>
      <c r="J9768" s="2" t="s">
        <v>25248</v>
      </c>
      <c r="K9768" s="5" t="s">
        <v>55</v>
      </c>
    </row>
    <row r="9769" spans="1:17" hidden="1" x14ac:dyDescent="0.25">
      <c r="A9769">
        <v>210199</v>
      </c>
      <c r="B9769" t="s">
        <v>25249</v>
      </c>
      <c r="C9769" t="s">
        <v>25250</v>
      </c>
      <c r="D9769" t="s">
        <v>25247</v>
      </c>
      <c r="E9769" t="s">
        <v>35990</v>
      </c>
      <c r="F9769" t="s">
        <v>35858</v>
      </c>
      <c r="G9769">
        <v>1999</v>
      </c>
      <c r="H9769" t="s">
        <v>36661</v>
      </c>
      <c r="I9769" t="s">
        <v>25251</v>
      </c>
      <c r="J9769" s="2" t="s">
        <v>25252</v>
      </c>
      <c r="K9769" s="5" t="s">
        <v>21</v>
      </c>
    </row>
    <row r="9770" spans="1:17" hidden="1" x14ac:dyDescent="0.25">
      <c r="A9770">
        <v>210221</v>
      </c>
      <c r="B9770" t="s">
        <v>25253</v>
      </c>
      <c r="C9770" t="s">
        <v>25254</v>
      </c>
      <c r="D9770" t="s">
        <v>25247</v>
      </c>
      <c r="E9770" t="s">
        <v>35990</v>
      </c>
      <c r="F9770" t="s">
        <v>35858</v>
      </c>
      <c r="G9770">
        <v>1999</v>
      </c>
      <c r="H9770" t="s">
        <v>36661</v>
      </c>
      <c r="I9770" t="s">
        <v>7097</v>
      </c>
      <c r="J9770" s="2" t="s">
        <v>25255</v>
      </c>
      <c r="K9770" s="5" t="s">
        <v>21</v>
      </c>
    </row>
    <row r="9771" spans="1:17" hidden="1" x14ac:dyDescent="0.25">
      <c r="A9771">
        <v>210294</v>
      </c>
      <c r="B9771" t="s">
        <v>25256</v>
      </c>
      <c r="C9771" t="s">
        <v>25254</v>
      </c>
      <c r="D9771" t="s">
        <v>25247</v>
      </c>
      <c r="E9771" t="s">
        <v>35990</v>
      </c>
      <c r="F9771" t="s">
        <v>35858</v>
      </c>
      <c r="G9771">
        <v>1999</v>
      </c>
      <c r="H9771" t="s">
        <v>36661</v>
      </c>
      <c r="I9771" t="s">
        <v>7097</v>
      </c>
      <c r="J9771" s="2" t="s">
        <v>25257</v>
      </c>
      <c r="K9771" s="5" t="s">
        <v>32</v>
      </c>
    </row>
    <row r="9772" spans="1:17" hidden="1" x14ac:dyDescent="0.25">
      <c r="A9772">
        <v>210376</v>
      </c>
      <c r="B9772" t="s">
        <v>25258</v>
      </c>
      <c r="C9772" t="s">
        <v>25259</v>
      </c>
      <c r="D9772" t="s">
        <v>25260</v>
      </c>
      <c r="E9772" t="s">
        <v>35991</v>
      </c>
      <c r="F9772" t="s">
        <v>35992</v>
      </c>
      <c r="G9772">
        <v>1999</v>
      </c>
      <c r="H9772" t="s">
        <v>36662</v>
      </c>
      <c r="I9772" t="s">
        <v>25261</v>
      </c>
      <c r="J9772" s="2" t="s">
        <v>25262</v>
      </c>
      <c r="K9772" s="5" t="s">
        <v>38</v>
      </c>
      <c r="L9772" t="s">
        <v>35292</v>
      </c>
    </row>
    <row r="9773" spans="1:17" hidden="1" x14ac:dyDescent="0.25">
      <c r="A9773">
        <v>210425</v>
      </c>
      <c r="B9773" t="s">
        <v>25263</v>
      </c>
      <c r="C9773" t="s">
        <v>25264</v>
      </c>
      <c r="D9773" t="s">
        <v>25260</v>
      </c>
      <c r="E9773" t="s">
        <v>35991</v>
      </c>
      <c r="F9773" t="s">
        <v>35992</v>
      </c>
      <c r="G9773">
        <v>1999</v>
      </c>
      <c r="H9773" t="s">
        <v>36662</v>
      </c>
      <c r="I9773" t="s">
        <v>25265</v>
      </c>
      <c r="J9773" s="2" t="s">
        <v>25266</v>
      </c>
      <c r="K9773" s="5" t="s">
        <v>21</v>
      </c>
    </row>
    <row r="9774" spans="1:17" hidden="1" x14ac:dyDescent="0.25">
      <c r="A9774">
        <v>210438</v>
      </c>
      <c r="B9774" t="s">
        <v>25267</v>
      </c>
      <c r="C9774" t="s">
        <v>25268</v>
      </c>
      <c r="D9774" t="s">
        <v>25260</v>
      </c>
      <c r="E9774" t="s">
        <v>35991</v>
      </c>
      <c r="F9774" t="s">
        <v>35992</v>
      </c>
      <c r="G9774">
        <v>1999</v>
      </c>
      <c r="H9774" t="s">
        <v>36662</v>
      </c>
      <c r="I9774" t="s">
        <v>25269</v>
      </c>
      <c r="J9774" s="2" t="s">
        <v>25270</v>
      </c>
      <c r="K9774" s="5" t="s">
        <v>21</v>
      </c>
    </row>
    <row r="9775" spans="1:17" hidden="1" x14ac:dyDescent="0.25">
      <c r="A9775">
        <v>210462</v>
      </c>
      <c r="B9775" t="s">
        <v>25271</v>
      </c>
      <c r="C9775" t="s">
        <v>25264</v>
      </c>
      <c r="D9775" t="s">
        <v>25260</v>
      </c>
      <c r="E9775" t="s">
        <v>35991</v>
      </c>
      <c r="F9775" t="s">
        <v>35992</v>
      </c>
      <c r="G9775">
        <v>1999</v>
      </c>
      <c r="H9775" t="s">
        <v>36662</v>
      </c>
      <c r="I9775" t="s">
        <v>25265</v>
      </c>
      <c r="J9775" s="2" t="s">
        <v>25272</v>
      </c>
      <c r="K9775" s="5" t="s">
        <v>502</v>
      </c>
    </row>
    <row r="9776" spans="1:17" hidden="1" x14ac:dyDescent="0.25">
      <c r="A9776">
        <v>210515</v>
      </c>
      <c r="B9776" t="s">
        <v>25273</v>
      </c>
      <c r="C9776" t="s">
        <v>25274</v>
      </c>
      <c r="D9776" t="s">
        <v>25260</v>
      </c>
      <c r="E9776" t="s">
        <v>35991</v>
      </c>
      <c r="F9776" t="s">
        <v>35992</v>
      </c>
      <c r="G9776">
        <v>1999</v>
      </c>
      <c r="H9776" t="s">
        <v>36662</v>
      </c>
      <c r="I9776" t="s">
        <v>25275</v>
      </c>
      <c r="J9776" s="2" t="s">
        <v>25276</v>
      </c>
      <c r="K9776" s="5" t="s">
        <v>202</v>
      </c>
    </row>
    <row r="9777" spans="1:16" hidden="1" x14ac:dyDescent="0.25">
      <c r="A9777">
        <v>210540</v>
      </c>
      <c r="B9777" t="s">
        <v>25277</v>
      </c>
      <c r="C9777" t="s">
        <v>25274</v>
      </c>
      <c r="D9777" t="s">
        <v>25260</v>
      </c>
      <c r="E9777" t="s">
        <v>35991</v>
      </c>
      <c r="F9777" t="s">
        <v>35992</v>
      </c>
      <c r="G9777">
        <v>1999</v>
      </c>
      <c r="H9777" t="s">
        <v>36662</v>
      </c>
      <c r="I9777" t="s">
        <v>25275</v>
      </c>
      <c r="J9777" s="2" t="s">
        <v>25278</v>
      </c>
      <c r="K9777" s="5" t="s">
        <v>32</v>
      </c>
    </row>
    <row r="9778" spans="1:16" hidden="1" x14ac:dyDescent="0.25">
      <c r="A9778">
        <v>210544</v>
      </c>
      <c r="B9778" t="s">
        <v>25279</v>
      </c>
      <c r="C9778" t="s">
        <v>25274</v>
      </c>
      <c r="D9778" t="s">
        <v>25260</v>
      </c>
      <c r="E9778" t="s">
        <v>35991</v>
      </c>
      <c r="F9778" t="s">
        <v>35992</v>
      </c>
      <c r="G9778">
        <v>1999</v>
      </c>
      <c r="H9778" t="s">
        <v>36662</v>
      </c>
      <c r="I9778" t="s">
        <v>25275</v>
      </c>
      <c r="J9778" s="2" t="s">
        <v>25280</v>
      </c>
      <c r="K9778" s="5" t="s">
        <v>21</v>
      </c>
    </row>
    <row r="9779" spans="1:16" hidden="1" x14ac:dyDescent="0.25">
      <c r="A9779">
        <v>210546</v>
      </c>
      <c r="B9779" t="s">
        <v>25281</v>
      </c>
      <c r="C9779" t="s">
        <v>25274</v>
      </c>
      <c r="D9779" t="s">
        <v>25260</v>
      </c>
      <c r="E9779" t="s">
        <v>35991</v>
      </c>
      <c r="F9779" t="s">
        <v>35992</v>
      </c>
      <c r="G9779">
        <v>1999</v>
      </c>
      <c r="H9779" t="s">
        <v>36662</v>
      </c>
      <c r="I9779" t="s">
        <v>25275</v>
      </c>
      <c r="J9779" s="2" t="s">
        <v>25282</v>
      </c>
      <c r="K9779" s="5" t="s">
        <v>38</v>
      </c>
      <c r="L9779" t="s">
        <v>132</v>
      </c>
    </row>
    <row r="9780" spans="1:16" x14ac:dyDescent="0.25">
      <c r="A9780">
        <v>210576</v>
      </c>
      <c r="B9780" t="s">
        <v>25283</v>
      </c>
      <c r="C9780" t="s">
        <v>25274</v>
      </c>
      <c r="D9780" t="s">
        <v>25260</v>
      </c>
      <c r="E9780" t="s">
        <v>35991</v>
      </c>
      <c r="F9780" t="s">
        <v>35992</v>
      </c>
      <c r="G9780">
        <v>1999</v>
      </c>
      <c r="H9780" t="s">
        <v>36662</v>
      </c>
      <c r="I9780" t="s">
        <v>25275</v>
      </c>
      <c r="J9780" s="2" t="s">
        <v>25284</v>
      </c>
      <c r="K9780" s="5" t="s">
        <v>38</v>
      </c>
      <c r="M9780" s="4" t="s">
        <v>7</v>
      </c>
      <c r="N9780" s="4" t="s">
        <v>8</v>
      </c>
      <c r="O9780" t="s">
        <v>33</v>
      </c>
      <c r="P9780" t="s">
        <v>35340</v>
      </c>
    </row>
    <row r="9781" spans="1:16" hidden="1" x14ac:dyDescent="0.25">
      <c r="A9781">
        <v>210581</v>
      </c>
      <c r="B9781" t="s">
        <v>25285</v>
      </c>
      <c r="C9781" t="s">
        <v>25274</v>
      </c>
      <c r="D9781" t="s">
        <v>25260</v>
      </c>
      <c r="E9781" t="s">
        <v>35991</v>
      </c>
      <c r="F9781" t="s">
        <v>35992</v>
      </c>
      <c r="G9781">
        <v>1999</v>
      </c>
      <c r="H9781" t="s">
        <v>36662</v>
      </c>
      <c r="I9781" t="s">
        <v>25275</v>
      </c>
      <c r="J9781" s="2" t="s">
        <v>25286</v>
      </c>
      <c r="K9781" s="5" t="s">
        <v>21</v>
      </c>
    </row>
    <row r="9782" spans="1:16" hidden="1" x14ac:dyDescent="0.25">
      <c r="A9782">
        <v>210598</v>
      </c>
      <c r="B9782" t="s">
        <v>25287</v>
      </c>
      <c r="C9782" t="s">
        <v>25274</v>
      </c>
      <c r="D9782" t="s">
        <v>25260</v>
      </c>
      <c r="E9782" t="s">
        <v>35991</v>
      </c>
      <c r="F9782" t="s">
        <v>35992</v>
      </c>
      <c r="G9782">
        <v>1999</v>
      </c>
      <c r="H9782" t="s">
        <v>36662</v>
      </c>
      <c r="I9782" t="s">
        <v>25275</v>
      </c>
      <c r="J9782" s="2" t="s">
        <v>25288</v>
      </c>
      <c r="K9782" s="5" t="s">
        <v>21</v>
      </c>
    </row>
    <row r="9783" spans="1:16" hidden="1" x14ac:dyDescent="0.25">
      <c r="A9783">
        <v>210614</v>
      </c>
      <c r="B9783" t="s">
        <v>25289</v>
      </c>
      <c r="C9783" t="s">
        <v>25274</v>
      </c>
      <c r="D9783" t="s">
        <v>25260</v>
      </c>
      <c r="E9783" t="s">
        <v>35991</v>
      </c>
      <c r="F9783" t="s">
        <v>35992</v>
      </c>
      <c r="G9783">
        <v>1999</v>
      </c>
      <c r="H9783" t="s">
        <v>36662</v>
      </c>
      <c r="I9783" t="s">
        <v>25275</v>
      </c>
      <c r="J9783" s="2" t="s">
        <v>25290</v>
      </c>
      <c r="K9783" s="5" t="s">
        <v>15</v>
      </c>
    </row>
    <row r="9784" spans="1:16" hidden="1" x14ac:dyDescent="0.25">
      <c r="A9784">
        <v>210703</v>
      </c>
      <c r="B9784" t="s">
        <v>25291</v>
      </c>
      <c r="C9784" t="s">
        <v>25268</v>
      </c>
      <c r="D9784" t="s">
        <v>25260</v>
      </c>
      <c r="E9784" t="s">
        <v>35991</v>
      </c>
      <c r="F9784" t="s">
        <v>35992</v>
      </c>
      <c r="G9784">
        <v>1999</v>
      </c>
      <c r="H9784" t="s">
        <v>36662</v>
      </c>
      <c r="I9784" t="s">
        <v>25269</v>
      </c>
      <c r="J9784" s="2" t="s">
        <v>25292</v>
      </c>
      <c r="K9784" s="5" t="s">
        <v>32</v>
      </c>
    </row>
    <row r="9785" spans="1:16" hidden="1" x14ac:dyDescent="0.25">
      <c r="A9785">
        <v>210720</v>
      </c>
      <c r="B9785" t="s">
        <v>25293</v>
      </c>
      <c r="C9785" t="s">
        <v>25294</v>
      </c>
      <c r="D9785" t="s">
        <v>25260</v>
      </c>
      <c r="E9785" t="s">
        <v>35991</v>
      </c>
      <c r="F9785" t="s">
        <v>35992</v>
      </c>
      <c r="G9785">
        <v>1999</v>
      </c>
      <c r="H9785" t="s">
        <v>36662</v>
      </c>
      <c r="I9785" t="s">
        <v>25295</v>
      </c>
      <c r="J9785" s="2" t="s">
        <v>25296</v>
      </c>
      <c r="K9785" s="5" t="s">
        <v>128</v>
      </c>
    </row>
    <row r="9786" spans="1:16" hidden="1" x14ac:dyDescent="0.25">
      <c r="A9786">
        <v>210733</v>
      </c>
      <c r="B9786" t="s">
        <v>25297</v>
      </c>
      <c r="C9786" t="s">
        <v>25268</v>
      </c>
      <c r="D9786" t="s">
        <v>25260</v>
      </c>
      <c r="E9786" t="s">
        <v>35991</v>
      </c>
      <c r="F9786" t="s">
        <v>35992</v>
      </c>
      <c r="G9786">
        <v>1999</v>
      </c>
      <c r="H9786" t="s">
        <v>36662</v>
      </c>
      <c r="I9786" t="s">
        <v>25269</v>
      </c>
      <c r="J9786" s="2" t="s">
        <v>25298</v>
      </c>
      <c r="K9786" s="5" t="s">
        <v>21</v>
      </c>
    </row>
    <row r="9787" spans="1:16" hidden="1" x14ac:dyDescent="0.25">
      <c r="A9787">
        <v>210741</v>
      </c>
      <c r="B9787" t="s">
        <v>25299</v>
      </c>
      <c r="C9787" t="s">
        <v>25294</v>
      </c>
      <c r="D9787" t="s">
        <v>25260</v>
      </c>
      <c r="E9787" t="s">
        <v>35991</v>
      </c>
      <c r="F9787" t="s">
        <v>35992</v>
      </c>
      <c r="G9787">
        <v>1999</v>
      </c>
      <c r="H9787" t="s">
        <v>36662</v>
      </c>
      <c r="I9787" t="s">
        <v>25295</v>
      </c>
      <c r="J9787" s="2" t="s">
        <v>25300</v>
      </c>
      <c r="K9787" s="5" t="s">
        <v>38</v>
      </c>
    </row>
    <row r="9788" spans="1:16" hidden="1" x14ac:dyDescent="0.25">
      <c r="A9788">
        <v>210775</v>
      </c>
      <c r="B9788" t="s">
        <v>25301</v>
      </c>
      <c r="C9788" t="s">
        <v>25268</v>
      </c>
      <c r="D9788" t="s">
        <v>25260</v>
      </c>
      <c r="E9788" t="s">
        <v>35991</v>
      </c>
      <c r="F9788" t="s">
        <v>35992</v>
      </c>
      <c r="G9788">
        <v>1999</v>
      </c>
      <c r="H9788" t="s">
        <v>36662</v>
      </c>
      <c r="I9788" t="s">
        <v>25269</v>
      </c>
      <c r="J9788" s="2" t="s">
        <v>25302</v>
      </c>
      <c r="K9788" s="5" t="s">
        <v>55</v>
      </c>
    </row>
    <row r="9789" spans="1:16" hidden="1" x14ac:dyDescent="0.25">
      <c r="A9789">
        <v>210777</v>
      </c>
      <c r="B9789" t="s">
        <v>25303</v>
      </c>
      <c r="C9789" t="s">
        <v>25268</v>
      </c>
      <c r="D9789" t="s">
        <v>25260</v>
      </c>
      <c r="E9789" t="s">
        <v>35991</v>
      </c>
      <c r="F9789" t="s">
        <v>35992</v>
      </c>
      <c r="G9789">
        <v>1999</v>
      </c>
      <c r="H9789" t="s">
        <v>36662</v>
      </c>
      <c r="I9789" t="s">
        <v>25269</v>
      </c>
      <c r="J9789" s="2" t="s">
        <v>25304</v>
      </c>
      <c r="K9789" s="5" t="s">
        <v>38</v>
      </c>
    </row>
    <row r="9790" spans="1:16" hidden="1" x14ac:dyDescent="0.25">
      <c r="A9790">
        <v>210816</v>
      </c>
      <c r="B9790" t="s">
        <v>25305</v>
      </c>
      <c r="C9790" t="s">
        <v>25306</v>
      </c>
      <c r="D9790" t="s">
        <v>25260</v>
      </c>
      <c r="E9790" t="s">
        <v>35991</v>
      </c>
      <c r="F9790" t="s">
        <v>35992</v>
      </c>
      <c r="G9790">
        <v>1999</v>
      </c>
      <c r="H9790" t="s">
        <v>36662</v>
      </c>
      <c r="I9790" t="s">
        <v>25307</v>
      </c>
      <c r="J9790" s="2" t="s">
        <v>25308</v>
      </c>
      <c r="K9790" s="5" t="s">
        <v>55</v>
      </c>
    </row>
    <row r="9791" spans="1:16" hidden="1" x14ac:dyDescent="0.25">
      <c r="A9791">
        <v>210948</v>
      </c>
      <c r="B9791" t="s">
        <v>25309</v>
      </c>
      <c r="C9791" t="s">
        <v>25310</v>
      </c>
      <c r="D9791" t="s">
        <v>25311</v>
      </c>
      <c r="E9791" t="s">
        <v>35993</v>
      </c>
      <c r="F9791" t="s">
        <v>35994</v>
      </c>
      <c r="G9791">
        <v>1982</v>
      </c>
      <c r="H9791" t="s">
        <v>36663</v>
      </c>
      <c r="I9791" t="s">
        <v>2158</v>
      </c>
      <c r="J9791" s="2" t="s">
        <v>25312</v>
      </c>
      <c r="K9791" s="5" t="s">
        <v>38</v>
      </c>
      <c r="L9791" t="s">
        <v>119</v>
      </c>
    </row>
    <row r="9792" spans="1:16" hidden="1" x14ac:dyDescent="0.25">
      <c r="A9792">
        <v>210967</v>
      </c>
      <c r="B9792" t="s">
        <v>25313</v>
      </c>
      <c r="C9792" t="s">
        <v>25314</v>
      </c>
      <c r="D9792" t="s">
        <v>25311</v>
      </c>
      <c r="E9792" t="s">
        <v>35993</v>
      </c>
      <c r="F9792" t="s">
        <v>35994</v>
      </c>
      <c r="G9792">
        <v>1982</v>
      </c>
      <c r="H9792" t="s">
        <v>36663</v>
      </c>
      <c r="I9792" t="s">
        <v>1215</v>
      </c>
      <c r="J9792" s="2" t="s">
        <v>25315</v>
      </c>
      <c r="K9792" s="5" t="s">
        <v>21</v>
      </c>
    </row>
    <row r="9793" spans="1:12" hidden="1" x14ac:dyDescent="0.25">
      <c r="A9793">
        <v>210993</v>
      </c>
      <c r="B9793" t="s">
        <v>25316</v>
      </c>
      <c r="C9793" t="s">
        <v>25310</v>
      </c>
      <c r="D9793" t="s">
        <v>25311</v>
      </c>
      <c r="E9793" t="s">
        <v>35993</v>
      </c>
      <c r="F9793" t="s">
        <v>35994</v>
      </c>
      <c r="G9793">
        <v>1982</v>
      </c>
      <c r="H9793" t="s">
        <v>36663</v>
      </c>
      <c r="I9793" t="s">
        <v>2158</v>
      </c>
      <c r="J9793" s="2" t="s">
        <v>25317</v>
      </c>
      <c r="K9793" s="5" t="s">
        <v>202</v>
      </c>
    </row>
    <row r="9794" spans="1:12" hidden="1" x14ac:dyDescent="0.25">
      <c r="A9794">
        <v>211008</v>
      </c>
      <c r="B9794" t="s">
        <v>25318</v>
      </c>
      <c r="C9794" t="s">
        <v>25310</v>
      </c>
      <c r="D9794" t="s">
        <v>25311</v>
      </c>
      <c r="E9794" t="s">
        <v>35993</v>
      </c>
      <c r="F9794" t="s">
        <v>35994</v>
      </c>
      <c r="G9794">
        <v>1982</v>
      </c>
      <c r="H9794" t="s">
        <v>36663</v>
      </c>
      <c r="I9794" t="s">
        <v>2158</v>
      </c>
      <c r="J9794" s="2" t="s">
        <v>25319</v>
      </c>
      <c r="K9794" s="5" t="s">
        <v>38</v>
      </c>
      <c r="L9794" t="s">
        <v>97</v>
      </c>
    </row>
    <row r="9795" spans="1:12" hidden="1" x14ac:dyDescent="0.25">
      <c r="A9795">
        <v>211089</v>
      </c>
      <c r="B9795" t="s">
        <v>25320</v>
      </c>
      <c r="C9795" t="s">
        <v>25310</v>
      </c>
      <c r="D9795" t="s">
        <v>25311</v>
      </c>
      <c r="E9795" t="s">
        <v>35993</v>
      </c>
      <c r="F9795" t="s">
        <v>35994</v>
      </c>
      <c r="G9795">
        <v>1982</v>
      </c>
      <c r="H9795" t="s">
        <v>36663</v>
      </c>
      <c r="I9795" t="s">
        <v>2158</v>
      </c>
      <c r="J9795" s="2" t="s">
        <v>25321</v>
      </c>
      <c r="K9795" s="5" t="s">
        <v>38</v>
      </c>
      <c r="L9795" t="s">
        <v>232</v>
      </c>
    </row>
    <row r="9796" spans="1:12" hidden="1" x14ac:dyDescent="0.25">
      <c r="A9796">
        <v>211138</v>
      </c>
      <c r="B9796" t="s">
        <v>25322</v>
      </c>
      <c r="C9796" t="s">
        <v>25310</v>
      </c>
      <c r="D9796" t="s">
        <v>25311</v>
      </c>
      <c r="E9796" t="s">
        <v>35993</v>
      </c>
      <c r="F9796" t="s">
        <v>35994</v>
      </c>
      <c r="G9796">
        <v>1982</v>
      </c>
      <c r="H9796" t="s">
        <v>36663</v>
      </c>
      <c r="I9796" t="s">
        <v>2158</v>
      </c>
      <c r="J9796" s="2" t="s">
        <v>25323</v>
      </c>
      <c r="K9796" s="5" t="s">
        <v>128</v>
      </c>
    </row>
    <row r="9797" spans="1:12" hidden="1" x14ac:dyDescent="0.25">
      <c r="A9797">
        <v>211140</v>
      </c>
      <c r="B9797" t="s">
        <v>25324</v>
      </c>
      <c r="C9797" t="s">
        <v>25310</v>
      </c>
      <c r="D9797" t="s">
        <v>25311</v>
      </c>
      <c r="E9797" t="s">
        <v>35993</v>
      </c>
      <c r="F9797" t="s">
        <v>35994</v>
      </c>
      <c r="G9797">
        <v>1982</v>
      </c>
      <c r="H9797" t="s">
        <v>36663</v>
      </c>
      <c r="I9797" t="s">
        <v>2158</v>
      </c>
      <c r="J9797" s="2" t="s">
        <v>25325</v>
      </c>
      <c r="K9797" s="5" t="s">
        <v>128</v>
      </c>
    </row>
    <row r="9798" spans="1:12" hidden="1" x14ac:dyDescent="0.25">
      <c r="A9798">
        <v>211165</v>
      </c>
      <c r="B9798" t="s">
        <v>25326</v>
      </c>
      <c r="C9798" t="s">
        <v>25327</v>
      </c>
      <c r="D9798" t="s">
        <v>25311</v>
      </c>
      <c r="E9798" t="s">
        <v>35993</v>
      </c>
      <c r="F9798" t="s">
        <v>35994</v>
      </c>
      <c r="G9798">
        <v>1982</v>
      </c>
      <c r="H9798" t="s">
        <v>36663</v>
      </c>
      <c r="I9798" t="s">
        <v>25328</v>
      </c>
      <c r="J9798" s="2" t="s">
        <v>25329</v>
      </c>
      <c r="K9798" s="5" t="s">
        <v>21</v>
      </c>
    </row>
    <row r="9799" spans="1:12" hidden="1" x14ac:dyDescent="0.25">
      <c r="A9799">
        <v>211171</v>
      </c>
      <c r="B9799" t="s">
        <v>25330</v>
      </c>
      <c r="C9799" t="s">
        <v>25310</v>
      </c>
      <c r="D9799" t="s">
        <v>25311</v>
      </c>
      <c r="E9799" t="s">
        <v>35993</v>
      </c>
      <c r="F9799" t="s">
        <v>35994</v>
      </c>
      <c r="G9799">
        <v>1982</v>
      </c>
      <c r="H9799" t="s">
        <v>36663</v>
      </c>
      <c r="I9799" t="s">
        <v>2158</v>
      </c>
      <c r="J9799" s="2" t="s">
        <v>25331</v>
      </c>
      <c r="K9799" s="5" t="s">
        <v>21</v>
      </c>
    </row>
    <row r="9800" spans="1:12" hidden="1" x14ac:dyDescent="0.25">
      <c r="A9800">
        <v>211172</v>
      </c>
      <c r="B9800" t="s">
        <v>25332</v>
      </c>
      <c r="C9800" t="s">
        <v>25327</v>
      </c>
      <c r="D9800" t="s">
        <v>25311</v>
      </c>
      <c r="E9800" t="s">
        <v>35993</v>
      </c>
      <c r="F9800" t="s">
        <v>35994</v>
      </c>
      <c r="G9800">
        <v>1982</v>
      </c>
      <c r="H9800" t="s">
        <v>36663</v>
      </c>
      <c r="I9800" t="s">
        <v>25328</v>
      </c>
      <c r="J9800" s="2" t="s">
        <v>25333</v>
      </c>
      <c r="K9800" s="5" t="s">
        <v>21</v>
      </c>
    </row>
    <row r="9801" spans="1:12" hidden="1" x14ac:dyDescent="0.25">
      <c r="A9801">
        <v>211239</v>
      </c>
      <c r="B9801" t="s">
        <v>25334</v>
      </c>
      <c r="C9801" t="s">
        <v>25310</v>
      </c>
      <c r="D9801" t="s">
        <v>25311</v>
      </c>
      <c r="E9801" t="s">
        <v>35993</v>
      </c>
      <c r="F9801" t="s">
        <v>35994</v>
      </c>
      <c r="G9801">
        <v>1982</v>
      </c>
      <c r="H9801" t="s">
        <v>36663</v>
      </c>
      <c r="I9801" t="s">
        <v>2158</v>
      </c>
      <c r="J9801" s="2" t="s">
        <v>25335</v>
      </c>
      <c r="K9801" s="5" t="s">
        <v>38</v>
      </c>
      <c r="L9801" t="s">
        <v>132</v>
      </c>
    </row>
    <row r="9802" spans="1:12" hidden="1" x14ac:dyDescent="0.25">
      <c r="A9802">
        <v>211273</v>
      </c>
      <c r="B9802" t="s">
        <v>25336</v>
      </c>
      <c r="C9802" t="s">
        <v>25337</v>
      </c>
      <c r="D9802" t="s">
        <v>25311</v>
      </c>
      <c r="E9802" t="s">
        <v>35993</v>
      </c>
      <c r="F9802" t="s">
        <v>35994</v>
      </c>
      <c r="G9802">
        <v>1982</v>
      </c>
      <c r="H9802" t="s">
        <v>36663</v>
      </c>
      <c r="I9802" t="s">
        <v>7265</v>
      </c>
      <c r="J9802" s="2" t="s">
        <v>25338</v>
      </c>
      <c r="K9802" s="5" t="s">
        <v>38</v>
      </c>
      <c r="L9802" t="s">
        <v>174</v>
      </c>
    </row>
    <row r="9803" spans="1:12" hidden="1" x14ac:dyDescent="0.25">
      <c r="A9803">
        <v>211317</v>
      </c>
      <c r="B9803" t="s">
        <v>25339</v>
      </c>
      <c r="C9803" t="s">
        <v>25340</v>
      </c>
      <c r="D9803" t="s">
        <v>25341</v>
      </c>
      <c r="E9803" t="s">
        <v>35995</v>
      </c>
      <c r="F9803" t="s">
        <v>35996</v>
      </c>
      <c r="G9803">
        <v>1998</v>
      </c>
      <c r="H9803" t="s">
        <v>36664</v>
      </c>
      <c r="I9803" t="s">
        <v>15348</v>
      </c>
      <c r="J9803" s="2" t="s">
        <v>25342</v>
      </c>
      <c r="K9803" s="5" t="s">
        <v>32</v>
      </c>
      <c r="L9803" t="s">
        <v>35242</v>
      </c>
    </row>
    <row r="9804" spans="1:12" hidden="1" x14ac:dyDescent="0.25">
      <c r="A9804">
        <v>211389</v>
      </c>
      <c r="B9804" t="s">
        <v>25343</v>
      </c>
      <c r="C9804" t="s">
        <v>25340</v>
      </c>
      <c r="D9804" t="s">
        <v>25341</v>
      </c>
      <c r="E9804" t="s">
        <v>35995</v>
      </c>
      <c r="F9804" t="s">
        <v>35996</v>
      </c>
      <c r="G9804">
        <v>1998</v>
      </c>
      <c r="H9804" t="s">
        <v>36664</v>
      </c>
      <c r="I9804" t="s">
        <v>15348</v>
      </c>
      <c r="J9804" s="2" t="s">
        <v>25344</v>
      </c>
      <c r="K9804" s="5" t="s">
        <v>21</v>
      </c>
    </row>
    <row r="9805" spans="1:12" hidden="1" x14ac:dyDescent="0.25">
      <c r="A9805">
        <v>211461</v>
      </c>
      <c r="B9805" t="s">
        <v>25345</v>
      </c>
      <c r="C9805" t="s">
        <v>25346</v>
      </c>
      <c r="D9805" t="s">
        <v>25341</v>
      </c>
      <c r="E9805" t="s">
        <v>35995</v>
      </c>
      <c r="F9805" t="s">
        <v>35996</v>
      </c>
      <c r="G9805">
        <v>1998</v>
      </c>
      <c r="H9805" t="s">
        <v>36664</v>
      </c>
      <c r="I9805" t="s">
        <v>25347</v>
      </c>
      <c r="J9805" s="2" t="s">
        <v>25348</v>
      </c>
      <c r="K9805" s="5" t="s">
        <v>128</v>
      </c>
      <c r="L9805" t="s">
        <v>35192</v>
      </c>
    </row>
    <row r="9806" spans="1:12" hidden="1" x14ac:dyDescent="0.25">
      <c r="A9806">
        <v>211476</v>
      </c>
      <c r="B9806" t="s">
        <v>25349</v>
      </c>
      <c r="C9806" t="s">
        <v>25346</v>
      </c>
      <c r="D9806" t="s">
        <v>25341</v>
      </c>
      <c r="E9806" t="s">
        <v>35995</v>
      </c>
      <c r="F9806" t="s">
        <v>35996</v>
      </c>
      <c r="G9806">
        <v>1998</v>
      </c>
      <c r="H9806" t="s">
        <v>36664</v>
      </c>
      <c r="I9806" t="s">
        <v>25347</v>
      </c>
      <c r="J9806" s="2" t="s">
        <v>25350</v>
      </c>
      <c r="K9806" s="5" t="s">
        <v>21</v>
      </c>
    </row>
    <row r="9807" spans="1:12" hidden="1" x14ac:dyDescent="0.25">
      <c r="A9807">
        <v>211530</v>
      </c>
      <c r="B9807" t="s">
        <v>25351</v>
      </c>
      <c r="C9807" t="s">
        <v>25346</v>
      </c>
      <c r="D9807" t="s">
        <v>25341</v>
      </c>
      <c r="E9807" t="s">
        <v>35995</v>
      </c>
      <c r="F9807" t="s">
        <v>35996</v>
      </c>
      <c r="G9807">
        <v>1998</v>
      </c>
      <c r="H9807" t="s">
        <v>36664</v>
      </c>
      <c r="I9807" t="s">
        <v>25347</v>
      </c>
      <c r="J9807" s="2" t="s">
        <v>25352</v>
      </c>
      <c r="K9807" s="5" t="s">
        <v>21</v>
      </c>
    </row>
    <row r="9808" spans="1:12" hidden="1" x14ac:dyDescent="0.25">
      <c r="A9808">
        <v>211536</v>
      </c>
      <c r="B9808" t="s">
        <v>25353</v>
      </c>
      <c r="C9808" t="s">
        <v>25346</v>
      </c>
      <c r="D9808" t="s">
        <v>25341</v>
      </c>
      <c r="E9808" t="s">
        <v>35995</v>
      </c>
      <c r="F9808" t="s">
        <v>35996</v>
      </c>
      <c r="G9808">
        <v>1998</v>
      </c>
      <c r="H9808" t="s">
        <v>36664</v>
      </c>
      <c r="I9808" t="s">
        <v>25347</v>
      </c>
      <c r="J9808" s="2" t="s">
        <v>25354</v>
      </c>
      <c r="K9808" s="5" t="s">
        <v>21</v>
      </c>
    </row>
    <row r="9809" spans="1:17" hidden="1" x14ac:dyDescent="0.25">
      <c r="A9809">
        <v>211550</v>
      </c>
      <c r="B9809" t="s">
        <v>25355</v>
      </c>
      <c r="C9809" t="s">
        <v>25346</v>
      </c>
      <c r="D9809" t="s">
        <v>25341</v>
      </c>
      <c r="E9809" t="s">
        <v>35995</v>
      </c>
      <c r="F9809" t="s">
        <v>35996</v>
      </c>
      <c r="G9809">
        <v>1998</v>
      </c>
      <c r="H9809" t="s">
        <v>36664</v>
      </c>
      <c r="I9809" t="s">
        <v>25347</v>
      </c>
      <c r="J9809" s="2" t="s">
        <v>25356</v>
      </c>
      <c r="K9809" s="5" t="s">
        <v>173</v>
      </c>
    </row>
    <row r="9810" spans="1:17" hidden="1" x14ac:dyDescent="0.25">
      <c r="A9810">
        <v>211568</v>
      </c>
      <c r="B9810" t="s">
        <v>25357</v>
      </c>
      <c r="C9810" t="s">
        <v>25346</v>
      </c>
      <c r="D9810" t="s">
        <v>25341</v>
      </c>
      <c r="E9810" t="s">
        <v>35995</v>
      </c>
      <c r="F9810" t="s">
        <v>35996</v>
      </c>
      <c r="G9810">
        <v>1998</v>
      </c>
      <c r="H9810" t="s">
        <v>36664</v>
      </c>
      <c r="I9810" t="s">
        <v>25347</v>
      </c>
      <c r="J9810" s="2" t="s">
        <v>25358</v>
      </c>
      <c r="K9810" s="5" t="s">
        <v>38</v>
      </c>
      <c r="L9810" t="s">
        <v>132</v>
      </c>
    </row>
    <row r="9811" spans="1:17" hidden="1" x14ac:dyDescent="0.25">
      <c r="A9811">
        <v>211585</v>
      </c>
      <c r="B9811" t="s">
        <v>25359</v>
      </c>
      <c r="C9811" t="s">
        <v>25360</v>
      </c>
      <c r="D9811" t="s">
        <v>25341</v>
      </c>
      <c r="E9811" t="s">
        <v>35995</v>
      </c>
      <c r="F9811" t="s">
        <v>35996</v>
      </c>
      <c r="G9811">
        <v>1998</v>
      </c>
      <c r="H9811" t="s">
        <v>36664</v>
      </c>
      <c r="I9811" t="s">
        <v>25361</v>
      </c>
      <c r="J9811" s="2" t="s">
        <v>25362</v>
      </c>
      <c r="K9811" s="5" t="s">
        <v>173</v>
      </c>
      <c r="L9811" t="s">
        <v>16</v>
      </c>
    </row>
    <row r="9812" spans="1:17" hidden="1" x14ac:dyDescent="0.25">
      <c r="A9812">
        <v>211594</v>
      </c>
      <c r="B9812" t="s">
        <v>25363</v>
      </c>
      <c r="C9812" t="s">
        <v>25346</v>
      </c>
      <c r="D9812" t="s">
        <v>25341</v>
      </c>
      <c r="E9812" t="s">
        <v>35995</v>
      </c>
      <c r="F9812" t="s">
        <v>35996</v>
      </c>
      <c r="G9812">
        <v>1998</v>
      </c>
      <c r="H9812" t="s">
        <v>36664</v>
      </c>
      <c r="I9812" t="s">
        <v>25347</v>
      </c>
      <c r="J9812" s="2" t="s">
        <v>25364</v>
      </c>
      <c r="K9812" s="5" t="s">
        <v>128</v>
      </c>
      <c r="O9812" t="s">
        <v>24</v>
      </c>
    </row>
    <row r="9813" spans="1:17" hidden="1" x14ac:dyDescent="0.25">
      <c r="A9813">
        <v>211631</v>
      </c>
      <c r="B9813" t="s">
        <v>25365</v>
      </c>
      <c r="C9813" t="s">
        <v>25366</v>
      </c>
      <c r="D9813" t="s">
        <v>25341</v>
      </c>
      <c r="E9813" t="s">
        <v>35995</v>
      </c>
      <c r="F9813" t="s">
        <v>35996</v>
      </c>
      <c r="G9813">
        <v>1998</v>
      </c>
      <c r="H9813" t="s">
        <v>36664</v>
      </c>
      <c r="I9813" t="s">
        <v>25367</v>
      </c>
      <c r="J9813" s="2" t="s">
        <v>25368</v>
      </c>
      <c r="K9813" s="5" t="s">
        <v>15</v>
      </c>
    </row>
    <row r="9814" spans="1:17" hidden="1" x14ac:dyDescent="0.25">
      <c r="A9814">
        <v>211645</v>
      </c>
      <c r="B9814" t="s">
        <v>25369</v>
      </c>
      <c r="C9814" t="s">
        <v>25366</v>
      </c>
      <c r="D9814" t="s">
        <v>25341</v>
      </c>
      <c r="E9814" t="s">
        <v>35995</v>
      </c>
      <c r="F9814" t="s">
        <v>35996</v>
      </c>
      <c r="G9814">
        <v>1998</v>
      </c>
      <c r="H9814" t="s">
        <v>36664</v>
      </c>
      <c r="I9814" t="s">
        <v>25367</v>
      </c>
      <c r="J9814" s="2" t="s">
        <v>25370</v>
      </c>
      <c r="K9814" s="5" t="s">
        <v>21</v>
      </c>
    </row>
    <row r="9815" spans="1:17" hidden="1" x14ac:dyDescent="0.25">
      <c r="A9815">
        <v>211656</v>
      </c>
      <c r="B9815" t="s">
        <v>25371</v>
      </c>
      <c r="C9815" t="s">
        <v>25372</v>
      </c>
      <c r="D9815" t="s">
        <v>25341</v>
      </c>
      <c r="E9815" t="s">
        <v>35995</v>
      </c>
      <c r="F9815" t="s">
        <v>35996</v>
      </c>
      <c r="G9815">
        <v>1998</v>
      </c>
      <c r="H9815" t="s">
        <v>36664</v>
      </c>
      <c r="I9815" t="s">
        <v>25373</v>
      </c>
      <c r="J9815" s="2" t="s">
        <v>25374</v>
      </c>
      <c r="K9815" s="5" t="s">
        <v>38</v>
      </c>
      <c r="L9815" t="s">
        <v>323</v>
      </c>
    </row>
    <row r="9816" spans="1:17" hidden="1" x14ac:dyDescent="0.25">
      <c r="A9816">
        <v>211705</v>
      </c>
      <c r="B9816" t="s">
        <v>25375</v>
      </c>
      <c r="C9816" t="s">
        <v>25366</v>
      </c>
      <c r="D9816" t="s">
        <v>25341</v>
      </c>
      <c r="E9816" t="s">
        <v>35995</v>
      </c>
      <c r="F9816" t="s">
        <v>35996</v>
      </c>
      <c r="G9816">
        <v>1998</v>
      </c>
      <c r="H9816" t="s">
        <v>36664</v>
      </c>
      <c r="I9816" t="s">
        <v>25367</v>
      </c>
      <c r="J9816" s="2" t="s">
        <v>25376</v>
      </c>
      <c r="K9816" s="5" t="s">
        <v>128</v>
      </c>
    </row>
    <row r="9817" spans="1:17" hidden="1" x14ac:dyDescent="0.25">
      <c r="A9817">
        <v>211724</v>
      </c>
      <c r="B9817" t="s">
        <v>25377</v>
      </c>
      <c r="C9817" t="s">
        <v>25366</v>
      </c>
      <c r="D9817" t="s">
        <v>25341</v>
      </c>
      <c r="E9817" t="s">
        <v>35995</v>
      </c>
      <c r="F9817" t="s">
        <v>35996</v>
      </c>
      <c r="G9817">
        <v>1998</v>
      </c>
      <c r="H9817" t="s">
        <v>36664</v>
      </c>
      <c r="I9817" t="s">
        <v>25367</v>
      </c>
      <c r="J9817" s="2" t="s">
        <v>25378</v>
      </c>
      <c r="K9817" s="5" t="s">
        <v>38</v>
      </c>
    </row>
    <row r="9818" spans="1:17" hidden="1" x14ac:dyDescent="0.25">
      <c r="A9818">
        <v>211738</v>
      </c>
      <c r="B9818" t="s">
        <v>25379</v>
      </c>
      <c r="C9818" t="s">
        <v>25380</v>
      </c>
      <c r="D9818" t="s">
        <v>25341</v>
      </c>
      <c r="E9818" t="s">
        <v>35995</v>
      </c>
      <c r="F9818" t="s">
        <v>35996</v>
      </c>
      <c r="G9818">
        <v>1998</v>
      </c>
      <c r="H9818" t="s">
        <v>36664</v>
      </c>
      <c r="I9818" t="s">
        <v>6213</v>
      </c>
      <c r="J9818" s="2" t="s">
        <v>25381</v>
      </c>
      <c r="K9818" s="5" t="s">
        <v>173</v>
      </c>
      <c r="L9818" t="s">
        <v>187</v>
      </c>
    </row>
    <row r="9819" spans="1:17" hidden="1" x14ac:dyDescent="0.25">
      <c r="A9819">
        <v>211777</v>
      </c>
      <c r="B9819" t="s">
        <v>25382</v>
      </c>
      <c r="C9819" t="s">
        <v>25380</v>
      </c>
      <c r="D9819" t="s">
        <v>25341</v>
      </c>
      <c r="E9819" t="s">
        <v>35995</v>
      </c>
      <c r="F9819" t="s">
        <v>35996</v>
      </c>
      <c r="G9819">
        <v>1998</v>
      </c>
      <c r="H9819" t="s">
        <v>36664</v>
      </c>
      <c r="I9819" t="s">
        <v>6213</v>
      </c>
      <c r="J9819" s="2" t="s">
        <v>25383</v>
      </c>
      <c r="K9819" s="5" t="s">
        <v>21</v>
      </c>
    </row>
    <row r="9820" spans="1:17" hidden="1" x14ac:dyDescent="0.25">
      <c r="A9820">
        <v>211888</v>
      </c>
      <c r="B9820" t="s">
        <v>25384</v>
      </c>
      <c r="C9820" t="s">
        <v>25380</v>
      </c>
      <c r="D9820" t="s">
        <v>25341</v>
      </c>
      <c r="E9820" t="s">
        <v>35995</v>
      </c>
      <c r="F9820" t="s">
        <v>35996</v>
      </c>
      <c r="G9820">
        <v>1998</v>
      </c>
      <c r="H9820" t="s">
        <v>36664</v>
      </c>
      <c r="I9820" t="s">
        <v>6213</v>
      </c>
      <c r="J9820" s="2" t="s">
        <v>25385</v>
      </c>
      <c r="K9820" s="5" t="s">
        <v>55</v>
      </c>
    </row>
    <row r="9821" spans="1:17" hidden="1" x14ac:dyDescent="0.25">
      <c r="A9821">
        <v>211897</v>
      </c>
      <c r="B9821" t="s">
        <v>25386</v>
      </c>
      <c r="C9821" t="s">
        <v>25387</v>
      </c>
      <c r="D9821" t="s">
        <v>25341</v>
      </c>
      <c r="E9821" t="s">
        <v>35995</v>
      </c>
      <c r="F9821" t="s">
        <v>35996</v>
      </c>
      <c r="G9821">
        <v>1998</v>
      </c>
      <c r="H9821" t="s">
        <v>36664</v>
      </c>
      <c r="I9821" t="s">
        <v>7081</v>
      </c>
      <c r="J9821" s="2" t="s">
        <v>25388</v>
      </c>
      <c r="K9821" s="5" t="s">
        <v>38</v>
      </c>
      <c r="L9821" t="s">
        <v>132</v>
      </c>
    </row>
    <row r="9822" spans="1:17" hidden="1" x14ac:dyDescent="0.25">
      <c r="A9822">
        <v>211915</v>
      </c>
      <c r="B9822" t="s">
        <v>25389</v>
      </c>
      <c r="C9822" t="s">
        <v>25360</v>
      </c>
      <c r="D9822" t="s">
        <v>25341</v>
      </c>
      <c r="E9822" t="s">
        <v>35995</v>
      </c>
      <c r="F9822" t="s">
        <v>35996</v>
      </c>
      <c r="G9822">
        <v>1998</v>
      </c>
      <c r="H9822" t="s">
        <v>36664</v>
      </c>
      <c r="I9822" t="s">
        <v>25361</v>
      </c>
      <c r="J9822" s="2" t="s">
        <v>25390</v>
      </c>
      <c r="K9822" s="5" t="s">
        <v>38</v>
      </c>
      <c r="L9822" t="s">
        <v>16</v>
      </c>
    </row>
    <row r="9823" spans="1:17" hidden="1" x14ac:dyDescent="0.25">
      <c r="A9823">
        <v>211917</v>
      </c>
      <c r="B9823" t="s">
        <v>25391</v>
      </c>
      <c r="C9823" t="s">
        <v>25360</v>
      </c>
      <c r="D9823" t="s">
        <v>25341</v>
      </c>
      <c r="E9823" t="s">
        <v>35995</v>
      </c>
      <c r="F9823" t="s">
        <v>35996</v>
      </c>
      <c r="G9823">
        <v>1998</v>
      </c>
      <c r="H9823" t="s">
        <v>36664</v>
      </c>
      <c r="I9823" t="s">
        <v>25361</v>
      </c>
      <c r="J9823" s="2" t="s">
        <v>25392</v>
      </c>
      <c r="K9823" s="5" t="s">
        <v>1052</v>
      </c>
      <c r="L9823" t="s">
        <v>272</v>
      </c>
    </row>
    <row r="9824" spans="1:17" x14ac:dyDescent="0.25">
      <c r="A9824">
        <v>211928</v>
      </c>
      <c r="B9824" t="s">
        <v>25393</v>
      </c>
      <c r="C9824" t="s">
        <v>25360</v>
      </c>
      <c r="D9824" t="s">
        <v>25341</v>
      </c>
      <c r="E9824" t="s">
        <v>35995</v>
      </c>
      <c r="F9824" t="s">
        <v>35996</v>
      </c>
      <c r="G9824">
        <v>1998</v>
      </c>
      <c r="H9824" t="s">
        <v>36664</v>
      </c>
      <c r="I9824" t="s">
        <v>25361</v>
      </c>
      <c r="J9824" s="2" t="s">
        <v>25394</v>
      </c>
      <c r="K9824" s="5" t="s">
        <v>38</v>
      </c>
      <c r="M9824" s="4" t="s">
        <v>7</v>
      </c>
      <c r="N9824" s="4" t="s">
        <v>167</v>
      </c>
      <c r="O9824" t="s">
        <v>33</v>
      </c>
      <c r="P9824" t="s">
        <v>35340</v>
      </c>
      <c r="Q9824" s="3" t="s">
        <v>36851</v>
      </c>
    </row>
    <row r="9825" spans="1:12" hidden="1" x14ac:dyDescent="0.25">
      <c r="A9825">
        <v>211959</v>
      </c>
      <c r="B9825" t="s">
        <v>25395</v>
      </c>
      <c r="C9825" t="s">
        <v>25380</v>
      </c>
      <c r="D9825" t="s">
        <v>25341</v>
      </c>
      <c r="E9825" t="s">
        <v>35995</v>
      </c>
      <c r="F9825" t="s">
        <v>35996</v>
      </c>
      <c r="G9825">
        <v>1998</v>
      </c>
      <c r="H9825" t="s">
        <v>36664</v>
      </c>
      <c r="I9825" t="s">
        <v>6213</v>
      </c>
      <c r="J9825" s="2" t="s">
        <v>25396</v>
      </c>
      <c r="K9825" s="5" t="s">
        <v>128</v>
      </c>
    </row>
    <row r="9826" spans="1:12" hidden="1" x14ac:dyDescent="0.25">
      <c r="A9826">
        <v>212000</v>
      </c>
      <c r="B9826" t="s">
        <v>25397</v>
      </c>
      <c r="C9826" t="s">
        <v>25360</v>
      </c>
      <c r="D9826" t="s">
        <v>25341</v>
      </c>
      <c r="E9826" t="s">
        <v>35995</v>
      </c>
      <c r="F9826" t="s">
        <v>35996</v>
      </c>
      <c r="G9826">
        <v>1998</v>
      </c>
      <c r="H9826" t="s">
        <v>36664</v>
      </c>
      <c r="I9826" t="s">
        <v>25361</v>
      </c>
      <c r="J9826" s="2" t="s">
        <v>25398</v>
      </c>
      <c r="K9826" s="5" t="s">
        <v>55</v>
      </c>
    </row>
    <row r="9827" spans="1:12" hidden="1" x14ac:dyDescent="0.25">
      <c r="A9827">
        <v>212021</v>
      </c>
      <c r="B9827" t="s">
        <v>25399</v>
      </c>
      <c r="C9827" t="s">
        <v>25360</v>
      </c>
      <c r="D9827" t="s">
        <v>25341</v>
      </c>
      <c r="E9827" t="s">
        <v>35995</v>
      </c>
      <c r="F9827" t="s">
        <v>35996</v>
      </c>
      <c r="G9827">
        <v>1998</v>
      </c>
      <c r="H9827" t="s">
        <v>36664</v>
      </c>
      <c r="I9827" t="s">
        <v>25361</v>
      </c>
      <c r="J9827" s="2" t="s">
        <v>25400</v>
      </c>
      <c r="K9827" s="5" t="s">
        <v>38</v>
      </c>
      <c r="L9827" t="s">
        <v>132</v>
      </c>
    </row>
    <row r="9828" spans="1:12" hidden="1" x14ac:dyDescent="0.25">
      <c r="A9828">
        <v>212067</v>
      </c>
      <c r="B9828" t="s">
        <v>25401</v>
      </c>
      <c r="C9828" t="s">
        <v>25380</v>
      </c>
      <c r="D9828" t="s">
        <v>25341</v>
      </c>
      <c r="E9828" t="s">
        <v>35995</v>
      </c>
      <c r="F9828" t="s">
        <v>35996</v>
      </c>
      <c r="G9828">
        <v>1998</v>
      </c>
      <c r="H9828" t="s">
        <v>36664</v>
      </c>
      <c r="I9828" t="s">
        <v>6213</v>
      </c>
      <c r="J9828" s="2" t="s">
        <v>25402</v>
      </c>
      <c r="K9828" s="5" t="s">
        <v>55</v>
      </c>
    </row>
    <row r="9829" spans="1:12" hidden="1" x14ac:dyDescent="0.25">
      <c r="A9829">
        <v>212071</v>
      </c>
      <c r="B9829" t="s">
        <v>25403</v>
      </c>
      <c r="C9829" t="s">
        <v>25380</v>
      </c>
      <c r="D9829" t="s">
        <v>25341</v>
      </c>
      <c r="E9829" t="s">
        <v>35995</v>
      </c>
      <c r="F9829" t="s">
        <v>35996</v>
      </c>
      <c r="G9829">
        <v>1998</v>
      </c>
      <c r="H9829" t="s">
        <v>36664</v>
      </c>
      <c r="I9829" t="s">
        <v>6213</v>
      </c>
      <c r="J9829" s="2" t="s">
        <v>25404</v>
      </c>
      <c r="K9829" s="5" t="s">
        <v>55</v>
      </c>
    </row>
    <row r="9830" spans="1:12" hidden="1" x14ac:dyDescent="0.25">
      <c r="A9830">
        <v>212081</v>
      </c>
      <c r="B9830" t="s">
        <v>25405</v>
      </c>
      <c r="C9830" t="s">
        <v>25380</v>
      </c>
      <c r="D9830" t="s">
        <v>25341</v>
      </c>
      <c r="E9830" t="s">
        <v>35995</v>
      </c>
      <c r="F9830" t="s">
        <v>35996</v>
      </c>
      <c r="G9830">
        <v>1998</v>
      </c>
      <c r="H9830" t="s">
        <v>36664</v>
      </c>
      <c r="I9830" t="s">
        <v>6213</v>
      </c>
      <c r="J9830" s="2" t="s">
        <v>25406</v>
      </c>
      <c r="K9830" s="5" t="s">
        <v>38</v>
      </c>
      <c r="L9830" t="s">
        <v>35297</v>
      </c>
    </row>
    <row r="9831" spans="1:12" hidden="1" x14ac:dyDescent="0.25">
      <c r="A9831">
        <v>212097</v>
      </c>
      <c r="B9831" t="s">
        <v>25407</v>
      </c>
      <c r="C9831" t="s">
        <v>25360</v>
      </c>
      <c r="D9831" t="s">
        <v>25341</v>
      </c>
      <c r="E9831" t="s">
        <v>35995</v>
      </c>
      <c r="F9831" t="s">
        <v>35996</v>
      </c>
      <c r="G9831">
        <v>1998</v>
      </c>
      <c r="H9831" t="s">
        <v>36664</v>
      </c>
      <c r="I9831" t="s">
        <v>25361</v>
      </c>
      <c r="J9831" s="2" t="s">
        <v>25408</v>
      </c>
      <c r="K9831" s="5" t="s">
        <v>55</v>
      </c>
    </row>
    <row r="9832" spans="1:12" hidden="1" x14ac:dyDescent="0.25">
      <c r="A9832">
        <v>212118</v>
      </c>
      <c r="B9832" t="s">
        <v>25409</v>
      </c>
      <c r="C9832" t="s">
        <v>25360</v>
      </c>
      <c r="D9832" t="s">
        <v>25341</v>
      </c>
      <c r="E9832" t="s">
        <v>35995</v>
      </c>
      <c r="F9832" t="s">
        <v>35996</v>
      </c>
      <c r="G9832">
        <v>1998</v>
      </c>
      <c r="H9832" t="s">
        <v>36664</v>
      </c>
      <c r="I9832" t="s">
        <v>25361</v>
      </c>
      <c r="J9832" s="2" t="s">
        <v>25410</v>
      </c>
      <c r="K9832" s="5" t="s">
        <v>55</v>
      </c>
    </row>
    <row r="9833" spans="1:12" hidden="1" x14ac:dyDescent="0.25">
      <c r="A9833">
        <v>212142</v>
      </c>
      <c r="B9833" t="s">
        <v>25411</v>
      </c>
      <c r="C9833" t="s">
        <v>25412</v>
      </c>
      <c r="D9833" t="s">
        <v>25341</v>
      </c>
      <c r="E9833" t="s">
        <v>35995</v>
      </c>
      <c r="F9833" t="s">
        <v>35996</v>
      </c>
      <c r="G9833">
        <v>1998</v>
      </c>
      <c r="H9833" t="s">
        <v>36664</v>
      </c>
      <c r="I9833" t="s">
        <v>1453</v>
      </c>
      <c r="J9833" s="2" t="s">
        <v>25413</v>
      </c>
      <c r="K9833" s="5" t="s">
        <v>345</v>
      </c>
    </row>
    <row r="9834" spans="1:12" hidden="1" x14ac:dyDescent="0.25">
      <c r="A9834">
        <v>212195</v>
      </c>
      <c r="B9834" t="s">
        <v>25414</v>
      </c>
      <c r="C9834" t="s">
        <v>25366</v>
      </c>
      <c r="D9834" t="s">
        <v>25341</v>
      </c>
      <c r="E9834" t="s">
        <v>35995</v>
      </c>
      <c r="F9834" t="s">
        <v>35996</v>
      </c>
      <c r="G9834">
        <v>1998</v>
      </c>
      <c r="H9834" t="s">
        <v>36664</v>
      </c>
      <c r="I9834" t="s">
        <v>25367</v>
      </c>
      <c r="J9834" s="2" t="s">
        <v>25415</v>
      </c>
      <c r="K9834" s="5" t="s">
        <v>580</v>
      </c>
    </row>
    <row r="9835" spans="1:12" hidden="1" x14ac:dyDescent="0.25">
      <c r="A9835">
        <v>212210</v>
      </c>
      <c r="B9835" t="s">
        <v>25416</v>
      </c>
      <c r="C9835" t="s">
        <v>25366</v>
      </c>
      <c r="D9835" t="s">
        <v>25341</v>
      </c>
      <c r="E9835" t="s">
        <v>35995</v>
      </c>
      <c r="F9835" t="s">
        <v>35996</v>
      </c>
      <c r="G9835">
        <v>1998</v>
      </c>
      <c r="H9835" t="s">
        <v>36664</v>
      </c>
      <c r="I9835" t="s">
        <v>25367</v>
      </c>
      <c r="J9835" s="2" t="s">
        <v>25417</v>
      </c>
      <c r="K9835" s="5" t="s">
        <v>38</v>
      </c>
      <c r="L9835" t="s">
        <v>16</v>
      </c>
    </row>
    <row r="9836" spans="1:12" hidden="1" x14ac:dyDescent="0.25">
      <c r="A9836">
        <v>212220</v>
      </c>
      <c r="B9836" t="s">
        <v>25418</v>
      </c>
      <c r="C9836" t="s">
        <v>25360</v>
      </c>
      <c r="D9836" t="s">
        <v>25341</v>
      </c>
      <c r="E9836" t="s">
        <v>35995</v>
      </c>
      <c r="F9836" t="s">
        <v>35996</v>
      </c>
      <c r="G9836">
        <v>1998</v>
      </c>
      <c r="H9836" t="s">
        <v>36664</v>
      </c>
      <c r="I9836" t="s">
        <v>25361</v>
      </c>
      <c r="J9836" s="2" t="s">
        <v>25419</v>
      </c>
      <c r="K9836" s="5" t="s">
        <v>15</v>
      </c>
      <c r="L9836" t="s">
        <v>627</v>
      </c>
    </row>
    <row r="9837" spans="1:12" hidden="1" x14ac:dyDescent="0.25">
      <c r="A9837">
        <v>212263</v>
      </c>
      <c r="B9837" t="s">
        <v>25420</v>
      </c>
      <c r="C9837" t="s">
        <v>25387</v>
      </c>
      <c r="D9837" t="s">
        <v>25341</v>
      </c>
      <c r="E9837" t="s">
        <v>35995</v>
      </c>
      <c r="F9837" t="s">
        <v>35996</v>
      </c>
      <c r="G9837">
        <v>1998</v>
      </c>
      <c r="H9837" t="s">
        <v>36664</v>
      </c>
      <c r="I9837" t="s">
        <v>7081</v>
      </c>
      <c r="J9837" s="2" t="s">
        <v>25421</v>
      </c>
      <c r="K9837" s="5" t="s">
        <v>38</v>
      </c>
      <c r="L9837" t="s">
        <v>323</v>
      </c>
    </row>
    <row r="9838" spans="1:12" hidden="1" x14ac:dyDescent="0.25">
      <c r="A9838">
        <v>212276</v>
      </c>
      <c r="B9838" t="s">
        <v>25422</v>
      </c>
      <c r="C9838" t="s">
        <v>25387</v>
      </c>
      <c r="D9838" t="s">
        <v>25341</v>
      </c>
      <c r="E9838" t="s">
        <v>35995</v>
      </c>
      <c r="F9838" t="s">
        <v>35996</v>
      </c>
      <c r="G9838">
        <v>1998</v>
      </c>
      <c r="H9838" t="s">
        <v>36664</v>
      </c>
      <c r="I9838" t="s">
        <v>7081</v>
      </c>
      <c r="J9838" s="2" t="s">
        <v>25423</v>
      </c>
      <c r="K9838" s="5" t="s">
        <v>55</v>
      </c>
    </row>
    <row r="9839" spans="1:12" hidden="1" x14ac:dyDescent="0.25">
      <c r="A9839">
        <v>212310</v>
      </c>
      <c r="B9839" t="s">
        <v>25424</v>
      </c>
      <c r="C9839" t="s">
        <v>25360</v>
      </c>
      <c r="D9839" t="s">
        <v>25341</v>
      </c>
      <c r="E9839" t="s">
        <v>35995</v>
      </c>
      <c r="F9839" t="s">
        <v>35996</v>
      </c>
      <c r="G9839">
        <v>1998</v>
      </c>
      <c r="H9839" t="s">
        <v>36664</v>
      </c>
      <c r="I9839" t="s">
        <v>25361</v>
      </c>
      <c r="J9839" s="2" t="s">
        <v>25425</v>
      </c>
      <c r="K9839" s="5" t="s">
        <v>21</v>
      </c>
    </row>
    <row r="9840" spans="1:12" hidden="1" x14ac:dyDescent="0.25">
      <c r="A9840">
        <v>212311</v>
      </c>
      <c r="B9840" t="s">
        <v>25426</v>
      </c>
      <c r="C9840" t="s">
        <v>25387</v>
      </c>
      <c r="D9840" t="s">
        <v>25341</v>
      </c>
      <c r="E9840" t="s">
        <v>35995</v>
      </c>
      <c r="F9840" t="s">
        <v>35996</v>
      </c>
      <c r="G9840">
        <v>1998</v>
      </c>
      <c r="H9840" t="s">
        <v>36664</v>
      </c>
      <c r="I9840" t="s">
        <v>7081</v>
      </c>
      <c r="J9840" s="2" t="s">
        <v>25427</v>
      </c>
      <c r="K9840" s="5" t="s">
        <v>21</v>
      </c>
    </row>
    <row r="9841" spans="1:12" hidden="1" x14ac:dyDescent="0.25">
      <c r="A9841">
        <v>212382</v>
      </c>
      <c r="B9841" t="s">
        <v>25428</v>
      </c>
      <c r="C9841" t="s">
        <v>25429</v>
      </c>
      <c r="D9841" t="s">
        <v>25341</v>
      </c>
      <c r="E9841" t="s">
        <v>35995</v>
      </c>
      <c r="F9841" t="s">
        <v>35996</v>
      </c>
      <c r="G9841">
        <v>1998</v>
      </c>
      <c r="H9841" t="s">
        <v>36664</v>
      </c>
      <c r="I9841" t="s">
        <v>3815</v>
      </c>
      <c r="J9841" s="2" t="e">
        <v>#NAME?</v>
      </c>
      <c r="K9841" s="5" t="s">
        <v>38</v>
      </c>
    </row>
    <row r="9842" spans="1:12" hidden="1" x14ac:dyDescent="0.25">
      <c r="A9842">
        <v>212428</v>
      </c>
      <c r="B9842" t="s">
        <v>25430</v>
      </c>
      <c r="C9842" t="s">
        <v>25431</v>
      </c>
      <c r="D9842" t="s">
        <v>25432</v>
      </c>
      <c r="E9842" t="s">
        <v>35997</v>
      </c>
      <c r="F9842" t="s">
        <v>35398</v>
      </c>
      <c r="G9842">
        <v>2000</v>
      </c>
      <c r="H9842" t="s">
        <v>36665</v>
      </c>
      <c r="I9842" t="s">
        <v>17683</v>
      </c>
      <c r="J9842" s="2" t="s">
        <v>25433</v>
      </c>
      <c r="K9842" s="5" t="s">
        <v>38</v>
      </c>
      <c r="L9842" t="s">
        <v>35297</v>
      </c>
    </row>
    <row r="9843" spans="1:12" hidden="1" x14ac:dyDescent="0.25">
      <c r="A9843">
        <v>212453</v>
      </c>
      <c r="B9843" t="s">
        <v>25434</v>
      </c>
      <c r="C9843" t="s">
        <v>25431</v>
      </c>
      <c r="D9843" t="s">
        <v>25432</v>
      </c>
      <c r="E9843" t="s">
        <v>35997</v>
      </c>
      <c r="F9843" t="s">
        <v>35398</v>
      </c>
      <c r="G9843">
        <v>2000</v>
      </c>
      <c r="H9843" t="s">
        <v>36665</v>
      </c>
      <c r="I9843" t="s">
        <v>17683</v>
      </c>
      <c r="J9843" s="2" t="s">
        <v>25435</v>
      </c>
      <c r="K9843" s="5" t="s">
        <v>55</v>
      </c>
    </row>
    <row r="9844" spans="1:12" hidden="1" x14ac:dyDescent="0.25">
      <c r="A9844">
        <v>212466</v>
      </c>
      <c r="B9844" t="s">
        <v>25436</v>
      </c>
      <c r="C9844" t="s">
        <v>25437</v>
      </c>
      <c r="D9844" t="s">
        <v>25432</v>
      </c>
      <c r="E9844" t="s">
        <v>35997</v>
      </c>
      <c r="F9844" t="s">
        <v>35398</v>
      </c>
      <c r="G9844">
        <v>2000</v>
      </c>
      <c r="H9844" t="s">
        <v>36665</v>
      </c>
      <c r="I9844" t="s">
        <v>13875</v>
      </c>
      <c r="J9844" s="2" t="s">
        <v>25438</v>
      </c>
      <c r="K9844" s="5" t="s">
        <v>15</v>
      </c>
    </row>
    <row r="9845" spans="1:12" hidden="1" x14ac:dyDescent="0.25">
      <c r="A9845">
        <v>212472</v>
      </c>
      <c r="B9845" t="s">
        <v>25439</v>
      </c>
      <c r="C9845" t="s">
        <v>25431</v>
      </c>
      <c r="D9845" t="s">
        <v>25432</v>
      </c>
      <c r="E9845" t="s">
        <v>35997</v>
      </c>
      <c r="F9845" t="s">
        <v>35398</v>
      </c>
      <c r="G9845">
        <v>2000</v>
      </c>
      <c r="H9845" t="s">
        <v>36665</v>
      </c>
      <c r="I9845" t="s">
        <v>17683</v>
      </c>
      <c r="J9845" s="2" t="s">
        <v>25440</v>
      </c>
      <c r="K9845" s="5" t="s">
        <v>32</v>
      </c>
    </row>
    <row r="9846" spans="1:12" hidden="1" x14ac:dyDescent="0.25">
      <c r="A9846">
        <v>212477</v>
      </c>
      <c r="B9846" t="s">
        <v>25441</v>
      </c>
      <c r="C9846" t="s">
        <v>25437</v>
      </c>
      <c r="D9846" t="s">
        <v>25432</v>
      </c>
      <c r="E9846" t="s">
        <v>35997</v>
      </c>
      <c r="F9846" t="s">
        <v>35398</v>
      </c>
      <c r="G9846">
        <v>2000</v>
      </c>
      <c r="H9846" t="s">
        <v>36665</v>
      </c>
      <c r="I9846" t="s">
        <v>13875</v>
      </c>
      <c r="J9846" s="2" t="s">
        <v>25442</v>
      </c>
      <c r="K9846" s="5" t="s">
        <v>21</v>
      </c>
    </row>
    <row r="9847" spans="1:12" hidden="1" x14ac:dyDescent="0.25">
      <c r="A9847">
        <v>212609</v>
      </c>
      <c r="B9847" t="s">
        <v>25443</v>
      </c>
      <c r="C9847" t="s">
        <v>25431</v>
      </c>
      <c r="D9847" t="s">
        <v>25432</v>
      </c>
      <c r="E9847" t="s">
        <v>35997</v>
      </c>
      <c r="F9847" t="s">
        <v>35398</v>
      </c>
      <c r="G9847">
        <v>2000</v>
      </c>
      <c r="H9847" t="s">
        <v>36665</v>
      </c>
      <c r="I9847" t="s">
        <v>17683</v>
      </c>
      <c r="J9847" s="2" t="s">
        <v>25444</v>
      </c>
      <c r="K9847" s="5" t="s">
        <v>21</v>
      </c>
    </row>
    <row r="9848" spans="1:12" hidden="1" x14ac:dyDescent="0.25">
      <c r="A9848">
        <v>212610</v>
      </c>
      <c r="B9848" t="s">
        <v>25445</v>
      </c>
      <c r="C9848" t="s">
        <v>25431</v>
      </c>
      <c r="D9848" t="s">
        <v>25432</v>
      </c>
      <c r="E9848" t="s">
        <v>35997</v>
      </c>
      <c r="F9848" t="s">
        <v>35398</v>
      </c>
      <c r="G9848">
        <v>2000</v>
      </c>
      <c r="H9848" t="s">
        <v>36665</v>
      </c>
      <c r="I9848" t="s">
        <v>17683</v>
      </c>
      <c r="J9848" s="2" t="s">
        <v>25446</v>
      </c>
      <c r="K9848" s="5" t="s">
        <v>38</v>
      </c>
    </row>
    <row r="9849" spans="1:12" hidden="1" x14ac:dyDescent="0.25">
      <c r="A9849">
        <v>212612</v>
      </c>
      <c r="B9849" t="s">
        <v>25447</v>
      </c>
      <c r="C9849" t="s">
        <v>25431</v>
      </c>
      <c r="D9849" t="s">
        <v>25432</v>
      </c>
      <c r="E9849" t="s">
        <v>35997</v>
      </c>
      <c r="F9849" t="s">
        <v>35398</v>
      </c>
      <c r="G9849">
        <v>2000</v>
      </c>
      <c r="H9849" t="s">
        <v>36665</v>
      </c>
      <c r="I9849" t="s">
        <v>17683</v>
      </c>
      <c r="J9849" s="2" t="s">
        <v>25448</v>
      </c>
      <c r="K9849" s="5" t="s">
        <v>21</v>
      </c>
    </row>
    <row r="9850" spans="1:12" hidden="1" x14ac:dyDescent="0.25">
      <c r="A9850">
        <v>212623</v>
      </c>
      <c r="B9850" t="s">
        <v>25449</v>
      </c>
      <c r="C9850" t="s">
        <v>25450</v>
      </c>
      <c r="D9850" t="s">
        <v>25432</v>
      </c>
      <c r="E9850" t="s">
        <v>35997</v>
      </c>
      <c r="F9850" t="s">
        <v>35398</v>
      </c>
      <c r="G9850">
        <v>2000</v>
      </c>
      <c r="H9850" t="s">
        <v>36665</v>
      </c>
      <c r="I9850" t="s">
        <v>25451</v>
      </c>
      <c r="J9850" s="2" t="s">
        <v>25452</v>
      </c>
      <c r="K9850" s="5" t="s">
        <v>128</v>
      </c>
    </row>
    <row r="9851" spans="1:12" hidden="1" x14ac:dyDescent="0.25">
      <c r="A9851">
        <v>212625</v>
      </c>
      <c r="B9851" t="s">
        <v>25453</v>
      </c>
      <c r="C9851" t="s">
        <v>25450</v>
      </c>
      <c r="D9851" t="s">
        <v>25432</v>
      </c>
      <c r="E9851" t="s">
        <v>35997</v>
      </c>
      <c r="F9851" t="s">
        <v>35398</v>
      </c>
      <c r="G9851">
        <v>2000</v>
      </c>
      <c r="H9851" t="s">
        <v>36665</v>
      </c>
      <c r="I9851" t="s">
        <v>25451</v>
      </c>
      <c r="J9851" s="2" t="s">
        <v>25454</v>
      </c>
      <c r="K9851" s="5" t="s">
        <v>21</v>
      </c>
    </row>
    <row r="9852" spans="1:12" hidden="1" x14ac:dyDescent="0.25">
      <c r="A9852">
        <v>212626</v>
      </c>
      <c r="B9852" t="s">
        <v>25455</v>
      </c>
      <c r="C9852" t="s">
        <v>25431</v>
      </c>
      <c r="D9852" t="s">
        <v>25432</v>
      </c>
      <c r="E9852" t="s">
        <v>35997</v>
      </c>
      <c r="F9852" t="s">
        <v>35398</v>
      </c>
      <c r="G9852">
        <v>2000</v>
      </c>
      <c r="H9852" t="s">
        <v>36665</v>
      </c>
      <c r="I9852" t="s">
        <v>17683</v>
      </c>
      <c r="J9852" s="2" t="s">
        <v>25456</v>
      </c>
      <c r="K9852" s="5" t="s">
        <v>21</v>
      </c>
    </row>
    <row r="9853" spans="1:12" hidden="1" x14ac:dyDescent="0.25">
      <c r="A9853">
        <v>212679</v>
      </c>
      <c r="B9853" t="s">
        <v>25457</v>
      </c>
      <c r="C9853" t="s">
        <v>25431</v>
      </c>
      <c r="D9853" t="s">
        <v>25432</v>
      </c>
      <c r="E9853" t="s">
        <v>35997</v>
      </c>
      <c r="F9853" t="s">
        <v>35398</v>
      </c>
      <c r="G9853">
        <v>2000</v>
      </c>
      <c r="H9853" t="s">
        <v>36665</v>
      </c>
      <c r="I9853" t="s">
        <v>17683</v>
      </c>
      <c r="J9853" s="2" t="s">
        <v>25458</v>
      </c>
      <c r="K9853" s="5" t="s">
        <v>55</v>
      </c>
    </row>
    <row r="9854" spans="1:12" hidden="1" x14ac:dyDescent="0.25">
      <c r="A9854">
        <v>212697</v>
      </c>
      <c r="B9854" t="s">
        <v>25459</v>
      </c>
      <c r="C9854" t="s">
        <v>25460</v>
      </c>
      <c r="D9854" t="s">
        <v>25432</v>
      </c>
      <c r="E9854" t="s">
        <v>35997</v>
      </c>
      <c r="F9854" t="s">
        <v>35398</v>
      </c>
      <c r="G9854">
        <v>2000</v>
      </c>
      <c r="H9854" t="s">
        <v>36665</v>
      </c>
      <c r="I9854" t="s">
        <v>25461</v>
      </c>
      <c r="J9854" s="2" t="s">
        <v>25462</v>
      </c>
      <c r="K9854" s="5" t="s">
        <v>38</v>
      </c>
      <c r="L9854" t="s">
        <v>132</v>
      </c>
    </row>
    <row r="9855" spans="1:12" hidden="1" x14ac:dyDescent="0.25">
      <c r="A9855">
        <v>212718</v>
      </c>
      <c r="B9855" t="s">
        <v>25463</v>
      </c>
      <c r="C9855" t="s">
        <v>25460</v>
      </c>
      <c r="D9855" t="s">
        <v>25432</v>
      </c>
      <c r="E9855" t="s">
        <v>35997</v>
      </c>
      <c r="F9855" t="s">
        <v>35398</v>
      </c>
      <c r="G9855">
        <v>2000</v>
      </c>
      <c r="H9855" t="s">
        <v>36665</v>
      </c>
      <c r="I9855" t="s">
        <v>25461</v>
      </c>
      <c r="J9855" s="2" t="s">
        <v>25464</v>
      </c>
      <c r="K9855" s="5" t="s">
        <v>32</v>
      </c>
    </row>
    <row r="9856" spans="1:12" hidden="1" x14ac:dyDescent="0.25">
      <c r="A9856">
        <v>212731</v>
      </c>
      <c r="B9856" t="s">
        <v>25465</v>
      </c>
      <c r="C9856" t="s">
        <v>25460</v>
      </c>
      <c r="D9856" t="s">
        <v>25432</v>
      </c>
      <c r="E9856" t="s">
        <v>35997</v>
      </c>
      <c r="F9856" t="s">
        <v>35398</v>
      </c>
      <c r="G9856">
        <v>2000</v>
      </c>
      <c r="H9856" t="s">
        <v>36665</v>
      </c>
      <c r="I9856" t="s">
        <v>25461</v>
      </c>
      <c r="J9856" s="2" t="s">
        <v>25466</v>
      </c>
      <c r="K9856" s="5" t="s">
        <v>21</v>
      </c>
    </row>
    <row r="9857" spans="1:12" hidden="1" x14ac:dyDescent="0.25">
      <c r="A9857">
        <v>212737</v>
      </c>
      <c r="B9857" t="s">
        <v>25467</v>
      </c>
      <c r="C9857" t="s">
        <v>25460</v>
      </c>
      <c r="D9857" t="s">
        <v>25432</v>
      </c>
      <c r="E9857" t="s">
        <v>35997</v>
      </c>
      <c r="F9857" t="s">
        <v>35398</v>
      </c>
      <c r="G9857">
        <v>2000</v>
      </c>
      <c r="H9857" t="s">
        <v>36665</v>
      </c>
      <c r="I9857" t="s">
        <v>25461</v>
      </c>
      <c r="J9857" s="2" t="s">
        <v>25468</v>
      </c>
      <c r="K9857" s="5" t="s">
        <v>128</v>
      </c>
    </row>
    <row r="9858" spans="1:12" hidden="1" x14ac:dyDescent="0.25">
      <c r="A9858">
        <v>212745</v>
      </c>
      <c r="B9858" t="s">
        <v>25469</v>
      </c>
      <c r="C9858" t="s">
        <v>25460</v>
      </c>
      <c r="D9858" t="s">
        <v>25432</v>
      </c>
      <c r="E9858" t="s">
        <v>35997</v>
      </c>
      <c r="F9858" t="s">
        <v>35398</v>
      </c>
      <c r="G9858">
        <v>2000</v>
      </c>
      <c r="H9858" t="s">
        <v>36665</v>
      </c>
      <c r="I9858" t="s">
        <v>25461</v>
      </c>
      <c r="J9858" s="2" t="s">
        <v>25470</v>
      </c>
      <c r="K9858" s="5" t="s">
        <v>38</v>
      </c>
      <c r="L9858" t="s">
        <v>16</v>
      </c>
    </row>
    <row r="9859" spans="1:12" hidden="1" x14ac:dyDescent="0.25">
      <c r="A9859">
        <v>212856</v>
      </c>
      <c r="B9859" t="s">
        <v>25471</v>
      </c>
      <c r="C9859" t="s">
        <v>25472</v>
      </c>
      <c r="D9859" t="s">
        <v>25473</v>
      </c>
      <c r="E9859" t="s">
        <v>35998</v>
      </c>
      <c r="F9859" t="s">
        <v>35348</v>
      </c>
      <c r="G9859">
        <v>2006</v>
      </c>
      <c r="H9859" t="s">
        <v>36666</v>
      </c>
      <c r="I9859" t="s">
        <v>25474</v>
      </c>
      <c r="J9859" s="2" t="s">
        <v>25475</v>
      </c>
      <c r="K9859" s="5" t="s">
        <v>21</v>
      </c>
    </row>
    <row r="9860" spans="1:12" hidden="1" x14ac:dyDescent="0.25">
      <c r="A9860">
        <v>212869</v>
      </c>
      <c r="B9860" t="s">
        <v>25476</v>
      </c>
      <c r="C9860" t="s">
        <v>25477</v>
      </c>
      <c r="D9860" t="s">
        <v>25473</v>
      </c>
      <c r="E9860" t="s">
        <v>35998</v>
      </c>
      <c r="F9860" t="s">
        <v>35348</v>
      </c>
      <c r="G9860">
        <v>2006</v>
      </c>
      <c r="H9860" t="s">
        <v>36666</v>
      </c>
      <c r="I9860" t="s">
        <v>25478</v>
      </c>
      <c r="J9860" s="2" t="s">
        <v>25479</v>
      </c>
      <c r="K9860" s="5" t="s">
        <v>55</v>
      </c>
    </row>
    <row r="9861" spans="1:12" hidden="1" x14ac:dyDescent="0.25">
      <c r="A9861">
        <v>212911</v>
      </c>
      <c r="B9861" t="s">
        <v>25480</v>
      </c>
      <c r="C9861" t="s">
        <v>25481</v>
      </c>
      <c r="D9861" t="s">
        <v>25473</v>
      </c>
      <c r="E9861" t="s">
        <v>35998</v>
      </c>
      <c r="F9861" t="s">
        <v>35348</v>
      </c>
      <c r="G9861">
        <v>2006</v>
      </c>
      <c r="H9861" t="s">
        <v>36666</v>
      </c>
      <c r="I9861" t="s">
        <v>21218</v>
      </c>
      <c r="J9861" s="2" t="s">
        <v>25482</v>
      </c>
      <c r="K9861" s="5" t="s">
        <v>32</v>
      </c>
      <c r="L9861" t="s">
        <v>1674</v>
      </c>
    </row>
    <row r="9862" spans="1:12" hidden="1" x14ac:dyDescent="0.25">
      <c r="A9862">
        <v>212922</v>
      </c>
      <c r="B9862" t="s">
        <v>25483</v>
      </c>
      <c r="C9862" t="s">
        <v>25477</v>
      </c>
      <c r="D9862" t="s">
        <v>25473</v>
      </c>
      <c r="E9862" t="s">
        <v>35998</v>
      </c>
      <c r="F9862" t="s">
        <v>35348</v>
      </c>
      <c r="G9862">
        <v>2006</v>
      </c>
      <c r="H9862" t="s">
        <v>36666</v>
      </c>
      <c r="I9862" t="s">
        <v>25478</v>
      </c>
      <c r="J9862" s="2" t="s">
        <v>25484</v>
      </c>
      <c r="K9862" s="5" t="s">
        <v>173</v>
      </c>
    </row>
    <row r="9863" spans="1:12" hidden="1" x14ac:dyDescent="0.25">
      <c r="A9863">
        <v>212966</v>
      </c>
      <c r="B9863" t="s">
        <v>25485</v>
      </c>
      <c r="C9863" t="s">
        <v>25481</v>
      </c>
      <c r="D9863" t="s">
        <v>25473</v>
      </c>
      <c r="E9863" t="s">
        <v>35998</v>
      </c>
      <c r="F9863" t="s">
        <v>35348</v>
      </c>
      <c r="G9863">
        <v>2006</v>
      </c>
      <c r="H9863" t="s">
        <v>36666</v>
      </c>
      <c r="I9863" t="s">
        <v>21218</v>
      </c>
      <c r="J9863" s="2" t="s">
        <v>25486</v>
      </c>
      <c r="K9863" s="5" t="s">
        <v>21</v>
      </c>
    </row>
    <row r="9864" spans="1:12" hidden="1" x14ac:dyDescent="0.25">
      <c r="A9864">
        <v>213051</v>
      </c>
      <c r="B9864" t="s">
        <v>25487</v>
      </c>
      <c r="C9864" t="s">
        <v>25477</v>
      </c>
      <c r="D9864" t="s">
        <v>25473</v>
      </c>
      <c r="E9864" t="s">
        <v>35998</v>
      </c>
      <c r="F9864" t="s">
        <v>35348</v>
      </c>
      <c r="G9864">
        <v>2006</v>
      </c>
      <c r="H9864" t="s">
        <v>36666</v>
      </c>
      <c r="I9864" t="s">
        <v>25478</v>
      </c>
      <c r="J9864" s="2" t="s">
        <v>25488</v>
      </c>
      <c r="K9864" s="5" t="s">
        <v>15</v>
      </c>
    </row>
    <row r="9865" spans="1:12" hidden="1" x14ac:dyDescent="0.25">
      <c r="A9865">
        <v>213096</v>
      </c>
      <c r="B9865" t="s">
        <v>25489</v>
      </c>
      <c r="C9865" t="s">
        <v>25477</v>
      </c>
      <c r="D9865" t="s">
        <v>25473</v>
      </c>
      <c r="E9865" t="s">
        <v>35998</v>
      </c>
      <c r="F9865" t="s">
        <v>35348</v>
      </c>
      <c r="G9865">
        <v>2006</v>
      </c>
      <c r="H9865" t="s">
        <v>36666</v>
      </c>
      <c r="I9865" t="s">
        <v>25478</v>
      </c>
      <c r="J9865" s="2" t="s">
        <v>25490</v>
      </c>
      <c r="K9865" s="5" t="s">
        <v>21</v>
      </c>
    </row>
    <row r="9866" spans="1:12" hidden="1" x14ac:dyDescent="0.25">
      <c r="A9866">
        <v>213181</v>
      </c>
      <c r="B9866" t="s">
        <v>25491</v>
      </c>
      <c r="C9866" t="s">
        <v>25492</v>
      </c>
      <c r="D9866" t="s">
        <v>25473</v>
      </c>
      <c r="E9866" t="s">
        <v>35998</v>
      </c>
      <c r="F9866" t="s">
        <v>35348</v>
      </c>
      <c r="G9866">
        <v>2006</v>
      </c>
      <c r="H9866" t="s">
        <v>36666</v>
      </c>
      <c r="I9866" t="s">
        <v>16893</v>
      </c>
      <c r="J9866" s="2" t="s">
        <v>25493</v>
      </c>
      <c r="K9866" s="5" t="s">
        <v>128</v>
      </c>
      <c r="L9866" t="s">
        <v>162</v>
      </c>
    </row>
    <row r="9867" spans="1:12" hidden="1" x14ac:dyDescent="0.25">
      <c r="A9867">
        <v>213183</v>
      </c>
      <c r="B9867" t="s">
        <v>25494</v>
      </c>
      <c r="C9867" t="s">
        <v>25492</v>
      </c>
      <c r="D9867" t="s">
        <v>25473</v>
      </c>
      <c r="E9867" t="s">
        <v>35998</v>
      </c>
      <c r="F9867" t="s">
        <v>35348</v>
      </c>
      <c r="G9867">
        <v>2006</v>
      </c>
      <c r="H9867" t="s">
        <v>36666</v>
      </c>
      <c r="I9867" t="s">
        <v>16893</v>
      </c>
      <c r="J9867" s="2" t="s">
        <v>25495</v>
      </c>
      <c r="K9867" s="5" t="s">
        <v>202</v>
      </c>
    </row>
    <row r="9868" spans="1:12" hidden="1" x14ac:dyDescent="0.25">
      <c r="A9868">
        <v>213201</v>
      </c>
      <c r="B9868" t="s">
        <v>25496</v>
      </c>
      <c r="C9868" t="s">
        <v>25497</v>
      </c>
      <c r="D9868" t="s">
        <v>25473</v>
      </c>
      <c r="E9868" t="s">
        <v>35998</v>
      </c>
      <c r="F9868" t="s">
        <v>35348</v>
      </c>
      <c r="G9868">
        <v>2006</v>
      </c>
      <c r="H9868" t="s">
        <v>36666</v>
      </c>
      <c r="I9868" t="s">
        <v>25498</v>
      </c>
      <c r="J9868" s="2" t="s">
        <v>25499</v>
      </c>
      <c r="K9868" s="5" t="s">
        <v>15</v>
      </c>
    </row>
    <row r="9869" spans="1:12" hidden="1" x14ac:dyDescent="0.25">
      <c r="A9869">
        <v>213204</v>
      </c>
      <c r="B9869" t="s">
        <v>25500</v>
      </c>
      <c r="C9869" t="s">
        <v>25501</v>
      </c>
      <c r="D9869" t="s">
        <v>25473</v>
      </c>
      <c r="E9869" t="s">
        <v>35998</v>
      </c>
      <c r="F9869" t="s">
        <v>35348</v>
      </c>
      <c r="G9869">
        <v>2006</v>
      </c>
      <c r="H9869" t="s">
        <v>36666</v>
      </c>
      <c r="I9869" t="s">
        <v>25502</v>
      </c>
      <c r="J9869" s="2" t="s">
        <v>25503</v>
      </c>
      <c r="K9869" s="5" t="s">
        <v>38</v>
      </c>
      <c r="L9869" t="s">
        <v>16</v>
      </c>
    </row>
    <row r="9870" spans="1:12" hidden="1" x14ac:dyDescent="0.25">
      <c r="A9870">
        <v>213211</v>
      </c>
      <c r="B9870" t="s">
        <v>25504</v>
      </c>
      <c r="C9870" t="s">
        <v>25505</v>
      </c>
      <c r="D9870" t="s">
        <v>25473</v>
      </c>
      <c r="E9870" t="s">
        <v>35998</v>
      </c>
      <c r="F9870" t="s">
        <v>35348</v>
      </c>
      <c r="G9870">
        <v>2006</v>
      </c>
      <c r="H9870" t="s">
        <v>36666</v>
      </c>
      <c r="I9870" t="s">
        <v>15437</v>
      </c>
      <c r="J9870" s="2" t="s">
        <v>25506</v>
      </c>
      <c r="K9870" s="5" t="s">
        <v>21</v>
      </c>
    </row>
    <row r="9871" spans="1:12" hidden="1" x14ac:dyDescent="0.25">
      <c r="A9871">
        <v>213230</v>
      </c>
      <c r="B9871" t="s">
        <v>25507</v>
      </c>
      <c r="C9871" t="s">
        <v>25505</v>
      </c>
      <c r="D9871" t="s">
        <v>25473</v>
      </c>
      <c r="E9871" t="s">
        <v>35998</v>
      </c>
      <c r="F9871" t="s">
        <v>35348</v>
      </c>
      <c r="G9871">
        <v>2006</v>
      </c>
      <c r="H9871" t="s">
        <v>36666</v>
      </c>
      <c r="I9871" t="s">
        <v>15437</v>
      </c>
      <c r="J9871" s="2" t="s">
        <v>25508</v>
      </c>
      <c r="K9871" s="5" t="s">
        <v>128</v>
      </c>
    </row>
    <row r="9872" spans="1:12" hidden="1" x14ac:dyDescent="0.25">
      <c r="A9872">
        <v>213259</v>
      </c>
      <c r="B9872" t="s">
        <v>25509</v>
      </c>
      <c r="C9872" t="s">
        <v>25497</v>
      </c>
      <c r="D9872" t="s">
        <v>25473</v>
      </c>
      <c r="E9872" t="s">
        <v>35998</v>
      </c>
      <c r="F9872" t="s">
        <v>35348</v>
      </c>
      <c r="G9872">
        <v>2006</v>
      </c>
      <c r="H9872" t="s">
        <v>36666</v>
      </c>
      <c r="I9872" t="s">
        <v>25498</v>
      </c>
      <c r="J9872" s="2" t="s">
        <v>25510</v>
      </c>
      <c r="K9872" s="5" t="s">
        <v>38</v>
      </c>
    </row>
    <row r="9873" spans="1:12" hidden="1" x14ac:dyDescent="0.25">
      <c r="A9873">
        <v>213260</v>
      </c>
      <c r="B9873" t="s">
        <v>25511</v>
      </c>
      <c r="C9873" t="s">
        <v>25481</v>
      </c>
      <c r="D9873" t="s">
        <v>25473</v>
      </c>
      <c r="E9873" t="s">
        <v>35998</v>
      </c>
      <c r="F9873" t="s">
        <v>35348</v>
      </c>
      <c r="G9873">
        <v>2006</v>
      </c>
      <c r="H9873" t="s">
        <v>36666</v>
      </c>
      <c r="I9873" t="s">
        <v>21218</v>
      </c>
      <c r="J9873" s="2" t="s">
        <v>25512</v>
      </c>
      <c r="K9873" s="5" t="s">
        <v>21</v>
      </c>
    </row>
    <row r="9874" spans="1:12" hidden="1" x14ac:dyDescent="0.25">
      <c r="A9874">
        <v>213263</v>
      </c>
      <c r="B9874" t="s">
        <v>25513</v>
      </c>
      <c r="C9874" t="s">
        <v>25514</v>
      </c>
      <c r="D9874" t="s">
        <v>25473</v>
      </c>
      <c r="E9874" t="s">
        <v>35998</v>
      </c>
      <c r="F9874" t="s">
        <v>35348</v>
      </c>
      <c r="G9874">
        <v>2006</v>
      </c>
      <c r="H9874" t="s">
        <v>36666</v>
      </c>
      <c r="I9874" t="s">
        <v>25515</v>
      </c>
      <c r="J9874" s="2" t="s">
        <v>25516</v>
      </c>
      <c r="K9874" s="5" t="s">
        <v>21</v>
      </c>
    </row>
    <row r="9875" spans="1:12" hidden="1" x14ac:dyDescent="0.25">
      <c r="A9875">
        <v>213346</v>
      </c>
      <c r="B9875" t="s">
        <v>25517</v>
      </c>
      <c r="C9875" t="s">
        <v>25518</v>
      </c>
      <c r="D9875" t="s">
        <v>25519</v>
      </c>
      <c r="E9875" t="s">
        <v>35999</v>
      </c>
      <c r="F9875" t="s">
        <v>35378</v>
      </c>
      <c r="G9875">
        <v>1969</v>
      </c>
      <c r="H9875" t="s">
        <v>36667</v>
      </c>
      <c r="I9875" t="s">
        <v>6213</v>
      </c>
      <c r="J9875" s="2" t="s">
        <v>25520</v>
      </c>
      <c r="K9875" s="5" t="s">
        <v>1493</v>
      </c>
      <c r="L9875" t="s">
        <v>16</v>
      </c>
    </row>
    <row r="9876" spans="1:12" hidden="1" x14ac:dyDescent="0.25">
      <c r="A9876">
        <v>213372</v>
      </c>
      <c r="B9876" t="s">
        <v>25521</v>
      </c>
      <c r="C9876" t="s">
        <v>25518</v>
      </c>
      <c r="D9876" t="s">
        <v>25519</v>
      </c>
      <c r="E9876" t="s">
        <v>35999</v>
      </c>
      <c r="F9876" t="s">
        <v>35378</v>
      </c>
      <c r="G9876">
        <v>1969</v>
      </c>
      <c r="H9876" t="s">
        <v>36667</v>
      </c>
      <c r="I9876" t="s">
        <v>6213</v>
      </c>
      <c r="J9876" s="2" t="s">
        <v>25522</v>
      </c>
      <c r="K9876" s="5" t="s">
        <v>21</v>
      </c>
    </row>
    <row r="9877" spans="1:12" hidden="1" x14ac:dyDescent="0.25">
      <c r="A9877">
        <v>213374</v>
      </c>
      <c r="B9877" t="s">
        <v>25523</v>
      </c>
      <c r="C9877" t="s">
        <v>25518</v>
      </c>
      <c r="D9877" t="s">
        <v>25519</v>
      </c>
      <c r="E9877" t="s">
        <v>35999</v>
      </c>
      <c r="F9877" t="s">
        <v>35378</v>
      </c>
      <c r="G9877">
        <v>1969</v>
      </c>
      <c r="H9877" t="s">
        <v>36667</v>
      </c>
      <c r="I9877" t="s">
        <v>6213</v>
      </c>
      <c r="J9877" s="2" t="s">
        <v>25524</v>
      </c>
      <c r="K9877" s="5" t="s">
        <v>38</v>
      </c>
      <c r="L9877" t="s">
        <v>16</v>
      </c>
    </row>
    <row r="9878" spans="1:12" hidden="1" x14ac:dyDescent="0.25">
      <c r="A9878">
        <v>213377</v>
      </c>
      <c r="B9878" t="s">
        <v>25525</v>
      </c>
      <c r="C9878" t="s">
        <v>25526</v>
      </c>
      <c r="D9878" t="s">
        <v>25519</v>
      </c>
      <c r="E9878" t="s">
        <v>35999</v>
      </c>
      <c r="F9878" t="s">
        <v>35378</v>
      </c>
      <c r="G9878">
        <v>1969</v>
      </c>
      <c r="H9878" t="s">
        <v>36667</v>
      </c>
      <c r="I9878" t="s">
        <v>25527</v>
      </c>
      <c r="J9878" s="2" t="s">
        <v>25528</v>
      </c>
      <c r="K9878" s="5" t="s">
        <v>21</v>
      </c>
    </row>
    <row r="9879" spans="1:12" hidden="1" x14ac:dyDescent="0.25">
      <c r="A9879">
        <v>213473</v>
      </c>
      <c r="B9879" t="s">
        <v>25529</v>
      </c>
      <c r="C9879" t="s">
        <v>25526</v>
      </c>
      <c r="D9879" t="s">
        <v>25519</v>
      </c>
      <c r="E9879" t="s">
        <v>35999</v>
      </c>
      <c r="F9879" t="s">
        <v>35378</v>
      </c>
      <c r="G9879">
        <v>1969</v>
      </c>
      <c r="H9879" t="s">
        <v>36667</v>
      </c>
      <c r="I9879" t="s">
        <v>25527</v>
      </c>
      <c r="J9879" s="2" t="s">
        <v>25530</v>
      </c>
      <c r="K9879" s="5" t="s">
        <v>21</v>
      </c>
    </row>
    <row r="9880" spans="1:12" hidden="1" x14ac:dyDescent="0.25">
      <c r="A9880">
        <v>213483</v>
      </c>
      <c r="B9880" t="s">
        <v>25531</v>
      </c>
      <c r="C9880" t="s">
        <v>25518</v>
      </c>
      <c r="D9880" t="s">
        <v>25519</v>
      </c>
      <c r="E9880" t="s">
        <v>35999</v>
      </c>
      <c r="F9880" t="s">
        <v>35378</v>
      </c>
      <c r="G9880">
        <v>1969</v>
      </c>
      <c r="H9880" t="s">
        <v>36667</v>
      </c>
      <c r="I9880" t="s">
        <v>6213</v>
      </c>
      <c r="J9880" s="2" t="s">
        <v>25532</v>
      </c>
      <c r="K9880" s="5" t="s">
        <v>21</v>
      </c>
    </row>
    <row r="9881" spans="1:12" hidden="1" x14ac:dyDescent="0.25">
      <c r="A9881">
        <v>213588</v>
      </c>
      <c r="B9881" t="s">
        <v>25533</v>
      </c>
      <c r="C9881" t="s">
        <v>25534</v>
      </c>
      <c r="D9881" t="s">
        <v>25535</v>
      </c>
      <c r="E9881" t="s">
        <v>36000</v>
      </c>
      <c r="F9881" t="s">
        <v>36001</v>
      </c>
      <c r="G9881">
        <v>1978</v>
      </c>
      <c r="H9881" t="s">
        <v>36668</v>
      </c>
      <c r="I9881" t="s">
        <v>456</v>
      </c>
      <c r="J9881" s="2" t="s">
        <v>25536</v>
      </c>
      <c r="K9881" s="5" t="s">
        <v>21</v>
      </c>
    </row>
    <row r="9882" spans="1:12" hidden="1" x14ac:dyDescent="0.25">
      <c r="A9882">
        <v>213674</v>
      </c>
      <c r="B9882" t="s">
        <v>25537</v>
      </c>
      <c r="C9882" t="s">
        <v>25538</v>
      </c>
      <c r="D9882" t="s">
        <v>25535</v>
      </c>
      <c r="E9882" t="s">
        <v>36000</v>
      </c>
      <c r="F9882" t="s">
        <v>36001</v>
      </c>
      <c r="G9882">
        <v>1978</v>
      </c>
      <c r="H9882" t="s">
        <v>36668</v>
      </c>
      <c r="I9882" t="s">
        <v>25539</v>
      </c>
      <c r="J9882" s="2" t="s">
        <v>25540</v>
      </c>
      <c r="K9882" s="5" t="s">
        <v>21</v>
      </c>
    </row>
    <row r="9883" spans="1:12" hidden="1" x14ac:dyDescent="0.25">
      <c r="A9883">
        <v>213690</v>
      </c>
      <c r="B9883" t="s">
        <v>25541</v>
      </c>
      <c r="C9883" t="s">
        <v>25542</v>
      </c>
      <c r="D9883" t="s">
        <v>25535</v>
      </c>
      <c r="E9883" t="s">
        <v>36000</v>
      </c>
      <c r="F9883" t="s">
        <v>36001</v>
      </c>
      <c r="G9883">
        <v>1978</v>
      </c>
      <c r="H9883" t="s">
        <v>36668</v>
      </c>
      <c r="I9883" t="s">
        <v>8569</v>
      </c>
      <c r="J9883" s="2" t="s">
        <v>25543</v>
      </c>
      <c r="K9883" s="5" t="s">
        <v>38</v>
      </c>
      <c r="L9883" t="s">
        <v>132</v>
      </c>
    </row>
    <row r="9884" spans="1:12" hidden="1" x14ac:dyDescent="0.25">
      <c r="A9884">
        <v>213702</v>
      </c>
      <c r="B9884" t="s">
        <v>25544</v>
      </c>
      <c r="C9884" t="s">
        <v>25545</v>
      </c>
      <c r="D9884" t="s">
        <v>25535</v>
      </c>
      <c r="E9884" t="s">
        <v>36000</v>
      </c>
      <c r="F9884" t="s">
        <v>36001</v>
      </c>
      <c r="G9884">
        <v>1978</v>
      </c>
      <c r="H9884" t="s">
        <v>36668</v>
      </c>
      <c r="I9884" t="s">
        <v>25546</v>
      </c>
      <c r="J9884" s="2" t="s">
        <v>25547</v>
      </c>
      <c r="K9884" s="5" t="s">
        <v>38</v>
      </c>
      <c r="L9884" t="s">
        <v>174</v>
      </c>
    </row>
    <row r="9885" spans="1:12" hidden="1" x14ac:dyDescent="0.25">
      <c r="A9885">
        <v>213719</v>
      </c>
      <c r="B9885" t="s">
        <v>25548</v>
      </c>
      <c r="C9885" t="s">
        <v>25542</v>
      </c>
      <c r="D9885" t="s">
        <v>25535</v>
      </c>
      <c r="E9885" t="s">
        <v>36000</v>
      </c>
      <c r="F9885" t="s">
        <v>36001</v>
      </c>
      <c r="G9885">
        <v>1978</v>
      </c>
      <c r="H9885" t="s">
        <v>36668</v>
      </c>
      <c r="I9885" t="s">
        <v>8569</v>
      </c>
      <c r="J9885" s="2" t="s">
        <v>25549</v>
      </c>
      <c r="K9885" s="5" t="s">
        <v>21</v>
      </c>
    </row>
    <row r="9886" spans="1:12" hidden="1" x14ac:dyDescent="0.25">
      <c r="A9886">
        <v>213730</v>
      </c>
      <c r="B9886" t="s">
        <v>25550</v>
      </c>
      <c r="C9886" t="s">
        <v>25542</v>
      </c>
      <c r="D9886" t="s">
        <v>25535</v>
      </c>
      <c r="E9886" t="s">
        <v>36000</v>
      </c>
      <c r="F9886" t="s">
        <v>36001</v>
      </c>
      <c r="G9886">
        <v>1978</v>
      </c>
      <c r="H9886" t="s">
        <v>36668</v>
      </c>
      <c r="I9886" t="s">
        <v>8569</v>
      </c>
      <c r="J9886" s="2" t="s">
        <v>25551</v>
      </c>
      <c r="K9886" s="5" t="s">
        <v>202</v>
      </c>
    </row>
    <row r="9887" spans="1:12" hidden="1" x14ac:dyDescent="0.25">
      <c r="A9887">
        <v>213733</v>
      </c>
      <c r="B9887" t="s">
        <v>25552</v>
      </c>
      <c r="C9887" t="s">
        <v>25534</v>
      </c>
      <c r="D9887" t="s">
        <v>25535</v>
      </c>
      <c r="E9887" t="s">
        <v>36000</v>
      </c>
      <c r="F9887" t="s">
        <v>36001</v>
      </c>
      <c r="G9887">
        <v>1978</v>
      </c>
      <c r="H9887" t="s">
        <v>36668</v>
      </c>
      <c r="I9887" t="s">
        <v>456</v>
      </c>
      <c r="J9887" s="2" t="s">
        <v>25553</v>
      </c>
      <c r="K9887" s="5" t="s">
        <v>55</v>
      </c>
    </row>
    <row r="9888" spans="1:12" hidden="1" x14ac:dyDescent="0.25">
      <c r="A9888">
        <v>213804</v>
      </c>
      <c r="B9888" t="s">
        <v>25554</v>
      </c>
      <c r="C9888" t="s">
        <v>25534</v>
      </c>
      <c r="D9888" t="s">
        <v>25535</v>
      </c>
      <c r="E9888" t="s">
        <v>36000</v>
      </c>
      <c r="F9888" t="s">
        <v>36001</v>
      </c>
      <c r="G9888">
        <v>1978</v>
      </c>
      <c r="H9888" t="s">
        <v>36668</v>
      </c>
      <c r="I9888" t="s">
        <v>456</v>
      </c>
      <c r="J9888" s="2" t="s">
        <v>25555</v>
      </c>
      <c r="K9888" s="5" t="s">
        <v>38</v>
      </c>
    </row>
    <row r="9889" spans="1:12" hidden="1" x14ac:dyDescent="0.25">
      <c r="A9889">
        <v>213901</v>
      </c>
      <c r="B9889" t="s">
        <v>25556</v>
      </c>
      <c r="C9889" t="s">
        <v>25557</v>
      </c>
      <c r="D9889" t="s">
        <v>25558</v>
      </c>
      <c r="E9889" t="s">
        <v>36002</v>
      </c>
      <c r="F9889" t="s">
        <v>35460</v>
      </c>
      <c r="G9889">
        <v>1997</v>
      </c>
      <c r="H9889" t="s">
        <v>36669</v>
      </c>
      <c r="I9889" t="s">
        <v>25559</v>
      </c>
      <c r="J9889" s="2" t="s">
        <v>25560</v>
      </c>
      <c r="K9889" s="5" t="s">
        <v>128</v>
      </c>
    </row>
    <row r="9890" spans="1:12" hidden="1" x14ac:dyDescent="0.25">
      <c r="A9890">
        <v>213968</v>
      </c>
      <c r="B9890" t="s">
        <v>25561</v>
      </c>
      <c r="C9890" t="s">
        <v>25562</v>
      </c>
      <c r="D9890" t="s">
        <v>25558</v>
      </c>
      <c r="E9890" t="s">
        <v>36002</v>
      </c>
      <c r="F9890" t="s">
        <v>35460</v>
      </c>
      <c r="G9890">
        <v>1997</v>
      </c>
      <c r="H9890" t="s">
        <v>36669</v>
      </c>
      <c r="I9890" t="s">
        <v>6429</v>
      </c>
      <c r="J9890" s="2" t="s">
        <v>25563</v>
      </c>
      <c r="K9890" s="5" t="s">
        <v>38</v>
      </c>
      <c r="L9890" t="s">
        <v>132</v>
      </c>
    </row>
    <row r="9891" spans="1:12" hidden="1" x14ac:dyDescent="0.25">
      <c r="A9891">
        <v>213971</v>
      </c>
      <c r="B9891" t="s">
        <v>25564</v>
      </c>
      <c r="C9891" t="s">
        <v>25562</v>
      </c>
      <c r="D9891" t="s">
        <v>25558</v>
      </c>
      <c r="E9891" t="s">
        <v>36002</v>
      </c>
      <c r="F9891" t="s">
        <v>35460</v>
      </c>
      <c r="G9891">
        <v>1997</v>
      </c>
      <c r="H9891" t="s">
        <v>36669</v>
      </c>
      <c r="I9891" t="s">
        <v>6429</v>
      </c>
      <c r="J9891" s="2" t="s">
        <v>25565</v>
      </c>
      <c r="K9891" s="5" t="s">
        <v>38</v>
      </c>
      <c r="L9891" t="s">
        <v>323</v>
      </c>
    </row>
    <row r="9892" spans="1:12" hidden="1" x14ac:dyDescent="0.25">
      <c r="A9892">
        <v>213993</v>
      </c>
      <c r="B9892" t="s">
        <v>25566</v>
      </c>
      <c r="C9892" t="s">
        <v>25567</v>
      </c>
      <c r="D9892" t="s">
        <v>25558</v>
      </c>
      <c r="E9892" t="s">
        <v>36002</v>
      </c>
      <c r="F9892" t="s">
        <v>35460</v>
      </c>
      <c r="G9892">
        <v>1997</v>
      </c>
      <c r="H9892" t="s">
        <v>36669</v>
      </c>
      <c r="I9892" t="s">
        <v>7081</v>
      </c>
      <c r="J9892" s="2" t="s">
        <v>25568</v>
      </c>
      <c r="K9892" s="5" t="s">
        <v>21</v>
      </c>
    </row>
    <row r="9893" spans="1:12" hidden="1" x14ac:dyDescent="0.25">
      <c r="A9893">
        <v>214037</v>
      </c>
      <c r="B9893" t="s">
        <v>25569</v>
      </c>
      <c r="C9893" t="s">
        <v>25570</v>
      </c>
      <c r="D9893" t="s">
        <v>25558</v>
      </c>
      <c r="E9893" t="s">
        <v>36002</v>
      </c>
      <c r="F9893" t="s">
        <v>35460</v>
      </c>
      <c r="G9893">
        <v>1997</v>
      </c>
      <c r="H9893" t="s">
        <v>36669</v>
      </c>
      <c r="I9893" t="s">
        <v>25571</v>
      </c>
      <c r="J9893" s="2" t="s">
        <v>25572</v>
      </c>
      <c r="K9893" s="5" t="s">
        <v>32</v>
      </c>
    </row>
    <row r="9894" spans="1:12" hidden="1" x14ac:dyDescent="0.25">
      <c r="A9894">
        <v>214046</v>
      </c>
      <c r="B9894" t="s">
        <v>25573</v>
      </c>
      <c r="C9894" t="s">
        <v>25567</v>
      </c>
      <c r="D9894" t="s">
        <v>25558</v>
      </c>
      <c r="E9894" t="s">
        <v>36002</v>
      </c>
      <c r="F9894" t="s">
        <v>35460</v>
      </c>
      <c r="G9894">
        <v>1997</v>
      </c>
      <c r="H9894" t="s">
        <v>36669</v>
      </c>
      <c r="I9894" t="s">
        <v>7081</v>
      </c>
      <c r="J9894" s="2" t="s">
        <v>25574</v>
      </c>
      <c r="K9894" s="5" t="s">
        <v>38</v>
      </c>
      <c r="L9894" t="s">
        <v>187</v>
      </c>
    </row>
    <row r="9895" spans="1:12" hidden="1" x14ac:dyDescent="0.25">
      <c r="A9895">
        <v>214065</v>
      </c>
      <c r="B9895" t="s">
        <v>25575</v>
      </c>
      <c r="C9895" t="s">
        <v>25576</v>
      </c>
      <c r="D9895" t="s">
        <v>25577</v>
      </c>
      <c r="E9895" t="s">
        <v>36003</v>
      </c>
      <c r="F9895" t="s">
        <v>35531</v>
      </c>
      <c r="G9895">
        <v>1990</v>
      </c>
      <c r="H9895" t="s">
        <v>36670</v>
      </c>
      <c r="I9895" t="s">
        <v>13041</v>
      </c>
      <c r="J9895" s="2" t="s">
        <v>25578</v>
      </c>
      <c r="K9895" s="5" t="s">
        <v>447</v>
      </c>
      <c r="L9895" t="s">
        <v>35297</v>
      </c>
    </row>
    <row r="9896" spans="1:12" hidden="1" x14ac:dyDescent="0.25">
      <c r="A9896">
        <v>214083</v>
      </c>
      <c r="B9896" t="s">
        <v>25579</v>
      </c>
      <c r="C9896" t="s">
        <v>25576</v>
      </c>
      <c r="D9896" t="s">
        <v>25577</v>
      </c>
      <c r="E9896" t="s">
        <v>36003</v>
      </c>
      <c r="F9896" t="s">
        <v>35531</v>
      </c>
      <c r="G9896">
        <v>1990</v>
      </c>
      <c r="H9896" t="s">
        <v>36670</v>
      </c>
      <c r="I9896" t="s">
        <v>13041</v>
      </c>
      <c r="J9896" s="2" t="s">
        <v>25580</v>
      </c>
      <c r="K9896" s="5" t="s">
        <v>21</v>
      </c>
    </row>
    <row r="9897" spans="1:12" hidden="1" x14ac:dyDescent="0.25">
      <c r="A9897">
        <v>214086</v>
      </c>
      <c r="B9897" t="s">
        <v>25581</v>
      </c>
      <c r="C9897" t="s">
        <v>25582</v>
      </c>
      <c r="D9897" t="s">
        <v>25577</v>
      </c>
      <c r="E9897" t="s">
        <v>36003</v>
      </c>
      <c r="F9897" t="s">
        <v>35531</v>
      </c>
      <c r="G9897">
        <v>1990</v>
      </c>
      <c r="H9897" t="s">
        <v>36670</v>
      </c>
      <c r="I9897" t="s">
        <v>5168</v>
      </c>
      <c r="J9897" s="2" t="s">
        <v>25583</v>
      </c>
      <c r="K9897" s="5" t="s">
        <v>21</v>
      </c>
    </row>
    <row r="9898" spans="1:12" hidden="1" x14ac:dyDescent="0.25">
      <c r="A9898">
        <v>214123</v>
      </c>
      <c r="B9898" t="s">
        <v>25584</v>
      </c>
      <c r="C9898" t="s">
        <v>25576</v>
      </c>
      <c r="D9898" t="s">
        <v>25577</v>
      </c>
      <c r="E9898" t="s">
        <v>36003</v>
      </c>
      <c r="F9898" t="s">
        <v>35531</v>
      </c>
      <c r="G9898">
        <v>1990</v>
      </c>
      <c r="H9898" t="s">
        <v>36670</v>
      </c>
      <c r="I9898" t="s">
        <v>13041</v>
      </c>
      <c r="J9898" s="2" t="s">
        <v>25585</v>
      </c>
      <c r="K9898" s="5" t="s">
        <v>2495</v>
      </c>
      <c r="L9898" t="s">
        <v>132</v>
      </c>
    </row>
    <row r="9899" spans="1:12" hidden="1" x14ac:dyDescent="0.25">
      <c r="A9899">
        <v>214161</v>
      </c>
      <c r="B9899" t="s">
        <v>25586</v>
      </c>
      <c r="C9899" t="s">
        <v>25576</v>
      </c>
      <c r="D9899" t="s">
        <v>25577</v>
      </c>
      <c r="E9899" t="s">
        <v>36003</v>
      </c>
      <c r="F9899" t="s">
        <v>35531</v>
      </c>
      <c r="G9899">
        <v>1990</v>
      </c>
      <c r="H9899" t="s">
        <v>36670</v>
      </c>
      <c r="I9899" t="s">
        <v>13041</v>
      </c>
      <c r="J9899" s="2" t="s">
        <v>25587</v>
      </c>
      <c r="K9899" s="5" t="s">
        <v>21</v>
      </c>
    </row>
    <row r="9900" spans="1:12" hidden="1" x14ac:dyDescent="0.25">
      <c r="A9900">
        <v>214184</v>
      </c>
      <c r="B9900" t="s">
        <v>25588</v>
      </c>
      <c r="C9900" t="s">
        <v>25576</v>
      </c>
      <c r="D9900" t="s">
        <v>25577</v>
      </c>
      <c r="E9900" t="s">
        <v>36003</v>
      </c>
      <c r="F9900" t="s">
        <v>35531</v>
      </c>
      <c r="G9900">
        <v>1990</v>
      </c>
      <c r="H9900" t="s">
        <v>36670</v>
      </c>
      <c r="I9900" t="s">
        <v>13041</v>
      </c>
      <c r="J9900" s="2" t="s">
        <v>25589</v>
      </c>
      <c r="K9900" s="5" t="s">
        <v>128</v>
      </c>
    </row>
    <row r="9901" spans="1:12" hidden="1" x14ac:dyDescent="0.25">
      <c r="A9901">
        <v>214187</v>
      </c>
      <c r="B9901" t="s">
        <v>25590</v>
      </c>
      <c r="C9901" t="s">
        <v>25576</v>
      </c>
      <c r="D9901" t="s">
        <v>25577</v>
      </c>
      <c r="E9901" t="s">
        <v>36003</v>
      </c>
      <c r="F9901" t="s">
        <v>35531</v>
      </c>
      <c r="G9901">
        <v>1990</v>
      </c>
      <c r="H9901" t="s">
        <v>36670</v>
      </c>
      <c r="I9901" t="s">
        <v>13041</v>
      </c>
      <c r="J9901" s="2" t="s">
        <v>25591</v>
      </c>
      <c r="K9901" s="5" t="s">
        <v>38</v>
      </c>
    </row>
    <row r="9902" spans="1:12" hidden="1" x14ac:dyDescent="0.25">
      <c r="A9902">
        <v>214202</v>
      </c>
      <c r="B9902" t="s">
        <v>25592</v>
      </c>
      <c r="C9902" t="s">
        <v>25576</v>
      </c>
      <c r="D9902" t="s">
        <v>25577</v>
      </c>
      <c r="E9902" t="s">
        <v>36003</v>
      </c>
      <c r="F9902" t="s">
        <v>35531</v>
      </c>
      <c r="G9902">
        <v>1990</v>
      </c>
      <c r="H9902" t="s">
        <v>36670</v>
      </c>
      <c r="I9902" t="s">
        <v>13041</v>
      </c>
      <c r="J9902" s="2" t="s">
        <v>25593</v>
      </c>
      <c r="K9902" s="5" t="s">
        <v>128</v>
      </c>
      <c r="L9902" t="s">
        <v>129</v>
      </c>
    </row>
    <row r="9903" spans="1:12" hidden="1" x14ac:dyDescent="0.25">
      <c r="A9903">
        <v>214216</v>
      </c>
      <c r="B9903" t="s">
        <v>25594</v>
      </c>
      <c r="C9903" t="s">
        <v>25576</v>
      </c>
      <c r="D9903" t="s">
        <v>25577</v>
      </c>
      <c r="E9903" t="s">
        <v>36003</v>
      </c>
      <c r="F9903" t="s">
        <v>35531</v>
      </c>
      <c r="G9903">
        <v>1990</v>
      </c>
      <c r="H9903" t="s">
        <v>36670</v>
      </c>
      <c r="I9903" t="s">
        <v>13041</v>
      </c>
      <c r="J9903" s="2" t="s">
        <v>25595</v>
      </c>
      <c r="K9903" s="5" t="s">
        <v>21</v>
      </c>
    </row>
    <row r="9904" spans="1:12" hidden="1" x14ac:dyDescent="0.25">
      <c r="A9904">
        <v>214231</v>
      </c>
      <c r="B9904" t="s">
        <v>25596</v>
      </c>
      <c r="C9904" t="s">
        <v>25576</v>
      </c>
      <c r="D9904" t="s">
        <v>25577</v>
      </c>
      <c r="E9904" t="s">
        <v>36003</v>
      </c>
      <c r="F9904" t="s">
        <v>35531</v>
      </c>
      <c r="G9904">
        <v>1990</v>
      </c>
      <c r="H9904" t="s">
        <v>36670</v>
      </c>
      <c r="I9904" t="s">
        <v>13041</v>
      </c>
      <c r="J9904" s="2" t="s">
        <v>25597</v>
      </c>
      <c r="K9904" s="5" t="s">
        <v>173</v>
      </c>
      <c r="L9904" t="s">
        <v>187</v>
      </c>
    </row>
    <row r="9905" spans="1:12" hidden="1" x14ac:dyDescent="0.25">
      <c r="A9905">
        <v>214234</v>
      </c>
      <c r="B9905" t="s">
        <v>25598</v>
      </c>
      <c r="C9905" t="s">
        <v>25582</v>
      </c>
      <c r="D9905" t="s">
        <v>25577</v>
      </c>
      <c r="E9905" t="s">
        <v>36003</v>
      </c>
      <c r="F9905" t="s">
        <v>35531</v>
      </c>
      <c r="G9905">
        <v>1990</v>
      </c>
      <c r="H9905" t="s">
        <v>36670</v>
      </c>
      <c r="I9905" t="s">
        <v>5168</v>
      </c>
      <c r="J9905" s="2" t="s">
        <v>25599</v>
      </c>
      <c r="K9905" s="5" t="s">
        <v>55</v>
      </c>
    </row>
    <row r="9906" spans="1:12" hidden="1" x14ac:dyDescent="0.25">
      <c r="A9906">
        <v>214235</v>
      </c>
      <c r="B9906" t="s">
        <v>25600</v>
      </c>
      <c r="C9906" t="s">
        <v>25576</v>
      </c>
      <c r="D9906" t="s">
        <v>25577</v>
      </c>
      <c r="E9906" t="s">
        <v>36003</v>
      </c>
      <c r="F9906" t="s">
        <v>35531</v>
      </c>
      <c r="G9906">
        <v>1990</v>
      </c>
      <c r="H9906" t="s">
        <v>36670</v>
      </c>
      <c r="I9906" t="s">
        <v>13041</v>
      </c>
      <c r="J9906" s="2" t="s">
        <v>25601</v>
      </c>
      <c r="K9906" s="5" t="s">
        <v>248</v>
      </c>
      <c r="L9906" t="s">
        <v>35242</v>
      </c>
    </row>
    <row r="9907" spans="1:12" hidden="1" x14ac:dyDescent="0.25">
      <c r="A9907">
        <v>214269</v>
      </c>
      <c r="B9907" t="s">
        <v>25602</v>
      </c>
      <c r="C9907" t="s">
        <v>25576</v>
      </c>
      <c r="D9907" t="s">
        <v>25577</v>
      </c>
      <c r="E9907" t="s">
        <v>36003</v>
      </c>
      <c r="F9907" t="s">
        <v>35531</v>
      </c>
      <c r="G9907">
        <v>1990</v>
      </c>
      <c r="H9907" t="s">
        <v>36670</v>
      </c>
      <c r="I9907" t="s">
        <v>13041</v>
      </c>
      <c r="J9907" s="2" t="s">
        <v>25603</v>
      </c>
      <c r="K9907" s="5" t="s">
        <v>21</v>
      </c>
    </row>
    <row r="9908" spans="1:12" hidden="1" x14ac:dyDescent="0.25">
      <c r="A9908">
        <v>214277</v>
      </c>
      <c r="B9908" t="s">
        <v>25604</v>
      </c>
      <c r="C9908" t="s">
        <v>25576</v>
      </c>
      <c r="D9908" t="s">
        <v>25577</v>
      </c>
      <c r="E9908" t="s">
        <v>36003</v>
      </c>
      <c r="F9908" t="s">
        <v>35531</v>
      </c>
      <c r="G9908">
        <v>1990</v>
      </c>
      <c r="H9908" t="s">
        <v>36670</v>
      </c>
      <c r="I9908" t="s">
        <v>13041</v>
      </c>
      <c r="J9908" s="2" t="s">
        <v>25605</v>
      </c>
      <c r="K9908" s="5" t="s">
        <v>21</v>
      </c>
    </row>
    <row r="9909" spans="1:12" hidden="1" x14ac:dyDescent="0.25">
      <c r="A9909">
        <v>214298</v>
      </c>
      <c r="B9909" t="s">
        <v>25606</v>
      </c>
      <c r="C9909" t="s">
        <v>25576</v>
      </c>
      <c r="D9909" t="s">
        <v>25577</v>
      </c>
      <c r="E9909" t="s">
        <v>36003</v>
      </c>
      <c r="F9909" t="s">
        <v>35531</v>
      </c>
      <c r="G9909">
        <v>1990</v>
      </c>
      <c r="H9909" t="s">
        <v>36670</v>
      </c>
      <c r="I9909" t="s">
        <v>13041</v>
      </c>
      <c r="J9909" s="2" t="s">
        <v>25607</v>
      </c>
      <c r="K9909" s="5" t="s">
        <v>38</v>
      </c>
      <c r="L9909" t="s">
        <v>174</v>
      </c>
    </row>
    <row r="9910" spans="1:12" hidden="1" x14ac:dyDescent="0.25">
      <c r="A9910">
        <v>214300</v>
      </c>
      <c r="B9910" t="s">
        <v>25608</v>
      </c>
      <c r="C9910" t="s">
        <v>25576</v>
      </c>
      <c r="D9910" t="s">
        <v>25577</v>
      </c>
      <c r="E9910" t="s">
        <v>36003</v>
      </c>
      <c r="F9910" t="s">
        <v>35531</v>
      </c>
      <c r="G9910">
        <v>1990</v>
      </c>
      <c r="H9910" t="s">
        <v>36670</v>
      </c>
      <c r="I9910" t="s">
        <v>13041</v>
      </c>
      <c r="J9910" s="2" t="s">
        <v>25609</v>
      </c>
      <c r="K9910" s="5" t="s">
        <v>173</v>
      </c>
      <c r="L9910" t="s">
        <v>174</v>
      </c>
    </row>
    <row r="9911" spans="1:12" hidden="1" x14ac:dyDescent="0.25">
      <c r="A9911">
        <v>214324</v>
      </c>
      <c r="B9911" t="s">
        <v>25610</v>
      </c>
      <c r="C9911" t="s">
        <v>25582</v>
      </c>
      <c r="D9911" t="s">
        <v>25577</v>
      </c>
      <c r="E9911" t="s">
        <v>36003</v>
      </c>
      <c r="F9911" t="s">
        <v>35531</v>
      </c>
      <c r="G9911">
        <v>1990</v>
      </c>
      <c r="H9911" t="s">
        <v>36670</v>
      </c>
      <c r="I9911" t="s">
        <v>5168</v>
      </c>
      <c r="J9911" s="2" t="s">
        <v>25611</v>
      </c>
      <c r="K9911" s="5" t="s">
        <v>55</v>
      </c>
    </row>
    <row r="9912" spans="1:12" hidden="1" x14ac:dyDescent="0.25">
      <c r="A9912">
        <v>214325</v>
      </c>
      <c r="B9912" t="s">
        <v>25612</v>
      </c>
      <c r="C9912" t="s">
        <v>25576</v>
      </c>
      <c r="D9912" t="s">
        <v>25577</v>
      </c>
      <c r="E9912" t="s">
        <v>36003</v>
      </c>
      <c r="F9912" t="s">
        <v>35531</v>
      </c>
      <c r="G9912">
        <v>1990</v>
      </c>
      <c r="H9912" t="s">
        <v>36670</v>
      </c>
      <c r="I9912" t="s">
        <v>13041</v>
      </c>
      <c r="J9912" s="2" t="s">
        <v>25613</v>
      </c>
      <c r="K9912" s="5" t="s">
        <v>38</v>
      </c>
      <c r="L9912" t="s">
        <v>323</v>
      </c>
    </row>
    <row r="9913" spans="1:12" hidden="1" x14ac:dyDescent="0.25">
      <c r="A9913">
        <v>214329</v>
      </c>
      <c r="B9913" t="s">
        <v>25614</v>
      </c>
      <c r="C9913" t="s">
        <v>25576</v>
      </c>
      <c r="D9913" t="s">
        <v>25577</v>
      </c>
      <c r="E9913" t="s">
        <v>36003</v>
      </c>
      <c r="F9913" t="s">
        <v>35531</v>
      </c>
      <c r="G9913">
        <v>1990</v>
      </c>
      <c r="H9913" t="s">
        <v>36670</v>
      </c>
      <c r="I9913" t="s">
        <v>13041</v>
      </c>
      <c r="J9913" s="2" t="s">
        <v>25615</v>
      </c>
      <c r="K9913" s="5" t="s">
        <v>21</v>
      </c>
    </row>
    <row r="9914" spans="1:12" hidden="1" x14ac:dyDescent="0.25">
      <c r="A9914">
        <v>214331</v>
      </c>
      <c r="B9914" t="s">
        <v>25616</v>
      </c>
      <c r="C9914" t="s">
        <v>25576</v>
      </c>
      <c r="D9914" t="s">
        <v>25577</v>
      </c>
      <c r="E9914" t="s">
        <v>36003</v>
      </c>
      <c r="F9914" t="s">
        <v>35531</v>
      </c>
      <c r="G9914">
        <v>1990</v>
      </c>
      <c r="H9914" t="s">
        <v>36670</v>
      </c>
      <c r="I9914" t="s">
        <v>13041</v>
      </c>
      <c r="J9914" s="2" t="s">
        <v>25617</v>
      </c>
      <c r="K9914" s="5" t="s">
        <v>38</v>
      </c>
    </row>
    <row r="9915" spans="1:12" hidden="1" x14ac:dyDescent="0.25">
      <c r="A9915">
        <v>214336</v>
      </c>
      <c r="B9915" t="s">
        <v>25618</v>
      </c>
      <c r="C9915" t="s">
        <v>25576</v>
      </c>
      <c r="D9915" t="s">
        <v>25577</v>
      </c>
      <c r="E9915" t="s">
        <v>36003</v>
      </c>
      <c r="F9915" t="s">
        <v>35531</v>
      </c>
      <c r="G9915">
        <v>1990</v>
      </c>
      <c r="H9915" t="s">
        <v>36670</v>
      </c>
      <c r="I9915" t="s">
        <v>13041</v>
      </c>
      <c r="J9915" s="2" t="s">
        <v>25619</v>
      </c>
      <c r="K9915" s="5" t="s">
        <v>21</v>
      </c>
    </row>
    <row r="9916" spans="1:12" hidden="1" x14ac:dyDescent="0.25">
      <c r="A9916">
        <v>214370</v>
      </c>
      <c r="B9916" t="s">
        <v>25620</v>
      </c>
      <c r="C9916" t="s">
        <v>25621</v>
      </c>
      <c r="D9916" t="s">
        <v>25577</v>
      </c>
      <c r="E9916" t="s">
        <v>36003</v>
      </c>
      <c r="F9916" t="s">
        <v>35531</v>
      </c>
      <c r="G9916">
        <v>1990</v>
      </c>
      <c r="H9916" t="s">
        <v>36670</v>
      </c>
      <c r="I9916" t="s">
        <v>6042</v>
      </c>
      <c r="J9916" s="2" t="s">
        <v>25622</v>
      </c>
      <c r="K9916" s="5" t="s">
        <v>128</v>
      </c>
    </row>
    <row r="9917" spans="1:12" hidden="1" x14ac:dyDescent="0.25">
      <c r="A9917">
        <v>214378</v>
      </c>
      <c r="B9917" t="s">
        <v>25623</v>
      </c>
      <c r="C9917" t="s">
        <v>25624</v>
      </c>
      <c r="D9917" t="s">
        <v>25577</v>
      </c>
      <c r="E9917" t="s">
        <v>36003</v>
      </c>
      <c r="F9917" t="s">
        <v>35531</v>
      </c>
      <c r="G9917">
        <v>1990</v>
      </c>
      <c r="H9917" t="s">
        <v>36670</v>
      </c>
      <c r="I9917" t="s">
        <v>25625</v>
      </c>
      <c r="J9917" s="2" t="s">
        <v>25626</v>
      </c>
      <c r="K9917" s="5" t="s">
        <v>21</v>
      </c>
    </row>
    <row r="9918" spans="1:12" hidden="1" x14ac:dyDescent="0.25">
      <c r="A9918">
        <v>214380</v>
      </c>
      <c r="B9918" t="s">
        <v>25627</v>
      </c>
      <c r="C9918" t="s">
        <v>25624</v>
      </c>
      <c r="D9918" t="s">
        <v>25577</v>
      </c>
      <c r="E9918" t="s">
        <v>36003</v>
      </c>
      <c r="F9918" t="s">
        <v>35531</v>
      </c>
      <c r="G9918">
        <v>1990</v>
      </c>
      <c r="H9918" t="s">
        <v>36670</v>
      </c>
      <c r="I9918" t="s">
        <v>25625</v>
      </c>
      <c r="J9918" s="2" t="s">
        <v>25628</v>
      </c>
      <c r="K9918" s="5" t="s">
        <v>55</v>
      </c>
    </row>
    <row r="9919" spans="1:12" hidden="1" x14ac:dyDescent="0.25">
      <c r="A9919">
        <v>214386</v>
      </c>
      <c r="B9919" t="s">
        <v>25629</v>
      </c>
      <c r="C9919" t="s">
        <v>25630</v>
      </c>
      <c r="D9919" t="s">
        <v>25577</v>
      </c>
      <c r="E9919" t="s">
        <v>36003</v>
      </c>
      <c r="F9919" t="s">
        <v>35531</v>
      </c>
      <c r="G9919">
        <v>1990</v>
      </c>
      <c r="H9919" t="s">
        <v>36670</v>
      </c>
      <c r="I9919" t="s">
        <v>25631</v>
      </c>
      <c r="J9919" s="2" t="s">
        <v>25632</v>
      </c>
      <c r="K9919" s="5" t="s">
        <v>21</v>
      </c>
    </row>
    <row r="9920" spans="1:12" hidden="1" x14ac:dyDescent="0.25">
      <c r="A9920">
        <v>214387</v>
      </c>
      <c r="B9920" t="s">
        <v>25633</v>
      </c>
      <c r="C9920" t="s">
        <v>25624</v>
      </c>
      <c r="D9920" t="s">
        <v>25577</v>
      </c>
      <c r="E9920" t="s">
        <v>36003</v>
      </c>
      <c r="F9920" t="s">
        <v>35531</v>
      </c>
      <c r="G9920">
        <v>1990</v>
      </c>
      <c r="H9920" t="s">
        <v>36670</v>
      </c>
      <c r="I9920" t="s">
        <v>25625</v>
      </c>
      <c r="J9920" s="2" t="s">
        <v>25634</v>
      </c>
      <c r="K9920" s="5" t="s">
        <v>21</v>
      </c>
    </row>
    <row r="9921" spans="1:16" hidden="1" x14ac:dyDescent="0.25">
      <c r="A9921">
        <v>214402</v>
      </c>
      <c r="B9921" t="s">
        <v>25635</v>
      </c>
      <c r="C9921" t="s">
        <v>25636</v>
      </c>
      <c r="D9921" t="s">
        <v>25577</v>
      </c>
      <c r="E9921" t="s">
        <v>36003</v>
      </c>
      <c r="F9921" t="s">
        <v>35531</v>
      </c>
      <c r="G9921">
        <v>1990</v>
      </c>
      <c r="H9921" t="s">
        <v>36670</v>
      </c>
      <c r="I9921" t="s">
        <v>25637</v>
      </c>
      <c r="J9921" s="2" t="s">
        <v>25638</v>
      </c>
      <c r="K9921" s="5" t="s">
        <v>21</v>
      </c>
    </row>
    <row r="9922" spans="1:16" hidden="1" x14ac:dyDescent="0.25">
      <c r="A9922">
        <v>214422</v>
      </c>
      <c r="B9922" t="s">
        <v>25639</v>
      </c>
      <c r="C9922" t="s">
        <v>25630</v>
      </c>
      <c r="D9922" t="s">
        <v>25577</v>
      </c>
      <c r="E9922" t="s">
        <v>36003</v>
      </c>
      <c r="F9922" t="s">
        <v>35531</v>
      </c>
      <c r="G9922">
        <v>1990</v>
      </c>
      <c r="H9922" t="s">
        <v>36670</v>
      </c>
      <c r="I9922" t="s">
        <v>25631</v>
      </c>
      <c r="J9922" s="2" t="s">
        <v>25640</v>
      </c>
      <c r="K9922" s="5" t="s">
        <v>32</v>
      </c>
    </row>
    <row r="9923" spans="1:16" hidden="1" x14ac:dyDescent="0.25">
      <c r="A9923">
        <v>214423</v>
      </c>
      <c r="B9923" t="s">
        <v>25641</v>
      </c>
      <c r="C9923" t="s">
        <v>25582</v>
      </c>
      <c r="D9923" t="s">
        <v>25577</v>
      </c>
      <c r="E9923" t="s">
        <v>36003</v>
      </c>
      <c r="F9923" t="s">
        <v>35531</v>
      </c>
      <c r="G9923">
        <v>1990</v>
      </c>
      <c r="H9923" t="s">
        <v>36670</v>
      </c>
      <c r="I9923" t="s">
        <v>5168</v>
      </c>
      <c r="J9923" s="2" t="s">
        <v>25642</v>
      </c>
      <c r="K9923" s="5" t="s">
        <v>38</v>
      </c>
      <c r="L9923" t="s">
        <v>35297</v>
      </c>
    </row>
    <row r="9924" spans="1:16" hidden="1" x14ac:dyDescent="0.25">
      <c r="A9924">
        <v>214440</v>
      </c>
      <c r="B9924" t="s">
        <v>25643</v>
      </c>
      <c r="C9924" t="s">
        <v>25582</v>
      </c>
      <c r="D9924" t="s">
        <v>25577</v>
      </c>
      <c r="E9924" t="s">
        <v>36003</v>
      </c>
      <c r="F9924" t="s">
        <v>35531</v>
      </c>
      <c r="G9924">
        <v>1990</v>
      </c>
      <c r="H9924" t="s">
        <v>36670</v>
      </c>
      <c r="I9924" t="s">
        <v>5168</v>
      </c>
      <c r="J9924" s="2" t="s">
        <v>25644</v>
      </c>
      <c r="K9924" s="5" t="s">
        <v>32</v>
      </c>
    </row>
    <row r="9925" spans="1:16" hidden="1" x14ac:dyDescent="0.25">
      <c r="A9925">
        <v>214442</v>
      </c>
      <c r="B9925" t="s">
        <v>25645</v>
      </c>
      <c r="C9925" t="s">
        <v>25582</v>
      </c>
      <c r="D9925" t="s">
        <v>25577</v>
      </c>
      <c r="E9925" t="s">
        <v>36003</v>
      </c>
      <c r="F9925" t="s">
        <v>35531</v>
      </c>
      <c r="G9925">
        <v>1990</v>
      </c>
      <c r="H9925" t="s">
        <v>36670</v>
      </c>
      <c r="I9925" t="s">
        <v>5168</v>
      </c>
      <c r="J9925" s="2" t="s">
        <v>25646</v>
      </c>
      <c r="K9925" s="5" t="s">
        <v>55</v>
      </c>
    </row>
    <row r="9926" spans="1:16" hidden="1" x14ac:dyDescent="0.25">
      <c r="A9926">
        <v>214455</v>
      </c>
      <c r="B9926" t="s">
        <v>25647</v>
      </c>
      <c r="C9926" t="s">
        <v>25648</v>
      </c>
      <c r="D9926" t="s">
        <v>25649</v>
      </c>
      <c r="E9926" t="s">
        <v>36004</v>
      </c>
      <c r="F9926" t="s">
        <v>35387</v>
      </c>
      <c r="G9926">
        <v>2000</v>
      </c>
      <c r="H9926" t="s">
        <v>36671</v>
      </c>
      <c r="I9926" t="s">
        <v>25650</v>
      </c>
      <c r="J9926" s="2" t="s">
        <v>25651</v>
      </c>
      <c r="K9926" s="5" t="s">
        <v>21</v>
      </c>
    </row>
    <row r="9927" spans="1:16" hidden="1" x14ac:dyDescent="0.25">
      <c r="A9927">
        <v>214462</v>
      </c>
      <c r="B9927" t="s">
        <v>25652</v>
      </c>
      <c r="C9927" t="s">
        <v>25653</v>
      </c>
      <c r="D9927" t="s">
        <v>25649</v>
      </c>
      <c r="E9927" t="s">
        <v>36004</v>
      </c>
      <c r="F9927" t="s">
        <v>35387</v>
      </c>
      <c r="G9927">
        <v>2000</v>
      </c>
      <c r="H9927" t="s">
        <v>36671</v>
      </c>
      <c r="I9927" t="s">
        <v>25654</v>
      </c>
      <c r="J9927" s="2" t="s">
        <v>25655</v>
      </c>
      <c r="K9927" s="5" t="s">
        <v>38</v>
      </c>
    </row>
    <row r="9928" spans="1:16" hidden="1" x14ac:dyDescent="0.25">
      <c r="A9928">
        <v>214467</v>
      </c>
      <c r="B9928" t="s">
        <v>25656</v>
      </c>
      <c r="C9928" t="s">
        <v>25657</v>
      </c>
      <c r="D9928" t="s">
        <v>25649</v>
      </c>
      <c r="E9928" t="s">
        <v>36004</v>
      </c>
      <c r="F9928" t="s">
        <v>35387</v>
      </c>
      <c r="G9928">
        <v>2000</v>
      </c>
      <c r="H9928" t="s">
        <v>36671</v>
      </c>
      <c r="I9928" t="s">
        <v>25658</v>
      </c>
      <c r="J9928" s="2" t="s">
        <v>25659</v>
      </c>
      <c r="K9928" s="5" t="s">
        <v>38</v>
      </c>
      <c r="L9928" t="s">
        <v>132</v>
      </c>
    </row>
    <row r="9929" spans="1:16" hidden="1" x14ac:dyDescent="0.25">
      <c r="A9929">
        <v>214470</v>
      </c>
      <c r="B9929" t="s">
        <v>25660</v>
      </c>
      <c r="C9929" t="s">
        <v>25653</v>
      </c>
      <c r="D9929" t="s">
        <v>25649</v>
      </c>
      <c r="E9929" t="s">
        <v>36004</v>
      </c>
      <c r="F9929" t="s">
        <v>35387</v>
      </c>
      <c r="G9929">
        <v>2000</v>
      </c>
      <c r="H9929" t="s">
        <v>36671</v>
      </c>
      <c r="I9929" t="s">
        <v>25654</v>
      </c>
      <c r="J9929" s="2" t="s">
        <v>25661</v>
      </c>
      <c r="K9929" s="5" t="s">
        <v>128</v>
      </c>
      <c r="L9929" t="s">
        <v>162</v>
      </c>
    </row>
    <row r="9930" spans="1:16" hidden="1" x14ac:dyDescent="0.25">
      <c r="A9930">
        <v>214528</v>
      </c>
      <c r="B9930" t="s">
        <v>25662</v>
      </c>
      <c r="C9930" t="s">
        <v>25663</v>
      </c>
      <c r="D9930" t="s">
        <v>25649</v>
      </c>
      <c r="E9930" t="s">
        <v>36004</v>
      </c>
      <c r="F9930" t="s">
        <v>35387</v>
      </c>
      <c r="G9930">
        <v>2000</v>
      </c>
      <c r="H9930" t="s">
        <v>36671</v>
      </c>
      <c r="I9930" t="s">
        <v>25664</v>
      </c>
      <c r="J9930" s="2" t="s">
        <v>25665</v>
      </c>
      <c r="K9930" s="5" t="s">
        <v>38</v>
      </c>
      <c r="L9930" t="s">
        <v>16</v>
      </c>
    </row>
    <row r="9931" spans="1:16" hidden="1" x14ac:dyDescent="0.25">
      <c r="A9931">
        <v>214561</v>
      </c>
      <c r="B9931" t="s">
        <v>25666</v>
      </c>
      <c r="C9931" t="s">
        <v>25667</v>
      </c>
      <c r="D9931" t="s">
        <v>25649</v>
      </c>
      <c r="E9931" t="s">
        <v>36004</v>
      </c>
      <c r="F9931" t="s">
        <v>35387</v>
      </c>
      <c r="G9931">
        <v>2000</v>
      </c>
      <c r="H9931" t="s">
        <v>36671</v>
      </c>
      <c r="I9931" t="s">
        <v>8569</v>
      </c>
      <c r="J9931" s="2" t="s">
        <v>25668</v>
      </c>
      <c r="K9931" s="5" t="s">
        <v>21</v>
      </c>
    </row>
    <row r="9932" spans="1:16" hidden="1" x14ac:dyDescent="0.25">
      <c r="A9932">
        <v>214586</v>
      </c>
      <c r="B9932" t="s">
        <v>25669</v>
      </c>
      <c r="C9932" t="s">
        <v>25670</v>
      </c>
      <c r="D9932" t="s">
        <v>25649</v>
      </c>
      <c r="E9932" t="s">
        <v>36004</v>
      </c>
      <c r="F9932" t="s">
        <v>35387</v>
      </c>
      <c r="G9932">
        <v>2000</v>
      </c>
      <c r="H9932" t="s">
        <v>36671</v>
      </c>
      <c r="I9932" t="s">
        <v>371</v>
      </c>
      <c r="J9932" s="2" t="s">
        <v>25671</v>
      </c>
      <c r="K9932" s="5" t="s">
        <v>38</v>
      </c>
      <c r="L9932" t="s">
        <v>35296</v>
      </c>
    </row>
    <row r="9933" spans="1:16" hidden="1" x14ac:dyDescent="0.25">
      <c r="A9933">
        <v>214596</v>
      </c>
      <c r="B9933" t="s">
        <v>25672</v>
      </c>
      <c r="C9933" t="s">
        <v>25657</v>
      </c>
      <c r="D9933" t="s">
        <v>25649</v>
      </c>
      <c r="E9933" t="s">
        <v>36004</v>
      </c>
      <c r="F9933" t="s">
        <v>35387</v>
      </c>
      <c r="G9933">
        <v>2000</v>
      </c>
      <c r="H9933" t="s">
        <v>36671</v>
      </c>
      <c r="I9933" t="s">
        <v>25658</v>
      </c>
      <c r="J9933" s="2" t="s">
        <v>25673</v>
      </c>
      <c r="K9933" s="5" t="s">
        <v>38</v>
      </c>
      <c r="L9933" t="s">
        <v>35297</v>
      </c>
    </row>
    <row r="9934" spans="1:16" hidden="1" x14ac:dyDescent="0.25">
      <c r="A9934">
        <v>214609</v>
      </c>
      <c r="B9934" t="s">
        <v>25674</v>
      </c>
      <c r="C9934" t="s">
        <v>25657</v>
      </c>
      <c r="D9934" t="s">
        <v>25649</v>
      </c>
      <c r="E9934" t="s">
        <v>36004</v>
      </c>
      <c r="F9934" t="s">
        <v>35387</v>
      </c>
      <c r="G9934">
        <v>2000</v>
      </c>
      <c r="H9934" t="s">
        <v>36671</v>
      </c>
      <c r="I9934" t="s">
        <v>25658</v>
      </c>
      <c r="J9934" s="2" t="s">
        <v>25675</v>
      </c>
      <c r="K9934" s="5" t="s">
        <v>21</v>
      </c>
    </row>
    <row r="9935" spans="1:16" hidden="1" x14ac:dyDescent="0.25">
      <c r="A9935">
        <v>214629</v>
      </c>
      <c r="B9935" t="s">
        <v>25676</v>
      </c>
      <c r="C9935" t="s">
        <v>25663</v>
      </c>
      <c r="D9935" t="s">
        <v>25649</v>
      </c>
      <c r="E9935" t="s">
        <v>36004</v>
      </c>
      <c r="F9935" t="s">
        <v>35387</v>
      </c>
      <c r="G9935">
        <v>2000</v>
      </c>
      <c r="H9935" t="s">
        <v>36671</v>
      </c>
      <c r="I9935" t="s">
        <v>25664</v>
      </c>
      <c r="J9935" s="2" t="s">
        <v>25677</v>
      </c>
      <c r="K9935" s="5" t="s">
        <v>38</v>
      </c>
      <c r="L9935" t="s">
        <v>35313</v>
      </c>
    </row>
    <row r="9936" spans="1:16" x14ac:dyDescent="0.25">
      <c r="A9936">
        <v>214635</v>
      </c>
      <c r="B9936" t="s">
        <v>25678</v>
      </c>
      <c r="C9936" t="s">
        <v>25663</v>
      </c>
      <c r="D9936" t="s">
        <v>25649</v>
      </c>
      <c r="E9936" t="s">
        <v>36004</v>
      </c>
      <c r="F9936" t="s">
        <v>35387</v>
      </c>
      <c r="G9936">
        <v>2000</v>
      </c>
      <c r="H9936" t="s">
        <v>36671</v>
      </c>
      <c r="I9936" t="s">
        <v>25664</v>
      </c>
      <c r="J9936" s="2" t="s">
        <v>25679</v>
      </c>
      <c r="K9936" s="5" t="s">
        <v>38</v>
      </c>
      <c r="M9936" s="4" t="s">
        <v>7</v>
      </c>
      <c r="N9936" s="4" t="s">
        <v>8</v>
      </c>
      <c r="O9936" t="s">
        <v>33</v>
      </c>
      <c r="P9936" t="s">
        <v>35340</v>
      </c>
    </row>
    <row r="9937" spans="1:12" hidden="1" x14ac:dyDescent="0.25">
      <c r="A9937">
        <v>214645</v>
      </c>
      <c r="B9937" t="s">
        <v>25680</v>
      </c>
      <c r="C9937" t="s">
        <v>25657</v>
      </c>
      <c r="D9937" t="s">
        <v>25649</v>
      </c>
      <c r="E9937" t="s">
        <v>36004</v>
      </c>
      <c r="F9937" t="s">
        <v>35387</v>
      </c>
      <c r="G9937">
        <v>2000</v>
      </c>
      <c r="H9937" t="s">
        <v>36671</v>
      </c>
      <c r="I9937" t="s">
        <v>25658</v>
      </c>
      <c r="J9937" s="2" t="s">
        <v>25681</v>
      </c>
      <c r="K9937" s="5" t="s">
        <v>38</v>
      </c>
      <c r="L9937" t="s">
        <v>35262</v>
      </c>
    </row>
    <row r="9938" spans="1:12" hidden="1" x14ac:dyDescent="0.25">
      <c r="A9938">
        <v>214655</v>
      </c>
      <c r="B9938" t="s">
        <v>25682</v>
      </c>
      <c r="C9938" t="s">
        <v>25657</v>
      </c>
      <c r="D9938" t="s">
        <v>25649</v>
      </c>
      <c r="E9938" t="s">
        <v>36004</v>
      </c>
      <c r="F9938" t="s">
        <v>35387</v>
      </c>
      <c r="G9938">
        <v>2000</v>
      </c>
      <c r="H9938" t="s">
        <v>36671</v>
      </c>
      <c r="I9938" t="s">
        <v>25658</v>
      </c>
      <c r="J9938" s="2" t="s">
        <v>25683</v>
      </c>
      <c r="K9938" s="5" t="s">
        <v>128</v>
      </c>
    </row>
    <row r="9939" spans="1:12" hidden="1" x14ac:dyDescent="0.25">
      <c r="A9939">
        <v>214659</v>
      </c>
      <c r="B9939" t="s">
        <v>25684</v>
      </c>
      <c r="C9939" t="s">
        <v>25657</v>
      </c>
      <c r="D9939" t="s">
        <v>25649</v>
      </c>
      <c r="E9939" t="s">
        <v>36004</v>
      </c>
      <c r="F9939" t="s">
        <v>35387</v>
      </c>
      <c r="G9939">
        <v>2000</v>
      </c>
      <c r="H9939" t="s">
        <v>36671</v>
      </c>
      <c r="I9939" t="s">
        <v>25658</v>
      </c>
      <c r="J9939" s="2" t="s">
        <v>25685</v>
      </c>
      <c r="K9939" s="5" t="s">
        <v>38</v>
      </c>
      <c r="L9939" t="s">
        <v>232</v>
      </c>
    </row>
    <row r="9940" spans="1:12" hidden="1" x14ac:dyDescent="0.25">
      <c r="A9940">
        <v>214662</v>
      </c>
      <c r="B9940" t="s">
        <v>25686</v>
      </c>
      <c r="C9940" t="s">
        <v>25663</v>
      </c>
      <c r="D9940" t="s">
        <v>25649</v>
      </c>
      <c r="E9940" t="s">
        <v>36004</v>
      </c>
      <c r="F9940" t="s">
        <v>35387</v>
      </c>
      <c r="G9940">
        <v>2000</v>
      </c>
      <c r="H9940" t="s">
        <v>36671</v>
      </c>
      <c r="I9940" t="s">
        <v>25664</v>
      </c>
      <c r="J9940" s="2" t="s">
        <v>25687</v>
      </c>
      <c r="K9940" s="5" t="s">
        <v>21</v>
      </c>
    </row>
    <row r="9941" spans="1:12" hidden="1" x14ac:dyDescent="0.25">
      <c r="A9941">
        <v>214665</v>
      </c>
      <c r="B9941" t="s">
        <v>25688</v>
      </c>
      <c r="C9941" t="s">
        <v>25657</v>
      </c>
      <c r="D9941" t="s">
        <v>25649</v>
      </c>
      <c r="E9941" t="s">
        <v>36004</v>
      </c>
      <c r="F9941" t="s">
        <v>35387</v>
      </c>
      <c r="G9941">
        <v>2000</v>
      </c>
      <c r="H9941" t="s">
        <v>36671</v>
      </c>
      <c r="I9941" t="s">
        <v>25658</v>
      </c>
      <c r="J9941" s="2" t="s">
        <v>25689</v>
      </c>
      <c r="K9941" s="5" t="s">
        <v>55</v>
      </c>
    </row>
    <row r="9942" spans="1:12" hidden="1" x14ac:dyDescent="0.25">
      <c r="A9942">
        <v>214700</v>
      </c>
      <c r="B9942" t="s">
        <v>25690</v>
      </c>
      <c r="C9942" t="s">
        <v>25657</v>
      </c>
      <c r="D9942" t="s">
        <v>25649</v>
      </c>
      <c r="E9942" t="s">
        <v>36004</v>
      </c>
      <c r="F9942" t="s">
        <v>35387</v>
      </c>
      <c r="G9942">
        <v>2000</v>
      </c>
      <c r="H9942" t="s">
        <v>36671</v>
      </c>
      <c r="I9942" t="s">
        <v>25658</v>
      </c>
      <c r="J9942" s="2" t="s">
        <v>25691</v>
      </c>
      <c r="K9942" s="5" t="s">
        <v>55</v>
      </c>
    </row>
    <row r="9943" spans="1:12" hidden="1" x14ac:dyDescent="0.25">
      <c r="A9943">
        <v>214725</v>
      </c>
      <c r="B9943" t="s">
        <v>25692</v>
      </c>
      <c r="C9943" t="s">
        <v>25657</v>
      </c>
      <c r="D9943" t="s">
        <v>25649</v>
      </c>
      <c r="E9943" t="s">
        <v>36004</v>
      </c>
      <c r="F9943" t="s">
        <v>35387</v>
      </c>
      <c r="G9943">
        <v>2000</v>
      </c>
      <c r="H9943" t="s">
        <v>36671</v>
      </c>
      <c r="I9943" t="s">
        <v>25658</v>
      </c>
      <c r="J9943" s="2" t="s">
        <v>25693</v>
      </c>
      <c r="K9943" s="5" t="s">
        <v>128</v>
      </c>
      <c r="L9943" t="s">
        <v>35193</v>
      </c>
    </row>
    <row r="9944" spans="1:12" hidden="1" x14ac:dyDescent="0.25">
      <c r="A9944">
        <v>214750</v>
      </c>
      <c r="B9944" t="s">
        <v>25694</v>
      </c>
      <c r="C9944" t="s">
        <v>25657</v>
      </c>
      <c r="D9944" t="s">
        <v>25649</v>
      </c>
      <c r="E9944" t="s">
        <v>36004</v>
      </c>
      <c r="F9944" t="s">
        <v>35387</v>
      </c>
      <c r="G9944">
        <v>2000</v>
      </c>
      <c r="H9944" t="s">
        <v>36671</v>
      </c>
      <c r="I9944" t="s">
        <v>25658</v>
      </c>
      <c r="J9944" s="2" t="s">
        <v>25695</v>
      </c>
      <c r="K9944" s="5" t="s">
        <v>38</v>
      </c>
      <c r="L9944" t="s">
        <v>35297</v>
      </c>
    </row>
    <row r="9945" spans="1:12" hidden="1" x14ac:dyDescent="0.25">
      <c r="A9945">
        <v>214751</v>
      </c>
      <c r="B9945" t="s">
        <v>25696</v>
      </c>
      <c r="C9945" t="s">
        <v>25663</v>
      </c>
      <c r="D9945" t="s">
        <v>25649</v>
      </c>
      <c r="E9945" t="s">
        <v>36004</v>
      </c>
      <c r="F9945" t="s">
        <v>35387</v>
      </c>
      <c r="G9945">
        <v>2000</v>
      </c>
      <c r="H9945" t="s">
        <v>36671</v>
      </c>
      <c r="I9945" t="s">
        <v>25664</v>
      </c>
      <c r="J9945" s="2" t="s">
        <v>25673</v>
      </c>
      <c r="K9945" s="5" t="s">
        <v>38</v>
      </c>
      <c r="L9945" t="s">
        <v>35297</v>
      </c>
    </row>
    <row r="9946" spans="1:12" hidden="1" x14ac:dyDescent="0.25">
      <c r="A9946">
        <v>214760</v>
      </c>
      <c r="B9946" t="s">
        <v>25697</v>
      </c>
      <c r="C9946" t="s">
        <v>25698</v>
      </c>
      <c r="D9946" t="s">
        <v>25649</v>
      </c>
      <c r="E9946" t="s">
        <v>36004</v>
      </c>
      <c r="F9946" t="s">
        <v>35387</v>
      </c>
      <c r="G9946">
        <v>2000</v>
      </c>
      <c r="H9946" t="s">
        <v>36671</v>
      </c>
      <c r="I9946" t="s">
        <v>25699</v>
      </c>
      <c r="J9946" s="2" t="s">
        <v>25700</v>
      </c>
      <c r="K9946" s="5" t="s">
        <v>38</v>
      </c>
      <c r="L9946" t="s">
        <v>35302</v>
      </c>
    </row>
    <row r="9947" spans="1:12" hidden="1" x14ac:dyDescent="0.25">
      <c r="A9947">
        <v>214763</v>
      </c>
      <c r="B9947" t="s">
        <v>25701</v>
      </c>
      <c r="C9947" t="s">
        <v>25698</v>
      </c>
      <c r="D9947" t="s">
        <v>25649</v>
      </c>
      <c r="E9947" t="s">
        <v>36004</v>
      </c>
      <c r="F9947" t="s">
        <v>35387</v>
      </c>
      <c r="G9947">
        <v>2000</v>
      </c>
      <c r="H9947" t="s">
        <v>36671</v>
      </c>
      <c r="I9947" t="s">
        <v>25699</v>
      </c>
      <c r="J9947" s="2" t="s">
        <v>25702</v>
      </c>
      <c r="K9947" s="5" t="s">
        <v>128</v>
      </c>
    </row>
    <row r="9948" spans="1:12" hidden="1" x14ac:dyDescent="0.25">
      <c r="A9948">
        <v>214768</v>
      </c>
      <c r="B9948" t="s">
        <v>25703</v>
      </c>
      <c r="C9948" t="s">
        <v>25663</v>
      </c>
      <c r="D9948" t="s">
        <v>25649</v>
      </c>
      <c r="E9948" t="s">
        <v>36004</v>
      </c>
      <c r="F9948" t="s">
        <v>35387</v>
      </c>
      <c r="G9948">
        <v>2000</v>
      </c>
      <c r="H9948" t="s">
        <v>36671</v>
      </c>
      <c r="I9948" t="s">
        <v>25664</v>
      </c>
      <c r="J9948" s="2" t="s">
        <v>25704</v>
      </c>
      <c r="K9948" s="5" t="s">
        <v>38</v>
      </c>
      <c r="L9948" t="s">
        <v>35284</v>
      </c>
    </row>
    <row r="9949" spans="1:12" hidden="1" x14ac:dyDescent="0.25">
      <c r="A9949">
        <v>214777</v>
      </c>
      <c r="B9949" t="s">
        <v>25705</v>
      </c>
      <c r="C9949" t="s">
        <v>25698</v>
      </c>
      <c r="D9949" t="s">
        <v>25649</v>
      </c>
      <c r="E9949" t="s">
        <v>36004</v>
      </c>
      <c r="F9949" t="s">
        <v>35387</v>
      </c>
      <c r="G9949">
        <v>2000</v>
      </c>
      <c r="H9949" t="s">
        <v>36671</v>
      </c>
      <c r="I9949" t="s">
        <v>25699</v>
      </c>
      <c r="J9949" s="2" t="s">
        <v>25706</v>
      </c>
      <c r="K9949" s="5" t="s">
        <v>202</v>
      </c>
      <c r="L9949" t="s">
        <v>374</v>
      </c>
    </row>
    <row r="9950" spans="1:12" hidden="1" x14ac:dyDescent="0.25">
      <c r="A9950">
        <v>214780</v>
      </c>
      <c r="B9950" t="s">
        <v>25707</v>
      </c>
      <c r="C9950" t="s">
        <v>25698</v>
      </c>
      <c r="D9950" t="s">
        <v>25649</v>
      </c>
      <c r="E9950" t="s">
        <v>36004</v>
      </c>
      <c r="F9950" t="s">
        <v>35387</v>
      </c>
      <c r="G9950">
        <v>2000</v>
      </c>
      <c r="H9950" t="s">
        <v>36671</v>
      </c>
      <c r="I9950" t="s">
        <v>25699</v>
      </c>
      <c r="J9950" s="2" t="s">
        <v>25708</v>
      </c>
      <c r="K9950" s="5" t="s">
        <v>128</v>
      </c>
      <c r="L9950" t="s">
        <v>35202</v>
      </c>
    </row>
    <row r="9951" spans="1:12" hidden="1" x14ac:dyDescent="0.25">
      <c r="A9951">
        <v>214795</v>
      </c>
      <c r="B9951" t="s">
        <v>25709</v>
      </c>
      <c r="C9951" t="s">
        <v>25663</v>
      </c>
      <c r="D9951" t="s">
        <v>25649</v>
      </c>
      <c r="E9951" t="s">
        <v>36004</v>
      </c>
      <c r="F9951" t="s">
        <v>35387</v>
      </c>
      <c r="G9951">
        <v>2000</v>
      </c>
      <c r="H9951" t="s">
        <v>36671</v>
      </c>
      <c r="I9951" t="s">
        <v>25664</v>
      </c>
      <c r="J9951" s="2" t="s">
        <v>25710</v>
      </c>
      <c r="K9951" s="5" t="s">
        <v>38</v>
      </c>
      <c r="L9951" t="s">
        <v>35297</v>
      </c>
    </row>
    <row r="9952" spans="1:12" hidden="1" x14ac:dyDescent="0.25">
      <c r="A9952">
        <v>214804</v>
      </c>
      <c r="B9952" t="s">
        <v>25711</v>
      </c>
      <c r="C9952" t="s">
        <v>25698</v>
      </c>
      <c r="D9952" t="s">
        <v>25649</v>
      </c>
      <c r="E9952" t="s">
        <v>36004</v>
      </c>
      <c r="F9952" t="s">
        <v>35387</v>
      </c>
      <c r="G9952">
        <v>2000</v>
      </c>
      <c r="H9952" t="s">
        <v>36671</v>
      </c>
      <c r="I9952" t="s">
        <v>25699</v>
      </c>
      <c r="J9952" s="2" t="e">
        <v>#NAME?</v>
      </c>
      <c r="K9952" s="5" t="s">
        <v>32</v>
      </c>
    </row>
    <row r="9953" spans="1:12" hidden="1" x14ac:dyDescent="0.25">
      <c r="A9953">
        <v>214818</v>
      </c>
      <c r="B9953" t="s">
        <v>25712</v>
      </c>
      <c r="C9953" t="s">
        <v>25698</v>
      </c>
      <c r="D9953" t="s">
        <v>25649</v>
      </c>
      <c r="E9953" t="s">
        <v>36004</v>
      </c>
      <c r="F9953" t="s">
        <v>35387</v>
      </c>
      <c r="G9953">
        <v>2000</v>
      </c>
      <c r="H9953" t="s">
        <v>36671</v>
      </c>
      <c r="I9953" t="s">
        <v>25699</v>
      </c>
      <c r="J9953" s="2" t="s">
        <v>25713</v>
      </c>
      <c r="K9953" s="5" t="s">
        <v>55</v>
      </c>
    </row>
    <row r="9954" spans="1:12" hidden="1" x14ac:dyDescent="0.25">
      <c r="A9954">
        <v>214836</v>
      </c>
      <c r="B9954" t="s">
        <v>25714</v>
      </c>
      <c r="C9954" t="s">
        <v>25715</v>
      </c>
      <c r="D9954" t="s">
        <v>25649</v>
      </c>
      <c r="E9954" t="s">
        <v>36004</v>
      </c>
      <c r="F9954" t="s">
        <v>35387</v>
      </c>
      <c r="G9954">
        <v>2000</v>
      </c>
      <c r="H9954" t="s">
        <v>36671</v>
      </c>
      <c r="I9954" t="s">
        <v>25716</v>
      </c>
      <c r="J9954" s="2" t="s">
        <v>25717</v>
      </c>
      <c r="K9954" s="5" t="s">
        <v>202</v>
      </c>
    </row>
    <row r="9955" spans="1:12" hidden="1" x14ac:dyDescent="0.25">
      <c r="A9955">
        <v>214845</v>
      </c>
      <c r="B9955" t="s">
        <v>25718</v>
      </c>
      <c r="C9955" t="s">
        <v>25663</v>
      </c>
      <c r="D9955" t="s">
        <v>25649</v>
      </c>
      <c r="E9955" t="s">
        <v>36004</v>
      </c>
      <c r="F9955" t="s">
        <v>35387</v>
      </c>
      <c r="G9955">
        <v>2000</v>
      </c>
      <c r="H9955" t="s">
        <v>36671</v>
      </c>
      <c r="I9955" t="s">
        <v>25664</v>
      </c>
      <c r="J9955" s="2" t="s">
        <v>25719</v>
      </c>
      <c r="K9955" s="5" t="s">
        <v>38</v>
      </c>
      <c r="L9955" t="s">
        <v>35297</v>
      </c>
    </row>
    <row r="9956" spans="1:12" hidden="1" x14ac:dyDescent="0.25">
      <c r="A9956">
        <v>214855</v>
      </c>
      <c r="B9956" t="s">
        <v>25720</v>
      </c>
      <c r="C9956" t="s">
        <v>25663</v>
      </c>
      <c r="D9956" t="s">
        <v>25649</v>
      </c>
      <c r="E9956" t="s">
        <v>36004</v>
      </c>
      <c r="F9956" t="s">
        <v>35387</v>
      </c>
      <c r="G9956">
        <v>2000</v>
      </c>
      <c r="H9956" t="s">
        <v>36671</v>
      </c>
      <c r="I9956" t="s">
        <v>25664</v>
      </c>
      <c r="J9956" s="2" t="s">
        <v>25721</v>
      </c>
      <c r="K9956" s="5" t="s">
        <v>55</v>
      </c>
    </row>
    <row r="9957" spans="1:12" hidden="1" x14ac:dyDescent="0.25">
      <c r="A9957">
        <v>214883</v>
      </c>
      <c r="B9957" t="s">
        <v>25722</v>
      </c>
      <c r="C9957" t="s">
        <v>25670</v>
      </c>
      <c r="D9957" t="s">
        <v>25649</v>
      </c>
      <c r="E9957" t="s">
        <v>36004</v>
      </c>
      <c r="F9957" t="s">
        <v>35387</v>
      </c>
      <c r="G9957">
        <v>2000</v>
      </c>
      <c r="H9957" t="s">
        <v>36671</v>
      </c>
      <c r="I9957" t="s">
        <v>371</v>
      </c>
      <c r="J9957" s="2" t="s">
        <v>25723</v>
      </c>
      <c r="K9957" s="5" t="s">
        <v>38</v>
      </c>
      <c r="L9957" t="s">
        <v>132</v>
      </c>
    </row>
    <row r="9958" spans="1:12" hidden="1" x14ac:dyDescent="0.25">
      <c r="A9958">
        <v>214892</v>
      </c>
      <c r="B9958" t="s">
        <v>25724</v>
      </c>
      <c r="C9958" t="s">
        <v>25715</v>
      </c>
      <c r="D9958" t="s">
        <v>25649</v>
      </c>
      <c r="E9958" t="s">
        <v>36004</v>
      </c>
      <c r="F9958" t="s">
        <v>35387</v>
      </c>
      <c r="G9958">
        <v>2000</v>
      </c>
      <c r="H9958" t="s">
        <v>36671</v>
      </c>
      <c r="I9958" t="s">
        <v>25716</v>
      </c>
      <c r="J9958" s="2" t="s">
        <v>25725</v>
      </c>
      <c r="K9958" s="5" t="s">
        <v>38</v>
      </c>
      <c r="L9958" t="s">
        <v>232</v>
      </c>
    </row>
    <row r="9959" spans="1:12" hidden="1" x14ac:dyDescent="0.25">
      <c r="A9959">
        <v>214898</v>
      </c>
      <c r="B9959" t="s">
        <v>25726</v>
      </c>
      <c r="C9959" t="s">
        <v>25715</v>
      </c>
      <c r="D9959" t="s">
        <v>25649</v>
      </c>
      <c r="E9959" t="s">
        <v>36004</v>
      </c>
      <c r="F9959" t="s">
        <v>35387</v>
      </c>
      <c r="G9959">
        <v>2000</v>
      </c>
      <c r="H9959" t="s">
        <v>36671</v>
      </c>
      <c r="I9959" t="s">
        <v>25716</v>
      </c>
      <c r="J9959" s="2" t="s">
        <v>25727</v>
      </c>
      <c r="K9959" s="5" t="s">
        <v>21</v>
      </c>
    </row>
    <row r="9960" spans="1:12" hidden="1" x14ac:dyDescent="0.25">
      <c r="A9960">
        <v>214947</v>
      </c>
      <c r="B9960" t="s">
        <v>25728</v>
      </c>
      <c r="C9960" t="s">
        <v>25729</v>
      </c>
      <c r="D9960" t="s">
        <v>25730</v>
      </c>
      <c r="E9960" t="s">
        <v>36005</v>
      </c>
      <c r="F9960" t="s">
        <v>35387</v>
      </c>
      <c r="G9960">
        <v>1996</v>
      </c>
      <c r="H9960" t="s">
        <v>36672</v>
      </c>
      <c r="I9960" t="s">
        <v>25731</v>
      </c>
      <c r="J9960" s="2" t="s">
        <v>25732</v>
      </c>
      <c r="K9960" s="5" t="s">
        <v>580</v>
      </c>
    </row>
    <row r="9961" spans="1:12" hidden="1" x14ac:dyDescent="0.25">
      <c r="A9961">
        <v>214987</v>
      </c>
      <c r="B9961" t="s">
        <v>25733</v>
      </c>
      <c r="C9961" t="s">
        <v>25734</v>
      </c>
      <c r="D9961" t="s">
        <v>25730</v>
      </c>
      <c r="E9961" t="s">
        <v>36005</v>
      </c>
      <c r="F9961" t="s">
        <v>35387</v>
      </c>
      <c r="G9961">
        <v>1996</v>
      </c>
      <c r="H9961" t="s">
        <v>36672</v>
      </c>
      <c r="I9961" t="s">
        <v>25664</v>
      </c>
      <c r="J9961" s="2" t="s">
        <v>25735</v>
      </c>
      <c r="K9961" s="5" t="s">
        <v>21</v>
      </c>
    </row>
    <row r="9962" spans="1:12" hidden="1" x14ac:dyDescent="0.25">
      <c r="A9962">
        <v>215049</v>
      </c>
      <c r="B9962" t="s">
        <v>25736</v>
      </c>
      <c r="C9962" t="s">
        <v>25737</v>
      </c>
      <c r="D9962" t="s">
        <v>25730</v>
      </c>
      <c r="E9962" t="s">
        <v>36005</v>
      </c>
      <c r="F9962" t="s">
        <v>35387</v>
      </c>
      <c r="G9962">
        <v>1996</v>
      </c>
      <c r="H9962" t="s">
        <v>36672</v>
      </c>
      <c r="I9962" t="s">
        <v>25738</v>
      </c>
      <c r="J9962" s="2" t="s">
        <v>25739</v>
      </c>
      <c r="K9962" s="5" t="s">
        <v>8046</v>
      </c>
      <c r="L9962" t="s">
        <v>129</v>
      </c>
    </row>
    <row r="9963" spans="1:12" hidden="1" x14ac:dyDescent="0.25">
      <c r="A9963">
        <v>215071</v>
      </c>
      <c r="B9963" t="s">
        <v>25740</v>
      </c>
      <c r="C9963" t="s">
        <v>25737</v>
      </c>
      <c r="D9963" t="s">
        <v>25730</v>
      </c>
      <c r="E9963" t="s">
        <v>36005</v>
      </c>
      <c r="F9963" t="s">
        <v>35387</v>
      </c>
      <c r="G9963">
        <v>1996</v>
      </c>
      <c r="H9963" t="s">
        <v>36672</v>
      </c>
      <c r="I9963" t="s">
        <v>25738</v>
      </c>
      <c r="J9963" s="2" t="s">
        <v>25741</v>
      </c>
      <c r="K9963" s="5" t="s">
        <v>38</v>
      </c>
      <c r="L9963" t="s">
        <v>232</v>
      </c>
    </row>
    <row r="9964" spans="1:12" hidden="1" x14ac:dyDescent="0.25">
      <c r="A9964">
        <v>215119</v>
      </c>
      <c r="B9964" t="s">
        <v>25742</v>
      </c>
      <c r="C9964" t="s">
        <v>25743</v>
      </c>
      <c r="D9964" t="s">
        <v>25730</v>
      </c>
      <c r="E9964" t="s">
        <v>36005</v>
      </c>
      <c r="F9964" t="s">
        <v>35387</v>
      </c>
      <c r="G9964">
        <v>1996</v>
      </c>
      <c r="H9964" t="s">
        <v>36672</v>
      </c>
      <c r="I9964" t="s">
        <v>371</v>
      </c>
      <c r="J9964" s="2" t="s">
        <v>25744</v>
      </c>
      <c r="K9964" s="5" t="s">
        <v>21</v>
      </c>
    </row>
    <row r="9965" spans="1:12" hidden="1" x14ac:dyDescent="0.25">
      <c r="A9965">
        <v>215133</v>
      </c>
      <c r="B9965" t="s">
        <v>25745</v>
      </c>
      <c r="C9965" t="s">
        <v>25734</v>
      </c>
      <c r="D9965" t="s">
        <v>25730</v>
      </c>
      <c r="E9965" t="s">
        <v>36005</v>
      </c>
      <c r="F9965" t="s">
        <v>35387</v>
      </c>
      <c r="G9965">
        <v>1996</v>
      </c>
      <c r="H9965" t="s">
        <v>36672</v>
      </c>
      <c r="I9965" t="s">
        <v>25664</v>
      </c>
      <c r="J9965" s="2" t="s">
        <v>25746</v>
      </c>
      <c r="K9965" s="5" t="s">
        <v>38</v>
      </c>
      <c r="L9965" t="s">
        <v>187</v>
      </c>
    </row>
    <row r="9966" spans="1:12" hidden="1" x14ac:dyDescent="0.25">
      <c r="A9966">
        <v>215151</v>
      </c>
      <c r="B9966" t="s">
        <v>25747</v>
      </c>
      <c r="C9966" t="s">
        <v>25748</v>
      </c>
      <c r="D9966" t="s">
        <v>25730</v>
      </c>
      <c r="E9966" t="s">
        <v>36005</v>
      </c>
      <c r="F9966" t="s">
        <v>35387</v>
      </c>
      <c r="G9966">
        <v>1996</v>
      </c>
      <c r="H9966" t="s">
        <v>36672</v>
      </c>
      <c r="I9966" t="s">
        <v>456</v>
      </c>
      <c r="J9966" s="2" t="s">
        <v>25749</v>
      </c>
      <c r="K9966" s="5" t="s">
        <v>21</v>
      </c>
    </row>
    <row r="9967" spans="1:12" hidden="1" x14ac:dyDescent="0.25">
      <c r="A9967">
        <v>215244</v>
      </c>
      <c r="B9967" t="s">
        <v>25750</v>
      </c>
      <c r="C9967" t="s">
        <v>25734</v>
      </c>
      <c r="D9967" t="s">
        <v>25730</v>
      </c>
      <c r="E9967" t="s">
        <v>36005</v>
      </c>
      <c r="F9967" t="s">
        <v>35387</v>
      </c>
      <c r="G9967">
        <v>1996</v>
      </c>
      <c r="H9967" t="s">
        <v>36672</v>
      </c>
      <c r="I9967" t="s">
        <v>25664</v>
      </c>
      <c r="J9967" s="2" t="s">
        <v>25751</v>
      </c>
      <c r="K9967" s="5" t="s">
        <v>128</v>
      </c>
    </row>
    <row r="9968" spans="1:12" hidden="1" x14ac:dyDescent="0.25">
      <c r="A9968">
        <v>215260</v>
      </c>
      <c r="B9968" t="s">
        <v>25752</v>
      </c>
      <c r="C9968" t="s">
        <v>25734</v>
      </c>
      <c r="D9968" t="s">
        <v>25730</v>
      </c>
      <c r="E9968" t="s">
        <v>36005</v>
      </c>
      <c r="F9968" t="s">
        <v>35387</v>
      </c>
      <c r="G9968">
        <v>1996</v>
      </c>
      <c r="H9968" t="s">
        <v>36672</v>
      </c>
      <c r="I9968" t="s">
        <v>25664</v>
      </c>
      <c r="J9968" s="2" t="s">
        <v>25753</v>
      </c>
      <c r="K9968" s="5" t="s">
        <v>128</v>
      </c>
    </row>
    <row r="9969" spans="1:12" hidden="1" x14ac:dyDescent="0.25">
      <c r="A9969">
        <v>215261</v>
      </c>
      <c r="B9969" t="s">
        <v>25754</v>
      </c>
      <c r="C9969" t="s">
        <v>25729</v>
      </c>
      <c r="D9969" t="s">
        <v>25730</v>
      </c>
      <c r="E9969" t="s">
        <v>36005</v>
      </c>
      <c r="F9969" t="s">
        <v>35387</v>
      </c>
      <c r="G9969">
        <v>1996</v>
      </c>
      <c r="H9969" t="s">
        <v>36672</v>
      </c>
      <c r="I9969" t="s">
        <v>25731</v>
      </c>
      <c r="J9969" s="2" t="s">
        <v>25755</v>
      </c>
      <c r="K9969" s="5" t="s">
        <v>128</v>
      </c>
      <c r="L9969" t="s">
        <v>374</v>
      </c>
    </row>
    <row r="9970" spans="1:12" hidden="1" x14ac:dyDescent="0.25">
      <c r="A9970">
        <v>215301</v>
      </c>
      <c r="B9970" t="s">
        <v>25756</v>
      </c>
      <c r="C9970" t="s">
        <v>25729</v>
      </c>
      <c r="D9970" t="s">
        <v>25730</v>
      </c>
      <c r="E9970" t="s">
        <v>36005</v>
      </c>
      <c r="F9970" t="s">
        <v>35387</v>
      </c>
      <c r="G9970">
        <v>1996</v>
      </c>
      <c r="H9970" t="s">
        <v>36672</v>
      </c>
      <c r="I9970" t="s">
        <v>25731</v>
      </c>
      <c r="J9970" s="2" t="s">
        <v>25757</v>
      </c>
      <c r="K9970" s="5" t="s">
        <v>55</v>
      </c>
    </row>
    <row r="9971" spans="1:12" hidden="1" x14ac:dyDescent="0.25">
      <c r="A9971">
        <v>215379</v>
      </c>
      <c r="B9971" t="s">
        <v>25758</v>
      </c>
      <c r="C9971" t="s">
        <v>25759</v>
      </c>
      <c r="D9971" t="s">
        <v>25760</v>
      </c>
      <c r="E9971" t="s">
        <v>36006</v>
      </c>
      <c r="F9971" t="s">
        <v>36007</v>
      </c>
      <c r="G9971">
        <v>1987</v>
      </c>
      <c r="H9971" t="s">
        <v>36673</v>
      </c>
      <c r="I9971" t="s">
        <v>718</v>
      </c>
      <c r="J9971" s="2" t="s">
        <v>25761</v>
      </c>
      <c r="K9971" s="5" t="s">
        <v>38</v>
      </c>
      <c r="L9971" t="s">
        <v>323</v>
      </c>
    </row>
    <row r="9972" spans="1:12" hidden="1" x14ac:dyDescent="0.25">
      <c r="A9972">
        <v>215388</v>
      </c>
      <c r="B9972" t="s">
        <v>25762</v>
      </c>
      <c r="C9972" t="s">
        <v>25763</v>
      </c>
      <c r="D9972" t="s">
        <v>25760</v>
      </c>
      <c r="E9972" t="s">
        <v>36006</v>
      </c>
      <c r="F9972" t="s">
        <v>36007</v>
      </c>
      <c r="G9972">
        <v>1987</v>
      </c>
      <c r="H9972" t="s">
        <v>36673</v>
      </c>
      <c r="I9972" t="s">
        <v>4147</v>
      </c>
      <c r="J9972" s="2" t="s">
        <v>25764</v>
      </c>
      <c r="K9972" s="5" t="s">
        <v>38</v>
      </c>
      <c r="L9972" t="s">
        <v>16</v>
      </c>
    </row>
    <row r="9973" spans="1:12" hidden="1" x14ac:dyDescent="0.25">
      <c r="A9973">
        <v>215428</v>
      </c>
      <c r="B9973" t="s">
        <v>25765</v>
      </c>
      <c r="C9973" t="s">
        <v>25766</v>
      </c>
      <c r="D9973" t="s">
        <v>25760</v>
      </c>
      <c r="E9973" t="s">
        <v>36006</v>
      </c>
      <c r="F9973" t="s">
        <v>36007</v>
      </c>
      <c r="G9973">
        <v>1987</v>
      </c>
      <c r="H9973" t="s">
        <v>36673</v>
      </c>
      <c r="I9973" t="s">
        <v>25767</v>
      </c>
      <c r="J9973" s="2" t="s">
        <v>25768</v>
      </c>
      <c r="K9973" s="5" t="s">
        <v>55</v>
      </c>
    </row>
    <row r="9974" spans="1:12" hidden="1" x14ac:dyDescent="0.25">
      <c r="A9974">
        <v>215470</v>
      </c>
      <c r="B9974" t="s">
        <v>25769</v>
      </c>
      <c r="C9974" t="s">
        <v>25770</v>
      </c>
      <c r="D9974" t="s">
        <v>25760</v>
      </c>
      <c r="E9974" t="s">
        <v>36006</v>
      </c>
      <c r="F9974" t="s">
        <v>36007</v>
      </c>
      <c r="G9974">
        <v>1987</v>
      </c>
      <c r="H9974" t="s">
        <v>36673</v>
      </c>
      <c r="I9974" t="s">
        <v>7736</v>
      </c>
      <c r="J9974" s="2" t="s">
        <v>25771</v>
      </c>
      <c r="K9974" s="5" t="s">
        <v>128</v>
      </c>
    </row>
    <row r="9975" spans="1:12" hidden="1" x14ac:dyDescent="0.25">
      <c r="A9975">
        <v>215490</v>
      </c>
      <c r="B9975" t="s">
        <v>25772</v>
      </c>
      <c r="C9975" t="s">
        <v>25773</v>
      </c>
      <c r="D9975" t="s">
        <v>25760</v>
      </c>
      <c r="E9975" t="s">
        <v>36006</v>
      </c>
      <c r="F9975" t="s">
        <v>36007</v>
      </c>
      <c r="G9975">
        <v>1987</v>
      </c>
      <c r="H9975" t="s">
        <v>36673</v>
      </c>
      <c r="I9975" t="s">
        <v>25774</v>
      </c>
      <c r="J9975" s="2" t="s">
        <v>25775</v>
      </c>
      <c r="K9975" s="5" t="s">
        <v>21</v>
      </c>
    </row>
    <row r="9976" spans="1:12" hidden="1" x14ac:dyDescent="0.25">
      <c r="A9976">
        <v>215537</v>
      </c>
      <c r="B9976" t="s">
        <v>25776</v>
      </c>
      <c r="C9976" t="s">
        <v>25773</v>
      </c>
      <c r="D9976" t="s">
        <v>25760</v>
      </c>
      <c r="E9976" t="s">
        <v>36006</v>
      </c>
      <c r="F9976" t="s">
        <v>36007</v>
      </c>
      <c r="G9976">
        <v>1987</v>
      </c>
      <c r="H9976" t="s">
        <v>36673</v>
      </c>
      <c r="I9976" t="s">
        <v>25774</v>
      </c>
      <c r="J9976" s="2" t="s">
        <v>25777</v>
      </c>
      <c r="K9976" s="5" t="s">
        <v>32</v>
      </c>
    </row>
    <row r="9977" spans="1:12" hidden="1" x14ac:dyDescent="0.25">
      <c r="A9977">
        <v>215571</v>
      </c>
      <c r="B9977" t="s">
        <v>25778</v>
      </c>
      <c r="C9977" t="s">
        <v>25779</v>
      </c>
      <c r="D9977" t="s">
        <v>25760</v>
      </c>
      <c r="E9977" t="s">
        <v>36006</v>
      </c>
      <c r="F9977" t="s">
        <v>36007</v>
      </c>
      <c r="G9977">
        <v>1987</v>
      </c>
      <c r="H9977" t="s">
        <v>36673</v>
      </c>
      <c r="I9977" t="s">
        <v>3271</v>
      </c>
      <c r="J9977" s="2" t="s">
        <v>25780</v>
      </c>
      <c r="K9977" s="5" t="s">
        <v>21</v>
      </c>
    </row>
    <row r="9978" spans="1:12" hidden="1" x14ac:dyDescent="0.25">
      <c r="A9978">
        <v>215621</v>
      </c>
      <c r="B9978" t="s">
        <v>25781</v>
      </c>
      <c r="C9978" t="s">
        <v>25779</v>
      </c>
      <c r="D9978" t="s">
        <v>25760</v>
      </c>
      <c r="E9978" t="s">
        <v>36006</v>
      </c>
      <c r="F9978" t="s">
        <v>36007</v>
      </c>
      <c r="G9978">
        <v>1987</v>
      </c>
      <c r="H9978" t="s">
        <v>36673</v>
      </c>
      <c r="I9978" t="s">
        <v>3271</v>
      </c>
      <c r="J9978" s="2" t="s">
        <v>25782</v>
      </c>
      <c r="K9978" s="5" t="s">
        <v>32</v>
      </c>
    </row>
    <row r="9979" spans="1:12" hidden="1" x14ac:dyDescent="0.25">
      <c r="A9979">
        <v>215636</v>
      </c>
      <c r="B9979" t="s">
        <v>25783</v>
      </c>
      <c r="C9979" t="s">
        <v>25773</v>
      </c>
      <c r="D9979" t="s">
        <v>25760</v>
      </c>
      <c r="E9979" t="s">
        <v>36006</v>
      </c>
      <c r="F9979" t="s">
        <v>36007</v>
      </c>
      <c r="G9979">
        <v>1987</v>
      </c>
      <c r="H9979" t="s">
        <v>36673</v>
      </c>
      <c r="I9979" t="s">
        <v>25774</v>
      </c>
      <c r="J9979" s="2" t="s">
        <v>25784</v>
      </c>
      <c r="K9979" s="5" t="s">
        <v>32</v>
      </c>
    </row>
    <row r="9980" spans="1:12" hidden="1" x14ac:dyDescent="0.25">
      <c r="A9980">
        <v>215638</v>
      </c>
      <c r="B9980" t="s">
        <v>25785</v>
      </c>
      <c r="C9980" t="s">
        <v>25773</v>
      </c>
      <c r="D9980" t="s">
        <v>25760</v>
      </c>
      <c r="E9980" t="s">
        <v>36006</v>
      </c>
      <c r="F9980" t="s">
        <v>36007</v>
      </c>
      <c r="G9980">
        <v>1987</v>
      </c>
      <c r="H9980" t="s">
        <v>36673</v>
      </c>
      <c r="I9980" t="s">
        <v>25774</v>
      </c>
      <c r="J9980" s="2" t="s">
        <v>25786</v>
      </c>
      <c r="K9980" s="5" t="s">
        <v>55</v>
      </c>
    </row>
    <row r="9981" spans="1:12" hidden="1" x14ac:dyDescent="0.25">
      <c r="A9981">
        <v>215641</v>
      </c>
      <c r="B9981" t="s">
        <v>25787</v>
      </c>
      <c r="C9981" t="s">
        <v>25779</v>
      </c>
      <c r="D9981" t="s">
        <v>25760</v>
      </c>
      <c r="E9981" t="s">
        <v>36006</v>
      </c>
      <c r="F9981" t="s">
        <v>36007</v>
      </c>
      <c r="G9981">
        <v>1987</v>
      </c>
      <c r="H9981" t="s">
        <v>36673</v>
      </c>
      <c r="I9981" t="s">
        <v>3271</v>
      </c>
      <c r="J9981" s="2" t="s">
        <v>25788</v>
      </c>
      <c r="K9981" s="5" t="s">
        <v>32</v>
      </c>
    </row>
    <row r="9982" spans="1:12" hidden="1" x14ac:dyDescent="0.25">
      <c r="A9982">
        <v>215646</v>
      </c>
      <c r="B9982" t="s">
        <v>25789</v>
      </c>
      <c r="C9982" t="s">
        <v>25773</v>
      </c>
      <c r="D9982" t="s">
        <v>25760</v>
      </c>
      <c r="E9982" t="s">
        <v>36006</v>
      </c>
      <c r="F9982" t="s">
        <v>36007</v>
      </c>
      <c r="G9982">
        <v>1987</v>
      </c>
      <c r="H9982" t="s">
        <v>36673</v>
      </c>
      <c r="I9982" t="s">
        <v>25774</v>
      </c>
      <c r="J9982" s="2" t="s">
        <v>25790</v>
      </c>
      <c r="K9982" s="5" t="s">
        <v>55</v>
      </c>
    </row>
    <row r="9983" spans="1:12" hidden="1" x14ac:dyDescent="0.25">
      <c r="A9983">
        <v>215665</v>
      </c>
      <c r="B9983" t="s">
        <v>25791</v>
      </c>
      <c r="C9983" t="s">
        <v>25773</v>
      </c>
      <c r="D9983" t="s">
        <v>25760</v>
      </c>
      <c r="E9983" t="s">
        <v>36006</v>
      </c>
      <c r="F9983" t="s">
        <v>36007</v>
      </c>
      <c r="G9983">
        <v>1987</v>
      </c>
      <c r="H9983" t="s">
        <v>36673</v>
      </c>
      <c r="I9983" t="s">
        <v>25774</v>
      </c>
      <c r="J9983" s="2" t="s">
        <v>25792</v>
      </c>
      <c r="K9983" s="5" t="s">
        <v>21</v>
      </c>
    </row>
    <row r="9984" spans="1:12" hidden="1" x14ac:dyDescent="0.25">
      <c r="A9984">
        <v>215715</v>
      </c>
      <c r="B9984" t="s">
        <v>25793</v>
      </c>
      <c r="C9984" t="s">
        <v>25794</v>
      </c>
      <c r="D9984" t="s">
        <v>25760</v>
      </c>
      <c r="E9984" t="s">
        <v>36006</v>
      </c>
      <c r="F9984" t="s">
        <v>36007</v>
      </c>
      <c r="G9984">
        <v>1987</v>
      </c>
      <c r="H9984" t="s">
        <v>36673</v>
      </c>
      <c r="I9984" t="s">
        <v>25795</v>
      </c>
      <c r="J9984" s="2" t="s">
        <v>25796</v>
      </c>
      <c r="K9984" s="5" t="s">
        <v>21</v>
      </c>
    </row>
    <row r="9985" spans="1:12" hidden="1" x14ac:dyDescent="0.25">
      <c r="A9985">
        <v>215727</v>
      </c>
      <c r="B9985" t="s">
        <v>25797</v>
      </c>
      <c r="C9985" t="s">
        <v>25794</v>
      </c>
      <c r="D9985" t="s">
        <v>25760</v>
      </c>
      <c r="E9985" t="s">
        <v>36006</v>
      </c>
      <c r="F9985" t="s">
        <v>36007</v>
      </c>
      <c r="G9985">
        <v>1987</v>
      </c>
      <c r="H9985" t="s">
        <v>36673</v>
      </c>
      <c r="I9985" t="s">
        <v>25795</v>
      </c>
      <c r="J9985" s="2" t="s">
        <v>25798</v>
      </c>
      <c r="K9985" s="5" t="s">
        <v>21</v>
      </c>
    </row>
    <row r="9986" spans="1:12" hidden="1" x14ac:dyDescent="0.25">
      <c r="A9986">
        <v>215733</v>
      </c>
      <c r="B9986" t="s">
        <v>25799</v>
      </c>
      <c r="C9986" t="s">
        <v>25794</v>
      </c>
      <c r="D9986" t="s">
        <v>25760</v>
      </c>
      <c r="E9986" t="s">
        <v>36006</v>
      </c>
      <c r="F9986" t="s">
        <v>36007</v>
      </c>
      <c r="G9986">
        <v>1987</v>
      </c>
      <c r="H9986" t="s">
        <v>36673</v>
      </c>
      <c r="I9986" t="s">
        <v>25795</v>
      </c>
      <c r="J9986" s="2" t="s">
        <v>25800</v>
      </c>
      <c r="K9986" s="5" t="s">
        <v>21</v>
      </c>
    </row>
    <row r="9987" spans="1:12" hidden="1" x14ac:dyDescent="0.25">
      <c r="A9987">
        <v>215738</v>
      </c>
      <c r="B9987" t="s">
        <v>25801</v>
      </c>
      <c r="C9987" t="s">
        <v>25794</v>
      </c>
      <c r="D9987" t="s">
        <v>25760</v>
      </c>
      <c r="E9987" t="s">
        <v>36006</v>
      </c>
      <c r="F9987" t="s">
        <v>36007</v>
      </c>
      <c r="G9987">
        <v>1987</v>
      </c>
      <c r="H9987" t="s">
        <v>36673</v>
      </c>
      <c r="I9987" t="s">
        <v>25795</v>
      </c>
      <c r="J9987" s="2" t="s">
        <v>25802</v>
      </c>
      <c r="K9987" s="5" t="s">
        <v>55</v>
      </c>
    </row>
    <row r="9988" spans="1:12" hidden="1" x14ac:dyDescent="0.25">
      <c r="A9988">
        <v>215746</v>
      </c>
      <c r="B9988" t="s">
        <v>25803</v>
      </c>
      <c r="C9988" t="s">
        <v>25779</v>
      </c>
      <c r="D9988" t="s">
        <v>25760</v>
      </c>
      <c r="E9988" t="s">
        <v>36006</v>
      </c>
      <c r="F9988" t="s">
        <v>36007</v>
      </c>
      <c r="G9988">
        <v>1987</v>
      </c>
      <c r="H9988" t="s">
        <v>36673</v>
      </c>
      <c r="I9988" t="s">
        <v>3271</v>
      </c>
      <c r="J9988" s="2" t="s">
        <v>25804</v>
      </c>
      <c r="K9988" s="5" t="s">
        <v>55</v>
      </c>
    </row>
    <row r="9989" spans="1:12" hidden="1" x14ac:dyDescent="0.25">
      <c r="A9989">
        <v>215811</v>
      </c>
      <c r="B9989" t="s">
        <v>25805</v>
      </c>
      <c r="C9989" t="s">
        <v>25759</v>
      </c>
      <c r="D9989" t="s">
        <v>25760</v>
      </c>
      <c r="E9989" t="s">
        <v>36006</v>
      </c>
      <c r="F9989" t="s">
        <v>36007</v>
      </c>
      <c r="G9989">
        <v>1987</v>
      </c>
      <c r="H9989" t="s">
        <v>36673</v>
      </c>
      <c r="I9989" t="s">
        <v>718</v>
      </c>
      <c r="J9989" s="2" t="s">
        <v>25806</v>
      </c>
      <c r="K9989" s="5" t="s">
        <v>128</v>
      </c>
    </row>
    <row r="9990" spans="1:12" hidden="1" x14ac:dyDescent="0.25">
      <c r="A9990">
        <v>215823</v>
      </c>
      <c r="B9990" t="s">
        <v>25807</v>
      </c>
      <c r="C9990" t="s">
        <v>25759</v>
      </c>
      <c r="D9990" t="s">
        <v>25760</v>
      </c>
      <c r="E9990" t="s">
        <v>36006</v>
      </c>
      <c r="F9990" t="s">
        <v>36007</v>
      </c>
      <c r="G9990">
        <v>1987</v>
      </c>
      <c r="H9990" t="s">
        <v>36673</v>
      </c>
      <c r="I9990" t="s">
        <v>718</v>
      </c>
      <c r="J9990" s="2" t="s">
        <v>25808</v>
      </c>
      <c r="K9990" s="5" t="s">
        <v>55</v>
      </c>
    </row>
    <row r="9991" spans="1:12" hidden="1" x14ac:dyDescent="0.25">
      <c r="A9991">
        <v>215849</v>
      </c>
      <c r="B9991" t="s">
        <v>25809</v>
      </c>
      <c r="C9991" t="s">
        <v>25779</v>
      </c>
      <c r="D9991" t="s">
        <v>25760</v>
      </c>
      <c r="E9991" t="s">
        <v>36006</v>
      </c>
      <c r="F9991" t="s">
        <v>36007</v>
      </c>
      <c r="G9991">
        <v>1987</v>
      </c>
      <c r="H9991" t="s">
        <v>36673</v>
      </c>
      <c r="I9991" t="s">
        <v>3271</v>
      </c>
      <c r="J9991" s="2" t="s">
        <v>25810</v>
      </c>
      <c r="K9991" s="5" t="s">
        <v>32</v>
      </c>
    </row>
    <row r="9992" spans="1:12" hidden="1" x14ac:dyDescent="0.25">
      <c r="A9992">
        <v>215858</v>
      </c>
      <c r="B9992" t="s">
        <v>25811</v>
      </c>
      <c r="C9992" t="s">
        <v>25812</v>
      </c>
      <c r="D9992" t="s">
        <v>25760</v>
      </c>
      <c r="E9992" t="s">
        <v>36006</v>
      </c>
      <c r="F9992" t="s">
        <v>36007</v>
      </c>
      <c r="G9992">
        <v>1987</v>
      </c>
      <c r="H9992" t="s">
        <v>36673</v>
      </c>
      <c r="I9992" t="s">
        <v>4135</v>
      </c>
      <c r="J9992" s="2" t="s">
        <v>25813</v>
      </c>
      <c r="K9992" s="5" t="s">
        <v>21</v>
      </c>
    </row>
    <row r="9993" spans="1:12" hidden="1" x14ac:dyDescent="0.25">
      <c r="A9993">
        <v>215876</v>
      </c>
      <c r="B9993" t="s">
        <v>25814</v>
      </c>
      <c r="C9993" t="s">
        <v>25794</v>
      </c>
      <c r="D9993" t="s">
        <v>25760</v>
      </c>
      <c r="E9993" t="s">
        <v>36006</v>
      </c>
      <c r="F9993" t="s">
        <v>36007</v>
      </c>
      <c r="G9993">
        <v>1987</v>
      </c>
      <c r="H9993" t="s">
        <v>36673</v>
      </c>
      <c r="I9993" t="s">
        <v>25795</v>
      </c>
      <c r="J9993" s="2" t="s">
        <v>25815</v>
      </c>
      <c r="K9993" s="5" t="s">
        <v>1493</v>
      </c>
      <c r="L9993" t="s">
        <v>16</v>
      </c>
    </row>
    <row r="9994" spans="1:12" hidden="1" x14ac:dyDescent="0.25">
      <c r="A9994">
        <v>215881</v>
      </c>
      <c r="B9994" t="s">
        <v>25816</v>
      </c>
      <c r="C9994" t="s">
        <v>25794</v>
      </c>
      <c r="D9994" t="s">
        <v>25760</v>
      </c>
      <c r="E9994" t="s">
        <v>36006</v>
      </c>
      <c r="F9994" t="s">
        <v>36007</v>
      </c>
      <c r="G9994">
        <v>1987</v>
      </c>
      <c r="H9994" t="s">
        <v>36673</v>
      </c>
      <c r="I9994" t="s">
        <v>25795</v>
      </c>
      <c r="J9994" s="2" t="s">
        <v>25817</v>
      </c>
      <c r="K9994" s="5" t="s">
        <v>38</v>
      </c>
      <c r="L9994" t="s">
        <v>132</v>
      </c>
    </row>
    <row r="9995" spans="1:12" hidden="1" x14ac:dyDescent="0.25">
      <c r="A9995">
        <v>215916</v>
      </c>
      <c r="B9995" t="s">
        <v>25818</v>
      </c>
      <c r="C9995" t="s">
        <v>25819</v>
      </c>
      <c r="D9995" t="s">
        <v>25760</v>
      </c>
      <c r="E9995" t="s">
        <v>36006</v>
      </c>
      <c r="F9995" t="s">
        <v>36007</v>
      </c>
      <c r="G9995">
        <v>1987</v>
      </c>
      <c r="H9995" t="s">
        <v>36673</v>
      </c>
      <c r="I9995" t="s">
        <v>25820</v>
      </c>
      <c r="J9995" s="2" t="s">
        <v>25821</v>
      </c>
      <c r="K9995" s="5" t="s">
        <v>55</v>
      </c>
      <c r="L9995" t="s">
        <v>143</v>
      </c>
    </row>
    <row r="9996" spans="1:12" hidden="1" x14ac:dyDescent="0.25">
      <c r="A9996">
        <v>215947</v>
      </c>
      <c r="B9996" t="s">
        <v>25822</v>
      </c>
      <c r="C9996" t="s">
        <v>25823</v>
      </c>
      <c r="D9996" t="s">
        <v>25760</v>
      </c>
      <c r="E9996" t="s">
        <v>36006</v>
      </c>
      <c r="F9996" t="s">
        <v>36007</v>
      </c>
      <c r="G9996">
        <v>1987</v>
      </c>
      <c r="H9996" t="s">
        <v>36673</v>
      </c>
      <c r="I9996" t="s">
        <v>25824</v>
      </c>
      <c r="J9996" s="2" t="s">
        <v>25825</v>
      </c>
      <c r="K9996" s="5" t="s">
        <v>345</v>
      </c>
    </row>
    <row r="9997" spans="1:12" hidden="1" x14ac:dyDescent="0.25">
      <c r="A9997">
        <v>215994</v>
      </c>
      <c r="B9997" t="s">
        <v>25826</v>
      </c>
      <c r="C9997" t="s">
        <v>25763</v>
      </c>
      <c r="D9997" t="s">
        <v>25760</v>
      </c>
      <c r="E9997" t="s">
        <v>36006</v>
      </c>
      <c r="F9997" t="s">
        <v>36007</v>
      </c>
      <c r="G9997">
        <v>1987</v>
      </c>
      <c r="H9997" t="s">
        <v>36673</v>
      </c>
      <c r="I9997" t="s">
        <v>4147</v>
      </c>
      <c r="J9997" s="2" t="s">
        <v>25827</v>
      </c>
      <c r="K9997" s="5" t="s">
        <v>173</v>
      </c>
    </row>
    <row r="9998" spans="1:12" hidden="1" x14ac:dyDescent="0.25">
      <c r="A9998">
        <v>216010</v>
      </c>
      <c r="B9998" t="s">
        <v>25828</v>
      </c>
      <c r="C9998" t="s">
        <v>25763</v>
      </c>
      <c r="D9998" t="s">
        <v>25760</v>
      </c>
      <c r="E9998" t="s">
        <v>36006</v>
      </c>
      <c r="F9998" t="s">
        <v>36007</v>
      </c>
      <c r="G9998">
        <v>1987</v>
      </c>
      <c r="H9998" t="s">
        <v>36673</v>
      </c>
      <c r="I9998" t="s">
        <v>4147</v>
      </c>
      <c r="J9998" s="2" t="s">
        <v>25829</v>
      </c>
      <c r="K9998" s="5" t="s">
        <v>475</v>
      </c>
    </row>
    <row r="9999" spans="1:12" hidden="1" x14ac:dyDescent="0.25">
      <c r="A9999">
        <v>216044</v>
      </c>
      <c r="B9999" t="s">
        <v>25830</v>
      </c>
      <c r="C9999" t="s">
        <v>25831</v>
      </c>
      <c r="D9999" t="s">
        <v>25832</v>
      </c>
      <c r="E9999" t="s">
        <v>36008</v>
      </c>
      <c r="F9999" t="s">
        <v>36009</v>
      </c>
      <c r="G9999">
        <v>1975</v>
      </c>
      <c r="H9999" t="s">
        <v>36674</v>
      </c>
      <c r="I9999" t="s">
        <v>8050</v>
      </c>
      <c r="J9999" s="2" t="s">
        <v>25833</v>
      </c>
      <c r="K9999" s="5" t="s">
        <v>32</v>
      </c>
    </row>
    <row r="10000" spans="1:12" hidden="1" x14ac:dyDescent="0.25">
      <c r="A10000">
        <v>216143</v>
      </c>
      <c r="B10000" t="s">
        <v>25834</v>
      </c>
      <c r="C10000" t="s">
        <v>25831</v>
      </c>
      <c r="D10000" t="s">
        <v>25832</v>
      </c>
      <c r="E10000" t="s">
        <v>36008</v>
      </c>
      <c r="F10000" t="s">
        <v>36009</v>
      </c>
      <c r="G10000">
        <v>1975</v>
      </c>
      <c r="H10000" t="s">
        <v>36674</v>
      </c>
      <c r="I10000" t="s">
        <v>8050</v>
      </c>
      <c r="J10000" s="2" t="s">
        <v>25835</v>
      </c>
      <c r="K10000" s="5" t="s">
        <v>38</v>
      </c>
    </row>
    <row r="10001" spans="1:12" hidden="1" x14ac:dyDescent="0.25">
      <c r="A10001">
        <v>216253</v>
      </c>
      <c r="B10001" t="s">
        <v>25836</v>
      </c>
      <c r="C10001" t="s">
        <v>25837</v>
      </c>
      <c r="D10001" t="s">
        <v>25832</v>
      </c>
      <c r="E10001" t="s">
        <v>36008</v>
      </c>
      <c r="F10001" t="s">
        <v>36009</v>
      </c>
      <c r="G10001">
        <v>1975</v>
      </c>
      <c r="H10001" t="s">
        <v>36674</v>
      </c>
      <c r="I10001" t="s">
        <v>18304</v>
      </c>
      <c r="J10001" s="2" t="s">
        <v>25838</v>
      </c>
      <c r="K10001" s="5" t="s">
        <v>38</v>
      </c>
      <c r="L10001" t="s">
        <v>16</v>
      </c>
    </row>
    <row r="10002" spans="1:12" hidden="1" x14ac:dyDescent="0.25">
      <c r="A10002">
        <v>216277</v>
      </c>
      <c r="B10002" t="s">
        <v>25839</v>
      </c>
      <c r="C10002" t="s">
        <v>25840</v>
      </c>
      <c r="D10002" t="s">
        <v>25832</v>
      </c>
      <c r="E10002" t="s">
        <v>36008</v>
      </c>
      <c r="F10002" t="s">
        <v>36009</v>
      </c>
      <c r="G10002">
        <v>1975</v>
      </c>
      <c r="H10002" t="s">
        <v>36674</v>
      </c>
      <c r="I10002" t="s">
        <v>25841</v>
      </c>
      <c r="J10002" s="2" t="s">
        <v>25842</v>
      </c>
      <c r="K10002" s="5" t="s">
        <v>38</v>
      </c>
      <c r="L10002" t="s">
        <v>16</v>
      </c>
    </row>
    <row r="10003" spans="1:12" hidden="1" x14ac:dyDescent="0.25">
      <c r="A10003">
        <v>216336</v>
      </c>
      <c r="B10003" t="s">
        <v>25843</v>
      </c>
      <c r="C10003" t="s">
        <v>25844</v>
      </c>
      <c r="D10003" t="s">
        <v>25832</v>
      </c>
      <c r="E10003" t="s">
        <v>36008</v>
      </c>
      <c r="F10003" t="s">
        <v>36009</v>
      </c>
      <c r="G10003">
        <v>1975</v>
      </c>
      <c r="H10003" t="s">
        <v>36674</v>
      </c>
      <c r="I10003" t="s">
        <v>25845</v>
      </c>
      <c r="J10003" s="2" t="s">
        <v>25846</v>
      </c>
      <c r="K10003" s="5" t="s">
        <v>38</v>
      </c>
      <c r="L10003" t="s">
        <v>174</v>
      </c>
    </row>
    <row r="10004" spans="1:12" hidden="1" x14ac:dyDescent="0.25">
      <c r="A10004">
        <v>216347</v>
      </c>
      <c r="B10004" t="s">
        <v>25847</v>
      </c>
      <c r="C10004" t="s">
        <v>25844</v>
      </c>
      <c r="D10004" t="s">
        <v>25832</v>
      </c>
      <c r="E10004" t="s">
        <v>36008</v>
      </c>
      <c r="F10004" t="s">
        <v>36009</v>
      </c>
      <c r="G10004">
        <v>1975</v>
      </c>
      <c r="H10004" t="s">
        <v>36674</v>
      </c>
      <c r="I10004" t="s">
        <v>25845</v>
      </c>
      <c r="J10004" s="2" t="s">
        <v>25848</v>
      </c>
      <c r="K10004" s="5" t="s">
        <v>21</v>
      </c>
    </row>
    <row r="10005" spans="1:12" hidden="1" x14ac:dyDescent="0.25">
      <c r="A10005">
        <v>216353</v>
      </c>
      <c r="B10005" t="s">
        <v>25849</v>
      </c>
      <c r="C10005" t="s">
        <v>25844</v>
      </c>
      <c r="D10005" t="s">
        <v>25832</v>
      </c>
      <c r="E10005" t="s">
        <v>36008</v>
      </c>
      <c r="F10005" t="s">
        <v>36009</v>
      </c>
      <c r="G10005">
        <v>1975</v>
      </c>
      <c r="H10005" t="s">
        <v>36674</v>
      </c>
      <c r="I10005" t="s">
        <v>25845</v>
      </c>
      <c r="J10005" s="2" t="s">
        <v>25850</v>
      </c>
      <c r="K10005" s="5" t="s">
        <v>21</v>
      </c>
    </row>
    <row r="10006" spans="1:12" hidden="1" x14ac:dyDescent="0.25">
      <c r="A10006">
        <v>216387</v>
      </c>
      <c r="B10006" t="s">
        <v>25851</v>
      </c>
      <c r="C10006" t="s">
        <v>25852</v>
      </c>
      <c r="D10006" t="s">
        <v>25832</v>
      </c>
      <c r="E10006" t="s">
        <v>36008</v>
      </c>
      <c r="F10006" t="s">
        <v>36009</v>
      </c>
      <c r="G10006">
        <v>1975</v>
      </c>
      <c r="H10006" t="s">
        <v>36674</v>
      </c>
      <c r="I10006" t="s">
        <v>1512</v>
      </c>
      <c r="J10006" s="2" t="s">
        <v>25853</v>
      </c>
      <c r="K10006" s="5" t="s">
        <v>21</v>
      </c>
    </row>
    <row r="10007" spans="1:12" hidden="1" x14ac:dyDescent="0.25">
      <c r="A10007">
        <v>216391</v>
      </c>
      <c r="B10007" t="s">
        <v>25854</v>
      </c>
      <c r="C10007" t="s">
        <v>25852</v>
      </c>
      <c r="D10007" t="s">
        <v>25832</v>
      </c>
      <c r="E10007" t="s">
        <v>36008</v>
      </c>
      <c r="F10007" t="s">
        <v>36009</v>
      </c>
      <c r="G10007">
        <v>1975</v>
      </c>
      <c r="H10007" t="s">
        <v>36674</v>
      </c>
      <c r="I10007" t="s">
        <v>1512</v>
      </c>
      <c r="J10007" s="2" t="s">
        <v>25855</v>
      </c>
      <c r="K10007" s="5" t="s">
        <v>38</v>
      </c>
      <c r="L10007" t="s">
        <v>97</v>
      </c>
    </row>
    <row r="10008" spans="1:12" hidden="1" x14ac:dyDescent="0.25">
      <c r="A10008">
        <v>216399</v>
      </c>
      <c r="B10008" t="s">
        <v>25856</v>
      </c>
      <c r="C10008" t="s">
        <v>25857</v>
      </c>
      <c r="D10008" t="s">
        <v>25832</v>
      </c>
      <c r="E10008" t="s">
        <v>36008</v>
      </c>
      <c r="F10008" t="s">
        <v>36009</v>
      </c>
      <c r="G10008">
        <v>1975</v>
      </c>
      <c r="H10008" t="s">
        <v>36674</v>
      </c>
      <c r="I10008" t="s">
        <v>25858</v>
      </c>
      <c r="J10008" s="2" t="s">
        <v>25859</v>
      </c>
      <c r="K10008" s="5" t="s">
        <v>21</v>
      </c>
    </row>
    <row r="10009" spans="1:12" hidden="1" x14ac:dyDescent="0.25">
      <c r="A10009">
        <v>216449</v>
      </c>
      <c r="B10009" t="s">
        <v>25860</v>
      </c>
      <c r="C10009" t="s">
        <v>25861</v>
      </c>
      <c r="D10009" t="s">
        <v>25832</v>
      </c>
      <c r="E10009" t="s">
        <v>36008</v>
      </c>
      <c r="F10009" t="s">
        <v>36009</v>
      </c>
      <c r="G10009">
        <v>1975</v>
      </c>
      <c r="H10009" t="s">
        <v>36674</v>
      </c>
      <c r="I10009" t="s">
        <v>25862</v>
      </c>
      <c r="J10009" s="2" t="s">
        <v>25863</v>
      </c>
      <c r="K10009" s="5" t="s">
        <v>38</v>
      </c>
      <c r="L10009" t="s">
        <v>132</v>
      </c>
    </row>
    <row r="10010" spans="1:12" hidden="1" x14ac:dyDescent="0.25">
      <c r="A10010">
        <v>216495</v>
      </c>
      <c r="B10010" t="s">
        <v>25864</v>
      </c>
      <c r="C10010" t="s">
        <v>25865</v>
      </c>
      <c r="D10010" t="s">
        <v>25832</v>
      </c>
      <c r="E10010" t="s">
        <v>36008</v>
      </c>
      <c r="F10010" t="s">
        <v>36009</v>
      </c>
      <c r="G10010">
        <v>1975</v>
      </c>
      <c r="H10010" t="s">
        <v>36674</v>
      </c>
      <c r="I10010" t="s">
        <v>25866</v>
      </c>
      <c r="J10010" s="2" t="s">
        <v>25867</v>
      </c>
      <c r="K10010" s="5" t="s">
        <v>55</v>
      </c>
    </row>
    <row r="10011" spans="1:12" hidden="1" x14ac:dyDescent="0.25">
      <c r="A10011">
        <v>216497</v>
      </c>
      <c r="B10011" t="s">
        <v>25868</v>
      </c>
      <c r="C10011" t="s">
        <v>25865</v>
      </c>
      <c r="D10011" t="s">
        <v>25832</v>
      </c>
      <c r="E10011" t="s">
        <v>36008</v>
      </c>
      <c r="F10011" t="s">
        <v>36009</v>
      </c>
      <c r="G10011">
        <v>1975</v>
      </c>
      <c r="H10011" t="s">
        <v>36674</v>
      </c>
      <c r="I10011" t="s">
        <v>25866</v>
      </c>
      <c r="J10011" s="2" t="s">
        <v>25869</v>
      </c>
      <c r="K10011" s="5" t="s">
        <v>55</v>
      </c>
    </row>
    <row r="10012" spans="1:12" hidden="1" x14ac:dyDescent="0.25">
      <c r="A10012">
        <v>216506</v>
      </c>
      <c r="B10012" t="s">
        <v>25870</v>
      </c>
      <c r="C10012" t="s">
        <v>25871</v>
      </c>
      <c r="D10012" t="s">
        <v>25832</v>
      </c>
      <c r="E10012" t="s">
        <v>36008</v>
      </c>
      <c r="F10012" t="s">
        <v>36009</v>
      </c>
      <c r="G10012">
        <v>1975</v>
      </c>
      <c r="H10012" t="s">
        <v>36674</v>
      </c>
      <c r="I10012" t="s">
        <v>25872</v>
      </c>
      <c r="J10012" s="2" t="s">
        <v>25873</v>
      </c>
      <c r="K10012" s="5" t="s">
        <v>55</v>
      </c>
    </row>
    <row r="10013" spans="1:12" hidden="1" x14ac:dyDescent="0.25">
      <c r="A10013">
        <v>216515</v>
      </c>
      <c r="B10013" t="s">
        <v>25874</v>
      </c>
      <c r="C10013" t="s">
        <v>25875</v>
      </c>
      <c r="D10013" t="s">
        <v>25832</v>
      </c>
      <c r="E10013" t="s">
        <v>36008</v>
      </c>
      <c r="F10013" t="s">
        <v>36009</v>
      </c>
      <c r="G10013">
        <v>1975</v>
      </c>
      <c r="H10013" t="s">
        <v>36674</v>
      </c>
      <c r="I10013" t="s">
        <v>7484</v>
      </c>
      <c r="J10013" s="2" t="s">
        <v>25876</v>
      </c>
      <c r="K10013" s="5" t="s">
        <v>38</v>
      </c>
      <c r="L10013" t="s">
        <v>35281</v>
      </c>
    </row>
    <row r="10014" spans="1:12" hidden="1" x14ac:dyDescent="0.25">
      <c r="A10014">
        <v>216523</v>
      </c>
      <c r="B10014" t="s">
        <v>25877</v>
      </c>
      <c r="C10014" t="s">
        <v>25878</v>
      </c>
      <c r="D10014" t="s">
        <v>25879</v>
      </c>
      <c r="E10014" t="s">
        <v>36010</v>
      </c>
      <c r="F10014" t="s">
        <v>35614</v>
      </c>
      <c r="G10014">
        <v>1997</v>
      </c>
      <c r="H10014" t="s">
        <v>36675</v>
      </c>
      <c r="I10014" t="s">
        <v>8155</v>
      </c>
      <c r="J10014" s="2" t="s">
        <v>25880</v>
      </c>
      <c r="K10014" s="5" t="s">
        <v>128</v>
      </c>
      <c r="L10014" t="s">
        <v>162</v>
      </c>
    </row>
    <row r="10015" spans="1:12" hidden="1" x14ac:dyDescent="0.25">
      <c r="A10015">
        <v>216529</v>
      </c>
      <c r="B10015" t="s">
        <v>25881</v>
      </c>
      <c r="C10015" t="s">
        <v>25878</v>
      </c>
      <c r="D10015" t="s">
        <v>25879</v>
      </c>
      <c r="E10015" t="s">
        <v>36010</v>
      </c>
      <c r="F10015" t="s">
        <v>35614</v>
      </c>
      <c r="G10015">
        <v>1997</v>
      </c>
      <c r="H10015" t="s">
        <v>36675</v>
      </c>
      <c r="I10015" t="s">
        <v>8155</v>
      </c>
      <c r="J10015" s="2" t="s">
        <v>25882</v>
      </c>
      <c r="K10015" s="5" t="s">
        <v>55</v>
      </c>
    </row>
    <row r="10016" spans="1:12" hidden="1" x14ac:dyDescent="0.25">
      <c r="A10016">
        <v>216533</v>
      </c>
      <c r="B10016" t="s">
        <v>25883</v>
      </c>
      <c r="C10016" t="s">
        <v>25878</v>
      </c>
      <c r="D10016" t="s">
        <v>25879</v>
      </c>
      <c r="E10016" t="s">
        <v>36010</v>
      </c>
      <c r="F10016" t="s">
        <v>35614</v>
      </c>
      <c r="G10016">
        <v>1997</v>
      </c>
      <c r="H10016" t="s">
        <v>36675</v>
      </c>
      <c r="I10016" t="s">
        <v>8155</v>
      </c>
      <c r="J10016" s="2" t="s">
        <v>25884</v>
      </c>
      <c r="K10016" s="5" t="s">
        <v>55</v>
      </c>
    </row>
    <row r="10017" spans="1:12" hidden="1" x14ac:dyDescent="0.25">
      <c r="A10017">
        <v>216539</v>
      </c>
      <c r="B10017" t="s">
        <v>25885</v>
      </c>
      <c r="C10017" t="s">
        <v>25878</v>
      </c>
      <c r="D10017" t="s">
        <v>25879</v>
      </c>
      <c r="E10017" t="s">
        <v>36010</v>
      </c>
      <c r="F10017" t="s">
        <v>35614</v>
      </c>
      <c r="G10017">
        <v>1997</v>
      </c>
      <c r="H10017" t="s">
        <v>36675</v>
      </c>
      <c r="I10017" t="s">
        <v>8155</v>
      </c>
      <c r="J10017" s="2" t="s">
        <v>25886</v>
      </c>
      <c r="K10017" s="5" t="s">
        <v>21</v>
      </c>
    </row>
    <row r="10018" spans="1:12" hidden="1" x14ac:dyDescent="0.25">
      <c r="A10018">
        <v>216551</v>
      </c>
      <c r="B10018" t="s">
        <v>25887</v>
      </c>
      <c r="C10018" t="s">
        <v>25888</v>
      </c>
      <c r="D10018" t="s">
        <v>25879</v>
      </c>
      <c r="E10018" t="s">
        <v>36010</v>
      </c>
      <c r="F10018" t="s">
        <v>35614</v>
      </c>
      <c r="G10018">
        <v>1997</v>
      </c>
      <c r="H10018" t="s">
        <v>36675</v>
      </c>
      <c r="I10018" t="s">
        <v>25889</v>
      </c>
      <c r="J10018" s="2" t="s">
        <v>25890</v>
      </c>
      <c r="K10018" s="5" t="s">
        <v>38</v>
      </c>
      <c r="L10018" t="s">
        <v>132</v>
      </c>
    </row>
    <row r="10019" spans="1:12" hidden="1" x14ac:dyDescent="0.25">
      <c r="A10019">
        <v>216583</v>
      </c>
      <c r="B10019" t="s">
        <v>25891</v>
      </c>
      <c r="C10019" t="s">
        <v>25878</v>
      </c>
      <c r="D10019" t="s">
        <v>25879</v>
      </c>
      <c r="E10019" t="s">
        <v>36010</v>
      </c>
      <c r="F10019" t="s">
        <v>35614</v>
      </c>
      <c r="G10019">
        <v>1997</v>
      </c>
      <c r="H10019" t="s">
        <v>36675</v>
      </c>
      <c r="I10019" t="s">
        <v>8155</v>
      </c>
      <c r="J10019" s="2" t="s">
        <v>25892</v>
      </c>
      <c r="K10019" s="5" t="s">
        <v>21</v>
      </c>
    </row>
    <row r="10020" spans="1:12" hidden="1" x14ac:dyDescent="0.25">
      <c r="A10020">
        <v>216585</v>
      </c>
      <c r="B10020" t="s">
        <v>25893</v>
      </c>
      <c r="C10020" t="s">
        <v>25888</v>
      </c>
      <c r="D10020" t="s">
        <v>25879</v>
      </c>
      <c r="E10020" t="s">
        <v>36010</v>
      </c>
      <c r="F10020" t="s">
        <v>35614</v>
      </c>
      <c r="G10020">
        <v>1997</v>
      </c>
      <c r="H10020" t="s">
        <v>36675</v>
      </c>
      <c r="I10020" t="s">
        <v>25889</v>
      </c>
      <c r="J10020" s="2" t="s">
        <v>25894</v>
      </c>
      <c r="K10020" s="5" t="s">
        <v>38</v>
      </c>
    </row>
    <row r="10021" spans="1:12" hidden="1" x14ac:dyDescent="0.25">
      <c r="A10021">
        <v>216630</v>
      </c>
      <c r="B10021" t="s">
        <v>25895</v>
      </c>
      <c r="C10021" t="s">
        <v>25888</v>
      </c>
      <c r="D10021" t="s">
        <v>25879</v>
      </c>
      <c r="E10021" t="s">
        <v>36010</v>
      </c>
      <c r="F10021" t="s">
        <v>35614</v>
      </c>
      <c r="G10021">
        <v>1997</v>
      </c>
      <c r="H10021" t="s">
        <v>36675</v>
      </c>
      <c r="I10021" t="s">
        <v>25889</v>
      </c>
      <c r="J10021" s="2" t="s">
        <v>25896</v>
      </c>
      <c r="K10021" s="5" t="s">
        <v>38</v>
      </c>
      <c r="L10021" t="s">
        <v>232</v>
      </c>
    </row>
    <row r="10022" spans="1:12" hidden="1" x14ac:dyDescent="0.25">
      <c r="A10022">
        <v>216632</v>
      </c>
      <c r="B10022" t="s">
        <v>25897</v>
      </c>
      <c r="C10022" t="s">
        <v>25888</v>
      </c>
      <c r="D10022" t="s">
        <v>25879</v>
      </c>
      <c r="E10022" t="s">
        <v>36010</v>
      </c>
      <c r="F10022" t="s">
        <v>35614</v>
      </c>
      <c r="G10022">
        <v>1997</v>
      </c>
      <c r="H10022" t="s">
        <v>36675</v>
      </c>
      <c r="I10022" t="s">
        <v>25889</v>
      </c>
      <c r="J10022" s="2" t="s">
        <v>25898</v>
      </c>
      <c r="K10022" s="5" t="s">
        <v>38</v>
      </c>
      <c r="L10022" t="s">
        <v>232</v>
      </c>
    </row>
    <row r="10023" spans="1:12" hidden="1" x14ac:dyDescent="0.25">
      <c r="A10023">
        <v>216644</v>
      </c>
      <c r="B10023" t="s">
        <v>25899</v>
      </c>
      <c r="C10023" t="s">
        <v>25900</v>
      </c>
      <c r="D10023" t="s">
        <v>25879</v>
      </c>
      <c r="E10023" t="s">
        <v>36010</v>
      </c>
      <c r="F10023" t="s">
        <v>35614</v>
      </c>
      <c r="G10023">
        <v>1997</v>
      </c>
      <c r="H10023" t="s">
        <v>36675</v>
      </c>
      <c r="I10023" t="s">
        <v>25901</v>
      </c>
      <c r="J10023" s="2" t="s">
        <v>25902</v>
      </c>
      <c r="K10023" s="5" t="s">
        <v>32</v>
      </c>
      <c r="L10023" t="s">
        <v>35242</v>
      </c>
    </row>
    <row r="10024" spans="1:12" hidden="1" x14ac:dyDescent="0.25">
      <c r="A10024">
        <v>216648</v>
      </c>
      <c r="B10024" t="s">
        <v>25903</v>
      </c>
      <c r="C10024" t="s">
        <v>25900</v>
      </c>
      <c r="D10024" t="s">
        <v>25879</v>
      </c>
      <c r="E10024" t="s">
        <v>36010</v>
      </c>
      <c r="F10024" t="s">
        <v>35614</v>
      </c>
      <c r="G10024">
        <v>1997</v>
      </c>
      <c r="H10024" t="s">
        <v>36675</v>
      </c>
      <c r="I10024" t="s">
        <v>25901</v>
      </c>
      <c r="J10024" s="2" t="s">
        <v>25904</v>
      </c>
      <c r="K10024" s="5" t="s">
        <v>21</v>
      </c>
    </row>
    <row r="10025" spans="1:12" hidden="1" x14ac:dyDescent="0.25">
      <c r="A10025">
        <v>216649</v>
      </c>
      <c r="B10025" t="s">
        <v>25905</v>
      </c>
      <c r="C10025" t="s">
        <v>25906</v>
      </c>
      <c r="D10025" t="s">
        <v>25879</v>
      </c>
      <c r="E10025" t="s">
        <v>36010</v>
      </c>
      <c r="F10025" t="s">
        <v>35614</v>
      </c>
      <c r="G10025">
        <v>1997</v>
      </c>
      <c r="H10025" t="s">
        <v>36675</v>
      </c>
      <c r="I10025" t="s">
        <v>11348</v>
      </c>
      <c r="J10025" s="2" t="s">
        <v>25907</v>
      </c>
      <c r="K10025" s="5" t="s">
        <v>128</v>
      </c>
    </row>
    <row r="10026" spans="1:12" hidden="1" x14ac:dyDescent="0.25">
      <c r="A10026">
        <v>216660</v>
      </c>
      <c r="B10026" t="s">
        <v>25908</v>
      </c>
      <c r="C10026" t="s">
        <v>25888</v>
      </c>
      <c r="D10026" t="s">
        <v>25879</v>
      </c>
      <c r="E10026" t="s">
        <v>36010</v>
      </c>
      <c r="F10026" t="s">
        <v>35614</v>
      </c>
      <c r="G10026">
        <v>1997</v>
      </c>
      <c r="H10026" t="s">
        <v>36675</v>
      </c>
      <c r="I10026" t="s">
        <v>25889</v>
      </c>
      <c r="J10026" s="2" t="s">
        <v>25909</v>
      </c>
      <c r="K10026" s="5" t="s">
        <v>21</v>
      </c>
    </row>
    <row r="10027" spans="1:12" hidden="1" x14ac:dyDescent="0.25">
      <c r="A10027">
        <v>216673</v>
      </c>
      <c r="B10027" t="s">
        <v>25910</v>
      </c>
      <c r="C10027" t="s">
        <v>25911</v>
      </c>
      <c r="D10027" t="s">
        <v>25879</v>
      </c>
      <c r="E10027" t="s">
        <v>36010</v>
      </c>
      <c r="F10027" t="s">
        <v>35614</v>
      </c>
      <c r="G10027">
        <v>1997</v>
      </c>
      <c r="H10027" t="s">
        <v>36675</v>
      </c>
      <c r="I10027" t="s">
        <v>25912</v>
      </c>
      <c r="J10027" s="2" t="s">
        <v>25913</v>
      </c>
      <c r="K10027" s="5" t="s">
        <v>38</v>
      </c>
      <c r="L10027" t="s">
        <v>132</v>
      </c>
    </row>
    <row r="10028" spans="1:12" hidden="1" x14ac:dyDescent="0.25">
      <c r="A10028">
        <v>216711</v>
      </c>
      <c r="B10028" t="s">
        <v>25914</v>
      </c>
      <c r="C10028" t="s">
        <v>25911</v>
      </c>
      <c r="D10028" t="s">
        <v>25879</v>
      </c>
      <c r="E10028" t="s">
        <v>36010</v>
      </c>
      <c r="F10028" t="s">
        <v>35614</v>
      </c>
      <c r="G10028">
        <v>1997</v>
      </c>
      <c r="H10028" t="s">
        <v>36675</v>
      </c>
      <c r="I10028" t="s">
        <v>25912</v>
      </c>
      <c r="J10028" s="2" t="s">
        <v>25915</v>
      </c>
      <c r="K10028" s="5" t="s">
        <v>25916</v>
      </c>
    </row>
    <row r="10029" spans="1:12" hidden="1" x14ac:dyDescent="0.25">
      <c r="A10029">
        <v>216721</v>
      </c>
      <c r="B10029" t="s">
        <v>25917</v>
      </c>
      <c r="C10029" t="s">
        <v>25888</v>
      </c>
      <c r="D10029" t="s">
        <v>25879</v>
      </c>
      <c r="E10029" t="s">
        <v>36010</v>
      </c>
      <c r="F10029" t="s">
        <v>35614</v>
      </c>
      <c r="G10029">
        <v>1997</v>
      </c>
      <c r="H10029" t="s">
        <v>36675</v>
      </c>
      <c r="I10029" t="s">
        <v>25889</v>
      </c>
      <c r="J10029" s="2" t="s">
        <v>25918</v>
      </c>
      <c r="K10029" s="5" t="s">
        <v>128</v>
      </c>
    </row>
    <row r="10030" spans="1:12" hidden="1" x14ac:dyDescent="0.25">
      <c r="A10030">
        <v>216722</v>
      </c>
      <c r="B10030" t="s">
        <v>25919</v>
      </c>
      <c r="C10030" t="s">
        <v>25920</v>
      </c>
      <c r="D10030" t="s">
        <v>25879</v>
      </c>
      <c r="E10030" t="s">
        <v>36010</v>
      </c>
      <c r="F10030" t="s">
        <v>35614</v>
      </c>
      <c r="G10030">
        <v>1997</v>
      </c>
      <c r="H10030" t="s">
        <v>36675</v>
      </c>
      <c r="I10030" t="s">
        <v>25921</v>
      </c>
      <c r="J10030" s="2" t="s">
        <v>25922</v>
      </c>
      <c r="K10030" s="5" t="s">
        <v>38</v>
      </c>
      <c r="L10030" t="s">
        <v>132</v>
      </c>
    </row>
    <row r="10031" spans="1:12" hidden="1" x14ac:dyDescent="0.25">
      <c r="A10031">
        <v>216747</v>
      </c>
      <c r="B10031" t="s">
        <v>25923</v>
      </c>
      <c r="C10031" t="s">
        <v>25920</v>
      </c>
      <c r="D10031" t="s">
        <v>25879</v>
      </c>
      <c r="E10031" t="s">
        <v>36010</v>
      </c>
      <c r="F10031" t="s">
        <v>35614</v>
      </c>
      <c r="G10031">
        <v>1997</v>
      </c>
      <c r="H10031" t="s">
        <v>36675</v>
      </c>
      <c r="I10031" t="s">
        <v>25921</v>
      </c>
      <c r="J10031" s="2" t="s">
        <v>25924</v>
      </c>
      <c r="K10031" s="5" t="s">
        <v>21</v>
      </c>
    </row>
    <row r="10032" spans="1:12" hidden="1" x14ac:dyDescent="0.25">
      <c r="A10032">
        <v>216772</v>
      </c>
      <c r="B10032" t="s">
        <v>25925</v>
      </c>
      <c r="C10032" t="s">
        <v>25888</v>
      </c>
      <c r="D10032" t="s">
        <v>25879</v>
      </c>
      <c r="E10032" t="s">
        <v>36010</v>
      </c>
      <c r="F10032" t="s">
        <v>35614</v>
      </c>
      <c r="G10032">
        <v>1997</v>
      </c>
      <c r="H10032" t="s">
        <v>36675</v>
      </c>
      <c r="I10032" t="s">
        <v>25889</v>
      </c>
      <c r="J10032" s="2" t="s">
        <v>25926</v>
      </c>
      <c r="K10032" s="5" t="s">
        <v>128</v>
      </c>
      <c r="L10032" t="s">
        <v>162</v>
      </c>
    </row>
    <row r="10033" spans="1:12" hidden="1" x14ac:dyDescent="0.25">
      <c r="A10033">
        <v>216776</v>
      </c>
      <c r="B10033" t="s">
        <v>25927</v>
      </c>
      <c r="C10033" t="s">
        <v>25888</v>
      </c>
      <c r="D10033" t="s">
        <v>25879</v>
      </c>
      <c r="E10033" t="s">
        <v>36010</v>
      </c>
      <c r="F10033" t="s">
        <v>35614</v>
      </c>
      <c r="G10033">
        <v>1997</v>
      </c>
      <c r="H10033" t="s">
        <v>36675</v>
      </c>
      <c r="I10033" t="s">
        <v>25889</v>
      </c>
      <c r="J10033" s="2" t="s">
        <v>25928</v>
      </c>
      <c r="K10033" s="5" t="s">
        <v>475</v>
      </c>
    </row>
    <row r="10034" spans="1:12" hidden="1" x14ac:dyDescent="0.25">
      <c r="A10034">
        <v>216781</v>
      </c>
      <c r="B10034" t="s">
        <v>25929</v>
      </c>
      <c r="C10034" t="s">
        <v>25906</v>
      </c>
      <c r="D10034" t="s">
        <v>25879</v>
      </c>
      <c r="E10034" t="s">
        <v>36010</v>
      </c>
      <c r="F10034" t="s">
        <v>35614</v>
      </c>
      <c r="G10034">
        <v>1997</v>
      </c>
      <c r="H10034" t="s">
        <v>36675</v>
      </c>
      <c r="I10034" t="s">
        <v>11348</v>
      </c>
      <c r="J10034" s="2" t="s">
        <v>25930</v>
      </c>
      <c r="K10034" s="5" t="s">
        <v>128</v>
      </c>
      <c r="L10034" t="s">
        <v>129</v>
      </c>
    </row>
    <row r="10035" spans="1:12" hidden="1" x14ac:dyDescent="0.25">
      <c r="A10035">
        <v>216798</v>
      </c>
      <c r="B10035" t="s">
        <v>25931</v>
      </c>
      <c r="C10035" t="s">
        <v>25888</v>
      </c>
      <c r="D10035" t="s">
        <v>25879</v>
      </c>
      <c r="E10035" t="s">
        <v>36010</v>
      </c>
      <c r="F10035" t="s">
        <v>35614</v>
      </c>
      <c r="G10035">
        <v>1997</v>
      </c>
      <c r="H10035" t="s">
        <v>36675</v>
      </c>
      <c r="I10035" t="s">
        <v>25889</v>
      </c>
      <c r="J10035" s="2" t="s">
        <v>25932</v>
      </c>
      <c r="K10035" s="5" t="s">
        <v>21</v>
      </c>
    </row>
    <row r="10036" spans="1:12" hidden="1" x14ac:dyDescent="0.25">
      <c r="A10036">
        <v>216841</v>
      </c>
      <c r="B10036" t="s">
        <v>25933</v>
      </c>
      <c r="C10036" t="s">
        <v>25888</v>
      </c>
      <c r="D10036" t="s">
        <v>25879</v>
      </c>
      <c r="E10036" t="s">
        <v>36010</v>
      </c>
      <c r="F10036" t="s">
        <v>35614</v>
      </c>
      <c r="G10036">
        <v>1997</v>
      </c>
      <c r="H10036" t="s">
        <v>36675</v>
      </c>
      <c r="I10036" t="s">
        <v>25889</v>
      </c>
      <c r="J10036" s="2" t="s">
        <v>25934</v>
      </c>
      <c r="K10036" s="5" t="s">
        <v>21</v>
      </c>
    </row>
    <row r="10037" spans="1:12" hidden="1" x14ac:dyDescent="0.25">
      <c r="A10037">
        <v>216842</v>
      </c>
      <c r="B10037" t="s">
        <v>25935</v>
      </c>
      <c r="C10037" t="s">
        <v>25906</v>
      </c>
      <c r="D10037" t="s">
        <v>25879</v>
      </c>
      <c r="E10037" t="s">
        <v>36010</v>
      </c>
      <c r="F10037" t="s">
        <v>35614</v>
      </c>
      <c r="G10037">
        <v>1997</v>
      </c>
      <c r="H10037" t="s">
        <v>36675</v>
      </c>
      <c r="I10037" t="s">
        <v>11348</v>
      </c>
      <c r="J10037" s="2" t="s">
        <v>25936</v>
      </c>
      <c r="K10037" s="5" t="s">
        <v>21</v>
      </c>
    </row>
    <row r="10038" spans="1:12" hidden="1" x14ac:dyDescent="0.25">
      <c r="A10038">
        <v>216869</v>
      </c>
      <c r="B10038" t="s">
        <v>25937</v>
      </c>
      <c r="C10038" t="s">
        <v>25938</v>
      </c>
      <c r="D10038" t="s">
        <v>25879</v>
      </c>
      <c r="E10038" t="s">
        <v>36010</v>
      </c>
      <c r="F10038" t="s">
        <v>35614</v>
      </c>
      <c r="G10038">
        <v>1997</v>
      </c>
      <c r="H10038" t="s">
        <v>36675</v>
      </c>
      <c r="I10038" t="s">
        <v>25939</v>
      </c>
      <c r="J10038" s="2" t="s">
        <v>25940</v>
      </c>
      <c r="K10038" s="5" t="s">
        <v>38</v>
      </c>
      <c r="L10038" t="s">
        <v>132</v>
      </c>
    </row>
    <row r="10039" spans="1:12" hidden="1" x14ac:dyDescent="0.25">
      <c r="A10039">
        <v>216877</v>
      </c>
      <c r="B10039" t="s">
        <v>25941</v>
      </c>
      <c r="C10039" t="s">
        <v>25920</v>
      </c>
      <c r="D10039" t="s">
        <v>25879</v>
      </c>
      <c r="E10039" t="s">
        <v>36010</v>
      </c>
      <c r="F10039" t="s">
        <v>35614</v>
      </c>
      <c r="G10039">
        <v>1997</v>
      </c>
      <c r="H10039" t="s">
        <v>36675</v>
      </c>
      <c r="I10039" t="s">
        <v>25921</v>
      </c>
      <c r="J10039" s="2" t="s">
        <v>25942</v>
      </c>
      <c r="K10039" s="5" t="s">
        <v>15</v>
      </c>
      <c r="L10039" t="s">
        <v>627</v>
      </c>
    </row>
    <row r="10040" spans="1:12" hidden="1" x14ac:dyDescent="0.25">
      <c r="A10040">
        <v>216884</v>
      </c>
      <c r="B10040" t="s">
        <v>25943</v>
      </c>
      <c r="C10040" t="s">
        <v>25920</v>
      </c>
      <c r="D10040" t="s">
        <v>25879</v>
      </c>
      <c r="E10040" t="s">
        <v>36010</v>
      </c>
      <c r="F10040" t="s">
        <v>35614</v>
      </c>
      <c r="G10040">
        <v>1997</v>
      </c>
      <c r="H10040" t="s">
        <v>36675</v>
      </c>
      <c r="I10040" t="s">
        <v>25921</v>
      </c>
      <c r="J10040" s="2" t="s">
        <v>25944</v>
      </c>
      <c r="K10040" s="5" t="s">
        <v>15</v>
      </c>
      <c r="L10040" t="s">
        <v>35302</v>
      </c>
    </row>
    <row r="10041" spans="1:12" hidden="1" x14ac:dyDescent="0.25">
      <c r="A10041">
        <v>216896</v>
      </c>
      <c r="B10041" t="s">
        <v>25945</v>
      </c>
      <c r="C10041" t="s">
        <v>25920</v>
      </c>
      <c r="D10041" t="s">
        <v>25879</v>
      </c>
      <c r="E10041" t="s">
        <v>36010</v>
      </c>
      <c r="F10041" t="s">
        <v>35614</v>
      </c>
      <c r="G10041">
        <v>1997</v>
      </c>
      <c r="H10041" t="s">
        <v>36675</v>
      </c>
      <c r="I10041" t="s">
        <v>25921</v>
      </c>
      <c r="J10041" s="2" t="s">
        <v>25946</v>
      </c>
      <c r="K10041" s="5" t="s">
        <v>21</v>
      </c>
    </row>
    <row r="10042" spans="1:12" hidden="1" x14ac:dyDescent="0.25">
      <c r="A10042">
        <v>216919</v>
      </c>
      <c r="B10042" t="s">
        <v>25947</v>
      </c>
      <c r="C10042" t="s">
        <v>25948</v>
      </c>
      <c r="D10042" t="s">
        <v>25879</v>
      </c>
      <c r="E10042" t="s">
        <v>36010</v>
      </c>
      <c r="F10042" t="s">
        <v>35614</v>
      </c>
      <c r="G10042">
        <v>1997</v>
      </c>
      <c r="H10042" t="s">
        <v>36675</v>
      </c>
      <c r="I10042" t="s">
        <v>25949</v>
      </c>
      <c r="J10042" s="2" t="s">
        <v>25950</v>
      </c>
      <c r="K10042" s="5" t="s">
        <v>55</v>
      </c>
    </row>
    <row r="10043" spans="1:12" hidden="1" x14ac:dyDescent="0.25">
      <c r="A10043">
        <v>216971</v>
      </c>
      <c r="B10043" t="s">
        <v>25951</v>
      </c>
      <c r="C10043" t="s">
        <v>25906</v>
      </c>
      <c r="D10043" t="s">
        <v>25879</v>
      </c>
      <c r="E10043" t="s">
        <v>36010</v>
      </c>
      <c r="F10043" t="s">
        <v>35614</v>
      </c>
      <c r="G10043">
        <v>1997</v>
      </c>
      <c r="H10043" t="s">
        <v>36675</v>
      </c>
      <c r="I10043" t="s">
        <v>11348</v>
      </c>
      <c r="J10043" s="2" t="s">
        <v>25952</v>
      </c>
      <c r="K10043" s="5" t="s">
        <v>21</v>
      </c>
    </row>
    <row r="10044" spans="1:12" hidden="1" x14ac:dyDescent="0.25">
      <c r="A10044">
        <v>216985</v>
      </c>
      <c r="B10044" t="s">
        <v>25953</v>
      </c>
      <c r="C10044" t="s">
        <v>25911</v>
      </c>
      <c r="D10044" t="s">
        <v>25879</v>
      </c>
      <c r="E10044" t="s">
        <v>36010</v>
      </c>
      <c r="F10044" t="s">
        <v>35614</v>
      </c>
      <c r="G10044">
        <v>1997</v>
      </c>
      <c r="H10044" t="s">
        <v>36675</v>
      </c>
      <c r="I10044" t="s">
        <v>25912</v>
      </c>
      <c r="J10044" s="2" t="s">
        <v>25954</v>
      </c>
      <c r="K10044" s="5" t="s">
        <v>38</v>
      </c>
      <c r="L10044" t="s">
        <v>35248</v>
      </c>
    </row>
    <row r="10045" spans="1:12" hidden="1" x14ac:dyDescent="0.25">
      <c r="A10045">
        <v>217015</v>
      </c>
      <c r="B10045" t="s">
        <v>25955</v>
      </c>
      <c r="C10045" t="s">
        <v>25956</v>
      </c>
      <c r="D10045" t="s">
        <v>25957</v>
      </c>
      <c r="E10045" t="s">
        <v>36011</v>
      </c>
      <c r="F10045" t="s">
        <v>36012</v>
      </c>
      <c r="G10045">
        <v>1993</v>
      </c>
      <c r="H10045" t="s">
        <v>36676</v>
      </c>
      <c r="I10045" t="s">
        <v>25958</v>
      </c>
      <c r="J10045" s="2" t="s">
        <v>25959</v>
      </c>
      <c r="K10045" s="5" t="s">
        <v>38</v>
      </c>
      <c r="L10045" t="s">
        <v>132</v>
      </c>
    </row>
    <row r="10046" spans="1:12" hidden="1" x14ac:dyDescent="0.25">
      <c r="A10046">
        <v>217023</v>
      </c>
      <c r="B10046" t="s">
        <v>25960</v>
      </c>
      <c r="C10046" t="s">
        <v>25956</v>
      </c>
      <c r="D10046" t="s">
        <v>25957</v>
      </c>
      <c r="E10046" t="s">
        <v>36011</v>
      </c>
      <c r="F10046" t="s">
        <v>36012</v>
      </c>
      <c r="G10046">
        <v>1993</v>
      </c>
      <c r="H10046" t="s">
        <v>36676</v>
      </c>
      <c r="I10046" t="s">
        <v>25958</v>
      </c>
      <c r="J10046" s="2" t="s">
        <v>25961</v>
      </c>
      <c r="K10046" s="5" t="s">
        <v>128</v>
      </c>
    </row>
    <row r="10047" spans="1:12" hidden="1" x14ac:dyDescent="0.25">
      <c r="A10047">
        <v>217101</v>
      </c>
      <c r="B10047" t="s">
        <v>25962</v>
      </c>
      <c r="C10047" t="s">
        <v>25963</v>
      </c>
      <c r="D10047" t="s">
        <v>25957</v>
      </c>
      <c r="E10047" t="s">
        <v>36011</v>
      </c>
      <c r="F10047" t="s">
        <v>36012</v>
      </c>
      <c r="G10047">
        <v>1993</v>
      </c>
      <c r="H10047" t="s">
        <v>36676</v>
      </c>
      <c r="I10047" t="s">
        <v>1046</v>
      </c>
      <c r="J10047" s="2" t="s">
        <v>25964</v>
      </c>
      <c r="K10047" s="5" t="s">
        <v>128</v>
      </c>
    </row>
    <row r="10048" spans="1:12" hidden="1" x14ac:dyDescent="0.25">
      <c r="A10048">
        <v>217147</v>
      </c>
      <c r="B10048" t="s">
        <v>25965</v>
      </c>
      <c r="C10048" t="s">
        <v>25966</v>
      </c>
      <c r="D10048" t="s">
        <v>25957</v>
      </c>
      <c r="E10048" t="s">
        <v>36011</v>
      </c>
      <c r="F10048" t="s">
        <v>36012</v>
      </c>
      <c r="G10048">
        <v>1993</v>
      </c>
      <c r="H10048" t="s">
        <v>36676</v>
      </c>
      <c r="I10048" t="s">
        <v>2162</v>
      </c>
      <c r="J10048" s="2" t="s">
        <v>25967</v>
      </c>
      <c r="K10048" s="5" t="s">
        <v>38</v>
      </c>
      <c r="L10048" t="s">
        <v>232</v>
      </c>
    </row>
    <row r="10049" spans="1:12" hidden="1" x14ac:dyDescent="0.25">
      <c r="A10049">
        <v>217183</v>
      </c>
      <c r="B10049" t="s">
        <v>25968</v>
      </c>
      <c r="C10049" t="s">
        <v>25966</v>
      </c>
      <c r="D10049" t="s">
        <v>25957</v>
      </c>
      <c r="E10049" t="s">
        <v>36011</v>
      </c>
      <c r="F10049" t="s">
        <v>36012</v>
      </c>
      <c r="G10049">
        <v>1993</v>
      </c>
      <c r="H10049" t="s">
        <v>36676</v>
      </c>
      <c r="I10049" t="s">
        <v>2162</v>
      </c>
      <c r="J10049" s="2" t="s">
        <v>25969</v>
      </c>
      <c r="K10049" s="5" t="s">
        <v>38</v>
      </c>
      <c r="L10049" t="s">
        <v>35297</v>
      </c>
    </row>
    <row r="10050" spans="1:12" hidden="1" x14ac:dyDescent="0.25">
      <c r="A10050">
        <v>217219</v>
      </c>
      <c r="B10050" t="s">
        <v>25970</v>
      </c>
      <c r="C10050" t="s">
        <v>25971</v>
      </c>
      <c r="D10050" t="s">
        <v>25957</v>
      </c>
      <c r="E10050" t="s">
        <v>36011</v>
      </c>
      <c r="F10050" t="s">
        <v>36012</v>
      </c>
      <c r="G10050">
        <v>1993</v>
      </c>
      <c r="H10050" t="s">
        <v>36676</v>
      </c>
      <c r="I10050" t="s">
        <v>25972</v>
      </c>
      <c r="J10050" s="2" t="s">
        <v>25973</v>
      </c>
      <c r="K10050" s="5" t="s">
        <v>128</v>
      </c>
      <c r="L10050" t="s">
        <v>35186</v>
      </c>
    </row>
    <row r="10051" spans="1:12" hidden="1" x14ac:dyDescent="0.25">
      <c r="A10051">
        <v>217263</v>
      </c>
      <c r="B10051" t="s">
        <v>25974</v>
      </c>
      <c r="C10051" t="s">
        <v>25975</v>
      </c>
      <c r="D10051" t="s">
        <v>25957</v>
      </c>
      <c r="E10051" t="s">
        <v>36011</v>
      </c>
      <c r="F10051" t="s">
        <v>36012</v>
      </c>
      <c r="G10051">
        <v>1993</v>
      </c>
      <c r="H10051" t="s">
        <v>36676</v>
      </c>
      <c r="I10051" t="s">
        <v>25976</v>
      </c>
      <c r="J10051" s="2" t="s">
        <v>25977</v>
      </c>
      <c r="K10051" s="5" t="s">
        <v>128</v>
      </c>
    </row>
    <row r="10052" spans="1:12" hidden="1" x14ac:dyDescent="0.25">
      <c r="A10052">
        <v>217300</v>
      </c>
      <c r="B10052" t="s">
        <v>25978</v>
      </c>
      <c r="C10052" t="s">
        <v>25979</v>
      </c>
      <c r="D10052" t="s">
        <v>25980</v>
      </c>
      <c r="E10052" t="s">
        <v>36013</v>
      </c>
      <c r="F10052" t="s">
        <v>35363</v>
      </c>
      <c r="G10052">
        <v>2001</v>
      </c>
      <c r="H10052" t="s">
        <v>36677</v>
      </c>
      <c r="I10052" t="s">
        <v>8069</v>
      </c>
      <c r="J10052" s="2" t="s">
        <v>25981</v>
      </c>
      <c r="K10052" s="5" t="s">
        <v>1493</v>
      </c>
    </row>
    <row r="10053" spans="1:12" hidden="1" x14ac:dyDescent="0.25">
      <c r="A10053">
        <v>217343</v>
      </c>
      <c r="B10053" t="s">
        <v>25982</v>
      </c>
      <c r="C10053" t="s">
        <v>25983</v>
      </c>
      <c r="D10053" t="s">
        <v>25980</v>
      </c>
      <c r="E10053" t="s">
        <v>36013</v>
      </c>
      <c r="F10053" t="s">
        <v>35363</v>
      </c>
      <c r="G10053">
        <v>2001</v>
      </c>
      <c r="H10053" t="s">
        <v>36677</v>
      </c>
      <c r="I10053" t="s">
        <v>25984</v>
      </c>
      <c r="J10053" s="2" t="s">
        <v>25985</v>
      </c>
      <c r="K10053" s="5" t="s">
        <v>32</v>
      </c>
    </row>
    <row r="10054" spans="1:12" hidden="1" x14ac:dyDescent="0.25">
      <c r="A10054">
        <v>217360</v>
      </c>
      <c r="B10054" t="s">
        <v>25986</v>
      </c>
      <c r="C10054" t="s">
        <v>25987</v>
      </c>
      <c r="D10054" t="s">
        <v>25980</v>
      </c>
      <c r="E10054" t="s">
        <v>36013</v>
      </c>
      <c r="F10054" t="s">
        <v>35363</v>
      </c>
      <c r="G10054">
        <v>2001</v>
      </c>
      <c r="H10054" t="s">
        <v>36677</v>
      </c>
      <c r="I10054" t="s">
        <v>25988</v>
      </c>
      <c r="J10054" s="2" t="s">
        <v>25989</v>
      </c>
      <c r="K10054" s="5" t="s">
        <v>21</v>
      </c>
    </row>
    <row r="10055" spans="1:12" hidden="1" x14ac:dyDescent="0.25">
      <c r="A10055">
        <v>217376</v>
      </c>
      <c r="B10055" t="s">
        <v>25990</v>
      </c>
      <c r="C10055" t="s">
        <v>25991</v>
      </c>
      <c r="D10055" t="s">
        <v>25980</v>
      </c>
      <c r="E10055" t="s">
        <v>36013</v>
      </c>
      <c r="F10055" t="s">
        <v>35363</v>
      </c>
      <c r="G10055">
        <v>2001</v>
      </c>
      <c r="H10055" t="s">
        <v>36677</v>
      </c>
      <c r="I10055" t="s">
        <v>25992</v>
      </c>
      <c r="J10055" s="2" t="s">
        <v>25993</v>
      </c>
      <c r="K10055" s="5" t="s">
        <v>32</v>
      </c>
    </row>
    <row r="10056" spans="1:12" hidden="1" x14ac:dyDescent="0.25">
      <c r="A10056">
        <v>217403</v>
      </c>
      <c r="B10056" t="s">
        <v>25994</v>
      </c>
      <c r="C10056" t="s">
        <v>25991</v>
      </c>
      <c r="D10056" t="s">
        <v>25980</v>
      </c>
      <c r="E10056" t="s">
        <v>36013</v>
      </c>
      <c r="F10056" t="s">
        <v>35363</v>
      </c>
      <c r="G10056">
        <v>2001</v>
      </c>
      <c r="H10056" t="s">
        <v>36677</v>
      </c>
      <c r="I10056" t="s">
        <v>25992</v>
      </c>
      <c r="J10056" s="2" t="s">
        <v>25995</v>
      </c>
      <c r="K10056" s="5" t="s">
        <v>55</v>
      </c>
    </row>
    <row r="10057" spans="1:12" hidden="1" x14ac:dyDescent="0.25">
      <c r="A10057">
        <v>217409</v>
      </c>
      <c r="B10057" t="s">
        <v>25996</v>
      </c>
      <c r="C10057" t="s">
        <v>25991</v>
      </c>
      <c r="D10057" t="s">
        <v>25980</v>
      </c>
      <c r="E10057" t="s">
        <v>36013</v>
      </c>
      <c r="F10057" t="s">
        <v>35363</v>
      </c>
      <c r="G10057">
        <v>2001</v>
      </c>
      <c r="H10057" t="s">
        <v>36677</v>
      </c>
      <c r="I10057" t="s">
        <v>25992</v>
      </c>
      <c r="J10057" s="2" t="s">
        <v>25997</v>
      </c>
      <c r="K10057" s="5" t="s">
        <v>21</v>
      </c>
    </row>
    <row r="10058" spans="1:12" hidden="1" x14ac:dyDescent="0.25">
      <c r="A10058">
        <v>217474</v>
      </c>
      <c r="B10058" t="s">
        <v>25998</v>
      </c>
      <c r="C10058" t="s">
        <v>25999</v>
      </c>
      <c r="D10058" t="s">
        <v>25980</v>
      </c>
      <c r="E10058" t="s">
        <v>36013</v>
      </c>
      <c r="F10058" t="s">
        <v>35363</v>
      </c>
      <c r="G10058">
        <v>2001</v>
      </c>
      <c r="H10058" t="s">
        <v>36677</v>
      </c>
      <c r="I10058" t="s">
        <v>8171</v>
      </c>
      <c r="J10058" s="2" t="s">
        <v>26000</v>
      </c>
      <c r="K10058" s="5" t="s">
        <v>55</v>
      </c>
    </row>
    <row r="10059" spans="1:12" hidden="1" x14ac:dyDescent="0.25">
      <c r="A10059">
        <v>217520</v>
      </c>
      <c r="B10059" t="s">
        <v>26001</v>
      </c>
      <c r="C10059" t="s">
        <v>25999</v>
      </c>
      <c r="D10059" t="s">
        <v>25980</v>
      </c>
      <c r="E10059" t="s">
        <v>36013</v>
      </c>
      <c r="F10059" t="s">
        <v>35363</v>
      </c>
      <c r="G10059">
        <v>2001</v>
      </c>
      <c r="H10059" t="s">
        <v>36677</v>
      </c>
      <c r="I10059" t="s">
        <v>8171</v>
      </c>
      <c r="J10059" s="2" t="s">
        <v>26002</v>
      </c>
      <c r="K10059" s="5" t="s">
        <v>55</v>
      </c>
    </row>
    <row r="10060" spans="1:12" hidden="1" x14ac:dyDescent="0.25">
      <c r="A10060">
        <v>217535</v>
      </c>
      <c r="B10060" t="s">
        <v>26003</v>
      </c>
      <c r="C10060" t="s">
        <v>26004</v>
      </c>
      <c r="D10060" t="s">
        <v>25980</v>
      </c>
      <c r="E10060" t="s">
        <v>36013</v>
      </c>
      <c r="F10060" t="s">
        <v>35363</v>
      </c>
      <c r="G10060">
        <v>2001</v>
      </c>
      <c r="H10060" t="s">
        <v>36677</v>
      </c>
      <c r="I10060" t="s">
        <v>26005</v>
      </c>
      <c r="J10060" s="2" t="s">
        <v>26006</v>
      </c>
      <c r="K10060" s="5" t="s">
        <v>21</v>
      </c>
    </row>
    <row r="10061" spans="1:12" hidden="1" x14ac:dyDescent="0.25">
      <c r="A10061">
        <v>217545</v>
      </c>
      <c r="B10061" t="s">
        <v>26007</v>
      </c>
      <c r="C10061" t="s">
        <v>25999</v>
      </c>
      <c r="D10061" t="s">
        <v>25980</v>
      </c>
      <c r="E10061" t="s">
        <v>36013</v>
      </c>
      <c r="F10061" t="s">
        <v>35363</v>
      </c>
      <c r="G10061">
        <v>2001</v>
      </c>
      <c r="H10061" t="s">
        <v>36677</v>
      </c>
      <c r="I10061" t="s">
        <v>8171</v>
      </c>
      <c r="J10061" s="2" t="s">
        <v>26008</v>
      </c>
      <c r="K10061" s="5" t="s">
        <v>38</v>
      </c>
      <c r="L10061" t="s">
        <v>16</v>
      </c>
    </row>
    <row r="10062" spans="1:12" hidden="1" x14ac:dyDescent="0.25">
      <c r="A10062">
        <v>217573</v>
      </c>
      <c r="B10062" t="s">
        <v>26009</v>
      </c>
      <c r="C10062" t="s">
        <v>26010</v>
      </c>
      <c r="D10062" t="s">
        <v>25980</v>
      </c>
      <c r="E10062" t="s">
        <v>36013</v>
      </c>
      <c r="F10062" t="s">
        <v>35363</v>
      </c>
      <c r="G10062">
        <v>2001</v>
      </c>
      <c r="H10062" t="s">
        <v>36677</v>
      </c>
      <c r="I10062" t="s">
        <v>525</v>
      </c>
      <c r="J10062" s="2" t="s">
        <v>26011</v>
      </c>
      <c r="K10062" s="5" t="s">
        <v>21</v>
      </c>
    </row>
    <row r="10063" spans="1:12" hidden="1" x14ac:dyDescent="0.25">
      <c r="A10063">
        <v>217675</v>
      </c>
      <c r="B10063" t="s">
        <v>26012</v>
      </c>
      <c r="C10063" t="s">
        <v>26013</v>
      </c>
      <c r="D10063" t="s">
        <v>26014</v>
      </c>
      <c r="E10063" t="s">
        <v>36843</v>
      </c>
      <c r="F10063" t="s">
        <v>36842</v>
      </c>
      <c r="G10063">
        <v>2009</v>
      </c>
      <c r="H10063" t="s">
        <v>36844</v>
      </c>
      <c r="I10063" t="s">
        <v>5652</v>
      </c>
      <c r="J10063" s="2" t="s">
        <v>26015</v>
      </c>
      <c r="K10063" s="5" t="s">
        <v>38</v>
      </c>
      <c r="L10063" t="s">
        <v>187</v>
      </c>
    </row>
    <row r="10064" spans="1:12" hidden="1" x14ac:dyDescent="0.25">
      <c r="A10064">
        <v>217676</v>
      </c>
      <c r="B10064" t="s">
        <v>26016</v>
      </c>
      <c r="C10064" t="s">
        <v>26013</v>
      </c>
      <c r="D10064" t="s">
        <v>26014</v>
      </c>
      <c r="E10064" t="s">
        <v>36843</v>
      </c>
      <c r="F10064" t="s">
        <v>36842</v>
      </c>
      <c r="G10064">
        <v>2009</v>
      </c>
      <c r="H10064" t="s">
        <v>36844</v>
      </c>
      <c r="I10064" t="s">
        <v>5652</v>
      </c>
      <c r="J10064" s="2" t="s">
        <v>26017</v>
      </c>
      <c r="K10064" s="5" t="s">
        <v>38</v>
      </c>
    </row>
    <row r="10065" spans="1:12" hidden="1" x14ac:dyDescent="0.25">
      <c r="A10065">
        <v>217682</v>
      </c>
      <c r="B10065" t="s">
        <v>26018</v>
      </c>
      <c r="C10065" t="s">
        <v>26019</v>
      </c>
      <c r="D10065" t="s">
        <v>26014</v>
      </c>
      <c r="E10065" t="s">
        <v>36843</v>
      </c>
      <c r="F10065" t="s">
        <v>36842</v>
      </c>
      <c r="G10065">
        <v>2009</v>
      </c>
      <c r="H10065" t="s">
        <v>36844</v>
      </c>
      <c r="I10065" t="s">
        <v>26020</v>
      </c>
      <c r="J10065" s="2" t="s">
        <v>26021</v>
      </c>
      <c r="K10065" s="5" t="s">
        <v>55</v>
      </c>
    </row>
    <row r="10066" spans="1:12" hidden="1" x14ac:dyDescent="0.25">
      <c r="A10066">
        <v>217685</v>
      </c>
      <c r="B10066" t="s">
        <v>26022</v>
      </c>
      <c r="C10066" t="s">
        <v>26013</v>
      </c>
      <c r="D10066" t="s">
        <v>26014</v>
      </c>
      <c r="E10066" t="s">
        <v>36843</v>
      </c>
      <c r="F10066" t="s">
        <v>36842</v>
      </c>
      <c r="G10066">
        <v>2009</v>
      </c>
      <c r="H10066" t="s">
        <v>36844</v>
      </c>
      <c r="I10066" t="s">
        <v>5652</v>
      </c>
      <c r="J10066" s="2" t="s">
        <v>26023</v>
      </c>
      <c r="K10066" s="5" t="s">
        <v>580</v>
      </c>
    </row>
    <row r="10067" spans="1:12" hidden="1" x14ac:dyDescent="0.25">
      <c r="A10067">
        <v>217687</v>
      </c>
      <c r="B10067" t="s">
        <v>26024</v>
      </c>
      <c r="C10067" t="s">
        <v>26013</v>
      </c>
      <c r="D10067" t="s">
        <v>26014</v>
      </c>
      <c r="E10067" t="s">
        <v>36843</v>
      </c>
      <c r="F10067" t="s">
        <v>36842</v>
      </c>
      <c r="G10067">
        <v>2009</v>
      </c>
      <c r="H10067" t="s">
        <v>36844</v>
      </c>
      <c r="I10067" t="s">
        <v>5652</v>
      </c>
      <c r="J10067" s="2" t="s">
        <v>26025</v>
      </c>
      <c r="K10067" s="5" t="s">
        <v>32</v>
      </c>
    </row>
    <row r="10068" spans="1:12" hidden="1" x14ac:dyDescent="0.25">
      <c r="A10068">
        <v>217692</v>
      </c>
      <c r="B10068" t="s">
        <v>26026</v>
      </c>
      <c r="C10068" t="s">
        <v>26019</v>
      </c>
      <c r="D10068" t="s">
        <v>26014</v>
      </c>
      <c r="E10068" t="s">
        <v>36843</v>
      </c>
      <c r="F10068" t="s">
        <v>36842</v>
      </c>
      <c r="G10068">
        <v>2009</v>
      </c>
      <c r="H10068" t="s">
        <v>36844</v>
      </c>
      <c r="I10068" t="s">
        <v>26020</v>
      </c>
      <c r="J10068" s="2" t="s">
        <v>26027</v>
      </c>
      <c r="K10068" s="5" t="s">
        <v>21</v>
      </c>
    </row>
    <row r="10069" spans="1:12" hidden="1" x14ac:dyDescent="0.25">
      <c r="A10069">
        <v>217695</v>
      </c>
      <c r="B10069" t="s">
        <v>26028</v>
      </c>
      <c r="C10069" t="s">
        <v>26013</v>
      </c>
      <c r="D10069" t="s">
        <v>26014</v>
      </c>
      <c r="E10069" t="s">
        <v>36843</v>
      </c>
      <c r="F10069" t="s">
        <v>36842</v>
      </c>
      <c r="G10069">
        <v>2009</v>
      </c>
      <c r="H10069" t="s">
        <v>36844</v>
      </c>
      <c r="I10069" t="s">
        <v>5652</v>
      </c>
      <c r="J10069" s="2" t="s">
        <v>26029</v>
      </c>
      <c r="K10069" s="5" t="s">
        <v>38</v>
      </c>
    </row>
    <row r="10070" spans="1:12" hidden="1" x14ac:dyDescent="0.25">
      <c r="A10070">
        <v>217696</v>
      </c>
      <c r="B10070" t="s">
        <v>26030</v>
      </c>
      <c r="C10070" t="s">
        <v>26019</v>
      </c>
      <c r="D10070" t="s">
        <v>26014</v>
      </c>
      <c r="E10070" t="s">
        <v>36843</v>
      </c>
      <c r="F10070" t="s">
        <v>36842</v>
      </c>
      <c r="G10070">
        <v>2009</v>
      </c>
      <c r="H10070" t="s">
        <v>36844</v>
      </c>
      <c r="I10070" t="s">
        <v>26020</v>
      </c>
      <c r="J10070" s="2" t="s">
        <v>26031</v>
      </c>
      <c r="K10070" s="5" t="s">
        <v>38</v>
      </c>
    </row>
    <row r="10071" spans="1:12" hidden="1" x14ac:dyDescent="0.25">
      <c r="A10071">
        <v>217699</v>
      </c>
      <c r="B10071" t="s">
        <v>26032</v>
      </c>
      <c r="C10071" t="s">
        <v>26013</v>
      </c>
      <c r="D10071" t="s">
        <v>26014</v>
      </c>
      <c r="E10071" t="s">
        <v>36843</v>
      </c>
      <c r="F10071" t="s">
        <v>36842</v>
      </c>
      <c r="G10071">
        <v>2009</v>
      </c>
      <c r="H10071" t="s">
        <v>36844</v>
      </c>
      <c r="I10071" t="s">
        <v>5652</v>
      </c>
      <c r="J10071" s="2" t="s">
        <v>26033</v>
      </c>
      <c r="K10071" s="5" t="s">
        <v>502</v>
      </c>
    </row>
    <row r="10072" spans="1:12" hidden="1" x14ac:dyDescent="0.25">
      <c r="A10072">
        <v>217700</v>
      </c>
      <c r="B10072" t="s">
        <v>26034</v>
      </c>
      <c r="C10072" t="s">
        <v>26013</v>
      </c>
      <c r="D10072" t="s">
        <v>26014</v>
      </c>
      <c r="E10072" t="s">
        <v>36843</v>
      </c>
      <c r="F10072" t="s">
        <v>36842</v>
      </c>
      <c r="G10072">
        <v>2009</v>
      </c>
      <c r="H10072" t="s">
        <v>36844</v>
      </c>
      <c r="I10072" t="s">
        <v>5652</v>
      </c>
      <c r="J10072" s="2" t="s">
        <v>26035</v>
      </c>
      <c r="K10072" s="5" t="s">
        <v>38</v>
      </c>
      <c r="L10072" t="s">
        <v>16</v>
      </c>
    </row>
    <row r="10073" spans="1:12" hidden="1" x14ac:dyDescent="0.25">
      <c r="A10073">
        <v>217702</v>
      </c>
      <c r="B10073" t="s">
        <v>26036</v>
      </c>
      <c r="C10073" t="s">
        <v>26013</v>
      </c>
      <c r="D10073" t="s">
        <v>26014</v>
      </c>
      <c r="E10073" t="s">
        <v>36843</v>
      </c>
      <c r="F10073" t="s">
        <v>36842</v>
      </c>
      <c r="G10073">
        <v>2009</v>
      </c>
      <c r="H10073" t="s">
        <v>36844</v>
      </c>
      <c r="I10073" t="s">
        <v>5652</v>
      </c>
      <c r="J10073" s="2" t="s">
        <v>26037</v>
      </c>
      <c r="K10073" s="5" t="s">
        <v>21</v>
      </c>
    </row>
    <row r="10074" spans="1:12" hidden="1" x14ac:dyDescent="0.25">
      <c r="A10074">
        <v>217718</v>
      </c>
      <c r="B10074" t="s">
        <v>26038</v>
      </c>
      <c r="C10074" t="s">
        <v>26013</v>
      </c>
      <c r="D10074" t="s">
        <v>26014</v>
      </c>
      <c r="E10074" t="s">
        <v>36843</v>
      </c>
      <c r="F10074" t="s">
        <v>36842</v>
      </c>
      <c r="G10074">
        <v>2009</v>
      </c>
      <c r="H10074" t="s">
        <v>36844</v>
      </c>
      <c r="I10074" t="s">
        <v>5652</v>
      </c>
      <c r="J10074" s="2" t="s">
        <v>26039</v>
      </c>
      <c r="K10074" s="5" t="s">
        <v>21</v>
      </c>
    </row>
    <row r="10075" spans="1:12" hidden="1" x14ac:dyDescent="0.25">
      <c r="A10075">
        <v>217799</v>
      </c>
      <c r="B10075" t="s">
        <v>26040</v>
      </c>
      <c r="C10075" t="s">
        <v>26041</v>
      </c>
      <c r="D10075" t="s">
        <v>26014</v>
      </c>
      <c r="E10075" t="s">
        <v>36843</v>
      </c>
      <c r="F10075" t="s">
        <v>36842</v>
      </c>
      <c r="G10075">
        <v>2009</v>
      </c>
      <c r="H10075" t="s">
        <v>36844</v>
      </c>
      <c r="I10075" t="s">
        <v>26042</v>
      </c>
      <c r="J10075" s="2" t="s">
        <v>26043</v>
      </c>
      <c r="K10075" s="5" t="s">
        <v>38</v>
      </c>
      <c r="L10075" t="s">
        <v>16</v>
      </c>
    </row>
    <row r="10076" spans="1:12" hidden="1" x14ac:dyDescent="0.25">
      <c r="A10076">
        <v>217848</v>
      </c>
      <c r="B10076" t="s">
        <v>26044</v>
      </c>
      <c r="C10076" t="s">
        <v>26013</v>
      </c>
      <c r="D10076" t="s">
        <v>26014</v>
      </c>
      <c r="E10076" t="s">
        <v>36843</v>
      </c>
      <c r="F10076" t="s">
        <v>36842</v>
      </c>
      <c r="G10076">
        <v>2009</v>
      </c>
      <c r="H10076" t="s">
        <v>36844</v>
      </c>
      <c r="I10076" t="s">
        <v>5652</v>
      </c>
      <c r="J10076" s="2" t="s">
        <v>26045</v>
      </c>
      <c r="K10076" s="5" t="s">
        <v>21</v>
      </c>
    </row>
    <row r="10077" spans="1:12" hidden="1" x14ac:dyDescent="0.25">
      <c r="A10077">
        <v>217850</v>
      </c>
      <c r="B10077" t="s">
        <v>26046</v>
      </c>
      <c r="C10077" t="s">
        <v>26013</v>
      </c>
      <c r="D10077" t="s">
        <v>26014</v>
      </c>
      <c r="E10077" t="s">
        <v>36843</v>
      </c>
      <c r="F10077" t="s">
        <v>36842</v>
      </c>
      <c r="G10077">
        <v>2009</v>
      </c>
      <c r="H10077" t="s">
        <v>36844</v>
      </c>
      <c r="I10077" t="s">
        <v>5652</v>
      </c>
      <c r="J10077" s="2" t="s">
        <v>26047</v>
      </c>
      <c r="K10077" s="5" t="s">
        <v>21</v>
      </c>
    </row>
    <row r="10078" spans="1:12" hidden="1" x14ac:dyDescent="0.25">
      <c r="A10078">
        <v>217854</v>
      </c>
      <c r="B10078" t="s">
        <v>26048</v>
      </c>
      <c r="C10078" t="s">
        <v>26013</v>
      </c>
      <c r="D10078" t="s">
        <v>26014</v>
      </c>
      <c r="E10078" t="s">
        <v>36843</v>
      </c>
      <c r="F10078" t="s">
        <v>36842</v>
      </c>
      <c r="G10078">
        <v>2009</v>
      </c>
      <c r="H10078" t="s">
        <v>36844</v>
      </c>
      <c r="I10078" t="s">
        <v>5652</v>
      </c>
      <c r="J10078" s="2" t="s">
        <v>26049</v>
      </c>
      <c r="K10078" s="5" t="s">
        <v>21</v>
      </c>
    </row>
    <row r="10079" spans="1:12" hidden="1" x14ac:dyDescent="0.25">
      <c r="A10079">
        <v>217858</v>
      </c>
      <c r="B10079" t="s">
        <v>26050</v>
      </c>
      <c r="C10079" t="s">
        <v>26013</v>
      </c>
      <c r="D10079" t="s">
        <v>26014</v>
      </c>
      <c r="E10079" t="s">
        <v>36843</v>
      </c>
      <c r="F10079" t="s">
        <v>36842</v>
      </c>
      <c r="G10079">
        <v>2009</v>
      </c>
      <c r="H10079" t="s">
        <v>36844</v>
      </c>
      <c r="I10079" t="s">
        <v>5652</v>
      </c>
      <c r="J10079" s="2" t="s">
        <v>26051</v>
      </c>
      <c r="K10079" s="5" t="s">
        <v>55</v>
      </c>
    </row>
    <row r="10080" spans="1:12" hidden="1" x14ac:dyDescent="0.25">
      <c r="A10080">
        <v>217859</v>
      </c>
      <c r="B10080" t="s">
        <v>26052</v>
      </c>
      <c r="C10080" t="s">
        <v>26053</v>
      </c>
      <c r="D10080" t="s">
        <v>26014</v>
      </c>
      <c r="E10080" t="s">
        <v>36843</v>
      </c>
      <c r="F10080" t="s">
        <v>36842</v>
      </c>
      <c r="G10080">
        <v>2009</v>
      </c>
      <c r="H10080" t="s">
        <v>36844</v>
      </c>
      <c r="I10080" t="s">
        <v>3618</v>
      </c>
      <c r="J10080" s="2" t="s">
        <v>26054</v>
      </c>
      <c r="K10080" s="5" t="s">
        <v>55</v>
      </c>
    </row>
    <row r="10081" spans="1:12" hidden="1" x14ac:dyDescent="0.25">
      <c r="A10081">
        <v>217860</v>
      </c>
      <c r="B10081" t="s">
        <v>26055</v>
      </c>
      <c r="C10081" t="s">
        <v>26013</v>
      </c>
      <c r="D10081" t="s">
        <v>26014</v>
      </c>
      <c r="E10081" t="s">
        <v>36843</v>
      </c>
      <c r="F10081" t="s">
        <v>36842</v>
      </c>
      <c r="G10081">
        <v>2009</v>
      </c>
      <c r="H10081" t="s">
        <v>36844</v>
      </c>
      <c r="I10081" t="s">
        <v>5652</v>
      </c>
      <c r="J10081" s="2" t="s">
        <v>26056</v>
      </c>
      <c r="K10081" s="5" t="s">
        <v>55</v>
      </c>
    </row>
    <row r="10082" spans="1:12" hidden="1" x14ac:dyDescent="0.25">
      <c r="A10082">
        <v>217889</v>
      </c>
      <c r="B10082" t="s">
        <v>26057</v>
      </c>
      <c r="C10082" t="s">
        <v>26058</v>
      </c>
      <c r="D10082" t="s">
        <v>26014</v>
      </c>
      <c r="E10082" t="s">
        <v>36843</v>
      </c>
      <c r="F10082" t="s">
        <v>36842</v>
      </c>
      <c r="G10082">
        <v>2009</v>
      </c>
      <c r="H10082" t="s">
        <v>36844</v>
      </c>
      <c r="I10082" t="s">
        <v>26059</v>
      </c>
      <c r="J10082" s="2" t="s">
        <v>26060</v>
      </c>
      <c r="K10082" s="5" t="s">
        <v>38</v>
      </c>
      <c r="L10082" t="s">
        <v>132</v>
      </c>
    </row>
    <row r="10083" spans="1:12" hidden="1" x14ac:dyDescent="0.25">
      <c r="A10083">
        <v>217896</v>
      </c>
      <c r="B10083" t="s">
        <v>26061</v>
      </c>
      <c r="C10083" t="s">
        <v>26062</v>
      </c>
      <c r="D10083" t="s">
        <v>26014</v>
      </c>
      <c r="E10083" t="s">
        <v>36843</v>
      </c>
      <c r="F10083" t="s">
        <v>36842</v>
      </c>
      <c r="G10083">
        <v>2009</v>
      </c>
      <c r="H10083" t="s">
        <v>36844</v>
      </c>
      <c r="I10083" t="s">
        <v>26063</v>
      </c>
      <c r="J10083" s="2" t="s">
        <v>26064</v>
      </c>
      <c r="K10083" s="5" t="s">
        <v>38</v>
      </c>
      <c r="L10083" t="s">
        <v>132</v>
      </c>
    </row>
    <row r="10084" spans="1:12" hidden="1" x14ac:dyDescent="0.25">
      <c r="A10084">
        <v>217910</v>
      </c>
      <c r="B10084" t="s">
        <v>26065</v>
      </c>
      <c r="C10084" t="s">
        <v>26062</v>
      </c>
      <c r="D10084" t="s">
        <v>26014</v>
      </c>
      <c r="E10084" t="s">
        <v>36843</v>
      </c>
      <c r="F10084" t="s">
        <v>36842</v>
      </c>
      <c r="G10084">
        <v>2009</v>
      </c>
      <c r="H10084" t="s">
        <v>36844</v>
      </c>
      <c r="I10084" t="s">
        <v>26063</v>
      </c>
      <c r="J10084" s="2" t="s">
        <v>26066</v>
      </c>
      <c r="K10084" s="5" t="s">
        <v>38</v>
      </c>
      <c r="L10084" t="s">
        <v>16</v>
      </c>
    </row>
    <row r="10085" spans="1:12" hidden="1" x14ac:dyDescent="0.25">
      <c r="A10085">
        <v>217928</v>
      </c>
      <c r="B10085" t="s">
        <v>26067</v>
      </c>
      <c r="C10085" t="s">
        <v>26062</v>
      </c>
      <c r="D10085" t="s">
        <v>26014</v>
      </c>
      <c r="E10085" t="s">
        <v>36843</v>
      </c>
      <c r="F10085" t="s">
        <v>36842</v>
      </c>
      <c r="G10085">
        <v>2009</v>
      </c>
      <c r="H10085" t="s">
        <v>36844</v>
      </c>
      <c r="I10085" t="s">
        <v>26063</v>
      </c>
      <c r="J10085" s="2" t="s">
        <v>26068</v>
      </c>
      <c r="K10085" s="5" t="s">
        <v>55</v>
      </c>
    </row>
    <row r="10086" spans="1:12" hidden="1" x14ac:dyDescent="0.25">
      <c r="A10086">
        <v>217966</v>
      </c>
      <c r="B10086" t="s">
        <v>26069</v>
      </c>
      <c r="C10086" t="s">
        <v>26053</v>
      </c>
      <c r="D10086" t="s">
        <v>26014</v>
      </c>
      <c r="E10086" t="s">
        <v>36843</v>
      </c>
      <c r="F10086" t="s">
        <v>36842</v>
      </c>
      <c r="G10086">
        <v>2009</v>
      </c>
      <c r="H10086" t="s">
        <v>36844</v>
      </c>
      <c r="I10086" t="s">
        <v>3618</v>
      </c>
      <c r="J10086" s="2" t="s">
        <v>26070</v>
      </c>
      <c r="K10086" s="5" t="s">
        <v>38</v>
      </c>
      <c r="L10086" t="s">
        <v>132</v>
      </c>
    </row>
    <row r="10087" spans="1:12" hidden="1" x14ac:dyDescent="0.25">
      <c r="A10087">
        <v>218021</v>
      </c>
      <c r="B10087" t="s">
        <v>26071</v>
      </c>
      <c r="C10087" t="s">
        <v>26041</v>
      </c>
      <c r="D10087" t="s">
        <v>26014</v>
      </c>
      <c r="E10087" t="s">
        <v>36843</v>
      </c>
      <c r="F10087" t="s">
        <v>36842</v>
      </c>
      <c r="G10087">
        <v>2009</v>
      </c>
      <c r="H10087" t="s">
        <v>36844</v>
      </c>
      <c r="I10087" t="s">
        <v>26042</v>
      </c>
      <c r="J10087" s="2" t="s">
        <v>26072</v>
      </c>
      <c r="K10087" s="5" t="s">
        <v>38</v>
      </c>
    </row>
    <row r="10088" spans="1:12" hidden="1" x14ac:dyDescent="0.25">
      <c r="A10088">
        <v>218048</v>
      </c>
      <c r="B10088" t="s">
        <v>26073</v>
      </c>
      <c r="C10088" t="s">
        <v>26019</v>
      </c>
      <c r="D10088" t="s">
        <v>26014</v>
      </c>
      <c r="E10088" t="s">
        <v>36843</v>
      </c>
      <c r="F10088" t="s">
        <v>36842</v>
      </c>
      <c r="G10088">
        <v>2009</v>
      </c>
      <c r="H10088" t="s">
        <v>36844</v>
      </c>
      <c r="I10088" t="s">
        <v>26020</v>
      </c>
      <c r="J10088" s="2" t="s">
        <v>26074</v>
      </c>
      <c r="K10088" s="5" t="s">
        <v>21</v>
      </c>
    </row>
    <row r="10089" spans="1:12" hidden="1" x14ac:dyDescent="0.25">
      <c r="A10089">
        <v>218072</v>
      </c>
      <c r="B10089" t="s">
        <v>26075</v>
      </c>
      <c r="C10089" t="s">
        <v>26041</v>
      </c>
      <c r="D10089" t="s">
        <v>26014</v>
      </c>
      <c r="E10089" t="s">
        <v>36843</v>
      </c>
      <c r="F10089" t="s">
        <v>36842</v>
      </c>
      <c r="G10089">
        <v>2009</v>
      </c>
      <c r="H10089" t="s">
        <v>36844</v>
      </c>
      <c r="I10089" t="s">
        <v>26042</v>
      </c>
      <c r="J10089" s="2" t="s">
        <v>26076</v>
      </c>
      <c r="K10089" s="5" t="s">
        <v>38</v>
      </c>
      <c r="L10089" t="s">
        <v>16</v>
      </c>
    </row>
    <row r="10090" spans="1:12" hidden="1" x14ac:dyDescent="0.25">
      <c r="A10090">
        <v>218073</v>
      </c>
      <c r="B10090" t="s">
        <v>26077</v>
      </c>
      <c r="C10090" t="s">
        <v>26019</v>
      </c>
      <c r="D10090" t="s">
        <v>26014</v>
      </c>
      <c r="E10090" t="s">
        <v>36843</v>
      </c>
      <c r="F10090" t="s">
        <v>36842</v>
      </c>
      <c r="G10090">
        <v>2009</v>
      </c>
      <c r="H10090" t="s">
        <v>36844</v>
      </c>
      <c r="I10090" t="s">
        <v>26020</v>
      </c>
      <c r="J10090" s="2" t="s">
        <v>26078</v>
      </c>
      <c r="K10090" s="5" t="s">
        <v>38</v>
      </c>
      <c r="L10090" t="s">
        <v>16</v>
      </c>
    </row>
    <row r="10091" spans="1:12" hidden="1" x14ac:dyDescent="0.25">
      <c r="A10091">
        <v>218084</v>
      </c>
      <c r="B10091" t="s">
        <v>26079</v>
      </c>
      <c r="C10091" t="s">
        <v>26019</v>
      </c>
      <c r="D10091" t="s">
        <v>26014</v>
      </c>
      <c r="E10091" t="s">
        <v>36843</v>
      </c>
      <c r="F10091" t="s">
        <v>36842</v>
      </c>
      <c r="G10091">
        <v>2009</v>
      </c>
      <c r="H10091" t="s">
        <v>36844</v>
      </c>
      <c r="I10091" t="s">
        <v>26020</v>
      </c>
      <c r="J10091" s="2" t="s">
        <v>26080</v>
      </c>
      <c r="K10091" s="5" t="s">
        <v>173</v>
      </c>
    </row>
    <row r="10092" spans="1:12" hidden="1" x14ac:dyDescent="0.25">
      <c r="A10092">
        <v>218089</v>
      </c>
      <c r="B10092" t="s">
        <v>26081</v>
      </c>
      <c r="C10092" t="s">
        <v>26041</v>
      </c>
      <c r="D10092" t="s">
        <v>26014</v>
      </c>
      <c r="E10092" t="s">
        <v>36843</v>
      </c>
      <c r="F10092" t="s">
        <v>36842</v>
      </c>
      <c r="G10092">
        <v>2009</v>
      </c>
      <c r="H10092" t="s">
        <v>36844</v>
      </c>
      <c r="I10092" t="s">
        <v>26042</v>
      </c>
      <c r="J10092" s="2" t="s">
        <v>26082</v>
      </c>
      <c r="K10092" s="5" t="s">
        <v>21</v>
      </c>
    </row>
    <row r="10093" spans="1:12" hidden="1" x14ac:dyDescent="0.25">
      <c r="A10093">
        <v>218159</v>
      </c>
      <c r="B10093" t="s">
        <v>26083</v>
      </c>
      <c r="C10093" t="s">
        <v>26084</v>
      </c>
      <c r="D10093" t="s">
        <v>26085</v>
      </c>
      <c r="E10093" t="s">
        <v>36014</v>
      </c>
      <c r="F10093" t="s">
        <v>36015</v>
      </c>
      <c r="G10093">
        <v>1994</v>
      </c>
      <c r="H10093" t="s">
        <v>36678</v>
      </c>
      <c r="I10093" t="s">
        <v>26086</v>
      </c>
      <c r="J10093" s="2" t="s">
        <v>26087</v>
      </c>
      <c r="K10093" s="5" t="s">
        <v>128</v>
      </c>
    </row>
    <row r="10094" spans="1:12" hidden="1" x14ac:dyDescent="0.25">
      <c r="A10094">
        <v>218168</v>
      </c>
      <c r="B10094" t="s">
        <v>26088</v>
      </c>
      <c r="C10094" t="s">
        <v>26084</v>
      </c>
      <c r="D10094" t="s">
        <v>26085</v>
      </c>
      <c r="E10094" t="s">
        <v>36014</v>
      </c>
      <c r="F10094" t="s">
        <v>36015</v>
      </c>
      <c r="G10094">
        <v>1994</v>
      </c>
      <c r="H10094" t="s">
        <v>36678</v>
      </c>
      <c r="I10094" t="s">
        <v>26086</v>
      </c>
      <c r="J10094" s="2" t="s">
        <v>26089</v>
      </c>
      <c r="K10094" s="5" t="s">
        <v>21</v>
      </c>
    </row>
    <row r="10095" spans="1:12" hidden="1" x14ac:dyDescent="0.25">
      <c r="A10095">
        <v>218173</v>
      </c>
      <c r="B10095" t="s">
        <v>26090</v>
      </c>
      <c r="C10095" t="s">
        <v>26084</v>
      </c>
      <c r="D10095" t="s">
        <v>26085</v>
      </c>
      <c r="E10095" t="s">
        <v>36014</v>
      </c>
      <c r="F10095" t="s">
        <v>36015</v>
      </c>
      <c r="G10095">
        <v>1994</v>
      </c>
      <c r="H10095" t="s">
        <v>36678</v>
      </c>
      <c r="I10095" t="s">
        <v>26086</v>
      </c>
      <c r="J10095" s="2" t="s">
        <v>26091</v>
      </c>
      <c r="K10095" s="5" t="s">
        <v>21</v>
      </c>
    </row>
    <row r="10096" spans="1:12" hidden="1" x14ac:dyDescent="0.25">
      <c r="A10096">
        <v>218203</v>
      </c>
      <c r="B10096" t="s">
        <v>26092</v>
      </c>
      <c r="C10096" t="s">
        <v>26093</v>
      </c>
      <c r="D10096" t="s">
        <v>26085</v>
      </c>
      <c r="E10096" t="s">
        <v>36014</v>
      </c>
      <c r="F10096" t="s">
        <v>36015</v>
      </c>
      <c r="G10096">
        <v>1994</v>
      </c>
      <c r="H10096" t="s">
        <v>36678</v>
      </c>
      <c r="I10096" t="s">
        <v>1774</v>
      </c>
      <c r="J10096" s="2" t="s">
        <v>26094</v>
      </c>
      <c r="K10096" s="5" t="s">
        <v>21</v>
      </c>
    </row>
    <row r="10097" spans="1:12" hidden="1" x14ac:dyDescent="0.25">
      <c r="A10097">
        <v>218221</v>
      </c>
      <c r="B10097" t="s">
        <v>26095</v>
      </c>
      <c r="C10097" t="s">
        <v>26093</v>
      </c>
      <c r="D10097" t="s">
        <v>26085</v>
      </c>
      <c r="E10097" t="s">
        <v>36014</v>
      </c>
      <c r="F10097" t="s">
        <v>36015</v>
      </c>
      <c r="G10097">
        <v>1994</v>
      </c>
      <c r="H10097" t="s">
        <v>36678</v>
      </c>
      <c r="I10097" t="s">
        <v>1774</v>
      </c>
      <c r="J10097" s="2" t="s">
        <v>26096</v>
      </c>
      <c r="K10097" s="5" t="s">
        <v>21</v>
      </c>
    </row>
    <row r="10098" spans="1:12" hidden="1" x14ac:dyDescent="0.25">
      <c r="A10098">
        <v>218225</v>
      </c>
      <c r="B10098" t="s">
        <v>26097</v>
      </c>
      <c r="C10098" t="s">
        <v>26098</v>
      </c>
      <c r="D10098" t="s">
        <v>26085</v>
      </c>
      <c r="E10098" t="s">
        <v>36014</v>
      </c>
      <c r="F10098" t="s">
        <v>36015</v>
      </c>
      <c r="G10098">
        <v>1994</v>
      </c>
      <c r="H10098" t="s">
        <v>36678</v>
      </c>
      <c r="I10098" t="s">
        <v>26099</v>
      </c>
      <c r="J10098" s="2" t="s">
        <v>26100</v>
      </c>
      <c r="K10098" s="5" t="s">
        <v>21</v>
      </c>
    </row>
    <row r="10099" spans="1:12" hidden="1" x14ac:dyDescent="0.25">
      <c r="A10099">
        <v>218258</v>
      </c>
      <c r="B10099" t="s">
        <v>26101</v>
      </c>
      <c r="C10099" t="s">
        <v>26102</v>
      </c>
      <c r="D10099" t="s">
        <v>26085</v>
      </c>
      <c r="E10099" t="s">
        <v>36014</v>
      </c>
      <c r="F10099" t="s">
        <v>36015</v>
      </c>
      <c r="G10099">
        <v>1994</v>
      </c>
      <c r="H10099" t="s">
        <v>36678</v>
      </c>
      <c r="I10099" t="s">
        <v>14006</v>
      </c>
      <c r="J10099" s="2" t="s">
        <v>26103</v>
      </c>
      <c r="K10099" s="5" t="s">
        <v>38</v>
      </c>
      <c r="L10099" t="s">
        <v>132</v>
      </c>
    </row>
    <row r="10100" spans="1:12" hidden="1" x14ac:dyDescent="0.25">
      <c r="A10100">
        <v>218306</v>
      </c>
      <c r="B10100" t="s">
        <v>26104</v>
      </c>
      <c r="C10100" t="s">
        <v>26098</v>
      </c>
      <c r="D10100" t="s">
        <v>26085</v>
      </c>
      <c r="E10100" t="s">
        <v>36014</v>
      </c>
      <c r="F10100" t="s">
        <v>36015</v>
      </c>
      <c r="G10100">
        <v>1994</v>
      </c>
      <c r="H10100" t="s">
        <v>36678</v>
      </c>
      <c r="I10100" t="s">
        <v>26099</v>
      </c>
      <c r="J10100" s="2" t="s">
        <v>26105</v>
      </c>
      <c r="K10100" s="5" t="s">
        <v>128</v>
      </c>
    </row>
    <row r="10101" spans="1:12" hidden="1" x14ac:dyDescent="0.25">
      <c r="A10101">
        <v>218309</v>
      </c>
      <c r="B10101" t="s">
        <v>26106</v>
      </c>
      <c r="C10101" t="s">
        <v>26107</v>
      </c>
      <c r="D10101" t="s">
        <v>26085</v>
      </c>
      <c r="E10101" t="s">
        <v>36014</v>
      </c>
      <c r="F10101" t="s">
        <v>36015</v>
      </c>
      <c r="G10101">
        <v>1994</v>
      </c>
      <c r="H10101" t="s">
        <v>36678</v>
      </c>
      <c r="I10101" t="s">
        <v>2324</v>
      </c>
      <c r="J10101" s="2" t="s">
        <v>26108</v>
      </c>
      <c r="K10101" s="5" t="s">
        <v>128</v>
      </c>
      <c r="L10101" t="s">
        <v>926</v>
      </c>
    </row>
    <row r="10102" spans="1:12" hidden="1" x14ac:dyDescent="0.25">
      <c r="A10102">
        <v>218322</v>
      </c>
      <c r="B10102" t="s">
        <v>26109</v>
      </c>
      <c r="C10102" t="s">
        <v>26107</v>
      </c>
      <c r="D10102" t="s">
        <v>26085</v>
      </c>
      <c r="E10102" t="s">
        <v>36014</v>
      </c>
      <c r="F10102" t="s">
        <v>36015</v>
      </c>
      <c r="G10102">
        <v>1994</v>
      </c>
      <c r="H10102" t="s">
        <v>36678</v>
      </c>
      <c r="I10102" t="s">
        <v>2324</v>
      </c>
      <c r="J10102" s="2" t="s">
        <v>26110</v>
      </c>
      <c r="K10102" s="5" t="s">
        <v>21</v>
      </c>
    </row>
    <row r="10103" spans="1:12" hidden="1" x14ac:dyDescent="0.25">
      <c r="A10103">
        <v>218329</v>
      </c>
      <c r="B10103" t="s">
        <v>26111</v>
      </c>
      <c r="C10103" t="s">
        <v>26098</v>
      </c>
      <c r="D10103" t="s">
        <v>26085</v>
      </c>
      <c r="E10103" t="s">
        <v>36014</v>
      </c>
      <c r="F10103" t="s">
        <v>36015</v>
      </c>
      <c r="G10103">
        <v>1994</v>
      </c>
      <c r="H10103" t="s">
        <v>36678</v>
      </c>
      <c r="I10103" t="s">
        <v>26099</v>
      </c>
      <c r="J10103" s="2" t="s">
        <v>26112</v>
      </c>
      <c r="K10103" s="5" t="s">
        <v>32</v>
      </c>
    </row>
    <row r="10104" spans="1:12" hidden="1" x14ac:dyDescent="0.25">
      <c r="A10104">
        <v>218334</v>
      </c>
      <c r="B10104" t="s">
        <v>26113</v>
      </c>
      <c r="C10104" t="s">
        <v>26098</v>
      </c>
      <c r="D10104" t="s">
        <v>26085</v>
      </c>
      <c r="E10104" t="s">
        <v>36014</v>
      </c>
      <c r="F10104" t="s">
        <v>36015</v>
      </c>
      <c r="G10104">
        <v>1994</v>
      </c>
      <c r="H10104" t="s">
        <v>36678</v>
      </c>
      <c r="I10104" t="s">
        <v>26099</v>
      </c>
      <c r="J10104" s="2" t="s">
        <v>26114</v>
      </c>
      <c r="K10104" s="5" t="s">
        <v>21</v>
      </c>
      <c r="L10104" t="s">
        <v>143</v>
      </c>
    </row>
    <row r="10105" spans="1:12" hidden="1" x14ac:dyDescent="0.25">
      <c r="A10105">
        <v>218344</v>
      </c>
      <c r="B10105" t="s">
        <v>26115</v>
      </c>
      <c r="C10105" t="s">
        <v>26098</v>
      </c>
      <c r="D10105" t="s">
        <v>26085</v>
      </c>
      <c r="E10105" t="s">
        <v>36014</v>
      </c>
      <c r="F10105" t="s">
        <v>36015</v>
      </c>
      <c r="G10105">
        <v>1994</v>
      </c>
      <c r="H10105" t="s">
        <v>36678</v>
      </c>
      <c r="I10105" t="s">
        <v>26099</v>
      </c>
      <c r="J10105" s="2" t="s">
        <v>26116</v>
      </c>
      <c r="K10105" s="5" t="s">
        <v>447</v>
      </c>
      <c r="L10105" t="s">
        <v>232</v>
      </c>
    </row>
    <row r="10106" spans="1:12" hidden="1" x14ac:dyDescent="0.25">
      <c r="A10106">
        <v>218351</v>
      </c>
      <c r="B10106" t="s">
        <v>26117</v>
      </c>
      <c r="C10106" t="s">
        <v>26118</v>
      </c>
      <c r="D10106" t="s">
        <v>26085</v>
      </c>
      <c r="E10106" t="s">
        <v>36014</v>
      </c>
      <c r="F10106" t="s">
        <v>36015</v>
      </c>
      <c r="G10106">
        <v>1994</v>
      </c>
      <c r="H10106" t="s">
        <v>36678</v>
      </c>
      <c r="I10106" t="s">
        <v>10716</v>
      </c>
      <c r="J10106" s="2" t="s">
        <v>26119</v>
      </c>
      <c r="K10106" s="5" t="s">
        <v>21</v>
      </c>
    </row>
    <row r="10107" spans="1:12" hidden="1" x14ac:dyDescent="0.25">
      <c r="A10107">
        <v>218361</v>
      </c>
      <c r="B10107" t="s">
        <v>26120</v>
      </c>
      <c r="C10107" t="s">
        <v>26098</v>
      </c>
      <c r="D10107" t="s">
        <v>26085</v>
      </c>
      <c r="E10107" t="s">
        <v>36014</v>
      </c>
      <c r="F10107" t="s">
        <v>36015</v>
      </c>
      <c r="G10107">
        <v>1994</v>
      </c>
      <c r="H10107" t="s">
        <v>36678</v>
      </c>
      <c r="I10107" t="s">
        <v>26099</v>
      </c>
      <c r="J10107" s="2" t="s">
        <v>26121</v>
      </c>
      <c r="K10107" s="5" t="s">
        <v>21</v>
      </c>
    </row>
    <row r="10108" spans="1:12" hidden="1" x14ac:dyDescent="0.25">
      <c r="A10108">
        <v>218367</v>
      </c>
      <c r="B10108" t="s">
        <v>26122</v>
      </c>
      <c r="C10108" t="s">
        <v>26098</v>
      </c>
      <c r="D10108" t="s">
        <v>26085</v>
      </c>
      <c r="E10108" t="s">
        <v>36014</v>
      </c>
      <c r="F10108" t="s">
        <v>36015</v>
      </c>
      <c r="G10108">
        <v>1994</v>
      </c>
      <c r="H10108" t="s">
        <v>36678</v>
      </c>
      <c r="I10108" t="s">
        <v>26099</v>
      </c>
      <c r="J10108" s="2" t="s">
        <v>26123</v>
      </c>
      <c r="K10108" s="5" t="s">
        <v>21</v>
      </c>
    </row>
    <row r="10109" spans="1:12" hidden="1" x14ac:dyDescent="0.25">
      <c r="A10109">
        <v>218368</v>
      </c>
      <c r="B10109" t="s">
        <v>26124</v>
      </c>
      <c r="C10109" t="s">
        <v>26125</v>
      </c>
      <c r="D10109" t="s">
        <v>26085</v>
      </c>
      <c r="E10109" t="s">
        <v>36014</v>
      </c>
      <c r="F10109" t="s">
        <v>36015</v>
      </c>
      <c r="G10109">
        <v>1994</v>
      </c>
      <c r="H10109" t="s">
        <v>36678</v>
      </c>
      <c r="I10109" t="s">
        <v>15226</v>
      </c>
      <c r="J10109" s="2" t="s">
        <v>26126</v>
      </c>
      <c r="K10109" s="5" t="s">
        <v>21</v>
      </c>
    </row>
    <row r="10110" spans="1:12" hidden="1" x14ac:dyDescent="0.25">
      <c r="A10110">
        <v>218369</v>
      </c>
      <c r="B10110" t="s">
        <v>26127</v>
      </c>
      <c r="C10110" t="s">
        <v>26098</v>
      </c>
      <c r="D10110" t="s">
        <v>26085</v>
      </c>
      <c r="E10110" t="s">
        <v>36014</v>
      </c>
      <c r="F10110" t="s">
        <v>36015</v>
      </c>
      <c r="G10110">
        <v>1994</v>
      </c>
      <c r="H10110" t="s">
        <v>36678</v>
      </c>
      <c r="I10110" t="s">
        <v>26099</v>
      </c>
      <c r="J10110" s="2" t="s">
        <v>26128</v>
      </c>
      <c r="K10110" s="5" t="s">
        <v>21</v>
      </c>
    </row>
    <row r="10111" spans="1:12" hidden="1" x14ac:dyDescent="0.25">
      <c r="A10111">
        <v>218406</v>
      </c>
      <c r="B10111" t="s">
        <v>26129</v>
      </c>
      <c r="C10111" t="s">
        <v>26098</v>
      </c>
      <c r="D10111" t="s">
        <v>26085</v>
      </c>
      <c r="E10111" t="s">
        <v>36014</v>
      </c>
      <c r="F10111" t="s">
        <v>36015</v>
      </c>
      <c r="G10111">
        <v>1994</v>
      </c>
      <c r="H10111" t="s">
        <v>36678</v>
      </c>
      <c r="I10111" t="s">
        <v>26099</v>
      </c>
      <c r="J10111" s="2" t="s">
        <v>26130</v>
      </c>
      <c r="K10111" s="5" t="s">
        <v>21</v>
      </c>
    </row>
    <row r="10112" spans="1:12" hidden="1" x14ac:dyDescent="0.25">
      <c r="A10112">
        <v>218408</v>
      </c>
      <c r="B10112" t="s">
        <v>26131</v>
      </c>
      <c r="C10112" t="s">
        <v>26132</v>
      </c>
      <c r="D10112" t="s">
        <v>26085</v>
      </c>
      <c r="E10112" t="s">
        <v>36014</v>
      </c>
      <c r="F10112" t="s">
        <v>36015</v>
      </c>
      <c r="G10112">
        <v>1994</v>
      </c>
      <c r="H10112" t="s">
        <v>36678</v>
      </c>
      <c r="I10112" t="s">
        <v>718</v>
      </c>
      <c r="J10112" s="2" t="s">
        <v>26133</v>
      </c>
      <c r="K10112" s="5" t="s">
        <v>38</v>
      </c>
      <c r="L10112" t="s">
        <v>16</v>
      </c>
    </row>
    <row r="10113" spans="1:19" hidden="1" x14ac:dyDescent="0.25">
      <c r="A10113">
        <v>218437</v>
      </c>
      <c r="B10113" t="s">
        <v>26134</v>
      </c>
      <c r="C10113" t="s">
        <v>26098</v>
      </c>
      <c r="D10113" t="s">
        <v>26085</v>
      </c>
      <c r="E10113" t="s">
        <v>36014</v>
      </c>
      <c r="F10113" t="s">
        <v>36015</v>
      </c>
      <c r="G10113">
        <v>1994</v>
      </c>
      <c r="H10113" t="s">
        <v>36678</v>
      </c>
      <c r="I10113" t="s">
        <v>26099</v>
      </c>
      <c r="J10113" s="2" t="s">
        <v>26135</v>
      </c>
      <c r="K10113" s="5" t="s">
        <v>21</v>
      </c>
    </row>
    <row r="10114" spans="1:19" hidden="1" x14ac:dyDescent="0.25">
      <c r="A10114">
        <v>218498</v>
      </c>
      <c r="B10114" t="s">
        <v>26136</v>
      </c>
      <c r="C10114" t="s">
        <v>26098</v>
      </c>
      <c r="D10114" t="s">
        <v>26085</v>
      </c>
      <c r="E10114" t="s">
        <v>36014</v>
      </c>
      <c r="F10114" t="s">
        <v>36015</v>
      </c>
      <c r="G10114">
        <v>1994</v>
      </c>
      <c r="H10114" t="s">
        <v>36678</v>
      </c>
      <c r="I10114" t="s">
        <v>26099</v>
      </c>
      <c r="J10114" s="2" t="s">
        <v>26137</v>
      </c>
      <c r="K10114" s="5" t="s">
        <v>55</v>
      </c>
    </row>
    <row r="10115" spans="1:19" hidden="1" x14ac:dyDescent="0.25">
      <c r="A10115">
        <v>218507</v>
      </c>
      <c r="B10115" t="s">
        <v>26138</v>
      </c>
      <c r="C10115" t="s">
        <v>26139</v>
      </c>
      <c r="D10115" t="s">
        <v>26085</v>
      </c>
      <c r="E10115" t="s">
        <v>36014</v>
      </c>
      <c r="F10115" t="s">
        <v>36015</v>
      </c>
      <c r="G10115">
        <v>1994</v>
      </c>
      <c r="H10115" t="s">
        <v>36678</v>
      </c>
      <c r="I10115" t="s">
        <v>2162</v>
      </c>
      <c r="J10115" s="2" t="s">
        <v>26140</v>
      </c>
      <c r="K10115" s="5" t="s">
        <v>38</v>
      </c>
      <c r="L10115" t="s">
        <v>132</v>
      </c>
    </row>
    <row r="10116" spans="1:19" hidden="1" x14ac:dyDescent="0.25">
      <c r="A10116">
        <v>218525</v>
      </c>
      <c r="B10116" t="s">
        <v>26141</v>
      </c>
      <c r="C10116" t="s">
        <v>26098</v>
      </c>
      <c r="D10116" t="s">
        <v>26085</v>
      </c>
      <c r="E10116" t="s">
        <v>36014</v>
      </c>
      <c r="F10116" t="s">
        <v>36015</v>
      </c>
      <c r="G10116">
        <v>1994</v>
      </c>
      <c r="H10116" t="s">
        <v>36678</v>
      </c>
      <c r="I10116" t="s">
        <v>26099</v>
      </c>
      <c r="J10116" s="2" t="s">
        <v>26142</v>
      </c>
      <c r="K10116" s="5" t="s">
        <v>21</v>
      </c>
    </row>
    <row r="10117" spans="1:19" hidden="1" x14ac:dyDescent="0.25">
      <c r="A10117">
        <v>218561</v>
      </c>
      <c r="B10117" t="s">
        <v>26143</v>
      </c>
      <c r="C10117" t="s">
        <v>26139</v>
      </c>
      <c r="D10117" t="s">
        <v>26085</v>
      </c>
      <c r="E10117" t="s">
        <v>36014</v>
      </c>
      <c r="F10117" t="s">
        <v>36015</v>
      </c>
      <c r="G10117">
        <v>1994</v>
      </c>
      <c r="H10117" t="s">
        <v>36678</v>
      </c>
      <c r="I10117" t="s">
        <v>2162</v>
      </c>
      <c r="J10117" s="2" t="s">
        <v>26144</v>
      </c>
      <c r="K10117" s="5" t="s">
        <v>38</v>
      </c>
      <c r="O10117" t="s">
        <v>24</v>
      </c>
      <c r="P10117" t="s">
        <v>35339</v>
      </c>
      <c r="R10117" t="s">
        <v>7</v>
      </c>
      <c r="S10117" t="s">
        <v>167</v>
      </c>
    </row>
    <row r="10118" spans="1:19" hidden="1" x14ac:dyDescent="0.25">
      <c r="A10118">
        <v>218574</v>
      </c>
      <c r="B10118" t="s">
        <v>26145</v>
      </c>
      <c r="C10118" t="s">
        <v>26146</v>
      </c>
      <c r="D10118" t="s">
        <v>26085</v>
      </c>
      <c r="E10118" t="s">
        <v>36014</v>
      </c>
      <c r="F10118" t="s">
        <v>36015</v>
      </c>
      <c r="G10118">
        <v>1994</v>
      </c>
      <c r="H10118" t="s">
        <v>36678</v>
      </c>
      <c r="I10118" t="s">
        <v>1337</v>
      </c>
      <c r="J10118" s="2" t="s">
        <v>26147</v>
      </c>
      <c r="K10118" s="5" t="s">
        <v>38</v>
      </c>
      <c r="L10118" t="s">
        <v>35266</v>
      </c>
    </row>
    <row r="10119" spans="1:19" hidden="1" x14ac:dyDescent="0.25">
      <c r="A10119">
        <v>218633</v>
      </c>
      <c r="B10119" t="s">
        <v>26148</v>
      </c>
      <c r="C10119" t="s">
        <v>26132</v>
      </c>
      <c r="D10119" t="s">
        <v>26085</v>
      </c>
      <c r="E10119" t="s">
        <v>36014</v>
      </c>
      <c r="F10119" t="s">
        <v>36015</v>
      </c>
      <c r="G10119">
        <v>1994</v>
      </c>
      <c r="H10119" t="s">
        <v>36678</v>
      </c>
      <c r="I10119" t="s">
        <v>718</v>
      </c>
      <c r="J10119" s="2" t="s">
        <v>26149</v>
      </c>
      <c r="K10119" s="5" t="s">
        <v>21</v>
      </c>
    </row>
    <row r="10120" spans="1:19" hidden="1" x14ac:dyDescent="0.25">
      <c r="A10120">
        <v>218635</v>
      </c>
      <c r="B10120" t="s">
        <v>26150</v>
      </c>
      <c r="C10120" t="s">
        <v>26132</v>
      </c>
      <c r="D10120" t="s">
        <v>26085</v>
      </c>
      <c r="E10120" t="s">
        <v>36014</v>
      </c>
      <c r="F10120" t="s">
        <v>36015</v>
      </c>
      <c r="G10120">
        <v>1994</v>
      </c>
      <c r="H10120" t="s">
        <v>36678</v>
      </c>
      <c r="I10120" t="s">
        <v>718</v>
      </c>
      <c r="J10120" s="2" t="s">
        <v>26151</v>
      </c>
      <c r="K10120" s="5" t="s">
        <v>21</v>
      </c>
    </row>
    <row r="10121" spans="1:19" hidden="1" x14ac:dyDescent="0.25">
      <c r="A10121">
        <v>218639</v>
      </c>
      <c r="B10121" t="s">
        <v>26152</v>
      </c>
      <c r="C10121" t="s">
        <v>26146</v>
      </c>
      <c r="D10121" t="s">
        <v>26085</v>
      </c>
      <c r="E10121" t="s">
        <v>36014</v>
      </c>
      <c r="F10121" t="s">
        <v>36015</v>
      </c>
      <c r="G10121">
        <v>1994</v>
      </c>
      <c r="H10121" t="s">
        <v>36678</v>
      </c>
      <c r="I10121" t="s">
        <v>1337</v>
      </c>
      <c r="J10121" s="2" t="s">
        <v>26153</v>
      </c>
      <c r="K10121" s="5" t="s">
        <v>128</v>
      </c>
    </row>
    <row r="10122" spans="1:19" hidden="1" x14ac:dyDescent="0.25">
      <c r="A10122">
        <v>218640</v>
      </c>
      <c r="B10122" t="s">
        <v>26154</v>
      </c>
      <c r="C10122" t="s">
        <v>26146</v>
      </c>
      <c r="D10122" t="s">
        <v>26085</v>
      </c>
      <c r="E10122" t="s">
        <v>36014</v>
      </c>
      <c r="F10122" t="s">
        <v>36015</v>
      </c>
      <c r="G10122">
        <v>1994</v>
      </c>
      <c r="H10122" t="s">
        <v>36678</v>
      </c>
      <c r="I10122" t="s">
        <v>1337</v>
      </c>
      <c r="J10122" s="2" t="s">
        <v>26155</v>
      </c>
      <c r="K10122" s="5" t="s">
        <v>21</v>
      </c>
    </row>
    <row r="10123" spans="1:19" hidden="1" x14ac:dyDescent="0.25">
      <c r="A10123">
        <v>218657</v>
      </c>
      <c r="B10123" t="s">
        <v>26156</v>
      </c>
      <c r="C10123" t="s">
        <v>26146</v>
      </c>
      <c r="D10123" t="s">
        <v>26085</v>
      </c>
      <c r="E10123" t="s">
        <v>36014</v>
      </c>
      <c r="F10123" t="s">
        <v>36015</v>
      </c>
      <c r="G10123">
        <v>1994</v>
      </c>
      <c r="H10123" t="s">
        <v>36678</v>
      </c>
      <c r="I10123" t="s">
        <v>1337</v>
      </c>
      <c r="J10123" s="2" t="s">
        <v>26157</v>
      </c>
      <c r="K10123" s="5" t="s">
        <v>21</v>
      </c>
    </row>
    <row r="10124" spans="1:19" hidden="1" x14ac:dyDescent="0.25">
      <c r="A10124">
        <v>218689</v>
      </c>
      <c r="B10124" t="s">
        <v>26158</v>
      </c>
      <c r="C10124" t="s">
        <v>26132</v>
      </c>
      <c r="D10124" t="s">
        <v>26085</v>
      </c>
      <c r="E10124" t="s">
        <v>36014</v>
      </c>
      <c r="F10124" t="s">
        <v>36015</v>
      </c>
      <c r="G10124">
        <v>1994</v>
      </c>
      <c r="H10124" t="s">
        <v>36678</v>
      </c>
      <c r="I10124" t="s">
        <v>718</v>
      </c>
      <c r="J10124" s="2" t="s">
        <v>26159</v>
      </c>
      <c r="K10124" s="5" t="s">
        <v>21</v>
      </c>
    </row>
    <row r="10125" spans="1:19" hidden="1" x14ac:dyDescent="0.25">
      <c r="A10125">
        <v>218740</v>
      </c>
      <c r="B10125" t="s">
        <v>26160</v>
      </c>
      <c r="C10125" t="s">
        <v>26098</v>
      </c>
      <c r="D10125" t="s">
        <v>26085</v>
      </c>
      <c r="E10125" t="s">
        <v>36014</v>
      </c>
      <c r="F10125" t="s">
        <v>36015</v>
      </c>
      <c r="G10125">
        <v>1994</v>
      </c>
      <c r="H10125" t="s">
        <v>36678</v>
      </c>
      <c r="I10125" t="s">
        <v>26099</v>
      </c>
      <c r="J10125" s="2" t="s">
        <v>26161</v>
      </c>
      <c r="K10125" s="5" t="s">
        <v>55</v>
      </c>
    </row>
    <row r="10126" spans="1:19" hidden="1" x14ac:dyDescent="0.25">
      <c r="A10126">
        <v>218741</v>
      </c>
      <c r="B10126" t="s">
        <v>26162</v>
      </c>
      <c r="C10126" t="s">
        <v>26102</v>
      </c>
      <c r="D10126" t="s">
        <v>26085</v>
      </c>
      <c r="E10126" t="s">
        <v>36014</v>
      </c>
      <c r="F10126" t="s">
        <v>36015</v>
      </c>
      <c r="G10126">
        <v>1994</v>
      </c>
      <c r="H10126" t="s">
        <v>36678</v>
      </c>
      <c r="I10126" t="s">
        <v>14006</v>
      </c>
      <c r="J10126" s="2" t="s">
        <v>26163</v>
      </c>
      <c r="K10126" s="5" t="s">
        <v>21</v>
      </c>
    </row>
    <row r="10127" spans="1:19" hidden="1" x14ac:dyDescent="0.25">
      <c r="A10127">
        <v>218746</v>
      </c>
      <c r="B10127" t="s">
        <v>26164</v>
      </c>
      <c r="C10127" t="s">
        <v>26098</v>
      </c>
      <c r="D10127" t="s">
        <v>26085</v>
      </c>
      <c r="E10127" t="s">
        <v>36014</v>
      </c>
      <c r="F10127" t="s">
        <v>36015</v>
      </c>
      <c r="G10127">
        <v>1994</v>
      </c>
      <c r="H10127" t="s">
        <v>36678</v>
      </c>
      <c r="I10127" t="s">
        <v>26099</v>
      </c>
      <c r="J10127" s="2" t="s">
        <v>26165</v>
      </c>
      <c r="K10127" s="5" t="s">
        <v>55</v>
      </c>
    </row>
    <row r="10128" spans="1:19" hidden="1" x14ac:dyDescent="0.25">
      <c r="A10128">
        <v>218747</v>
      </c>
      <c r="B10128" t="s">
        <v>26166</v>
      </c>
      <c r="C10128" t="s">
        <v>26167</v>
      </c>
      <c r="D10128" t="s">
        <v>26085</v>
      </c>
      <c r="E10128" t="s">
        <v>36014</v>
      </c>
      <c r="F10128" t="s">
        <v>36015</v>
      </c>
      <c r="G10128">
        <v>1994</v>
      </c>
      <c r="H10128" t="s">
        <v>36678</v>
      </c>
      <c r="I10128" t="s">
        <v>13976</v>
      </c>
      <c r="J10128" s="2" t="s">
        <v>26168</v>
      </c>
      <c r="K10128" s="5" t="s">
        <v>21</v>
      </c>
    </row>
    <row r="10129" spans="1:12" hidden="1" x14ac:dyDescent="0.25">
      <c r="A10129">
        <v>218767</v>
      </c>
      <c r="B10129" t="s">
        <v>26169</v>
      </c>
      <c r="C10129" t="s">
        <v>26170</v>
      </c>
      <c r="D10129" t="s">
        <v>26171</v>
      </c>
      <c r="E10129" t="s">
        <v>36016</v>
      </c>
      <c r="F10129" t="s">
        <v>36015</v>
      </c>
      <c r="G10129">
        <v>1991</v>
      </c>
      <c r="H10129" t="s">
        <v>36679</v>
      </c>
      <c r="I10129" t="s">
        <v>26099</v>
      </c>
      <c r="J10129" s="2" t="s">
        <v>26172</v>
      </c>
      <c r="K10129" s="5" t="s">
        <v>21</v>
      </c>
    </row>
    <row r="10130" spans="1:12" hidden="1" x14ac:dyDescent="0.25">
      <c r="A10130">
        <v>218816</v>
      </c>
      <c r="B10130" t="s">
        <v>26173</v>
      </c>
      <c r="C10130" t="s">
        <v>26174</v>
      </c>
      <c r="D10130" t="s">
        <v>26171</v>
      </c>
      <c r="E10130" t="s">
        <v>36016</v>
      </c>
      <c r="F10130" t="s">
        <v>36015</v>
      </c>
      <c r="G10130">
        <v>1991</v>
      </c>
      <c r="H10130" t="s">
        <v>36679</v>
      </c>
      <c r="I10130" t="s">
        <v>1774</v>
      </c>
      <c r="J10130" s="2" t="s">
        <v>26175</v>
      </c>
      <c r="K10130" s="5" t="s">
        <v>21</v>
      </c>
    </row>
    <row r="10131" spans="1:12" hidden="1" x14ac:dyDescent="0.25">
      <c r="A10131">
        <v>218817</v>
      </c>
      <c r="B10131" t="s">
        <v>26176</v>
      </c>
      <c r="C10131" t="s">
        <v>26177</v>
      </c>
      <c r="D10131" t="s">
        <v>26171</v>
      </c>
      <c r="E10131" t="s">
        <v>36016</v>
      </c>
      <c r="F10131" t="s">
        <v>36015</v>
      </c>
      <c r="G10131">
        <v>1991</v>
      </c>
      <c r="H10131" t="s">
        <v>36679</v>
      </c>
      <c r="I10131" t="s">
        <v>14006</v>
      </c>
      <c r="J10131" s="2" t="s">
        <v>26178</v>
      </c>
      <c r="K10131" s="5" t="s">
        <v>475</v>
      </c>
    </row>
    <row r="10132" spans="1:12" hidden="1" x14ac:dyDescent="0.25">
      <c r="A10132">
        <v>218870</v>
      </c>
      <c r="B10132" t="s">
        <v>26179</v>
      </c>
      <c r="C10132" t="s">
        <v>26174</v>
      </c>
      <c r="D10132" t="s">
        <v>26171</v>
      </c>
      <c r="E10132" t="s">
        <v>36016</v>
      </c>
      <c r="F10132" t="s">
        <v>36015</v>
      </c>
      <c r="G10132">
        <v>1991</v>
      </c>
      <c r="H10132" t="s">
        <v>36679</v>
      </c>
      <c r="I10132" t="s">
        <v>1774</v>
      </c>
      <c r="J10132" s="2" t="s">
        <v>26180</v>
      </c>
      <c r="K10132" s="5" t="s">
        <v>128</v>
      </c>
    </row>
    <row r="10133" spans="1:12" hidden="1" x14ac:dyDescent="0.25">
      <c r="A10133">
        <v>218872</v>
      </c>
      <c r="B10133" t="s">
        <v>26181</v>
      </c>
      <c r="C10133" t="s">
        <v>26174</v>
      </c>
      <c r="D10133" t="s">
        <v>26171</v>
      </c>
      <c r="E10133" t="s">
        <v>36016</v>
      </c>
      <c r="F10133" t="s">
        <v>36015</v>
      </c>
      <c r="G10133">
        <v>1991</v>
      </c>
      <c r="H10133" t="s">
        <v>36679</v>
      </c>
      <c r="I10133" t="s">
        <v>1774</v>
      </c>
      <c r="J10133" s="2" t="s">
        <v>26182</v>
      </c>
      <c r="K10133" s="5" t="s">
        <v>32</v>
      </c>
    </row>
    <row r="10134" spans="1:12" hidden="1" x14ac:dyDescent="0.25">
      <c r="A10134">
        <v>218877</v>
      </c>
      <c r="B10134" t="s">
        <v>26183</v>
      </c>
      <c r="C10134" t="s">
        <v>26177</v>
      </c>
      <c r="D10134" t="s">
        <v>26171</v>
      </c>
      <c r="E10134" t="s">
        <v>36016</v>
      </c>
      <c r="F10134" t="s">
        <v>36015</v>
      </c>
      <c r="G10134">
        <v>1991</v>
      </c>
      <c r="H10134" t="s">
        <v>36679</v>
      </c>
      <c r="I10134" t="s">
        <v>14006</v>
      </c>
      <c r="J10134" s="2" t="s">
        <v>26184</v>
      </c>
      <c r="K10134" s="5" t="s">
        <v>21</v>
      </c>
    </row>
    <row r="10135" spans="1:12" hidden="1" x14ac:dyDescent="0.25">
      <c r="A10135">
        <v>218889</v>
      </c>
      <c r="B10135" t="s">
        <v>26185</v>
      </c>
      <c r="C10135" t="s">
        <v>26174</v>
      </c>
      <c r="D10135" t="s">
        <v>26171</v>
      </c>
      <c r="E10135" t="s">
        <v>36016</v>
      </c>
      <c r="F10135" t="s">
        <v>36015</v>
      </c>
      <c r="G10135">
        <v>1991</v>
      </c>
      <c r="H10135" t="s">
        <v>36679</v>
      </c>
      <c r="I10135" t="s">
        <v>1774</v>
      </c>
      <c r="J10135" s="2" t="s">
        <v>26186</v>
      </c>
      <c r="K10135" s="5" t="s">
        <v>38</v>
      </c>
      <c r="L10135" t="s">
        <v>16</v>
      </c>
    </row>
    <row r="10136" spans="1:12" hidden="1" x14ac:dyDescent="0.25">
      <c r="A10136">
        <v>218909</v>
      </c>
      <c r="B10136" t="s">
        <v>26187</v>
      </c>
      <c r="C10136" t="s">
        <v>26174</v>
      </c>
      <c r="D10136" t="s">
        <v>26171</v>
      </c>
      <c r="E10136" t="s">
        <v>36016</v>
      </c>
      <c r="F10136" t="s">
        <v>36015</v>
      </c>
      <c r="G10136">
        <v>1991</v>
      </c>
      <c r="H10136" t="s">
        <v>36679</v>
      </c>
      <c r="I10136" t="s">
        <v>1774</v>
      </c>
      <c r="J10136" s="2" t="s">
        <v>26188</v>
      </c>
      <c r="K10136" s="5" t="s">
        <v>21</v>
      </c>
    </row>
    <row r="10137" spans="1:12" hidden="1" x14ac:dyDescent="0.25">
      <c r="A10137">
        <v>218914</v>
      </c>
      <c r="B10137" t="s">
        <v>26189</v>
      </c>
      <c r="C10137" t="s">
        <v>26174</v>
      </c>
      <c r="D10137" t="s">
        <v>26171</v>
      </c>
      <c r="E10137" t="s">
        <v>36016</v>
      </c>
      <c r="F10137" t="s">
        <v>36015</v>
      </c>
      <c r="G10137">
        <v>1991</v>
      </c>
      <c r="H10137" t="s">
        <v>36679</v>
      </c>
      <c r="I10137" t="s">
        <v>1774</v>
      </c>
      <c r="J10137" s="2" t="s">
        <v>26190</v>
      </c>
      <c r="K10137" s="5" t="s">
        <v>1764</v>
      </c>
    </row>
    <row r="10138" spans="1:12" hidden="1" x14ac:dyDescent="0.25">
      <c r="A10138">
        <v>218953</v>
      </c>
      <c r="B10138" t="s">
        <v>26191</v>
      </c>
      <c r="C10138" t="s">
        <v>26177</v>
      </c>
      <c r="D10138" t="s">
        <v>26171</v>
      </c>
      <c r="E10138" t="s">
        <v>36016</v>
      </c>
      <c r="F10138" t="s">
        <v>36015</v>
      </c>
      <c r="G10138">
        <v>1991</v>
      </c>
      <c r="H10138" t="s">
        <v>36679</v>
      </c>
      <c r="I10138" t="s">
        <v>14006</v>
      </c>
      <c r="J10138" s="2" t="s">
        <v>26192</v>
      </c>
      <c r="K10138" s="5" t="s">
        <v>21</v>
      </c>
    </row>
    <row r="10139" spans="1:12" hidden="1" x14ac:dyDescent="0.25">
      <c r="A10139">
        <v>218958</v>
      </c>
      <c r="B10139" t="s">
        <v>26193</v>
      </c>
      <c r="C10139" t="s">
        <v>26174</v>
      </c>
      <c r="D10139" t="s">
        <v>26171</v>
      </c>
      <c r="E10139" t="s">
        <v>36016</v>
      </c>
      <c r="F10139" t="s">
        <v>36015</v>
      </c>
      <c r="G10139">
        <v>1991</v>
      </c>
      <c r="H10139" t="s">
        <v>36679</v>
      </c>
      <c r="I10139" t="s">
        <v>1774</v>
      </c>
      <c r="J10139" s="2" t="s">
        <v>26194</v>
      </c>
      <c r="K10139" s="5" t="s">
        <v>21</v>
      </c>
    </row>
    <row r="10140" spans="1:12" hidden="1" x14ac:dyDescent="0.25">
      <c r="A10140">
        <v>218960</v>
      </c>
      <c r="B10140" t="s">
        <v>26195</v>
      </c>
      <c r="C10140" t="s">
        <v>26174</v>
      </c>
      <c r="D10140" t="s">
        <v>26171</v>
      </c>
      <c r="E10140" t="s">
        <v>36016</v>
      </c>
      <c r="F10140" t="s">
        <v>36015</v>
      </c>
      <c r="G10140">
        <v>1991</v>
      </c>
      <c r="H10140" t="s">
        <v>36679</v>
      </c>
      <c r="I10140" t="s">
        <v>1774</v>
      </c>
      <c r="J10140" s="2" t="s">
        <v>26196</v>
      </c>
      <c r="K10140" s="5" t="s">
        <v>21</v>
      </c>
    </row>
    <row r="10141" spans="1:12" hidden="1" x14ac:dyDescent="0.25">
      <c r="A10141">
        <v>218962</v>
      </c>
      <c r="B10141" t="s">
        <v>26197</v>
      </c>
      <c r="C10141" t="s">
        <v>26174</v>
      </c>
      <c r="D10141" t="s">
        <v>26171</v>
      </c>
      <c r="E10141" t="s">
        <v>36016</v>
      </c>
      <c r="F10141" t="s">
        <v>36015</v>
      </c>
      <c r="G10141">
        <v>1991</v>
      </c>
      <c r="H10141" t="s">
        <v>36679</v>
      </c>
      <c r="I10141" t="s">
        <v>1774</v>
      </c>
      <c r="J10141" s="2" t="s">
        <v>26198</v>
      </c>
      <c r="K10141" s="5" t="s">
        <v>21</v>
      </c>
    </row>
    <row r="10142" spans="1:12" hidden="1" x14ac:dyDescent="0.25">
      <c r="A10142">
        <v>219044</v>
      </c>
      <c r="B10142" t="s">
        <v>26199</v>
      </c>
      <c r="C10142" t="s">
        <v>26170</v>
      </c>
      <c r="D10142" t="s">
        <v>26171</v>
      </c>
      <c r="E10142" t="s">
        <v>36016</v>
      </c>
      <c r="F10142" t="s">
        <v>36015</v>
      </c>
      <c r="G10142">
        <v>1991</v>
      </c>
      <c r="H10142" t="s">
        <v>36679</v>
      </c>
      <c r="I10142" t="s">
        <v>26099</v>
      </c>
      <c r="J10142" s="2" t="s">
        <v>26200</v>
      </c>
      <c r="K10142" s="5" t="s">
        <v>21</v>
      </c>
    </row>
    <row r="10143" spans="1:12" hidden="1" x14ac:dyDescent="0.25">
      <c r="A10143">
        <v>219057</v>
      </c>
      <c r="B10143" t="s">
        <v>26201</v>
      </c>
      <c r="C10143" t="s">
        <v>26202</v>
      </c>
      <c r="D10143" t="s">
        <v>26171</v>
      </c>
      <c r="E10143" t="s">
        <v>36016</v>
      </c>
      <c r="F10143" t="s">
        <v>36015</v>
      </c>
      <c r="G10143">
        <v>1991</v>
      </c>
      <c r="H10143" t="s">
        <v>36679</v>
      </c>
      <c r="I10143" t="s">
        <v>1337</v>
      </c>
      <c r="J10143" s="2" t="s">
        <v>26203</v>
      </c>
      <c r="K10143" s="5" t="s">
        <v>32</v>
      </c>
    </row>
    <row r="10144" spans="1:12" hidden="1" x14ac:dyDescent="0.25">
      <c r="A10144">
        <v>219074</v>
      </c>
      <c r="B10144" t="s">
        <v>26204</v>
      </c>
      <c r="C10144" t="s">
        <v>26170</v>
      </c>
      <c r="D10144" t="s">
        <v>26171</v>
      </c>
      <c r="E10144" t="s">
        <v>36016</v>
      </c>
      <c r="F10144" t="s">
        <v>36015</v>
      </c>
      <c r="G10144">
        <v>1991</v>
      </c>
      <c r="H10144" t="s">
        <v>36679</v>
      </c>
      <c r="I10144" t="s">
        <v>26099</v>
      </c>
      <c r="J10144" s="2" t="s">
        <v>26205</v>
      </c>
      <c r="K10144" s="5" t="s">
        <v>38</v>
      </c>
      <c r="L10144" t="s">
        <v>35297</v>
      </c>
    </row>
    <row r="10145" spans="1:19" hidden="1" x14ac:dyDescent="0.25">
      <c r="A10145">
        <v>219083</v>
      </c>
      <c r="B10145" t="s">
        <v>26206</v>
      </c>
      <c r="C10145" t="s">
        <v>26207</v>
      </c>
      <c r="D10145" t="s">
        <v>26171</v>
      </c>
      <c r="E10145" t="s">
        <v>36016</v>
      </c>
      <c r="F10145" t="s">
        <v>36015</v>
      </c>
      <c r="G10145">
        <v>1991</v>
      </c>
      <c r="H10145" t="s">
        <v>36679</v>
      </c>
      <c r="I10145" t="s">
        <v>26208</v>
      </c>
      <c r="J10145" s="2" t="s">
        <v>26209</v>
      </c>
      <c r="K10145" s="5" t="s">
        <v>38</v>
      </c>
      <c r="O10145" t="s">
        <v>24</v>
      </c>
      <c r="P10145" t="s">
        <v>35339</v>
      </c>
      <c r="R10145" t="s">
        <v>7</v>
      </c>
      <c r="S10145" t="s">
        <v>167</v>
      </c>
    </row>
    <row r="10146" spans="1:19" hidden="1" x14ac:dyDescent="0.25">
      <c r="A10146">
        <v>219090</v>
      </c>
      <c r="B10146" t="s">
        <v>26210</v>
      </c>
      <c r="C10146" t="s">
        <v>26170</v>
      </c>
      <c r="D10146" t="s">
        <v>26171</v>
      </c>
      <c r="E10146" t="s">
        <v>36016</v>
      </c>
      <c r="F10146" t="s">
        <v>36015</v>
      </c>
      <c r="G10146">
        <v>1991</v>
      </c>
      <c r="H10146" t="s">
        <v>36679</v>
      </c>
      <c r="I10146" t="s">
        <v>26099</v>
      </c>
      <c r="J10146" s="2" t="s">
        <v>26211</v>
      </c>
      <c r="K10146" s="5" t="s">
        <v>21</v>
      </c>
    </row>
    <row r="10147" spans="1:19" hidden="1" x14ac:dyDescent="0.25">
      <c r="A10147">
        <v>219116</v>
      </c>
      <c r="B10147" t="s">
        <v>26212</v>
      </c>
      <c r="C10147" t="s">
        <v>26213</v>
      </c>
      <c r="D10147" t="s">
        <v>26171</v>
      </c>
      <c r="E10147" t="s">
        <v>36016</v>
      </c>
      <c r="F10147" t="s">
        <v>36015</v>
      </c>
      <c r="G10147">
        <v>1991</v>
      </c>
      <c r="H10147" t="s">
        <v>36679</v>
      </c>
      <c r="I10147" t="s">
        <v>26214</v>
      </c>
      <c r="J10147" s="2" t="s">
        <v>26215</v>
      </c>
      <c r="K10147" s="5" t="s">
        <v>38</v>
      </c>
    </row>
    <row r="10148" spans="1:19" hidden="1" x14ac:dyDescent="0.25">
      <c r="A10148">
        <v>219126</v>
      </c>
      <c r="B10148" t="s">
        <v>26216</v>
      </c>
      <c r="C10148" t="s">
        <v>26202</v>
      </c>
      <c r="D10148" t="s">
        <v>26171</v>
      </c>
      <c r="E10148" t="s">
        <v>36016</v>
      </c>
      <c r="F10148" t="s">
        <v>36015</v>
      </c>
      <c r="G10148">
        <v>1991</v>
      </c>
      <c r="H10148" t="s">
        <v>36679</v>
      </c>
      <c r="I10148" t="s">
        <v>1337</v>
      </c>
      <c r="J10148" s="2" t="s">
        <v>26217</v>
      </c>
      <c r="K10148" s="5" t="s">
        <v>21</v>
      </c>
    </row>
    <row r="10149" spans="1:19" hidden="1" x14ac:dyDescent="0.25">
      <c r="A10149">
        <v>219128</v>
      </c>
      <c r="B10149" t="s">
        <v>26218</v>
      </c>
      <c r="C10149" t="s">
        <v>26202</v>
      </c>
      <c r="D10149" t="s">
        <v>26171</v>
      </c>
      <c r="E10149" t="s">
        <v>36016</v>
      </c>
      <c r="F10149" t="s">
        <v>36015</v>
      </c>
      <c r="G10149">
        <v>1991</v>
      </c>
      <c r="H10149" t="s">
        <v>36679</v>
      </c>
      <c r="I10149" t="s">
        <v>1337</v>
      </c>
      <c r="J10149" s="2" t="s">
        <v>26219</v>
      </c>
      <c r="K10149" s="5" t="s">
        <v>202</v>
      </c>
    </row>
    <row r="10150" spans="1:19" hidden="1" x14ac:dyDescent="0.25">
      <c r="A10150">
        <v>219196</v>
      </c>
      <c r="B10150" t="s">
        <v>26220</v>
      </c>
      <c r="C10150" t="s">
        <v>26170</v>
      </c>
      <c r="D10150" t="s">
        <v>26171</v>
      </c>
      <c r="E10150" t="s">
        <v>36016</v>
      </c>
      <c r="F10150" t="s">
        <v>36015</v>
      </c>
      <c r="G10150">
        <v>1991</v>
      </c>
      <c r="H10150" t="s">
        <v>36679</v>
      </c>
      <c r="I10150" t="s">
        <v>26099</v>
      </c>
      <c r="J10150" s="2" t="s">
        <v>26221</v>
      </c>
      <c r="K10150" s="5" t="s">
        <v>21</v>
      </c>
    </row>
    <row r="10151" spans="1:19" hidden="1" x14ac:dyDescent="0.25">
      <c r="A10151">
        <v>219277</v>
      </c>
      <c r="B10151" t="s">
        <v>26222</v>
      </c>
      <c r="C10151" t="s">
        <v>26213</v>
      </c>
      <c r="D10151" t="s">
        <v>26171</v>
      </c>
      <c r="E10151" t="s">
        <v>36016</v>
      </c>
      <c r="F10151" t="s">
        <v>36015</v>
      </c>
      <c r="G10151">
        <v>1991</v>
      </c>
      <c r="H10151" t="s">
        <v>36679</v>
      </c>
      <c r="I10151" t="s">
        <v>26214</v>
      </c>
      <c r="J10151" s="2" t="s">
        <v>26223</v>
      </c>
      <c r="K10151" s="5" t="s">
        <v>21</v>
      </c>
    </row>
    <row r="10152" spans="1:19" hidden="1" x14ac:dyDescent="0.25">
      <c r="A10152">
        <v>219315</v>
      </c>
      <c r="B10152" t="s">
        <v>26224</v>
      </c>
      <c r="C10152" t="s">
        <v>26213</v>
      </c>
      <c r="D10152" t="s">
        <v>26171</v>
      </c>
      <c r="E10152" t="s">
        <v>36016</v>
      </c>
      <c r="F10152" t="s">
        <v>36015</v>
      </c>
      <c r="G10152">
        <v>1991</v>
      </c>
      <c r="H10152" t="s">
        <v>36679</v>
      </c>
      <c r="I10152" t="s">
        <v>26214</v>
      </c>
      <c r="J10152" s="2" t="s">
        <v>26225</v>
      </c>
      <c r="K10152" s="5" t="s">
        <v>128</v>
      </c>
    </row>
    <row r="10153" spans="1:19" hidden="1" x14ac:dyDescent="0.25">
      <c r="A10153">
        <v>219331</v>
      </c>
      <c r="B10153" t="s">
        <v>26226</v>
      </c>
      <c r="C10153" t="s">
        <v>26213</v>
      </c>
      <c r="D10153" t="s">
        <v>26171</v>
      </c>
      <c r="E10153" t="s">
        <v>36016</v>
      </c>
      <c r="F10153" t="s">
        <v>36015</v>
      </c>
      <c r="G10153">
        <v>1991</v>
      </c>
      <c r="H10153" t="s">
        <v>36679</v>
      </c>
      <c r="I10153" t="s">
        <v>26214</v>
      </c>
      <c r="J10153" s="2" t="s">
        <v>26227</v>
      </c>
      <c r="K10153" s="5" t="s">
        <v>128</v>
      </c>
    </row>
    <row r="10154" spans="1:19" hidden="1" x14ac:dyDescent="0.25">
      <c r="A10154">
        <v>219351</v>
      </c>
      <c r="B10154" t="s">
        <v>26228</v>
      </c>
      <c r="C10154" t="s">
        <v>26170</v>
      </c>
      <c r="D10154" t="s">
        <v>26171</v>
      </c>
      <c r="E10154" t="s">
        <v>36016</v>
      </c>
      <c r="F10154" t="s">
        <v>36015</v>
      </c>
      <c r="G10154">
        <v>1991</v>
      </c>
      <c r="H10154" t="s">
        <v>36679</v>
      </c>
      <c r="I10154" t="s">
        <v>26099</v>
      </c>
      <c r="J10154" s="2" t="s">
        <v>26229</v>
      </c>
      <c r="K10154" s="5" t="s">
        <v>21</v>
      </c>
    </row>
    <row r="10155" spans="1:19" hidden="1" x14ac:dyDescent="0.25">
      <c r="A10155">
        <v>219391</v>
      </c>
      <c r="B10155" t="s">
        <v>26230</v>
      </c>
      <c r="C10155" t="s">
        <v>26213</v>
      </c>
      <c r="D10155" t="s">
        <v>26171</v>
      </c>
      <c r="E10155" t="s">
        <v>36016</v>
      </c>
      <c r="F10155" t="s">
        <v>36015</v>
      </c>
      <c r="G10155">
        <v>1991</v>
      </c>
      <c r="H10155" t="s">
        <v>36679</v>
      </c>
      <c r="I10155" t="s">
        <v>26214</v>
      </c>
      <c r="J10155" s="2" t="s">
        <v>26231</v>
      </c>
      <c r="K10155" s="5" t="s">
        <v>21</v>
      </c>
    </row>
    <row r="10156" spans="1:19" hidden="1" x14ac:dyDescent="0.25">
      <c r="A10156">
        <v>219396</v>
      </c>
      <c r="B10156" t="s">
        <v>26232</v>
      </c>
      <c r="C10156" t="s">
        <v>26170</v>
      </c>
      <c r="D10156" t="s">
        <v>26171</v>
      </c>
      <c r="E10156" t="s">
        <v>36016</v>
      </c>
      <c r="F10156" t="s">
        <v>36015</v>
      </c>
      <c r="G10156">
        <v>1991</v>
      </c>
      <c r="H10156" t="s">
        <v>36679</v>
      </c>
      <c r="I10156" t="s">
        <v>26099</v>
      </c>
      <c r="J10156" s="2" t="s">
        <v>26233</v>
      </c>
      <c r="K10156" s="5" t="s">
        <v>21</v>
      </c>
    </row>
    <row r="10157" spans="1:19" hidden="1" x14ac:dyDescent="0.25">
      <c r="A10157">
        <v>219411</v>
      </c>
      <c r="B10157" t="s">
        <v>26234</v>
      </c>
      <c r="C10157" t="s">
        <v>26235</v>
      </c>
      <c r="D10157" t="s">
        <v>26236</v>
      </c>
      <c r="E10157" t="s">
        <v>36017</v>
      </c>
      <c r="F10157" t="s">
        <v>35344</v>
      </c>
      <c r="G10157">
        <v>1997</v>
      </c>
      <c r="H10157" t="s">
        <v>36680</v>
      </c>
      <c r="I10157" t="s">
        <v>41</v>
      </c>
      <c r="J10157" s="2" t="s">
        <v>26237</v>
      </c>
      <c r="K10157" s="5" t="s">
        <v>128</v>
      </c>
    </row>
    <row r="10158" spans="1:19" hidden="1" x14ac:dyDescent="0.25">
      <c r="A10158">
        <v>219464</v>
      </c>
      <c r="B10158" t="s">
        <v>26238</v>
      </c>
      <c r="C10158" t="s">
        <v>26239</v>
      </c>
      <c r="D10158" t="s">
        <v>26236</v>
      </c>
      <c r="E10158" t="s">
        <v>36017</v>
      </c>
      <c r="F10158" t="s">
        <v>35344</v>
      </c>
      <c r="G10158">
        <v>1997</v>
      </c>
      <c r="H10158" t="s">
        <v>36680</v>
      </c>
      <c r="I10158" t="s">
        <v>26240</v>
      </c>
      <c r="J10158" s="2" t="s">
        <v>26241</v>
      </c>
      <c r="K10158" s="5" t="s">
        <v>128</v>
      </c>
    </row>
    <row r="10159" spans="1:19" hidden="1" x14ac:dyDescent="0.25">
      <c r="A10159">
        <v>219510</v>
      </c>
      <c r="B10159" t="s">
        <v>26242</v>
      </c>
      <c r="C10159" t="s">
        <v>26239</v>
      </c>
      <c r="D10159" t="s">
        <v>26236</v>
      </c>
      <c r="E10159" t="s">
        <v>36017</v>
      </c>
      <c r="F10159" t="s">
        <v>35344</v>
      </c>
      <c r="G10159">
        <v>1997</v>
      </c>
      <c r="H10159" t="s">
        <v>36680</v>
      </c>
      <c r="I10159" t="s">
        <v>26240</v>
      </c>
      <c r="J10159" s="2" t="s">
        <v>26243</v>
      </c>
      <c r="K10159" s="5" t="s">
        <v>55</v>
      </c>
    </row>
    <row r="10160" spans="1:19" hidden="1" x14ac:dyDescent="0.25">
      <c r="A10160">
        <v>219555</v>
      </c>
      <c r="B10160" t="s">
        <v>26244</v>
      </c>
      <c r="C10160" t="s">
        <v>26239</v>
      </c>
      <c r="D10160" t="s">
        <v>26236</v>
      </c>
      <c r="E10160" t="s">
        <v>36017</v>
      </c>
      <c r="F10160" t="s">
        <v>35344</v>
      </c>
      <c r="G10160">
        <v>1997</v>
      </c>
      <c r="H10160" t="s">
        <v>36680</v>
      </c>
      <c r="I10160" t="s">
        <v>26240</v>
      </c>
      <c r="J10160" s="2" t="s">
        <v>26245</v>
      </c>
      <c r="K10160" s="5" t="s">
        <v>128</v>
      </c>
    </row>
    <row r="10161" spans="1:12" hidden="1" x14ac:dyDescent="0.25">
      <c r="A10161">
        <v>219564</v>
      </c>
      <c r="B10161" t="s">
        <v>26246</v>
      </c>
      <c r="C10161" t="s">
        <v>26247</v>
      </c>
      <c r="D10161" t="s">
        <v>26236</v>
      </c>
      <c r="E10161" t="s">
        <v>36017</v>
      </c>
      <c r="F10161" t="s">
        <v>35344</v>
      </c>
      <c r="G10161">
        <v>1997</v>
      </c>
      <c r="H10161" t="s">
        <v>36680</v>
      </c>
      <c r="I10161" t="s">
        <v>8688</v>
      </c>
      <c r="J10161" s="2" t="s">
        <v>26248</v>
      </c>
      <c r="K10161" s="5" t="s">
        <v>202</v>
      </c>
    </row>
    <row r="10162" spans="1:12" hidden="1" x14ac:dyDescent="0.25">
      <c r="A10162">
        <v>219577</v>
      </c>
      <c r="B10162" t="s">
        <v>26249</v>
      </c>
      <c r="C10162" t="s">
        <v>26239</v>
      </c>
      <c r="D10162" t="s">
        <v>26236</v>
      </c>
      <c r="E10162" t="s">
        <v>36017</v>
      </c>
      <c r="F10162" t="s">
        <v>35344</v>
      </c>
      <c r="G10162">
        <v>1997</v>
      </c>
      <c r="H10162" t="s">
        <v>36680</v>
      </c>
      <c r="I10162" t="s">
        <v>26240</v>
      </c>
      <c r="J10162" s="2" t="s">
        <v>26250</v>
      </c>
      <c r="K10162" s="5" t="s">
        <v>128</v>
      </c>
    </row>
    <row r="10163" spans="1:12" hidden="1" x14ac:dyDescent="0.25">
      <c r="A10163">
        <v>219617</v>
      </c>
      <c r="B10163" t="s">
        <v>26251</v>
      </c>
      <c r="C10163" t="s">
        <v>26252</v>
      </c>
      <c r="D10163" t="s">
        <v>26236</v>
      </c>
      <c r="E10163" t="s">
        <v>36017</v>
      </c>
      <c r="F10163" t="s">
        <v>35344</v>
      </c>
      <c r="G10163">
        <v>1997</v>
      </c>
      <c r="H10163" t="s">
        <v>36680</v>
      </c>
      <c r="I10163" t="s">
        <v>20669</v>
      </c>
      <c r="J10163" s="2" t="s">
        <v>26253</v>
      </c>
      <c r="K10163" s="5" t="s">
        <v>15</v>
      </c>
    </row>
    <row r="10164" spans="1:12" hidden="1" x14ac:dyDescent="0.25">
      <c r="A10164">
        <v>219676</v>
      </c>
      <c r="B10164" t="s">
        <v>26254</v>
      </c>
      <c r="C10164" t="s">
        <v>26239</v>
      </c>
      <c r="D10164" t="s">
        <v>26236</v>
      </c>
      <c r="E10164" t="s">
        <v>36017</v>
      </c>
      <c r="F10164" t="s">
        <v>35344</v>
      </c>
      <c r="G10164">
        <v>1997</v>
      </c>
      <c r="H10164" t="s">
        <v>36680</v>
      </c>
      <c r="I10164" t="s">
        <v>26240</v>
      </c>
      <c r="J10164" s="2" t="s">
        <v>26255</v>
      </c>
      <c r="K10164" s="5" t="s">
        <v>15</v>
      </c>
      <c r="L10164" t="s">
        <v>35300</v>
      </c>
    </row>
    <row r="10165" spans="1:12" hidden="1" x14ac:dyDescent="0.25">
      <c r="A10165">
        <v>219723</v>
      </c>
      <c r="B10165" t="s">
        <v>26256</v>
      </c>
      <c r="C10165" t="s">
        <v>26235</v>
      </c>
      <c r="D10165" t="s">
        <v>26236</v>
      </c>
      <c r="E10165" t="s">
        <v>36017</v>
      </c>
      <c r="F10165" t="s">
        <v>35344</v>
      </c>
      <c r="G10165">
        <v>1997</v>
      </c>
      <c r="H10165" t="s">
        <v>36680</v>
      </c>
      <c r="I10165" t="s">
        <v>41</v>
      </c>
      <c r="J10165" s="2" t="s">
        <v>26257</v>
      </c>
      <c r="K10165" s="5" t="s">
        <v>55</v>
      </c>
    </row>
    <row r="10166" spans="1:12" hidden="1" x14ac:dyDescent="0.25">
      <c r="A10166">
        <v>219783</v>
      </c>
      <c r="B10166" t="s">
        <v>26258</v>
      </c>
      <c r="C10166" t="s">
        <v>26239</v>
      </c>
      <c r="D10166" t="s">
        <v>26236</v>
      </c>
      <c r="E10166" t="s">
        <v>36017</v>
      </c>
      <c r="F10166" t="s">
        <v>35344</v>
      </c>
      <c r="G10166">
        <v>1997</v>
      </c>
      <c r="H10166" t="s">
        <v>36680</v>
      </c>
      <c r="I10166" t="s">
        <v>26240</v>
      </c>
      <c r="J10166" s="2" t="s">
        <v>26259</v>
      </c>
      <c r="K10166" s="5" t="s">
        <v>128</v>
      </c>
      <c r="L10166" t="s">
        <v>35192</v>
      </c>
    </row>
    <row r="10167" spans="1:12" hidden="1" x14ac:dyDescent="0.25">
      <c r="A10167">
        <v>219800</v>
      </c>
      <c r="B10167" t="s">
        <v>26260</v>
      </c>
      <c r="C10167" t="s">
        <v>26235</v>
      </c>
      <c r="D10167" t="s">
        <v>26236</v>
      </c>
      <c r="E10167" t="s">
        <v>36017</v>
      </c>
      <c r="F10167" t="s">
        <v>35344</v>
      </c>
      <c r="G10167">
        <v>1997</v>
      </c>
      <c r="H10167" t="s">
        <v>36680</v>
      </c>
      <c r="I10167" t="s">
        <v>41</v>
      </c>
      <c r="J10167" s="2" t="s">
        <v>26261</v>
      </c>
      <c r="K10167" s="5" t="s">
        <v>21</v>
      </c>
    </row>
    <row r="10168" spans="1:12" hidden="1" x14ac:dyDescent="0.25">
      <c r="A10168">
        <v>219804</v>
      </c>
      <c r="B10168" t="s">
        <v>26262</v>
      </c>
      <c r="C10168" t="s">
        <v>26239</v>
      </c>
      <c r="D10168" t="s">
        <v>26236</v>
      </c>
      <c r="E10168" t="s">
        <v>36017</v>
      </c>
      <c r="F10168" t="s">
        <v>35344</v>
      </c>
      <c r="G10168">
        <v>1997</v>
      </c>
      <c r="H10168" t="s">
        <v>36680</v>
      </c>
      <c r="I10168" t="s">
        <v>26240</v>
      </c>
      <c r="J10168" s="2" t="s">
        <v>26263</v>
      </c>
      <c r="K10168" s="5" t="s">
        <v>32</v>
      </c>
    </row>
    <row r="10169" spans="1:12" hidden="1" x14ac:dyDescent="0.25">
      <c r="A10169">
        <v>219838</v>
      </c>
      <c r="B10169" t="s">
        <v>26264</v>
      </c>
      <c r="C10169" t="s">
        <v>26252</v>
      </c>
      <c r="D10169" t="s">
        <v>26236</v>
      </c>
      <c r="E10169" t="s">
        <v>36017</v>
      </c>
      <c r="F10169" t="s">
        <v>35344</v>
      </c>
      <c r="G10169">
        <v>1997</v>
      </c>
      <c r="H10169" t="s">
        <v>36680</v>
      </c>
      <c r="I10169" t="s">
        <v>20669</v>
      </c>
      <c r="J10169" s="2" t="s">
        <v>26265</v>
      </c>
      <c r="K10169" s="5" t="s">
        <v>15</v>
      </c>
      <c r="L10169" t="s">
        <v>35297</v>
      </c>
    </row>
    <row r="10170" spans="1:12" hidden="1" x14ac:dyDescent="0.25">
      <c r="A10170">
        <v>219858</v>
      </c>
      <c r="B10170" t="s">
        <v>26266</v>
      </c>
      <c r="C10170" t="s">
        <v>26267</v>
      </c>
      <c r="D10170" t="s">
        <v>26268</v>
      </c>
      <c r="E10170" t="s">
        <v>36018</v>
      </c>
      <c r="F10170" t="s">
        <v>36019</v>
      </c>
      <c r="G10170">
        <v>1975</v>
      </c>
      <c r="H10170" t="s">
        <v>36681</v>
      </c>
      <c r="I10170" t="s">
        <v>26269</v>
      </c>
      <c r="J10170" s="2" t="s">
        <v>26270</v>
      </c>
      <c r="K10170" s="5" t="s">
        <v>21</v>
      </c>
    </row>
    <row r="10171" spans="1:12" hidden="1" x14ac:dyDescent="0.25">
      <c r="A10171">
        <v>219924</v>
      </c>
      <c r="B10171" t="s">
        <v>26271</v>
      </c>
      <c r="C10171" t="s">
        <v>26272</v>
      </c>
      <c r="D10171" t="s">
        <v>26268</v>
      </c>
      <c r="E10171" t="s">
        <v>36018</v>
      </c>
      <c r="F10171" t="s">
        <v>36019</v>
      </c>
      <c r="G10171">
        <v>1975</v>
      </c>
      <c r="H10171" t="s">
        <v>36681</v>
      </c>
      <c r="I10171" t="s">
        <v>26273</v>
      </c>
      <c r="J10171" s="2" t="s">
        <v>26274</v>
      </c>
      <c r="K10171" s="5" t="s">
        <v>38</v>
      </c>
      <c r="L10171" t="s">
        <v>132</v>
      </c>
    </row>
    <row r="10172" spans="1:12" hidden="1" x14ac:dyDescent="0.25">
      <c r="A10172">
        <v>219929</v>
      </c>
      <c r="B10172" t="s">
        <v>26275</v>
      </c>
      <c r="C10172" t="s">
        <v>26276</v>
      </c>
      <c r="D10172" t="s">
        <v>26268</v>
      </c>
      <c r="E10172" t="s">
        <v>36018</v>
      </c>
      <c r="F10172" t="s">
        <v>36019</v>
      </c>
      <c r="G10172">
        <v>1975</v>
      </c>
      <c r="H10172" t="s">
        <v>36681</v>
      </c>
      <c r="I10172" t="s">
        <v>26277</v>
      </c>
      <c r="J10172" s="2" t="s">
        <v>26278</v>
      </c>
      <c r="K10172" s="5" t="s">
        <v>32</v>
      </c>
    </row>
    <row r="10173" spans="1:12" hidden="1" x14ac:dyDescent="0.25">
      <c r="A10173">
        <v>219944</v>
      </c>
      <c r="B10173" t="s">
        <v>26279</v>
      </c>
      <c r="C10173" t="s">
        <v>26272</v>
      </c>
      <c r="D10173" t="s">
        <v>26268</v>
      </c>
      <c r="E10173" t="s">
        <v>36018</v>
      </c>
      <c r="F10173" t="s">
        <v>36019</v>
      </c>
      <c r="G10173">
        <v>1975</v>
      </c>
      <c r="H10173" t="s">
        <v>36681</v>
      </c>
      <c r="I10173" t="s">
        <v>26273</v>
      </c>
      <c r="J10173" s="2" t="s">
        <v>26280</v>
      </c>
      <c r="K10173" s="5" t="s">
        <v>38</v>
      </c>
      <c r="L10173" t="s">
        <v>35297</v>
      </c>
    </row>
    <row r="10174" spans="1:12" hidden="1" x14ac:dyDescent="0.25">
      <c r="A10174">
        <v>219991</v>
      </c>
      <c r="B10174" t="s">
        <v>26281</v>
      </c>
      <c r="C10174" t="s">
        <v>26282</v>
      </c>
      <c r="D10174" t="s">
        <v>26268</v>
      </c>
      <c r="E10174" t="s">
        <v>36018</v>
      </c>
      <c r="F10174" t="s">
        <v>36019</v>
      </c>
      <c r="G10174">
        <v>1975</v>
      </c>
      <c r="H10174" t="s">
        <v>36681</v>
      </c>
      <c r="I10174" t="s">
        <v>1089</v>
      </c>
      <c r="J10174" s="2" t="s">
        <v>26283</v>
      </c>
      <c r="K10174" s="5" t="s">
        <v>55</v>
      </c>
    </row>
    <row r="10175" spans="1:12" hidden="1" x14ac:dyDescent="0.25">
      <c r="A10175">
        <v>220001</v>
      </c>
      <c r="B10175" t="s">
        <v>26284</v>
      </c>
      <c r="C10175" t="s">
        <v>26282</v>
      </c>
      <c r="D10175" t="s">
        <v>26268</v>
      </c>
      <c r="E10175" t="s">
        <v>36018</v>
      </c>
      <c r="F10175" t="s">
        <v>36019</v>
      </c>
      <c r="G10175">
        <v>1975</v>
      </c>
      <c r="H10175" t="s">
        <v>36681</v>
      </c>
      <c r="I10175" t="s">
        <v>1089</v>
      </c>
      <c r="J10175" s="2" t="s">
        <v>26285</v>
      </c>
      <c r="K10175" s="5" t="s">
        <v>128</v>
      </c>
      <c r="L10175" t="s">
        <v>35192</v>
      </c>
    </row>
    <row r="10176" spans="1:12" hidden="1" x14ac:dyDescent="0.25">
      <c r="A10176">
        <v>220010</v>
      </c>
      <c r="B10176" t="s">
        <v>26286</v>
      </c>
      <c r="C10176" t="s">
        <v>26287</v>
      </c>
      <c r="D10176" t="s">
        <v>26268</v>
      </c>
      <c r="E10176" t="s">
        <v>36018</v>
      </c>
      <c r="F10176" t="s">
        <v>36019</v>
      </c>
      <c r="G10176">
        <v>1975</v>
      </c>
      <c r="H10176" t="s">
        <v>36681</v>
      </c>
      <c r="I10176" t="s">
        <v>26288</v>
      </c>
      <c r="J10176" s="2" t="s">
        <v>26289</v>
      </c>
      <c r="K10176" s="5" t="s">
        <v>21</v>
      </c>
    </row>
    <row r="10177" spans="1:12" hidden="1" x14ac:dyDescent="0.25">
      <c r="A10177">
        <v>220057</v>
      </c>
      <c r="B10177" t="s">
        <v>26290</v>
      </c>
      <c r="C10177" t="s">
        <v>26291</v>
      </c>
      <c r="D10177" t="s">
        <v>26268</v>
      </c>
      <c r="E10177" t="s">
        <v>36018</v>
      </c>
      <c r="F10177" t="s">
        <v>36019</v>
      </c>
      <c r="G10177">
        <v>1975</v>
      </c>
      <c r="H10177" t="s">
        <v>36681</v>
      </c>
      <c r="I10177" t="s">
        <v>26292</v>
      </c>
      <c r="J10177" s="2" t="s">
        <v>26293</v>
      </c>
      <c r="K10177" s="5" t="s">
        <v>55</v>
      </c>
    </row>
    <row r="10178" spans="1:12" hidden="1" x14ac:dyDescent="0.25">
      <c r="A10178">
        <v>220061</v>
      </c>
      <c r="B10178" t="s">
        <v>26294</v>
      </c>
      <c r="C10178" t="s">
        <v>26291</v>
      </c>
      <c r="D10178" t="s">
        <v>26268</v>
      </c>
      <c r="E10178" t="s">
        <v>36018</v>
      </c>
      <c r="F10178" t="s">
        <v>36019</v>
      </c>
      <c r="G10178">
        <v>1975</v>
      </c>
      <c r="H10178" t="s">
        <v>36681</v>
      </c>
      <c r="I10178" t="s">
        <v>26292</v>
      </c>
      <c r="J10178" s="2" t="s">
        <v>26295</v>
      </c>
      <c r="K10178" s="5" t="s">
        <v>38</v>
      </c>
      <c r="L10178" t="s">
        <v>132</v>
      </c>
    </row>
    <row r="10179" spans="1:12" hidden="1" x14ac:dyDescent="0.25">
      <c r="A10179">
        <v>220067</v>
      </c>
      <c r="B10179" t="s">
        <v>26296</v>
      </c>
      <c r="C10179" t="s">
        <v>26291</v>
      </c>
      <c r="D10179" t="s">
        <v>26268</v>
      </c>
      <c r="E10179" t="s">
        <v>36018</v>
      </c>
      <c r="F10179" t="s">
        <v>36019</v>
      </c>
      <c r="G10179">
        <v>1975</v>
      </c>
      <c r="H10179" t="s">
        <v>36681</v>
      </c>
      <c r="I10179" t="s">
        <v>26292</v>
      </c>
      <c r="J10179" s="2" t="s">
        <v>26297</v>
      </c>
      <c r="K10179" s="5" t="s">
        <v>128</v>
      </c>
      <c r="L10179" t="s">
        <v>162</v>
      </c>
    </row>
    <row r="10180" spans="1:12" hidden="1" x14ac:dyDescent="0.25">
      <c r="A10180">
        <v>220130</v>
      </c>
      <c r="B10180" t="s">
        <v>26298</v>
      </c>
      <c r="C10180" t="s">
        <v>26299</v>
      </c>
      <c r="D10180" t="s">
        <v>26268</v>
      </c>
      <c r="E10180" t="s">
        <v>36018</v>
      </c>
      <c r="F10180" t="s">
        <v>36019</v>
      </c>
      <c r="G10180">
        <v>1975</v>
      </c>
      <c r="H10180" t="s">
        <v>36681</v>
      </c>
      <c r="I10180" t="s">
        <v>402</v>
      </c>
      <c r="J10180" s="2" t="s">
        <v>26300</v>
      </c>
      <c r="K10180" s="5" t="s">
        <v>38</v>
      </c>
      <c r="L10180" t="s">
        <v>132</v>
      </c>
    </row>
    <row r="10181" spans="1:12" hidden="1" x14ac:dyDescent="0.25">
      <c r="A10181">
        <v>220134</v>
      </c>
      <c r="B10181" t="s">
        <v>26301</v>
      </c>
      <c r="C10181" t="s">
        <v>26299</v>
      </c>
      <c r="D10181" t="s">
        <v>26268</v>
      </c>
      <c r="E10181" t="s">
        <v>36018</v>
      </c>
      <c r="F10181" t="s">
        <v>36019</v>
      </c>
      <c r="G10181">
        <v>1975</v>
      </c>
      <c r="H10181" t="s">
        <v>36681</v>
      </c>
      <c r="I10181" t="s">
        <v>402</v>
      </c>
      <c r="J10181" s="2" t="s">
        <v>26302</v>
      </c>
      <c r="K10181" s="5" t="s">
        <v>21</v>
      </c>
    </row>
    <row r="10182" spans="1:12" hidden="1" x14ac:dyDescent="0.25">
      <c r="A10182">
        <v>220140</v>
      </c>
      <c r="B10182" t="s">
        <v>26303</v>
      </c>
      <c r="C10182" t="s">
        <v>26299</v>
      </c>
      <c r="D10182" t="s">
        <v>26268</v>
      </c>
      <c r="E10182" t="s">
        <v>36018</v>
      </c>
      <c r="F10182" t="s">
        <v>36019</v>
      </c>
      <c r="G10182">
        <v>1975</v>
      </c>
      <c r="H10182" t="s">
        <v>36681</v>
      </c>
      <c r="I10182" t="s">
        <v>402</v>
      </c>
      <c r="J10182" s="2" t="s">
        <v>26304</v>
      </c>
      <c r="K10182" s="5" t="s">
        <v>21</v>
      </c>
    </row>
    <row r="10183" spans="1:12" hidden="1" x14ac:dyDescent="0.25">
      <c r="A10183">
        <v>220164</v>
      </c>
      <c r="B10183" t="s">
        <v>26305</v>
      </c>
      <c r="C10183" t="s">
        <v>26306</v>
      </c>
      <c r="D10183" t="s">
        <v>26268</v>
      </c>
      <c r="E10183" t="s">
        <v>36018</v>
      </c>
      <c r="F10183" t="s">
        <v>36019</v>
      </c>
      <c r="G10183">
        <v>1975</v>
      </c>
      <c r="H10183" t="s">
        <v>36681</v>
      </c>
      <c r="I10183" t="s">
        <v>26307</v>
      </c>
      <c r="J10183" s="2" t="s">
        <v>26308</v>
      </c>
      <c r="K10183" s="5" t="s">
        <v>55</v>
      </c>
      <c r="L10183" t="s">
        <v>143</v>
      </c>
    </row>
    <row r="10184" spans="1:12" hidden="1" x14ac:dyDescent="0.25">
      <c r="A10184">
        <v>220165</v>
      </c>
      <c r="B10184" t="s">
        <v>26309</v>
      </c>
      <c r="C10184" t="s">
        <v>26310</v>
      </c>
      <c r="D10184" t="s">
        <v>26268</v>
      </c>
      <c r="E10184" t="s">
        <v>36018</v>
      </c>
      <c r="F10184" t="s">
        <v>36019</v>
      </c>
      <c r="G10184">
        <v>1975</v>
      </c>
      <c r="H10184" t="s">
        <v>36681</v>
      </c>
      <c r="I10184" t="s">
        <v>26311</v>
      </c>
      <c r="J10184" s="2" t="s">
        <v>26312</v>
      </c>
      <c r="K10184" s="5" t="s">
        <v>55</v>
      </c>
    </row>
    <row r="10185" spans="1:12" hidden="1" x14ac:dyDescent="0.25">
      <c r="A10185">
        <v>220166</v>
      </c>
      <c r="B10185" t="s">
        <v>26313</v>
      </c>
      <c r="C10185" t="s">
        <v>26306</v>
      </c>
      <c r="D10185" t="s">
        <v>26268</v>
      </c>
      <c r="E10185" t="s">
        <v>36018</v>
      </c>
      <c r="F10185" t="s">
        <v>36019</v>
      </c>
      <c r="G10185">
        <v>1975</v>
      </c>
      <c r="H10185" t="s">
        <v>36681</v>
      </c>
      <c r="I10185" t="s">
        <v>26307</v>
      </c>
      <c r="J10185" s="2" t="s">
        <v>26314</v>
      </c>
      <c r="K10185" s="5" t="s">
        <v>32</v>
      </c>
    </row>
    <row r="10186" spans="1:12" hidden="1" x14ac:dyDescent="0.25">
      <c r="A10186">
        <v>220167</v>
      </c>
      <c r="B10186" t="s">
        <v>26315</v>
      </c>
      <c r="C10186" t="s">
        <v>26310</v>
      </c>
      <c r="D10186" t="s">
        <v>26268</v>
      </c>
      <c r="E10186" t="s">
        <v>36018</v>
      </c>
      <c r="F10186" t="s">
        <v>36019</v>
      </c>
      <c r="G10186">
        <v>1975</v>
      </c>
      <c r="H10186" t="s">
        <v>36681</v>
      </c>
      <c r="I10186" t="s">
        <v>26311</v>
      </c>
      <c r="J10186" s="2" t="s">
        <v>26316</v>
      </c>
      <c r="K10186" s="5" t="s">
        <v>32</v>
      </c>
    </row>
    <row r="10187" spans="1:12" hidden="1" x14ac:dyDescent="0.25">
      <c r="A10187">
        <v>220182</v>
      </c>
      <c r="B10187" t="s">
        <v>26317</v>
      </c>
      <c r="C10187" t="s">
        <v>26318</v>
      </c>
      <c r="D10187" t="s">
        <v>26268</v>
      </c>
      <c r="E10187" t="s">
        <v>36018</v>
      </c>
      <c r="F10187" t="s">
        <v>36019</v>
      </c>
      <c r="G10187">
        <v>1975</v>
      </c>
      <c r="H10187" t="s">
        <v>36681</v>
      </c>
      <c r="I10187" t="s">
        <v>13251</v>
      </c>
      <c r="J10187" s="2" t="s">
        <v>26319</v>
      </c>
      <c r="K10187" s="5" t="s">
        <v>21</v>
      </c>
    </row>
    <row r="10188" spans="1:12" hidden="1" x14ac:dyDescent="0.25">
      <c r="A10188">
        <v>220184</v>
      </c>
      <c r="B10188" t="s">
        <v>26320</v>
      </c>
      <c r="C10188" t="s">
        <v>26318</v>
      </c>
      <c r="D10188" t="s">
        <v>26268</v>
      </c>
      <c r="E10188" t="s">
        <v>36018</v>
      </c>
      <c r="F10188" t="s">
        <v>36019</v>
      </c>
      <c r="G10188">
        <v>1975</v>
      </c>
      <c r="H10188" t="s">
        <v>36681</v>
      </c>
      <c r="I10188" t="s">
        <v>13251</v>
      </c>
      <c r="J10188" s="2" t="s">
        <v>26321</v>
      </c>
      <c r="K10188" s="5" t="s">
        <v>55</v>
      </c>
    </row>
    <row r="10189" spans="1:12" hidden="1" x14ac:dyDescent="0.25">
      <c r="A10189">
        <v>220380</v>
      </c>
      <c r="B10189" t="s">
        <v>26322</v>
      </c>
      <c r="C10189" t="s">
        <v>26323</v>
      </c>
      <c r="D10189" t="s">
        <v>26324</v>
      </c>
      <c r="E10189" t="s">
        <v>36020</v>
      </c>
      <c r="F10189" t="s">
        <v>35648</v>
      </c>
      <c r="G10189">
        <v>1994</v>
      </c>
      <c r="H10189" t="s">
        <v>36682</v>
      </c>
      <c r="I10189" t="s">
        <v>14073</v>
      </c>
      <c r="J10189" s="2" t="s">
        <v>26325</v>
      </c>
      <c r="K10189" s="5" t="s">
        <v>38</v>
      </c>
    </row>
    <row r="10190" spans="1:12" hidden="1" x14ac:dyDescent="0.25">
      <c r="A10190">
        <v>220392</v>
      </c>
      <c r="B10190" t="s">
        <v>26326</v>
      </c>
      <c r="C10190" t="s">
        <v>26323</v>
      </c>
      <c r="D10190" t="s">
        <v>26324</v>
      </c>
      <c r="E10190" t="s">
        <v>36020</v>
      </c>
      <c r="F10190" t="s">
        <v>35648</v>
      </c>
      <c r="G10190">
        <v>1994</v>
      </c>
      <c r="H10190" t="s">
        <v>36682</v>
      </c>
      <c r="I10190" t="s">
        <v>14073</v>
      </c>
      <c r="J10190" s="2" t="s">
        <v>26327</v>
      </c>
      <c r="K10190" s="5" t="s">
        <v>55</v>
      </c>
    </row>
    <row r="10191" spans="1:12" hidden="1" x14ac:dyDescent="0.25">
      <c r="A10191">
        <v>220396</v>
      </c>
      <c r="B10191" t="s">
        <v>26328</v>
      </c>
      <c r="C10191" t="s">
        <v>26329</v>
      </c>
      <c r="D10191" t="s">
        <v>26324</v>
      </c>
      <c r="E10191" t="s">
        <v>36020</v>
      </c>
      <c r="F10191" t="s">
        <v>35648</v>
      </c>
      <c r="G10191">
        <v>1994</v>
      </c>
      <c r="H10191" t="s">
        <v>36682</v>
      </c>
      <c r="I10191" t="s">
        <v>26330</v>
      </c>
      <c r="J10191" s="2" t="s">
        <v>26331</v>
      </c>
      <c r="K10191" s="5" t="s">
        <v>55</v>
      </c>
    </row>
    <row r="10192" spans="1:12" hidden="1" x14ac:dyDescent="0.25">
      <c r="A10192">
        <v>220411</v>
      </c>
      <c r="B10192" t="s">
        <v>26332</v>
      </c>
      <c r="C10192" t="s">
        <v>26333</v>
      </c>
      <c r="D10192" t="s">
        <v>26324</v>
      </c>
      <c r="E10192" t="s">
        <v>36020</v>
      </c>
      <c r="F10192" t="s">
        <v>35648</v>
      </c>
      <c r="G10192">
        <v>1994</v>
      </c>
      <c r="H10192" t="s">
        <v>36682</v>
      </c>
      <c r="I10192" t="s">
        <v>26334</v>
      </c>
      <c r="J10192" s="2" t="s">
        <v>26335</v>
      </c>
      <c r="K10192" s="5" t="s">
        <v>55</v>
      </c>
    </row>
    <row r="10193" spans="1:12" hidden="1" x14ac:dyDescent="0.25">
      <c r="A10193">
        <v>220415</v>
      </c>
      <c r="B10193" t="s">
        <v>26336</v>
      </c>
      <c r="C10193" t="s">
        <v>26333</v>
      </c>
      <c r="D10193" t="s">
        <v>26324</v>
      </c>
      <c r="E10193" t="s">
        <v>36020</v>
      </c>
      <c r="F10193" t="s">
        <v>35648</v>
      </c>
      <c r="G10193">
        <v>1994</v>
      </c>
      <c r="H10193" t="s">
        <v>36682</v>
      </c>
      <c r="I10193" t="s">
        <v>26334</v>
      </c>
      <c r="J10193" s="2" t="s">
        <v>26337</v>
      </c>
      <c r="K10193" s="5" t="s">
        <v>21</v>
      </c>
    </row>
    <row r="10194" spans="1:12" hidden="1" x14ac:dyDescent="0.25">
      <c r="A10194">
        <v>220426</v>
      </c>
      <c r="B10194" t="s">
        <v>26338</v>
      </c>
      <c r="C10194" t="s">
        <v>26323</v>
      </c>
      <c r="D10194" t="s">
        <v>26324</v>
      </c>
      <c r="E10194" t="s">
        <v>36020</v>
      </c>
      <c r="F10194" t="s">
        <v>35648</v>
      </c>
      <c r="G10194">
        <v>1994</v>
      </c>
      <c r="H10194" t="s">
        <v>36682</v>
      </c>
      <c r="I10194" t="s">
        <v>14073</v>
      </c>
      <c r="J10194" s="2" t="s">
        <v>26339</v>
      </c>
      <c r="K10194" s="5" t="s">
        <v>21</v>
      </c>
    </row>
    <row r="10195" spans="1:12" hidden="1" x14ac:dyDescent="0.25">
      <c r="A10195">
        <v>220429</v>
      </c>
      <c r="B10195" t="s">
        <v>26340</v>
      </c>
      <c r="C10195" t="s">
        <v>26341</v>
      </c>
      <c r="D10195" t="s">
        <v>26324</v>
      </c>
      <c r="E10195" t="s">
        <v>36020</v>
      </c>
      <c r="F10195" t="s">
        <v>35648</v>
      </c>
      <c r="G10195">
        <v>1994</v>
      </c>
      <c r="H10195" t="s">
        <v>36682</v>
      </c>
      <c r="I10195" t="s">
        <v>26342</v>
      </c>
      <c r="J10195" s="2" t="s">
        <v>26343</v>
      </c>
      <c r="K10195" s="5" t="s">
        <v>502</v>
      </c>
    </row>
    <row r="10196" spans="1:12" hidden="1" x14ac:dyDescent="0.25">
      <c r="A10196">
        <v>220436</v>
      </c>
      <c r="B10196" t="s">
        <v>26344</v>
      </c>
      <c r="C10196" t="s">
        <v>26345</v>
      </c>
      <c r="D10196" t="s">
        <v>26324</v>
      </c>
      <c r="E10196" t="s">
        <v>36020</v>
      </c>
      <c r="F10196" t="s">
        <v>35648</v>
      </c>
      <c r="G10196">
        <v>1994</v>
      </c>
      <c r="H10196" t="s">
        <v>36682</v>
      </c>
      <c r="I10196" t="s">
        <v>26346</v>
      </c>
      <c r="J10196" s="2" t="s">
        <v>26347</v>
      </c>
      <c r="K10196" s="5" t="s">
        <v>55</v>
      </c>
    </row>
    <row r="10197" spans="1:12" hidden="1" x14ac:dyDescent="0.25">
      <c r="A10197">
        <v>220437</v>
      </c>
      <c r="B10197" t="s">
        <v>26348</v>
      </c>
      <c r="C10197" t="s">
        <v>26341</v>
      </c>
      <c r="D10197" t="s">
        <v>26324</v>
      </c>
      <c r="E10197" t="s">
        <v>36020</v>
      </c>
      <c r="F10197" t="s">
        <v>35648</v>
      </c>
      <c r="G10197">
        <v>1994</v>
      </c>
      <c r="H10197" t="s">
        <v>36682</v>
      </c>
      <c r="I10197" t="s">
        <v>26342</v>
      </c>
      <c r="J10197" s="2" t="s">
        <v>26349</v>
      </c>
      <c r="K10197" s="5" t="s">
        <v>32</v>
      </c>
    </row>
    <row r="10198" spans="1:12" hidden="1" x14ac:dyDescent="0.25">
      <c r="A10198">
        <v>220456</v>
      </c>
      <c r="B10198" t="s">
        <v>26350</v>
      </c>
      <c r="C10198" t="s">
        <v>26341</v>
      </c>
      <c r="D10198" t="s">
        <v>26324</v>
      </c>
      <c r="E10198" t="s">
        <v>36020</v>
      </c>
      <c r="F10198" t="s">
        <v>35648</v>
      </c>
      <c r="G10198">
        <v>1994</v>
      </c>
      <c r="H10198" t="s">
        <v>36682</v>
      </c>
      <c r="I10198" t="s">
        <v>26342</v>
      </c>
      <c r="J10198" s="2" t="s">
        <v>26351</v>
      </c>
      <c r="K10198" s="5" t="s">
        <v>38</v>
      </c>
      <c r="L10198" t="s">
        <v>16</v>
      </c>
    </row>
    <row r="10199" spans="1:12" hidden="1" x14ac:dyDescent="0.25">
      <c r="A10199">
        <v>220460</v>
      </c>
      <c r="B10199" t="s">
        <v>26352</v>
      </c>
      <c r="C10199" t="s">
        <v>26353</v>
      </c>
      <c r="D10199" t="s">
        <v>26324</v>
      </c>
      <c r="E10199" t="s">
        <v>36020</v>
      </c>
      <c r="F10199" t="s">
        <v>35648</v>
      </c>
      <c r="G10199">
        <v>1994</v>
      </c>
      <c r="H10199" t="s">
        <v>36682</v>
      </c>
      <c r="I10199" t="s">
        <v>26354</v>
      </c>
      <c r="J10199" s="2" t="s">
        <v>26355</v>
      </c>
      <c r="K10199" s="5" t="s">
        <v>32</v>
      </c>
    </row>
    <row r="10200" spans="1:12" hidden="1" x14ac:dyDescent="0.25">
      <c r="A10200">
        <v>220470</v>
      </c>
      <c r="B10200" t="s">
        <v>26356</v>
      </c>
      <c r="C10200" t="s">
        <v>26323</v>
      </c>
      <c r="D10200" t="s">
        <v>26324</v>
      </c>
      <c r="E10200" t="s">
        <v>36020</v>
      </c>
      <c r="F10200" t="s">
        <v>35648</v>
      </c>
      <c r="G10200">
        <v>1994</v>
      </c>
      <c r="H10200" t="s">
        <v>36682</v>
      </c>
      <c r="I10200" t="s">
        <v>14073</v>
      </c>
      <c r="J10200" s="2" t="s">
        <v>26357</v>
      </c>
      <c r="K10200" s="5" t="s">
        <v>38</v>
      </c>
      <c r="L10200" t="s">
        <v>16</v>
      </c>
    </row>
    <row r="10201" spans="1:12" hidden="1" x14ac:dyDescent="0.25">
      <c r="A10201">
        <v>220522</v>
      </c>
      <c r="B10201" t="s">
        <v>26358</v>
      </c>
      <c r="C10201" t="s">
        <v>26323</v>
      </c>
      <c r="D10201" t="s">
        <v>26324</v>
      </c>
      <c r="E10201" t="s">
        <v>36020</v>
      </c>
      <c r="F10201" t="s">
        <v>35648</v>
      </c>
      <c r="G10201">
        <v>1994</v>
      </c>
      <c r="H10201" t="s">
        <v>36682</v>
      </c>
      <c r="I10201" t="s">
        <v>14073</v>
      </c>
      <c r="J10201" s="2" t="s">
        <v>26359</v>
      </c>
      <c r="K10201" s="5" t="s">
        <v>55</v>
      </c>
    </row>
    <row r="10202" spans="1:12" hidden="1" x14ac:dyDescent="0.25">
      <c r="A10202">
        <v>220533</v>
      </c>
      <c r="B10202" t="s">
        <v>26360</v>
      </c>
      <c r="C10202" t="s">
        <v>26323</v>
      </c>
      <c r="D10202" t="s">
        <v>26324</v>
      </c>
      <c r="E10202" t="s">
        <v>36020</v>
      </c>
      <c r="F10202" t="s">
        <v>35648</v>
      </c>
      <c r="G10202">
        <v>1994</v>
      </c>
      <c r="H10202" t="s">
        <v>36682</v>
      </c>
      <c r="I10202" t="s">
        <v>14073</v>
      </c>
      <c r="J10202" s="2" t="s">
        <v>26361</v>
      </c>
      <c r="K10202" s="5" t="s">
        <v>38</v>
      </c>
    </row>
    <row r="10203" spans="1:12" hidden="1" x14ac:dyDescent="0.25">
      <c r="A10203">
        <v>220542</v>
      </c>
      <c r="B10203" t="s">
        <v>26362</v>
      </c>
      <c r="C10203" t="s">
        <v>26323</v>
      </c>
      <c r="D10203" t="s">
        <v>26324</v>
      </c>
      <c r="E10203" t="s">
        <v>36020</v>
      </c>
      <c r="F10203" t="s">
        <v>35648</v>
      </c>
      <c r="G10203">
        <v>1994</v>
      </c>
      <c r="H10203" t="s">
        <v>36682</v>
      </c>
      <c r="I10203" t="s">
        <v>14073</v>
      </c>
      <c r="J10203" s="2" t="s">
        <v>26363</v>
      </c>
      <c r="K10203" s="5" t="s">
        <v>21</v>
      </c>
      <c r="L10203" t="s">
        <v>143</v>
      </c>
    </row>
    <row r="10204" spans="1:12" hidden="1" x14ac:dyDescent="0.25">
      <c r="A10204">
        <v>220543</v>
      </c>
      <c r="B10204" t="s">
        <v>26364</v>
      </c>
      <c r="C10204" t="s">
        <v>26323</v>
      </c>
      <c r="D10204" t="s">
        <v>26324</v>
      </c>
      <c r="E10204" t="s">
        <v>36020</v>
      </c>
      <c r="F10204" t="s">
        <v>35648</v>
      </c>
      <c r="G10204">
        <v>1994</v>
      </c>
      <c r="H10204" t="s">
        <v>36682</v>
      </c>
      <c r="I10204" t="s">
        <v>14073</v>
      </c>
      <c r="J10204" s="2" t="s">
        <v>26365</v>
      </c>
      <c r="K10204" s="5" t="s">
        <v>55</v>
      </c>
    </row>
    <row r="10205" spans="1:12" hidden="1" x14ac:dyDescent="0.25">
      <c r="A10205">
        <v>220577</v>
      </c>
      <c r="B10205" t="s">
        <v>26366</v>
      </c>
      <c r="C10205" t="s">
        <v>26323</v>
      </c>
      <c r="D10205" t="s">
        <v>26324</v>
      </c>
      <c r="E10205" t="s">
        <v>36020</v>
      </c>
      <c r="F10205" t="s">
        <v>35648</v>
      </c>
      <c r="G10205">
        <v>1994</v>
      </c>
      <c r="H10205" t="s">
        <v>36682</v>
      </c>
      <c r="I10205" t="s">
        <v>14073</v>
      </c>
      <c r="J10205" s="2" t="s">
        <v>26367</v>
      </c>
      <c r="K10205" s="5" t="s">
        <v>21</v>
      </c>
    </row>
    <row r="10206" spans="1:12" hidden="1" x14ac:dyDescent="0.25">
      <c r="A10206">
        <v>220586</v>
      </c>
      <c r="B10206" t="s">
        <v>26368</v>
      </c>
      <c r="C10206" t="s">
        <v>26345</v>
      </c>
      <c r="D10206" t="s">
        <v>26324</v>
      </c>
      <c r="E10206" t="s">
        <v>36020</v>
      </c>
      <c r="F10206" t="s">
        <v>35648</v>
      </c>
      <c r="G10206">
        <v>1994</v>
      </c>
      <c r="H10206" t="s">
        <v>36682</v>
      </c>
      <c r="I10206" t="s">
        <v>26346</v>
      </c>
      <c r="J10206" s="2" t="s">
        <v>26369</v>
      </c>
      <c r="K10206" s="5" t="s">
        <v>502</v>
      </c>
    </row>
    <row r="10207" spans="1:12" hidden="1" x14ac:dyDescent="0.25">
      <c r="A10207">
        <v>220588</v>
      </c>
      <c r="B10207" t="s">
        <v>26370</v>
      </c>
      <c r="C10207" t="s">
        <v>26345</v>
      </c>
      <c r="D10207" t="s">
        <v>26324</v>
      </c>
      <c r="E10207" t="s">
        <v>36020</v>
      </c>
      <c r="F10207" t="s">
        <v>35648</v>
      </c>
      <c r="G10207">
        <v>1994</v>
      </c>
      <c r="H10207" t="s">
        <v>36682</v>
      </c>
      <c r="I10207" t="s">
        <v>26346</v>
      </c>
      <c r="J10207" s="2" t="s">
        <v>26371</v>
      </c>
      <c r="K10207" s="5" t="s">
        <v>32</v>
      </c>
    </row>
    <row r="10208" spans="1:12" hidden="1" x14ac:dyDescent="0.25">
      <c r="A10208">
        <v>220616</v>
      </c>
      <c r="B10208" t="s">
        <v>26372</v>
      </c>
      <c r="C10208" t="s">
        <v>26373</v>
      </c>
      <c r="D10208" t="s">
        <v>26324</v>
      </c>
      <c r="E10208" t="s">
        <v>36020</v>
      </c>
      <c r="F10208" t="s">
        <v>35648</v>
      </c>
      <c r="G10208">
        <v>1994</v>
      </c>
      <c r="H10208" t="s">
        <v>36682</v>
      </c>
      <c r="I10208" t="s">
        <v>26374</v>
      </c>
      <c r="J10208" s="2" t="s">
        <v>26375</v>
      </c>
      <c r="K10208" s="5" t="s">
        <v>38</v>
      </c>
      <c r="L10208" t="s">
        <v>232</v>
      </c>
    </row>
    <row r="10209" spans="1:12" hidden="1" x14ac:dyDescent="0.25">
      <c r="A10209">
        <v>220671</v>
      </c>
      <c r="B10209" t="s">
        <v>26376</v>
      </c>
      <c r="C10209" t="s">
        <v>26345</v>
      </c>
      <c r="D10209" t="s">
        <v>26324</v>
      </c>
      <c r="E10209" t="s">
        <v>36020</v>
      </c>
      <c r="F10209" t="s">
        <v>35648</v>
      </c>
      <c r="G10209">
        <v>1994</v>
      </c>
      <c r="H10209" t="s">
        <v>36682</v>
      </c>
      <c r="I10209" t="s">
        <v>26346</v>
      </c>
      <c r="J10209" s="2" t="s">
        <v>26377</v>
      </c>
      <c r="K10209" s="5" t="s">
        <v>38</v>
      </c>
      <c r="L10209" t="s">
        <v>16</v>
      </c>
    </row>
    <row r="10210" spans="1:12" hidden="1" x14ac:dyDescent="0.25">
      <c r="A10210">
        <v>220676</v>
      </c>
      <c r="B10210" t="s">
        <v>26378</v>
      </c>
      <c r="C10210" t="s">
        <v>26379</v>
      </c>
      <c r="D10210" t="s">
        <v>26324</v>
      </c>
      <c r="E10210" t="s">
        <v>36020</v>
      </c>
      <c r="F10210" t="s">
        <v>35648</v>
      </c>
      <c r="G10210">
        <v>1994</v>
      </c>
      <c r="H10210" t="s">
        <v>36682</v>
      </c>
      <c r="I10210" t="s">
        <v>5789</v>
      </c>
      <c r="J10210" s="2" t="s">
        <v>26380</v>
      </c>
      <c r="K10210" s="5" t="s">
        <v>38</v>
      </c>
    </row>
    <row r="10211" spans="1:12" hidden="1" x14ac:dyDescent="0.25">
      <c r="A10211">
        <v>220692</v>
      </c>
      <c r="B10211" t="s">
        <v>26381</v>
      </c>
      <c r="C10211" t="s">
        <v>26382</v>
      </c>
      <c r="D10211" t="s">
        <v>26324</v>
      </c>
      <c r="E10211" t="s">
        <v>36020</v>
      </c>
      <c r="F10211" t="s">
        <v>35648</v>
      </c>
      <c r="G10211">
        <v>1994</v>
      </c>
      <c r="H10211" t="s">
        <v>36682</v>
      </c>
      <c r="I10211" t="s">
        <v>26383</v>
      </c>
      <c r="J10211" s="2" t="s">
        <v>26384</v>
      </c>
      <c r="K10211" s="5" t="s">
        <v>21</v>
      </c>
    </row>
    <row r="10212" spans="1:12" hidden="1" x14ac:dyDescent="0.25">
      <c r="A10212">
        <v>220718</v>
      </c>
      <c r="B10212" t="s">
        <v>26385</v>
      </c>
      <c r="C10212" t="s">
        <v>26345</v>
      </c>
      <c r="D10212" t="s">
        <v>26324</v>
      </c>
      <c r="E10212" t="s">
        <v>36020</v>
      </c>
      <c r="F10212" t="s">
        <v>35648</v>
      </c>
      <c r="G10212">
        <v>1994</v>
      </c>
      <c r="H10212" t="s">
        <v>36682</v>
      </c>
      <c r="I10212" t="s">
        <v>26346</v>
      </c>
      <c r="J10212" s="2" t="s">
        <v>26386</v>
      </c>
      <c r="K10212" s="5" t="s">
        <v>128</v>
      </c>
    </row>
    <row r="10213" spans="1:12" hidden="1" x14ac:dyDescent="0.25">
      <c r="A10213">
        <v>220722</v>
      </c>
      <c r="B10213" t="s">
        <v>26387</v>
      </c>
      <c r="C10213" t="s">
        <v>26388</v>
      </c>
      <c r="D10213" t="s">
        <v>26324</v>
      </c>
      <c r="E10213" t="s">
        <v>36020</v>
      </c>
      <c r="F10213" t="s">
        <v>35648</v>
      </c>
      <c r="G10213">
        <v>1994</v>
      </c>
      <c r="H10213" t="s">
        <v>36682</v>
      </c>
      <c r="I10213" t="s">
        <v>3974</v>
      </c>
      <c r="J10213" s="2" t="s">
        <v>26389</v>
      </c>
      <c r="K10213" s="5" t="s">
        <v>55</v>
      </c>
    </row>
    <row r="10214" spans="1:12" hidden="1" x14ac:dyDescent="0.25">
      <c r="A10214">
        <v>220723</v>
      </c>
      <c r="B10214" t="s">
        <v>26390</v>
      </c>
      <c r="C10214" t="s">
        <v>26345</v>
      </c>
      <c r="D10214" t="s">
        <v>26324</v>
      </c>
      <c r="E10214" t="s">
        <v>36020</v>
      </c>
      <c r="F10214" t="s">
        <v>35648</v>
      </c>
      <c r="G10214">
        <v>1994</v>
      </c>
      <c r="H10214" t="s">
        <v>36682</v>
      </c>
      <c r="I10214" t="s">
        <v>26346</v>
      </c>
      <c r="J10214" s="2" t="s">
        <v>26391</v>
      </c>
      <c r="K10214" s="5" t="s">
        <v>21</v>
      </c>
    </row>
    <row r="10215" spans="1:12" hidden="1" x14ac:dyDescent="0.25">
      <c r="A10215">
        <v>220724</v>
      </c>
      <c r="B10215" t="s">
        <v>26392</v>
      </c>
      <c r="C10215" t="s">
        <v>26345</v>
      </c>
      <c r="D10215" t="s">
        <v>26324</v>
      </c>
      <c r="E10215" t="s">
        <v>36020</v>
      </c>
      <c r="F10215" t="s">
        <v>35648</v>
      </c>
      <c r="G10215">
        <v>1994</v>
      </c>
      <c r="H10215" t="s">
        <v>36682</v>
      </c>
      <c r="I10215" t="s">
        <v>26346</v>
      </c>
      <c r="J10215" s="2" t="s">
        <v>26393</v>
      </c>
      <c r="K10215" s="5" t="s">
        <v>55</v>
      </c>
    </row>
    <row r="10216" spans="1:12" hidden="1" x14ac:dyDescent="0.25">
      <c r="A10216">
        <v>220726</v>
      </c>
      <c r="B10216" t="s">
        <v>26394</v>
      </c>
      <c r="C10216" t="s">
        <v>26345</v>
      </c>
      <c r="D10216" t="s">
        <v>26324</v>
      </c>
      <c r="E10216" t="s">
        <v>36020</v>
      </c>
      <c r="F10216" t="s">
        <v>35648</v>
      </c>
      <c r="G10216">
        <v>1994</v>
      </c>
      <c r="H10216" t="s">
        <v>36682</v>
      </c>
      <c r="I10216" t="s">
        <v>26346</v>
      </c>
      <c r="J10216" s="2" t="s">
        <v>26395</v>
      </c>
      <c r="K10216" s="5" t="s">
        <v>580</v>
      </c>
      <c r="L10216" t="s">
        <v>35192</v>
      </c>
    </row>
    <row r="10217" spans="1:12" hidden="1" x14ac:dyDescent="0.25">
      <c r="A10217">
        <v>220757</v>
      </c>
      <c r="B10217" t="s">
        <v>26396</v>
      </c>
      <c r="C10217" t="s">
        <v>26345</v>
      </c>
      <c r="D10217" t="s">
        <v>26324</v>
      </c>
      <c r="E10217" t="s">
        <v>36020</v>
      </c>
      <c r="F10217" t="s">
        <v>35648</v>
      </c>
      <c r="G10217">
        <v>1994</v>
      </c>
      <c r="H10217" t="s">
        <v>36682</v>
      </c>
      <c r="I10217" t="s">
        <v>26346</v>
      </c>
      <c r="J10217" s="2" t="s">
        <v>26397</v>
      </c>
      <c r="K10217" s="5" t="s">
        <v>21</v>
      </c>
    </row>
    <row r="10218" spans="1:12" hidden="1" x14ac:dyDescent="0.25">
      <c r="A10218">
        <v>220760</v>
      </c>
      <c r="B10218" t="s">
        <v>26398</v>
      </c>
      <c r="C10218" t="s">
        <v>26382</v>
      </c>
      <c r="D10218" t="s">
        <v>26324</v>
      </c>
      <c r="E10218" t="s">
        <v>36020</v>
      </c>
      <c r="F10218" t="s">
        <v>35648</v>
      </c>
      <c r="G10218">
        <v>1994</v>
      </c>
      <c r="H10218" t="s">
        <v>36682</v>
      </c>
      <c r="I10218" t="s">
        <v>26383</v>
      </c>
      <c r="J10218" s="2" t="s">
        <v>26399</v>
      </c>
      <c r="K10218" s="5" t="s">
        <v>502</v>
      </c>
    </row>
    <row r="10219" spans="1:12" hidden="1" x14ac:dyDescent="0.25">
      <c r="A10219">
        <v>220775</v>
      </c>
      <c r="B10219" t="s">
        <v>26400</v>
      </c>
      <c r="C10219" t="s">
        <v>26345</v>
      </c>
      <c r="D10219" t="s">
        <v>26324</v>
      </c>
      <c r="E10219" t="s">
        <v>36020</v>
      </c>
      <c r="F10219" t="s">
        <v>35648</v>
      </c>
      <c r="G10219">
        <v>1994</v>
      </c>
      <c r="H10219" t="s">
        <v>36682</v>
      </c>
      <c r="I10219" t="s">
        <v>26346</v>
      </c>
      <c r="J10219" s="2" t="s">
        <v>26401</v>
      </c>
      <c r="K10219" s="5" t="s">
        <v>1764</v>
      </c>
      <c r="L10219" t="s">
        <v>35187</v>
      </c>
    </row>
    <row r="10220" spans="1:12" hidden="1" x14ac:dyDescent="0.25">
      <c r="A10220">
        <v>220832</v>
      </c>
      <c r="B10220" t="s">
        <v>26402</v>
      </c>
      <c r="C10220" t="s">
        <v>26403</v>
      </c>
      <c r="D10220" t="s">
        <v>26404</v>
      </c>
      <c r="E10220" t="s">
        <v>36021</v>
      </c>
      <c r="F10220" t="s">
        <v>35424</v>
      </c>
      <c r="G10220">
        <v>1964</v>
      </c>
      <c r="H10220" t="s">
        <v>36683</v>
      </c>
      <c r="I10220" t="s">
        <v>26405</v>
      </c>
      <c r="J10220" s="2" t="s">
        <v>26406</v>
      </c>
      <c r="K10220" s="5" t="s">
        <v>128</v>
      </c>
    </row>
    <row r="10221" spans="1:12" hidden="1" x14ac:dyDescent="0.25">
      <c r="A10221">
        <v>220847</v>
      </c>
      <c r="B10221" t="s">
        <v>26407</v>
      </c>
      <c r="C10221" t="s">
        <v>26408</v>
      </c>
      <c r="D10221" t="s">
        <v>26404</v>
      </c>
      <c r="E10221" t="s">
        <v>36021</v>
      </c>
      <c r="F10221" t="s">
        <v>35424</v>
      </c>
      <c r="G10221">
        <v>1964</v>
      </c>
      <c r="H10221" t="s">
        <v>36683</v>
      </c>
      <c r="I10221" t="s">
        <v>26409</v>
      </c>
      <c r="J10221" s="2" t="s">
        <v>26410</v>
      </c>
      <c r="K10221" s="5" t="s">
        <v>21</v>
      </c>
    </row>
    <row r="10222" spans="1:12" hidden="1" x14ac:dyDescent="0.25">
      <c r="A10222">
        <v>220870</v>
      </c>
      <c r="B10222" t="s">
        <v>26411</v>
      </c>
      <c r="C10222" t="s">
        <v>26408</v>
      </c>
      <c r="D10222" t="s">
        <v>26404</v>
      </c>
      <c r="E10222" t="s">
        <v>36021</v>
      </c>
      <c r="F10222" t="s">
        <v>35424</v>
      </c>
      <c r="G10222">
        <v>1964</v>
      </c>
      <c r="H10222" t="s">
        <v>36683</v>
      </c>
      <c r="I10222" t="s">
        <v>26409</v>
      </c>
      <c r="J10222" s="2" t="s">
        <v>26412</v>
      </c>
      <c r="K10222" s="5" t="s">
        <v>128</v>
      </c>
    </row>
    <row r="10223" spans="1:12" hidden="1" x14ac:dyDescent="0.25">
      <c r="A10223">
        <v>220897</v>
      </c>
      <c r="B10223" t="s">
        <v>26413</v>
      </c>
      <c r="C10223" t="s">
        <v>26414</v>
      </c>
      <c r="D10223" t="s">
        <v>26404</v>
      </c>
      <c r="E10223" t="s">
        <v>36021</v>
      </c>
      <c r="F10223" t="s">
        <v>35424</v>
      </c>
      <c r="G10223">
        <v>1964</v>
      </c>
      <c r="H10223" t="s">
        <v>36683</v>
      </c>
      <c r="I10223" t="s">
        <v>6213</v>
      </c>
      <c r="J10223" s="2" t="s">
        <v>26415</v>
      </c>
      <c r="K10223" s="5" t="s">
        <v>21</v>
      </c>
    </row>
    <row r="10224" spans="1:12" hidden="1" x14ac:dyDescent="0.25">
      <c r="A10224">
        <v>220921</v>
      </c>
      <c r="B10224" t="s">
        <v>26416</v>
      </c>
      <c r="C10224" t="s">
        <v>26408</v>
      </c>
      <c r="D10224" t="s">
        <v>26404</v>
      </c>
      <c r="E10224" t="s">
        <v>36021</v>
      </c>
      <c r="F10224" t="s">
        <v>35424</v>
      </c>
      <c r="G10224">
        <v>1964</v>
      </c>
      <c r="H10224" t="s">
        <v>36683</v>
      </c>
      <c r="I10224" t="s">
        <v>26409</v>
      </c>
      <c r="J10224" s="2" t="s">
        <v>26417</v>
      </c>
      <c r="K10224" s="5" t="s">
        <v>55</v>
      </c>
    </row>
    <row r="10225" spans="1:12" hidden="1" x14ac:dyDescent="0.25">
      <c r="A10225">
        <v>220945</v>
      </c>
      <c r="B10225" t="s">
        <v>26418</v>
      </c>
      <c r="C10225" t="s">
        <v>26408</v>
      </c>
      <c r="D10225" t="s">
        <v>26404</v>
      </c>
      <c r="E10225" t="s">
        <v>36021</v>
      </c>
      <c r="F10225" t="s">
        <v>35424</v>
      </c>
      <c r="G10225">
        <v>1964</v>
      </c>
      <c r="H10225" t="s">
        <v>36683</v>
      </c>
      <c r="I10225" t="s">
        <v>26409</v>
      </c>
      <c r="J10225" s="2" t="s">
        <v>26419</v>
      </c>
      <c r="K10225" s="5" t="s">
        <v>21</v>
      </c>
    </row>
    <row r="10226" spans="1:12" hidden="1" x14ac:dyDescent="0.25">
      <c r="A10226">
        <v>220948</v>
      </c>
      <c r="B10226" t="s">
        <v>26420</v>
      </c>
      <c r="C10226" t="s">
        <v>26421</v>
      </c>
      <c r="D10226" t="s">
        <v>26404</v>
      </c>
      <c r="E10226" t="s">
        <v>36021</v>
      </c>
      <c r="F10226" t="s">
        <v>35424</v>
      </c>
      <c r="G10226">
        <v>1964</v>
      </c>
      <c r="H10226" t="s">
        <v>36683</v>
      </c>
      <c r="I10226" t="s">
        <v>14002</v>
      </c>
      <c r="J10226" s="2" t="s">
        <v>26422</v>
      </c>
      <c r="K10226" s="5" t="s">
        <v>128</v>
      </c>
      <c r="L10226" t="s">
        <v>35193</v>
      </c>
    </row>
    <row r="10227" spans="1:12" hidden="1" x14ac:dyDescent="0.25">
      <c r="A10227">
        <v>220951</v>
      </c>
      <c r="B10227" t="s">
        <v>26423</v>
      </c>
      <c r="C10227" t="s">
        <v>26408</v>
      </c>
      <c r="D10227" t="s">
        <v>26404</v>
      </c>
      <c r="E10227" t="s">
        <v>36021</v>
      </c>
      <c r="F10227" t="s">
        <v>35424</v>
      </c>
      <c r="G10227">
        <v>1964</v>
      </c>
      <c r="H10227" t="s">
        <v>36683</v>
      </c>
      <c r="I10227" t="s">
        <v>26409</v>
      </c>
      <c r="J10227" s="2" t="s">
        <v>26424</v>
      </c>
      <c r="K10227" s="5" t="s">
        <v>55</v>
      </c>
    </row>
    <row r="10228" spans="1:12" hidden="1" x14ac:dyDescent="0.25">
      <c r="A10228">
        <v>220958</v>
      </c>
      <c r="B10228" t="s">
        <v>26425</v>
      </c>
      <c r="C10228" t="s">
        <v>26408</v>
      </c>
      <c r="D10228" t="s">
        <v>26404</v>
      </c>
      <c r="E10228" t="s">
        <v>36021</v>
      </c>
      <c r="F10228" t="s">
        <v>35424</v>
      </c>
      <c r="G10228">
        <v>1964</v>
      </c>
      <c r="H10228" t="s">
        <v>36683</v>
      </c>
      <c r="I10228" t="s">
        <v>26409</v>
      </c>
      <c r="J10228" s="2" t="s">
        <v>26426</v>
      </c>
      <c r="K10228" s="5" t="s">
        <v>21</v>
      </c>
    </row>
    <row r="10229" spans="1:12" hidden="1" x14ac:dyDescent="0.25">
      <c r="A10229">
        <v>220995</v>
      </c>
      <c r="B10229" t="s">
        <v>26427</v>
      </c>
      <c r="C10229" t="s">
        <v>26421</v>
      </c>
      <c r="D10229" t="s">
        <v>26404</v>
      </c>
      <c r="E10229" t="s">
        <v>36021</v>
      </c>
      <c r="F10229" t="s">
        <v>35424</v>
      </c>
      <c r="G10229">
        <v>1964</v>
      </c>
      <c r="H10229" t="s">
        <v>36683</v>
      </c>
      <c r="I10229" t="s">
        <v>14002</v>
      </c>
      <c r="J10229" s="2" t="s">
        <v>26428</v>
      </c>
      <c r="K10229" s="5" t="s">
        <v>38</v>
      </c>
      <c r="L10229" t="s">
        <v>132</v>
      </c>
    </row>
    <row r="10230" spans="1:12" hidden="1" x14ac:dyDescent="0.25">
      <c r="A10230">
        <v>221013</v>
      </c>
      <c r="B10230" t="s">
        <v>26429</v>
      </c>
      <c r="C10230" t="s">
        <v>26421</v>
      </c>
      <c r="D10230" t="s">
        <v>26404</v>
      </c>
      <c r="E10230" t="s">
        <v>36021</v>
      </c>
      <c r="F10230" t="s">
        <v>35424</v>
      </c>
      <c r="G10230">
        <v>1964</v>
      </c>
      <c r="H10230" t="s">
        <v>36683</v>
      </c>
      <c r="I10230" t="s">
        <v>14002</v>
      </c>
      <c r="J10230" s="2" t="s">
        <v>26430</v>
      </c>
      <c r="K10230" s="5" t="s">
        <v>21</v>
      </c>
    </row>
    <row r="10231" spans="1:12" hidden="1" x14ac:dyDescent="0.25">
      <c r="A10231">
        <v>221060</v>
      </c>
      <c r="B10231" t="s">
        <v>26431</v>
      </c>
      <c r="C10231" t="s">
        <v>26408</v>
      </c>
      <c r="D10231" t="s">
        <v>26404</v>
      </c>
      <c r="E10231" t="s">
        <v>36021</v>
      </c>
      <c r="F10231" t="s">
        <v>35424</v>
      </c>
      <c r="G10231">
        <v>1964</v>
      </c>
      <c r="H10231" t="s">
        <v>36683</v>
      </c>
      <c r="I10231" t="s">
        <v>26409</v>
      </c>
      <c r="J10231" s="2" t="s">
        <v>26432</v>
      </c>
      <c r="K10231" s="5" t="s">
        <v>38</v>
      </c>
      <c r="L10231" t="s">
        <v>232</v>
      </c>
    </row>
    <row r="10232" spans="1:12" hidden="1" x14ac:dyDescent="0.25">
      <c r="A10232">
        <v>221062</v>
      </c>
      <c r="B10232" t="s">
        <v>26433</v>
      </c>
      <c r="C10232" t="s">
        <v>26408</v>
      </c>
      <c r="D10232" t="s">
        <v>26404</v>
      </c>
      <c r="E10232" t="s">
        <v>36021</v>
      </c>
      <c r="F10232" t="s">
        <v>35424</v>
      </c>
      <c r="G10232">
        <v>1964</v>
      </c>
      <c r="H10232" t="s">
        <v>36683</v>
      </c>
      <c r="I10232" t="s">
        <v>26409</v>
      </c>
      <c r="J10232" s="2" t="s">
        <v>26434</v>
      </c>
      <c r="K10232" s="5" t="s">
        <v>128</v>
      </c>
      <c r="L10232" t="s">
        <v>35203</v>
      </c>
    </row>
    <row r="10233" spans="1:12" hidden="1" x14ac:dyDescent="0.25">
      <c r="A10233">
        <v>221069</v>
      </c>
      <c r="B10233" t="s">
        <v>26435</v>
      </c>
      <c r="C10233" t="s">
        <v>26421</v>
      </c>
      <c r="D10233" t="s">
        <v>26404</v>
      </c>
      <c r="E10233" t="s">
        <v>36021</v>
      </c>
      <c r="F10233" t="s">
        <v>35424</v>
      </c>
      <c r="G10233">
        <v>1964</v>
      </c>
      <c r="H10233" t="s">
        <v>36683</v>
      </c>
      <c r="I10233" t="s">
        <v>14002</v>
      </c>
      <c r="J10233" s="2" t="s">
        <v>26436</v>
      </c>
      <c r="K10233" s="5" t="s">
        <v>55</v>
      </c>
    </row>
    <row r="10234" spans="1:12" hidden="1" x14ac:dyDescent="0.25">
      <c r="A10234">
        <v>221216</v>
      </c>
      <c r="B10234" t="s">
        <v>26437</v>
      </c>
      <c r="C10234" t="s">
        <v>26438</v>
      </c>
      <c r="D10234" t="s">
        <v>26404</v>
      </c>
      <c r="E10234" t="s">
        <v>36021</v>
      </c>
      <c r="F10234" t="s">
        <v>35424</v>
      </c>
      <c r="G10234">
        <v>1964</v>
      </c>
      <c r="H10234" t="s">
        <v>36683</v>
      </c>
      <c r="I10234" t="s">
        <v>26439</v>
      </c>
      <c r="J10234" s="2" t="s">
        <v>26440</v>
      </c>
      <c r="K10234" s="5" t="s">
        <v>21</v>
      </c>
    </row>
    <row r="10235" spans="1:12" hidden="1" x14ac:dyDescent="0.25">
      <c r="A10235">
        <v>221271</v>
      </c>
      <c r="B10235" t="s">
        <v>26441</v>
      </c>
      <c r="C10235" t="s">
        <v>26442</v>
      </c>
      <c r="D10235" t="s">
        <v>26404</v>
      </c>
      <c r="E10235" t="s">
        <v>36021</v>
      </c>
      <c r="F10235" t="s">
        <v>35424</v>
      </c>
      <c r="G10235">
        <v>1964</v>
      </c>
      <c r="H10235" t="s">
        <v>36683</v>
      </c>
      <c r="I10235" t="s">
        <v>26443</v>
      </c>
      <c r="J10235" s="2" t="s">
        <v>26444</v>
      </c>
      <c r="K10235" s="5" t="s">
        <v>32</v>
      </c>
    </row>
    <row r="10236" spans="1:12" hidden="1" x14ac:dyDescent="0.25">
      <c r="A10236">
        <v>221300</v>
      </c>
      <c r="B10236" t="s">
        <v>26445</v>
      </c>
      <c r="C10236" t="s">
        <v>26446</v>
      </c>
      <c r="D10236" t="s">
        <v>26404</v>
      </c>
      <c r="E10236" t="s">
        <v>36021</v>
      </c>
      <c r="F10236" t="s">
        <v>35424</v>
      </c>
      <c r="G10236">
        <v>1964</v>
      </c>
      <c r="H10236" t="s">
        <v>36683</v>
      </c>
      <c r="I10236" t="s">
        <v>26447</v>
      </c>
      <c r="J10236" s="2" t="s">
        <v>26448</v>
      </c>
      <c r="K10236" s="5" t="s">
        <v>128</v>
      </c>
    </row>
    <row r="10237" spans="1:12" hidden="1" x14ac:dyDescent="0.25">
      <c r="A10237">
        <v>221337</v>
      </c>
      <c r="B10237" t="s">
        <v>26449</v>
      </c>
      <c r="C10237" t="s">
        <v>26450</v>
      </c>
      <c r="D10237" t="s">
        <v>26404</v>
      </c>
      <c r="E10237" t="s">
        <v>36021</v>
      </c>
      <c r="F10237" t="s">
        <v>35424</v>
      </c>
      <c r="G10237">
        <v>1964</v>
      </c>
      <c r="H10237" t="s">
        <v>36683</v>
      </c>
      <c r="I10237" t="s">
        <v>2031</v>
      </c>
      <c r="J10237" s="2" t="s">
        <v>26451</v>
      </c>
      <c r="K10237" s="5" t="s">
        <v>21</v>
      </c>
    </row>
    <row r="10238" spans="1:12" hidden="1" x14ac:dyDescent="0.25">
      <c r="A10238">
        <v>221367</v>
      </c>
      <c r="B10238" t="s">
        <v>26452</v>
      </c>
      <c r="C10238" t="s">
        <v>26453</v>
      </c>
      <c r="D10238" t="s">
        <v>26454</v>
      </c>
      <c r="E10238" t="s">
        <v>36022</v>
      </c>
      <c r="F10238" t="s">
        <v>35390</v>
      </c>
      <c r="G10238">
        <v>1998</v>
      </c>
      <c r="H10238" t="s">
        <v>36684</v>
      </c>
      <c r="I10238" t="s">
        <v>5910</v>
      </c>
      <c r="J10238" s="2" t="s">
        <v>26455</v>
      </c>
      <c r="K10238" s="5" t="s">
        <v>502</v>
      </c>
    </row>
    <row r="10239" spans="1:12" hidden="1" x14ac:dyDescent="0.25">
      <c r="A10239">
        <v>221368</v>
      </c>
      <c r="B10239" t="s">
        <v>26456</v>
      </c>
      <c r="C10239" t="s">
        <v>26457</v>
      </c>
      <c r="D10239" t="s">
        <v>26454</v>
      </c>
      <c r="E10239" t="s">
        <v>36022</v>
      </c>
      <c r="F10239" t="s">
        <v>35390</v>
      </c>
      <c r="G10239">
        <v>1998</v>
      </c>
      <c r="H10239" t="s">
        <v>36684</v>
      </c>
      <c r="I10239" t="s">
        <v>26458</v>
      </c>
      <c r="J10239" s="2" t="s">
        <v>18367</v>
      </c>
      <c r="K10239" s="5" t="s">
        <v>502</v>
      </c>
    </row>
    <row r="10240" spans="1:12" hidden="1" x14ac:dyDescent="0.25">
      <c r="A10240">
        <v>221411</v>
      </c>
      <c r="B10240" t="s">
        <v>26459</v>
      </c>
      <c r="C10240" t="s">
        <v>26460</v>
      </c>
      <c r="D10240" t="s">
        <v>26461</v>
      </c>
      <c r="E10240" t="s">
        <v>36023</v>
      </c>
      <c r="F10240" t="s">
        <v>36024</v>
      </c>
      <c r="G10240">
        <v>1988</v>
      </c>
      <c r="H10240" t="s">
        <v>36685</v>
      </c>
      <c r="I10240" t="s">
        <v>26462</v>
      </c>
      <c r="J10240" s="2" t="s">
        <v>26463</v>
      </c>
      <c r="K10240" s="5" t="s">
        <v>38</v>
      </c>
      <c r="L10240" t="s">
        <v>35328</v>
      </c>
    </row>
    <row r="10241" spans="1:12" hidden="1" x14ac:dyDescent="0.25">
      <c r="A10241">
        <v>221418</v>
      </c>
      <c r="B10241" t="s">
        <v>26464</v>
      </c>
      <c r="C10241" t="s">
        <v>26460</v>
      </c>
      <c r="D10241" t="s">
        <v>26461</v>
      </c>
      <c r="E10241" t="s">
        <v>36023</v>
      </c>
      <c r="F10241" t="s">
        <v>36024</v>
      </c>
      <c r="G10241">
        <v>1988</v>
      </c>
      <c r="H10241" t="s">
        <v>36685</v>
      </c>
      <c r="I10241" t="s">
        <v>26462</v>
      </c>
      <c r="J10241" s="2" t="s">
        <v>26465</v>
      </c>
      <c r="K10241" s="5" t="s">
        <v>55</v>
      </c>
    </row>
    <row r="10242" spans="1:12" hidden="1" x14ac:dyDescent="0.25">
      <c r="A10242">
        <v>221436</v>
      </c>
      <c r="B10242" t="s">
        <v>26466</v>
      </c>
      <c r="C10242" t="s">
        <v>26467</v>
      </c>
      <c r="D10242" t="s">
        <v>26461</v>
      </c>
      <c r="E10242" t="s">
        <v>36023</v>
      </c>
      <c r="F10242" t="s">
        <v>36024</v>
      </c>
      <c r="G10242">
        <v>1988</v>
      </c>
      <c r="H10242" t="s">
        <v>36685</v>
      </c>
      <c r="I10242" t="s">
        <v>26468</v>
      </c>
      <c r="J10242" s="2" t="s">
        <v>26469</v>
      </c>
      <c r="K10242" s="5" t="s">
        <v>173</v>
      </c>
      <c r="L10242" t="s">
        <v>187</v>
      </c>
    </row>
    <row r="10243" spans="1:12" hidden="1" x14ac:dyDescent="0.25">
      <c r="A10243">
        <v>221472</v>
      </c>
      <c r="B10243" t="s">
        <v>26470</v>
      </c>
      <c r="C10243" t="s">
        <v>26460</v>
      </c>
      <c r="D10243" t="s">
        <v>26461</v>
      </c>
      <c r="E10243" t="s">
        <v>36023</v>
      </c>
      <c r="F10243" t="s">
        <v>36024</v>
      </c>
      <c r="G10243">
        <v>1988</v>
      </c>
      <c r="H10243" t="s">
        <v>36685</v>
      </c>
      <c r="I10243" t="s">
        <v>26462</v>
      </c>
      <c r="J10243" s="2" t="s">
        <v>26471</v>
      </c>
      <c r="K10243" s="5" t="s">
        <v>38</v>
      </c>
      <c r="L10243" t="s">
        <v>16</v>
      </c>
    </row>
    <row r="10244" spans="1:12" hidden="1" x14ac:dyDescent="0.25">
      <c r="A10244">
        <v>221498</v>
      </c>
      <c r="B10244" t="s">
        <v>26472</v>
      </c>
      <c r="C10244" t="s">
        <v>26460</v>
      </c>
      <c r="D10244" t="s">
        <v>26461</v>
      </c>
      <c r="E10244" t="s">
        <v>36023</v>
      </c>
      <c r="F10244" t="s">
        <v>36024</v>
      </c>
      <c r="G10244">
        <v>1988</v>
      </c>
      <c r="H10244" t="s">
        <v>36685</v>
      </c>
      <c r="I10244" t="s">
        <v>26462</v>
      </c>
      <c r="J10244" s="2" t="s">
        <v>26473</v>
      </c>
      <c r="K10244" s="5" t="s">
        <v>38</v>
      </c>
    </row>
    <row r="10245" spans="1:12" hidden="1" x14ac:dyDescent="0.25">
      <c r="A10245">
        <v>221525</v>
      </c>
      <c r="B10245" t="s">
        <v>26474</v>
      </c>
      <c r="C10245" t="s">
        <v>26475</v>
      </c>
      <c r="D10245" t="s">
        <v>26461</v>
      </c>
      <c r="E10245" t="s">
        <v>36023</v>
      </c>
      <c r="F10245" t="s">
        <v>36024</v>
      </c>
      <c r="G10245">
        <v>1988</v>
      </c>
      <c r="H10245" t="s">
        <v>36685</v>
      </c>
      <c r="I10245" t="s">
        <v>26476</v>
      </c>
      <c r="J10245" s="2" t="s">
        <v>26477</v>
      </c>
      <c r="K10245" s="5" t="s">
        <v>38</v>
      </c>
      <c r="L10245" t="s">
        <v>132</v>
      </c>
    </row>
    <row r="10246" spans="1:12" hidden="1" x14ac:dyDescent="0.25">
      <c r="A10246">
        <v>221543</v>
      </c>
      <c r="B10246" t="s">
        <v>26478</v>
      </c>
      <c r="C10246" t="s">
        <v>26467</v>
      </c>
      <c r="D10246" t="s">
        <v>26461</v>
      </c>
      <c r="E10246" t="s">
        <v>36023</v>
      </c>
      <c r="F10246" t="s">
        <v>36024</v>
      </c>
      <c r="G10246">
        <v>1988</v>
      </c>
      <c r="H10246" t="s">
        <v>36685</v>
      </c>
      <c r="I10246" t="s">
        <v>26468</v>
      </c>
      <c r="J10246" s="2" t="s">
        <v>26479</v>
      </c>
      <c r="K10246" s="5" t="s">
        <v>173</v>
      </c>
      <c r="L10246" t="s">
        <v>97</v>
      </c>
    </row>
    <row r="10247" spans="1:12" hidden="1" x14ac:dyDescent="0.25">
      <c r="A10247">
        <v>221563</v>
      </c>
      <c r="B10247" t="s">
        <v>26480</v>
      </c>
      <c r="C10247" t="s">
        <v>26481</v>
      </c>
      <c r="D10247" t="s">
        <v>26461</v>
      </c>
      <c r="E10247" t="s">
        <v>36023</v>
      </c>
      <c r="F10247" t="s">
        <v>36024</v>
      </c>
      <c r="G10247">
        <v>1988</v>
      </c>
      <c r="H10247" t="s">
        <v>36685</v>
      </c>
      <c r="I10247" t="s">
        <v>26482</v>
      </c>
      <c r="J10247" s="2" t="s">
        <v>26483</v>
      </c>
      <c r="K10247" s="5" t="s">
        <v>38</v>
      </c>
      <c r="L10247" t="s">
        <v>16</v>
      </c>
    </row>
    <row r="10248" spans="1:12" hidden="1" x14ac:dyDescent="0.25">
      <c r="A10248">
        <v>221601</v>
      </c>
      <c r="B10248" t="s">
        <v>26484</v>
      </c>
      <c r="C10248" t="s">
        <v>26467</v>
      </c>
      <c r="D10248" t="s">
        <v>26461</v>
      </c>
      <c r="E10248" t="s">
        <v>36023</v>
      </c>
      <c r="F10248" t="s">
        <v>36024</v>
      </c>
      <c r="G10248">
        <v>1988</v>
      </c>
      <c r="H10248" t="s">
        <v>36685</v>
      </c>
      <c r="I10248" t="s">
        <v>26468</v>
      </c>
      <c r="J10248" s="2" t="s">
        <v>26485</v>
      </c>
      <c r="K10248" s="5" t="s">
        <v>580</v>
      </c>
    </row>
    <row r="10249" spans="1:12" hidden="1" x14ac:dyDescent="0.25">
      <c r="A10249">
        <v>221622</v>
      </c>
      <c r="B10249" t="s">
        <v>26486</v>
      </c>
      <c r="C10249" t="s">
        <v>26487</v>
      </c>
      <c r="D10249" t="s">
        <v>26461</v>
      </c>
      <c r="E10249" t="s">
        <v>36023</v>
      </c>
      <c r="F10249" t="s">
        <v>36024</v>
      </c>
      <c r="G10249">
        <v>1988</v>
      </c>
      <c r="H10249" t="s">
        <v>36685</v>
      </c>
      <c r="I10249" t="s">
        <v>26488</v>
      </c>
      <c r="J10249" s="2" t="s">
        <v>26489</v>
      </c>
      <c r="K10249" s="5" t="s">
        <v>38</v>
      </c>
      <c r="L10249" t="s">
        <v>1151</v>
      </c>
    </row>
    <row r="10250" spans="1:12" hidden="1" x14ac:dyDescent="0.25">
      <c r="A10250">
        <v>221628</v>
      </c>
      <c r="B10250" t="s">
        <v>26490</v>
      </c>
      <c r="C10250" t="s">
        <v>26487</v>
      </c>
      <c r="D10250" t="s">
        <v>26461</v>
      </c>
      <c r="E10250" t="s">
        <v>36023</v>
      </c>
      <c r="F10250" t="s">
        <v>36024</v>
      </c>
      <c r="G10250">
        <v>1988</v>
      </c>
      <c r="H10250" t="s">
        <v>36685</v>
      </c>
      <c r="I10250" t="s">
        <v>26488</v>
      </c>
      <c r="J10250" s="2" t="s">
        <v>26491</v>
      </c>
      <c r="K10250" s="5" t="s">
        <v>55</v>
      </c>
    </row>
    <row r="10251" spans="1:12" hidden="1" x14ac:dyDescent="0.25">
      <c r="A10251">
        <v>221668</v>
      </c>
      <c r="B10251" t="s">
        <v>26492</v>
      </c>
      <c r="C10251" t="s">
        <v>26493</v>
      </c>
      <c r="D10251" t="s">
        <v>26461</v>
      </c>
      <c r="E10251" t="s">
        <v>36023</v>
      </c>
      <c r="F10251" t="s">
        <v>36024</v>
      </c>
      <c r="G10251">
        <v>1988</v>
      </c>
      <c r="H10251" t="s">
        <v>36685</v>
      </c>
      <c r="I10251" t="s">
        <v>26494</v>
      </c>
      <c r="J10251" s="2" t="s">
        <v>26495</v>
      </c>
      <c r="K10251" s="5" t="s">
        <v>21</v>
      </c>
    </row>
    <row r="10252" spans="1:12" hidden="1" x14ac:dyDescent="0.25">
      <c r="A10252">
        <v>221700</v>
      </c>
      <c r="B10252" t="s">
        <v>26496</v>
      </c>
      <c r="C10252" t="s">
        <v>26497</v>
      </c>
      <c r="D10252" t="s">
        <v>26461</v>
      </c>
      <c r="E10252" t="s">
        <v>36023</v>
      </c>
      <c r="F10252" t="s">
        <v>36024</v>
      </c>
      <c r="G10252">
        <v>1988</v>
      </c>
      <c r="H10252" t="s">
        <v>36685</v>
      </c>
      <c r="I10252" t="s">
        <v>5832</v>
      </c>
      <c r="J10252" s="2" t="s">
        <v>26498</v>
      </c>
      <c r="K10252" s="5" t="s">
        <v>55</v>
      </c>
    </row>
    <row r="10253" spans="1:12" hidden="1" x14ac:dyDescent="0.25">
      <c r="A10253">
        <v>221716</v>
      </c>
      <c r="B10253" t="s">
        <v>26499</v>
      </c>
      <c r="C10253" t="s">
        <v>26467</v>
      </c>
      <c r="D10253" t="s">
        <v>26461</v>
      </c>
      <c r="E10253" t="s">
        <v>36023</v>
      </c>
      <c r="F10253" t="s">
        <v>36024</v>
      </c>
      <c r="G10253">
        <v>1988</v>
      </c>
      <c r="H10253" t="s">
        <v>36685</v>
      </c>
      <c r="I10253" t="s">
        <v>26468</v>
      </c>
      <c r="J10253" s="2" t="s">
        <v>26500</v>
      </c>
      <c r="K10253" s="5" t="s">
        <v>21</v>
      </c>
    </row>
    <row r="10254" spans="1:12" hidden="1" x14ac:dyDescent="0.25">
      <c r="A10254">
        <v>221735</v>
      </c>
      <c r="B10254" t="s">
        <v>26501</v>
      </c>
      <c r="C10254" t="s">
        <v>26467</v>
      </c>
      <c r="D10254" t="s">
        <v>26461</v>
      </c>
      <c r="E10254" t="s">
        <v>36023</v>
      </c>
      <c r="F10254" t="s">
        <v>36024</v>
      </c>
      <c r="G10254">
        <v>1988</v>
      </c>
      <c r="H10254" t="s">
        <v>36685</v>
      </c>
      <c r="I10254" t="s">
        <v>26468</v>
      </c>
      <c r="J10254" s="2" t="s">
        <v>26502</v>
      </c>
      <c r="K10254" s="5" t="s">
        <v>21</v>
      </c>
    </row>
    <row r="10255" spans="1:12" hidden="1" x14ac:dyDescent="0.25">
      <c r="A10255">
        <v>221737</v>
      </c>
      <c r="B10255" t="s">
        <v>26503</v>
      </c>
      <c r="C10255" t="s">
        <v>26467</v>
      </c>
      <c r="D10255" t="s">
        <v>26461</v>
      </c>
      <c r="E10255" t="s">
        <v>36023</v>
      </c>
      <c r="F10255" t="s">
        <v>36024</v>
      </c>
      <c r="G10255">
        <v>1988</v>
      </c>
      <c r="H10255" t="s">
        <v>36685</v>
      </c>
      <c r="I10255" t="s">
        <v>26468</v>
      </c>
      <c r="J10255" s="2" t="s">
        <v>26504</v>
      </c>
      <c r="K10255" s="5" t="s">
        <v>1052</v>
      </c>
      <c r="L10255" t="s">
        <v>187</v>
      </c>
    </row>
    <row r="10256" spans="1:12" hidden="1" x14ac:dyDescent="0.25">
      <c r="A10256">
        <v>221742</v>
      </c>
      <c r="B10256" t="s">
        <v>26505</v>
      </c>
      <c r="C10256" t="s">
        <v>26467</v>
      </c>
      <c r="D10256" t="s">
        <v>26461</v>
      </c>
      <c r="E10256" t="s">
        <v>36023</v>
      </c>
      <c r="F10256" t="s">
        <v>36024</v>
      </c>
      <c r="G10256">
        <v>1988</v>
      </c>
      <c r="H10256" t="s">
        <v>36685</v>
      </c>
      <c r="I10256" t="s">
        <v>26468</v>
      </c>
      <c r="J10256" s="2" t="s">
        <v>26506</v>
      </c>
      <c r="K10256" s="5" t="s">
        <v>21</v>
      </c>
      <c r="L10256" t="s">
        <v>143</v>
      </c>
    </row>
    <row r="10257" spans="1:12" hidden="1" x14ac:dyDescent="0.25">
      <c r="A10257">
        <v>221744</v>
      </c>
      <c r="B10257" t="s">
        <v>26507</v>
      </c>
      <c r="C10257" t="s">
        <v>26467</v>
      </c>
      <c r="D10257" t="s">
        <v>26461</v>
      </c>
      <c r="E10257" t="s">
        <v>36023</v>
      </c>
      <c r="F10257" t="s">
        <v>36024</v>
      </c>
      <c r="G10257">
        <v>1988</v>
      </c>
      <c r="H10257" t="s">
        <v>36685</v>
      </c>
      <c r="I10257" t="s">
        <v>26468</v>
      </c>
      <c r="J10257" s="2" t="s">
        <v>26508</v>
      </c>
      <c r="K10257" s="5" t="s">
        <v>55</v>
      </c>
      <c r="L10257" t="s">
        <v>143</v>
      </c>
    </row>
    <row r="10258" spans="1:12" hidden="1" x14ac:dyDescent="0.25">
      <c r="A10258">
        <v>221776</v>
      </c>
      <c r="B10258" t="s">
        <v>26509</v>
      </c>
      <c r="C10258" t="s">
        <v>26497</v>
      </c>
      <c r="D10258" t="s">
        <v>26461</v>
      </c>
      <c r="E10258" t="s">
        <v>36023</v>
      </c>
      <c r="F10258" t="s">
        <v>36024</v>
      </c>
      <c r="G10258">
        <v>1988</v>
      </c>
      <c r="H10258" t="s">
        <v>36685</v>
      </c>
      <c r="I10258" t="s">
        <v>5832</v>
      </c>
      <c r="J10258" s="2" t="s">
        <v>26510</v>
      </c>
      <c r="K10258" s="5" t="s">
        <v>502</v>
      </c>
    </row>
    <row r="10259" spans="1:12" hidden="1" x14ac:dyDescent="0.25">
      <c r="A10259">
        <v>221777</v>
      </c>
      <c r="B10259" t="s">
        <v>26511</v>
      </c>
      <c r="C10259" t="s">
        <v>26467</v>
      </c>
      <c r="D10259" t="s">
        <v>26461</v>
      </c>
      <c r="E10259" t="s">
        <v>36023</v>
      </c>
      <c r="F10259" t="s">
        <v>36024</v>
      </c>
      <c r="G10259">
        <v>1988</v>
      </c>
      <c r="H10259" t="s">
        <v>36685</v>
      </c>
      <c r="I10259" t="s">
        <v>26468</v>
      </c>
      <c r="J10259" s="2" t="s">
        <v>26512</v>
      </c>
      <c r="K10259" s="5" t="s">
        <v>547</v>
      </c>
    </row>
    <row r="10260" spans="1:12" hidden="1" x14ac:dyDescent="0.25">
      <c r="A10260">
        <v>221850</v>
      </c>
      <c r="B10260" t="s">
        <v>26513</v>
      </c>
      <c r="C10260" t="s">
        <v>26514</v>
      </c>
      <c r="D10260" t="s">
        <v>26515</v>
      </c>
      <c r="E10260" t="s">
        <v>36025</v>
      </c>
      <c r="F10260" t="s">
        <v>35409</v>
      </c>
      <c r="G10260">
        <v>1999</v>
      </c>
      <c r="H10260" t="s">
        <v>36686</v>
      </c>
      <c r="I10260" t="s">
        <v>14002</v>
      </c>
      <c r="J10260" s="2" t="s">
        <v>26516</v>
      </c>
      <c r="K10260" s="5" t="s">
        <v>128</v>
      </c>
      <c r="L10260" t="s">
        <v>35198</v>
      </c>
    </row>
    <row r="10261" spans="1:12" hidden="1" x14ac:dyDescent="0.25">
      <c r="A10261">
        <v>221851</v>
      </c>
      <c r="B10261" t="s">
        <v>26517</v>
      </c>
      <c r="C10261" t="s">
        <v>26518</v>
      </c>
      <c r="D10261" t="s">
        <v>26515</v>
      </c>
      <c r="E10261" t="s">
        <v>36025</v>
      </c>
      <c r="F10261" t="s">
        <v>35409</v>
      </c>
      <c r="G10261">
        <v>1999</v>
      </c>
      <c r="H10261" t="s">
        <v>36686</v>
      </c>
      <c r="I10261" t="s">
        <v>26519</v>
      </c>
      <c r="J10261" s="2" t="s">
        <v>26520</v>
      </c>
      <c r="K10261" s="5" t="s">
        <v>55</v>
      </c>
    </row>
    <row r="10262" spans="1:12" hidden="1" x14ac:dyDescent="0.25">
      <c r="A10262">
        <v>221873</v>
      </c>
      <c r="B10262" t="s">
        <v>26521</v>
      </c>
      <c r="C10262" t="s">
        <v>26522</v>
      </c>
      <c r="D10262" t="s">
        <v>26515</v>
      </c>
      <c r="E10262" t="s">
        <v>36025</v>
      </c>
      <c r="F10262" t="s">
        <v>35409</v>
      </c>
      <c r="G10262">
        <v>1999</v>
      </c>
      <c r="H10262" t="s">
        <v>36686</v>
      </c>
      <c r="I10262" t="s">
        <v>26523</v>
      </c>
      <c r="J10262" s="2" t="s">
        <v>26524</v>
      </c>
      <c r="K10262" s="5" t="s">
        <v>128</v>
      </c>
    </row>
    <row r="10263" spans="1:12" hidden="1" x14ac:dyDescent="0.25">
      <c r="A10263">
        <v>221895</v>
      </c>
      <c r="B10263" t="s">
        <v>26525</v>
      </c>
      <c r="C10263" t="s">
        <v>26514</v>
      </c>
      <c r="D10263" t="s">
        <v>26515</v>
      </c>
      <c r="E10263" t="s">
        <v>36025</v>
      </c>
      <c r="F10263" t="s">
        <v>35409</v>
      </c>
      <c r="G10263">
        <v>1999</v>
      </c>
      <c r="H10263" t="s">
        <v>36686</v>
      </c>
      <c r="I10263" t="s">
        <v>14002</v>
      </c>
      <c r="J10263" s="2" t="s">
        <v>26526</v>
      </c>
      <c r="K10263" s="5" t="s">
        <v>21</v>
      </c>
    </row>
    <row r="10264" spans="1:12" hidden="1" x14ac:dyDescent="0.25">
      <c r="A10264">
        <v>221906</v>
      </c>
      <c r="B10264" t="s">
        <v>26527</v>
      </c>
      <c r="C10264" t="s">
        <v>26514</v>
      </c>
      <c r="D10264" t="s">
        <v>26515</v>
      </c>
      <c r="E10264" t="s">
        <v>36025</v>
      </c>
      <c r="F10264" t="s">
        <v>35409</v>
      </c>
      <c r="G10264">
        <v>1999</v>
      </c>
      <c r="H10264" t="s">
        <v>36686</v>
      </c>
      <c r="I10264" t="s">
        <v>14002</v>
      </c>
      <c r="J10264" s="2" t="s">
        <v>26528</v>
      </c>
      <c r="K10264" s="5" t="s">
        <v>21</v>
      </c>
    </row>
    <row r="10265" spans="1:12" hidden="1" x14ac:dyDescent="0.25">
      <c r="A10265">
        <v>221908</v>
      </c>
      <c r="B10265" t="s">
        <v>26529</v>
      </c>
      <c r="C10265" t="s">
        <v>26514</v>
      </c>
      <c r="D10265" t="s">
        <v>26515</v>
      </c>
      <c r="E10265" t="s">
        <v>36025</v>
      </c>
      <c r="F10265" t="s">
        <v>35409</v>
      </c>
      <c r="G10265">
        <v>1999</v>
      </c>
      <c r="H10265" t="s">
        <v>36686</v>
      </c>
      <c r="I10265" t="s">
        <v>14002</v>
      </c>
      <c r="J10265" s="2" t="s">
        <v>26530</v>
      </c>
      <c r="K10265" s="5" t="s">
        <v>21</v>
      </c>
    </row>
    <row r="10266" spans="1:12" hidden="1" x14ac:dyDescent="0.25">
      <c r="A10266">
        <v>221917</v>
      </c>
      <c r="B10266" t="s">
        <v>26531</v>
      </c>
      <c r="C10266" t="s">
        <v>26514</v>
      </c>
      <c r="D10266" t="s">
        <v>26515</v>
      </c>
      <c r="E10266" t="s">
        <v>36025</v>
      </c>
      <c r="F10266" t="s">
        <v>35409</v>
      </c>
      <c r="G10266">
        <v>1999</v>
      </c>
      <c r="H10266" t="s">
        <v>36686</v>
      </c>
      <c r="I10266" t="s">
        <v>14002</v>
      </c>
      <c r="J10266" s="2" t="s">
        <v>26532</v>
      </c>
      <c r="K10266" s="5" t="s">
        <v>55</v>
      </c>
    </row>
    <row r="10267" spans="1:12" hidden="1" x14ac:dyDescent="0.25">
      <c r="A10267">
        <v>221924</v>
      </c>
      <c r="B10267" t="s">
        <v>26533</v>
      </c>
      <c r="C10267" t="s">
        <v>26522</v>
      </c>
      <c r="D10267" t="s">
        <v>26515</v>
      </c>
      <c r="E10267" t="s">
        <v>36025</v>
      </c>
      <c r="F10267" t="s">
        <v>35409</v>
      </c>
      <c r="G10267">
        <v>1999</v>
      </c>
      <c r="H10267" t="s">
        <v>36686</v>
      </c>
      <c r="I10267" t="s">
        <v>26523</v>
      </c>
      <c r="J10267" s="2" t="s">
        <v>26534</v>
      </c>
      <c r="K10267" s="5" t="s">
        <v>55</v>
      </c>
    </row>
    <row r="10268" spans="1:12" hidden="1" x14ac:dyDescent="0.25">
      <c r="A10268">
        <v>221928</v>
      </c>
      <c r="B10268" t="s">
        <v>26535</v>
      </c>
      <c r="C10268" t="s">
        <v>26522</v>
      </c>
      <c r="D10268" t="s">
        <v>26515</v>
      </c>
      <c r="E10268" t="s">
        <v>36025</v>
      </c>
      <c r="F10268" t="s">
        <v>35409</v>
      </c>
      <c r="G10268">
        <v>1999</v>
      </c>
      <c r="H10268" t="s">
        <v>36686</v>
      </c>
      <c r="I10268" t="s">
        <v>26523</v>
      </c>
      <c r="J10268" s="2" t="s">
        <v>26536</v>
      </c>
      <c r="K10268" s="5" t="s">
        <v>21</v>
      </c>
    </row>
    <row r="10269" spans="1:12" hidden="1" x14ac:dyDescent="0.25">
      <c r="A10269">
        <v>221967</v>
      </c>
      <c r="B10269" t="s">
        <v>26537</v>
      </c>
      <c r="C10269" t="s">
        <v>26538</v>
      </c>
      <c r="D10269" t="s">
        <v>26515</v>
      </c>
      <c r="E10269" t="s">
        <v>36025</v>
      </c>
      <c r="F10269" t="s">
        <v>35409</v>
      </c>
      <c r="G10269">
        <v>1999</v>
      </c>
      <c r="H10269" t="s">
        <v>36686</v>
      </c>
      <c r="I10269" t="s">
        <v>26539</v>
      </c>
      <c r="J10269" s="2" t="s">
        <v>26540</v>
      </c>
      <c r="K10269" s="5" t="s">
        <v>128</v>
      </c>
    </row>
    <row r="10270" spans="1:12" hidden="1" x14ac:dyDescent="0.25">
      <c r="A10270">
        <v>221968</v>
      </c>
      <c r="B10270" t="s">
        <v>26541</v>
      </c>
      <c r="C10270" t="s">
        <v>26514</v>
      </c>
      <c r="D10270" t="s">
        <v>26515</v>
      </c>
      <c r="E10270" t="s">
        <v>36025</v>
      </c>
      <c r="F10270" t="s">
        <v>35409</v>
      </c>
      <c r="G10270">
        <v>1999</v>
      </c>
      <c r="H10270" t="s">
        <v>36686</v>
      </c>
      <c r="I10270" t="s">
        <v>14002</v>
      </c>
      <c r="J10270" s="2" t="s">
        <v>26542</v>
      </c>
      <c r="K10270" s="5" t="s">
        <v>128</v>
      </c>
    </row>
    <row r="10271" spans="1:12" hidden="1" x14ac:dyDescent="0.25">
      <c r="A10271">
        <v>221969</v>
      </c>
      <c r="B10271" t="s">
        <v>26543</v>
      </c>
      <c r="C10271" t="s">
        <v>26544</v>
      </c>
      <c r="D10271" t="s">
        <v>26515</v>
      </c>
      <c r="E10271" t="s">
        <v>36025</v>
      </c>
      <c r="F10271" t="s">
        <v>35409</v>
      </c>
      <c r="G10271">
        <v>1999</v>
      </c>
      <c r="H10271" t="s">
        <v>36686</v>
      </c>
      <c r="I10271" t="s">
        <v>16234</v>
      </c>
      <c r="J10271" s="2" t="s">
        <v>26545</v>
      </c>
      <c r="K10271" s="5" t="s">
        <v>345</v>
      </c>
      <c r="L10271" t="s">
        <v>16</v>
      </c>
    </row>
    <row r="10272" spans="1:12" hidden="1" x14ac:dyDescent="0.25">
      <c r="A10272">
        <v>221990</v>
      </c>
      <c r="B10272" t="s">
        <v>26546</v>
      </c>
      <c r="C10272" t="s">
        <v>26544</v>
      </c>
      <c r="D10272" t="s">
        <v>26515</v>
      </c>
      <c r="E10272" t="s">
        <v>36025</v>
      </c>
      <c r="F10272" t="s">
        <v>35409</v>
      </c>
      <c r="G10272">
        <v>1999</v>
      </c>
      <c r="H10272" t="s">
        <v>36686</v>
      </c>
      <c r="I10272" t="s">
        <v>16234</v>
      </c>
      <c r="J10272" s="2" t="s">
        <v>26547</v>
      </c>
      <c r="K10272" s="5" t="s">
        <v>55</v>
      </c>
    </row>
    <row r="10273" spans="1:12" hidden="1" x14ac:dyDescent="0.25">
      <c r="A10273">
        <v>222055</v>
      </c>
      <c r="B10273" t="s">
        <v>26548</v>
      </c>
      <c r="C10273" t="s">
        <v>26514</v>
      </c>
      <c r="D10273" t="s">
        <v>26515</v>
      </c>
      <c r="E10273" t="s">
        <v>36025</v>
      </c>
      <c r="F10273" t="s">
        <v>35409</v>
      </c>
      <c r="G10273">
        <v>1999</v>
      </c>
      <c r="H10273" t="s">
        <v>36686</v>
      </c>
      <c r="I10273" t="s">
        <v>14002</v>
      </c>
      <c r="J10273" s="2" t="s">
        <v>26549</v>
      </c>
      <c r="K10273" s="5" t="s">
        <v>21</v>
      </c>
    </row>
    <row r="10274" spans="1:12" hidden="1" x14ac:dyDescent="0.25">
      <c r="A10274">
        <v>222062</v>
      </c>
      <c r="B10274" t="s">
        <v>26550</v>
      </c>
      <c r="C10274" t="s">
        <v>26551</v>
      </c>
      <c r="D10274" t="s">
        <v>26515</v>
      </c>
      <c r="E10274" t="s">
        <v>36025</v>
      </c>
      <c r="F10274" t="s">
        <v>35409</v>
      </c>
      <c r="G10274">
        <v>1999</v>
      </c>
      <c r="H10274" t="s">
        <v>36686</v>
      </c>
      <c r="I10274" t="s">
        <v>5459</v>
      </c>
      <c r="J10274" s="2" t="s">
        <v>26552</v>
      </c>
      <c r="K10274" s="5" t="s">
        <v>21</v>
      </c>
      <c r="L10274" t="s">
        <v>143</v>
      </c>
    </row>
    <row r="10275" spans="1:12" hidden="1" x14ac:dyDescent="0.25">
      <c r="A10275">
        <v>222078</v>
      </c>
      <c r="B10275" t="s">
        <v>26553</v>
      </c>
      <c r="C10275" t="s">
        <v>26551</v>
      </c>
      <c r="D10275" t="s">
        <v>26515</v>
      </c>
      <c r="E10275" t="s">
        <v>36025</v>
      </c>
      <c r="F10275" t="s">
        <v>35409</v>
      </c>
      <c r="G10275">
        <v>1999</v>
      </c>
      <c r="H10275" t="s">
        <v>36686</v>
      </c>
      <c r="I10275" t="s">
        <v>5459</v>
      </c>
      <c r="J10275" s="2" t="s">
        <v>26554</v>
      </c>
      <c r="K10275" s="5" t="s">
        <v>21</v>
      </c>
    </row>
    <row r="10276" spans="1:12" hidden="1" x14ac:dyDescent="0.25">
      <c r="A10276">
        <v>222118</v>
      </c>
      <c r="B10276" t="s">
        <v>26555</v>
      </c>
      <c r="C10276" t="s">
        <v>26551</v>
      </c>
      <c r="D10276" t="s">
        <v>26515</v>
      </c>
      <c r="E10276" t="s">
        <v>36025</v>
      </c>
      <c r="F10276" t="s">
        <v>35409</v>
      </c>
      <c r="G10276">
        <v>1999</v>
      </c>
      <c r="H10276" t="s">
        <v>36686</v>
      </c>
      <c r="I10276" t="s">
        <v>5459</v>
      </c>
      <c r="J10276" s="2" t="s">
        <v>26556</v>
      </c>
      <c r="K10276" s="5" t="s">
        <v>38</v>
      </c>
      <c r="L10276" t="s">
        <v>132</v>
      </c>
    </row>
    <row r="10277" spans="1:12" hidden="1" x14ac:dyDescent="0.25">
      <c r="A10277">
        <v>222144</v>
      </c>
      <c r="B10277" t="s">
        <v>26557</v>
      </c>
      <c r="C10277" t="s">
        <v>26558</v>
      </c>
      <c r="D10277" t="s">
        <v>26515</v>
      </c>
      <c r="E10277" t="s">
        <v>36025</v>
      </c>
      <c r="F10277" t="s">
        <v>35409</v>
      </c>
      <c r="G10277">
        <v>1999</v>
      </c>
      <c r="H10277" t="s">
        <v>36686</v>
      </c>
      <c r="I10277" t="s">
        <v>7513</v>
      </c>
      <c r="J10277" s="2" t="s">
        <v>26559</v>
      </c>
      <c r="K10277" s="5" t="s">
        <v>475</v>
      </c>
      <c r="L10277" t="s">
        <v>143</v>
      </c>
    </row>
    <row r="10278" spans="1:12" hidden="1" x14ac:dyDescent="0.25">
      <c r="A10278">
        <v>222167</v>
      </c>
      <c r="B10278" t="s">
        <v>26560</v>
      </c>
      <c r="C10278" t="s">
        <v>26514</v>
      </c>
      <c r="D10278" t="s">
        <v>26515</v>
      </c>
      <c r="E10278" t="s">
        <v>36025</v>
      </c>
      <c r="F10278" t="s">
        <v>35409</v>
      </c>
      <c r="G10278">
        <v>1999</v>
      </c>
      <c r="H10278" t="s">
        <v>36686</v>
      </c>
      <c r="I10278" t="s">
        <v>14002</v>
      </c>
      <c r="J10278" s="2" t="s">
        <v>26561</v>
      </c>
      <c r="K10278" s="5" t="s">
        <v>21</v>
      </c>
    </row>
    <row r="10279" spans="1:12" hidden="1" x14ac:dyDescent="0.25">
      <c r="A10279">
        <v>222175</v>
      </c>
      <c r="B10279" t="s">
        <v>26562</v>
      </c>
      <c r="C10279" t="s">
        <v>26558</v>
      </c>
      <c r="D10279" t="s">
        <v>26515</v>
      </c>
      <c r="E10279" t="s">
        <v>36025</v>
      </c>
      <c r="F10279" t="s">
        <v>35409</v>
      </c>
      <c r="G10279">
        <v>1999</v>
      </c>
      <c r="H10279" t="s">
        <v>36686</v>
      </c>
      <c r="I10279" t="s">
        <v>7513</v>
      </c>
      <c r="J10279" s="2" t="s">
        <v>26563</v>
      </c>
      <c r="K10279" s="5" t="s">
        <v>21</v>
      </c>
    </row>
    <row r="10280" spans="1:12" hidden="1" x14ac:dyDescent="0.25">
      <c r="A10280">
        <v>222176</v>
      </c>
      <c r="B10280" t="s">
        <v>26564</v>
      </c>
      <c r="C10280" t="s">
        <v>26514</v>
      </c>
      <c r="D10280" t="s">
        <v>26515</v>
      </c>
      <c r="E10280" t="s">
        <v>36025</v>
      </c>
      <c r="F10280" t="s">
        <v>35409</v>
      </c>
      <c r="G10280">
        <v>1999</v>
      </c>
      <c r="H10280" t="s">
        <v>36686</v>
      </c>
      <c r="I10280" t="s">
        <v>14002</v>
      </c>
      <c r="J10280" s="2" t="s">
        <v>26565</v>
      </c>
      <c r="K10280" s="5" t="s">
        <v>55</v>
      </c>
    </row>
    <row r="10281" spans="1:12" hidden="1" x14ac:dyDescent="0.25">
      <c r="A10281">
        <v>222177</v>
      </c>
      <c r="B10281" t="s">
        <v>26566</v>
      </c>
      <c r="C10281" t="s">
        <v>26558</v>
      </c>
      <c r="D10281" t="s">
        <v>26515</v>
      </c>
      <c r="E10281" t="s">
        <v>36025</v>
      </c>
      <c r="F10281" t="s">
        <v>35409</v>
      </c>
      <c r="G10281">
        <v>1999</v>
      </c>
      <c r="H10281" t="s">
        <v>36686</v>
      </c>
      <c r="I10281" t="s">
        <v>7513</v>
      </c>
      <c r="J10281" s="2" t="s">
        <v>26567</v>
      </c>
      <c r="K10281" s="5" t="s">
        <v>38</v>
      </c>
      <c r="L10281" t="s">
        <v>132</v>
      </c>
    </row>
    <row r="10282" spans="1:12" hidden="1" x14ac:dyDescent="0.25">
      <c r="A10282">
        <v>222190</v>
      </c>
      <c r="B10282" t="s">
        <v>26568</v>
      </c>
      <c r="C10282" t="s">
        <v>26514</v>
      </c>
      <c r="D10282" t="s">
        <v>26515</v>
      </c>
      <c r="E10282" t="s">
        <v>36025</v>
      </c>
      <c r="F10282" t="s">
        <v>35409</v>
      </c>
      <c r="G10282">
        <v>1999</v>
      </c>
      <c r="H10282" t="s">
        <v>36686</v>
      </c>
      <c r="I10282" t="s">
        <v>14002</v>
      </c>
      <c r="J10282" s="2" t="s">
        <v>26569</v>
      </c>
      <c r="K10282" s="5" t="s">
        <v>15</v>
      </c>
      <c r="L10282" t="s">
        <v>16</v>
      </c>
    </row>
    <row r="10283" spans="1:12" hidden="1" x14ac:dyDescent="0.25">
      <c r="A10283">
        <v>222199</v>
      </c>
      <c r="B10283" t="s">
        <v>26570</v>
      </c>
      <c r="C10283" t="s">
        <v>26558</v>
      </c>
      <c r="D10283" t="s">
        <v>26515</v>
      </c>
      <c r="E10283" t="s">
        <v>36025</v>
      </c>
      <c r="F10283" t="s">
        <v>35409</v>
      </c>
      <c r="G10283">
        <v>1999</v>
      </c>
      <c r="H10283" t="s">
        <v>36686</v>
      </c>
      <c r="I10283" t="s">
        <v>7513</v>
      </c>
      <c r="J10283" s="2" t="s">
        <v>26571</v>
      </c>
      <c r="K10283" s="5" t="s">
        <v>38</v>
      </c>
    </row>
    <row r="10284" spans="1:12" hidden="1" x14ac:dyDescent="0.25">
      <c r="A10284">
        <v>222261</v>
      </c>
      <c r="B10284" t="s">
        <v>26572</v>
      </c>
      <c r="C10284" t="s">
        <v>26573</v>
      </c>
      <c r="D10284" t="s">
        <v>26515</v>
      </c>
      <c r="E10284" t="s">
        <v>36025</v>
      </c>
      <c r="F10284" t="s">
        <v>35409</v>
      </c>
      <c r="G10284">
        <v>1999</v>
      </c>
      <c r="H10284" t="s">
        <v>36686</v>
      </c>
      <c r="I10284" t="s">
        <v>20351</v>
      </c>
      <c r="J10284" s="2" t="s">
        <v>26574</v>
      </c>
      <c r="K10284" s="5" t="s">
        <v>21</v>
      </c>
    </row>
    <row r="10285" spans="1:12" hidden="1" x14ac:dyDescent="0.25">
      <c r="A10285">
        <v>222288</v>
      </c>
      <c r="B10285" t="s">
        <v>26575</v>
      </c>
      <c r="C10285" t="s">
        <v>26576</v>
      </c>
      <c r="D10285" t="s">
        <v>26577</v>
      </c>
      <c r="E10285" t="s">
        <v>36026</v>
      </c>
      <c r="F10285" t="s">
        <v>36027</v>
      </c>
      <c r="G10285">
        <v>1993</v>
      </c>
      <c r="H10285" t="s">
        <v>36687</v>
      </c>
      <c r="I10285" t="s">
        <v>4317</v>
      </c>
      <c r="J10285" s="2" t="s">
        <v>26578</v>
      </c>
      <c r="K10285" s="5" t="s">
        <v>55</v>
      </c>
    </row>
    <row r="10286" spans="1:12" hidden="1" x14ac:dyDescent="0.25">
      <c r="A10286">
        <v>222293</v>
      </c>
      <c r="B10286" t="s">
        <v>26579</v>
      </c>
      <c r="C10286" t="s">
        <v>26580</v>
      </c>
      <c r="D10286" t="s">
        <v>26577</v>
      </c>
      <c r="E10286" t="s">
        <v>36026</v>
      </c>
      <c r="F10286" t="s">
        <v>36027</v>
      </c>
      <c r="G10286">
        <v>1993</v>
      </c>
      <c r="H10286" t="s">
        <v>36687</v>
      </c>
      <c r="I10286" t="s">
        <v>26581</v>
      </c>
      <c r="J10286" s="2" t="s">
        <v>26582</v>
      </c>
      <c r="K10286" s="5" t="s">
        <v>38</v>
      </c>
      <c r="L10286" t="s">
        <v>119</v>
      </c>
    </row>
    <row r="10287" spans="1:12" hidden="1" x14ac:dyDescent="0.25">
      <c r="A10287">
        <v>222339</v>
      </c>
      <c r="B10287" t="s">
        <v>26583</v>
      </c>
      <c r="C10287" t="s">
        <v>26584</v>
      </c>
      <c r="D10287" t="s">
        <v>26577</v>
      </c>
      <c r="E10287" t="s">
        <v>36026</v>
      </c>
      <c r="F10287" t="s">
        <v>36027</v>
      </c>
      <c r="G10287">
        <v>1993</v>
      </c>
      <c r="H10287" t="s">
        <v>36687</v>
      </c>
      <c r="I10287" t="s">
        <v>26585</v>
      </c>
      <c r="J10287" s="2" t="s">
        <v>26586</v>
      </c>
      <c r="K10287" s="5" t="s">
        <v>21</v>
      </c>
    </row>
    <row r="10288" spans="1:12" hidden="1" x14ac:dyDescent="0.25">
      <c r="A10288">
        <v>222418</v>
      </c>
      <c r="B10288" t="s">
        <v>26587</v>
      </c>
      <c r="C10288" t="s">
        <v>26588</v>
      </c>
      <c r="D10288" t="s">
        <v>26589</v>
      </c>
      <c r="E10288" t="s">
        <v>36028</v>
      </c>
      <c r="F10288" t="s">
        <v>35358</v>
      </c>
      <c r="G10288">
        <v>1985</v>
      </c>
      <c r="H10288" t="s">
        <v>36688</v>
      </c>
      <c r="I10288" t="s">
        <v>1185</v>
      </c>
      <c r="J10288" s="2" t="s">
        <v>26590</v>
      </c>
      <c r="K10288" s="5" t="s">
        <v>21</v>
      </c>
    </row>
    <row r="10289" spans="1:12" hidden="1" x14ac:dyDescent="0.25">
      <c r="A10289">
        <v>222448</v>
      </c>
      <c r="B10289" t="s">
        <v>26591</v>
      </c>
      <c r="C10289" t="s">
        <v>26588</v>
      </c>
      <c r="D10289" t="s">
        <v>26589</v>
      </c>
      <c r="E10289" t="s">
        <v>36028</v>
      </c>
      <c r="F10289" t="s">
        <v>35358</v>
      </c>
      <c r="G10289">
        <v>1985</v>
      </c>
      <c r="H10289" t="s">
        <v>36688</v>
      </c>
      <c r="I10289" t="s">
        <v>1185</v>
      </c>
      <c r="J10289" s="2" t="s">
        <v>26592</v>
      </c>
      <c r="K10289" s="5" t="s">
        <v>55</v>
      </c>
    </row>
    <row r="10290" spans="1:12" hidden="1" x14ac:dyDescent="0.25">
      <c r="A10290">
        <v>222481</v>
      </c>
      <c r="B10290" t="s">
        <v>26593</v>
      </c>
      <c r="C10290" t="s">
        <v>26594</v>
      </c>
      <c r="D10290" t="s">
        <v>26589</v>
      </c>
      <c r="E10290" t="s">
        <v>36028</v>
      </c>
      <c r="F10290" t="s">
        <v>35358</v>
      </c>
      <c r="G10290">
        <v>1985</v>
      </c>
      <c r="H10290" t="s">
        <v>36688</v>
      </c>
      <c r="I10290" t="s">
        <v>1351</v>
      </c>
      <c r="J10290" s="2" t="s">
        <v>26595</v>
      </c>
      <c r="K10290" s="5" t="s">
        <v>21</v>
      </c>
    </row>
    <row r="10291" spans="1:12" hidden="1" x14ac:dyDescent="0.25">
      <c r="A10291">
        <v>222507</v>
      </c>
      <c r="B10291" t="s">
        <v>26596</v>
      </c>
      <c r="C10291" t="s">
        <v>26594</v>
      </c>
      <c r="D10291" t="s">
        <v>26589</v>
      </c>
      <c r="E10291" t="s">
        <v>36028</v>
      </c>
      <c r="F10291" t="s">
        <v>35358</v>
      </c>
      <c r="G10291">
        <v>1985</v>
      </c>
      <c r="H10291" t="s">
        <v>36688</v>
      </c>
      <c r="I10291" t="s">
        <v>1351</v>
      </c>
      <c r="J10291" s="2" t="s">
        <v>26597</v>
      </c>
      <c r="K10291" s="5" t="s">
        <v>21</v>
      </c>
    </row>
    <row r="10292" spans="1:12" hidden="1" x14ac:dyDescent="0.25">
      <c r="A10292">
        <v>222521</v>
      </c>
      <c r="B10292" t="s">
        <v>26598</v>
      </c>
      <c r="C10292" t="s">
        <v>26588</v>
      </c>
      <c r="D10292" t="s">
        <v>26589</v>
      </c>
      <c r="E10292" t="s">
        <v>36028</v>
      </c>
      <c r="F10292" t="s">
        <v>35358</v>
      </c>
      <c r="G10292">
        <v>1985</v>
      </c>
      <c r="H10292" t="s">
        <v>36688</v>
      </c>
      <c r="I10292" t="s">
        <v>1185</v>
      </c>
      <c r="J10292" s="2" t="s">
        <v>26599</v>
      </c>
      <c r="K10292" s="5" t="s">
        <v>21</v>
      </c>
    </row>
    <row r="10293" spans="1:12" hidden="1" x14ac:dyDescent="0.25">
      <c r="A10293">
        <v>222599</v>
      </c>
      <c r="B10293" t="s">
        <v>26600</v>
      </c>
      <c r="C10293" t="s">
        <v>26601</v>
      </c>
      <c r="D10293" t="s">
        <v>26602</v>
      </c>
      <c r="E10293" t="s">
        <v>36029</v>
      </c>
      <c r="F10293" t="s">
        <v>35358</v>
      </c>
      <c r="G10293">
        <v>1987</v>
      </c>
      <c r="H10293" t="s">
        <v>36689</v>
      </c>
      <c r="I10293" t="s">
        <v>352</v>
      </c>
      <c r="J10293" s="2" t="s">
        <v>26603</v>
      </c>
      <c r="K10293" s="5" t="s">
        <v>32</v>
      </c>
    </row>
    <row r="10294" spans="1:12" hidden="1" x14ac:dyDescent="0.25">
      <c r="A10294">
        <v>222625</v>
      </c>
      <c r="B10294" t="s">
        <v>26604</v>
      </c>
      <c r="C10294" t="s">
        <v>26605</v>
      </c>
      <c r="D10294" t="s">
        <v>26602</v>
      </c>
      <c r="E10294" t="s">
        <v>36029</v>
      </c>
      <c r="F10294" t="s">
        <v>35358</v>
      </c>
      <c r="G10294">
        <v>1987</v>
      </c>
      <c r="H10294" t="s">
        <v>36689</v>
      </c>
      <c r="I10294" t="s">
        <v>1595</v>
      </c>
      <c r="J10294" s="2" t="s">
        <v>26606</v>
      </c>
      <c r="K10294" s="5" t="s">
        <v>55</v>
      </c>
    </row>
    <row r="10295" spans="1:12" hidden="1" x14ac:dyDescent="0.25">
      <c r="A10295">
        <v>222633</v>
      </c>
      <c r="B10295" t="s">
        <v>26607</v>
      </c>
      <c r="C10295" t="s">
        <v>26605</v>
      </c>
      <c r="D10295" t="s">
        <v>26602</v>
      </c>
      <c r="E10295" t="s">
        <v>36029</v>
      </c>
      <c r="F10295" t="s">
        <v>35358</v>
      </c>
      <c r="G10295">
        <v>1987</v>
      </c>
      <c r="H10295" t="s">
        <v>36689</v>
      </c>
      <c r="I10295" t="s">
        <v>1595</v>
      </c>
      <c r="J10295" s="2" t="s">
        <v>26608</v>
      </c>
      <c r="K10295" s="5" t="s">
        <v>128</v>
      </c>
    </row>
    <row r="10296" spans="1:12" hidden="1" x14ac:dyDescent="0.25">
      <c r="A10296">
        <v>222636</v>
      </c>
      <c r="B10296" t="s">
        <v>26609</v>
      </c>
      <c r="C10296" t="s">
        <v>26610</v>
      </c>
      <c r="D10296" t="s">
        <v>26602</v>
      </c>
      <c r="E10296" t="s">
        <v>36029</v>
      </c>
      <c r="F10296" t="s">
        <v>35358</v>
      </c>
      <c r="G10296">
        <v>1987</v>
      </c>
      <c r="H10296" t="s">
        <v>36689</v>
      </c>
      <c r="I10296" t="s">
        <v>456</v>
      </c>
      <c r="J10296" s="2" t="s">
        <v>26611</v>
      </c>
      <c r="K10296" s="5" t="s">
        <v>128</v>
      </c>
    </row>
    <row r="10297" spans="1:12" hidden="1" x14ac:dyDescent="0.25">
      <c r="A10297">
        <v>222683</v>
      </c>
      <c r="B10297" t="s">
        <v>26612</v>
      </c>
      <c r="C10297" t="s">
        <v>26613</v>
      </c>
      <c r="D10297" t="s">
        <v>26602</v>
      </c>
      <c r="E10297" t="s">
        <v>36029</v>
      </c>
      <c r="F10297" t="s">
        <v>35358</v>
      </c>
      <c r="G10297">
        <v>1987</v>
      </c>
      <c r="H10297" t="s">
        <v>36689</v>
      </c>
      <c r="I10297" t="s">
        <v>510</v>
      </c>
      <c r="J10297" s="2" t="s">
        <v>26614</v>
      </c>
      <c r="K10297" s="5" t="s">
        <v>32</v>
      </c>
      <c r="L10297" t="s">
        <v>1674</v>
      </c>
    </row>
    <row r="10298" spans="1:12" hidden="1" x14ac:dyDescent="0.25">
      <c r="A10298">
        <v>222685</v>
      </c>
      <c r="B10298" t="s">
        <v>26615</v>
      </c>
      <c r="C10298" t="s">
        <v>26616</v>
      </c>
      <c r="D10298" t="s">
        <v>26602</v>
      </c>
      <c r="E10298" t="s">
        <v>36029</v>
      </c>
      <c r="F10298" t="s">
        <v>35358</v>
      </c>
      <c r="G10298">
        <v>1987</v>
      </c>
      <c r="H10298" t="s">
        <v>36689</v>
      </c>
      <c r="I10298" t="s">
        <v>9376</v>
      </c>
      <c r="J10298" s="2" t="s">
        <v>26617</v>
      </c>
      <c r="K10298" s="5" t="s">
        <v>38</v>
      </c>
      <c r="L10298" t="s">
        <v>132</v>
      </c>
    </row>
    <row r="10299" spans="1:12" hidden="1" x14ac:dyDescent="0.25">
      <c r="A10299">
        <v>222693</v>
      </c>
      <c r="B10299" t="s">
        <v>26618</v>
      </c>
      <c r="C10299" t="s">
        <v>26613</v>
      </c>
      <c r="D10299" t="s">
        <v>26602</v>
      </c>
      <c r="E10299" t="s">
        <v>36029</v>
      </c>
      <c r="F10299" t="s">
        <v>35358</v>
      </c>
      <c r="G10299">
        <v>1987</v>
      </c>
      <c r="H10299" t="s">
        <v>36689</v>
      </c>
      <c r="I10299" t="s">
        <v>510</v>
      </c>
      <c r="J10299" s="2" t="s">
        <v>26619</v>
      </c>
      <c r="K10299" s="5" t="s">
        <v>6509</v>
      </c>
      <c r="L10299" t="s">
        <v>902</v>
      </c>
    </row>
    <row r="10300" spans="1:12" hidden="1" x14ac:dyDescent="0.25">
      <c r="A10300">
        <v>222694</v>
      </c>
      <c r="B10300" t="s">
        <v>26620</v>
      </c>
      <c r="C10300" t="s">
        <v>26613</v>
      </c>
      <c r="D10300" t="s">
        <v>26602</v>
      </c>
      <c r="E10300" t="s">
        <v>36029</v>
      </c>
      <c r="F10300" t="s">
        <v>35358</v>
      </c>
      <c r="G10300">
        <v>1987</v>
      </c>
      <c r="H10300" t="s">
        <v>36689</v>
      </c>
      <c r="I10300" t="s">
        <v>510</v>
      </c>
      <c r="J10300" s="2" t="s">
        <v>26621</v>
      </c>
      <c r="K10300" s="5" t="s">
        <v>55</v>
      </c>
      <c r="L10300" t="s">
        <v>143</v>
      </c>
    </row>
    <row r="10301" spans="1:12" hidden="1" x14ac:dyDescent="0.25">
      <c r="A10301">
        <v>222725</v>
      </c>
      <c r="B10301" t="s">
        <v>26622</v>
      </c>
      <c r="C10301" t="s">
        <v>26610</v>
      </c>
      <c r="D10301" t="s">
        <v>26602</v>
      </c>
      <c r="E10301" t="s">
        <v>36029</v>
      </c>
      <c r="F10301" t="s">
        <v>35358</v>
      </c>
      <c r="G10301">
        <v>1987</v>
      </c>
      <c r="H10301" t="s">
        <v>36689</v>
      </c>
      <c r="I10301" t="s">
        <v>456</v>
      </c>
      <c r="J10301" s="2" t="s">
        <v>26623</v>
      </c>
      <c r="K10301" s="5" t="s">
        <v>32</v>
      </c>
    </row>
    <row r="10302" spans="1:12" hidden="1" x14ac:dyDescent="0.25">
      <c r="A10302">
        <v>222742</v>
      </c>
      <c r="B10302" t="s">
        <v>26624</v>
      </c>
      <c r="C10302" t="s">
        <v>26616</v>
      </c>
      <c r="D10302" t="s">
        <v>26602</v>
      </c>
      <c r="E10302" t="s">
        <v>36029</v>
      </c>
      <c r="F10302" t="s">
        <v>35358</v>
      </c>
      <c r="G10302">
        <v>1987</v>
      </c>
      <c r="H10302" t="s">
        <v>36689</v>
      </c>
      <c r="I10302" t="s">
        <v>9376</v>
      </c>
      <c r="J10302" s="2" t="s">
        <v>26625</v>
      </c>
      <c r="K10302" s="5" t="s">
        <v>202</v>
      </c>
      <c r="L10302" t="s">
        <v>129</v>
      </c>
    </row>
    <row r="10303" spans="1:12" hidden="1" x14ac:dyDescent="0.25">
      <c r="A10303">
        <v>222766</v>
      </c>
      <c r="B10303" t="s">
        <v>26626</v>
      </c>
      <c r="C10303" t="s">
        <v>26627</v>
      </c>
      <c r="D10303" t="s">
        <v>26602</v>
      </c>
      <c r="E10303" t="s">
        <v>36029</v>
      </c>
      <c r="F10303" t="s">
        <v>35358</v>
      </c>
      <c r="G10303">
        <v>1987</v>
      </c>
      <c r="H10303" t="s">
        <v>36689</v>
      </c>
      <c r="I10303" t="s">
        <v>19773</v>
      </c>
      <c r="J10303" s="2" t="s">
        <v>26628</v>
      </c>
      <c r="K10303" s="5" t="s">
        <v>173</v>
      </c>
      <c r="L10303" t="s">
        <v>187</v>
      </c>
    </row>
    <row r="10304" spans="1:12" hidden="1" x14ac:dyDescent="0.25">
      <c r="A10304">
        <v>222848</v>
      </c>
      <c r="B10304" t="s">
        <v>26629</v>
      </c>
      <c r="C10304" t="s">
        <v>26616</v>
      </c>
      <c r="D10304" t="s">
        <v>26602</v>
      </c>
      <c r="E10304" t="s">
        <v>36029</v>
      </c>
      <c r="F10304" t="s">
        <v>35358</v>
      </c>
      <c r="G10304">
        <v>1987</v>
      </c>
      <c r="H10304" t="s">
        <v>36689</v>
      </c>
      <c r="I10304" t="s">
        <v>9376</v>
      </c>
      <c r="J10304" s="2" t="s">
        <v>26630</v>
      </c>
      <c r="K10304" s="5" t="s">
        <v>202</v>
      </c>
    </row>
    <row r="10305" spans="1:12" hidden="1" x14ac:dyDescent="0.25">
      <c r="A10305">
        <v>222877</v>
      </c>
      <c r="B10305" t="s">
        <v>26631</v>
      </c>
      <c r="C10305" t="s">
        <v>26632</v>
      </c>
      <c r="D10305" t="s">
        <v>26602</v>
      </c>
      <c r="E10305" t="s">
        <v>36029</v>
      </c>
      <c r="F10305" t="s">
        <v>35358</v>
      </c>
      <c r="G10305">
        <v>1987</v>
      </c>
      <c r="H10305" t="s">
        <v>36689</v>
      </c>
      <c r="I10305" t="s">
        <v>495</v>
      </c>
      <c r="J10305" s="2" t="s">
        <v>26633</v>
      </c>
      <c r="K10305" s="5" t="s">
        <v>55</v>
      </c>
    </row>
    <row r="10306" spans="1:12" hidden="1" x14ac:dyDescent="0.25">
      <c r="A10306">
        <v>222884</v>
      </c>
      <c r="B10306" t="s">
        <v>26634</v>
      </c>
      <c r="C10306" t="s">
        <v>26632</v>
      </c>
      <c r="D10306" t="s">
        <v>26602</v>
      </c>
      <c r="E10306" t="s">
        <v>36029</v>
      </c>
      <c r="F10306" t="s">
        <v>35358</v>
      </c>
      <c r="G10306">
        <v>1987</v>
      </c>
      <c r="H10306" t="s">
        <v>36689</v>
      </c>
      <c r="I10306" t="s">
        <v>495</v>
      </c>
      <c r="J10306" s="2" t="s">
        <v>26635</v>
      </c>
      <c r="K10306" s="5" t="s">
        <v>55</v>
      </c>
    </row>
    <row r="10307" spans="1:12" hidden="1" x14ac:dyDescent="0.25">
      <c r="A10307">
        <v>222887</v>
      </c>
      <c r="B10307" t="s">
        <v>26636</v>
      </c>
      <c r="C10307" t="s">
        <v>26627</v>
      </c>
      <c r="D10307" t="s">
        <v>26602</v>
      </c>
      <c r="E10307" t="s">
        <v>36029</v>
      </c>
      <c r="F10307" t="s">
        <v>35358</v>
      </c>
      <c r="G10307">
        <v>1987</v>
      </c>
      <c r="H10307" t="s">
        <v>36689</v>
      </c>
      <c r="I10307" t="s">
        <v>19773</v>
      </c>
      <c r="J10307" s="2" t="s">
        <v>26637</v>
      </c>
      <c r="K10307" s="5" t="s">
        <v>21</v>
      </c>
    </row>
    <row r="10308" spans="1:12" hidden="1" x14ac:dyDescent="0.25">
      <c r="A10308">
        <v>222917</v>
      </c>
      <c r="B10308" t="s">
        <v>26638</v>
      </c>
      <c r="C10308" t="s">
        <v>26639</v>
      </c>
      <c r="D10308" t="s">
        <v>26602</v>
      </c>
      <c r="E10308" t="s">
        <v>36029</v>
      </c>
      <c r="F10308" t="s">
        <v>35358</v>
      </c>
      <c r="G10308">
        <v>1987</v>
      </c>
      <c r="H10308" t="s">
        <v>36689</v>
      </c>
      <c r="I10308" t="s">
        <v>2031</v>
      </c>
      <c r="J10308" s="2" t="s">
        <v>26640</v>
      </c>
      <c r="K10308" s="5" t="s">
        <v>128</v>
      </c>
    </row>
    <row r="10309" spans="1:12" hidden="1" x14ac:dyDescent="0.25">
      <c r="A10309">
        <v>222927</v>
      </c>
      <c r="B10309" t="s">
        <v>26641</v>
      </c>
      <c r="C10309" t="s">
        <v>26639</v>
      </c>
      <c r="D10309" t="s">
        <v>26602</v>
      </c>
      <c r="E10309" t="s">
        <v>36029</v>
      </c>
      <c r="F10309" t="s">
        <v>35358</v>
      </c>
      <c r="G10309">
        <v>1987</v>
      </c>
      <c r="H10309" t="s">
        <v>36689</v>
      </c>
      <c r="I10309" t="s">
        <v>2031</v>
      </c>
      <c r="J10309" s="2" t="s">
        <v>26642</v>
      </c>
      <c r="K10309" s="5" t="s">
        <v>38</v>
      </c>
    </row>
    <row r="10310" spans="1:12" hidden="1" x14ac:dyDescent="0.25">
      <c r="A10310">
        <v>222951</v>
      </c>
      <c r="B10310" t="s">
        <v>26643</v>
      </c>
      <c r="C10310" t="s">
        <v>26644</v>
      </c>
      <c r="D10310" t="s">
        <v>26645</v>
      </c>
      <c r="E10310" t="s">
        <v>36030</v>
      </c>
      <c r="F10310" t="s">
        <v>35344</v>
      </c>
      <c r="G10310">
        <v>1999</v>
      </c>
      <c r="H10310" t="s">
        <v>36690</v>
      </c>
      <c r="I10310" t="s">
        <v>9417</v>
      </c>
      <c r="J10310" s="2" t="s">
        <v>26646</v>
      </c>
      <c r="K10310" s="5" t="s">
        <v>21</v>
      </c>
    </row>
    <row r="10311" spans="1:12" hidden="1" x14ac:dyDescent="0.25">
      <c r="A10311">
        <v>222979</v>
      </c>
      <c r="B10311" t="s">
        <v>26647</v>
      </c>
      <c r="C10311" t="s">
        <v>26644</v>
      </c>
      <c r="D10311" t="s">
        <v>26645</v>
      </c>
      <c r="E10311" t="s">
        <v>36030</v>
      </c>
      <c r="F10311" t="s">
        <v>35344</v>
      </c>
      <c r="G10311">
        <v>1999</v>
      </c>
      <c r="H10311" t="s">
        <v>36690</v>
      </c>
      <c r="I10311" t="s">
        <v>9417</v>
      </c>
      <c r="J10311" s="2" t="s">
        <v>26648</v>
      </c>
      <c r="K10311" s="5" t="s">
        <v>21</v>
      </c>
    </row>
    <row r="10312" spans="1:12" hidden="1" x14ac:dyDescent="0.25">
      <c r="A10312">
        <v>222986</v>
      </c>
      <c r="B10312" t="s">
        <v>26649</v>
      </c>
      <c r="C10312" t="s">
        <v>26644</v>
      </c>
      <c r="D10312" t="s">
        <v>26645</v>
      </c>
      <c r="E10312" t="s">
        <v>36030</v>
      </c>
      <c r="F10312" t="s">
        <v>35344</v>
      </c>
      <c r="G10312">
        <v>1999</v>
      </c>
      <c r="H10312" t="s">
        <v>36690</v>
      </c>
      <c r="I10312" t="s">
        <v>9417</v>
      </c>
      <c r="J10312" s="2" t="s">
        <v>26650</v>
      </c>
      <c r="K10312" s="5" t="s">
        <v>21</v>
      </c>
    </row>
    <row r="10313" spans="1:12" hidden="1" x14ac:dyDescent="0.25">
      <c r="A10313">
        <v>222992</v>
      </c>
      <c r="B10313" t="s">
        <v>26651</v>
      </c>
      <c r="C10313" t="s">
        <v>26652</v>
      </c>
      <c r="D10313" t="s">
        <v>26645</v>
      </c>
      <c r="E10313" t="s">
        <v>36030</v>
      </c>
      <c r="F10313" t="s">
        <v>35344</v>
      </c>
      <c r="G10313">
        <v>1999</v>
      </c>
      <c r="H10313" t="s">
        <v>36690</v>
      </c>
      <c r="I10313" t="s">
        <v>2550</v>
      </c>
      <c r="J10313" s="2" t="s">
        <v>26653</v>
      </c>
      <c r="K10313" s="5" t="s">
        <v>55</v>
      </c>
    </row>
    <row r="10314" spans="1:12" hidden="1" x14ac:dyDescent="0.25">
      <c r="A10314">
        <v>223019</v>
      </c>
      <c r="B10314" t="s">
        <v>26654</v>
      </c>
      <c r="C10314" t="s">
        <v>26644</v>
      </c>
      <c r="D10314" t="s">
        <v>26645</v>
      </c>
      <c r="E10314" t="s">
        <v>36030</v>
      </c>
      <c r="F10314" t="s">
        <v>35344</v>
      </c>
      <c r="G10314">
        <v>1999</v>
      </c>
      <c r="H10314" t="s">
        <v>36690</v>
      </c>
      <c r="I10314" t="s">
        <v>9417</v>
      </c>
      <c r="J10314" s="2" t="s">
        <v>26655</v>
      </c>
      <c r="K10314" s="5" t="s">
        <v>173</v>
      </c>
      <c r="L10314" t="s">
        <v>97</v>
      </c>
    </row>
    <row r="10315" spans="1:12" hidden="1" x14ac:dyDescent="0.25">
      <c r="A10315">
        <v>223038</v>
      </c>
      <c r="B10315" t="s">
        <v>26656</v>
      </c>
      <c r="C10315" t="s">
        <v>26644</v>
      </c>
      <c r="D10315" t="s">
        <v>26645</v>
      </c>
      <c r="E10315" t="s">
        <v>36030</v>
      </c>
      <c r="F10315" t="s">
        <v>35344</v>
      </c>
      <c r="G10315">
        <v>1999</v>
      </c>
      <c r="H10315" t="s">
        <v>36690</v>
      </c>
      <c r="I10315" t="s">
        <v>9417</v>
      </c>
      <c r="J10315" s="2" t="s">
        <v>26657</v>
      </c>
      <c r="K10315" s="5" t="s">
        <v>21</v>
      </c>
    </row>
    <row r="10316" spans="1:12" hidden="1" x14ac:dyDescent="0.25">
      <c r="A10316">
        <v>223043</v>
      </c>
      <c r="B10316" t="s">
        <v>26658</v>
      </c>
      <c r="C10316" t="s">
        <v>26652</v>
      </c>
      <c r="D10316" t="s">
        <v>26645</v>
      </c>
      <c r="E10316" t="s">
        <v>36030</v>
      </c>
      <c r="F10316" t="s">
        <v>35344</v>
      </c>
      <c r="G10316">
        <v>1999</v>
      </c>
      <c r="H10316" t="s">
        <v>36690</v>
      </c>
      <c r="I10316" t="s">
        <v>2550</v>
      </c>
      <c r="J10316" s="2" t="s">
        <v>26659</v>
      </c>
      <c r="K10316" s="5" t="s">
        <v>21</v>
      </c>
    </row>
    <row r="10317" spans="1:12" hidden="1" x14ac:dyDescent="0.25">
      <c r="A10317">
        <v>223049</v>
      </c>
      <c r="B10317" t="s">
        <v>26660</v>
      </c>
      <c r="C10317" t="s">
        <v>26652</v>
      </c>
      <c r="D10317" t="s">
        <v>26645</v>
      </c>
      <c r="E10317" t="s">
        <v>36030</v>
      </c>
      <c r="F10317" t="s">
        <v>35344</v>
      </c>
      <c r="G10317">
        <v>1999</v>
      </c>
      <c r="H10317" t="s">
        <v>36690</v>
      </c>
      <c r="I10317" t="s">
        <v>2550</v>
      </c>
      <c r="J10317" s="2" t="s">
        <v>26661</v>
      </c>
      <c r="K10317" s="5" t="s">
        <v>38</v>
      </c>
      <c r="L10317" t="s">
        <v>232</v>
      </c>
    </row>
    <row r="10318" spans="1:12" hidden="1" x14ac:dyDescent="0.25">
      <c r="A10318">
        <v>223068</v>
      </c>
      <c r="B10318" t="s">
        <v>26662</v>
      </c>
      <c r="C10318" t="s">
        <v>26644</v>
      </c>
      <c r="D10318" t="s">
        <v>26645</v>
      </c>
      <c r="E10318" t="s">
        <v>36030</v>
      </c>
      <c r="F10318" t="s">
        <v>35344</v>
      </c>
      <c r="G10318">
        <v>1999</v>
      </c>
      <c r="H10318" t="s">
        <v>36690</v>
      </c>
      <c r="I10318" t="s">
        <v>9417</v>
      </c>
      <c r="J10318" s="2" t="s">
        <v>26663</v>
      </c>
      <c r="K10318" s="5" t="s">
        <v>21</v>
      </c>
    </row>
    <row r="10319" spans="1:12" hidden="1" x14ac:dyDescent="0.25">
      <c r="A10319">
        <v>223163</v>
      </c>
      <c r="B10319" t="s">
        <v>26664</v>
      </c>
      <c r="C10319" t="s">
        <v>26652</v>
      </c>
      <c r="D10319" t="s">
        <v>26645</v>
      </c>
      <c r="E10319" t="s">
        <v>36030</v>
      </c>
      <c r="F10319" t="s">
        <v>35344</v>
      </c>
      <c r="G10319">
        <v>1999</v>
      </c>
      <c r="H10319" t="s">
        <v>36690</v>
      </c>
      <c r="I10319" t="s">
        <v>2550</v>
      </c>
      <c r="J10319" s="2" t="s">
        <v>26665</v>
      </c>
      <c r="K10319" s="5" t="s">
        <v>38</v>
      </c>
    </row>
    <row r="10320" spans="1:12" hidden="1" x14ac:dyDescent="0.25">
      <c r="A10320">
        <v>223169</v>
      </c>
      <c r="B10320" t="s">
        <v>26666</v>
      </c>
      <c r="C10320" t="s">
        <v>26644</v>
      </c>
      <c r="D10320" t="s">
        <v>26645</v>
      </c>
      <c r="E10320" t="s">
        <v>36030</v>
      </c>
      <c r="F10320" t="s">
        <v>35344</v>
      </c>
      <c r="G10320">
        <v>1999</v>
      </c>
      <c r="H10320" t="s">
        <v>36690</v>
      </c>
      <c r="I10320" t="s">
        <v>9417</v>
      </c>
      <c r="J10320" s="2" t="s">
        <v>26667</v>
      </c>
      <c r="K10320" s="5" t="s">
        <v>447</v>
      </c>
      <c r="L10320" t="s">
        <v>1674</v>
      </c>
    </row>
    <row r="10321" spans="1:12" hidden="1" x14ac:dyDescent="0.25">
      <c r="A10321">
        <v>223297</v>
      </c>
      <c r="B10321" t="s">
        <v>26668</v>
      </c>
      <c r="C10321" t="s">
        <v>26669</v>
      </c>
      <c r="D10321" t="s">
        <v>26645</v>
      </c>
      <c r="E10321" t="s">
        <v>36030</v>
      </c>
      <c r="F10321" t="s">
        <v>35344</v>
      </c>
      <c r="G10321">
        <v>1999</v>
      </c>
      <c r="H10321" t="s">
        <v>36690</v>
      </c>
      <c r="I10321" t="s">
        <v>2941</v>
      </c>
      <c r="J10321" s="2" t="s">
        <v>26670</v>
      </c>
      <c r="K10321" s="5" t="s">
        <v>38</v>
      </c>
      <c r="L10321" t="s">
        <v>323</v>
      </c>
    </row>
    <row r="10322" spans="1:12" hidden="1" x14ac:dyDescent="0.25">
      <c r="A10322">
        <v>223312</v>
      </c>
      <c r="B10322" t="s">
        <v>26671</v>
      </c>
      <c r="C10322" t="s">
        <v>26652</v>
      </c>
      <c r="D10322" t="s">
        <v>26645</v>
      </c>
      <c r="E10322" t="s">
        <v>36030</v>
      </c>
      <c r="F10322" t="s">
        <v>35344</v>
      </c>
      <c r="G10322">
        <v>1999</v>
      </c>
      <c r="H10322" t="s">
        <v>36690</v>
      </c>
      <c r="I10322" t="s">
        <v>2550</v>
      </c>
      <c r="J10322" s="2" t="s">
        <v>26672</v>
      </c>
      <c r="K10322" s="5" t="s">
        <v>38</v>
      </c>
      <c r="L10322" t="s">
        <v>132</v>
      </c>
    </row>
    <row r="10323" spans="1:12" hidden="1" x14ac:dyDescent="0.25">
      <c r="A10323">
        <v>223323</v>
      </c>
      <c r="B10323" t="s">
        <v>26673</v>
      </c>
      <c r="C10323" t="s">
        <v>26674</v>
      </c>
      <c r="D10323" t="s">
        <v>26645</v>
      </c>
      <c r="E10323" t="s">
        <v>36030</v>
      </c>
      <c r="F10323" t="s">
        <v>35344</v>
      </c>
      <c r="G10323">
        <v>1999</v>
      </c>
      <c r="H10323" t="s">
        <v>36690</v>
      </c>
      <c r="I10323" t="s">
        <v>456</v>
      </c>
      <c r="J10323" s="2" t="s">
        <v>26675</v>
      </c>
      <c r="K10323" s="5" t="s">
        <v>38</v>
      </c>
      <c r="L10323" t="s">
        <v>16</v>
      </c>
    </row>
    <row r="10324" spans="1:12" hidden="1" x14ac:dyDescent="0.25">
      <c r="A10324">
        <v>223346</v>
      </c>
      <c r="B10324" t="s">
        <v>26676</v>
      </c>
      <c r="C10324" t="s">
        <v>26677</v>
      </c>
      <c r="D10324" t="s">
        <v>26645</v>
      </c>
      <c r="E10324" t="s">
        <v>36030</v>
      </c>
      <c r="F10324" t="s">
        <v>35344</v>
      </c>
      <c r="G10324">
        <v>1999</v>
      </c>
      <c r="H10324" t="s">
        <v>36690</v>
      </c>
      <c r="I10324" t="s">
        <v>200</v>
      </c>
      <c r="J10324" s="2" t="s">
        <v>26678</v>
      </c>
      <c r="K10324" s="5" t="s">
        <v>21</v>
      </c>
    </row>
    <row r="10325" spans="1:12" hidden="1" x14ac:dyDescent="0.25">
      <c r="A10325">
        <v>223388</v>
      </c>
      <c r="B10325" t="s">
        <v>26679</v>
      </c>
      <c r="C10325" t="s">
        <v>26652</v>
      </c>
      <c r="D10325" t="s">
        <v>26645</v>
      </c>
      <c r="E10325" t="s">
        <v>36030</v>
      </c>
      <c r="F10325" t="s">
        <v>35344</v>
      </c>
      <c r="G10325">
        <v>1999</v>
      </c>
      <c r="H10325" t="s">
        <v>36690</v>
      </c>
      <c r="I10325" t="s">
        <v>2550</v>
      </c>
      <c r="J10325" s="2" t="s">
        <v>26680</v>
      </c>
      <c r="K10325" s="5" t="s">
        <v>38</v>
      </c>
      <c r="L10325" t="s">
        <v>35289</v>
      </c>
    </row>
    <row r="10326" spans="1:12" hidden="1" x14ac:dyDescent="0.25">
      <c r="A10326">
        <v>223392</v>
      </c>
      <c r="B10326" t="s">
        <v>26681</v>
      </c>
      <c r="C10326" t="s">
        <v>26652</v>
      </c>
      <c r="D10326" t="s">
        <v>26645</v>
      </c>
      <c r="E10326" t="s">
        <v>36030</v>
      </c>
      <c r="F10326" t="s">
        <v>35344</v>
      </c>
      <c r="G10326">
        <v>1999</v>
      </c>
      <c r="H10326" t="s">
        <v>36690</v>
      </c>
      <c r="I10326" t="s">
        <v>2550</v>
      </c>
      <c r="J10326" s="2" t="s">
        <v>26682</v>
      </c>
      <c r="K10326" s="5" t="s">
        <v>38</v>
      </c>
      <c r="L10326" t="s">
        <v>132</v>
      </c>
    </row>
    <row r="10327" spans="1:12" hidden="1" x14ac:dyDescent="0.25">
      <c r="A10327">
        <v>223395</v>
      </c>
      <c r="B10327" t="s">
        <v>26683</v>
      </c>
      <c r="C10327" t="s">
        <v>26684</v>
      </c>
      <c r="D10327" t="s">
        <v>26645</v>
      </c>
      <c r="E10327" t="s">
        <v>36030</v>
      </c>
      <c r="F10327" t="s">
        <v>35344</v>
      </c>
      <c r="G10327">
        <v>1999</v>
      </c>
      <c r="H10327" t="s">
        <v>36690</v>
      </c>
      <c r="I10327" t="s">
        <v>4414</v>
      </c>
      <c r="J10327" s="2" t="s">
        <v>26685</v>
      </c>
      <c r="K10327" s="5" t="s">
        <v>21</v>
      </c>
    </row>
    <row r="10328" spans="1:12" hidden="1" x14ac:dyDescent="0.25">
      <c r="A10328">
        <v>223411</v>
      </c>
      <c r="B10328" t="s">
        <v>26686</v>
      </c>
      <c r="C10328" t="s">
        <v>26684</v>
      </c>
      <c r="D10328" t="s">
        <v>26645</v>
      </c>
      <c r="E10328" t="s">
        <v>36030</v>
      </c>
      <c r="F10328" t="s">
        <v>35344</v>
      </c>
      <c r="G10328">
        <v>1999</v>
      </c>
      <c r="H10328" t="s">
        <v>36690</v>
      </c>
      <c r="I10328" t="s">
        <v>4414</v>
      </c>
      <c r="J10328" s="2" t="s">
        <v>26687</v>
      </c>
      <c r="K10328" s="5" t="s">
        <v>38</v>
      </c>
      <c r="L10328" t="s">
        <v>35319</v>
      </c>
    </row>
    <row r="10329" spans="1:12" hidden="1" x14ac:dyDescent="0.25">
      <c r="A10329">
        <v>223426</v>
      </c>
      <c r="B10329" t="s">
        <v>26688</v>
      </c>
      <c r="C10329" t="s">
        <v>26652</v>
      </c>
      <c r="D10329" t="s">
        <v>26645</v>
      </c>
      <c r="E10329" t="s">
        <v>36030</v>
      </c>
      <c r="F10329" t="s">
        <v>35344</v>
      </c>
      <c r="G10329">
        <v>1999</v>
      </c>
      <c r="H10329" t="s">
        <v>36690</v>
      </c>
      <c r="I10329" t="s">
        <v>2550</v>
      </c>
      <c r="J10329" s="2" t="s">
        <v>26689</v>
      </c>
      <c r="K10329" s="5" t="s">
        <v>38</v>
      </c>
      <c r="L10329" t="s">
        <v>226</v>
      </c>
    </row>
    <row r="10330" spans="1:12" hidden="1" x14ac:dyDescent="0.25">
      <c r="A10330">
        <v>223506</v>
      </c>
      <c r="B10330" t="s">
        <v>26690</v>
      </c>
      <c r="C10330" t="s">
        <v>26652</v>
      </c>
      <c r="D10330" t="s">
        <v>26645</v>
      </c>
      <c r="E10330" t="s">
        <v>36030</v>
      </c>
      <c r="F10330" t="s">
        <v>35344</v>
      </c>
      <c r="G10330">
        <v>1999</v>
      </c>
      <c r="H10330" t="s">
        <v>36690</v>
      </c>
      <c r="I10330" t="s">
        <v>2550</v>
      </c>
      <c r="J10330" s="2" t="s">
        <v>26691</v>
      </c>
      <c r="K10330" s="5" t="s">
        <v>38</v>
      </c>
      <c r="L10330" t="s">
        <v>35297</v>
      </c>
    </row>
    <row r="10331" spans="1:12" hidden="1" x14ac:dyDescent="0.25">
      <c r="A10331">
        <v>223572</v>
      </c>
      <c r="B10331" t="s">
        <v>26692</v>
      </c>
      <c r="C10331" t="s">
        <v>26652</v>
      </c>
      <c r="D10331" t="s">
        <v>26645</v>
      </c>
      <c r="E10331" t="s">
        <v>36030</v>
      </c>
      <c r="F10331" t="s">
        <v>35344</v>
      </c>
      <c r="G10331">
        <v>1999</v>
      </c>
      <c r="H10331" t="s">
        <v>36690</v>
      </c>
      <c r="I10331" t="s">
        <v>2550</v>
      </c>
      <c r="J10331" s="2" t="s">
        <v>26693</v>
      </c>
      <c r="K10331" s="5" t="s">
        <v>21</v>
      </c>
    </row>
    <row r="10332" spans="1:12" hidden="1" x14ac:dyDescent="0.25">
      <c r="A10332">
        <v>223587</v>
      </c>
      <c r="B10332" t="s">
        <v>26694</v>
      </c>
      <c r="C10332" t="s">
        <v>26695</v>
      </c>
      <c r="D10332" t="s">
        <v>26696</v>
      </c>
      <c r="E10332" t="s">
        <v>36031</v>
      </c>
      <c r="F10332" t="s">
        <v>35378</v>
      </c>
      <c r="G10332">
        <v>1975</v>
      </c>
      <c r="H10332" t="s">
        <v>36691</v>
      </c>
      <c r="I10332" t="s">
        <v>26697</v>
      </c>
      <c r="J10332" s="2" t="s">
        <v>26698</v>
      </c>
      <c r="K10332" s="5" t="s">
        <v>502</v>
      </c>
    </row>
    <row r="10333" spans="1:12" hidden="1" x14ac:dyDescent="0.25">
      <c r="A10333">
        <v>223592</v>
      </c>
      <c r="B10333" t="s">
        <v>26699</v>
      </c>
      <c r="C10333" t="s">
        <v>26695</v>
      </c>
      <c r="D10333" t="s">
        <v>26696</v>
      </c>
      <c r="E10333" t="s">
        <v>36031</v>
      </c>
      <c r="F10333" t="s">
        <v>35378</v>
      </c>
      <c r="G10333">
        <v>1975</v>
      </c>
      <c r="H10333" t="s">
        <v>36691</v>
      </c>
      <c r="I10333" t="s">
        <v>26697</v>
      </c>
      <c r="J10333" s="2" t="s">
        <v>26700</v>
      </c>
      <c r="K10333" s="5" t="s">
        <v>38</v>
      </c>
      <c r="L10333" t="s">
        <v>272</v>
      </c>
    </row>
    <row r="10334" spans="1:12" hidden="1" x14ac:dyDescent="0.25">
      <c r="A10334">
        <v>223621</v>
      </c>
      <c r="B10334" t="s">
        <v>26701</v>
      </c>
      <c r="C10334" t="s">
        <v>26702</v>
      </c>
      <c r="D10334" t="s">
        <v>26696</v>
      </c>
      <c r="E10334" t="s">
        <v>36031</v>
      </c>
      <c r="F10334" t="s">
        <v>35378</v>
      </c>
      <c r="G10334">
        <v>1975</v>
      </c>
      <c r="H10334" t="s">
        <v>36691</v>
      </c>
      <c r="I10334" t="s">
        <v>8569</v>
      </c>
      <c r="J10334" s="2" t="s">
        <v>26703</v>
      </c>
      <c r="K10334" s="5" t="s">
        <v>128</v>
      </c>
    </row>
    <row r="10335" spans="1:12" hidden="1" x14ac:dyDescent="0.25">
      <c r="A10335">
        <v>223637</v>
      </c>
      <c r="B10335" t="s">
        <v>26704</v>
      </c>
      <c r="C10335" t="s">
        <v>26705</v>
      </c>
      <c r="D10335" t="s">
        <v>26696</v>
      </c>
      <c r="E10335" t="s">
        <v>36031</v>
      </c>
      <c r="F10335" t="s">
        <v>35378</v>
      </c>
      <c r="G10335">
        <v>1975</v>
      </c>
      <c r="H10335" t="s">
        <v>36691</v>
      </c>
      <c r="I10335" t="s">
        <v>26706</v>
      </c>
      <c r="J10335" s="2" t="s">
        <v>26707</v>
      </c>
      <c r="K10335" s="5" t="s">
        <v>38</v>
      </c>
    </row>
    <row r="10336" spans="1:12" hidden="1" x14ac:dyDescent="0.25">
      <c r="A10336">
        <v>223639</v>
      </c>
      <c r="B10336" t="s">
        <v>26708</v>
      </c>
      <c r="C10336" t="s">
        <v>26705</v>
      </c>
      <c r="D10336" t="s">
        <v>26696</v>
      </c>
      <c r="E10336" t="s">
        <v>36031</v>
      </c>
      <c r="F10336" t="s">
        <v>35378</v>
      </c>
      <c r="G10336">
        <v>1975</v>
      </c>
      <c r="H10336" t="s">
        <v>36691</v>
      </c>
      <c r="I10336" t="s">
        <v>26706</v>
      </c>
      <c r="J10336" s="2" t="s">
        <v>26709</v>
      </c>
      <c r="K10336" s="5" t="s">
        <v>38</v>
      </c>
      <c r="L10336" t="s">
        <v>16</v>
      </c>
    </row>
    <row r="10337" spans="1:12" hidden="1" x14ac:dyDescent="0.25">
      <c r="A10337">
        <v>223674</v>
      </c>
      <c r="B10337" t="s">
        <v>26710</v>
      </c>
      <c r="C10337" t="s">
        <v>26705</v>
      </c>
      <c r="D10337" t="s">
        <v>26696</v>
      </c>
      <c r="E10337" t="s">
        <v>36031</v>
      </c>
      <c r="F10337" t="s">
        <v>35378</v>
      </c>
      <c r="G10337">
        <v>1975</v>
      </c>
      <c r="H10337" t="s">
        <v>36691</v>
      </c>
      <c r="I10337" t="s">
        <v>26706</v>
      </c>
      <c r="J10337" s="2" t="s">
        <v>26711</v>
      </c>
      <c r="K10337" s="5" t="s">
        <v>21</v>
      </c>
    </row>
    <row r="10338" spans="1:12" hidden="1" x14ac:dyDescent="0.25">
      <c r="A10338">
        <v>223687</v>
      </c>
      <c r="B10338" t="s">
        <v>26712</v>
      </c>
      <c r="C10338" t="s">
        <v>26713</v>
      </c>
      <c r="D10338" t="s">
        <v>26696</v>
      </c>
      <c r="E10338" t="s">
        <v>36031</v>
      </c>
      <c r="F10338" t="s">
        <v>35378</v>
      </c>
      <c r="G10338">
        <v>1975</v>
      </c>
      <c r="H10338" t="s">
        <v>36691</v>
      </c>
      <c r="I10338" t="s">
        <v>26714</v>
      </c>
      <c r="J10338" s="2" t="s">
        <v>26715</v>
      </c>
      <c r="K10338" s="5" t="s">
        <v>2793</v>
      </c>
    </row>
    <row r="10339" spans="1:12" hidden="1" x14ac:dyDescent="0.25">
      <c r="A10339">
        <v>223792</v>
      </c>
      <c r="B10339" t="s">
        <v>26716</v>
      </c>
      <c r="C10339" t="s">
        <v>26702</v>
      </c>
      <c r="D10339" t="s">
        <v>26696</v>
      </c>
      <c r="E10339" t="s">
        <v>36031</v>
      </c>
      <c r="F10339" t="s">
        <v>35378</v>
      </c>
      <c r="G10339">
        <v>1975</v>
      </c>
      <c r="H10339" t="s">
        <v>36691</v>
      </c>
      <c r="I10339" t="s">
        <v>8569</v>
      </c>
      <c r="J10339" s="2" t="s">
        <v>26717</v>
      </c>
      <c r="K10339" s="5" t="s">
        <v>128</v>
      </c>
      <c r="L10339" t="s">
        <v>1320</v>
      </c>
    </row>
    <row r="10340" spans="1:12" hidden="1" x14ac:dyDescent="0.25">
      <c r="A10340">
        <v>223833</v>
      </c>
      <c r="B10340" t="s">
        <v>26718</v>
      </c>
      <c r="C10340" t="s">
        <v>26719</v>
      </c>
      <c r="D10340" t="s">
        <v>26696</v>
      </c>
      <c r="E10340" t="s">
        <v>36031</v>
      </c>
      <c r="F10340" t="s">
        <v>35378</v>
      </c>
      <c r="G10340">
        <v>1975</v>
      </c>
      <c r="H10340" t="s">
        <v>36691</v>
      </c>
      <c r="I10340" t="s">
        <v>26720</v>
      </c>
      <c r="J10340" s="2" t="s">
        <v>26721</v>
      </c>
      <c r="K10340" s="5" t="s">
        <v>55</v>
      </c>
    </row>
    <row r="10341" spans="1:12" hidden="1" x14ac:dyDescent="0.25">
      <c r="A10341">
        <v>223869</v>
      </c>
      <c r="B10341" t="s">
        <v>26722</v>
      </c>
      <c r="C10341" t="s">
        <v>26705</v>
      </c>
      <c r="D10341" t="s">
        <v>26696</v>
      </c>
      <c r="E10341" t="s">
        <v>36031</v>
      </c>
      <c r="F10341" t="s">
        <v>35378</v>
      </c>
      <c r="G10341">
        <v>1975</v>
      </c>
      <c r="H10341" t="s">
        <v>36691</v>
      </c>
      <c r="I10341" t="s">
        <v>26706</v>
      </c>
      <c r="J10341" s="2" t="s">
        <v>26723</v>
      </c>
      <c r="K10341" s="5" t="s">
        <v>38</v>
      </c>
      <c r="L10341" t="s">
        <v>174</v>
      </c>
    </row>
    <row r="10342" spans="1:12" hidden="1" x14ac:dyDescent="0.25">
      <c r="A10342">
        <v>223951</v>
      </c>
      <c r="B10342" t="s">
        <v>26724</v>
      </c>
      <c r="C10342" t="s">
        <v>26695</v>
      </c>
      <c r="D10342" t="s">
        <v>26696</v>
      </c>
      <c r="E10342" t="s">
        <v>36031</v>
      </c>
      <c r="F10342" t="s">
        <v>35378</v>
      </c>
      <c r="G10342">
        <v>1975</v>
      </c>
      <c r="H10342" t="s">
        <v>36691</v>
      </c>
      <c r="I10342" t="s">
        <v>26697</v>
      </c>
      <c r="J10342" s="2" t="s">
        <v>26725</v>
      </c>
      <c r="K10342" s="5" t="s">
        <v>38</v>
      </c>
      <c r="L10342" t="s">
        <v>323</v>
      </c>
    </row>
    <row r="10343" spans="1:12" hidden="1" x14ac:dyDescent="0.25">
      <c r="A10343">
        <v>224035</v>
      </c>
      <c r="B10343" t="s">
        <v>26726</v>
      </c>
      <c r="C10343" t="s">
        <v>26727</v>
      </c>
      <c r="D10343" t="s">
        <v>26696</v>
      </c>
      <c r="E10343" t="s">
        <v>36031</v>
      </c>
      <c r="F10343" t="s">
        <v>35378</v>
      </c>
      <c r="G10343">
        <v>1975</v>
      </c>
      <c r="H10343" t="s">
        <v>36691</v>
      </c>
      <c r="I10343" t="s">
        <v>26728</v>
      </c>
      <c r="J10343" s="2" t="s">
        <v>26729</v>
      </c>
      <c r="K10343" s="5" t="s">
        <v>32</v>
      </c>
    </row>
    <row r="10344" spans="1:12" hidden="1" x14ac:dyDescent="0.25">
      <c r="A10344">
        <v>224038</v>
      </c>
      <c r="B10344" t="s">
        <v>26730</v>
      </c>
      <c r="C10344" t="s">
        <v>26705</v>
      </c>
      <c r="D10344" t="s">
        <v>26696</v>
      </c>
      <c r="E10344" t="s">
        <v>36031</v>
      </c>
      <c r="F10344" t="s">
        <v>35378</v>
      </c>
      <c r="G10344">
        <v>1975</v>
      </c>
      <c r="H10344" t="s">
        <v>36691</v>
      </c>
      <c r="I10344" t="s">
        <v>26706</v>
      </c>
      <c r="J10344" s="2" t="s">
        <v>26731</v>
      </c>
      <c r="K10344" s="5" t="s">
        <v>38</v>
      </c>
      <c r="L10344" t="s">
        <v>232</v>
      </c>
    </row>
    <row r="10345" spans="1:12" hidden="1" x14ac:dyDescent="0.25">
      <c r="A10345">
        <v>224040</v>
      </c>
      <c r="B10345" t="s">
        <v>26732</v>
      </c>
      <c r="C10345" t="s">
        <v>26705</v>
      </c>
      <c r="D10345" t="s">
        <v>26696</v>
      </c>
      <c r="E10345" t="s">
        <v>36031</v>
      </c>
      <c r="F10345" t="s">
        <v>35378</v>
      </c>
      <c r="G10345">
        <v>1975</v>
      </c>
      <c r="H10345" t="s">
        <v>36691</v>
      </c>
      <c r="I10345" t="s">
        <v>26706</v>
      </c>
      <c r="J10345" s="2" t="s">
        <v>26733</v>
      </c>
      <c r="K10345" s="5" t="s">
        <v>32</v>
      </c>
    </row>
    <row r="10346" spans="1:12" hidden="1" x14ac:dyDescent="0.25">
      <c r="A10346">
        <v>224043</v>
      </c>
      <c r="B10346" t="s">
        <v>26734</v>
      </c>
      <c r="C10346" t="s">
        <v>26705</v>
      </c>
      <c r="D10346" t="s">
        <v>26696</v>
      </c>
      <c r="E10346" t="s">
        <v>36031</v>
      </c>
      <c r="F10346" t="s">
        <v>35378</v>
      </c>
      <c r="G10346">
        <v>1975</v>
      </c>
      <c r="H10346" t="s">
        <v>36691</v>
      </c>
      <c r="I10346" t="s">
        <v>26706</v>
      </c>
      <c r="J10346" s="2" t="s">
        <v>26735</v>
      </c>
      <c r="K10346" s="5" t="s">
        <v>21</v>
      </c>
    </row>
    <row r="10347" spans="1:12" hidden="1" x14ac:dyDescent="0.25">
      <c r="A10347">
        <v>224057</v>
      </c>
      <c r="B10347" t="s">
        <v>26736</v>
      </c>
      <c r="C10347" t="s">
        <v>26705</v>
      </c>
      <c r="D10347" t="s">
        <v>26696</v>
      </c>
      <c r="E10347" t="s">
        <v>36031</v>
      </c>
      <c r="F10347" t="s">
        <v>35378</v>
      </c>
      <c r="G10347">
        <v>1975</v>
      </c>
      <c r="H10347" t="s">
        <v>36691</v>
      </c>
      <c r="I10347" t="s">
        <v>26706</v>
      </c>
      <c r="J10347" s="2" t="s">
        <v>26737</v>
      </c>
      <c r="K10347" s="5" t="s">
        <v>32</v>
      </c>
      <c r="L10347" t="s">
        <v>35242</v>
      </c>
    </row>
    <row r="10348" spans="1:12" hidden="1" x14ac:dyDescent="0.25">
      <c r="A10348">
        <v>224059</v>
      </c>
      <c r="B10348" t="s">
        <v>26738</v>
      </c>
      <c r="C10348" t="s">
        <v>26705</v>
      </c>
      <c r="D10348" t="s">
        <v>26696</v>
      </c>
      <c r="E10348" t="s">
        <v>36031</v>
      </c>
      <c r="F10348" t="s">
        <v>35378</v>
      </c>
      <c r="G10348">
        <v>1975</v>
      </c>
      <c r="H10348" t="s">
        <v>36691</v>
      </c>
      <c r="I10348" t="s">
        <v>26706</v>
      </c>
      <c r="J10348" s="2" t="s">
        <v>26739</v>
      </c>
      <c r="K10348" s="5" t="s">
        <v>21</v>
      </c>
      <c r="L10348" t="s">
        <v>143</v>
      </c>
    </row>
    <row r="10349" spans="1:12" hidden="1" x14ac:dyDescent="0.25">
      <c r="A10349">
        <v>224068</v>
      </c>
      <c r="B10349" t="s">
        <v>26740</v>
      </c>
      <c r="C10349" t="s">
        <v>26705</v>
      </c>
      <c r="D10349" t="s">
        <v>26696</v>
      </c>
      <c r="E10349" t="s">
        <v>36031</v>
      </c>
      <c r="F10349" t="s">
        <v>35378</v>
      </c>
      <c r="G10349">
        <v>1975</v>
      </c>
      <c r="H10349" t="s">
        <v>36691</v>
      </c>
      <c r="I10349" t="s">
        <v>26706</v>
      </c>
      <c r="J10349" s="2" t="s">
        <v>26741</v>
      </c>
      <c r="K10349" s="5" t="s">
        <v>32</v>
      </c>
      <c r="L10349" t="s">
        <v>1674</v>
      </c>
    </row>
    <row r="10350" spans="1:12" hidden="1" x14ac:dyDescent="0.25">
      <c r="A10350">
        <v>224193</v>
      </c>
      <c r="B10350" t="s">
        <v>26742</v>
      </c>
      <c r="C10350" t="s">
        <v>26705</v>
      </c>
      <c r="D10350" t="s">
        <v>26696</v>
      </c>
      <c r="E10350" t="s">
        <v>36031</v>
      </c>
      <c r="F10350" t="s">
        <v>35378</v>
      </c>
      <c r="G10350">
        <v>1975</v>
      </c>
      <c r="H10350" t="s">
        <v>36691</v>
      </c>
      <c r="I10350" t="s">
        <v>26706</v>
      </c>
      <c r="J10350" s="2" t="s">
        <v>26743</v>
      </c>
      <c r="K10350" s="5" t="s">
        <v>38</v>
      </c>
      <c r="L10350" t="s">
        <v>16</v>
      </c>
    </row>
    <row r="10351" spans="1:12" hidden="1" x14ac:dyDescent="0.25">
      <c r="A10351">
        <v>224210</v>
      </c>
      <c r="B10351" t="s">
        <v>26744</v>
      </c>
      <c r="C10351" t="s">
        <v>26705</v>
      </c>
      <c r="D10351" t="s">
        <v>26696</v>
      </c>
      <c r="E10351" t="s">
        <v>36031</v>
      </c>
      <c r="F10351" t="s">
        <v>35378</v>
      </c>
      <c r="G10351">
        <v>1975</v>
      </c>
      <c r="H10351" t="s">
        <v>36691</v>
      </c>
      <c r="I10351" t="s">
        <v>26706</v>
      </c>
      <c r="J10351" s="2" t="s">
        <v>26745</v>
      </c>
      <c r="K10351" s="5" t="s">
        <v>202</v>
      </c>
    </row>
    <row r="10352" spans="1:12" hidden="1" x14ac:dyDescent="0.25">
      <c r="A10352">
        <v>224261</v>
      </c>
      <c r="B10352" t="s">
        <v>26746</v>
      </c>
      <c r="C10352" t="s">
        <v>26747</v>
      </c>
      <c r="D10352" t="s">
        <v>26696</v>
      </c>
      <c r="E10352" t="s">
        <v>36031</v>
      </c>
      <c r="F10352" t="s">
        <v>35378</v>
      </c>
      <c r="G10352">
        <v>1975</v>
      </c>
      <c r="H10352" t="s">
        <v>36691</v>
      </c>
      <c r="I10352" t="s">
        <v>26748</v>
      </c>
      <c r="J10352" s="2" t="s">
        <v>26749</v>
      </c>
      <c r="K10352" s="5" t="s">
        <v>21</v>
      </c>
    </row>
    <row r="10353" spans="1:12" hidden="1" x14ac:dyDescent="0.25">
      <c r="A10353">
        <v>224276</v>
      </c>
      <c r="B10353" t="s">
        <v>26750</v>
      </c>
      <c r="C10353" t="s">
        <v>26751</v>
      </c>
      <c r="D10353" t="s">
        <v>26696</v>
      </c>
      <c r="E10353" t="s">
        <v>36031</v>
      </c>
      <c r="F10353" t="s">
        <v>35378</v>
      </c>
      <c r="G10353">
        <v>1975</v>
      </c>
      <c r="H10353" t="s">
        <v>36691</v>
      </c>
      <c r="I10353" t="s">
        <v>718</v>
      </c>
      <c r="J10353" s="2" t="s">
        <v>26752</v>
      </c>
      <c r="K10353" s="5" t="s">
        <v>21</v>
      </c>
    </row>
    <row r="10354" spans="1:12" hidden="1" x14ac:dyDescent="0.25">
      <c r="A10354">
        <v>224338</v>
      </c>
      <c r="B10354" t="s">
        <v>26753</v>
      </c>
      <c r="C10354" t="s">
        <v>26754</v>
      </c>
      <c r="D10354" t="s">
        <v>26755</v>
      </c>
      <c r="E10354" t="s">
        <v>36032</v>
      </c>
      <c r="F10354" t="s">
        <v>35344</v>
      </c>
      <c r="G10354">
        <v>1994</v>
      </c>
      <c r="H10354" t="s">
        <v>36692</v>
      </c>
      <c r="I10354" t="s">
        <v>26756</v>
      </c>
      <c r="J10354" s="2" t="s">
        <v>26757</v>
      </c>
      <c r="K10354" s="5" t="s">
        <v>32</v>
      </c>
    </row>
    <row r="10355" spans="1:12" hidden="1" x14ac:dyDescent="0.25">
      <c r="A10355">
        <v>224345</v>
      </c>
      <c r="B10355" t="s">
        <v>26758</v>
      </c>
      <c r="C10355" t="s">
        <v>26759</v>
      </c>
      <c r="D10355" t="s">
        <v>26755</v>
      </c>
      <c r="E10355" t="s">
        <v>36032</v>
      </c>
      <c r="F10355" t="s">
        <v>35344</v>
      </c>
      <c r="G10355">
        <v>1994</v>
      </c>
      <c r="H10355" t="s">
        <v>36692</v>
      </c>
      <c r="I10355" t="s">
        <v>12538</v>
      </c>
      <c r="J10355" s="2" t="s">
        <v>26760</v>
      </c>
      <c r="K10355" s="5" t="s">
        <v>38</v>
      </c>
      <c r="L10355" t="s">
        <v>187</v>
      </c>
    </row>
    <row r="10356" spans="1:12" hidden="1" x14ac:dyDescent="0.25">
      <c r="A10356">
        <v>224360</v>
      </c>
      <c r="B10356" t="s">
        <v>26761</v>
      </c>
      <c r="C10356" t="s">
        <v>26762</v>
      </c>
      <c r="D10356" t="s">
        <v>26755</v>
      </c>
      <c r="E10356" t="s">
        <v>36032</v>
      </c>
      <c r="F10356" t="s">
        <v>35344</v>
      </c>
      <c r="G10356">
        <v>1994</v>
      </c>
      <c r="H10356" t="s">
        <v>36692</v>
      </c>
      <c r="I10356" t="s">
        <v>26763</v>
      </c>
      <c r="J10356" s="2" t="s">
        <v>26764</v>
      </c>
      <c r="K10356" s="5" t="s">
        <v>32</v>
      </c>
    </row>
    <row r="10357" spans="1:12" hidden="1" x14ac:dyDescent="0.25">
      <c r="A10357">
        <v>224361</v>
      </c>
      <c r="B10357" t="s">
        <v>26765</v>
      </c>
      <c r="C10357" t="s">
        <v>26759</v>
      </c>
      <c r="D10357" t="s">
        <v>26755</v>
      </c>
      <c r="E10357" t="s">
        <v>36032</v>
      </c>
      <c r="F10357" t="s">
        <v>35344</v>
      </c>
      <c r="G10357">
        <v>1994</v>
      </c>
      <c r="H10357" t="s">
        <v>36692</v>
      </c>
      <c r="I10357" t="s">
        <v>12538</v>
      </c>
      <c r="J10357" s="2" t="s">
        <v>26766</v>
      </c>
      <c r="K10357" s="5" t="s">
        <v>55</v>
      </c>
    </row>
    <row r="10358" spans="1:12" hidden="1" x14ac:dyDescent="0.25">
      <c r="A10358">
        <v>224386</v>
      </c>
      <c r="B10358" t="s">
        <v>26767</v>
      </c>
      <c r="C10358" t="s">
        <v>26759</v>
      </c>
      <c r="D10358" t="s">
        <v>26755</v>
      </c>
      <c r="E10358" t="s">
        <v>36032</v>
      </c>
      <c r="F10358" t="s">
        <v>35344</v>
      </c>
      <c r="G10358">
        <v>1994</v>
      </c>
      <c r="H10358" t="s">
        <v>36692</v>
      </c>
      <c r="I10358" t="s">
        <v>12538</v>
      </c>
      <c r="J10358" s="2" t="s">
        <v>26768</v>
      </c>
      <c r="K10358" s="5" t="s">
        <v>38</v>
      </c>
      <c r="L10358" t="s">
        <v>174</v>
      </c>
    </row>
    <row r="10359" spans="1:12" hidden="1" x14ac:dyDescent="0.25">
      <c r="A10359">
        <v>224410</v>
      </c>
      <c r="B10359" t="s">
        <v>26769</v>
      </c>
      <c r="C10359" t="s">
        <v>26759</v>
      </c>
      <c r="D10359" t="s">
        <v>26755</v>
      </c>
      <c r="E10359" t="s">
        <v>36032</v>
      </c>
      <c r="F10359" t="s">
        <v>35344</v>
      </c>
      <c r="G10359">
        <v>1994</v>
      </c>
      <c r="H10359" t="s">
        <v>36692</v>
      </c>
      <c r="I10359" t="s">
        <v>12538</v>
      </c>
      <c r="J10359" s="2" t="s">
        <v>26770</v>
      </c>
      <c r="K10359" s="5" t="s">
        <v>21</v>
      </c>
    </row>
    <row r="10360" spans="1:12" hidden="1" x14ac:dyDescent="0.25">
      <c r="A10360">
        <v>224450</v>
      </c>
      <c r="B10360" t="s">
        <v>26771</v>
      </c>
      <c r="C10360" t="s">
        <v>26772</v>
      </c>
      <c r="D10360" t="s">
        <v>26755</v>
      </c>
      <c r="E10360" t="s">
        <v>36032</v>
      </c>
      <c r="F10360" t="s">
        <v>35344</v>
      </c>
      <c r="G10360">
        <v>1994</v>
      </c>
      <c r="H10360" t="s">
        <v>36692</v>
      </c>
      <c r="I10360" t="s">
        <v>6429</v>
      </c>
      <c r="J10360" s="2" t="s">
        <v>26773</v>
      </c>
      <c r="K10360" s="5" t="s">
        <v>38</v>
      </c>
      <c r="L10360" t="s">
        <v>132</v>
      </c>
    </row>
    <row r="10361" spans="1:12" hidden="1" x14ac:dyDescent="0.25">
      <c r="A10361">
        <v>224456</v>
      </c>
      <c r="B10361" t="s">
        <v>26774</v>
      </c>
      <c r="C10361" t="s">
        <v>26772</v>
      </c>
      <c r="D10361" t="s">
        <v>26755</v>
      </c>
      <c r="E10361" t="s">
        <v>36032</v>
      </c>
      <c r="F10361" t="s">
        <v>35344</v>
      </c>
      <c r="G10361">
        <v>1994</v>
      </c>
      <c r="H10361" t="s">
        <v>36692</v>
      </c>
      <c r="I10361" t="s">
        <v>6429</v>
      </c>
      <c r="J10361" s="2" t="s">
        <v>26775</v>
      </c>
      <c r="K10361" s="5" t="s">
        <v>15</v>
      </c>
    </row>
    <row r="10362" spans="1:12" hidden="1" x14ac:dyDescent="0.25">
      <c r="A10362">
        <v>224460</v>
      </c>
      <c r="B10362" t="s">
        <v>26776</v>
      </c>
      <c r="C10362" t="s">
        <v>26772</v>
      </c>
      <c r="D10362" t="s">
        <v>26755</v>
      </c>
      <c r="E10362" t="s">
        <v>36032</v>
      </c>
      <c r="F10362" t="s">
        <v>35344</v>
      </c>
      <c r="G10362">
        <v>1994</v>
      </c>
      <c r="H10362" t="s">
        <v>36692</v>
      </c>
      <c r="I10362" t="s">
        <v>6429</v>
      </c>
      <c r="J10362" s="2" t="s">
        <v>26777</v>
      </c>
      <c r="K10362" s="5" t="s">
        <v>38</v>
      </c>
      <c r="L10362" t="s">
        <v>272</v>
      </c>
    </row>
    <row r="10363" spans="1:12" hidden="1" x14ac:dyDescent="0.25">
      <c r="A10363">
        <v>224479</v>
      </c>
      <c r="B10363" t="s">
        <v>26778</v>
      </c>
      <c r="C10363" t="s">
        <v>26759</v>
      </c>
      <c r="D10363" t="s">
        <v>26755</v>
      </c>
      <c r="E10363" t="s">
        <v>36032</v>
      </c>
      <c r="F10363" t="s">
        <v>35344</v>
      </c>
      <c r="G10363">
        <v>1994</v>
      </c>
      <c r="H10363" t="s">
        <v>36692</v>
      </c>
      <c r="I10363" t="s">
        <v>12538</v>
      </c>
      <c r="J10363" s="2" t="s">
        <v>26779</v>
      </c>
      <c r="K10363" s="5" t="s">
        <v>32</v>
      </c>
    </row>
    <row r="10364" spans="1:12" hidden="1" x14ac:dyDescent="0.25">
      <c r="A10364">
        <v>224485</v>
      </c>
      <c r="B10364" t="s">
        <v>26780</v>
      </c>
      <c r="C10364" t="s">
        <v>26759</v>
      </c>
      <c r="D10364" t="s">
        <v>26755</v>
      </c>
      <c r="E10364" t="s">
        <v>36032</v>
      </c>
      <c r="F10364" t="s">
        <v>35344</v>
      </c>
      <c r="G10364">
        <v>1994</v>
      </c>
      <c r="H10364" t="s">
        <v>36692</v>
      </c>
      <c r="I10364" t="s">
        <v>12538</v>
      </c>
      <c r="J10364" s="2" t="s">
        <v>26781</v>
      </c>
      <c r="K10364" s="5" t="s">
        <v>32</v>
      </c>
      <c r="L10364" t="s">
        <v>35242</v>
      </c>
    </row>
    <row r="10365" spans="1:12" hidden="1" x14ac:dyDescent="0.25">
      <c r="A10365">
        <v>224633</v>
      </c>
      <c r="B10365" t="s">
        <v>26782</v>
      </c>
      <c r="C10365" t="s">
        <v>26783</v>
      </c>
      <c r="D10365" t="s">
        <v>26755</v>
      </c>
      <c r="E10365" t="s">
        <v>36032</v>
      </c>
      <c r="F10365" t="s">
        <v>35344</v>
      </c>
      <c r="G10365">
        <v>1994</v>
      </c>
      <c r="H10365" t="s">
        <v>36692</v>
      </c>
      <c r="I10365" t="s">
        <v>26784</v>
      </c>
      <c r="J10365" s="2" t="s">
        <v>26785</v>
      </c>
      <c r="K10365" s="5" t="s">
        <v>32</v>
      </c>
    </row>
    <row r="10366" spans="1:12" hidden="1" x14ac:dyDescent="0.25">
      <c r="A10366">
        <v>224655</v>
      </c>
      <c r="B10366" t="s">
        <v>26786</v>
      </c>
      <c r="C10366" t="s">
        <v>26787</v>
      </c>
      <c r="D10366" t="s">
        <v>26755</v>
      </c>
      <c r="E10366" t="s">
        <v>36032</v>
      </c>
      <c r="F10366" t="s">
        <v>35344</v>
      </c>
      <c r="G10366">
        <v>1994</v>
      </c>
      <c r="H10366" t="s">
        <v>36692</v>
      </c>
      <c r="I10366" t="s">
        <v>4002</v>
      </c>
      <c r="J10366" s="2" t="s">
        <v>26788</v>
      </c>
      <c r="K10366" s="5" t="s">
        <v>55</v>
      </c>
    </row>
    <row r="10367" spans="1:12" hidden="1" x14ac:dyDescent="0.25">
      <c r="A10367">
        <v>224671</v>
      </c>
      <c r="B10367" t="s">
        <v>26789</v>
      </c>
      <c r="C10367" t="s">
        <v>26787</v>
      </c>
      <c r="D10367" t="s">
        <v>26755</v>
      </c>
      <c r="E10367" t="s">
        <v>36032</v>
      </c>
      <c r="F10367" t="s">
        <v>35344</v>
      </c>
      <c r="G10367">
        <v>1994</v>
      </c>
      <c r="H10367" t="s">
        <v>36692</v>
      </c>
      <c r="I10367" t="s">
        <v>4002</v>
      </c>
      <c r="J10367" s="2" t="s">
        <v>26790</v>
      </c>
      <c r="K10367" s="5" t="s">
        <v>55</v>
      </c>
    </row>
    <row r="10368" spans="1:12" hidden="1" x14ac:dyDescent="0.25">
      <c r="A10368">
        <v>224689</v>
      </c>
      <c r="B10368" t="s">
        <v>26791</v>
      </c>
      <c r="C10368" t="s">
        <v>26759</v>
      </c>
      <c r="D10368" t="s">
        <v>26755</v>
      </c>
      <c r="E10368" t="s">
        <v>36032</v>
      </c>
      <c r="F10368" t="s">
        <v>35344</v>
      </c>
      <c r="G10368">
        <v>1994</v>
      </c>
      <c r="H10368" t="s">
        <v>36692</v>
      </c>
      <c r="I10368" t="s">
        <v>12538</v>
      </c>
      <c r="J10368" s="2" t="s">
        <v>26792</v>
      </c>
      <c r="K10368" s="5" t="s">
        <v>38</v>
      </c>
      <c r="L10368" t="s">
        <v>232</v>
      </c>
    </row>
    <row r="10369" spans="1:12" hidden="1" x14ac:dyDescent="0.25">
      <c r="A10369">
        <v>224755</v>
      </c>
      <c r="B10369" t="s">
        <v>26793</v>
      </c>
      <c r="C10369" t="s">
        <v>26787</v>
      </c>
      <c r="D10369" t="s">
        <v>26755</v>
      </c>
      <c r="E10369" t="s">
        <v>36032</v>
      </c>
      <c r="F10369" t="s">
        <v>35344</v>
      </c>
      <c r="G10369">
        <v>1994</v>
      </c>
      <c r="H10369" t="s">
        <v>36692</v>
      </c>
      <c r="I10369" t="s">
        <v>4002</v>
      </c>
      <c r="J10369" s="2" t="s">
        <v>26794</v>
      </c>
      <c r="K10369" s="5" t="s">
        <v>21</v>
      </c>
    </row>
    <row r="10370" spans="1:12" hidden="1" x14ac:dyDescent="0.25">
      <c r="A10370">
        <v>224808</v>
      </c>
      <c r="B10370" t="s">
        <v>26795</v>
      </c>
      <c r="C10370" t="s">
        <v>26759</v>
      </c>
      <c r="D10370" t="s">
        <v>26755</v>
      </c>
      <c r="E10370" t="s">
        <v>36032</v>
      </c>
      <c r="F10370" t="s">
        <v>35344</v>
      </c>
      <c r="G10370">
        <v>1994</v>
      </c>
      <c r="H10370" t="s">
        <v>36692</v>
      </c>
      <c r="I10370" t="s">
        <v>12538</v>
      </c>
      <c r="J10370" s="2" t="s">
        <v>26796</v>
      </c>
      <c r="K10370" s="5" t="s">
        <v>38</v>
      </c>
    </row>
    <row r="10371" spans="1:12" hidden="1" x14ac:dyDescent="0.25">
      <c r="A10371">
        <v>224839</v>
      </c>
      <c r="B10371" t="s">
        <v>26797</v>
      </c>
      <c r="C10371" t="s">
        <v>26759</v>
      </c>
      <c r="D10371" t="s">
        <v>26755</v>
      </c>
      <c r="E10371" t="s">
        <v>36032</v>
      </c>
      <c r="F10371" t="s">
        <v>35344</v>
      </c>
      <c r="G10371">
        <v>1994</v>
      </c>
      <c r="H10371" t="s">
        <v>36692</v>
      </c>
      <c r="I10371" t="s">
        <v>12538</v>
      </c>
      <c r="J10371" s="2" t="s">
        <v>26798</v>
      </c>
      <c r="K10371" s="5" t="s">
        <v>38</v>
      </c>
      <c r="L10371" t="s">
        <v>103</v>
      </c>
    </row>
    <row r="10372" spans="1:12" hidden="1" x14ac:dyDescent="0.25">
      <c r="A10372">
        <v>224842</v>
      </c>
      <c r="B10372" t="s">
        <v>26799</v>
      </c>
      <c r="C10372" t="s">
        <v>26759</v>
      </c>
      <c r="D10372" t="s">
        <v>26755</v>
      </c>
      <c r="E10372" t="s">
        <v>36032</v>
      </c>
      <c r="F10372" t="s">
        <v>35344</v>
      </c>
      <c r="G10372">
        <v>1994</v>
      </c>
      <c r="H10372" t="s">
        <v>36692</v>
      </c>
      <c r="I10372" t="s">
        <v>12538</v>
      </c>
      <c r="J10372" s="2" t="s">
        <v>26800</v>
      </c>
      <c r="K10372" s="5" t="s">
        <v>202</v>
      </c>
      <c r="L10372" t="s">
        <v>129</v>
      </c>
    </row>
    <row r="10373" spans="1:12" hidden="1" x14ac:dyDescent="0.25">
      <c r="A10373">
        <v>224856</v>
      </c>
      <c r="B10373" t="s">
        <v>26801</v>
      </c>
      <c r="C10373" t="s">
        <v>26787</v>
      </c>
      <c r="D10373" t="s">
        <v>26755</v>
      </c>
      <c r="E10373" t="s">
        <v>36032</v>
      </c>
      <c r="F10373" t="s">
        <v>35344</v>
      </c>
      <c r="G10373">
        <v>1994</v>
      </c>
      <c r="H10373" t="s">
        <v>36692</v>
      </c>
      <c r="I10373" t="s">
        <v>4002</v>
      </c>
      <c r="J10373" s="2" t="s">
        <v>26802</v>
      </c>
      <c r="K10373" s="5" t="s">
        <v>55</v>
      </c>
    </row>
    <row r="10374" spans="1:12" hidden="1" x14ac:dyDescent="0.25">
      <c r="A10374">
        <v>224941</v>
      </c>
      <c r="B10374" t="s">
        <v>26803</v>
      </c>
      <c r="C10374" t="s">
        <v>26804</v>
      </c>
      <c r="D10374" t="s">
        <v>26755</v>
      </c>
      <c r="E10374" t="s">
        <v>36032</v>
      </c>
      <c r="F10374" t="s">
        <v>35344</v>
      </c>
      <c r="G10374">
        <v>1994</v>
      </c>
      <c r="H10374" t="s">
        <v>36692</v>
      </c>
      <c r="I10374" t="s">
        <v>1343</v>
      </c>
      <c r="J10374" s="2" t="s">
        <v>26805</v>
      </c>
      <c r="K10374" s="5" t="s">
        <v>128</v>
      </c>
    </row>
    <row r="10375" spans="1:12" hidden="1" x14ac:dyDescent="0.25">
      <c r="A10375">
        <v>224953</v>
      </c>
      <c r="B10375" t="s">
        <v>26806</v>
      </c>
      <c r="C10375" t="s">
        <v>26804</v>
      </c>
      <c r="D10375" t="s">
        <v>26755</v>
      </c>
      <c r="E10375" t="s">
        <v>36032</v>
      </c>
      <c r="F10375" t="s">
        <v>35344</v>
      </c>
      <c r="G10375">
        <v>1994</v>
      </c>
      <c r="H10375" t="s">
        <v>36692</v>
      </c>
      <c r="I10375" t="s">
        <v>1343</v>
      </c>
      <c r="J10375" s="2" t="s">
        <v>26807</v>
      </c>
      <c r="K10375" s="5" t="s">
        <v>21</v>
      </c>
    </row>
    <row r="10376" spans="1:12" hidden="1" x14ac:dyDescent="0.25">
      <c r="A10376">
        <v>224954</v>
      </c>
      <c r="B10376" t="s">
        <v>26808</v>
      </c>
      <c r="C10376" t="s">
        <v>26787</v>
      </c>
      <c r="D10376" t="s">
        <v>26755</v>
      </c>
      <c r="E10376" t="s">
        <v>36032</v>
      </c>
      <c r="F10376" t="s">
        <v>35344</v>
      </c>
      <c r="G10376">
        <v>1994</v>
      </c>
      <c r="H10376" t="s">
        <v>36692</v>
      </c>
      <c r="I10376" t="s">
        <v>4002</v>
      </c>
      <c r="J10376" s="2" t="s">
        <v>26809</v>
      </c>
      <c r="K10376" s="5" t="s">
        <v>21</v>
      </c>
    </row>
    <row r="10377" spans="1:12" hidden="1" x14ac:dyDescent="0.25">
      <c r="A10377">
        <v>224979</v>
      </c>
      <c r="B10377" t="s">
        <v>26810</v>
      </c>
      <c r="C10377" t="s">
        <v>26772</v>
      </c>
      <c r="D10377" t="s">
        <v>26755</v>
      </c>
      <c r="E10377" t="s">
        <v>36032</v>
      </c>
      <c r="F10377" t="s">
        <v>35344</v>
      </c>
      <c r="G10377">
        <v>1994</v>
      </c>
      <c r="H10377" t="s">
        <v>36692</v>
      </c>
      <c r="I10377" t="s">
        <v>6429</v>
      </c>
      <c r="J10377" s="2" t="s">
        <v>26811</v>
      </c>
      <c r="K10377" s="5" t="s">
        <v>21</v>
      </c>
    </row>
    <row r="10378" spans="1:12" hidden="1" x14ac:dyDescent="0.25">
      <c r="A10378">
        <v>224980</v>
      </c>
      <c r="B10378" t="s">
        <v>26812</v>
      </c>
      <c r="C10378" t="s">
        <v>26772</v>
      </c>
      <c r="D10378" t="s">
        <v>26755</v>
      </c>
      <c r="E10378" t="s">
        <v>36032</v>
      </c>
      <c r="F10378" t="s">
        <v>35344</v>
      </c>
      <c r="G10378">
        <v>1994</v>
      </c>
      <c r="H10378" t="s">
        <v>36692</v>
      </c>
      <c r="I10378" t="s">
        <v>6429</v>
      </c>
      <c r="J10378" s="2" t="s">
        <v>26813</v>
      </c>
      <c r="K10378" s="5" t="s">
        <v>55</v>
      </c>
    </row>
    <row r="10379" spans="1:12" hidden="1" x14ac:dyDescent="0.25">
      <c r="A10379">
        <v>224988</v>
      </c>
      <c r="B10379" t="s">
        <v>26814</v>
      </c>
      <c r="C10379" t="s">
        <v>26815</v>
      </c>
      <c r="D10379" t="s">
        <v>26816</v>
      </c>
      <c r="E10379" t="s">
        <v>36033</v>
      </c>
      <c r="F10379" t="s">
        <v>36034</v>
      </c>
      <c r="G10379">
        <v>1954</v>
      </c>
      <c r="H10379" t="s">
        <v>36693</v>
      </c>
      <c r="I10379" t="s">
        <v>22624</v>
      </c>
      <c r="J10379" s="2" t="s">
        <v>26817</v>
      </c>
      <c r="K10379" s="5" t="s">
        <v>21</v>
      </c>
    </row>
    <row r="10380" spans="1:12" hidden="1" x14ac:dyDescent="0.25">
      <c r="A10380">
        <v>224989</v>
      </c>
      <c r="B10380" t="s">
        <v>26818</v>
      </c>
      <c r="C10380" t="s">
        <v>26819</v>
      </c>
      <c r="D10380" t="s">
        <v>26816</v>
      </c>
      <c r="E10380" t="s">
        <v>36033</v>
      </c>
      <c r="F10380" t="s">
        <v>36034</v>
      </c>
      <c r="G10380">
        <v>1954</v>
      </c>
      <c r="H10380" t="s">
        <v>36693</v>
      </c>
      <c r="I10380" t="s">
        <v>26820</v>
      </c>
      <c r="J10380" s="2" t="s">
        <v>26821</v>
      </c>
      <c r="K10380" s="5" t="s">
        <v>21</v>
      </c>
    </row>
    <row r="10381" spans="1:12" hidden="1" x14ac:dyDescent="0.25">
      <c r="A10381">
        <v>224995</v>
      </c>
      <c r="B10381" t="s">
        <v>26822</v>
      </c>
      <c r="C10381" t="s">
        <v>26823</v>
      </c>
      <c r="D10381" t="s">
        <v>26816</v>
      </c>
      <c r="E10381" t="s">
        <v>36033</v>
      </c>
      <c r="F10381" t="s">
        <v>36034</v>
      </c>
      <c r="G10381">
        <v>1954</v>
      </c>
      <c r="H10381" t="s">
        <v>36693</v>
      </c>
      <c r="I10381" t="s">
        <v>26824</v>
      </c>
      <c r="J10381" s="2" t="s">
        <v>26825</v>
      </c>
      <c r="K10381" s="5" t="s">
        <v>21</v>
      </c>
    </row>
    <row r="10382" spans="1:12" hidden="1" x14ac:dyDescent="0.25">
      <c r="A10382">
        <v>225024</v>
      </c>
      <c r="B10382" t="s">
        <v>26826</v>
      </c>
      <c r="C10382" t="s">
        <v>26823</v>
      </c>
      <c r="D10382" t="s">
        <v>26816</v>
      </c>
      <c r="E10382" t="s">
        <v>36033</v>
      </c>
      <c r="F10382" t="s">
        <v>36034</v>
      </c>
      <c r="G10382">
        <v>1954</v>
      </c>
      <c r="H10382" t="s">
        <v>36693</v>
      </c>
      <c r="I10382" t="s">
        <v>26824</v>
      </c>
      <c r="J10382" s="2" t="s">
        <v>26827</v>
      </c>
      <c r="K10382" s="5" t="s">
        <v>21</v>
      </c>
    </row>
    <row r="10383" spans="1:12" hidden="1" x14ac:dyDescent="0.25">
      <c r="A10383">
        <v>225040</v>
      </c>
      <c r="B10383" t="s">
        <v>26828</v>
      </c>
      <c r="C10383" t="s">
        <v>26823</v>
      </c>
      <c r="D10383" t="s">
        <v>26816</v>
      </c>
      <c r="E10383" t="s">
        <v>36033</v>
      </c>
      <c r="F10383" t="s">
        <v>36034</v>
      </c>
      <c r="G10383">
        <v>1954</v>
      </c>
      <c r="H10383" t="s">
        <v>36693</v>
      </c>
      <c r="I10383" t="s">
        <v>26824</v>
      </c>
      <c r="J10383" s="2" t="s">
        <v>26829</v>
      </c>
      <c r="K10383" s="5" t="s">
        <v>475</v>
      </c>
    </row>
    <row r="10384" spans="1:12" hidden="1" x14ac:dyDescent="0.25">
      <c r="A10384">
        <v>225068</v>
      </c>
      <c r="B10384" t="s">
        <v>26830</v>
      </c>
      <c r="C10384" t="s">
        <v>26831</v>
      </c>
      <c r="D10384" t="s">
        <v>26816</v>
      </c>
      <c r="E10384" t="s">
        <v>36033</v>
      </c>
      <c r="F10384" t="s">
        <v>36034</v>
      </c>
      <c r="G10384">
        <v>1954</v>
      </c>
      <c r="H10384" t="s">
        <v>36693</v>
      </c>
      <c r="I10384" t="s">
        <v>26832</v>
      </c>
      <c r="J10384" s="2" t="s">
        <v>26833</v>
      </c>
      <c r="K10384" s="5" t="s">
        <v>21</v>
      </c>
    </row>
    <row r="10385" spans="1:19" hidden="1" x14ac:dyDescent="0.25">
      <c r="A10385">
        <v>225077</v>
      </c>
      <c r="B10385" t="s">
        <v>26834</v>
      </c>
      <c r="C10385" t="s">
        <v>26835</v>
      </c>
      <c r="D10385" t="s">
        <v>26816</v>
      </c>
      <c r="E10385" t="s">
        <v>36033</v>
      </c>
      <c r="F10385" t="s">
        <v>36034</v>
      </c>
      <c r="G10385">
        <v>1954</v>
      </c>
      <c r="H10385" t="s">
        <v>36693</v>
      </c>
      <c r="I10385" t="s">
        <v>26836</v>
      </c>
      <c r="J10385" s="2" t="s">
        <v>26837</v>
      </c>
      <c r="K10385" s="5" t="s">
        <v>38</v>
      </c>
      <c r="O10385" t="s">
        <v>24</v>
      </c>
      <c r="P10385" t="s">
        <v>35339</v>
      </c>
      <c r="R10385" t="s">
        <v>7</v>
      </c>
      <c r="S10385" t="s">
        <v>167</v>
      </c>
    </row>
    <row r="10386" spans="1:19" hidden="1" x14ac:dyDescent="0.25">
      <c r="A10386">
        <v>225161</v>
      </c>
      <c r="B10386" t="s">
        <v>26838</v>
      </c>
      <c r="C10386" t="s">
        <v>26819</v>
      </c>
      <c r="D10386" t="s">
        <v>26816</v>
      </c>
      <c r="E10386" t="s">
        <v>36033</v>
      </c>
      <c r="F10386" t="s">
        <v>36034</v>
      </c>
      <c r="G10386">
        <v>1954</v>
      </c>
      <c r="H10386" t="s">
        <v>36693</v>
      </c>
      <c r="I10386" t="s">
        <v>26820</v>
      </c>
      <c r="J10386" s="2" t="s">
        <v>26839</v>
      </c>
      <c r="K10386" s="5" t="s">
        <v>21</v>
      </c>
    </row>
    <row r="10387" spans="1:19" hidden="1" x14ac:dyDescent="0.25">
      <c r="A10387">
        <v>225190</v>
      </c>
      <c r="B10387" t="s">
        <v>26840</v>
      </c>
      <c r="C10387" t="s">
        <v>26819</v>
      </c>
      <c r="D10387" t="s">
        <v>26816</v>
      </c>
      <c r="E10387" t="s">
        <v>36033</v>
      </c>
      <c r="F10387" t="s">
        <v>36034</v>
      </c>
      <c r="G10387">
        <v>1954</v>
      </c>
      <c r="H10387" t="s">
        <v>36693</v>
      </c>
      <c r="I10387" t="s">
        <v>26820</v>
      </c>
      <c r="J10387" s="2" t="s">
        <v>26841</v>
      </c>
      <c r="K10387" s="5" t="s">
        <v>21</v>
      </c>
    </row>
    <row r="10388" spans="1:19" hidden="1" x14ac:dyDescent="0.25">
      <c r="A10388">
        <v>225191</v>
      </c>
      <c r="B10388" t="s">
        <v>26842</v>
      </c>
      <c r="C10388" t="s">
        <v>26835</v>
      </c>
      <c r="D10388" t="s">
        <v>26816</v>
      </c>
      <c r="E10388" t="s">
        <v>36033</v>
      </c>
      <c r="F10388" t="s">
        <v>36034</v>
      </c>
      <c r="G10388">
        <v>1954</v>
      </c>
      <c r="H10388" t="s">
        <v>36693</v>
      </c>
      <c r="I10388" t="s">
        <v>26836</v>
      </c>
      <c r="J10388" s="2" t="s">
        <v>26843</v>
      </c>
      <c r="K10388" s="5" t="s">
        <v>21</v>
      </c>
    </row>
    <row r="10389" spans="1:19" hidden="1" x14ac:dyDescent="0.25">
      <c r="A10389">
        <v>225202</v>
      </c>
      <c r="B10389" t="s">
        <v>26844</v>
      </c>
      <c r="C10389" t="s">
        <v>26819</v>
      </c>
      <c r="D10389" t="s">
        <v>26816</v>
      </c>
      <c r="E10389" t="s">
        <v>36033</v>
      </c>
      <c r="F10389" t="s">
        <v>36034</v>
      </c>
      <c r="G10389">
        <v>1954</v>
      </c>
      <c r="H10389" t="s">
        <v>36693</v>
      </c>
      <c r="I10389" t="s">
        <v>26820</v>
      </c>
      <c r="J10389" s="2" t="s">
        <v>26845</v>
      </c>
      <c r="K10389" s="5" t="s">
        <v>1493</v>
      </c>
      <c r="L10389" t="s">
        <v>232</v>
      </c>
    </row>
    <row r="10390" spans="1:19" hidden="1" x14ac:dyDescent="0.25">
      <c r="A10390">
        <v>225251</v>
      </c>
      <c r="B10390" t="s">
        <v>26846</v>
      </c>
      <c r="C10390" t="s">
        <v>26835</v>
      </c>
      <c r="D10390" t="s">
        <v>26816</v>
      </c>
      <c r="E10390" t="s">
        <v>36033</v>
      </c>
      <c r="F10390" t="s">
        <v>36034</v>
      </c>
      <c r="G10390">
        <v>1954</v>
      </c>
      <c r="H10390" t="s">
        <v>36693</v>
      </c>
      <c r="I10390" t="s">
        <v>26836</v>
      </c>
      <c r="J10390" s="2" t="s">
        <v>26847</v>
      </c>
      <c r="K10390" s="5" t="s">
        <v>55</v>
      </c>
    </row>
    <row r="10391" spans="1:19" hidden="1" x14ac:dyDescent="0.25">
      <c r="A10391">
        <v>225279</v>
      </c>
      <c r="B10391" t="s">
        <v>26848</v>
      </c>
      <c r="C10391" t="s">
        <v>26835</v>
      </c>
      <c r="D10391" t="s">
        <v>26816</v>
      </c>
      <c r="E10391" t="s">
        <v>36033</v>
      </c>
      <c r="F10391" t="s">
        <v>36034</v>
      </c>
      <c r="G10391">
        <v>1954</v>
      </c>
      <c r="H10391" t="s">
        <v>36693</v>
      </c>
      <c r="I10391" t="s">
        <v>26836</v>
      </c>
      <c r="J10391" s="2" t="s">
        <v>26849</v>
      </c>
      <c r="K10391" s="5" t="s">
        <v>21</v>
      </c>
    </row>
    <row r="10392" spans="1:19" hidden="1" x14ac:dyDescent="0.25">
      <c r="A10392">
        <v>225303</v>
      </c>
      <c r="B10392" t="s">
        <v>26850</v>
      </c>
      <c r="C10392" t="s">
        <v>26851</v>
      </c>
      <c r="D10392" t="s">
        <v>26816</v>
      </c>
      <c r="E10392" t="s">
        <v>36033</v>
      </c>
      <c r="F10392" t="s">
        <v>36034</v>
      </c>
      <c r="G10392">
        <v>1954</v>
      </c>
      <c r="H10392" t="s">
        <v>36693</v>
      </c>
      <c r="I10392" t="s">
        <v>700</v>
      </c>
      <c r="J10392" s="2" t="s">
        <v>26852</v>
      </c>
      <c r="K10392" s="5" t="s">
        <v>21</v>
      </c>
    </row>
    <row r="10393" spans="1:19" hidden="1" x14ac:dyDescent="0.25">
      <c r="A10393">
        <v>225318</v>
      </c>
      <c r="B10393" t="s">
        <v>26853</v>
      </c>
      <c r="C10393" t="s">
        <v>26831</v>
      </c>
      <c r="D10393" t="s">
        <v>26816</v>
      </c>
      <c r="E10393" t="s">
        <v>36033</v>
      </c>
      <c r="F10393" t="s">
        <v>36034</v>
      </c>
      <c r="G10393">
        <v>1954</v>
      </c>
      <c r="H10393" t="s">
        <v>36693</v>
      </c>
      <c r="I10393" t="s">
        <v>26832</v>
      </c>
      <c r="J10393" s="2" t="s">
        <v>26854</v>
      </c>
      <c r="K10393" s="5" t="s">
        <v>38</v>
      </c>
      <c r="L10393" t="s">
        <v>226</v>
      </c>
    </row>
    <row r="10394" spans="1:19" hidden="1" x14ac:dyDescent="0.25">
      <c r="A10394">
        <v>225336</v>
      </c>
      <c r="B10394" t="s">
        <v>26855</v>
      </c>
      <c r="C10394" t="s">
        <v>26819</v>
      </c>
      <c r="D10394" t="s">
        <v>26816</v>
      </c>
      <c r="E10394" t="s">
        <v>36033</v>
      </c>
      <c r="F10394" t="s">
        <v>36034</v>
      </c>
      <c r="G10394">
        <v>1954</v>
      </c>
      <c r="H10394" t="s">
        <v>36693</v>
      </c>
      <c r="I10394" t="s">
        <v>26820</v>
      </c>
      <c r="J10394" s="2" t="s">
        <v>26856</v>
      </c>
      <c r="K10394" s="5" t="s">
        <v>55</v>
      </c>
      <c r="L10394" t="s">
        <v>143</v>
      </c>
    </row>
    <row r="10395" spans="1:19" hidden="1" x14ac:dyDescent="0.25">
      <c r="A10395">
        <v>225344</v>
      </c>
      <c r="B10395" t="s">
        <v>26857</v>
      </c>
      <c r="C10395" t="s">
        <v>26819</v>
      </c>
      <c r="D10395" t="s">
        <v>26816</v>
      </c>
      <c r="E10395" t="s">
        <v>36033</v>
      </c>
      <c r="F10395" t="s">
        <v>36034</v>
      </c>
      <c r="G10395">
        <v>1954</v>
      </c>
      <c r="H10395" t="s">
        <v>36693</v>
      </c>
      <c r="I10395" t="s">
        <v>26820</v>
      </c>
      <c r="J10395" s="2" t="s">
        <v>26858</v>
      </c>
      <c r="K10395" s="5" t="s">
        <v>38</v>
      </c>
      <c r="L10395" t="s">
        <v>16</v>
      </c>
    </row>
    <row r="10396" spans="1:19" hidden="1" x14ac:dyDescent="0.25">
      <c r="A10396">
        <v>225350</v>
      </c>
      <c r="B10396" t="s">
        <v>26859</v>
      </c>
      <c r="C10396" t="s">
        <v>26819</v>
      </c>
      <c r="D10396" t="s">
        <v>26816</v>
      </c>
      <c r="E10396" t="s">
        <v>36033</v>
      </c>
      <c r="F10396" t="s">
        <v>36034</v>
      </c>
      <c r="G10396">
        <v>1954</v>
      </c>
      <c r="H10396" t="s">
        <v>36693</v>
      </c>
      <c r="I10396" t="s">
        <v>26820</v>
      </c>
      <c r="J10396" s="2" t="s">
        <v>26860</v>
      </c>
      <c r="K10396" s="5" t="s">
        <v>21</v>
      </c>
    </row>
    <row r="10397" spans="1:19" hidden="1" x14ac:dyDescent="0.25">
      <c r="A10397">
        <v>225386</v>
      </c>
      <c r="B10397" t="s">
        <v>26861</v>
      </c>
      <c r="C10397" t="s">
        <v>26862</v>
      </c>
      <c r="D10397" t="s">
        <v>26816</v>
      </c>
      <c r="E10397" t="s">
        <v>36033</v>
      </c>
      <c r="F10397" t="s">
        <v>36034</v>
      </c>
      <c r="G10397">
        <v>1954</v>
      </c>
      <c r="H10397" t="s">
        <v>36693</v>
      </c>
      <c r="I10397" t="s">
        <v>26863</v>
      </c>
      <c r="J10397" s="2" t="s">
        <v>26864</v>
      </c>
      <c r="K10397" s="5" t="s">
        <v>38</v>
      </c>
      <c r="L10397" t="s">
        <v>103</v>
      </c>
    </row>
    <row r="10398" spans="1:19" hidden="1" x14ac:dyDescent="0.25">
      <c r="A10398">
        <v>225397</v>
      </c>
      <c r="B10398" t="s">
        <v>26865</v>
      </c>
      <c r="C10398" t="s">
        <v>26862</v>
      </c>
      <c r="D10398" t="s">
        <v>26816</v>
      </c>
      <c r="E10398" t="s">
        <v>36033</v>
      </c>
      <c r="F10398" t="s">
        <v>36034</v>
      </c>
      <c r="G10398">
        <v>1954</v>
      </c>
      <c r="H10398" t="s">
        <v>36693</v>
      </c>
      <c r="I10398" t="s">
        <v>26863</v>
      </c>
      <c r="J10398" s="2" t="s">
        <v>26866</v>
      </c>
      <c r="K10398" s="5" t="s">
        <v>21</v>
      </c>
    </row>
    <row r="10399" spans="1:19" hidden="1" x14ac:dyDescent="0.25">
      <c r="A10399">
        <v>225439</v>
      </c>
      <c r="B10399" t="s">
        <v>26867</v>
      </c>
      <c r="C10399" t="s">
        <v>26868</v>
      </c>
      <c r="D10399" t="s">
        <v>26816</v>
      </c>
      <c r="E10399" t="s">
        <v>36033</v>
      </c>
      <c r="F10399" t="s">
        <v>36034</v>
      </c>
      <c r="G10399">
        <v>1954</v>
      </c>
      <c r="H10399" t="s">
        <v>36693</v>
      </c>
      <c r="I10399" t="s">
        <v>1215</v>
      </c>
      <c r="J10399" s="2" t="s">
        <v>26869</v>
      </c>
      <c r="K10399" s="5" t="s">
        <v>128</v>
      </c>
    </row>
    <row r="10400" spans="1:19" hidden="1" x14ac:dyDescent="0.25">
      <c r="A10400">
        <v>225506</v>
      </c>
      <c r="B10400" t="s">
        <v>26870</v>
      </c>
      <c r="C10400" t="s">
        <v>26871</v>
      </c>
      <c r="D10400" t="s">
        <v>26816</v>
      </c>
      <c r="E10400" t="s">
        <v>36033</v>
      </c>
      <c r="F10400" t="s">
        <v>36034</v>
      </c>
      <c r="G10400">
        <v>1954</v>
      </c>
      <c r="H10400" t="s">
        <v>36693</v>
      </c>
      <c r="I10400" t="s">
        <v>3618</v>
      </c>
      <c r="J10400" s="2" t="s">
        <v>26872</v>
      </c>
      <c r="K10400" s="5" t="s">
        <v>21</v>
      </c>
    </row>
    <row r="10401" spans="1:12" hidden="1" x14ac:dyDescent="0.25">
      <c r="A10401">
        <v>225547</v>
      </c>
      <c r="B10401" t="s">
        <v>26873</v>
      </c>
      <c r="C10401" t="s">
        <v>26874</v>
      </c>
      <c r="D10401" t="s">
        <v>26816</v>
      </c>
      <c r="E10401" t="s">
        <v>36033</v>
      </c>
      <c r="F10401" t="s">
        <v>36034</v>
      </c>
      <c r="G10401">
        <v>1954</v>
      </c>
      <c r="H10401" t="s">
        <v>36693</v>
      </c>
      <c r="I10401" t="s">
        <v>7126</v>
      </c>
      <c r="J10401" s="2" t="s">
        <v>26875</v>
      </c>
      <c r="K10401" s="5" t="s">
        <v>55</v>
      </c>
    </row>
    <row r="10402" spans="1:12" hidden="1" x14ac:dyDescent="0.25">
      <c r="A10402">
        <v>225548</v>
      </c>
      <c r="B10402" t="s">
        <v>26876</v>
      </c>
      <c r="C10402" t="s">
        <v>26851</v>
      </c>
      <c r="D10402" t="s">
        <v>26816</v>
      </c>
      <c r="E10402" t="s">
        <v>36033</v>
      </c>
      <c r="F10402" t="s">
        <v>36034</v>
      </c>
      <c r="G10402">
        <v>1954</v>
      </c>
      <c r="H10402" t="s">
        <v>36693</v>
      </c>
      <c r="I10402" t="s">
        <v>700</v>
      </c>
      <c r="J10402" s="2" t="s">
        <v>26877</v>
      </c>
      <c r="K10402" s="5" t="s">
        <v>128</v>
      </c>
      <c r="L10402" t="s">
        <v>129</v>
      </c>
    </row>
    <row r="10403" spans="1:12" hidden="1" x14ac:dyDescent="0.25">
      <c r="A10403">
        <v>225575</v>
      </c>
      <c r="B10403" t="s">
        <v>26878</v>
      </c>
      <c r="C10403" t="s">
        <v>26879</v>
      </c>
      <c r="D10403" t="s">
        <v>26880</v>
      </c>
      <c r="E10403" t="s">
        <v>36035</v>
      </c>
      <c r="F10403" t="s">
        <v>36036</v>
      </c>
      <c r="G10403">
        <v>1965</v>
      </c>
      <c r="H10403" t="s">
        <v>36694</v>
      </c>
      <c r="I10403" t="s">
        <v>2485</v>
      </c>
      <c r="J10403" s="2" t="s">
        <v>26881</v>
      </c>
      <c r="K10403" s="5" t="s">
        <v>55</v>
      </c>
    </row>
    <row r="10404" spans="1:12" hidden="1" x14ac:dyDescent="0.25">
      <c r="A10404">
        <v>225606</v>
      </c>
      <c r="B10404" t="s">
        <v>26882</v>
      </c>
      <c r="C10404" t="s">
        <v>26879</v>
      </c>
      <c r="D10404" t="s">
        <v>26880</v>
      </c>
      <c r="E10404" t="s">
        <v>36035</v>
      </c>
      <c r="F10404" t="s">
        <v>36036</v>
      </c>
      <c r="G10404">
        <v>1965</v>
      </c>
      <c r="H10404" t="s">
        <v>36694</v>
      </c>
      <c r="I10404" t="s">
        <v>2485</v>
      </c>
      <c r="J10404" s="2" t="s">
        <v>26883</v>
      </c>
      <c r="K10404" s="5" t="s">
        <v>32</v>
      </c>
    </row>
    <row r="10405" spans="1:12" hidden="1" x14ac:dyDescent="0.25">
      <c r="A10405">
        <v>225610</v>
      </c>
      <c r="B10405" t="s">
        <v>26884</v>
      </c>
      <c r="C10405" t="s">
        <v>26879</v>
      </c>
      <c r="D10405" t="s">
        <v>26880</v>
      </c>
      <c r="E10405" t="s">
        <v>36035</v>
      </c>
      <c r="F10405" t="s">
        <v>36036</v>
      </c>
      <c r="G10405">
        <v>1965</v>
      </c>
      <c r="H10405" t="s">
        <v>36694</v>
      </c>
      <c r="I10405" t="s">
        <v>2485</v>
      </c>
      <c r="J10405" s="2" t="s">
        <v>26885</v>
      </c>
      <c r="K10405" s="5" t="s">
        <v>38</v>
      </c>
    </row>
    <row r="10406" spans="1:12" hidden="1" x14ac:dyDescent="0.25">
      <c r="A10406">
        <v>225641</v>
      </c>
      <c r="B10406" t="s">
        <v>26886</v>
      </c>
      <c r="C10406" t="s">
        <v>26879</v>
      </c>
      <c r="D10406" t="s">
        <v>26880</v>
      </c>
      <c r="E10406" t="s">
        <v>36035</v>
      </c>
      <c r="F10406" t="s">
        <v>36036</v>
      </c>
      <c r="G10406">
        <v>1965</v>
      </c>
      <c r="H10406" t="s">
        <v>36694</v>
      </c>
      <c r="I10406" t="s">
        <v>2485</v>
      </c>
      <c r="J10406" s="2" t="s">
        <v>26887</v>
      </c>
      <c r="K10406" s="5" t="s">
        <v>21</v>
      </c>
    </row>
    <row r="10407" spans="1:12" hidden="1" x14ac:dyDescent="0.25">
      <c r="A10407">
        <v>225665</v>
      </c>
      <c r="B10407" t="s">
        <v>26888</v>
      </c>
      <c r="C10407" t="s">
        <v>26889</v>
      </c>
      <c r="D10407" t="s">
        <v>26880</v>
      </c>
      <c r="E10407" t="s">
        <v>36035</v>
      </c>
      <c r="F10407" t="s">
        <v>36036</v>
      </c>
      <c r="G10407">
        <v>1965</v>
      </c>
      <c r="H10407" t="s">
        <v>36694</v>
      </c>
      <c r="I10407" t="s">
        <v>20237</v>
      </c>
      <c r="J10407" s="2" t="s">
        <v>26890</v>
      </c>
      <c r="K10407" s="5" t="s">
        <v>580</v>
      </c>
    </row>
    <row r="10408" spans="1:12" hidden="1" x14ac:dyDescent="0.25">
      <c r="A10408">
        <v>225675</v>
      </c>
      <c r="B10408" t="s">
        <v>26891</v>
      </c>
      <c r="C10408" t="s">
        <v>26889</v>
      </c>
      <c r="D10408" t="s">
        <v>26880</v>
      </c>
      <c r="E10408" t="s">
        <v>36035</v>
      </c>
      <c r="F10408" t="s">
        <v>36036</v>
      </c>
      <c r="G10408">
        <v>1965</v>
      </c>
      <c r="H10408" t="s">
        <v>36694</v>
      </c>
      <c r="I10408" t="s">
        <v>20237</v>
      </c>
      <c r="J10408" s="2" t="s">
        <v>26892</v>
      </c>
      <c r="K10408" s="5" t="s">
        <v>38</v>
      </c>
      <c r="L10408" t="s">
        <v>132</v>
      </c>
    </row>
    <row r="10409" spans="1:12" hidden="1" x14ac:dyDescent="0.25">
      <c r="A10409">
        <v>225679</v>
      </c>
      <c r="B10409" t="s">
        <v>26893</v>
      </c>
      <c r="C10409" t="s">
        <v>26889</v>
      </c>
      <c r="D10409" t="s">
        <v>26880</v>
      </c>
      <c r="E10409" t="s">
        <v>36035</v>
      </c>
      <c r="F10409" t="s">
        <v>36036</v>
      </c>
      <c r="G10409">
        <v>1965</v>
      </c>
      <c r="H10409" t="s">
        <v>36694</v>
      </c>
      <c r="I10409" t="s">
        <v>20237</v>
      </c>
      <c r="J10409" s="2" t="s">
        <v>26894</v>
      </c>
      <c r="K10409" s="5" t="s">
        <v>128</v>
      </c>
      <c r="L10409" t="s">
        <v>926</v>
      </c>
    </row>
    <row r="10410" spans="1:12" hidden="1" x14ac:dyDescent="0.25">
      <c r="A10410">
        <v>225682</v>
      </c>
      <c r="B10410" t="s">
        <v>26895</v>
      </c>
      <c r="C10410" t="s">
        <v>26896</v>
      </c>
      <c r="D10410" t="s">
        <v>26880</v>
      </c>
      <c r="E10410" t="s">
        <v>36035</v>
      </c>
      <c r="F10410" t="s">
        <v>36036</v>
      </c>
      <c r="G10410">
        <v>1965</v>
      </c>
      <c r="H10410" t="s">
        <v>36694</v>
      </c>
      <c r="I10410" t="s">
        <v>26897</v>
      </c>
      <c r="J10410" s="2" t="s">
        <v>26898</v>
      </c>
      <c r="K10410" s="5" t="s">
        <v>15</v>
      </c>
      <c r="L10410" t="s">
        <v>35301</v>
      </c>
    </row>
    <row r="10411" spans="1:12" hidden="1" x14ac:dyDescent="0.25">
      <c r="A10411">
        <v>225687</v>
      </c>
      <c r="B10411" t="s">
        <v>26899</v>
      </c>
      <c r="C10411" t="s">
        <v>26896</v>
      </c>
      <c r="D10411" t="s">
        <v>26880</v>
      </c>
      <c r="E10411" t="s">
        <v>36035</v>
      </c>
      <c r="F10411" t="s">
        <v>36036</v>
      </c>
      <c r="G10411">
        <v>1965</v>
      </c>
      <c r="H10411" t="s">
        <v>36694</v>
      </c>
      <c r="I10411" t="s">
        <v>26897</v>
      </c>
      <c r="J10411" s="2" t="s">
        <v>26900</v>
      </c>
      <c r="K10411" s="5" t="s">
        <v>15</v>
      </c>
      <c r="L10411" t="s">
        <v>112</v>
      </c>
    </row>
    <row r="10412" spans="1:12" hidden="1" x14ac:dyDescent="0.25">
      <c r="A10412">
        <v>225736</v>
      </c>
      <c r="B10412" t="s">
        <v>26901</v>
      </c>
      <c r="C10412" t="s">
        <v>26902</v>
      </c>
      <c r="D10412" t="s">
        <v>26880</v>
      </c>
      <c r="E10412" t="s">
        <v>36035</v>
      </c>
      <c r="F10412" t="s">
        <v>36036</v>
      </c>
      <c r="G10412">
        <v>1965</v>
      </c>
      <c r="H10412" t="s">
        <v>36694</v>
      </c>
      <c r="I10412" t="s">
        <v>26903</v>
      </c>
      <c r="J10412" s="2" t="s">
        <v>26904</v>
      </c>
      <c r="K10412" s="5" t="s">
        <v>55</v>
      </c>
      <c r="L10412" t="s">
        <v>143</v>
      </c>
    </row>
    <row r="10413" spans="1:12" hidden="1" x14ac:dyDescent="0.25">
      <c r="A10413">
        <v>225746</v>
      </c>
      <c r="B10413" t="s">
        <v>26905</v>
      </c>
      <c r="C10413" t="s">
        <v>26906</v>
      </c>
      <c r="D10413" t="s">
        <v>26907</v>
      </c>
      <c r="E10413" t="s">
        <v>36037</v>
      </c>
      <c r="F10413" t="s">
        <v>35402</v>
      </c>
      <c r="G10413">
        <v>1998</v>
      </c>
      <c r="H10413" t="s">
        <v>36695</v>
      </c>
      <c r="I10413" t="s">
        <v>7009</v>
      </c>
      <c r="J10413" s="2" t="s">
        <v>26908</v>
      </c>
      <c r="K10413" s="5" t="s">
        <v>38</v>
      </c>
    </row>
    <row r="10414" spans="1:12" hidden="1" x14ac:dyDescent="0.25">
      <c r="A10414">
        <v>225755</v>
      </c>
      <c r="B10414" t="s">
        <v>26909</v>
      </c>
      <c r="C10414" t="s">
        <v>26910</v>
      </c>
      <c r="D10414" t="s">
        <v>26907</v>
      </c>
      <c r="E10414" t="s">
        <v>36037</v>
      </c>
      <c r="F10414" t="s">
        <v>35402</v>
      </c>
      <c r="G10414">
        <v>1998</v>
      </c>
      <c r="H10414" t="s">
        <v>36695</v>
      </c>
      <c r="I10414" t="s">
        <v>9855</v>
      </c>
      <c r="J10414" s="2" t="s">
        <v>26911</v>
      </c>
      <c r="K10414" s="5" t="s">
        <v>38</v>
      </c>
      <c r="L10414" t="s">
        <v>16</v>
      </c>
    </row>
    <row r="10415" spans="1:12" hidden="1" x14ac:dyDescent="0.25">
      <c r="A10415">
        <v>225784</v>
      </c>
      <c r="B10415" t="s">
        <v>26912</v>
      </c>
      <c r="C10415" t="s">
        <v>26913</v>
      </c>
      <c r="D10415" t="s">
        <v>26907</v>
      </c>
      <c r="E10415" t="s">
        <v>36037</v>
      </c>
      <c r="F10415" t="s">
        <v>35402</v>
      </c>
      <c r="G10415">
        <v>1998</v>
      </c>
      <c r="H10415" t="s">
        <v>36695</v>
      </c>
      <c r="I10415" t="s">
        <v>4426</v>
      </c>
      <c r="J10415" s="2" t="s">
        <v>26914</v>
      </c>
      <c r="K10415" s="5" t="s">
        <v>21</v>
      </c>
    </row>
    <row r="10416" spans="1:12" hidden="1" x14ac:dyDescent="0.25">
      <c r="A10416">
        <v>225791</v>
      </c>
      <c r="B10416" t="s">
        <v>26915</v>
      </c>
      <c r="C10416" t="s">
        <v>26906</v>
      </c>
      <c r="D10416" t="s">
        <v>26907</v>
      </c>
      <c r="E10416" t="s">
        <v>36037</v>
      </c>
      <c r="F10416" t="s">
        <v>35402</v>
      </c>
      <c r="G10416">
        <v>1998</v>
      </c>
      <c r="H10416" t="s">
        <v>36695</v>
      </c>
      <c r="I10416" t="s">
        <v>7009</v>
      </c>
      <c r="J10416" s="2" t="s">
        <v>26916</v>
      </c>
      <c r="K10416" s="5" t="s">
        <v>128</v>
      </c>
    </row>
    <row r="10417" spans="1:12" hidden="1" x14ac:dyDescent="0.25">
      <c r="A10417">
        <v>225795</v>
      </c>
      <c r="B10417" t="s">
        <v>26917</v>
      </c>
      <c r="C10417" t="s">
        <v>26906</v>
      </c>
      <c r="D10417" t="s">
        <v>26907</v>
      </c>
      <c r="E10417" t="s">
        <v>36037</v>
      </c>
      <c r="F10417" t="s">
        <v>35402</v>
      </c>
      <c r="G10417">
        <v>1998</v>
      </c>
      <c r="H10417" t="s">
        <v>36695</v>
      </c>
      <c r="I10417" t="s">
        <v>7009</v>
      </c>
      <c r="J10417" s="2" t="s">
        <v>26918</v>
      </c>
      <c r="K10417" s="5" t="s">
        <v>21</v>
      </c>
    </row>
    <row r="10418" spans="1:12" hidden="1" x14ac:dyDescent="0.25">
      <c r="A10418">
        <v>225874</v>
      </c>
      <c r="B10418" t="s">
        <v>26919</v>
      </c>
      <c r="C10418" t="s">
        <v>26910</v>
      </c>
      <c r="D10418" t="s">
        <v>26907</v>
      </c>
      <c r="E10418" t="s">
        <v>36037</v>
      </c>
      <c r="F10418" t="s">
        <v>35402</v>
      </c>
      <c r="G10418">
        <v>1998</v>
      </c>
      <c r="H10418" t="s">
        <v>36695</v>
      </c>
      <c r="I10418" t="s">
        <v>9855</v>
      </c>
      <c r="J10418" s="2" t="s">
        <v>26920</v>
      </c>
      <c r="K10418" s="5" t="s">
        <v>38</v>
      </c>
      <c r="L10418" t="s">
        <v>35266</v>
      </c>
    </row>
    <row r="10419" spans="1:12" hidden="1" x14ac:dyDescent="0.25">
      <c r="A10419">
        <v>225875</v>
      </c>
      <c r="B10419" t="s">
        <v>26921</v>
      </c>
      <c r="C10419" t="s">
        <v>26922</v>
      </c>
      <c r="D10419" t="s">
        <v>26907</v>
      </c>
      <c r="E10419" t="s">
        <v>36037</v>
      </c>
      <c r="F10419" t="s">
        <v>35402</v>
      </c>
      <c r="G10419">
        <v>1998</v>
      </c>
      <c r="H10419" t="s">
        <v>36695</v>
      </c>
      <c r="I10419" t="s">
        <v>10996</v>
      </c>
      <c r="J10419" s="2" t="s">
        <v>26923</v>
      </c>
      <c r="K10419" s="5" t="s">
        <v>32</v>
      </c>
    </row>
    <row r="10420" spans="1:12" hidden="1" x14ac:dyDescent="0.25">
      <c r="A10420">
        <v>225897</v>
      </c>
      <c r="B10420" t="s">
        <v>26924</v>
      </c>
      <c r="C10420" t="s">
        <v>26910</v>
      </c>
      <c r="D10420" t="s">
        <v>26907</v>
      </c>
      <c r="E10420" t="s">
        <v>36037</v>
      </c>
      <c r="F10420" t="s">
        <v>35402</v>
      </c>
      <c r="G10420">
        <v>1998</v>
      </c>
      <c r="H10420" t="s">
        <v>36695</v>
      </c>
      <c r="I10420" t="s">
        <v>9855</v>
      </c>
      <c r="J10420" s="2" t="s">
        <v>26925</v>
      </c>
      <c r="K10420" s="5" t="s">
        <v>128</v>
      </c>
      <c r="L10420" t="s">
        <v>314</v>
      </c>
    </row>
    <row r="10421" spans="1:12" hidden="1" x14ac:dyDescent="0.25">
      <c r="A10421">
        <v>225943</v>
      </c>
      <c r="B10421" t="s">
        <v>26926</v>
      </c>
      <c r="C10421" t="s">
        <v>26910</v>
      </c>
      <c r="D10421" t="s">
        <v>26907</v>
      </c>
      <c r="E10421" t="s">
        <v>36037</v>
      </c>
      <c r="F10421" t="s">
        <v>35402</v>
      </c>
      <c r="G10421">
        <v>1998</v>
      </c>
      <c r="H10421" t="s">
        <v>36695</v>
      </c>
      <c r="I10421" t="s">
        <v>9855</v>
      </c>
      <c r="J10421" s="2" t="s">
        <v>26927</v>
      </c>
      <c r="K10421" s="5" t="s">
        <v>128</v>
      </c>
    </row>
    <row r="10422" spans="1:12" hidden="1" x14ac:dyDescent="0.25">
      <c r="A10422">
        <v>225976</v>
      </c>
      <c r="B10422" t="s">
        <v>26928</v>
      </c>
      <c r="C10422" t="s">
        <v>26922</v>
      </c>
      <c r="D10422" t="s">
        <v>26907</v>
      </c>
      <c r="E10422" t="s">
        <v>36037</v>
      </c>
      <c r="F10422" t="s">
        <v>35402</v>
      </c>
      <c r="G10422">
        <v>1998</v>
      </c>
      <c r="H10422" t="s">
        <v>36695</v>
      </c>
      <c r="I10422" t="s">
        <v>10996</v>
      </c>
      <c r="J10422" s="2" t="s">
        <v>26929</v>
      </c>
      <c r="K10422" s="5" t="s">
        <v>38</v>
      </c>
      <c r="L10422" t="s">
        <v>232</v>
      </c>
    </row>
    <row r="10423" spans="1:12" hidden="1" x14ac:dyDescent="0.25">
      <c r="A10423">
        <v>225999</v>
      </c>
      <c r="B10423" t="s">
        <v>26930</v>
      </c>
      <c r="C10423" t="s">
        <v>26913</v>
      </c>
      <c r="D10423" t="s">
        <v>26907</v>
      </c>
      <c r="E10423" t="s">
        <v>36037</v>
      </c>
      <c r="F10423" t="s">
        <v>35402</v>
      </c>
      <c r="G10423">
        <v>1998</v>
      </c>
      <c r="H10423" t="s">
        <v>36695</v>
      </c>
      <c r="I10423" t="s">
        <v>4426</v>
      </c>
      <c r="J10423" s="2" t="s">
        <v>26931</v>
      </c>
      <c r="K10423" s="5" t="s">
        <v>128</v>
      </c>
    </row>
    <row r="10424" spans="1:12" hidden="1" x14ac:dyDescent="0.25">
      <c r="A10424">
        <v>226006</v>
      </c>
      <c r="B10424" t="s">
        <v>26932</v>
      </c>
      <c r="C10424" t="s">
        <v>26933</v>
      </c>
      <c r="D10424" t="s">
        <v>26907</v>
      </c>
      <c r="E10424" t="s">
        <v>36037</v>
      </c>
      <c r="F10424" t="s">
        <v>35402</v>
      </c>
      <c r="G10424">
        <v>1998</v>
      </c>
      <c r="H10424" t="s">
        <v>36695</v>
      </c>
      <c r="I10424" t="s">
        <v>26934</v>
      </c>
      <c r="J10424" s="2" t="s">
        <v>26935</v>
      </c>
      <c r="K10424" s="5" t="s">
        <v>38</v>
      </c>
    </row>
    <row r="10425" spans="1:12" hidden="1" x14ac:dyDescent="0.25">
      <c r="A10425">
        <v>226016</v>
      </c>
      <c r="B10425" t="s">
        <v>26936</v>
      </c>
      <c r="C10425" t="s">
        <v>26933</v>
      </c>
      <c r="D10425" t="s">
        <v>26907</v>
      </c>
      <c r="E10425" t="s">
        <v>36037</v>
      </c>
      <c r="F10425" t="s">
        <v>35402</v>
      </c>
      <c r="G10425">
        <v>1998</v>
      </c>
      <c r="H10425" t="s">
        <v>36695</v>
      </c>
      <c r="I10425" t="s">
        <v>26934</v>
      </c>
      <c r="J10425" s="2" t="s">
        <v>26937</v>
      </c>
      <c r="K10425" s="5" t="s">
        <v>21</v>
      </c>
    </row>
    <row r="10426" spans="1:12" hidden="1" x14ac:dyDescent="0.25">
      <c r="A10426">
        <v>226021</v>
      </c>
      <c r="B10426" t="s">
        <v>26938</v>
      </c>
      <c r="C10426" t="s">
        <v>26913</v>
      </c>
      <c r="D10426" t="s">
        <v>26907</v>
      </c>
      <c r="E10426" t="s">
        <v>36037</v>
      </c>
      <c r="F10426" t="s">
        <v>35402</v>
      </c>
      <c r="G10426">
        <v>1998</v>
      </c>
      <c r="H10426" t="s">
        <v>36695</v>
      </c>
      <c r="I10426" t="s">
        <v>4426</v>
      </c>
      <c r="J10426" s="2" t="s">
        <v>26939</v>
      </c>
      <c r="K10426" s="5" t="s">
        <v>128</v>
      </c>
    </row>
    <row r="10427" spans="1:12" hidden="1" x14ac:dyDescent="0.25">
      <c r="A10427">
        <v>226024</v>
      </c>
      <c r="B10427" t="s">
        <v>26940</v>
      </c>
      <c r="C10427" t="s">
        <v>26933</v>
      </c>
      <c r="D10427" t="s">
        <v>26907</v>
      </c>
      <c r="E10427" t="s">
        <v>36037</v>
      </c>
      <c r="F10427" t="s">
        <v>35402</v>
      </c>
      <c r="G10427">
        <v>1998</v>
      </c>
      <c r="H10427" t="s">
        <v>36695</v>
      </c>
      <c r="I10427" t="s">
        <v>26934</v>
      </c>
      <c r="J10427" s="2" t="s">
        <v>26941</v>
      </c>
      <c r="K10427" s="5" t="s">
        <v>21</v>
      </c>
    </row>
    <row r="10428" spans="1:12" hidden="1" x14ac:dyDescent="0.25">
      <c r="A10428">
        <v>226027</v>
      </c>
      <c r="B10428" t="s">
        <v>26942</v>
      </c>
      <c r="C10428" t="s">
        <v>26913</v>
      </c>
      <c r="D10428" t="s">
        <v>26907</v>
      </c>
      <c r="E10428" t="s">
        <v>36037</v>
      </c>
      <c r="F10428" t="s">
        <v>35402</v>
      </c>
      <c r="G10428">
        <v>1998</v>
      </c>
      <c r="H10428" t="s">
        <v>36695</v>
      </c>
      <c r="I10428" t="s">
        <v>4426</v>
      </c>
      <c r="J10428" s="2" t="s">
        <v>26943</v>
      </c>
      <c r="K10428" s="5" t="s">
        <v>55</v>
      </c>
      <c r="L10428" t="s">
        <v>143</v>
      </c>
    </row>
    <row r="10429" spans="1:12" hidden="1" x14ac:dyDescent="0.25">
      <c r="A10429">
        <v>226038</v>
      </c>
      <c r="B10429" t="s">
        <v>26944</v>
      </c>
      <c r="C10429" t="s">
        <v>26933</v>
      </c>
      <c r="D10429" t="s">
        <v>26907</v>
      </c>
      <c r="E10429" t="s">
        <v>36037</v>
      </c>
      <c r="F10429" t="s">
        <v>35402</v>
      </c>
      <c r="G10429">
        <v>1998</v>
      </c>
      <c r="H10429" t="s">
        <v>36695</v>
      </c>
      <c r="I10429" t="s">
        <v>26934</v>
      </c>
      <c r="J10429" s="2" t="s">
        <v>26945</v>
      </c>
      <c r="K10429" s="5" t="s">
        <v>21</v>
      </c>
    </row>
    <row r="10430" spans="1:12" hidden="1" x14ac:dyDescent="0.25">
      <c r="A10430">
        <v>226059</v>
      </c>
      <c r="B10430" t="s">
        <v>26946</v>
      </c>
      <c r="C10430" t="s">
        <v>26947</v>
      </c>
      <c r="D10430" t="s">
        <v>26907</v>
      </c>
      <c r="E10430" t="s">
        <v>36037</v>
      </c>
      <c r="F10430" t="s">
        <v>35402</v>
      </c>
      <c r="G10430">
        <v>1998</v>
      </c>
      <c r="H10430" t="s">
        <v>36695</v>
      </c>
      <c r="I10430" t="s">
        <v>26948</v>
      </c>
      <c r="J10430" s="2" t="s">
        <v>26949</v>
      </c>
      <c r="K10430" s="5" t="s">
        <v>38</v>
      </c>
      <c r="L10430" t="s">
        <v>1151</v>
      </c>
    </row>
    <row r="10431" spans="1:12" hidden="1" x14ac:dyDescent="0.25">
      <c r="A10431">
        <v>226076</v>
      </c>
      <c r="B10431" t="s">
        <v>26950</v>
      </c>
      <c r="C10431" t="s">
        <v>26913</v>
      </c>
      <c r="D10431" t="s">
        <v>26907</v>
      </c>
      <c r="E10431" t="s">
        <v>36037</v>
      </c>
      <c r="F10431" t="s">
        <v>35402</v>
      </c>
      <c r="G10431">
        <v>1998</v>
      </c>
      <c r="H10431" t="s">
        <v>36695</v>
      </c>
      <c r="I10431" t="s">
        <v>4426</v>
      </c>
      <c r="J10431" s="2" t="s">
        <v>26951</v>
      </c>
      <c r="K10431" s="5" t="s">
        <v>38</v>
      </c>
      <c r="L10431" t="s">
        <v>1951</v>
      </c>
    </row>
    <row r="10432" spans="1:12" hidden="1" x14ac:dyDescent="0.25">
      <c r="A10432">
        <v>226079</v>
      </c>
      <c r="B10432" t="s">
        <v>26952</v>
      </c>
      <c r="C10432" t="s">
        <v>26953</v>
      </c>
      <c r="D10432" t="s">
        <v>26907</v>
      </c>
      <c r="E10432" t="s">
        <v>36037</v>
      </c>
      <c r="F10432" t="s">
        <v>35402</v>
      </c>
      <c r="G10432">
        <v>1998</v>
      </c>
      <c r="H10432" t="s">
        <v>36695</v>
      </c>
      <c r="I10432" t="s">
        <v>20547</v>
      </c>
      <c r="J10432" s="2" t="s">
        <v>26954</v>
      </c>
      <c r="K10432" s="5" t="s">
        <v>38</v>
      </c>
    </row>
    <row r="10433" spans="1:19" hidden="1" x14ac:dyDescent="0.25">
      <c r="A10433">
        <v>226117</v>
      </c>
      <c r="B10433" t="s">
        <v>26955</v>
      </c>
      <c r="C10433" t="s">
        <v>26956</v>
      </c>
      <c r="D10433" t="s">
        <v>26907</v>
      </c>
      <c r="E10433" t="s">
        <v>36037</v>
      </c>
      <c r="F10433" t="s">
        <v>35402</v>
      </c>
      <c r="G10433">
        <v>1998</v>
      </c>
      <c r="H10433" t="s">
        <v>36695</v>
      </c>
      <c r="I10433" t="s">
        <v>7274</v>
      </c>
      <c r="J10433" s="2" t="s">
        <v>26957</v>
      </c>
      <c r="K10433" s="5" t="s">
        <v>38</v>
      </c>
      <c r="L10433" t="s">
        <v>1151</v>
      </c>
    </row>
    <row r="10434" spans="1:19" hidden="1" x14ac:dyDescent="0.25">
      <c r="A10434">
        <v>226187</v>
      </c>
      <c r="B10434" t="s">
        <v>26958</v>
      </c>
      <c r="C10434" t="s">
        <v>26910</v>
      </c>
      <c r="D10434" t="s">
        <v>26907</v>
      </c>
      <c r="E10434" t="s">
        <v>36037</v>
      </c>
      <c r="F10434" t="s">
        <v>35402</v>
      </c>
      <c r="G10434">
        <v>1998</v>
      </c>
      <c r="H10434" t="s">
        <v>36695</v>
      </c>
      <c r="I10434" t="s">
        <v>9855</v>
      </c>
      <c r="J10434" s="2" t="s">
        <v>26959</v>
      </c>
      <c r="K10434" s="5" t="s">
        <v>38</v>
      </c>
      <c r="O10434" t="s">
        <v>24</v>
      </c>
      <c r="P10434" t="s">
        <v>35339</v>
      </c>
      <c r="R10434" t="s">
        <v>7</v>
      </c>
      <c r="S10434" t="s">
        <v>167</v>
      </c>
    </row>
    <row r="10435" spans="1:19" hidden="1" x14ac:dyDescent="0.25">
      <c r="A10435">
        <v>226193</v>
      </c>
      <c r="B10435" t="s">
        <v>26960</v>
      </c>
      <c r="C10435" t="s">
        <v>26913</v>
      </c>
      <c r="D10435" t="s">
        <v>26907</v>
      </c>
      <c r="E10435" t="s">
        <v>36037</v>
      </c>
      <c r="F10435" t="s">
        <v>35402</v>
      </c>
      <c r="G10435">
        <v>1998</v>
      </c>
      <c r="H10435" t="s">
        <v>36695</v>
      </c>
      <c r="I10435" t="s">
        <v>4426</v>
      </c>
      <c r="J10435" s="2" t="s">
        <v>26961</v>
      </c>
      <c r="K10435" s="5" t="s">
        <v>21</v>
      </c>
    </row>
    <row r="10436" spans="1:19" hidden="1" x14ac:dyDescent="0.25">
      <c r="A10436">
        <v>226220</v>
      </c>
      <c r="B10436" t="s">
        <v>26962</v>
      </c>
      <c r="C10436" t="s">
        <v>26913</v>
      </c>
      <c r="D10436" t="s">
        <v>26907</v>
      </c>
      <c r="E10436" t="s">
        <v>36037</v>
      </c>
      <c r="F10436" t="s">
        <v>35402</v>
      </c>
      <c r="G10436">
        <v>1998</v>
      </c>
      <c r="H10436" t="s">
        <v>36695</v>
      </c>
      <c r="I10436" t="s">
        <v>4426</v>
      </c>
      <c r="J10436" s="2" t="s">
        <v>26963</v>
      </c>
      <c r="K10436" s="5" t="s">
        <v>38</v>
      </c>
      <c r="L10436" t="s">
        <v>16</v>
      </c>
    </row>
    <row r="10437" spans="1:19" hidden="1" x14ac:dyDescent="0.25">
      <c r="A10437">
        <v>226235</v>
      </c>
      <c r="B10437" t="s">
        <v>26964</v>
      </c>
      <c r="C10437" t="s">
        <v>26910</v>
      </c>
      <c r="D10437" t="s">
        <v>26907</v>
      </c>
      <c r="E10437" t="s">
        <v>36037</v>
      </c>
      <c r="F10437" t="s">
        <v>35402</v>
      </c>
      <c r="G10437">
        <v>1998</v>
      </c>
      <c r="H10437" t="s">
        <v>36695</v>
      </c>
      <c r="I10437" t="s">
        <v>9855</v>
      </c>
      <c r="J10437" s="2" t="s">
        <v>26965</v>
      </c>
      <c r="K10437" s="5" t="s">
        <v>128</v>
      </c>
    </row>
    <row r="10438" spans="1:19" hidden="1" x14ac:dyDescent="0.25">
      <c r="A10438">
        <v>226266</v>
      </c>
      <c r="B10438" t="s">
        <v>26966</v>
      </c>
      <c r="C10438" t="s">
        <v>26913</v>
      </c>
      <c r="D10438" t="s">
        <v>26907</v>
      </c>
      <c r="E10438" t="s">
        <v>36037</v>
      </c>
      <c r="F10438" t="s">
        <v>35402</v>
      </c>
      <c r="G10438">
        <v>1998</v>
      </c>
      <c r="H10438" t="s">
        <v>36695</v>
      </c>
      <c r="I10438" t="s">
        <v>4426</v>
      </c>
      <c r="J10438" s="2" t="s">
        <v>26967</v>
      </c>
      <c r="K10438" s="5" t="s">
        <v>21</v>
      </c>
      <c r="L10438" t="s">
        <v>2049</v>
      </c>
    </row>
    <row r="10439" spans="1:19" hidden="1" x14ac:dyDescent="0.25">
      <c r="A10439">
        <v>226274</v>
      </c>
      <c r="B10439" t="s">
        <v>26968</v>
      </c>
      <c r="C10439" t="s">
        <v>26910</v>
      </c>
      <c r="D10439" t="s">
        <v>26907</v>
      </c>
      <c r="E10439" t="s">
        <v>36037</v>
      </c>
      <c r="F10439" t="s">
        <v>35402</v>
      </c>
      <c r="G10439">
        <v>1998</v>
      </c>
      <c r="H10439" t="s">
        <v>36695</v>
      </c>
      <c r="I10439" t="s">
        <v>9855</v>
      </c>
      <c r="J10439" s="2" t="s">
        <v>26969</v>
      </c>
      <c r="K10439" s="5" t="s">
        <v>128</v>
      </c>
    </row>
    <row r="10440" spans="1:19" hidden="1" x14ac:dyDescent="0.25">
      <c r="A10440">
        <v>226289</v>
      </c>
      <c r="B10440" t="s">
        <v>26970</v>
      </c>
      <c r="C10440" t="s">
        <v>26913</v>
      </c>
      <c r="D10440" t="s">
        <v>26907</v>
      </c>
      <c r="E10440" t="s">
        <v>36037</v>
      </c>
      <c r="F10440" t="s">
        <v>35402</v>
      </c>
      <c r="G10440">
        <v>1998</v>
      </c>
      <c r="H10440" t="s">
        <v>36695</v>
      </c>
      <c r="I10440" t="s">
        <v>4426</v>
      </c>
      <c r="J10440" s="2" t="s">
        <v>26971</v>
      </c>
      <c r="K10440" s="5" t="s">
        <v>38</v>
      </c>
      <c r="L10440" t="s">
        <v>323</v>
      </c>
    </row>
    <row r="10441" spans="1:19" hidden="1" x14ac:dyDescent="0.25">
      <c r="A10441">
        <v>226309</v>
      </c>
      <c r="B10441" t="s">
        <v>26972</v>
      </c>
      <c r="C10441" t="s">
        <v>26910</v>
      </c>
      <c r="D10441" t="s">
        <v>26907</v>
      </c>
      <c r="E10441" t="s">
        <v>36037</v>
      </c>
      <c r="F10441" t="s">
        <v>35402</v>
      </c>
      <c r="G10441">
        <v>1998</v>
      </c>
      <c r="H10441" t="s">
        <v>36695</v>
      </c>
      <c r="I10441" t="s">
        <v>9855</v>
      </c>
      <c r="J10441" s="2" t="s">
        <v>26973</v>
      </c>
      <c r="K10441" s="5" t="s">
        <v>21</v>
      </c>
      <c r="L10441" t="s">
        <v>143</v>
      </c>
    </row>
    <row r="10442" spans="1:19" hidden="1" x14ac:dyDescent="0.25">
      <c r="A10442">
        <v>226317</v>
      </c>
      <c r="B10442" t="s">
        <v>26974</v>
      </c>
      <c r="C10442" t="s">
        <v>26910</v>
      </c>
      <c r="D10442" t="s">
        <v>26907</v>
      </c>
      <c r="E10442" t="s">
        <v>36037</v>
      </c>
      <c r="F10442" t="s">
        <v>35402</v>
      </c>
      <c r="G10442">
        <v>1998</v>
      </c>
      <c r="H10442" t="s">
        <v>36695</v>
      </c>
      <c r="I10442" t="s">
        <v>9855</v>
      </c>
      <c r="J10442" s="2" t="s">
        <v>26975</v>
      </c>
      <c r="K10442" s="5" t="s">
        <v>21</v>
      </c>
    </row>
    <row r="10443" spans="1:19" hidden="1" x14ac:dyDescent="0.25">
      <c r="A10443">
        <v>226322</v>
      </c>
      <c r="B10443" t="s">
        <v>26976</v>
      </c>
      <c r="C10443" t="s">
        <v>26913</v>
      </c>
      <c r="D10443" t="s">
        <v>26907</v>
      </c>
      <c r="E10443" t="s">
        <v>36037</v>
      </c>
      <c r="F10443" t="s">
        <v>35402</v>
      </c>
      <c r="G10443">
        <v>1998</v>
      </c>
      <c r="H10443" t="s">
        <v>36695</v>
      </c>
      <c r="I10443" t="s">
        <v>4426</v>
      </c>
      <c r="J10443" s="2" t="s">
        <v>26977</v>
      </c>
      <c r="K10443" s="5" t="s">
        <v>128</v>
      </c>
    </row>
    <row r="10444" spans="1:19" hidden="1" x14ac:dyDescent="0.25">
      <c r="A10444">
        <v>226354</v>
      </c>
      <c r="B10444" t="s">
        <v>26978</v>
      </c>
      <c r="C10444" t="s">
        <v>26979</v>
      </c>
      <c r="D10444" t="s">
        <v>26907</v>
      </c>
      <c r="E10444" t="s">
        <v>36037</v>
      </c>
      <c r="F10444" t="s">
        <v>35402</v>
      </c>
      <c r="G10444">
        <v>1998</v>
      </c>
      <c r="H10444" t="s">
        <v>36695</v>
      </c>
      <c r="I10444" t="s">
        <v>26980</v>
      </c>
      <c r="J10444" s="2" t="s">
        <v>26981</v>
      </c>
      <c r="K10444" s="5" t="s">
        <v>32</v>
      </c>
    </row>
    <row r="10445" spans="1:19" hidden="1" x14ac:dyDescent="0.25">
      <c r="A10445">
        <v>226361</v>
      </c>
      <c r="B10445" t="s">
        <v>26982</v>
      </c>
      <c r="C10445" t="s">
        <v>26979</v>
      </c>
      <c r="D10445" t="s">
        <v>26907</v>
      </c>
      <c r="E10445" t="s">
        <v>36037</v>
      </c>
      <c r="F10445" t="s">
        <v>35402</v>
      </c>
      <c r="G10445">
        <v>1998</v>
      </c>
      <c r="H10445" t="s">
        <v>36695</v>
      </c>
      <c r="I10445" t="s">
        <v>26980</v>
      </c>
      <c r="J10445" s="2" t="s">
        <v>26983</v>
      </c>
      <c r="K10445" s="5" t="s">
        <v>38</v>
      </c>
      <c r="L10445" t="s">
        <v>132</v>
      </c>
    </row>
    <row r="10446" spans="1:19" hidden="1" x14ac:dyDescent="0.25">
      <c r="A10446">
        <v>226383</v>
      </c>
      <c r="B10446" t="s">
        <v>26984</v>
      </c>
      <c r="C10446" t="s">
        <v>26985</v>
      </c>
      <c r="D10446" t="s">
        <v>26907</v>
      </c>
      <c r="E10446" t="s">
        <v>36037</v>
      </c>
      <c r="F10446" t="s">
        <v>35402</v>
      </c>
      <c r="G10446">
        <v>1998</v>
      </c>
      <c r="H10446" t="s">
        <v>36695</v>
      </c>
      <c r="I10446" t="s">
        <v>931</v>
      </c>
      <c r="J10446" s="2" t="s">
        <v>26986</v>
      </c>
      <c r="K10446" s="5" t="s">
        <v>128</v>
      </c>
      <c r="L10446" t="s">
        <v>129</v>
      </c>
    </row>
    <row r="10447" spans="1:19" hidden="1" x14ac:dyDescent="0.25">
      <c r="A10447">
        <v>226412</v>
      </c>
      <c r="B10447" t="s">
        <v>26987</v>
      </c>
      <c r="C10447" t="s">
        <v>26985</v>
      </c>
      <c r="D10447" t="s">
        <v>26907</v>
      </c>
      <c r="E10447" t="s">
        <v>36037</v>
      </c>
      <c r="F10447" t="s">
        <v>35402</v>
      </c>
      <c r="G10447">
        <v>1998</v>
      </c>
      <c r="H10447" t="s">
        <v>36695</v>
      </c>
      <c r="I10447" t="s">
        <v>931</v>
      </c>
      <c r="J10447" s="2" t="s">
        <v>26988</v>
      </c>
      <c r="K10447" s="5" t="s">
        <v>21</v>
      </c>
    </row>
    <row r="10448" spans="1:19" hidden="1" x14ac:dyDescent="0.25">
      <c r="A10448">
        <v>226416</v>
      </c>
      <c r="B10448" t="s">
        <v>26989</v>
      </c>
      <c r="C10448" t="s">
        <v>26985</v>
      </c>
      <c r="D10448" t="s">
        <v>26907</v>
      </c>
      <c r="E10448" t="s">
        <v>36037</v>
      </c>
      <c r="F10448" t="s">
        <v>35402</v>
      </c>
      <c r="G10448">
        <v>1998</v>
      </c>
      <c r="H10448" t="s">
        <v>36695</v>
      </c>
      <c r="I10448" t="s">
        <v>931</v>
      </c>
      <c r="J10448" s="2" t="s">
        <v>26990</v>
      </c>
      <c r="K10448" s="5" t="s">
        <v>173</v>
      </c>
    </row>
    <row r="10449" spans="1:12" hidden="1" x14ac:dyDescent="0.25">
      <c r="A10449">
        <v>226420</v>
      </c>
      <c r="B10449" t="s">
        <v>26991</v>
      </c>
      <c r="C10449" t="s">
        <v>26985</v>
      </c>
      <c r="D10449" t="s">
        <v>26907</v>
      </c>
      <c r="E10449" t="s">
        <v>36037</v>
      </c>
      <c r="F10449" t="s">
        <v>35402</v>
      </c>
      <c r="G10449">
        <v>1998</v>
      </c>
      <c r="H10449" t="s">
        <v>36695</v>
      </c>
      <c r="I10449" t="s">
        <v>931</v>
      </c>
      <c r="J10449" s="2" t="s">
        <v>26992</v>
      </c>
      <c r="K10449" s="5" t="s">
        <v>21</v>
      </c>
    </row>
    <row r="10450" spans="1:12" hidden="1" x14ac:dyDescent="0.25">
      <c r="A10450">
        <v>226542</v>
      </c>
      <c r="B10450" t="s">
        <v>26993</v>
      </c>
      <c r="C10450" t="s">
        <v>26956</v>
      </c>
      <c r="D10450" t="s">
        <v>26907</v>
      </c>
      <c r="E10450" t="s">
        <v>36037</v>
      </c>
      <c r="F10450" t="s">
        <v>35402</v>
      </c>
      <c r="G10450">
        <v>1998</v>
      </c>
      <c r="H10450" t="s">
        <v>36695</v>
      </c>
      <c r="I10450" t="s">
        <v>7274</v>
      </c>
      <c r="J10450" s="2" t="s">
        <v>26994</v>
      </c>
      <c r="K10450" s="5" t="s">
        <v>38</v>
      </c>
      <c r="L10450" t="s">
        <v>1151</v>
      </c>
    </row>
    <row r="10451" spans="1:12" hidden="1" x14ac:dyDescent="0.25">
      <c r="A10451">
        <v>226577</v>
      </c>
      <c r="B10451" t="s">
        <v>26995</v>
      </c>
      <c r="C10451" t="s">
        <v>26996</v>
      </c>
      <c r="D10451" t="s">
        <v>26907</v>
      </c>
      <c r="E10451" t="s">
        <v>36037</v>
      </c>
      <c r="F10451" t="s">
        <v>35402</v>
      </c>
      <c r="G10451">
        <v>1998</v>
      </c>
      <c r="H10451" t="s">
        <v>36695</v>
      </c>
      <c r="I10451" t="s">
        <v>26997</v>
      </c>
      <c r="J10451" s="2" t="s">
        <v>26998</v>
      </c>
      <c r="K10451" s="5" t="s">
        <v>38</v>
      </c>
    </row>
    <row r="10452" spans="1:12" hidden="1" x14ac:dyDescent="0.25">
      <c r="A10452">
        <v>226615</v>
      </c>
      <c r="B10452" t="s">
        <v>26999</v>
      </c>
      <c r="C10452" t="s">
        <v>26913</v>
      </c>
      <c r="D10452" t="s">
        <v>26907</v>
      </c>
      <c r="E10452" t="s">
        <v>36037</v>
      </c>
      <c r="F10452" t="s">
        <v>35402</v>
      </c>
      <c r="G10452">
        <v>1998</v>
      </c>
      <c r="H10452" t="s">
        <v>36695</v>
      </c>
      <c r="I10452" t="s">
        <v>4426</v>
      </c>
      <c r="J10452" s="2" t="s">
        <v>27000</v>
      </c>
      <c r="K10452" s="5" t="s">
        <v>128</v>
      </c>
      <c r="L10452" t="s">
        <v>35193</v>
      </c>
    </row>
    <row r="10453" spans="1:12" hidden="1" x14ac:dyDescent="0.25">
      <c r="A10453">
        <v>226658</v>
      </c>
      <c r="B10453" t="s">
        <v>27001</v>
      </c>
      <c r="C10453" t="s">
        <v>27002</v>
      </c>
      <c r="D10453" t="s">
        <v>26907</v>
      </c>
      <c r="E10453" t="s">
        <v>36037</v>
      </c>
      <c r="F10453" t="s">
        <v>35402</v>
      </c>
      <c r="G10453">
        <v>1998</v>
      </c>
      <c r="H10453" t="s">
        <v>36695</v>
      </c>
      <c r="I10453" t="s">
        <v>753</v>
      </c>
      <c r="J10453" s="2" t="s">
        <v>27003</v>
      </c>
      <c r="K10453" s="5" t="s">
        <v>38</v>
      </c>
      <c r="L10453" t="s">
        <v>627</v>
      </c>
    </row>
    <row r="10454" spans="1:12" hidden="1" x14ac:dyDescent="0.25">
      <c r="A10454">
        <v>226691</v>
      </c>
      <c r="B10454" t="s">
        <v>27004</v>
      </c>
      <c r="C10454" t="s">
        <v>27002</v>
      </c>
      <c r="D10454" t="s">
        <v>26907</v>
      </c>
      <c r="E10454" t="s">
        <v>36037</v>
      </c>
      <c r="F10454" t="s">
        <v>35402</v>
      </c>
      <c r="G10454">
        <v>1998</v>
      </c>
      <c r="H10454" t="s">
        <v>36695</v>
      </c>
      <c r="I10454" t="s">
        <v>753</v>
      </c>
      <c r="J10454" s="2" t="s">
        <v>27005</v>
      </c>
      <c r="K10454" s="5" t="s">
        <v>38</v>
      </c>
      <c r="L10454" t="s">
        <v>187</v>
      </c>
    </row>
    <row r="10455" spans="1:12" hidden="1" x14ac:dyDescent="0.25">
      <c r="A10455">
        <v>226696</v>
      </c>
      <c r="B10455" t="s">
        <v>27006</v>
      </c>
      <c r="C10455" t="s">
        <v>27007</v>
      </c>
      <c r="D10455" t="s">
        <v>26907</v>
      </c>
      <c r="E10455" t="s">
        <v>36037</v>
      </c>
      <c r="F10455" t="s">
        <v>35402</v>
      </c>
      <c r="G10455">
        <v>1998</v>
      </c>
      <c r="H10455" t="s">
        <v>36695</v>
      </c>
      <c r="I10455" t="s">
        <v>7567</v>
      </c>
      <c r="J10455" s="2" t="s">
        <v>27008</v>
      </c>
      <c r="K10455" s="5" t="s">
        <v>38</v>
      </c>
      <c r="L10455" t="s">
        <v>174</v>
      </c>
    </row>
    <row r="10456" spans="1:12" hidden="1" x14ac:dyDescent="0.25">
      <c r="A10456">
        <v>226698</v>
      </c>
      <c r="B10456" t="s">
        <v>27009</v>
      </c>
      <c r="C10456" t="s">
        <v>27002</v>
      </c>
      <c r="D10456" t="s">
        <v>26907</v>
      </c>
      <c r="E10456" t="s">
        <v>36037</v>
      </c>
      <c r="F10456" t="s">
        <v>35402</v>
      </c>
      <c r="G10456">
        <v>1998</v>
      </c>
      <c r="H10456" t="s">
        <v>36695</v>
      </c>
      <c r="I10456" t="s">
        <v>753</v>
      </c>
      <c r="J10456" s="2" t="s">
        <v>27010</v>
      </c>
      <c r="K10456" s="5" t="s">
        <v>38</v>
      </c>
      <c r="L10456" t="s">
        <v>1151</v>
      </c>
    </row>
    <row r="10457" spans="1:12" hidden="1" x14ac:dyDescent="0.25">
      <c r="A10457">
        <v>226720</v>
      </c>
      <c r="B10457" t="s">
        <v>27011</v>
      </c>
      <c r="C10457" t="s">
        <v>26956</v>
      </c>
      <c r="D10457" t="s">
        <v>26907</v>
      </c>
      <c r="E10457" t="s">
        <v>36037</v>
      </c>
      <c r="F10457" t="s">
        <v>35402</v>
      </c>
      <c r="G10457">
        <v>1998</v>
      </c>
      <c r="H10457" t="s">
        <v>36695</v>
      </c>
      <c r="I10457" t="s">
        <v>7274</v>
      </c>
      <c r="J10457" s="2" t="s">
        <v>27012</v>
      </c>
      <c r="K10457" s="5" t="s">
        <v>128</v>
      </c>
    </row>
    <row r="10458" spans="1:12" hidden="1" x14ac:dyDescent="0.25">
      <c r="A10458">
        <v>226755</v>
      </c>
      <c r="B10458" t="s">
        <v>27013</v>
      </c>
      <c r="C10458" t="s">
        <v>27014</v>
      </c>
      <c r="D10458" t="s">
        <v>27015</v>
      </c>
      <c r="E10458" t="s">
        <v>36038</v>
      </c>
      <c r="F10458" t="s">
        <v>36039</v>
      </c>
      <c r="G10458">
        <v>2001</v>
      </c>
      <c r="H10458" t="s">
        <v>36696</v>
      </c>
      <c r="I10458" t="s">
        <v>27016</v>
      </c>
      <c r="J10458" s="2" t="s">
        <v>27017</v>
      </c>
      <c r="K10458" s="5" t="s">
        <v>21</v>
      </c>
    </row>
    <row r="10459" spans="1:12" hidden="1" x14ac:dyDescent="0.25">
      <c r="A10459">
        <v>226763</v>
      </c>
      <c r="B10459" t="s">
        <v>27018</v>
      </c>
      <c r="C10459" t="s">
        <v>27019</v>
      </c>
      <c r="D10459" t="s">
        <v>27015</v>
      </c>
      <c r="E10459" t="s">
        <v>36038</v>
      </c>
      <c r="F10459" t="s">
        <v>36039</v>
      </c>
      <c r="G10459">
        <v>2001</v>
      </c>
      <c r="H10459" t="s">
        <v>36696</v>
      </c>
      <c r="I10459" t="s">
        <v>27020</v>
      </c>
      <c r="J10459" s="2" t="s">
        <v>27021</v>
      </c>
      <c r="K10459" s="5" t="s">
        <v>38</v>
      </c>
      <c r="L10459" t="s">
        <v>132</v>
      </c>
    </row>
    <row r="10460" spans="1:12" hidden="1" x14ac:dyDescent="0.25">
      <c r="A10460">
        <v>226849</v>
      </c>
      <c r="B10460" t="s">
        <v>27022</v>
      </c>
      <c r="C10460" t="s">
        <v>27023</v>
      </c>
      <c r="D10460" t="s">
        <v>27015</v>
      </c>
      <c r="E10460" t="s">
        <v>36038</v>
      </c>
      <c r="F10460" t="s">
        <v>36039</v>
      </c>
      <c r="G10460">
        <v>2001</v>
      </c>
      <c r="H10460" t="s">
        <v>36696</v>
      </c>
      <c r="I10460" t="s">
        <v>27024</v>
      </c>
      <c r="J10460" s="2" t="s">
        <v>27025</v>
      </c>
      <c r="K10460" s="5" t="s">
        <v>21</v>
      </c>
    </row>
    <row r="10461" spans="1:12" hidden="1" x14ac:dyDescent="0.25">
      <c r="A10461">
        <v>226850</v>
      </c>
      <c r="B10461" t="s">
        <v>27026</v>
      </c>
      <c r="C10461" t="s">
        <v>27027</v>
      </c>
      <c r="D10461" t="s">
        <v>27015</v>
      </c>
      <c r="E10461" t="s">
        <v>36038</v>
      </c>
      <c r="F10461" t="s">
        <v>36039</v>
      </c>
      <c r="G10461">
        <v>2001</v>
      </c>
      <c r="H10461" t="s">
        <v>36696</v>
      </c>
      <c r="I10461" t="s">
        <v>26458</v>
      </c>
      <c r="J10461" s="2" t="s">
        <v>27028</v>
      </c>
      <c r="K10461" s="5" t="s">
        <v>38</v>
      </c>
      <c r="L10461" t="s">
        <v>16</v>
      </c>
    </row>
    <row r="10462" spans="1:12" hidden="1" x14ac:dyDescent="0.25">
      <c r="A10462">
        <v>226854</v>
      </c>
      <c r="B10462" t="s">
        <v>27029</v>
      </c>
      <c r="C10462" t="s">
        <v>27027</v>
      </c>
      <c r="D10462" t="s">
        <v>27015</v>
      </c>
      <c r="E10462" t="s">
        <v>36038</v>
      </c>
      <c r="F10462" t="s">
        <v>36039</v>
      </c>
      <c r="G10462">
        <v>2001</v>
      </c>
      <c r="H10462" t="s">
        <v>36696</v>
      </c>
      <c r="I10462" t="s">
        <v>26458</v>
      </c>
      <c r="J10462" s="2" t="s">
        <v>27030</v>
      </c>
      <c r="K10462" s="5" t="s">
        <v>32</v>
      </c>
    </row>
    <row r="10463" spans="1:12" hidden="1" x14ac:dyDescent="0.25">
      <c r="A10463">
        <v>226921</v>
      </c>
      <c r="B10463" t="s">
        <v>27031</v>
      </c>
      <c r="C10463" t="s">
        <v>27027</v>
      </c>
      <c r="D10463" t="s">
        <v>27015</v>
      </c>
      <c r="E10463" t="s">
        <v>36038</v>
      </c>
      <c r="F10463" t="s">
        <v>36039</v>
      </c>
      <c r="G10463">
        <v>2001</v>
      </c>
      <c r="H10463" t="s">
        <v>36696</v>
      </c>
      <c r="I10463" t="s">
        <v>26458</v>
      </c>
      <c r="J10463" s="2" t="s">
        <v>27032</v>
      </c>
      <c r="K10463" s="5" t="s">
        <v>21</v>
      </c>
    </row>
    <row r="10464" spans="1:12" hidden="1" x14ac:dyDescent="0.25">
      <c r="A10464">
        <v>226963</v>
      </c>
      <c r="B10464" t="s">
        <v>27033</v>
      </c>
      <c r="C10464" t="s">
        <v>27034</v>
      </c>
      <c r="D10464" t="s">
        <v>27015</v>
      </c>
      <c r="E10464" t="s">
        <v>36038</v>
      </c>
      <c r="F10464" t="s">
        <v>36039</v>
      </c>
      <c r="G10464">
        <v>2001</v>
      </c>
      <c r="H10464" t="s">
        <v>36696</v>
      </c>
      <c r="I10464" t="s">
        <v>27035</v>
      </c>
      <c r="J10464" s="2" t="s">
        <v>27036</v>
      </c>
      <c r="K10464" s="5" t="s">
        <v>128</v>
      </c>
    </row>
    <row r="10465" spans="1:12" hidden="1" x14ac:dyDescent="0.25">
      <c r="A10465">
        <v>226964</v>
      </c>
      <c r="B10465" t="s">
        <v>27037</v>
      </c>
      <c r="C10465" t="s">
        <v>27038</v>
      </c>
      <c r="D10465" t="s">
        <v>27015</v>
      </c>
      <c r="E10465" t="s">
        <v>36038</v>
      </c>
      <c r="F10465" t="s">
        <v>36039</v>
      </c>
      <c r="G10465">
        <v>2001</v>
      </c>
      <c r="H10465" t="s">
        <v>36696</v>
      </c>
      <c r="I10465" t="s">
        <v>9024</v>
      </c>
      <c r="J10465" s="2" t="s">
        <v>27039</v>
      </c>
      <c r="K10465" s="5" t="s">
        <v>345</v>
      </c>
    </row>
    <row r="10466" spans="1:12" hidden="1" x14ac:dyDescent="0.25">
      <c r="A10466">
        <v>227007</v>
      </c>
      <c r="B10466" t="s">
        <v>27040</v>
      </c>
      <c r="C10466" t="s">
        <v>27023</v>
      </c>
      <c r="D10466" t="s">
        <v>27015</v>
      </c>
      <c r="E10466" t="s">
        <v>36038</v>
      </c>
      <c r="F10466" t="s">
        <v>36039</v>
      </c>
      <c r="G10466">
        <v>2001</v>
      </c>
      <c r="H10466" t="s">
        <v>36696</v>
      </c>
      <c r="I10466" t="s">
        <v>27024</v>
      </c>
      <c r="J10466" s="2" t="s">
        <v>27041</v>
      </c>
      <c r="K10466" s="5" t="s">
        <v>32</v>
      </c>
    </row>
    <row r="10467" spans="1:12" hidden="1" x14ac:dyDescent="0.25">
      <c r="A10467">
        <v>227027</v>
      </c>
      <c r="B10467" t="s">
        <v>27042</v>
      </c>
      <c r="C10467" t="s">
        <v>27043</v>
      </c>
      <c r="D10467" t="s">
        <v>27015</v>
      </c>
      <c r="E10467" t="s">
        <v>36038</v>
      </c>
      <c r="F10467" t="s">
        <v>36039</v>
      </c>
      <c r="G10467">
        <v>2001</v>
      </c>
      <c r="H10467" t="s">
        <v>36696</v>
      </c>
      <c r="I10467" t="s">
        <v>27044</v>
      </c>
      <c r="J10467" s="2" t="s">
        <v>27045</v>
      </c>
      <c r="K10467" s="5" t="s">
        <v>173</v>
      </c>
      <c r="L10467" t="s">
        <v>174</v>
      </c>
    </row>
    <row r="10468" spans="1:12" hidden="1" x14ac:dyDescent="0.25">
      <c r="A10468">
        <v>227047</v>
      </c>
      <c r="B10468" t="s">
        <v>27046</v>
      </c>
      <c r="C10468" t="s">
        <v>27047</v>
      </c>
      <c r="D10468" t="s">
        <v>27015</v>
      </c>
      <c r="E10468" t="s">
        <v>36038</v>
      </c>
      <c r="F10468" t="s">
        <v>36039</v>
      </c>
      <c r="G10468">
        <v>2001</v>
      </c>
      <c r="H10468" t="s">
        <v>36696</v>
      </c>
      <c r="I10468" t="s">
        <v>27048</v>
      </c>
      <c r="J10468" s="2" t="s">
        <v>27049</v>
      </c>
      <c r="K10468" s="5" t="s">
        <v>38</v>
      </c>
      <c r="L10468" t="s">
        <v>97</v>
      </c>
    </row>
    <row r="10469" spans="1:12" hidden="1" x14ac:dyDescent="0.25">
      <c r="A10469">
        <v>227061</v>
      </c>
      <c r="B10469" t="s">
        <v>27050</v>
      </c>
      <c r="C10469" t="s">
        <v>27051</v>
      </c>
      <c r="D10469" t="s">
        <v>27015</v>
      </c>
      <c r="E10469" t="s">
        <v>36038</v>
      </c>
      <c r="F10469" t="s">
        <v>36039</v>
      </c>
      <c r="G10469">
        <v>2001</v>
      </c>
      <c r="H10469" t="s">
        <v>36696</v>
      </c>
      <c r="I10469" t="s">
        <v>27052</v>
      </c>
      <c r="J10469" s="2" t="s">
        <v>27053</v>
      </c>
      <c r="K10469" s="5" t="s">
        <v>38</v>
      </c>
    </row>
    <row r="10470" spans="1:12" hidden="1" x14ac:dyDescent="0.25">
      <c r="A10470">
        <v>227065</v>
      </c>
      <c r="B10470" t="s">
        <v>27054</v>
      </c>
      <c r="C10470" t="s">
        <v>27043</v>
      </c>
      <c r="D10470" t="s">
        <v>27015</v>
      </c>
      <c r="E10470" t="s">
        <v>36038</v>
      </c>
      <c r="F10470" t="s">
        <v>36039</v>
      </c>
      <c r="G10470">
        <v>2001</v>
      </c>
      <c r="H10470" t="s">
        <v>36696</v>
      </c>
      <c r="I10470" t="s">
        <v>27044</v>
      </c>
      <c r="J10470" s="2" t="s">
        <v>27055</v>
      </c>
      <c r="K10470" s="5" t="s">
        <v>38</v>
      </c>
      <c r="L10470" t="s">
        <v>35327</v>
      </c>
    </row>
    <row r="10471" spans="1:12" hidden="1" x14ac:dyDescent="0.25">
      <c r="A10471">
        <v>227088</v>
      </c>
      <c r="B10471" t="s">
        <v>27056</v>
      </c>
      <c r="C10471" t="s">
        <v>27057</v>
      </c>
      <c r="D10471" t="s">
        <v>27058</v>
      </c>
      <c r="E10471" t="s">
        <v>36040</v>
      </c>
      <c r="F10471" t="s">
        <v>35767</v>
      </c>
      <c r="G10471">
        <v>1986</v>
      </c>
      <c r="H10471" t="s">
        <v>36697</v>
      </c>
      <c r="I10471" t="s">
        <v>27059</v>
      </c>
      <c r="J10471" s="2" t="s">
        <v>27060</v>
      </c>
      <c r="K10471" s="5" t="s">
        <v>21</v>
      </c>
    </row>
    <row r="10472" spans="1:12" hidden="1" x14ac:dyDescent="0.25">
      <c r="A10472">
        <v>227111</v>
      </c>
      <c r="B10472" t="s">
        <v>27061</v>
      </c>
      <c r="C10472" t="s">
        <v>27062</v>
      </c>
      <c r="D10472" t="s">
        <v>27058</v>
      </c>
      <c r="E10472" t="s">
        <v>36040</v>
      </c>
      <c r="F10472" t="s">
        <v>35767</v>
      </c>
      <c r="G10472">
        <v>1986</v>
      </c>
      <c r="H10472" t="s">
        <v>36697</v>
      </c>
      <c r="I10472" t="s">
        <v>15812</v>
      </c>
      <c r="J10472" s="2" t="s">
        <v>27063</v>
      </c>
      <c r="K10472" s="5" t="s">
        <v>202</v>
      </c>
    </row>
    <row r="10473" spans="1:12" hidden="1" x14ac:dyDescent="0.25">
      <c r="A10473">
        <v>227146</v>
      </c>
      <c r="B10473" t="s">
        <v>27064</v>
      </c>
      <c r="C10473" t="s">
        <v>27062</v>
      </c>
      <c r="D10473" t="s">
        <v>27058</v>
      </c>
      <c r="E10473" t="s">
        <v>36040</v>
      </c>
      <c r="F10473" t="s">
        <v>35767</v>
      </c>
      <c r="G10473">
        <v>1986</v>
      </c>
      <c r="H10473" t="s">
        <v>36697</v>
      </c>
      <c r="I10473" t="s">
        <v>15812</v>
      </c>
      <c r="J10473" s="2" t="s">
        <v>27065</v>
      </c>
      <c r="K10473" s="5" t="s">
        <v>202</v>
      </c>
    </row>
    <row r="10474" spans="1:12" hidden="1" x14ac:dyDescent="0.25">
      <c r="A10474">
        <v>227160</v>
      </c>
      <c r="B10474" t="s">
        <v>27066</v>
      </c>
      <c r="C10474" t="s">
        <v>27062</v>
      </c>
      <c r="D10474" t="s">
        <v>27058</v>
      </c>
      <c r="E10474" t="s">
        <v>36040</v>
      </c>
      <c r="F10474" t="s">
        <v>35767</v>
      </c>
      <c r="G10474">
        <v>1986</v>
      </c>
      <c r="H10474" t="s">
        <v>36697</v>
      </c>
      <c r="I10474" t="s">
        <v>15812</v>
      </c>
      <c r="J10474" s="2" t="s">
        <v>27067</v>
      </c>
      <c r="K10474" s="5" t="s">
        <v>128</v>
      </c>
      <c r="L10474" t="s">
        <v>314</v>
      </c>
    </row>
    <row r="10475" spans="1:12" hidden="1" x14ac:dyDescent="0.25">
      <c r="A10475">
        <v>227173</v>
      </c>
      <c r="B10475" t="s">
        <v>27068</v>
      </c>
      <c r="C10475" t="s">
        <v>27069</v>
      </c>
      <c r="D10475" t="s">
        <v>27058</v>
      </c>
      <c r="E10475" t="s">
        <v>36040</v>
      </c>
      <c r="F10475" t="s">
        <v>35767</v>
      </c>
      <c r="G10475">
        <v>1986</v>
      </c>
      <c r="H10475" t="s">
        <v>36697</v>
      </c>
      <c r="I10475" t="s">
        <v>2158</v>
      </c>
      <c r="J10475" s="2" t="s">
        <v>27070</v>
      </c>
      <c r="K10475" s="5" t="s">
        <v>32</v>
      </c>
      <c r="L10475" t="s">
        <v>687</v>
      </c>
    </row>
    <row r="10476" spans="1:12" hidden="1" x14ac:dyDescent="0.25">
      <c r="A10476">
        <v>227220</v>
      </c>
      <c r="B10476" t="s">
        <v>27071</v>
      </c>
      <c r="C10476" t="s">
        <v>27069</v>
      </c>
      <c r="D10476" t="s">
        <v>27058</v>
      </c>
      <c r="E10476" t="s">
        <v>36040</v>
      </c>
      <c r="F10476" t="s">
        <v>35767</v>
      </c>
      <c r="G10476">
        <v>1986</v>
      </c>
      <c r="H10476" t="s">
        <v>36697</v>
      </c>
      <c r="I10476" t="s">
        <v>2158</v>
      </c>
      <c r="J10476" s="2" t="s">
        <v>27072</v>
      </c>
      <c r="K10476" s="5" t="s">
        <v>21</v>
      </c>
    </row>
    <row r="10477" spans="1:12" hidden="1" x14ac:dyDescent="0.25">
      <c r="A10477">
        <v>227259</v>
      </c>
      <c r="B10477" t="s">
        <v>27073</v>
      </c>
      <c r="C10477" t="s">
        <v>27057</v>
      </c>
      <c r="D10477" t="s">
        <v>27058</v>
      </c>
      <c r="E10477" t="s">
        <v>36040</v>
      </c>
      <c r="F10477" t="s">
        <v>35767</v>
      </c>
      <c r="G10477">
        <v>1986</v>
      </c>
      <c r="H10477" t="s">
        <v>36697</v>
      </c>
      <c r="I10477" t="s">
        <v>27059</v>
      </c>
      <c r="J10477" s="2" t="s">
        <v>27074</v>
      </c>
      <c r="K10477" s="5" t="s">
        <v>128</v>
      </c>
    </row>
    <row r="10478" spans="1:12" hidden="1" x14ac:dyDescent="0.25">
      <c r="A10478">
        <v>227271</v>
      </c>
      <c r="B10478" t="s">
        <v>27075</v>
      </c>
      <c r="C10478" t="s">
        <v>27069</v>
      </c>
      <c r="D10478" t="s">
        <v>27058</v>
      </c>
      <c r="E10478" t="s">
        <v>36040</v>
      </c>
      <c r="F10478" t="s">
        <v>35767</v>
      </c>
      <c r="G10478">
        <v>1986</v>
      </c>
      <c r="H10478" t="s">
        <v>36697</v>
      </c>
      <c r="I10478" t="s">
        <v>2158</v>
      </c>
      <c r="J10478" s="2" t="s">
        <v>27076</v>
      </c>
      <c r="K10478" s="5" t="s">
        <v>21</v>
      </c>
    </row>
    <row r="10479" spans="1:12" hidden="1" x14ac:dyDescent="0.25">
      <c r="A10479">
        <v>227282</v>
      </c>
      <c r="B10479" t="s">
        <v>27077</v>
      </c>
      <c r="C10479" t="s">
        <v>27057</v>
      </c>
      <c r="D10479" t="s">
        <v>27058</v>
      </c>
      <c r="E10479" t="s">
        <v>36040</v>
      </c>
      <c r="F10479" t="s">
        <v>35767</v>
      </c>
      <c r="G10479">
        <v>1986</v>
      </c>
      <c r="H10479" t="s">
        <v>36697</v>
      </c>
      <c r="I10479" t="s">
        <v>27059</v>
      </c>
      <c r="J10479" s="2" t="s">
        <v>27078</v>
      </c>
      <c r="K10479" s="5" t="s">
        <v>21</v>
      </c>
    </row>
    <row r="10480" spans="1:12" hidden="1" x14ac:dyDescent="0.25">
      <c r="A10480">
        <v>227284</v>
      </c>
      <c r="B10480" t="s">
        <v>27079</v>
      </c>
      <c r="C10480" t="s">
        <v>27057</v>
      </c>
      <c r="D10480" t="s">
        <v>27058</v>
      </c>
      <c r="E10480" t="s">
        <v>36040</v>
      </c>
      <c r="F10480" t="s">
        <v>35767</v>
      </c>
      <c r="G10480">
        <v>1986</v>
      </c>
      <c r="H10480" t="s">
        <v>36697</v>
      </c>
      <c r="I10480" t="s">
        <v>27059</v>
      </c>
      <c r="J10480" s="2" t="s">
        <v>27080</v>
      </c>
      <c r="K10480" s="5" t="s">
        <v>32</v>
      </c>
    </row>
    <row r="10481" spans="1:12" hidden="1" x14ac:dyDescent="0.25">
      <c r="A10481">
        <v>227291</v>
      </c>
      <c r="B10481" t="s">
        <v>27081</v>
      </c>
      <c r="C10481" t="s">
        <v>27069</v>
      </c>
      <c r="D10481" t="s">
        <v>27058</v>
      </c>
      <c r="E10481" t="s">
        <v>36040</v>
      </c>
      <c r="F10481" t="s">
        <v>35767</v>
      </c>
      <c r="G10481">
        <v>1986</v>
      </c>
      <c r="H10481" t="s">
        <v>36697</v>
      </c>
      <c r="I10481" t="s">
        <v>2158</v>
      </c>
      <c r="J10481" s="2" t="s">
        <v>27082</v>
      </c>
      <c r="K10481" s="5" t="s">
        <v>15</v>
      </c>
    </row>
    <row r="10482" spans="1:12" hidden="1" x14ac:dyDescent="0.25">
      <c r="A10482">
        <v>227292</v>
      </c>
      <c r="B10482" t="s">
        <v>27083</v>
      </c>
      <c r="C10482" t="s">
        <v>27057</v>
      </c>
      <c r="D10482" t="s">
        <v>27058</v>
      </c>
      <c r="E10482" t="s">
        <v>36040</v>
      </c>
      <c r="F10482" t="s">
        <v>35767</v>
      </c>
      <c r="G10482">
        <v>1986</v>
      </c>
      <c r="H10482" t="s">
        <v>36697</v>
      </c>
      <c r="I10482" t="s">
        <v>27059</v>
      </c>
      <c r="J10482" s="2" t="s">
        <v>27084</v>
      </c>
      <c r="K10482" s="5" t="s">
        <v>21</v>
      </c>
    </row>
    <row r="10483" spans="1:12" hidden="1" x14ac:dyDescent="0.25">
      <c r="A10483">
        <v>227295</v>
      </c>
      <c r="B10483" t="s">
        <v>27085</v>
      </c>
      <c r="C10483" t="s">
        <v>27069</v>
      </c>
      <c r="D10483" t="s">
        <v>27058</v>
      </c>
      <c r="E10483" t="s">
        <v>36040</v>
      </c>
      <c r="F10483" t="s">
        <v>35767</v>
      </c>
      <c r="G10483">
        <v>1986</v>
      </c>
      <c r="H10483" t="s">
        <v>36697</v>
      </c>
      <c r="I10483" t="s">
        <v>2158</v>
      </c>
      <c r="J10483" s="2" t="s">
        <v>27086</v>
      </c>
      <c r="K10483" s="5" t="s">
        <v>21</v>
      </c>
    </row>
    <row r="10484" spans="1:12" hidden="1" x14ac:dyDescent="0.25">
      <c r="A10484">
        <v>227311</v>
      </c>
      <c r="B10484" t="s">
        <v>27087</v>
      </c>
      <c r="C10484" t="s">
        <v>27069</v>
      </c>
      <c r="D10484" t="s">
        <v>27058</v>
      </c>
      <c r="E10484" t="s">
        <v>36040</v>
      </c>
      <c r="F10484" t="s">
        <v>35767</v>
      </c>
      <c r="G10484">
        <v>1986</v>
      </c>
      <c r="H10484" t="s">
        <v>36697</v>
      </c>
      <c r="I10484" t="s">
        <v>2158</v>
      </c>
      <c r="J10484" s="2" t="s">
        <v>27088</v>
      </c>
      <c r="K10484" s="5" t="s">
        <v>21</v>
      </c>
    </row>
    <row r="10485" spans="1:12" hidden="1" x14ac:dyDescent="0.25">
      <c r="A10485">
        <v>227322</v>
      </c>
      <c r="B10485" t="s">
        <v>27089</v>
      </c>
      <c r="C10485" t="s">
        <v>27069</v>
      </c>
      <c r="D10485" t="s">
        <v>27058</v>
      </c>
      <c r="E10485" t="s">
        <v>36040</v>
      </c>
      <c r="F10485" t="s">
        <v>35767</v>
      </c>
      <c r="G10485">
        <v>1986</v>
      </c>
      <c r="H10485" t="s">
        <v>36697</v>
      </c>
      <c r="I10485" t="s">
        <v>2158</v>
      </c>
      <c r="J10485" s="2" t="s">
        <v>27090</v>
      </c>
      <c r="K10485" s="5" t="s">
        <v>128</v>
      </c>
      <c r="L10485" t="s">
        <v>35200</v>
      </c>
    </row>
    <row r="10486" spans="1:12" hidden="1" x14ac:dyDescent="0.25">
      <c r="A10486">
        <v>227398</v>
      </c>
      <c r="B10486" t="s">
        <v>27091</v>
      </c>
      <c r="C10486" t="s">
        <v>27057</v>
      </c>
      <c r="D10486" t="s">
        <v>27058</v>
      </c>
      <c r="E10486" t="s">
        <v>36040</v>
      </c>
      <c r="F10486" t="s">
        <v>35767</v>
      </c>
      <c r="G10486">
        <v>1986</v>
      </c>
      <c r="H10486" t="s">
        <v>36697</v>
      </c>
      <c r="I10486" t="s">
        <v>27059</v>
      </c>
      <c r="J10486" s="2" t="s">
        <v>27092</v>
      </c>
      <c r="K10486" s="5" t="s">
        <v>128</v>
      </c>
    </row>
    <row r="10487" spans="1:12" hidden="1" x14ac:dyDescent="0.25">
      <c r="A10487">
        <v>227401</v>
      </c>
      <c r="B10487" t="s">
        <v>27093</v>
      </c>
      <c r="C10487" t="s">
        <v>27094</v>
      </c>
      <c r="D10487" t="s">
        <v>27058</v>
      </c>
      <c r="E10487" t="s">
        <v>36040</v>
      </c>
      <c r="F10487" t="s">
        <v>35767</v>
      </c>
      <c r="G10487">
        <v>1986</v>
      </c>
      <c r="H10487" t="s">
        <v>36697</v>
      </c>
      <c r="I10487" t="s">
        <v>3252</v>
      </c>
      <c r="J10487" s="2" t="s">
        <v>27095</v>
      </c>
      <c r="K10487" s="5" t="s">
        <v>38</v>
      </c>
      <c r="L10487" t="s">
        <v>132</v>
      </c>
    </row>
    <row r="10488" spans="1:12" hidden="1" x14ac:dyDescent="0.25">
      <c r="A10488">
        <v>227402</v>
      </c>
      <c r="B10488" t="s">
        <v>27096</v>
      </c>
      <c r="C10488" t="s">
        <v>27094</v>
      </c>
      <c r="D10488" t="s">
        <v>27058</v>
      </c>
      <c r="E10488" t="s">
        <v>36040</v>
      </c>
      <c r="F10488" t="s">
        <v>35767</v>
      </c>
      <c r="G10488">
        <v>1986</v>
      </c>
      <c r="H10488" t="s">
        <v>36697</v>
      </c>
      <c r="I10488" t="s">
        <v>3252</v>
      </c>
      <c r="J10488" s="2" t="s">
        <v>27097</v>
      </c>
      <c r="K10488" s="5" t="s">
        <v>21</v>
      </c>
    </row>
    <row r="10489" spans="1:12" hidden="1" x14ac:dyDescent="0.25">
      <c r="A10489">
        <v>227412</v>
      </c>
      <c r="B10489" t="s">
        <v>27098</v>
      </c>
      <c r="C10489" t="s">
        <v>27057</v>
      </c>
      <c r="D10489" t="s">
        <v>27058</v>
      </c>
      <c r="E10489" t="s">
        <v>36040</v>
      </c>
      <c r="F10489" t="s">
        <v>35767</v>
      </c>
      <c r="G10489">
        <v>1986</v>
      </c>
      <c r="H10489" t="s">
        <v>36697</v>
      </c>
      <c r="I10489" t="s">
        <v>27059</v>
      </c>
      <c r="J10489" s="2" t="s">
        <v>27099</v>
      </c>
      <c r="K10489" s="5" t="s">
        <v>21</v>
      </c>
    </row>
    <row r="10490" spans="1:12" hidden="1" x14ac:dyDescent="0.25">
      <c r="A10490">
        <v>227441</v>
      </c>
      <c r="B10490" t="s">
        <v>27100</v>
      </c>
      <c r="C10490" t="s">
        <v>27101</v>
      </c>
      <c r="D10490" t="s">
        <v>27058</v>
      </c>
      <c r="E10490" t="s">
        <v>36040</v>
      </c>
      <c r="F10490" t="s">
        <v>35767</v>
      </c>
      <c r="G10490">
        <v>1986</v>
      </c>
      <c r="H10490" t="s">
        <v>36697</v>
      </c>
      <c r="I10490" t="s">
        <v>41</v>
      </c>
      <c r="J10490" s="2" t="s">
        <v>27102</v>
      </c>
      <c r="K10490" s="5" t="s">
        <v>173</v>
      </c>
      <c r="L10490" t="s">
        <v>174</v>
      </c>
    </row>
    <row r="10491" spans="1:12" hidden="1" x14ac:dyDescent="0.25">
      <c r="A10491">
        <v>227472</v>
      </c>
      <c r="B10491" t="s">
        <v>27103</v>
      </c>
      <c r="C10491" t="s">
        <v>27104</v>
      </c>
      <c r="D10491" t="s">
        <v>27058</v>
      </c>
      <c r="E10491" t="s">
        <v>36040</v>
      </c>
      <c r="F10491" t="s">
        <v>35767</v>
      </c>
      <c r="G10491">
        <v>1986</v>
      </c>
      <c r="H10491" t="s">
        <v>36697</v>
      </c>
      <c r="I10491" t="s">
        <v>27105</v>
      </c>
      <c r="J10491" s="2" t="s">
        <v>27106</v>
      </c>
      <c r="K10491" s="5" t="s">
        <v>21</v>
      </c>
    </row>
    <row r="10492" spans="1:12" hidden="1" x14ac:dyDescent="0.25">
      <c r="A10492">
        <v>227476</v>
      </c>
      <c r="B10492" t="s">
        <v>27107</v>
      </c>
      <c r="C10492" t="s">
        <v>27104</v>
      </c>
      <c r="D10492" t="s">
        <v>27058</v>
      </c>
      <c r="E10492" t="s">
        <v>36040</v>
      </c>
      <c r="F10492" t="s">
        <v>35767</v>
      </c>
      <c r="G10492">
        <v>1986</v>
      </c>
      <c r="H10492" t="s">
        <v>36697</v>
      </c>
      <c r="I10492" t="s">
        <v>27105</v>
      </c>
      <c r="J10492" s="2" t="s">
        <v>27108</v>
      </c>
      <c r="K10492" s="5" t="s">
        <v>15</v>
      </c>
      <c r="L10492" t="s">
        <v>239</v>
      </c>
    </row>
    <row r="10493" spans="1:12" hidden="1" x14ac:dyDescent="0.25">
      <c r="A10493">
        <v>227487</v>
      </c>
      <c r="B10493" t="s">
        <v>27109</v>
      </c>
      <c r="C10493" t="s">
        <v>27057</v>
      </c>
      <c r="D10493" t="s">
        <v>27058</v>
      </c>
      <c r="E10493" t="s">
        <v>36040</v>
      </c>
      <c r="F10493" t="s">
        <v>35767</v>
      </c>
      <c r="G10493">
        <v>1986</v>
      </c>
      <c r="H10493" t="s">
        <v>36697</v>
      </c>
      <c r="I10493" t="s">
        <v>27059</v>
      </c>
      <c r="J10493" s="2" t="s">
        <v>27110</v>
      </c>
      <c r="K10493" s="5" t="s">
        <v>21</v>
      </c>
    </row>
    <row r="10494" spans="1:12" hidden="1" x14ac:dyDescent="0.25">
      <c r="A10494">
        <v>227513</v>
      </c>
      <c r="B10494" t="s">
        <v>27111</v>
      </c>
      <c r="C10494" t="s">
        <v>27057</v>
      </c>
      <c r="D10494" t="s">
        <v>27058</v>
      </c>
      <c r="E10494" t="s">
        <v>36040</v>
      </c>
      <c r="F10494" t="s">
        <v>35767</v>
      </c>
      <c r="G10494">
        <v>1986</v>
      </c>
      <c r="H10494" t="s">
        <v>36697</v>
      </c>
      <c r="I10494" t="s">
        <v>27059</v>
      </c>
      <c r="J10494" s="2" t="s">
        <v>27112</v>
      </c>
      <c r="K10494" s="5" t="s">
        <v>21</v>
      </c>
    </row>
    <row r="10495" spans="1:12" hidden="1" x14ac:dyDescent="0.25">
      <c r="A10495">
        <v>227546</v>
      </c>
      <c r="B10495" t="s">
        <v>27113</v>
      </c>
      <c r="C10495" t="s">
        <v>27057</v>
      </c>
      <c r="D10495" t="s">
        <v>27058</v>
      </c>
      <c r="E10495" t="s">
        <v>36040</v>
      </c>
      <c r="F10495" t="s">
        <v>35767</v>
      </c>
      <c r="G10495">
        <v>1986</v>
      </c>
      <c r="H10495" t="s">
        <v>36697</v>
      </c>
      <c r="I10495" t="s">
        <v>27059</v>
      </c>
      <c r="J10495" s="2" t="s">
        <v>27114</v>
      </c>
      <c r="K10495" s="5" t="s">
        <v>128</v>
      </c>
    </row>
    <row r="10496" spans="1:12" hidden="1" x14ac:dyDescent="0.25">
      <c r="A10496">
        <v>227547</v>
      </c>
      <c r="B10496" t="s">
        <v>27115</v>
      </c>
      <c r="C10496" t="s">
        <v>27116</v>
      </c>
      <c r="D10496" t="s">
        <v>27058</v>
      </c>
      <c r="E10496" t="s">
        <v>36040</v>
      </c>
      <c r="F10496" t="s">
        <v>35767</v>
      </c>
      <c r="G10496">
        <v>1986</v>
      </c>
      <c r="H10496" t="s">
        <v>36697</v>
      </c>
      <c r="I10496" t="s">
        <v>27117</v>
      </c>
      <c r="J10496" s="2" t="s">
        <v>27118</v>
      </c>
      <c r="K10496" s="5" t="s">
        <v>55</v>
      </c>
    </row>
    <row r="10497" spans="1:12" hidden="1" x14ac:dyDescent="0.25">
      <c r="A10497">
        <v>227555</v>
      </c>
      <c r="B10497" t="s">
        <v>27119</v>
      </c>
      <c r="C10497" t="s">
        <v>27057</v>
      </c>
      <c r="D10497" t="s">
        <v>27058</v>
      </c>
      <c r="E10497" t="s">
        <v>36040</v>
      </c>
      <c r="F10497" t="s">
        <v>35767</v>
      </c>
      <c r="G10497">
        <v>1986</v>
      </c>
      <c r="H10497" t="s">
        <v>36697</v>
      </c>
      <c r="I10497" t="s">
        <v>27059</v>
      </c>
      <c r="J10497" s="2" t="s">
        <v>27120</v>
      </c>
      <c r="K10497" s="5" t="s">
        <v>38</v>
      </c>
      <c r="L10497" t="s">
        <v>16</v>
      </c>
    </row>
    <row r="10498" spans="1:12" hidden="1" x14ac:dyDescent="0.25">
      <c r="A10498">
        <v>227589</v>
      </c>
      <c r="B10498" t="s">
        <v>27121</v>
      </c>
      <c r="C10498" t="s">
        <v>27116</v>
      </c>
      <c r="D10498" t="s">
        <v>27058</v>
      </c>
      <c r="E10498" t="s">
        <v>36040</v>
      </c>
      <c r="F10498" t="s">
        <v>35767</v>
      </c>
      <c r="G10498">
        <v>1986</v>
      </c>
      <c r="H10498" t="s">
        <v>36697</v>
      </c>
      <c r="I10498" t="s">
        <v>27117</v>
      </c>
      <c r="J10498" s="2" t="s">
        <v>27122</v>
      </c>
      <c r="K10498" s="5" t="s">
        <v>55</v>
      </c>
    </row>
    <row r="10499" spans="1:12" hidden="1" x14ac:dyDescent="0.25">
      <c r="A10499">
        <v>227590</v>
      </c>
      <c r="B10499" t="s">
        <v>27123</v>
      </c>
      <c r="C10499" t="s">
        <v>27057</v>
      </c>
      <c r="D10499" t="s">
        <v>27058</v>
      </c>
      <c r="E10499" t="s">
        <v>36040</v>
      </c>
      <c r="F10499" t="s">
        <v>35767</v>
      </c>
      <c r="G10499">
        <v>1986</v>
      </c>
      <c r="H10499" t="s">
        <v>36697</v>
      </c>
      <c r="I10499" t="s">
        <v>27059</v>
      </c>
      <c r="J10499" s="2" t="s">
        <v>27124</v>
      </c>
      <c r="K10499" s="5" t="s">
        <v>38</v>
      </c>
      <c r="L10499" t="s">
        <v>232</v>
      </c>
    </row>
    <row r="10500" spans="1:12" hidden="1" x14ac:dyDescent="0.25">
      <c r="A10500">
        <v>227634</v>
      </c>
      <c r="B10500" t="s">
        <v>27125</v>
      </c>
      <c r="C10500" t="s">
        <v>27126</v>
      </c>
      <c r="D10500" t="s">
        <v>27058</v>
      </c>
      <c r="E10500" t="s">
        <v>36040</v>
      </c>
      <c r="F10500" t="s">
        <v>35767</v>
      </c>
      <c r="G10500">
        <v>1986</v>
      </c>
      <c r="H10500" t="s">
        <v>36697</v>
      </c>
      <c r="I10500" t="s">
        <v>27127</v>
      </c>
      <c r="J10500" s="2" t="s">
        <v>27128</v>
      </c>
      <c r="K10500" s="5" t="s">
        <v>21</v>
      </c>
    </row>
    <row r="10501" spans="1:12" hidden="1" x14ac:dyDescent="0.25">
      <c r="A10501">
        <v>227675</v>
      </c>
      <c r="B10501" t="s">
        <v>27129</v>
      </c>
      <c r="C10501" t="s">
        <v>27130</v>
      </c>
      <c r="D10501" t="s">
        <v>27058</v>
      </c>
      <c r="E10501" t="s">
        <v>36040</v>
      </c>
      <c r="F10501" t="s">
        <v>35767</v>
      </c>
      <c r="G10501">
        <v>1986</v>
      </c>
      <c r="H10501" t="s">
        <v>36697</v>
      </c>
      <c r="I10501" t="s">
        <v>4028</v>
      </c>
      <c r="J10501" s="2" t="s">
        <v>27131</v>
      </c>
      <c r="K10501" s="5" t="s">
        <v>55</v>
      </c>
    </row>
    <row r="10502" spans="1:12" hidden="1" x14ac:dyDescent="0.25">
      <c r="A10502">
        <v>227703</v>
      </c>
      <c r="B10502" t="s">
        <v>27132</v>
      </c>
      <c r="C10502" t="s">
        <v>27057</v>
      </c>
      <c r="D10502" t="s">
        <v>27058</v>
      </c>
      <c r="E10502" t="s">
        <v>36040</v>
      </c>
      <c r="F10502" t="s">
        <v>35767</v>
      </c>
      <c r="G10502">
        <v>1986</v>
      </c>
      <c r="H10502" t="s">
        <v>36697</v>
      </c>
      <c r="I10502" t="s">
        <v>27059</v>
      </c>
      <c r="J10502" s="2" t="s">
        <v>5304</v>
      </c>
      <c r="K10502" s="5" t="s">
        <v>55</v>
      </c>
    </row>
    <row r="10503" spans="1:12" hidden="1" x14ac:dyDescent="0.25">
      <c r="A10503">
        <v>227736</v>
      </c>
      <c r="B10503" t="s">
        <v>27133</v>
      </c>
      <c r="C10503" t="s">
        <v>27130</v>
      </c>
      <c r="D10503" t="s">
        <v>27058</v>
      </c>
      <c r="E10503" t="s">
        <v>36040</v>
      </c>
      <c r="F10503" t="s">
        <v>35767</v>
      </c>
      <c r="G10503">
        <v>1986</v>
      </c>
      <c r="H10503" t="s">
        <v>36697</v>
      </c>
      <c r="I10503" t="s">
        <v>4028</v>
      </c>
      <c r="J10503" s="2" t="s">
        <v>27134</v>
      </c>
      <c r="K10503" s="5" t="s">
        <v>21</v>
      </c>
    </row>
    <row r="10504" spans="1:12" hidden="1" x14ac:dyDescent="0.25">
      <c r="A10504">
        <v>227750</v>
      </c>
      <c r="B10504" t="s">
        <v>27135</v>
      </c>
      <c r="C10504" t="s">
        <v>27130</v>
      </c>
      <c r="D10504" t="s">
        <v>27058</v>
      </c>
      <c r="E10504" t="s">
        <v>36040</v>
      </c>
      <c r="F10504" t="s">
        <v>35767</v>
      </c>
      <c r="G10504">
        <v>1986</v>
      </c>
      <c r="H10504" t="s">
        <v>36697</v>
      </c>
      <c r="I10504" t="s">
        <v>4028</v>
      </c>
      <c r="J10504" s="2" t="s">
        <v>27136</v>
      </c>
      <c r="K10504" s="5" t="s">
        <v>21</v>
      </c>
    </row>
    <row r="10505" spans="1:12" hidden="1" x14ac:dyDescent="0.25">
      <c r="A10505">
        <v>227760</v>
      </c>
      <c r="B10505" t="s">
        <v>27137</v>
      </c>
      <c r="C10505" t="s">
        <v>27057</v>
      </c>
      <c r="D10505" t="s">
        <v>27058</v>
      </c>
      <c r="E10505" t="s">
        <v>36040</v>
      </c>
      <c r="F10505" t="s">
        <v>35767</v>
      </c>
      <c r="G10505">
        <v>1986</v>
      </c>
      <c r="H10505" t="s">
        <v>36697</v>
      </c>
      <c r="I10505" t="s">
        <v>27059</v>
      </c>
      <c r="J10505" s="2" t="s">
        <v>27138</v>
      </c>
      <c r="K10505" s="5" t="s">
        <v>128</v>
      </c>
      <c r="L10505" t="s">
        <v>35186</v>
      </c>
    </row>
    <row r="10506" spans="1:12" hidden="1" x14ac:dyDescent="0.25">
      <c r="A10506">
        <v>227765</v>
      </c>
      <c r="B10506" t="s">
        <v>27139</v>
      </c>
      <c r="C10506" t="s">
        <v>27057</v>
      </c>
      <c r="D10506" t="s">
        <v>27058</v>
      </c>
      <c r="E10506" t="s">
        <v>36040</v>
      </c>
      <c r="F10506" t="s">
        <v>35767</v>
      </c>
      <c r="G10506">
        <v>1986</v>
      </c>
      <c r="H10506" t="s">
        <v>36697</v>
      </c>
      <c r="I10506" t="s">
        <v>27059</v>
      </c>
      <c r="J10506" s="2" t="s">
        <v>27140</v>
      </c>
      <c r="K10506" s="5" t="s">
        <v>21</v>
      </c>
    </row>
    <row r="10507" spans="1:12" hidden="1" x14ac:dyDescent="0.25">
      <c r="A10507">
        <v>227772</v>
      </c>
      <c r="B10507" t="s">
        <v>27141</v>
      </c>
      <c r="C10507" t="s">
        <v>27130</v>
      </c>
      <c r="D10507" t="s">
        <v>27058</v>
      </c>
      <c r="E10507" t="s">
        <v>36040</v>
      </c>
      <c r="F10507" t="s">
        <v>35767</v>
      </c>
      <c r="G10507">
        <v>1986</v>
      </c>
      <c r="H10507" t="s">
        <v>36697</v>
      </c>
      <c r="I10507" t="s">
        <v>4028</v>
      </c>
      <c r="J10507" s="2" t="s">
        <v>27142</v>
      </c>
      <c r="K10507" s="5" t="s">
        <v>21</v>
      </c>
    </row>
    <row r="10508" spans="1:12" hidden="1" x14ac:dyDescent="0.25">
      <c r="A10508">
        <v>227797</v>
      </c>
      <c r="B10508" t="s">
        <v>27143</v>
      </c>
      <c r="C10508" t="s">
        <v>27144</v>
      </c>
      <c r="D10508" t="s">
        <v>27145</v>
      </c>
      <c r="E10508" t="s">
        <v>36041</v>
      </c>
      <c r="F10508" t="s">
        <v>35935</v>
      </c>
      <c r="G10508">
        <v>1992</v>
      </c>
      <c r="H10508" t="s">
        <v>36698</v>
      </c>
      <c r="I10508" t="s">
        <v>16234</v>
      </c>
      <c r="J10508" s="2" t="s">
        <v>27146</v>
      </c>
      <c r="K10508" s="5" t="s">
        <v>55</v>
      </c>
      <c r="L10508" t="s">
        <v>143</v>
      </c>
    </row>
    <row r="10509" spans="1:12" hidden="1" x14ac:dyDescent="0.25">
      <c r="A10509">
        <v>227816</v>
      </c>
      <c r="B10509" t="s">
        <v>27147</v>
      </c>
      <c r="C10509" t="s">
        <v>27148</v>
      </c>
      <c r="D10509" t="s">
        <v>27145</v>
      </c>
      <c r="E10509" t="s">
        <v>36041</v>
      </c>
      <c r="F10509" t="s">
        <v>35935</v>
      </c>
      <c r="G10509">
        <v>1992</v>
      </c>
      <c r="H10509" t="s">
        <v>36698</v>
      </c>
      <c r="I10509" t="s">
        <v>27149</v>
      </c>
      <c r="J10509" s="2" t="s">
        <v>27150</v>
      </c>
      <c r="K10509" s="5" t="s">
        <v>21</v>
      </c>
      <c r="L10509" t="s">
        <v>143</v>
      </c>
    </row>
    <row r="10510" spans="1:12" hidden="1" x14ac:dyDescent="0.25">
      <c r="A10510">
        <v>227883</v>
      </c>
      <c r="B10510" t="s">
        <v>27151</v>
      </c>
      <c r="C10510" t="s">
        <v>27152</v>
      </c>
      <c r="D10510" t="s">
        <v>27145</v>
      </c>
      <c r="E10510" t="s">
        <v>36041</v>
      </c>
      <c r="F10510" t="s">
        <v>35935</v>
      </c>
      <c r="G10510">
        <v>1992</v>
      </c>
      <c r="H10510" t="s">
        <v>36698</v>
      </c>
      <c r="I10510" t="s">
        <v>27153</v>
      </c>
      <c r="J10510" s="2" t="s">
        <v>27154</v>
      </c>
      <c r="K10510" s="5" t="s">
        <v>21</v>
      </c>
    </row>
    <row r="10511" spans="1:12" hidden="1" x14ac:dyDescent="0.25">
      <c r="A10511">
        <v>227924</v>
      </c>
      <c r="B10511" t="s">
        <v>27155</v>
      </c>
      <c r="C10511" t="s">
        <v>27156</v>
      </c>
      <c r="D10511" t="s">
        <v>27157</v>
      </c>
      <c r="E10511" t="s">
        <v>36042</v>
      </c>
      <c r="F10511" t="s">
        <v>35378</v>
      </c>
      <c r="G10511">
        <v>1993</v>
      </c>
      <c r="H10511" t="s">
        <v>36699</v>
      </c>
      <c r="I10511" t="s">
        <v>27158</v>
      </c>
      <c r="J10511" s="2" t="s">
        <v>27159</v>
      </c>
      <c r="K10511" s="5" t="s">
        <v>21</v>
      </c>
    </row>
    <row r="10512" spans="1:12" hidden="1" x14ac:dyDescent="0.25">
      <c r="A10512">
        <v>227945</v>
      </c>
      <c r="B10512" t="s">
        <v>27160</v>
      </c>
      <c r="C10512" t="s">
        <v>27161</v>
      </c>
      <c r="D10512" t="s">
        <v>27157</v>
      </c>
      <c r="E10512" t="s">
        <v>36042</v>
      </c>
      <c r="F10512" t="s">
        <v>35378</v>
      </c>
      <c r="G10512">
        <v>1993</v>
      </c>
      <c r="H10512" t="s">
        <v>36699</v>
      </c>
      <c r="I10512" t="s">
        <v>22698</v>
      </c>
      <c r="J10512" s="2" t="s">
        <v>27162</v>
      </c>
      <c r="K10512" s="5" t="s">
        <v>38</v>
      </c>
      <c r="L10512" t="s">
        <v>35297</v>
      </c>
    </row>
    <row r="10513" spans="1:19" hidden="1" x14ac:dyDescent="0.25">
      <c r="A10513">
        <v>228050</v>
      </c>
      <c r="B10513" t="s">
        <v>27163</v>
      </c>
      <c r="C10513" t="s">
        <v>27161</v>
      </c>
      <c r="D10513" t="s">
        <v>27157</v>
      </c>
      <c r="E10513" t="s">
        <v>36042</v>
      </c>
      <c r="F10513" t="s">
        <v>35378</v>
      </c>
      <c r="G10513">
        <v>1993</v>
      </c>
      <c r="H10513" t="s">
        <v>36699</v>
      </c>
      <c r="I10513" t="s">
        <v>22698</v>
      </c>
      <c r="J10513" s="2" t="s">
        <v>27164</v>
      </c>
      <c r="K10513" s="5" t="s">
        <v>21</v>
      </c>
    </row>
    <row r="10514" spans="1:19" hidden="1" x14ac:dyDescent="0.25">
      <c r="A10514">
        <v>228086</v>
      </c>
      <c r="B10514" t="s">
        <v>27165</v>
      </c>
      <c r="C10514" t="s">
        <v>27166</v>
      </c>
      <c r="D10514" t="s">
        <v>27157</v>
      </c>
      <c r="E10514" t="s">
        <v>36042</v>
      </c>
      <c r="F10514" t="s">
        <v>35378</v>
      </c>
      <c r="G10514">
        <v>1993</v>
      </c>
      <c r="H10514" t="s">
        <v>36699</v>
      </c>
      <c r="I10514" t="s">
        <v>6213</v>
      </c>
      <c r="J10514" s="2" t="s">
        <v>27167</v>
      </c>
      <c r="K10514" s="5" t="s">
        <v>128</v>
      </c>
    </row>
    <row r="10515" spans="1:19" hidden="1" x14ac:dyDescent="0.25">
      <c r="A10515">
        <v>228092</v>
      </c>
      <c r="B10515" t="s">
        <v>27168</v>
      </c>
      <c r="C10515" t="s">
        <v>27166</v>
      </c>
      <c r="D10515" t="s">
        <v>27157</v>
      </c>
      <c r="E10515" t="s">
        <v>36042</v>
      </c>
      <c r="F10515" t="s">
        <v>35378</v>
      </c>
      <c r="G10515">
        <v>1993</v>
      </c>
      <c r="H10515" t="s">
        <v>36699</v>
      </c>
      <c r="I10515" t="s">
        <v>6213</v>
      </c>
      <c r="J10515" s="2" t="s">
        <v>27169</v>
      </c>
      <c r="K10515" s="5" t="s">
        <v>55</v>
      </c>
    </row>
    <row r="10516" spans="1:19" hidden="1" x14ac:dyDescent="0.25">
      <c r="A10516">
        <v>228095</v>
      </c>
      <c r="B10516" t="s">
        <v>27170</v>
      </c>
      <c r="C10516" t="s">
        <v>27166</v>
      </c>
      <c r="D10516" t="s">
        <v>27157</v>
      </c>
      <c r="E10516" t="s">
        <v>36042</v>
      </c>
      <c r="F10516" t="s">
        <v>35378</v>
      </c>
      <c r="G10516">
        <v>1993</v>
      </c>
      <c r="H10516" t="s">
        <v>36699</v>
      </c>
      <c r="I10516" t="s">
        <v>6213</v>
      </c>
      <c r="J10516" s="2" t="s">
        <v>27171</v>
      </c>
      <c r="K10516" s="5" t="s">
        <v>10331</v>
      </c>
      <c r="L10516" t="s">
        <v>16</v>
      </c>
    </row>
    <row r="10517" spans="1:19" hidden="1" x14ac:dyDescent="0.25">
      <c r="A10517">
        <v>228147</v>
      </c>
      <c r="B10517" t="s">
        <v>27172</v>
      </c>
      <c r="C10517" t="s">
        <v>27161</v>
      </c>
      <c r="D10517" t="s">
        <v>27157</v>
      </c>
      <c r="E10517" t="s">
        <v>36042</v>
      </c>
      <c r="F10517" t="s">
        <v>35378</v>
      </c>
      <c r="G10517">
        <v>1993</v>
      </c>
      <c r="H10517" t="s">
        <v>36699</v>
      </c>
      <c r="I10517" t="s">
        <v>22698</v>
      </c>
      <c r="J10517" s="2" t="s">
        <v>27173</v>
      </c>
      <c r="K10517" s="5" t="s">
        <v>38</v>
      </c>
      <c r="L10517" t="s">
        <v>1584</v>
      </c>
    </row>
    <row r="10518" spans="1:19" hidden="1" x14ac:dyDescent="0.25">
      <c r="A10518">
        <v>228148</v>
      </c>
      <c r="B10518" t="s">
        <v>27174</v>
      </c>
      <c r="C10518" t="s">
        <v>27161</v>
      </c>
      <c r="D10518" t="s">
        <v>27157</v>
      </c>
      <c r="E10518" t="s">
        <v>36042</v>
      </c>
      <c r="F10518" t="s">
        <v>35378</v>
      </c>
      <c r="G10518">
        <v>1993</v>
      </c>
      <c r="H10518" t="s">
        <v>36699</v>
      </c>
      <c r="I10518" t="s">
        <v>22698</v>
      </c>
      <c r="J10518" s="2" t="s">
        <v>27175</v>
      </c>
      <c r="K10518" s="5" t="s">
        <v>15</v>
      </c>
      <c r="L10518" t="s">
        <v>27</v>
      </c>
    </row>
    <row r="10519" spans="1:19" hidden="1" x14ac:dyDescent="0.25">
      <c r="A10519">
        <v>228160</v>
      </c>
      <c r="B10519" t="s">
        <v>27176</v>
      </c>
      <c r="C10519" t="s">
        <v>27161</v>
      </c>
      <c r="D10519" t="s">
        <v>27157</v>
      </c>
      <c r="E10519" t="s">
        <v>36042</v>
      </c>
      <c r="F10519" t="s">
        <v>35378</v>
      </c>
      <c r="G10519">
        <v>1993</v>
      </c>
      <c r="H10519" t="s">
        <v>36699</v>
      </c>
      <c r="I10519" t="s">
        <v>22698</v>
      </c>
      <c r="J10519" s="2" t="s">
        <v>27177</v>
      </c>
      <c r="K10519" s="5" t="s">
        <v>502</v>
      </c>
      <c r="L10519" t="s">
        <v>1674</v>
      </c>
    </row>
    <row r="10520" spans="1:19" hidden="1" x14ac:dyDescent="0.25">
      <c r="A10520">
        <v>228182</v>
      </c>
      <c r="B10520" t="s">
        <v>27178</v>
      </c>
      <c r="C10520" t="s">
        <v>27166</v>
      </c>
      <c r="D10520" t="s">
        <v>27157</v>
      </c>
      <c r="E10520" t="s">
        <v>36042</v>
      </c>
      <c r="F10520" t="s">
        <v>35378</v>
      </c>
      <c r="G10520">
        <v>1993</v>
      </c>
      <c r="H10520" t="s">
        <v>36699</v>
      </c>
      <c r="I10520" t="s">
        <v>6213</v>
      </c>
      <c r="J10520" s="2" t="s">
        <v>27179</v>
      </c>
      <c r="K10520" s="5" t="s">
        <v>38</v>
      </c>
      <c r="O10520" t="s">
        <v>24</v>
      </c>
      <c r="P10520" t="s">
        <v>35339</v>
      </c>
      <c r="R10520" t="s">
        <v>7</v>
      </c>
      <c r="S10520" t="s">
        <v>8</v>
      </c>
    </row>
    <row r="10521" spans="1:19" hidden="1" x14ac:dyDescent="0.25">
      <c r="A10521">
        <v>228183</v>
      </c>
      <c r="B10521" t="s">
        <v>27180</v>
      </c>
      <c r="C10521" t="s">
        <v>27161</v>
      </c>
      <c r="D10521" t="s">
        <v>27157</v>
      </c>
      <c r="E10521" t="s">
        <v>36042</v>
      </c>
      <c r="F10521" t="s">
        <v>35378</v>
      </c>
      <c r="G10521">
        <v>1993</v>
      </c>
      <c r="H10521" t="s">
        <v>36699</v>
      </c>
      <c r="I10521" t="s">
        <v>22698</v>
      </c>
      <c r="J10521" s="2" t="s">
        <v>27181</v>
      </c>
      <c r="K10521" s="5" t="s">
        <v>38</v>
      </c>
    </row>
    <row r="10522" spans="1:19" hidden="1" x14ac:dyDescent="0.25">
      <c r="A10522">
        <v>228186</v>
      </c>
      <c r="B10522" t="s">
        <v>27182</v>
      </c>
      <c r="C10522" t="s">
        <v>27166</v>
      </c>
      <c r="D10522" t="s">
        <v>27157</v>
      </c>
      <c r="E10522" t="s">
        <v>36042</v>
      </c>
      <c r="F10522" t="s">
        <v>35378</v>
      </c>
      <c r="G10522">
        <v>1993</v>
      </c>
      <c r="H10522" t="s">
        <v>36699</v>
      </c>
      <c r="I10522" t="s">
        <v>6213</v>
      </c>
      <c r="J10522" s="2" t="s">
        <v>27183</v>
      </c>
      <c r="K10522" s="5" t="s">
        <v>32</v>
      </c>
    </row>
    <row r="10523" spans="1:19" hidden="1" x14ac:dyDescent="0.25">
      <c r="A10523">
        <v>228201</v>
      </c>
      <c r="B10523" t="s">
        <v>27184</v>
      </c>
      <c r="C10523" t="s">
        <v>27185</v>
      </c>
      <c r="D10523" t="s">
        <v>27157</v>
      </c>
      <c r="E10523" t="s">
        <v>36042</v>
      </c>
      <c r="F10523" t="s">
        <v>35378</v>
      </c>
      <c r="G10523">
        <v>1993</v>
      </c>
      <c r="H10523" t="s">
        <v>36699</v>
      </c>
      <c r="I10523" t="s">
        <v>27186</v>
      </c>
      <c r="J10523" s="2" t="s">
        <v>27187</v>
      </c>
      <c r="K10523" s="5" t="s">
        <v>21</v>
      </c>
    </row>
    <row r="10524" spans="1:19" hidden="1" x14ac:dyDescent="0.25">
      <c r="A10524">
        <v>228206</v>
      </c>
      <c r="B10524" t="s">
        <v>27188</v>
      </c>
      <c r="C10524" t="s">
        <v>27161</v>
      </c>
      <c r="D10524" t="s">
        <v>27157</v>
      </c>
      <c r="E10524" t="s">
        <v>36042</v>
      </c>
      <c r="F10524" t="s">
        <v>35378</v>
      </c>
      <c r="G10524">
        <v>1993</v>
      </c>
      <c r="H10524" t="s">
        <v>36699</v>
      </c>
      <c r="I10524" t="s">
        <v>22698</v>
      </c>
      <c r="J10524" s="2" t="s">
        <v>27189</v>
      </c>
      <c r="K10524" s="5" t="s">
        <v>15</v>
      </c>
      <c r="L10524" t="s">
        <v>112</v>
      </c>
    </row>
    <row r="10525" spans="1:19" hidden="1" x14ac:dyDescent="0.25">
      <c r="A10525">
        <v>228211</v>
      </c>
      <c r="B10525" t="s">
        <v>27190</v>
      </c>
      <c r="C10525" t="s">
        <v>27185</v>
      </c>
      <c r="D10525" t="s">
        <v>27157</v>
      </c>
      <c r="E10525" t="s">
        <v>36042</v>
      </c>
      <c r="F10525" t="s">
        <v>35378</v>
      </c>
      <c r="G10525">
        <v>1993</v>
      </c>
      <c r="H10525" t="s">
        <v>36699</v>
      </c>
      <c r="I10525" t="s">
        <v>27186</v>
      </c>
      <c r="J10525" s="2" t="s">
        <v>27191</v>
      </c>
      <c r="K10525" s="5" t="s">
        <v>15</v>
      </c>
      <c r="L10525" t="s">
        <v>627</v>
      </c>
    </row>
    <row r="10526" spans="1:19" hidden="1" x14ac:dyDescent="0.25">
      <c r="A10526">
        <v>228224</v>
      </c>
      <c r="B10526" t="s">
        <v>27192</v>
      </c>
      <c r="C10526" t="s">
        <v>27161</v>
      </c>
      <c r="D10526" t="s">
        <v>27157</v>
      </c>
      <c r="E10526" t="s">
        <v>36042</v>
      </c>
      <c r="F10526" t="s">
        <v>35378</v>
      </c>
      <c r="G10526">
        <v>1993</v>
      </c>
      <c r="H10526" t="s">
        <v>36699</v>
      </c>
      <c r="I10526" t="s">
        <v>22698</v>
      </c>
      <c r="J10526" s="2" t="s">
        <v>27193</v>
      </c>
      <c r="K10526" s="5" t="s">
        <v>21</v>
      </c>
    </row>
    <row r="10527" spans="1:19" hidden="1" x14ac:dyDescent="0.25">
      <c r="A10527">
        <v>228242</v>
      </c>
      <c r="B10527" t="s">
        <v>27194</v>
      </c>
      <c r="C10527" t="s">
        <v>27195</v>
      </c>
      <c r="D10527" t="s">
        <v>27157</v>
      </c>
      <c r="E10527" t="s">
        <v>36042</v>
      </c>
      <c r="F10527" t="s">
        <v>35378</v>
      </c>
      <c r="G10527">
        <v>1993</v>
      </c>
      <c r="H10527" t="s">
        <v>36699</v>
      </c>
      <c r="I10527" t="s">
        <v>5954</v>
      </c>
      <c r="J10527" s="2" t="s">
        <v>27196</v>
      </c>
      <c r="K10527" s="5" t="s">
        <v>21</v>
      </c>
    </row>
    <row r="10528" spans="1:19" hidden="1" x14ac:dyDescent="0.25">
      <c r="A10528">
        <v>228248</v>
      </c>
      <c r="B10528" t="s">
        <v>27197</v>
      </c>
      <c r="C10528" t="s">
        <v>27195</v>
      </c>
      <c r="D10528" t="s">
        <v>27157</v>
      </c>
      <c r="E10528" t="s">
        <v>36042</v>
      </c>
      <c r="F10528" t="s">
        <v>35378</v>
      </c>
      <c r="G10528">
        <v>1993</v>
      </c>
      <c r="H10528" t="s">
        <v>36699</v>
      </c>
      <c r="I10528" t="s">
        <v>5954</v>
      </c>
      <c r="J10528" s="2" t="s">
        <v>27198</v>
      </c>
      <c r="K10528" s="5" t="s">
        <v>21</v>
      </c>
    </row>
    <row r="10529" spans="1:12" hidden="1" x14ac:dyDescent="0.25">
      <c r="A10529">
        <v>228276</v>
      </c>
      <c r="B10529" t="s">
        <v>27199</v>
      </c>
      <c r="C10529" t="s">
        <v>27185</v>
      </c>
      <c r="D10529" t="s">
        <v>27157</v>
      </c>
      <c r="E10529" t="s">
        <v>36042</v>
      </c>
      <c r="F10529" t="s">
        <v>35378</v>
      </c>
      <c r="G10529">
        <v>1993</v>
      </c>
      <c r="H10529" t="s">
        <v>36699</v>
      </c>
      <c r="I10529" t="s">
        <v>27186</v>
      </c>
      <c r="J10529" s="2" t="s">
        <v>27200</v>
      </c>
      <c r="K10529" s="5" t="s">
        <v>21</v>
      </c>
    </row>
    <row r="10530" spans="1:12" hidden="1" x14ac:dyDescent="0.25">
      <c r="A10530">
        <v>228278</v>
      </c>
      <c r="B10530" t="s">
        <v>27201</v>
      </c>
      <c r="C10530" t="s">
        <v>27166</v>
      </c>
      <c r="D10530" t="s">
        <v>27157</v>
      </c>
      <c r="E10530" t="s">
        <v>36042</v>
      </c>
      <c r="F10530" t="s">
        <v>35378</v>
      </c>
      <c r="G10530">
        <v>1993</v>
      </c>
      <c r="H10530" t="s">
        <v>36699</v>
      </c>
      <c r="I10530" t="s">
        <v>6213</v>
      </c>
      <c r="J10530" s="2" t="s">
        <v>27202</v>
      </c>
      <c r="K10530" s="5" t="s">
        <v>21</v>
      </c>
    </row>
    <row r="10531" spans="1:12" hidden="1" x14ac:dyDescent="0.25">
      <c r="A10531">
        <v>228282</v>
      </c>
      <c r="B10531" t="s">
        <v>27203</v>
      </c>
      <c r="C10531" t="s">
        <v>27185</v>
      </c>
      <c r="D10531" t="s">
        <v>27157</v>
      </c>
      <c r="E10531" t="s">
        <v>36042</v>
      </c>
      <c r="F10531" t="s">
        <v>35378</v>
      </c>
      <c r="G10531">
        <v>1993</v>
      </c>
      <c r="H10531" t="s">
        <v>36699</v>
      </c>
      <c r="I10531" t="s">
        <v>27186</v>
      </c>
      <c r="J10531" s="2" t="s">
        <v>27204</v>
      </c>
      <c r="K10531" s="5" t="s">
        <v>21</v>
      </c>
    </row>
    <row r="10532" spans="1:12" hidden="1" x14ac:dyDescent="0.25">
      <c r="A10532">
        <v>228283</v>
      </c>
      <c r="B10532" t="s">
        <v>27205</v>
      </c>
      <c r="C10532" t="s">
        <v>27166</v>
      </c>
      <c r="D10532" t="s">
        <v>27157</v>
      </c>
      <c r="E10532" t="s">
        <v>36042</v>
      </c>
      <c r="F10532" t="s">
        <v>35378</v>
      </c>
      <c r="G10532">
        <v>1993</v>
      </c>
      <c r="H10532" t="s">
        <v>36699</v>
      </c>
      <c r="I10532" t="s">
        <v>6213</v>
      </c>
      <c r="J10532" s="2" t="s">
        <v>27206</v>
      </c>
      <c r="K10532" s="5" t="s">
        <v>21</v>
      </c>
    </row>
    <row r="10533" spans="1:12" hidden="1" x14ac:dyDescent="0.25">
      <c r="A10533">
        <v>228304</v>
      </c>
      <c r="B10533" t="s">
        <v>27207</v>
      </c>
      <c r="C10533" t="s">
        <v>27208</v>
      </c>
      <c r="D10533" t="s">
        <v>27157</v>
      </c>
      <c r="E10533" t="s">
        <v>36042</v>
      </c>
      <c r="F10533" t="s">
        <v>35378</v>
      </c>
      <c r="G10533">
        <v>1993</v>
      </c>
      <c r="H10533" t="s">
        <v>36699</v>
      </c>
      <c r="I10533" t="s">
        <v>27209</v>
      </c>
      <c r="J10533" s="2" t="s">
        <v>27210</v>
      </c>
      <c r="K10533" s="5" t="s">
        <v>502</v>
      </c>
    </row>
    <row r="10534" spans="1:12" hidden="1" x14ac:dyDescent="0.25">
      <c r="A10534">
        <v>228305</v>
      </c>
      <c r="B10534" t="s">
        <v>27211</v>
      </c>
      <c r="C10534" t="s">
        <v>27166</v>
      </c>
      <c r="D10534" t="s">
        <v>27157</v>
      </c>
      <c r="E10534" t="s">
        <v>36042</v>
      </c>
      <c r="F10534" t="s">
        <v>35378</v>
      </c>
      <c r="G10534">
        <v>1993</v>
      </c>
      <c r="H10534" t="s">
        <v>36699</v>
      </c>
      <c r="I10534" t="s">
        <v>6213</v>
      </c>
      <c r="J10534" s="2" t="s">
        <v>27212</v>
      </c>
      <c r="K10534" s="5" t="s">
        <v>38</v>
      </c>
    </row>
    <row r="10535" spans="1:12" hidden="1" x14ac:dyDescent="0.25">
      <c r="A10535">
        <v>228315</v>
      </c>
      <c r="B10535" t="s">
        <v>27213</v>
      </c>
      <c r="C10535" t="s">
        <v>27166</v>
      </c>
      <c r="D10535" t="s">
        <v>27157</v>
      </c>
      <c r="E10535" t="s">
        <v>36042</v>
      </c>
      <c r="F10535" t="s">
        <v>35378</v>
      </c>
      <c r="G10535">
        <v>1993</v>
      </c>
      <c r="H10535" t="s">
        <v>36699</v>
      </c>
      <c r="I10535" t="s">
        <v>6213</v>
      </c>
      <c r="J10535" s="2" t="s">
        <v>27214</v>
      </c>
      <c r="K10535" s="5" t="s">
        <v>21</v>
      </c>
    </row>
    <row r="10536" spans="1:12" hidden="1" x14ac:dyDescent="0.25">
      <c r="A10536">
        <v>228339</v>
      </c>
      <c r="B10536" t="s">
        <v>27215</v>
      </c>
      <c r="C10536" t="s">
        <v>27216</v>
      </c>
      <c r="D10536" t="s">
        <v>27157</v>
      </c>
      <c r="E10536" t="s">
        <v>36042</v>
      </c>
      <c r="F10536" t="s">
        <v>35378</v>
      </c>
      <c r="G10536">
        <v>1993</v>
      </c>
      <c r="H10536" t="s">
        <v>36699</v>
      </c>
      <c r="I10536" t="s">
        <v>3815</v>
      </c>
      <c r="J10536" s="2" t="s">
        <v>27217</v>
      </c>
      <c r="K10536" s="5" t="s">
        <v>38</v>
      </c>
      <c r="L10536" t="s">
        <v>16</v>
      </c>
    </row>
    <row r="10537" spans="1:12" hidden="1" x14ac:dyDescent="0.25">
      <c r="A10537">
        <v>228370</v>
      </c>
      <c r="B10537" t="s">
        <v>27218</v>
      </c>
      <c r="C10537" t="s">
        <v>27219</v>
      </c>
      <c r="D10537" t="s">
        <v>27157</v>
      </c>
      <c r="E10537" t="s">
        <v>36042</v>
      </c>
      <c r="F10537" t="s">
        <v>35378</v>
      </c>
      <c r="G10537">
        <v>1993</v>
      </c>
      <c r="H10537" t="s">
        <v>36699</v>
      </c>
      <c r="I10537" t="s">
        <v>1351</v>
      </c>
      <c r="J10537" s="2" t="s">
        <v>27220</v>
      </c>
      <c r="K10537" s="5" t="s">
        <v>32</v>
      </c>
    </row>
    <row r="10538" spans="1:12" hidden="1" x14ac:dyDescent="0.25">
      <c r="A10538">
        <v>228371</v>
      </c>
      <c r="B10538" t="s">
        <v>27221</v>
      </c>
      <c r="C10538" t="s">
        <v>27166</v>
      </c>
      <c r="D10538" t="s">
        <v>27157</v>
      </c>
      <c r="E10538" t="s">
        <v>36042</v>
      </c>
      <c r="F10538" t="s">
        <v>35378</v>
      </c>
      <c r="G10538">
        <v>1993</v>
      </c>
      <c r="H10538" t="s">
        <v>36699</v>
      </c>
      <c r="I10538" t="s">
        <v>6213</v>
      </c>
      <c r="J10538" s="2" t="s">
        <v>18367</v>
      </c>
      <c r="K10538" s="5" t="s">
        <v>502</v>
      </c>
    </row>
    <row r="10539" spans="1:12" hidden="1" x14ac:dyDescent="0.25">
      <c r="A10539">
        <v>228385</v>
      </c>
      <c r="B10539" t="s">
        <v>27222</v>
      </c>
      <c r="C10539" t="s">
        <v>27166</v>
      </c>
      <c r="D10539" t="s">
        <v>27157</v>
      </c>
      <c r="E10539" t="s">
        <v>36042</v>
      </c>
      <c r="F10539" t="s">
        <v>35378</v>
      </c>
      <c r="G10539">
        <v>1993</v>
      </c>
      <c r="H10539" t="s">
        <v>36699</v>
      </c>
      <c r="I10539" t="s">
        <v>6213</v>
      </c>
      <c r="J10539" s="2" t="s">
        <v>27223</v>
      </c>
      <c r="K10539" s="5" t="s">
        <v>32</v>
      </c>
    </row>
    <row r="10540" spans="1:12" hidden="1" x14ac:dyDescent="0.25">
      <c r="A10540">
        <v>228391</v>
      </c>
      <c r="B10540" t="s">
        <v>27224</v>
      </c>
      <c r="C10540" t="s">
        <v>27166</v>
      </c>
      <c r="D10540" t="s">
        <v>27157</v>
      </c>
      <c r="E10540" t="s">
        <v>36042</v>
      </c>
      <c r="F10540" t="s">
        <v>35378</v>
      </c>
      <c r="G10540">
        <v>1993</v>
      </c>
      <c r="H10540" t="s">
        <v>36699</v>
      </c>
      <c r="I10540" t="s">
        <v>6213</v>
      </c>
      <c r="J10540" s="2" t="s">
        <v>27225</v>
      </c>
      <c r="K10540" s="5" t="s">
        <v>128</v>
      </c>
    </row>
    <row r="10541" spans="1:12" hidden="1" x14ac:dyDescent="0.25">
      <c r="A10541">
        <v>228398</v>
      </c>
      <c r="B10541" t="s">
        <v>27226</v>
      </c>
      <c r="C10541" t="s">
        <v>27227</v>
      </c>
      <c r="D10541" t="s">
        <v>27157</v>
      </c>
      <c r="E10541" t="s">
        <v>36042</v>
      </c>
      <c r="F10541" t="s">
        <v>35378</v>
      </c>
      <c r="G10541">
        <v>1993</v>
      </c>
      <c r="H10541" t="s">
        <v>36699</v>
      </c>
      <c r="I10541" t="s">
        <v>27228</v>
      </c>
      <c r="J10541" s="2" t="s">
        <v>27229</v>
      </c>
      <c r="K10541" s="5" t="s">
        <v>128</v>
      </c>
    </row>
    <row r="10542" spans="1:12" hidden="1" x14ac:dyDescent="0.25">
      <c r="A10542">
        <v>228404</v>
      </c>
      <c r="B10542" t="s">
        <v>27230</v>
      </c>
      <c r="C10542" t="s">
        <v>27227</v>
      </c>
      <c r="D10542" t="s">
        <v>27157</v>
      </c>
      <c r="E10542" t="s">
        <v>36042</v>
      </c>
      <c r="F10542" t="s">
        <v>35378</v>
      </c>
      <c r="G10542">
        <v>1993</v>
      </c>
      <c r="H10542" t="s">
        <v>36699</v>
      </c>
      <c r="I10542" t="s">
        <v>27228</v>
      </c>
      <c r="J10542" s="2" t="s">
        <v>27231</v>
      </c>
      <c r="K10542" s="5" t="s">
        <v>21</v>
      </c>
      <c r="L10542" t="s">
        <v>143</v>
      </c>
    </row>
    <row r="10543" spans="1:12" hidden="1" x14ac:dyDescent="0.25">
      <c r="A10543">
        <v>228414</v>
      </c>
      <c r="B10543" t="s">
        <v>27232</v>
      </c>
      <c r="C10543" t="s">
        <v>27233</v>
      </c>
      <c r="D10543" t="s">
        <v>27157</v>
      </c>
      <c r="E10543" t="s">
        <v>36042</v>
      </c>
      <c r="F10543" t="s">
        <v>35378</v>
      </c>
      <c r="G10543">
        <v>1993</v>
      </c>
      <c r="H10543" t="s">
        <v>36699</v>
      </c>
      <c r="I10543" t="s">
        <v>27234</v>
      </c>
      <c r="J10543" s="2" t="s">
        <v>27235</v>
      </c>
      <c r="K10543" s="5" t="s">
        <v>38</v>
      </c>
    </row>
    <row r="10544" spans="1:12" hidden="1" x14ac:dyDescent="0.25">
      <c r="A10544">
        <v>228440</v>
      </c>
      <c r="B10544" t="s">
        <v>27236</v>
      </c>
      <c r="C10544" t="s">
        <v>27237</v>
      </c>
      <c r="D10544" t="s">
        <v>27157</v>
      </c>
      <c r="E10544" t="s">
        <v>36042</v>
      </c>
      <c r="F10544" t="s">
        <v>35378</v>
      </c>
      <c r="G10544">
        <v>1993</v>
      </c>
      <c r="H10544" t="s">
        <v>36699</v>
      </c>
      <c r="I10544" t="s">
        <v>2229</v>
      </c>
      <c r="J10544" s="2" t="s">
        <v>27238</v>
      </c>
      <c r="K10544" s="5" t="s">
        <v>38</v>
      </c>
      <c r="L10544" t="s">
        <v>16</v>
      </c>
    </row>
    <row r="10545" spans="1:12" hidden="1" x14ac:dyDescent="0.25">
      <c r="A10545">
        <v>228446</v>
      </c>
      <c r="B10545" t="s">
        <v>27239</v>
      </c>
      <c r="C10545" t="s">
        <v>27237</v>
      </c>
      <c r="D10545" t="s">
        <v>27157</v>
      </c>
      <c r="E10545" t="s">
        <v>36042</v>
      </c>
      <c r="F10545" t="s">
        <v>35378</v>
      </c>
      <c r="G10545">
        <v>1993</v>
      </c>
      <c r="H10545" t="s">
        <v>36699</v>
      </c>
      <c r="I10545" t="s">
        <v>2229</v>
      </c>
      <c r="J10545" s="2" t="s">
        <v>27240</v>
      </c>
      <c r="K10545" s="5" t="s">
        <v>373</v>
      </c>
      <c r="L10545" t="s">
        <v>129</v>
      </c>
    </row>
    <row r="10546" spans="1:12" hidden="1" x14ac:dyDescent="0.25">
      <c r="A10546">
        <v>228462</v>
      </c>
      <c r="B10546" t="s">
        <v>27241</v>
      </c>
      <c r="C10546" t="s">
        <v>27242</v>
      </c>
      <c r="D10546" t="s">
        <v>27243</v>
      </c>
      <c r="E10546" t="s">
        <v>36043</v>
      </c>
      <c r="F10546" t="s">
        <v>35372</v>
      </c>
      <c r="G10546">
        <v>2000</v>
      </c>
      <c r="H10546" t="s">
        <v>36700</v>
      </c>
      <c r="I10546" t="s">
        <v>27244</v>
      </c>
      <c r="J10546" s="2" t="s">
        <v>27245</v>
      </c>
      <c r="K10546" s="5" t="s">
        <v>21</v>
      </c>
    </row>
    <row r="10547" spans="1:12" hidden="1" x14ac:dyDescent="0.25">
      <c r="A10547">
        <v>228463</v>
      </c>
      <c r="B10547" t="s">
        <v>27246</v>
      </c>
      <c r="C10547" t="s">
        <v>27247</v>
      </c>
      <c r="D10547" t="s">
        <v>27243</v>
      </c>
      <c r="E10547" t="s">
        <v>36043</v>
      </c>
      <c r="F10547" t="s">
        <v>35372</v>
      </c>
      <c r="G10547">
        <v>2000</v>
      </c>
      <c r="H10547" t="s">
        <v>36700</v>
      </c>
      <c r="I10547" t="s">
        <v>4122</v>
      </c>
      <c r="J10547" s="2" t="s">
        <v>27248</v>
      </c>
      <c r="K10547" s="5" t="s">
        <v>21</v>
      </c>
    </row>
    <row r="10548" spans="1:12" hidden="1" x14ac:dyDescent="0.25">
      <c r="A10548">
        <v>228493</v>
      </c>
      <c r="B10548" t="s">
        <v>27249</v>
      </c>
      <c r="C10548" t="s">
        <v>27250</v>
      </c>
      <c r="D10548" t="s">
        <v>27243</v>
      </c>
      <c r="E10548" t="s">
        <v>36043</v>
      </c>
      <c r="F10548" t="s">
        <v>35372</v>
      </c>
      <c r="G10548">
        <v>2000</v>
      </c>
      <c r="H10548" t="s">
        <v>36700</v>
      </c>
      <c r="I10548" t="s">
        <v>27251</v>
      </c>
      <c r="J10548" s="2" t="s">
        <v>27252</v>
      </c>
      <c r="K10548" s="5" t="s">
        <v>38</v>
      </c>
      <c r="L10548" t="s">
        <v>16</v>
      </c>
    </row>
    <row r="10549" spans="1:12" hidden="1" x14ac:dyDescent="0.25">
      <c r="A10549">
        <v>228522</v>
      </c>
      <c r="B10549" t="s">
        <v>27253</v>
      </c>
      <c r="C10549" t="s">
        <v>27242</v>
      </c>
      <c r="D10549" t="s">
        <v>27243</v>
      </c>
      <c r="E10549" t="s">
        <v>36043</v>
      </c>
      <c r="F10549" t="s">
        <v>35372</v>
      </c>
      <c r="G10549">
        <v>2000</v>
      </c>
      <c r="H10549" t="s">
        <v>36700</v>
      </c>
      <c r="I10549" t="s">
        <v>27244</v>
      </c>
      <c r="J10549" s="2" t="s">
        <v>27254</v>
      </c>
      <c r="K10549" s="5" t="s">
        <v>173</v>
      </c>
    </row>
    <row r="10550" spans="1:12" hidden="1" x14ac:dyDescent="0.25">
      <c r="A10550">
        <v>228524</v>
      </c>
      <c r="B10550" t="s">
        <v>27255</v>
      </c>
      <c r="C10550" t="s">
        <v>27242</v>
      </c>
      <c r="D10550" t="s">
        <v>27243</v>
      </c>
      <c r="E10550" t="s">
        <v>36043</v>
      </c>
      <c r="F10550" t="s">
        <v>35372</v>
      </c>
      <c r="G10550">
        <v>2000</v>
      </c>
      <c r="H10550" t="s">
        <v>36700</v>
      </c>
      <c r="I10550" t="s">
        <v>27244</v>
      </c>
      <c r="J10550" s="2" t="s">
        <v>27254</v>
      </c>
      <c r="K10550" s="5" t="s">
        <v>173</v>
      </c>
    </row>
    <row r="10551" spans="1:12" hidden="1" x14ac:dyDescent="0.25">
      <c r="A10551">
        <v>228533</v>
      </c>
      <c r="B10551" t="s">
        <v>27256</v>
      </c>
      <c r="C10551" t="s">
        <v>27242</v>
      </c>
      <c r="D10551" t="s">
        <v>27243</v>
      </c>
      <c r="E10551" t="s">
        <v>36043</v>
      </c>
      <c r="F10551" t="s">
        <v>35372</v>
      </c>
      <c r="G10551">
        <v>2000</v>
      </c>
      <c r="H10551" t="s">
        <v>36700</v>
      </c>
      <c r="I10551" t="s">
        <v>27244</v>
      </c>
      <c r="J10551" s="2" t="s">
        <v>27257</v>
      </c>
      <c r="K10551" s="5" t="s">
        <v>21</v>
      </c>
    </row>
    <row r="10552" spans="1:12" hidden="1" x14ac:dyDescent="0.25">
      <c r="A10552">
        <v>228545</v>
      </c>
      <c r="B10552" t="s">
        <v>27258</v>
      </c>
      <c r="C10552" t="s">
        <v>27242</v>
      </c>
      <c r="D10552" t="s">
        <v>27243</v>
      </c>
      <c r="E10552" t="s">
        <v>36043</v>
      </c>
      <c r="F10552" t="s">
        <v>35372</v>
      </c>
      <c r="G10552">
        <v>2000</v>
      </c>
      <c r="H10552" t="s">
        <v>36700</v>
      </c>
      <c r="I10552" t="s">
        <v>27244</v>
      </c>
      <c r="J10552" s="2" t="s">
        <v>27259</v>
      </c>
      <c r="K10552" s="5" t="s">
        <v>32</v>
      </c>
    </row>
    <row r="10553" spans="1:12" hidden="1" x14ac:dyDescent="0.25">
      <c r="A10553">
        <v>228550</v>
      </c>
      <c r="B10553" t="s">
        <v>27260</v>
      </c>
      <c r="C10553" t="s">
        <v>27242</v>
      </c>
      <c r="D10553" t="s">
        <v>27243</v>
      </c>
      <c r="E10553" t="s">
        <v>36043</v>
      </c>
      <c r="F10553" t="s">
        <v>35372</v>
      </c>
      <c r="G10553">
        <v>2000</v>
      </c>
      <c r="H10553" t="s">
        <v>36700</v>
      </c>
      <c r="I10553" t="s">
        <v>27244</v>
      </c>
      <c r="J10553" s="2" t="s">
        <v>27261</v>
      </c>
      <c r="K10553" s="5" t="s">
        <v>38</v>
      </c>
      <c r="L10553" t="s">
        <v>132</v>
      </c>
    </row>
    <row r="10554" spans="1:12" hidden="1" x14ac:dyDescent="0.25">
      <c r="A10554">
        <v>228567</v>
      </c>
      <c r="B10554" t="s">
        <v>27262</v>
      </c>
      <c r="C10554" t="s">
        <v>27242</v>
      </c>
      <c r="D10554" t="s">
        <v>27243</v>
      </c>
      <c r="E10554" t="s">
        <v>36043</v>
      </c>
      <c r="F10554" t="s">
        <v>35372</v>
      </c>
      <c r="G10554">
        <v>2000</v>
      </c>
      <c r="H10554" t="s">
        <v>36700</v>
      </c>
      <c r="I10554" t="s">
        <v>27244</v>
      </c>
      <c r="J10554" s="2" t="s">
        <v>27263</v>
      </c>
      <c r="K10554" s="5" t="s">
        <v>38</v>
      </c>
      <c r="L10554" t="s">
        <v>16</v>
      </c>
    </row>
    <row r="10555" spans="1:12" hidden="1" x14ac:dyDescent="0.25">
      <c r="A10555">
        <v>228603</v>
      </c>
      <c r="B10555" t="s">
        <v>27264</v>
      </c>
      <c r="C10555" t="s">
        <v>27265</v>
      </c>
      <c r="D10555" t="s">
        <v>27243</v>
      </c>
      <c r="E10555" t="s">
        <v>36043</v>
      </c>
      <c r="F10555" t="s">
        <v>35372</v>
      </c>
      <c r="G10555">
        <v>2000</v>
      </c>
      <c r="H10555" t="s">
        <v>36700</v>
      </c>
      <c r="I10555" t="s">
        <v>27266</v>
      </c>
      <c r="J10555" s="2" t="s">
        <v>27267</v>
      </c>
      <c r="K10555" s="5" t="s">
        <v>128</v>
      </c>
      <c r="L10555" t="s">
        <v>374</v>
      </c>
    </row>
    <row r="10556" spans="1:12" hidden="1" x14ac:dyDescent="0.25">
      <c r="A10556">
        <v>228632</v>
      </c>
      <c r="B10556" t="s">
        <v>27268</v>
      </c>
      <c r="C10556" t="s">
        <v>27250</v>
      </c>
      <c r="D10556" t="s">
        <v>27243</v>
      </c>
      <c r="E10556" t="s">
        <v>36043</v>
      </c>
      <c r="F10556" t="s">
        <v>35372</v>
      </c>
      <c r="G10556">
        <v>2000</v>
      </c>
      <c r="H10556" t="s">
        <v>36700</v>
      </c>
      <c r="I10556" t="s">
        <v>27251</v>
      </c>
      <c r="J10556" s="2" t="s">
        <v>27269</v>
      </c>
      <c r="K10556" s="5" t="s">
        <v>21</v>
      </c>
    </row>
    <row r="10557" spans="1:12" hidden="1" x14ac:dyDescent="0.25">
      <c r="A10557">
        <v>228634</v>
      </c>
      <c r="B10557" t="s">
        <v>27270</v>
      </c>
      <c r="C10557" t="s">
        <v>27250</v>
      </c>
      <c r="D10557" t="s">
        <v>27243</v>
      </c>
      <c r="E10557" t="s">
        <v>36043</v>
      </c>
      <c r="F10557" t="s">
        <v>35372</v>
      </c>
      <c r="G10557">
        <v>2000</v>
      </c>
      <c r="H10557" t="s">
        <v>36700</v>
      </c>
      <c r="I10557" t="s">
        <v>27251</v>
      </c>
      <c r="J10557" s="2" t="s">
        <v>27271</v>
      </c>
      <c r="K10557" s="5" t="s">
        <v>475</v>
      </c>
    </row>
    <row r="10558" spans="1:12" hidden="1" x14ac:dyDescent="0.25">
      <c r="A10558">
        <v>228644</v>
      </c>
      <c r="B10558" t="s">
        <v>27272</v>
      </c>
      <c r="C10558" t="s">
        <v>27250</v>
      </c>
      <c r="D10558" t="s">
        <v>27243</v>
      </c>
      <c r="E10558" t="s">
        <v>36043</v>
      </c>
      <c r="F10558" t="s">
        <v>35372</v>
      </c>
      <c r="G10558">
        <v>2000</v>
      </c>
      <c r="H10558" t="s">
        <v>36700</v>
      </c>
      <c r="I10558" t="s">
        <v>27251</v>
      </c>
      <c r="J10558" s="2" t="s">
        <v>27273</v>
      </c>
      <c r="K10558" s="5" t="s">
        <v>38</v>
      </c>
      <c r="L10558" t="s">
        <v>35249</v>
      </c>
    </row>
    <row r="10559" spans="1:12" hidden="1" x14ac:dyDescent="0.25">
      <c r="A10559">
        <v>228645</v>
      </c>
      <c r="B10559" t="s">
        <v>27274</v>
      </c>
      <c r="C10559" t="s">
        <v>27265</v>
      </c>
      <c r="D10559" t="s">
        <v>27243</v>
      </c>
      <c r="E10559" t="s">
        <v>36043</v>
      </c>
      <c r="F10559" t="s">
        <v>35372</v>
      </c>
      <c r="G10559">
        <v>2000</v>
      </c>
      <c r="H10559" t="s">
        <v>36700</v>
      </c>
      <c r="I10559" t="s">
        <v>27266</v>
      </c>
      <c r="J10559" s="2" t="s">
        <v>27275</v>
      </c>
      <c r="K10559" s="5" t="s">
        <v>21</v>
      </c>
    </row>
    <row r="10560" spans="1:12" hidden="1" x14ac:dyDescent="0.25">
      <c r="A10560">
        <v>228669</v>
      </c>
      <c r="B10560" t="s">
        <v>27276</v>
      </c>
      <c r="C10560" t="s">
        <v>27250</v>
      </c>
      <c r="D10560" t="s">
        <v>27243</v>
      </c>
      <c r="E10560" t="s">
        <v>36043</v>
      </c>
      <c r="F10560" t="s">
        <v>35372</v>
      </c>
      <c r="G10560">
        <v>2000</v>
      </c>
      <c r="H10560" t="s">
        <v>36700</v>
      </c>
      <c r="I10560" t="s">
        <v>27251</v>
      </c>
      <c r="J10560" s="2" t="s">
        <v>27277</v>
      </c>
      <c r="K10560" s="5" t="s">
        <v>38</v>
      </c>
      <c r="L10560" t="s">
        <v>1584</v>
      </c>
    </row>
    <row r="10561" spans="1:12" hidden="1" x14ac:dyDescent="0.25">
      <c r="A10561">
        <v>228694</v>
      </c>
      <c r="B10561" t="s">
        <v>27278</v>
      </c>
      <c r="C10561" t="s">
        <v>27265</v>
      </c>
      <c r="D10561" t="s">
        <v>27243</v>
      </c>
      <c r="E10561" t="s">
        <v>36043</v>
      </c>
      <c r="F10561" t="s">
        <v>35372</v>
      </c>
      <c r="G10561">
        <v>2000</v>
      </c>
      <c r="H10561" t="s">
        <v>36700</v>
      </c>
      <c r="I10561" t="s">
        <v>27266</v>
      </c>
      <c r="J10561" s="2" t="s">
        <v>27279</v>
      </c>
      <c r="K10561" s="5" t="s">
        <v>38</v>
      </c>
    </row>
    <row r="10562" spans="1:12" hidden="1" x14ac:dyDescent="0.25">
      <c r="A10562">
        <v>228738</v>
      </c>
      <c r="B10562" t="s">
        <v>27280</v>
      </c>
      <c r="C10562" t="s">
        <v>27281</v>
      </c>
      <c r="D10562" t="s">
        <v>27243</v>
      </c>
      <c r="E10562" t="s">
        <v>36043</v>
      </c>
      <c r="F10562" t="s">
        <v>35372</v>
      </c>
      <c r="G10562">
        <v>2000</v>
      </c>
      <c r="H10562" t="s">
        <v>36700</v>
      </c>
      <c r="I10562" t="s">
        <v>27282</v>
      </c>
      <c r="J10562" s="2" t="s">
        <v>27283</v>
      </c>
      <c r="K10562" s="5" t="s">
        <v>55</v>
      </c>
    </row>
    <row r="10563" spans="1:12" hidden="1" x14ac:dyDescent="0.25">
      <c r="A10563">
        <v>228750</v>
      </c>
      <c r="B10563" t="s">
        <v>27284</v>
      </c>
      <c r="C10563" t="s">
        <v>27250</v>
      </c>
      <c r="D10563" t="s">
        <v>27243</v>
      </c>
      <c r="E10563" t="s">
        <v>36043</v>
      </c>
      <c r="F10563" t="s">
        <v>35372</v>
      </c>
      <c r="G10563">
        <v>2000</v>
      </c>
      <c r="H10563" t="s">
        <v>36700</v>
      </c>
      <c r="I10563" t="s">
        <v>27251</v>
      </c>
      <c r="J10563" s="2" t="s">
        <v>27285</v>
      </c>
      <c r="K10563" s="5" t="s">
        <v>21</v>
      </c>
    </row>
    <row r="10564" spans="1:12" hidden="1" x14ac:dyDescent="0.25">
      <c r="A10564">
        <v>228755</v>
      </c>
      <c r="B10564" t="s">
        <v>27286</v>
      </c>
      <c r="C10564" t="s">
        <v>27287</v>
      </c>
      <c r="D10564" t="s">
        <v>27243</v>
      </c>
      <c r="E10564" t="s">
        <v>36043</v>
      </c>
      <c r="F10564" t="s">
        <v>35372</v>
      </c>
      <c r="G10564">
        <v>2000</v>
      </c>
      <c r="H10564" t="s">
        <v>36700</v>
      </c>
      <c r="I10564" t="s">
        <v>27288</v>
      </c>
      <c r="J10564" s="2" t="s">
        <v>27289</v>
      </c>
      <c r="K10564" s="5" t="s">
        <v>38</v>
      </c>
      <c r="L10564" t="s">
        <v>16</v>
      </c>
    </row>
    <row r="10565" spans="1:12" hidden="1" x14ac:dyDescent="0.25">
      <c r="A10565">
        <v>228772</v>
      </c>
      <c r="B10565" t="s">
        <v>27290</v>
      </c>
      <c r="C10565" t="s">
        <v>27287</v>
      </c>
      <c r="D10565" t="s">
        <v>27243</v>
      </c>
      <c r="E10565" t="s">
        <v>36043</v>
      </c>
      <c r="F10565" t="s">
        <v>35372</v>
      </c>
      <c r="G10565">
        <v>2000</v>
      </c>
      <c r="H10565" t="s">
        <v>36700</v>
      </c>
      <c r="I10565" t="s">
        <v>27288</v>
      </c>
      <c r="J10565" s="2" t="s">
        <v>27291</v>
      </c>
      <c r="K10565" s="5" t="s">
        <v>38</v>
      </c>
      <c r="L10565" t="s">
        <v>232</v>
      </c>
    </row>
    <row r="10566" spans="1:12" hidden="1" x14ac:dyDescent="0.25">
      <c r="A10566">
        <v>228802</v>
      </c>
      <c r="B10566" t="s">
        <v>27292</v>
      </c>
      <c r="C10566" t="s">
        <v>27265</v>
      </c>
      <c r="D10566" t="s">
        <v>27243</v>
      </c>
      <c r="E10566" t="s">
        <v>36043</v>
      </c>
      <c r="F10566" t="s">
        <v>35372</v>
      </c>
      <c r="G10566">
        <v>2000</v>
      </c>
      <c r="H10566" t="s">
        <v>36700</v>
      </c>
      <c r="I10566" t="s">
        <v>27266</v>
      </c>
      <c r="J10566" s="2" t="s">
        <v>27293</v>
      </c>
      <c r="K10566" s="5" t="s">
        <v>55</v>
      </c>
    </row>
    <row r="10567" spans="1:12" hidden="1" x14ac:dyDescent="0.25">
      <c r="A10567">
        <v>228809</v>
      </c>
      <c r="B10567" t="s">
        <v>27294</v>
      </c>
      <c r="C10567" t="s">
        <v>27287</v>
      </c>
      <c r="D10567" t="s">
        <v>27243</v>
      </c>
      <c r="E10567" t="s">
        <v>36043</v>
      </c>
      <c r="F10567" t="s">
        <v>35372</v>
      </c>
      <c r="G10567">
        <v>2000</v>
      </c>
      <c r="H10567" t="s">
        <v>36700</v>
      </c>
      <c r="I10567" t="s">
        <v>27288</v>
      </c>
      <c r="J10567" s="2" t="s">
        <v>27295</v>
      </c>
      <c r="K10567" s="5" t="s">
        <v>38</v>
      </c>
      <c r="L10567" t="s">
        <v>323</v>
      </c>
    </row>
    <row r="10568" spans="1:12" hidden="1" x14ac:dyDescent="0.25">
      <c r="A10568">
        <v>228828</v>
      </c>
      <c r="B10568" t="s">
        <v>27296</v>
      </c>
      <c r="C10568" t="s">
        <v>27265</v>
      </c>
      <c r="D10568" t="s">
        <v>27243</v>
      </c>
      <c r="E10568" t="s">
        <v>36043</v>
      </c>
      <c r="F10568" t="s">
        <v>35372</v>
      </c>
      <c r="G10568">
        <v>2000</v>
      </c>
      <c r="H10568" t="s">
        <v>36700</v>
      </c>
      <c r="I10568" t="s">
        <v>27266</v>
      </c>
      <c r="J10568" s="2" t="s">
        <v>27297</v>
      </c>
      <c r="K10568" s="5" t="s">
        <v>38</v>
      </c>
      <c r="L10568" t="s">
        <v>132</v>
      </c>
    </row>
    <row r="10569" spans="1:12" hidden="1" x14ac:dyDescent="0.25">
      <c r="A10569">
        <v>228836</v>
      </c>
      <c r="B10569" t="s">
        <v>27298</v>
      </c>
      <c r="C10569" t="s">
        <v>27299</v>
      </c>
      <c r="D10569" t="s">
        <v>27243</v>
      </c>
      <c r="E10569" t="s">
        <v>36043</v>
      </c>
      <c r="F10569" t="s">
        <v>35372</v>
      </c>
      <c r="G10569">
        <v>2000</v>
      </c>
      <c r="H10569" t="s">
        <v>36700</v>
      </c>
      <c r="I10569" t="s">
        <v>27300</v>
      </c>
      <c r="J10569" s="2" t="s">
        <v>27301</v>
      </c>
      <c r="K10569" s="5" t="s">
        <v>38</v>
      </c>
    </row>
    <row r="10570" spans="1:12" hidden="1" x14ac:dyDescent="0.25">
      <c r="A10570">
        <v>228841</v>
      </c>
      <c r="B10570" t="s">
        <v>27302</v>
      </c>
      <c r="C10570" t="s">
        <v>27299</v>
      </c>
      <c r="D10570" t="s">
        <v>27243</v>
      </c>
      <c r="E10570" t="s">
        <v>36043</v>
      </c>
      <c r="F10570" t="s">
        <v>35372</v>
      </c>
      <c r="G10570">
        <v>2000</v>
      </c>
      <c r="H10570" t="s">
        <v>36700</v>
      </c>
      <c r="I10570" t="s">
        <v>27300</v>
      </c>
      <c r="J10570" s="2" t="s">
        <v>27303</v>
      </c>
      <c r="K10570" s="5" t="s">
        <v>32</v>
      </c>
    </row>
    <row r="10571" spans="1:12" hidden="1" x14ac:dyDescent="0.25">
      <c r="A10571">
        <v>228846</v>
      </c>
      <c r="B10571" t="s">
        <v>27304</v>
      </c>
      <c r="C10571" t="s">
        <v>27242</v>
      </c>
      <c r="D10571" t="s">
        <v>27243</v>
      </c>
      <c r="E10571" t="s">
        <v>36043</v>
      </c>
      <c r="F10571" t="s">
        <v>35372</v>
      </c>
      <c r="G10571">
        <v>2000</v>
      </c>
      <c r="H10571" t="s">
        <v>36700</v>
      </c>
      <c r="I10571" t="s">
        <v>27244</v>
      </c>
      <c r="J10571" s="2" t="s">
        <v>27305</v>
      </c>
      <c r="K10571" s="5" t="s">
        <v>55</v>
      </c>
    </row>
    <row r="10572" spans="1:12" hidden="1" x14ac:dyDescent="0.25">
      <c r="A10572">
        <v>228882</v>
      </c>
      <c r="B10572" t="s">
        <v>27306</v>
      </c>
      <c r="C10572" t="s">
        <v>27307</v>
      </c>
      <c r="D10572" t="s">
        <v>27308</v>
      </c>
      <c r="E10572" t="s">
        <v>36044</v>
      </c>
      <c r="F10572" t="s">
        <v>36045</v>
      </c>
      <c r="G10572">
        <v>2001</v>
      </c>
      <c r="H10572" t="s">
        <v>36701</v>
      </c>
      <c r="I10572" t="s">
        <v>8730</v>
      </c>
      <c r="J10572" s="2" t="s">
        <v>27309</v>
      </c>
      <c r="K10572" s="5" t="s">
        <v>38</v>
      </c>
      <c r="L10572" t="s">
        <v>132</v>
      </c>
    </row>
    <row r="10573" spans="1:12" hidden="1" x14ac:dyDescent="0.25">
      <c r="A10573">
        <v>228889</v>
      </c>
      <c r="B10573" t="s">
        <v>27310</v>
      </c>
      <c r="C10573" t="s">
        <v>27307</v>
      </c>
      <c r="D10573" t="s">
        <v>27308</v>
      </c>
      <c r="E10573" t="s">
        <v>36044</v>
      </c>
      <c r="F10573" t="s">
        <v>36045</v>
      </c>
      <c r="G10573">
        <v>2001</v>
      </c>
      <c r="H10573" t="s">
        <v>36701</v>
      </c>
      <c r="I10573" t="s">
        <v>8730</v>
      </c>
      <c r="J10573" s="2" t="s">
        <v>27311</v>
      </c>
      <c r="K10573" s="5" t="s">
        <v>55</v>
      </c>
    </row>
    <row r="10574" spans="1:12" hidden="1" x14ac:dyDescent="0.25">
      <c r="A10574">
        <v>228901</v>
      </c>
      <c r="B10574" t="s">
        <v>27312</v>
      </c>
      <c r="C10574" t="s">
        <v>27313</v>
      </c>
      <c r="D10574" t="s">
        <v>27308</v>
      </c>
      <c r="E10574" t="s">
        <v>36044</v>
      </c>
      <c r="F10574" t="s">
        <v>36045</v>
      </c>
      <c r="G10574">
        <v>2001</v>
      </c>
      <c r="H10574" t="s">
        <v>36701</v>
      </c>
      <c r="I10574" t="s">
        <v>27314</v>
      </c>
      <c r="J10574" s="2" t="s">
        <v>5618</v>
      </c>
      <c r="K10574" s="5" t="s">
        <v>15</v>
      </c>
      <c r="L10574" t="s">
        <v>35301</v>
      </c>
    </row>
    <row r="10575" spans="1:12" hidden="1" x14ac:dyDescent="0.25">
      <c r="A10575">
        <v>228962</v>
      </c>
      <c r="B10575" t="s">
        <v>27315</v>
      </c>
      <c r="C10575" t="s">
        <v>27307</v>
      </c>
      <c r="D10575" t="s">
        <v>27308</v>
      </c>
      <c r="E10575" t="s">
        <v>36044</v>
      </c>
      <c r="F10575" t="s">
        <v>36045</v>
      </c>
      <c r="G10575">
        <v>2001</v>
      </c>
      <c r="H10575" t="s">
        <v>36701</v>
      </c>
      <c r="I10575" t="s">
        <v>8730</v>
      </c>
      <c r="J10575" s="2" t="s">
        <v>27316</v>
      </c>
      <c r="K10575" s="5" t="s">
        <v>21</v>
      </c>
    </row>
    <row r="10576" spans="1:12" hidden="1" x14ac:dyDescent="0.25">
      <c r="A10576">
        <v>228977</v>
      </c>
      <c r="B10576" t="s">
        <v>27317</v>
      </c>
      <c r="C10576" t="s">
        <v>27318</v>
      </c>
      <c r="D10576" t="s">
        <v>27308</v>
      </c>
      <c r="E10576" t="s">
        <v>36044</v>
      </c>
      <c r="F10576" t="s">
        <v>36045</v>
      </c>
      <c r="G10576">
        <v>2001</v>
      </c>
      <c r="H10576" t="s">
        <v>36701</v>
      </c>
      <c r="I10576" t="s">
        <v>27319</v>
      </c>
      <c r="J10576" s="2" t="s">
        <v>27320</v>
      </c>
      <c r="K10576" s="5" t="s">
        <v>21</v>
      </c>
    </row>
    <row r="10577" spans="1:12" hidden="1" x14ac:dyDescent="0.25">
      <c r="A10577">
        <v>229009</v>
      </c>
      <c r="B10577" t="s">
        <v>27321</v>
      </c>
      <c r="C10577" t="s">
        <v>27322</v>
      </c>
      <c r="D10577" t="s">
        <v>27308</v>
      </c>
      <c r="E10577" t="s">
        <v>36044</v>
      </c>
      <c r="F10577" t="s">
        <v>36045</v>
      </c>
      <c r="G10577">
        <v>2001</v>
      </c>
      <c r="H10577" t="s">
        <v>36701</v>
      </c>
      <c r="I10577" t="s">
        <v>27323</v>
      </c>
      <c r="J10577" s="2" t="s">
        <v>10504</v>
      </c>
      <c r="K10577" s="5" t="s">
        <v>38</v>
      </c>
      <c r="L10577" t="s">
        <v>112</v>
      </c>
    </row>
    <row r="10578" spans="1:12" hidden="1" x14ac:dyDescent="0.25">
      <c r="A10578">
        <v>229044</v>
      </c>
      <c r="B10578" t="s">
        <v>27324</v>
      </c>
      <c r="C10578" t="s">
        <v>27307</v>
      </c>
      <c r="D10578" t="s">
        <v>27308</v>
      </c>
      <c r="E10578" t="s">
        <v>36044</v>
      </c>
      <c r="F10578" t="s">
        <v>36045</v>
      </c>
      <c r="G10578">
        <v>2001</v>
      </c>
      <c r="H10578" t="s">
        <v>36701</v>
      </c>
      <c r="I10578" t="s">
        <v>8730</v>
      </c>
      <c r="J10578" s="2" t="s">
        <v>27325</v>
      </c>
      <c r="K10578" s="5" t="s">
        <v>38</v>
      </c>
      <c r="L10578" t="s">
        <v>232</v>
      </c>
    </row>
    <row r="10579" spans="1:12" hidden="1" x14ac:dyDescent="0.25">
      <c r="A10579">
        <v>229046</v>
      </c>
      <c r="B10579" t="s">
        <v>27326</v>
      </c>
      <c r="C10579" t="s">
        <v>27307</v>
      </c>
      <c r="D10579" t="s">
        <v>27308</v>
      </c>
      <c r="E10579" t="s">
        <v>36044</v>
      </c>
      <c r="F10579" t="s">
        <v>36045</v>
      </c>
      <c r="G10579">
        <v>2001</v>
      </c>
      <c r="H10579" t="s">
        <v>36701</v>
      </c>
      <c r="I10579" t="s">
        <v>8730</v>
      </c>
      <c r="J10579" s="2" t="s">
        <v>27327</v>
      </c>
      <c r="K10579" s="5" t="s">
        <v>21</v>
      </c>
    </row>
    <row r="10580" spans="1:12" hidden="1" x14ac:dyDescent="0.25">
      <c r="A10580">
        <v>229126</v>
      </c>
      <c r="B10580" t="s">
        <v>27328</v>
      </c>
      <c r="C10580" t="s">
        <v>27322</v>
      </c>
      <c r="D10580" t="s">
        <v>27308</v>
      </c>
      <c r="E10580" t="s">
        <v>36044</v>
      </c>
      <c r="F10580" t="s">
        <v>36045</v>
      </c>
      <c r="G10580">
        <v>2001</v>
      </c>
      <c r="H10580" t="s">
        <v>36701</v>
      </c>
      <c r="I10580" t="s">
        <v>27323</v>
      </c>
      <c r="J10580" s="2" t="s">
        <v>27329</v>
      </c>
      <c r="K10580" s="5" t="s">
        <v>173</v>
      </c>
    </row>
    <row r="10581" spans="1:12" hidden="1" x14ac:dyDescent="0.25">
      <c r="A10581">
        <v>229133</v>
      </c>
      <c r="B10581" t="s">
        <v>27330</v>
      </c>
      <c r="C10581" t="s">
        <v>27322</v>
      </c>
      <c r="D10581" t="s">
        <v>27308</v>
      </c>
      <c r="E10581" t="s">
        <v>36044</v>
      </c>
      <c r="F10581" t="s">
        <v>36045</v>
      </c>
      <c r="G10581">
        <v>2001</v>
      </c>
      <c r="H10581" t="s">
        <v>36701</v>
      </c>
      <c r="I10581" t="s">
        <v>27323</v>
      </c>
      <c r="J10581" s="2" t="s">
        <v>27331</v>
      </c>
      <c r="K10581" s="5" t="s">
        <v>502</v>
      </c>
    </row>
    <row r="10582" spans="1:12" hidden="1" x14ac:dyDescent="0.25">
      <c r="A10582">
        <v>229155</v>
      </c>
      <c r="B10582" t="s">
        <v>27332</v>
      </c>
      <c r="C10582" t="s">
        <v>27333</v>
      </c>
      <c r="D10582" t="s">
        <v>27308</v>
      </c>
      <c r="E10582" t="s">
        <v>36044</v>
      </c>
      <c r="F10582" t="s">
        <v>36045</v>
      </c>
      <c r="G10582">
        <v>2001</v>
      </c>
      <c r="H10582" t="s">
        <v>36701</v>
      </c>
      <c r="I10582" t="s">
        <v>27334</v>
      </c>
      <c r="J10582" s="2" t="s">
        <v>27335</v>
      </c>
      <c r="K10582" s="5" t="s">
        <v>38</v>
      </c>
      <c r="L10582" t="s">
        <v>132</v>
      </c>
    </row>
    <row r="10583" spans="1:12" hidden="1" x14ac:dyDescent="0.25">
      <c r="A10583">
        <v>229156</v>
      </c>
      <c r="B10583" t="s">
        <v>27336</v>
      </c>
      <c r="C10583" t="s">
        <v>27307</v>
      </c>
      <c r="D10583" t="s">
        <v>27308</v>
      </c>
      <c r="E10583" t="s">
        <v>36044</v>
      </c>
      <c r="F10583" t="s">
        <v>36045</v>
      </c>
      <c r="G10583">
        <v>2001</v>
      </c>
      <c r="H10583" t="s">
        <v>36701</v>
      </c>
      <c r="I10583" t="s">
        <v>8730</v>
      </c>
      <c r="J10583" s="2" t="s">
        <v>27337</v>
      </c>
      <c r="K10583" s="5" t="s">
        <v>38</v>
      </c>
      <c r="L10583" t="s">
        <v>323</v>
      </c>
    </row>
    <row r="10584" spans="1:12" hidden="1" x14ac:dyDescent="0.25">
      <c r="A10584">
        <v>229161</v>
      </c>
      <c r="B10584" t="s">
        <v>27338</v>
      </c>
      <c r="C10584" t="s">
        <v>27307</v>
      </c>
      <c r="D10584" t="s">
        <v>27308</v>
      </c>
      <c r="E10584" t="s">
        <v>36044</v>
      </c>
      <c r="F10584" t="s">
        <v>36045</v>
      </c>
      <c r="G10584">
        <v>2001</v>
      </c>
      <c r="H10584" t="s">
        <v>36701</v>
      </c>
      <c r="I10584" t="s">
        <v>8730</v>
      </c>
      <c r="J10584" s="2" t="s">
        <v>27339</v>
      </c>
      <c r="K10584" s="5" t="s">
        <v>55</v>
      </c>
    </row>
    <row r="10585" spans="1:12" hidden="1" x14ac:dyDescent="0.25">
      <c r="A10585">
        <v>229167</v>
      </c>
      <c r="B10585" t="s">
        <v>27340</v>
      </c>
      <c r="C10585" t="s">
        <v>27333</v>
      </c>
      <c r="D10585" t="s">
        <v>27308</v>
      </c>
      <c r="E10585" t="s">
        <v>36044</v>
      </c>
      <c r="F10585" t="s">
        <v>36045</v>
      </c>
      <c r="G10585">
        <v>2001</v>
      </c>
      <c r="H10585" t="s">
        <v>36701</v>
      </c>
      <c r="I10585" t="s">
        <v>27334</v>
      </c>
      <c r="J10585" s="2" t="s">
        <v>27341</v>
      </c>
      <c r="K10585" s="5" t="s">
        <v>27342</v>
      </c>
      <c r="L10585" t="s">
        <v>374</v>
      </c>
    </row>
    <row r="10586" spans="1:12" hidden="1" x14ac:dyDescent="0.25">
      <c r="A10586">
        <v>229171</v>
      </c>
      <c r="B10586" t="s">
        <v>27343</v>
      </c>
      <c r="C10586" t="s">
        <v>27333</v>
      </c>
      <c r="D10586" t="s">
        <v>27308</v>
      </c>
      <c r="E10586" t="s">
        <v>36044</v>
      </c>
      <c r="F10586" t="s">
        <v>36045</v>
      </c>
      <c r="G10586">
        <v>2001</v>
      </c>
      <c r="H10586" t="s">
        <v>36701</v>
      </c>
      <c r="I10586" t="s">
        <v>27334</v>
      </c>
      <c r="J10586" s="2" t="s">
        <v>27344</v>
      </c>
      <c r="K10586" s="5" t="s">
        <v>32</v>
      </c>
    </row>
    <row r="10587" spans="1:12" hidden="1" x14ac:dyDescent="0.25">
      <c r="A10587">
        <v>229183</v>
      </c>
      <c r="B10587" t="s">
        <v>27345</v>
      </c>
      <c r="C10587" t="s">
        <v>27307</v>
      </c>
      <c r="D10587" t="s">
        <v>27308</v>
      </c>
      <c r="E10587" t="s">
        <v>36044</v>
      </c>
      <c r="F10587" t="s">
        <v>36045</v>
      </c>
      <c r="G10587">
        <v>2001</v>
      </c>
      <c r="H10587" t="s">
        <v>36701</v>
      </c>
      <c r="I10587" t="s">
        <v>8730</v>
      </c>
      <c r="J10587" s="2" t="s">
        <v>27346</v>
      </c>
      <c r="K10587" s="5" t="s">
        <v>38</v>
      </c>
      <c r="L10587" t="s">
        <v>35326</v>
      </c>
    </row>
    <row r="10588" spans="1:12" hidden="1" x14ac:dyDescent="0.25">
      <c r="A10588">
        <v>229246</v>
      </c>
      <c r="B10588" t="s">
        <v>27347</v>
      </c>
      <c r="C10588" t="s">
        <v>27333</v>
      </c>
      <c r="D10588" t="s">
        <v>27308</v>
      </c>
      <c r="E10588" t="s">
        <v>36044</v>
      </c>
      <c r="F10588" t="s">
        <v>36045</v>
      </c>
      <c r="G10588">
        <v>2001</v>
      </c>
      <c r="H10588" t="s">
        <v>36701</v>
      </c>
      <c r="I10588" t="s">
        <v>27334</v>
      </c>
      <c r="J10588" s="2" t="s">
        <v>27348</v>
      </c>
      <c r="K10588" s="5" t="s">
        <v>38</v>
      </c>
      <c r="L10588" t="s">
        <v>35326</v>
      </c>
    </row>
    <row r="10589" spans="1:12" hidden="1" x14ac:dyDescent="0.25">
      <c r="A10589">
        <v>229275</v>
      </c>
      <c r="B10589" t="s">
        <v>27349</v>
      </c>
      <c r="C10589" t="s">
        <v>27350</v>
      </c>
      <c r="D10589" t="s">
        <v>27351</v>
      </c>
      <c r="E10589" t="s">
        <v>36046</v>
      </c>
      <c r="F10589" t="s">
        <v>35603</v>
      </c>
      <c r="G10589">
        <v>1986</v>
      </c>
      <c r="H10589" t="s">
        <v>36702</v>
      </c>
      <c r="I10589" t="s">
        <v>27352</v>
      </c>
      <c r="J10589" s="2" t="s">
        <v>27353</v>
      </c>
      <c r="K10589" s="5" t="s">
        <v>21</v>
      </c>
    </row>
    <row r="10590" spans="1:12" hidden="1" x14ac:dyDescent="0.25">
      <c r="A10590">
        <v>229282</v>
      </c>
      <c r="B10590" t="s">
        <v>27354</v>
      </c>
      <c r="C10590" t="s">
        <v>27350</v>
      </c>
      <c r="D10590" t="s">
        <v>27351</v>
      </c>
      <c r="E10590" t="s">
        <v>36046</v>
      </c>
      <c r="F10590" t="s">
        <v>35603</v>
      </c>
      <c r="G10590">
        <v>1986</v>
      </c>
      <c r="H10590" t="s">
        <v>36702</v>
      </c>
      <c r="I10590" t="s">
        <v>27352</v>
      </c>
      <c r="J10590" s="2" t="s">
        <v>27355</v>
      </c>
      <c r="K10590" s="5" t="s">
        <v>38</v>
      </c>
      <c r="L10590" t="s">
        <v>1151</v>
      </c>
    </row>
    <row r="10591" spans="1:12" hidden="1" x14ac:dyDescent="0.25">
      <c r="A10591">
        <v>229327</v>
      </c>
      <c r="B10591" t="s">
        <v>27356</v>
      </c>
      <c r="C10591" t="s">
        <v>27357</v>
      </c>
      <c r="D10591" t="s">
        <v>27351</v>
      </c>
      <c r="E10591" t="s">
        <v>36046</v>
      </c>
      <c r="F10591" t="s">
        <v>35603</v>
      </c>
      <c r="G10591">
        <v>1986</v>
      </c>
      <c r="H10591" t="s">
        <v>36702</v>
      </c>
      <c r="I10591" t="s">
        <v>9933</v>
      </c>
      <c r="J10591" s="2" t="s">
        <v>27358</v>
      </c>
      <c r="K10591" s="5" t="s">
        <v>21</v>
      </c>
    </row>
    <row r="10592" spans="1:12" hidden="1" x14ac:dyDescent="0.25">
      <c r="A10592">
        <v>229338</v>
      </c>
      <c r="B10592" t="s">
        <v>27359</v>
      </c>
      <c r="C10592" t="s">
        <v>27360</v>
      </c>
      <c r="D10592" t="s">
        <v>27351</v>
      </c>
      <c r="E10592" t="s">
        <v>36046</v>
      </c>
      <c r="F10592" t="s">
        <v>35603</v>
      </c>
      <c r="G10592">
        <v>1986</v>
      </c>
      <c r="H10592" t="s">
        <v>36702</v>
      </c>
      <c r="I10592" t="s">
        <v>27361</v>
      </c>
      <c r="J10592" s="2" t="s">
        <v>27362</v>
      </c>
      <c r="K10592" s="5" t="s">
        <v>38</v>
      </c>
      <c r="L10592" t="s">
        <v>16</v>
      </c>
    </row>
    <row r="10593" spans="1:12" hidden="1" x14ac:dyDescent="0.25">
      <c r="A10593">
        <v>229395</v>
      </c>
      <c r="B10593" t="s">
        <v>27363</v>
      </c>
      <c r="C10593" t="s">
        <v>27364</v>
      </c>
      <c r="D10593" t="s">
        <v>27351</v>
      </c>
      <c r="E10593" t="s">
        <v>36046</v>
      </c>
      <c r="F10593" t="s">
        <v>35603</v>
      </c>
      <c r="G10593">
        <v>1986</v>
      </c>
      <c r="H10593" t="s">
        <v>36702</v>
      </c>
      <c r="I10593" t="s">
        <v>6469</v>
      </c>
      <c r="J10593" s="2" t="s">
        <v>27365</v>
      </c>
      <c r="K10593" s="5" t="s">
        <v>1764</v>
      </c>
      <c r="L10593" t="s">
        <v>16</v>
      </c>
    </row>
    <row r="10594" spans="1:12" hidden="1" x14ac:dyDescent="0.25">
      <c r="A10594">
        <v>229403</v>
      </c>
      <c r="B10594" t="s">
        <v>27366</v>
      </c>
      <c r="C10594" t="s">
        <v>27364</v>
      </c>
      <c r="D10594" t="s">
        <v>27351</v>
      </c>
      <c r="E10594" t="s">
        <v>36046</v>
      </c>
      <c r="F10594" t="s">
        <v>35603</v>
      </c>
      <c r="G10594">
        <v>1986</v>
      </c>
      <c r="H10594" t="s">
        <v>36702</v>
      </c>
      <c r="I10594" t="s">
        <v>6469</v>
      </c>
      <c r="J10594" s="2" t="s">
        <v>27367</v>
      </c>
      <c r="K10594" s="5" t="s">
        <v>345</v>
      </c>
    </row>
    <row r="10595" spans="1:12" hidden="1" x14ac:dyDescent="0.25">
      <c r="A10595">
        <v>229407</v>
      </c>
      <c r="B10595" t="s">
        <v>27368</v>
      </c>
      <c r="C10595" t="s">
        <v>27369</v>
      </c>
      <c r="D10595" t="s">
        <v>27351</v>
      </c>
      <c r="E10595" t="s">
        <v>36046</v>
      </c>
      <c r="F10595" t="s">
        <v>35603</v>
      </c>
      <c r="G10595">
        <v>1986</v>
      </c>
      <c r="H10595" t="s">
        <v>36702</v>
      </c>
      <c r="I10595" t="s">
        <v>15956</v>
      </c>
      <c r="J10595" s="2" t="s">
        <v>27370</v>
      </c>
      <c r="K10595" s="5" t="s">
        <v>38</v>
      </c>
      <c r="L10595" t="s">
        <v>323</v>
      </c>
    </row>
    <row r="10596" spans="1:12" hidden="1" x14ac:dyDescent="0.25">
      <c r="A10596">
        <v>229411</v>
      </c>
      <c r="B10596" t="s">
        <v>27371</v>
      </c>
      <c r="C10596" t="s">
        <v>27364</v>
      </c>
      <c r="D10596" t="s">
        <v>27351</v>
      </c>
      <c r="E10596" t="s">
        <v>36046</v>
      </c>
      <c r="F10596" t="s">
        <v>35603</v>
      </c>
      <c r="G10596">
        <v>1986</v>
      </c>
      <c r="H10596" t="s">
        <v>36702</v>
      </c>
      <c r="I10596" t="s">
        <v>6469</v>
      </c>
      <c r="J10596" s="2" t="s">
        <v>27372</v>
      </c>
      <c r="K10596" s="5" t="s">
        <v>38</v>
      </c>
      <c r="L10596" t="s">
        <v>16</v>
      </c>
    </row>
    <row r="10597" spans="1:12" hidden="1" x14ac:dyDescent="0.25">
      <c r="A10597">
        <v>229460</v>
      </c>
      <c r="B10597" t="s">
        <v>27373</v>
      </c>
      <c r="C10597" t="s">
        <v>27364</v>
      </c>
      <c r="D10597" t="s">
        <v>27351</v>
      </c>
      <c r="E10597" t="s">
        <v>36046</v>
      </c>
      <c r="F10597" t="s">
        <v>35603</v>
      </c>
      <c r="G10597">
        <v>1986</v>
      </c>
      <c r="H10597" t="s">
        <v>36702</v>
      </c>
      <c r="I10597" t="s">
        <v>6469</v>
      </c>
      <c r="J10597" s="2" t="s">
        <v>27374</v>
      </c>
      <c r="K10597" s="5" t="s">
        <v>21</v>
      </c>
    </row>
    <row r="10598" spans="1:12" hidden="1" x14ac:dyDescent="0.25">
      <c r="A10598">
        <v>229497</v>
      </c>
      <c r="B10598" t="s">
        <v>27375</v>
      </c>
      <c r="C10598" t="s">
        <v>27376</v>
      </c>
      <c r="D10598" t="s">
        <v>27377</v>
      </c>
      <c r="E10598" t="s">
        <v>36047</v>
      </c>
      <c r="F10598" t="s">
        <v>35531</v>
      </c>
      <c r="G10598">
        <v>1996</v>
      </c>
      <c r="H10598" t="s">
        <v>36703</v>
      </c>
      <c r="I10598" t="s">
        <v>8171</v>
      </c>
      <c r="J10598" s="2" t="s">
        <v>27378</v>
      </c>
      <c r="K10598" s="5" t="s">
        <v>38</v>
      </c>
    </row>
    <row r="10599" spans="1:12" hidden="1" x14ac:dyDescent="0.25">
      <c r="A10599">
        <v>229527</v>
      </c>
      <c r="B10599" t="s">
        <v>27379</v>
      </c>
      <c r="C10599" t="s">
        <v>27380</v>
      </c>
      <c r="D10599" t="s">
        <v>27377</v>
      </c>
      <c r="E10599" t="s">
        <v>36047</v>
      </c>
      <c r="F10599" t="s">
        <v>35531</v>
      </c>
      <c r="G10599">
        <v>1996</v>
      </c>
      <c r="H10599" t="s">
        <v>36703</v>
      </c>
      <c r="I10599" t="s">
        <v>732</v>
      </c>
      <c r="J10599" s="2" t="s">
        <v>27381</v>
      </c>
      <c r="K10599" s="5" t="s">
        <v>38</v>
      </c>
      <c r="L10599" t="s">
        <v>35297</v>
      </c>
    </row>
    <row r="10600" spans="1:12" hidden="1" x14ac:dyDescent="0.25">
      <c r="A10600">
        <v>229550</v>
      </c>
      <c r="B10600" t="s">
        <v>27382</v>
      </c>
      <c r="C10600" t="s">
        <v>27380</v>
      </c>
      <c r="D10600" t="s">
        <v>27377</v>
      </c>
      <c r="E10600" t="s">
        <v>36047</v>
      </c>
      <c r="F10600" t="s">
        <v>35531</v>
      </c>
      <c r="G10600">
        <v>1996</v>
      </c>
      <c r="H10600" t="s">
        <v>36703</v>
      </c>
      <c r="I10600" t="s">
        <v>732</v>
      </c>
      <c r="J10600" s="2" t="s">
        <v>27383</v>
      </c>
      <c r="K10600" s="5" t="s">
        <v>38</v>
      </c>
      <c r="L10600" t="s">
        <v>35296</v>
      </c>
    </row>
    <row r="10601" spans="1:12" hidden="1" x14ac:dyDescent="0.25">
      <c r="A10601">
        <v>229565</v>
      </c>
      <c r="B10601" t="s">
        <v>27384</v>
      </c>
      <c r="C10601" t="s">
        <v>27385</v>
      </c>
      <c r="D10601" t="s">
        <v>27377</v>
      </c>
      <c r="E10601" t="s">
        <v>36047</v>
      </c>
      <c r="F10601" t="s">
        <v>35531</v>
      </c>
      <c r="G10601">
        <v>1996</v>
      </c>
      <c r="H10601" t="s">
        <v>36703</v>
      </c>
      <c r="I10601" t="s">
        <v>27386</v>
      </c>
      <c r="J10601" s="2" t="s">
        <v>27387</v>
      </c>
      <c r="K10601" s="5" t="s">
        <v>38</v>
      </c>
      <c r="L10601" t="s">
        <v>16</v>
      </c>
    </row>
    <row r="10602" spans="1:12" hidden="1" x14ac:dyDescent="0.25">
      <c r="A10602">
        <v>229573</v>
      </c>
      <c r="B10602" t="s">
        <v>27388</v>
      </c>
      <c r="C10602" t="s">
        <v>27376</v>
      </c>
      <c r="D10602" t="s">
        <v>27377</v>
      </c>
      <c r="E10602" t="s">
        <v>36047</v>
      </c>
      <c r="F10602" t="s">
        <v>35531</v>
      </c>
      <c r="G10602">
        <v>1996</v>
      </c>
      <c r="H10602" t="s">
        <v>36703</v>
      </c>
      <c r="I10602" t="s">
        <v>8171</v>
      </c>
      <c r="J10602" s="2" t="s">
        <v>27389</v>
      </c>
      <c r="K10602" s="5" t="s">
        <v>1493</v>
      </c>
    </row>
    <row r="10603" spans="1:12" hidden="1" x14ac:dyDescent="0.25">
      <c r="A10603">
        <v>229596</v>
      </c>
      <c r="B10603" t="s">
        <v>27390</v>
      </c>
      <c r="C10603" t="s">
        <v>27376</v>
      </c>
      <c r="D10603" t="s">
        <v>27377</v>
      </c>
      <c r="E10603" t="s">
        <v>36047</v>
      </c>
      <c r="F10603" t="s">
        <v>35531</v>
      </c>
      <c r="G10603">
        <v>1996</v>
      </c>
      <c r="H10603" t="s">
        <v>36703</v>
      </c>
      <c r="I10603" t="s">
        <v>8171</v>
      </c>
      <c r="J10603" s="2" t="s">
        <v>27391</v>
      </c>
      <c r="K10603" s="5" t="s">
        <v>21</v>
      </c>
    </row>
    <row r="10604" spans="1:12" hidden="1" x14ac:dyDescent="0.25">
      <c r="A10604">
        <v>229600</v>
      </c>
      <c r="B10604" t="s">
        <v>27392</v>
      </c>
      <c r="C10604" t="s">
        <v>27376</v>
      </c>
      <c r="D10604" t="s">
        <v>27377</v>
      </c>
      <c r="E10604" t="s">
        <v>36047</v>
      </c>
      <c r="F10604" t="s">
        <v>35531</v>
      </c>
      <c r="G10604">
        <v>1996</v>
      </c>
      <c r="H10604" t="s">
        <v>36703</v>
      </c>
      <c r="I10604" t="s">
        <v>8171</v>
      </c>
      <c r="J10604" s="2" t="s">
        <v>27393</v>
      </c>
      <c r="K10604" s="5" t="s">
        <v>38</v>
      </c>
    </row>
    <row r="10605" spans="1:12" hidden="1" x14ac:dyDescent="0.25">
      <c r="A10605">
        <v>229643</v>
      </c>
      <c r="B10605" t="s">
        <v>27394</v>
      </c>
      <c r="C10605" t="s">
        <v>27395</v>
      </c>
      <c r="D10605" t="s">
        <v>27377</v>
      </c>
      <c r="E10605" t="s">
        <v>36047</v>
      </c>
      <c r="F10605" t="s">
        <v>35531</v>
      </c>
      <c r="G10605">
        <v>1996</v>
      </c>
      <c r="H10605" t="s">
        <v>36703</v>
      </c>
      <c r="I10605" t="s">
        <v>4176</v>
      </c>
      <c r="J10605" s="2" t="s">
        <v>27396</v>
      </c>
      <c r="K10605" s="5" t="s">
        <v>21</v>
      </c>
    </row>
    <row r="10606" spans="1:12" hidden="1" x14ac:dyDescent="0.25">
      <c r="A10606">
        <v>229644</v>
      </c>
      <c r="B10606" t="s">
        <v>27397</v>
      </c>
      <c r="C10606" t="s">
        <v>27376</v>
      </c>
      <c r="D10606" t="s">
        <v>27377</v>
      </c>
      <c r="E10606" t="s">
        <v>36047</v>
      </c>
      <c r="F10606" t="s">
        <v>35531</v>
      </c>
      <c r="G10606">
        <v>1996</v>
      </c>
      <c r="H10606" t="s">
        <v>36703</v>
      </c>
      <c r="I10606" t="s">
        <v>8171</v>
      </c>
      <c r="J10606" s="2" t="s">
        <v>27398</v>
      </c>
      <c r="K10606" s="5" t="s">
        <v>173</v>
      </c>
    </row>
    <row r="10607" spans="1:12" hidden="1" x14ac:dyDescent="0.25">
      <c r="A10607">
        <v>229650</v>
      </c>
      <c r="B10607" t="s">
        <v>27399</v>
      </c>
      <c r="C10607" t="s">
        <v>27395</v>
      </c>
      <c r="D10607" t="s">
        <v>27377</v>
      </c>
      <c r="E10607" t="s">
        <v>36047</v>
      </c>
      <c r="F10607" t="s">
        <v>35531</v>
      </c>
      <c r="G10607">
        <v>1996</v>
      </c>
      <c r="H10607" t="s">
        <v>36703</v>
      </c>
      <c r="I10607" t="s">
        <v>4176</v>
      </c>
      <c r="J10607" s="2" t="s">
        <v>27400</v>
      </c>
      <c r="K10607" s="5" t="s">
        <v>202</v>
      </c>
    </row>
    <row r="10608" spans="1:12" hidden="1" x14ac:dyDescent="0.25">
      <c r="A10608">
        <v>229696</v>
      </c>
      <c r="B10608" t="s">
        <v>27401</v>
      </c>
      <c r="C10608" t="s">
        <v>27395</v>
      </c>
      <c r="D10608" t="s">
        <v>27377</v>
      </c>
      <c r="E10608" t="s">
        <v>36047</v>
      </c>
      <c r="F10608" t="s">
        <v>35531</v>
      </c>
      <c r="G10608">
        <v>1996</v>
      </c>
      <c r="H10608" t="s">
        <v>36703</v>
      </c>
      <c r="I10608" t="s">
        <v>4176</v>
      </c>
      <c r="J10608" s="2" t="s">
        <v>27402</v>
      </c>
      <c r="K10608" s="5" t="s">
        <v>38</v>
      </c>
      <c r="L10608" t="s">
        <v>132</v>
      </c>
    </row>
    <row r="10609" spans="1:12" hidden="1" x14ac:dyDescent="0.25">
      <c r="A10609">
        <v>229707</v>
      </c>
      <c r="B10609" t="s">
        <v>27403</v>
      </c>
      <c r="C10609" t="s">
        <v>27395</v>
      </c>
      <c r="D10609" t="s">
        <v>27377</v>
      </c>
      <c r="E10609" t="s">
        <v>36047</v>
      </c>
      <c r="F10609" t="s">
        <v>35531</v>
      </c>
      <c r="G10609">
        <v>1996</v>
      </c>
      <c r="H10609" t="s">
        <v>36703</v>
      </c>
      <c r="I10609" t="s">
        <v>4176</v>
      </c>
      <c r="J10609" s="2" t="s">
        <v>27404</v>
      </c>
      <c r="K10609" s="5" t="s">
        <v>128</v>
      </c>
    </row>
    <row r="10610" spans="1:12" hidden="1" x14ac:dyDescent="0.25">
      <c r="A10610">
        <v>229714</v>
      </c>
      <c r="B10610" t="s">
        <v>27405</v>
      </c>
      <c r="C10610" t="s">
        <v>27376</v>
      </c>
      <c r="D10610" t="s">
        <v>27377</v>
      </c>
      <c r="E10610" t="s">
        <v>36047</v>
      </c>
      <c r="F10610" t="s">
        <v>35531</v>
      </c>
      <c r="G10610">
        <v>1996</v>
      </c>
      <c r="H10610" t="s">
        <v>36703</v>
      </c>
      <c r="I10610" t="s">
        <v>8171</v>
      </c>
      <c r="J10610" s="2" t="s">
        <v>27406</v>
      </c>
      <c r="K10610" s="5" t="s">
        <v>38</v>
      </c>
      <c r="L10610" t="s">
        <v>232</v>
      </c>
    </row>
    <row r="10611" spans="1:12" hidden="1" x14ac:dyDescent="0.25">
      <c r="A10611">
        <v>229732</v>
      </c>
      <c r="B10611" t="s">
        <v>27407</v>
      </c>
      <c r="C10611" t="s">
        <v>27376</v>
      </c>
      <c r="D10611" t="s">
        <v>27377</v>
      </c>
      <c r="E10611" t="s">
        <v>36047</v>
      </c>
      <c r="F10611" t="s">
        <v>35531</v>
      </c>
      <c r="G10611">
        <v>1996</v>
      </c>
      <c r="H10611" t="s">
        <v>36703</v>
      </c>
      <c r="I10611" t="s">
        <v>8171</v>
      </c>
      <c r="J10611" s="2" t="s">
        <v>27408</v>
      </c>
      <c r="K10611" s="5" t="s">
        <v>38</v>
      </c>
      <c r="L10611" t="s">
        <v>35325</v>
      </c>
    </row>
    <row r="10612" spans="1:12" hidden="1" x14ac:dyDescent="0.25">
      <c r="A10612">
        <v>229734</v>
      </c>
      <c r="B10612" t="s">
        <v>27409</v>
      </c>
      <c r="C10612" t="s">
        <v>27376</v>
      </c>
      <c r="D10612" t="s">
        <v>27377</v>
      </c>
      <c r="E10612" t="s">
        <v>36047</v>
      </c>
      <c r="F10612" t="s">
        <v>35531</v>
      </c>
      <c r="G10612">
        <v>1996</v>
      </c>
      <c r="H10612" t="s">
        <v>36703</v>
      </c>
      <c r="I10612" t="s">
        <v>8171</v>
      </c>
      <c r="J10612" s="2" t="s">
        <v>27410</v>
      </c>
      <c r="K10612" s="5" t="s">
        <v>128</v>
      </c>
    </row>
    <row r="10613" spans="1:12" hidden="1" x14ac:dyDescent="0.25">
      <c r="A10613">
        <v>229753</v>
      </c>
      <c r="B10613" t="s">
        <v>27411</v>
      </c>
      <c r="C10613" t="s">
        <v>27395</v>
      </c>
      <c r="D10613" t="s">
        <v>27377</v>
      </c>
      <c r="E10613" t="s">
        <v>36047</v>
      </c>
      <c r="F10613" t="s">
        <v>35531</v>
      </c>
      <c r="G10613">
        <v>1996</v>
      </c>
      <c r="H10613" t="s">
        <v>36703</v>
      </c>
      <c r="I10613" t="s">
        <v>4176</v>
      </c>
      <c r="J10613" s="2" t="s">
        <v>27412</v>
      </c>
      <c r="K10613" s="5" t="s">
        <v>15</v>
      </c>
      <c r="L10613" t="s">
        <v>239</v>
      </c>
    </row>
    <row r="10614" spans="1:12" hidden="1" x14ac:dyDescent="0.25">
      <c r="A10614">
        <v>229760</v>
      </c>
      <c r="B10614" t="s">
        <v>27413</v>
      </c>
      <c r="C10614" t="s">
        <v>27376</v>
      </c>
      <c r="D10614" t="s">
        <v>27377</v>
      </c>
      <c r="E10614" t="s">
        <v>36047</v>
      </c>
      <c r="F10614" t="s">
        <v>35531</v>
      </c>
      <c r="G10614">
        <v>1996</v>
      </c>
      <c r="H10614" t="s">
        <v>36703</v>
      </c>
      <c r="I10614" t="s">
        <v>8171</v>
      </c>
      <c r="J10614" s="2" t="s">
        <v>27414</v>
      </c>
      <c r="K10614" s="5" t="s">
        <v>15</v>
      </c>
      <c r="L10614" t="s">
        <v>112</v>
      </c>
    </row>
    <row r="10615" spans="1:12" hidden="1" x14ac:dyDescent="0.25">
      <c r="A10615">
        <v>229762</v>
      </c>
      <c r="B10615" t="s">
        <v>27415</v>
      </c>
      <c r="C10615" t="s">
        <v>27376</v>
      </c>
      <c r="D10615" t="s">
        <v>27377</v>
      </c>
      <c r="E10615" t="s">
        <v>36047</v>
      </c>
      <c r="F10615" t="s">
        <v>35531</v>
      </c>
      <c r="G10615">
        <v>1996</v>
      </c>
      <c r="H10615" t="s">
        <v>36703</v>
      </c>
      <c r="I10615" t="s">
        <v>8171</v>
      </c>
      <c r="J10615" s="2" t="s">
        <v>27416</v>
      </c>
      <c r="K10615" s="5" t="s">
        <v>38</v>
      </c>
      <c r="L10615" t="s">
        <v>35297</v>
      </c>
    </row>
    <row r="10616" spans="1:12" hidden="1" x14ac:dyDescent="0.25">
      <c r="A10616">
        <v>229810</v>
      </c>
      <c r="B10616" t="s">
        <v>27417</v>
      </c>
      <c r="C10616" t="s">
        <v>27376</v>
      </c>
      <c r="D10616" t="s">
        <v>27377</v>
      </c>
      <c r="E10616" t="s">
        <v>36047</v>
      </c>
      <c r="F10616" t="s">
        <v>35531</v>
      </c>
      <c r="G10616">
        <v>1996</v>
      </c>
      <c r="H10616" t="s">
        <v>36703</v>
      </c>
      <c r="I10616" t="s">
        <v>8171</v>
      </c>
      <c r="J10616" s="2" t="s">
        <v>27418</v>
      </c>
      <c r="K10616" s="5" t="s">
        <v>21</v>
      </c>
    </row>
    <row r="10617" spans="1:12" hidden="1" x14ac:dyDescent="0.25">
      <c r="A10617">
        <v>229819</v>
      </c>
      <c r="B10617" t="s">
        <v>27419</v>
      </c>
      <c r="C10617" t="s">
        <v>27420</v>
      </c>
      <c r="D10617" t="s">
        <v>27377</v>
      </c>
      <c r="E10617" t="s">
        <v>36047</v>
      </c>
      <c r="F10617" t="s">
        <v>35531</v>
      </c>
      <c r="G10617">
        <v>1996</v>
      </c>
      <c r="H10617" t="s">
        <v>36703</v>
      </c>
      <c r="I10617" t="s">
        <v>27421</v>
      </c>
      <c r="J10617" s="2" t="s">
        <v>27422</v>
      </c>
      <c r="K10617" s="5" t="s">
        <v>128</v>
      </c>
    </row>
    <row r="10618" spans="1:12" hidden="1" x14ac:dyDescent="0.25">
      <c r="A10618">
        <v>229824</v>
      </c>
      <c r="B10618" t="s">
        <v>27423</v>
      </c>
      <c r="C10618" t="s">
        <v>27420</v>
      </c>
      <c r="D10618" t="s">
        <v>27377</v>
      </c>
      <c r="E10618" t="s">
        <v>36047</v>
      </c>
      <c r="F10618" t="s">
        <v>35531</v>
      </c>
      <c r="G10618">
        <v>1996</v>
      </c>
      <c r="H10618" t="s">
        <v>36703</v>
      </c>
      <c r="I10618" t="s">
        <v>27421</v>
      </c>
      <c r="J10618" s="2" t="s">
        <v>27424</v>
      </c>
      <c r="K10618" s="5" t="s">
        <v>21</v>
      </c>
    </row>
    <row r="10619" spans="1:12" hidden="1" x14ac:dyDescent="0.25">
      <c r="A10619">
        <v>229845</v>
      </c>
      <c r="B10619" t="s">
        <v>27425</v>
      </c>
      <c r="C10619" t="s">
        <v>27376</v>
      </c>
      <c r="D10619" t="s">
        <v>27377</v>
      </c>
      <c r="E10619" t="s">
        <v>36047</v>
      </c>
      <c r="F10619" t="s">
        <v>35531</v>
      </c>
      <c r="G10619">
        <v>1996</v>
      </c>
      <c r="H10619" t="s">
        <v>36703</v>
      </c>
      <c r="I10619" t="s">
        <v>8171</v>
      </c>
      <c r="J10619" s="2" t="s">
        <v>27426</v>
      </c>
      <c r="K10619" s="5" t="s">
        <v>21</v>
      </c>
    </row>
    <row r="10620" spans="1:12" hidden="1" x14ac:dyDescent="0.25">
      <c r="A10620">
        <v>229846</v>
      </c>
      <c r="B10620" t="s">
        <v>27427</v>
      </c>
      <c r="C10620" t="s">
        <v>27420</v>
      </c>
      <c r="D10620" t="s">
        <v>27377</v>
      </c>
      <c r="E10620" t="s">
        <v>36047</v>
      </c>
      <c r="F10620" t="s">
        <v>35531</v>
      </c>
      <c r="G10620">
        <v>1996</v>
      </c>
      <c r="H10620" t="s">
        <v>36703</v>
      </c>
      <c r="I10620" t="s">
        <v>27421</v>
      </c>
      <c r="J10620" s="2" t="s">
        <v>27428</v>
      </c>
      <c r="K10620" s="5" t="s">
        <v>21</v>
      </c>
    </row>
    <row r="10621" spans="1:12" hidden="1" x14ac:dyDescent="0.25">
      <c r="A10621">
        <v>229860</v>
      </c>
      <c r="B10621" t="s">
        <v>27429</v>
      </c>
      <c r="C10621" t="s">
        <v>27420</v>
      </c>
      <c r="D10621" t="s">
        <v>27377</v>
      </c>
      <c r="E10621" t="s">
        <v>36047</v>
      </c>
      <c r="F10621" t="s">
        <v>35531</v>
      </c>
      <c r="G10621">
        <v>1996</v>
      </c>
      <c r="H10621" t="s">
        <v>36703</v>
      </c>
      <c r="I10621" t="s">
        <v>27421</v>
      </c>
      <c r="J10621" s="2" t="s">
        <v>27430</v>
      </c>
      <c r="K10621" s="5" t="s">
        <v>21</v>
      </c>
    </row>
    <row r="10622" spans="1:12" hidden="1" x14ac:dyDescent="0.25">
      <c r="A10622">
        <v>229881</v>
      </c>
      <c r="B10622" t="s">
        <v>27431</v>
      </c>
      <c r="C10622" t="s">
        <v>27420</v>
      </c>
      <c r="D10622" t="s">
        <v>27377</v>
      </c>
      <c r="E10622" t="s">
        <v>36047</v>
      </c>
      <c r="F10622" t="s">
        <v>35531</v>
      </c>
      <c r="G10622">
        <v>1996</v>
      </c>
      <c r="H10622" t="s">
        <v>36703</v>
      </c>
      <c r="I10622" t="s">
        <v>27421</v>
      </c>
      <c r="J10622" s="2" t="s">
        <v>27432</v>
      </c>
      <c r="K10622" s="5" t="s">
        <v>38</v>
      </c>
      <c r="L10622" t="s">
        <v>16</v>
      </c>
    </row>
    <row r="10623" spans="1:12" hidden="1" x14ac:dyDescent="0.25">
      <c r="A10623">
        <v>229927</v>
      </c>
      <c r="B10623" t="s">
        <v>27433</v>
      </c>
      <c r="C10623" t="s">
        <v>27395</v>
      </c>
      <c r="D10623" t="s">
        <v>27377</v>
      </c>
      <c r="E10623" t="s">
        <v>36047</v>
      </c>
      <c r="F10623" t="s">
        <v>35531</v>
      </c>
      <c r="G10623">
        <v>1996</v>
      </c>
      <c r="H10623" t="s">
        <v>36703</v>
      </c>
      <c r="I10623" t="s">
        <v>4176</v>
      </c>
      <c r="J10623" s="2" t="s">
        <v>27434</v>
      </c>
      <c r="K10623" s="5" t="s">
        <v>21</v>
      </c>
    </row>
    <row r="10624" spans="1:12" hidden="1" x14ac:dyDescent="0.25">
      <c r="A10624">
        <v>229972</v>
      </c>
      <c r="B10624" t="s">
        <v>27435</v>
      </c>
      <c r="C10624" t="s">
        <v>27420</v>
      </c>
      <c r="D10624" t="s">
        <v>27377</v>
      </c>
      <c r="E10624" t="s">
        <v>36047</v>
      </c>
      <c r="F10624" t="s">
        <v>35531</v>
      </c>
      <c r="G10624">
        <v>1996</v>
      </c>
      <c r="H10624" t="s">
        <v>36703</v>
      </c>
      <c r="I10624" t="s">
        <v>27421</v>
      </c>
      <c r="J10624" s="2" t="s">
        <v>27436</v>
      </c>
      <c r="K10624" s="5" t="s">
        <v>21</v>
      </c>
    </row>
    <row r="10625" spans="1:12" hidden="1" x14ac:dyDescent="0.25">
      <c r="A10625">
        <v>229975</v>
      </c>
      <c r="B10625" t="s">
        <v>27437</v>
      </c>
      <c r="C10625" t="s">
        <v>27395</v>
      </c>
      <c r="D10625" t="s">
        <v>27377</v>
      </c>
      <c r="E10625" t="s">
        <v>36047</v>
      </c>
      <c r="F10625" t="s">
        <v>35531</v>
      </c>
      <c r="G10625">
        <v>1996</v>
      </c>
      <c r="H10625" t="s">
        <v>36703</v>
      </c>
      <c r="I10625" t="s">
        <v>4176</v>
      </c>
      <c r="J10625" s="2" t="s">
        <v>27438</v>
      </c>
      <c r="K10625" s="5" t="s">
        <v>202</v>
      </c>
      <c r="L10625" t="s">
        <v>374</v>
      </c>
    </row>
    <row r="10626" spans="1:12" hidden="1" x14ac:dyDescent="0.25">
      <c r="A10626">
        <v>229993</v>
      </c>
      <c r="B10626" t="s">
        <v>27439</v>
      </c>
      <c r="C10626" t="s">
        <v>27420</v>
      </c>
      <c r="D10626" t="s">
        <v>27377</v>
      </c>
      <c r="E10626" t="s">
        <v>36047</v>
      </c>
      <c r="F10626" t="s">
        <v>35531</v>
      </c>
      <c r="G10626">
        <v>1996</v>
      </c>
      <c r="H10626" t="s">
        <v>36703</v>
      </c>
      <c r="I10626" t="s">
        <v>27421</v>
      </c>
      <c r="J10626" s="2" t="s">
        <v>27440</v>
      </c>
      <c r="K10626" s="5" t="s">
        <v>32</v>
      </c>
    </row>
    <row r="10627" spans="1:12" hidden="1" x14ac:dyDescent="0.25">
      <c r="A10627">
        <v>229998</v>
      </c>
      <c r="B10627" t="s">
        <v>27441</v>
      </c>
      <c r="C10627" t="s">
        <v>27395</v>
      </c>
      <c r="D10627" t="s">
        <v>27377</v>
      </c>
      <c r="E10627" t="s">
        <v>36047</v>
      </c>
      <c r="F10627" t="s">
        <v>35531</v>
      </c>
      <c r="G10627">
        <v>1996</v>
      </c>
      <c r="H10627" t="s">
        <v>36703</v>
      </c>
      <c r="I10627" t="s">
        <v>4176</v>
      </c>
      <c r="J10627" s="2" t="s">
        <v>27442</v>
      </c>
      <c r="K10627" s="5" t="s">
        <v>128</v>
      </c>
    </row>
    <row r="10628" spans="1:12" hidden="1" x14ac:dyDescent="0.25">
      <c r="A10628">
        <v>230006</v>
      </c>
      <c r="B10628" t="s">
        <v>27443</v>
      </c>
      <c r="C10628" t="s">
        <v>27420</v>
      </c>
      <c r="D10628" t="s">
        <v>27377</v>
      </c>
      <c r="E10628" t="s">
        <v>36047</v>
      </c>
      <c r="F10628" t="s">
        <v>35531</v>
      </c>
      <c r="G10628">
        <v>1996</v>
      </c>
      <c r="H10628" t="s">
        <v>36703</v>
      </c>
      <c r="I10628" t="s">
        <v>27421</v>
      </c>
      <c r="J10628" s="2" t="s">
        <v>27444</v>
      </c>
      <c r="K10628" s="5" t="s">
        <v>38</v>
      </c>
      <c r="L10628" t="s">
        <v>232</v>
      </c>
    </row>
    <row r="10629" spans="1:12" hidden="1" x14ac:dyDescent="0.25">
      <c r="A10629">
        <v>230010</v>
      </c>
      <c r="B10629" t="s">
        <v>27445</v>
      </c>
      <c r="C10629" t="s">
        <v>27420</v>
      </c>
      <c r="D10629" t="s">
        <v>27377</v>
      </c>
      <c r="E10629" t="s">
        <v>36047</v>
      </c>
      <c r="F10629" t="s">
        <v>35531</v>
      </c>
      <c r="G10629">
        <v>1996</v>
      </c>
      <c r="H10629" t="s">
        <v>36703</v>
      </c>
      <c r="I10629" t="s">
        <v>27421</v>
      </c>
      <c r="J10629" s="2" t="s">
        <v>27446</v>
      </c>
      <c r="K10629" s="5" t="s">
        <v>21</v>
      </c>
    </row>
    <row r="10630" spans="1:12" hidden="1" x14ac:dyDescent="0.25">
      <c r="A10630">
        <v>230039</v>
      </c>
      <c r="B10630" t="s">
        <v>27447</v>
      </c>
      <c r="C10630" t="s">
        <v>27395</v>
      </c>
      <c r="D10630" t="s">
        <v>27377</v>
      </c>
      <c r="E10630" t="s">
        <v>36047</v>
      </c>
      <c r="F10630" t="s">
        <v>35531</v>
      </c>
      <c r="G10630">
        <v>1996</v>
      </c>
      <c r="H10630" t="s">
        <v>36703</v>
      </c>
      <c r="I10630" t="s">
        <v>4176</v>
      </c>
      <c r="J10630" s="2" t="s">
        <v>27448</v>
      </c>
      <c r="K10630" s="5" t="s">
        <v>38</v>
      </c>
    </row>
    <row r="10631" spans="1:12" hidden="1" x14ac:dyDescent="0.25">
      <c r="A10631">
        <v>230054</v>
      </c>
      <c r="B10631" t="s">
        <v>27449</v>
      </c>
      <c r="C10631" t="s">
        <v>27450</v>
      </c>
      <c r="D10631" t="s">
        <v>27377</v>
      </c>
      <c r="E10631" t="s">
        <v>36047</v>
      </c>
      <c r="F10631" t="s">
        <v>35531</v>
      </c>
      <c r="G10631">
        <v>1996</v>
      </c>
      <c r="H10631" t="s">
        <v>36703</v>
      </c>
      <c r="I10631" t="s">
        <v>27451</v>
      </c>
      <c r="J10631" s="2" t="s">
        <v>27452</v>
      </c>
      <c r="K10631" s="5" t="s">
        <v>21</v>
      </c>
    </row>
    <row r="10632" spans="1:12" hidden="1" x14ac:dyDescent="0.25">
      <c r="A10632">
        <v>230057</v>
      </c>
      <c r="B10632" t="s">
        <v>27453</v>
      </c>
      <c r="C10632" t="s">
        <v>27454</v>
      </c>
      <c r="D10632" t="s">
        <v>27377</v>
      </c>
      <c r="E10632" t="s">
        <v>36047</v>
      </c>
      <c r="F10632" t="s">
        <v>35531</v>
      </c>
      <c r="G10632">
        <v>1996</v>
      </c>
      <c r="H10632" t="s">
        <v>36703</v>
      </c>
      <c r="I10632" t="s">
        <v>14933</v>
      </c>
      <c r="J10632" s="2" t="s">
        <v>27455</v>
      </c>
      <c r="K10632" s="5" t="s">
        <v>38</v>
      </c>
      <c r="L10632" t="s">
        <v>323</v>
      </c>
    </row>
    <row r="10633" spans="1:12" hidden="1" x14ac:dyDescent="0.25">
      <c r="A10633">
        <v>230064</v>
      </c>
      <c r="B10633" t="s">
        <v>27456</v>
      </c>
      <c r="C10633" t="s">
        <v>27450</v>
      </c>
      <c r="D10633" t="s">
        <v>27377</v>
      </c>
      <c r="E10633" t="s">
        <v>36047</v>
      </c>
      <c r="F10633" t="s">
        <v>35531</v>
      </c>
      <c r="G10633">
        <v>1996</v>
      </c>
      <c r="H10633" t="s">
        <v>36703</v>
      </c>
      <c r="I10633" t="s">
        <v>27451</v>
      </c>
      <c r="J10633" s="2" t="s">
        <v>27457</v>
      </c>
      <c r="K10633" s="5" t="s">
        <v>21</v>
      </c>
    </row>
    <row r="10634" spans="1:12" hidden="1" x14ac:dyDescent="0.25">
      <c r="A10634">
        <v>230066</v>
      </c>
      <c r="B10634" t="s">
        <v>27458</v>
      </c>
      <c r="C10634" t="s">
        <v>27450</v>
      </c>
      <c r="D10634" t="s">
        <v>27377</v>
      </c>
      <c r="E10634" t="s">
        <v>36047</v>
      </c>
      <c r="F10634" t="s">
        <v>35531</v>
      </c>
      <c r="G10634">
        <v>1996</v>
      </c>
      <c r="H10634" t="s">
        <v>36703</v>
      </c>
      <c r="I10634" t="s">
        <v>27451</v>
      </c>
      <c r="J10634" s="2" t="s">
        <v>27459</v>
      </c>
      <c r="K10634" s="5" t="s">
        <v>21</v>
      </c>
    </row>
    <row r="10635" spans="1:12" hidden="1" x14ac:dyDescent="0.25">
      <c r="A10635">
        <v>230080</v>
      </c>
      <c r="B10635" t="s">
        <v>27460</v>
      </c>
      <c r="C10635" t="s">
        <v>27454</v>
      </c>
      <c r="D10635" t="s">
        <v>27377</v>
      </c>
      <c r="E10635" t="s">
        <v>36047</v>
      </c>
      <c r="F10635" t="s">
        <v>35531</v>
      </c>
      <c r="G10635">
        <v>1996</v>
      </c>
      <c r="H10635" t="s">
        <v>36703</v>
      </c>
      <c r="I10635" t="s">
        <v>14933</v>
      </c>
      <c r="J10635" s="2" t="s">
        <v>27461</v>
      </c>
      <c r="K10635" s="5" t="s">
        <v>38</v>
      </c>
      <c r="L10635" t="s">
        <v>232</v>
      </c>
    </row>
    <row r="10636" spans="1:12" hidden="1" x14ac:dyDescent="0.25">
      <c r="A10636">
        <v>230089</v>
      </c>
      <c r="B10636" t="s">
        <v>27462</v>
      </c>
      <c r="C10636" t="s">
        <v>27463</v>
      </c>
      <c r="D10636" t="s">
        <v>27377</v>
      </c>
      <c r="E10636" t="s">
        <v>36047</v>
      </c>
      <c r="F10636" t="s">
        <v>35531</v>
      </c>
      <c r="G10636">
        <v>1996</v>
      </c>
      <c r="H10636" t="s">
        <v>36703</v>
      </c>
      <c r="I10636" t="s">
        <v>27464</v>
      </c>
      <c r="J10636" s="2" t="s">
        <v>27465</v>
      </c>
      <c r="K10636" s="5" t="s">
        <v>15</v>
      </c>
      <c r="L10636" t="s">
        <v>16</v>
      </c>
    </row>
    <row r="10637" spans="1:12" hidden="1" x14ac:dyDescent="0.25">
      <c r="A10637">
        <v>230105</v>
      </c>
      <c r="B10637" t="s">
        <v>27466</v>
      </c>
      <c r="C10637" t="s">
        <v>27463</v>
      </c>
      <c r="D10637" t="s">
        <v>27377</v>
      </c>
      <c r="E10637" t="s">
        <v>36047</v>
      </c>
      <c r="F10637" t="s">
        <v>35531</v>
      </c>
      <c r="G10637">
        <v>1996</v>
      </c>
      <c r="H10637" t="s">
        <v>36703</v>
      </c>
      <c r="I10637" t="s">
        <v>27464</v>
      </c>
      <c r="J10637" s="2" t="s">
        <v>27467</v>
      </c>
      <c r="K10637" s="5" t="s">
        <v>21</v>
      </c>
    </row>
    <row r="10638" spans="1:12" hidden="1" x14ac:dyDescent="0.25">
      <c r="A10638">
        <v>230110</v>
      </c>
      <c r="B10638" t="s">
        <v>27468</v>
      </c>
      <c r="C10638" t="s">
        <v>27420</v>
      </c>
      <c r="D10638" t="s">
        <v>27377</v>
      </c>
      <c r="E10638" t="s">
        <v>36047</v>
      </c>
      <c r="F10638" t="s">
        <v>35531</v>
      </c>
      <c r="G10638">
        <v>1996</v>
      </c>
      <c r="H10638" t="s">
        <v>36703</v>
      </c>
      <c r="I10638" t="s">
        <v>27421</v>
      </c>
      <c r="J10638" s="2" t="s">
        <v>27469</v>
      </c>
      <c r="K10638" s="5" t="s">
        <v>21</v>
      </c>
    </row>
    <row r="10639" spans="1:12" hidden="1" x14ac:dyDescent="0.25">
      <c r="A10639">
        <v>230118</v>
      </c>
      <c r="B10639" t="s">
        <v>27470</v>
      </c>
      <c r="C10639" t="s">
        <v>27471</v>
      </c>
      <c r="D10639" t="s">
        <v>27377</v>
      </c>
      <c r="E10639" t="s">
        <v>36047</v>
      </c>
      <c r="F10639" t="s">
        <v>35531</v>
      </c>
      <c r="G10639">
        <v>1996</v>
      </c>
      <c r="H10639" t="s">
        <v>36703</v>
      </c>
      <c r="I10639" t="s">
        <v>27472</v>
      </c>
      <c r="J10639" s="2" t="s">
        <v>27473</v>
      </c>
      <c r="K10639" s="5" t="s">
        <v>55</v>
      </c>
    </row>
    <row r="10640" spans="1:12" hidden="1" x14ac:dyDescent="0.25">
      <c r="A10640">
        <v>230127</v>
      </c>
      <c r="B10640" t="s">
        <v>27474</v>
      </c>
      <c r="C10640" t="s">
        <v>27475</v>
      </c>
      <c r="D10640" t="s">
        <v>27377</v>
      </c>
      <c r="E10640" t="s">
        <v>36047</v>
      </c>
      <c r="F10640" t="s">
        <v>35531</v>
      </c>
      <c r="G10640">
        <v>1996</v>
      </c>
      <c r="H10640" t="s">
        <v>36703</v>
      </c>
      <c r="I10640" t="s">
        <v>27476</v>
      </c>
      <c r="J10640" s="2" t="s">
        <v>27477</v>
      </c>
      <c r="K10640" s="5" t="s">
        <v>21</v>
      </c>
    </row>
    <row r="10641" spans="1:12" hidden="1" x14ac:dyDescent="0.25">
      <c r="A10641">
        <v>230135</v>
      </c>
      <c r="B10641" t="s">
        <v>27478</v>
      </c>
      <c r="C10641" t="s">
        <v>27479</v>
      </c>
      <c r="D10641" t="s">
        <v>27377</v>
      </c>
      <c r="E10641" t="s">
        <v>36047</v>
      </c>
      <c r="F10641" t="s">
        <v>35531</v>
      </c>
      <c r="G10641">
        <v>1996</v>
      </c>
      <c r="H10641" t="s">
        <v>36703</v>
      </c>
      <c r="I10641" t="s">
        <v>27480</v>
      </c>
      <c r="J10641" s="2" t="s">
        <v>27481</v>
      </c>
      <c r="K10641" s="5" t="s">
        <v>55</v>
      </c>
    </row>
    <row r="10642" spans="1:12" hidden="1" x14ac:dyDescent="0.25">
      <c r="A10642">
        <v>230140</v>
      </c>
      <c r="B10642" t="s">
        <v>27482</v>
      </c>
      <c r="C10642" t="s">
        <v>27420</v>
      </c>
      <c r="D10642" t="s">
        <v>27377</v>
      </c>
      <c r="E10642" t="s">
        <v>36047</v>
      </c>
      <c r="F10642" t="s">
        <v>35531</v>
      </c>
      <c r="G10642">
        <v>1996</v>
      </c>
      <c r="H10642" t="s">
        <v>36703</v>
      </c>
      <c r="I10642" t="s">
        <v>27421</v>
      </c>
      <c r="J10642" s="2" t="s">
        <v>27483</v>
      </c>
      <c r="K10642" s="5" t="s">
        <v>21</v>
      </c>
    </row>
    <row r="10643" spans="1:12" hidden="1" x14ac:dyDescent="0.25">
      <c r="A10643">
        <v>230173</v>
      </c>
      <c r="B10643" t="s">
        <v>27484</v>
      </c>
      <c r="C10643" t="s">
        <v>27420</v>
      </c>
      <c r="D10643" t="s">
        <v>27377</v>
      </c>
      <c r="E10643" t="s">
        <v>36047</v>
      </c>
      <c r="F10643" t="s">
        <v>35531</v>
      </c>
      <c r="G10643">
        <v>1996</v>
      </c>
      <c r="H10643" t="s">
        <v>36703</v>
      </c>
      <c r="I10643" t="s">
        <v>27421</v>
      </c>
      <c r="J10643" s="2" t="s">
        <v>27485</v>
      </c>
      <c r="K10643" s="5" t="s">
        <v>21</v>
      </c>
    </row>
    <row r="10644" spans="1:12" hidden="1" x14ac:dyDescent="0.25">
      <c r="A10644">
        <v>230192</v>
      </c>
      <c r="B10644" t="s">
        <v>27486</v>
      </c>
      <c r="C10644" t="s">
        <v>27420</v>
      </c>
      <c r="D10644" t="s">
        <v>27377</v>
      </c>
      <c r="E10644" t="s">
        <v>36047</v>
      </c>
      <c r="F10644" t="s">
        <v>35531</v>
      </c>
      <c r="G10644">
        <v>1996</v>
      </c>
      <c r="H10644" t="s">
        <v>36703</v>
      </c>
      <c r="I10644" t="s">
        <v>27421</v>
      </c>
      <c r="J10644" s="2" t="s">
        <v>27487</v>
      </c>
      <c r="K10644" s="5" t="s">
        <v>38</v>
      </c>
    </row>
    <row r="10645" spans="1:12" hidden="1" x14ac:dyDescent="0.25">
      <c r="A10645">
        <v>230251</v>
      </c>
      <c r="B10645" t="s">
        <v>27488</v>
      </c>
      <c r="C10645" t="s">
        <v>27489</v>
      </c>
      <c r="D10645" t="s">
        <v>27377</v>
      </c>
      <c r="E10645" t="s">
        <v>36047</v>
      </c>
      <c r="F10645" t="s">
        <v>35531</v>
      </c>
      <c r="G10645">
        <v>1996</v>
      </c>
      <c r="H10645" t="s">
        <v>36703</v>
      </c>
      <c r="I10645" t="s">
        <v>27490</v>
      </c>
      <c r="J10645" s="2" t="s">
        <v>27491</v>
      </c>
      <c r="K10645" s="5" t="s">
        <v>38</v>
      </c>
      <c r="L10645" t="s">
        <v>35313</v>
      </c>
    </row>
    <row r="10646" spans="1:12" hidden="1" x14ac:dyDescent="0.25">
      <c r="A10646">
        <v>230269</v>
      </c>
      <c r="B10646" t="s">
        <v>27492</v>
      </c>
      <c r="C10646" t="s">
        <v>27420</v>
      </c>
      <c r="D10646" t="s">
        <v>27377</v>
      </c>
      <c r="E10646" t="s">
        <v>36047</v>
      </c>
      <c r="F10646" t="s">
        <v>35531</v>
      </c>
      <c r="G10646">
        <v>1996</v>
      </c>
      <c r="H10646" t="s">
        <v>36703</v>
      </c>
      <c r="I10646" t="s">
        <v>27421</v>
      </c>
      <c r="J10646" s="2" t="s">
        <v>27493</v>
      </c>
      <c r="K10646" s="5" t="s">
        <v>15</v>
      </c>
      <c r="L10646" t="s">
        <v>627</v>
      </c>
    </row>
    <row r="10647" spans="1:12" hidden="1" x14ac:dyDescent="0.25">
      <c r="A10647">
        <v>230277</v>
      </c>
      <c r="B10647" t="s">
        <v>27494</v>
      </c>
      <c r="C10647" t="s">
        <v>27489</v>
      </c>
      <c r="D10647" t="s">
        <v>27377</v>
      </c>
      <c r="E10647" t="s">
        <v>36047</v>
      </c>
      <c r="F10647" t="s">
        <v>35531</v>
      </c>
      <c r="G10647">
        <v>1996</v>
      </c>
      <c r="H10647" t="s">
        <v>36703</v>
      </c>
      <c r="I10647" t="s">
        <v>27490</v>
      </c>
      <c r="J10647" s="2" t="s">
        <v>27495</v>
      </c>
      <c r="K10647" s="5" t="s">
        <v>55</v>
      </c>
    </row>
    <row r="10648" spans="1:12" hidden="1" x14ac:dyDescent="0.25">
      <c r="A10648">
        <v>230278</v>
      </c>
      <c r="B10648" t="s">
        <v>27496</v>
      </c>
      <c r="C10648" t="s">
        <v>27420</v>
      </c>
      <c r="D10648" t="s">
        <v>27377</v>
      </c>
      <c r="E10648" t="s">
        <v>36047</v>
      </c>
      <c r="F10648" t="s">
        <v>35531</v>
      </c>
      <c r="G10648">
        <v>1996</v>
      </c>
      <c r="H10648" t="s">
        <v>36703</v>
      </c>
      <c r="I10648" t="s">
        <v>27421</v>
      </c>
      <c r="J10648" s="2" t="s">
        <v>27497</v>
      </c>
      <c r="K10648" s="5" t="s">
        <v>38</v>
      </c>
    </row>
    <row r="10649" spans="1:12" hidden="1" x14ac:dyDescent="0.25">
      <c r="A10649">
        <v>230295</v>
      </c>
      <c r="B10649" t="s">
        <v>27498</v>
      </c>
      <c r="C10649" t="s">
        <v>27454</v>
      </c>
      <c r="D10649" t="s">
        <v>27377</v>
      </c>
      <c r="E10649" t="s">
        <v>36047</v>
      </c>
      <c r="F10649" t="s">
        <v>35531</v>
      </c>
      <c r="G10649">
        <v>1996</v>
      </c>
      <c r="H10649" t="s">
        <v>36703</v>
      </c>
      <c r="I10649" t="s">
        <v>14933</v>
      </c>
      <c r="J10649" s="2" t="s">
        <v>27499</v>
      </c>
      <c r="K10649" s="5" t="s">
        <v>202</v>
      </c>
      <c r="L10649" t="s">
        <v>129</v>
      </c>
    </row>
    <row r="10650" spans="1:12" hidden="1" x14ac:dyDescent="0.25">
      <c r="A10650">
        <v>230331</v>
      </c>
      <c r="B10650" t="s">
        <v>27500</v>
      </c>
      <c r="C10650" t="s">
        <v>27454</v>
      </c>
      <c r="D10650" t="s">
        <v>27377</v>
      </c>
      <c r="E10650" t="s">
        <v>36047</v>
      </c>
      <c r="F10650" t="s">
        <v>35531</v>
      </c>
      <c r="G10650">
        <v>1996</v>
      </c>
      <c r="H10650" t="s">
        <v>36703</v>
      </c>
      <c r="I10650" t="s">
        <v>14933</v>
      </c>
      <c r="J10650" s="2" t="s">
        <v>27501</v>
      </c>
      <c r="K10650" s="5" t="s">
        <v>173</v>
      </c>
    </row>
    <row r="10651" spans="1:12" hidden="1" x14ac:dyDescent="0.25">
      <c r="A10651">
        <v>230341</v>
      </c>
      <c r="B10651" t="s">
        <v>27502</v>
      </c>
      <c r="C10651" t="s">
        <v>27503</v>
      </c>
      <c r="D10651" t="s">
        <v>27504</v>
      </c>
      <c r="E10651" t="s">
        <v>36048</v>
      </c>
      <c r="F10651" t="s">
        <v>35378</v>
      </c>
      <c r="G10651">
        <v>1983</v>
      </c>
      <c r="H10651" t="s">
        <v>36704</v>
      </c>
      <c r="I10651" t="s">
        <v>8444</v>
      </c>
      <c r="J10651" s="2" t="s">
        <v>27505</v>
      </c>
      <c r="K10651" s="5" t="s">
        <v>55</v>
      </c>
    </row>
    <row r="10652" spans="1:12" hidden="1" x14ac:dyDescent="0.25">
      <c r="A10652">
        <v>230343</v>
      </c>
      <c r="B10652" t="s">
        <v>27506</v>
      </c>
      <c r="C10652" t="s">
        <v>27503</v>
      </c>
      <c r="D10652" t="s">
        <v>27504</v>
      </c>
      <c r="E10652" t="s">
        <v>36048</v>
      </c>
      <c r="F10652" t="s">
        <v>35378</v>
      </c>
      <c r="G10652">
        <v>1983</v>
      </c>
      <c r="H10652" t="s">
        <v>36704</v>
      </c>
      <c r="I10652" t="s">
        <v>8444</v>
      </c>
      <c r="J10652" s="2" t="s">
        <v>27507</v>
      </c>
      <c r="K10652" s="5" t="s">
        <v>128</v>
      </c>
      <c r="L10652" t="s">
        <v>336</v>
      </c>
    </row>
    <row r="10653" spans="1:12" hidden="1" x14ac:dyDescent="0.25">
      <c r="A10653">
        <v>230345</v>
      </c>
      <c r="B10653" t="s">
        <v>27508</v>
      </c>
      <c r="C10653" t="s">
        <v>27503</v>
      </c>
      <c r="D10653" t="s">
        <v>27504</v>
      </c>
      <c r="E10653" t="s">
        <v>36048</v>
      </c>
      <c r="F10653" t="s">
        <v>35378</v>
      </c>
      <c r="G10653">
        <v>1983</v>
      </c>
      <c r="H10653" t="s">
        <v>36704</v>
      </c>
      <c r="I10653" t="s">
        <v>8444</v>
      </c>
      <c r="J10653" s="2" t="s">
        <v>27509</v>
      </c>
      <c r="K10653" s="5" t="s">
        <v>38</v>
      </c>
      <c r="L10653" t="s">
        <v>35296</v>
      </c>
    </row>
    <row r="10654" spans="1:12" hidden="1" x14ac:dyDescent="0.25">
      <c r="A10654">
        <v>230374</v>
      </c>
      <c r="B10654" t="s">
        <v>27510</v>
      </c>
      <c r="C10654" t="s">
        <v>27503</v>
      </c>
      <c r="D10654" t="s">
        <v>27504</v>
      </c>
      <c r="E10654" t="s">
        <v>36048</v>
      </c>
      <c r="F10654" t="s">
        <v>35378</v>
      </c>
      <c r="G10654">
        <v>1983</v>
      </c>
      <c r="H10654" t="s">
        <v>36704</v>
      </c>
      <c r="I10654" t="s">
        <v>8444</v>
      </c>
      <c r="J10654" s="2" t="s">
        <v>27511</v>
      </c>
      <c r="K10654" s="5" t="s">
        <v>502</v>
      </c>
    </row>
    <row r="10655" spans="1:12" hidden="1" x14ac:dyDescent="0.25">
      <c r="A10655">
        <v>230380</v>
      </c>
      <c r="B10655" t="s">
        <v>27512</v>
      </c>
      <c r="C10655" t="s">
        <v>27513</v>
      </c>
      <c r="D10655" t="s">
        <v>27504</v>
      </c>
      <c r="E10655" t="s">
        <v>36048</v>
      </c>
      <c r="F10655" t="s">
        <v>35378</v>
      </c>
      <c r="G10655">
        <v>1983</v>
      </c>
      <c r="H10655" t="s">
        <v>36704</v>
      </c>
      <c r="I10655" t="s">
        <v>13992</v>
      </c>
      <c r="J10655" s="2" t="s">
        <v>27514</v>
      </c>
      <c r="K10655" s="5" t="s">
        <v>21</v>
      </c>
      <c r="L10655" t="s">
        <v>143</v>
      </c>
    </row>
    <row r="10656" spans="1:12" hidden="1" x14ac:dyDescent="0.25">
      <c r="A10656">
        <v>230390</v>
      </c>
      <c r="B10656" t="s">
        <v>27515</v>
      </c>
      <c r="C10656" t="s">
        <v>27516</v>
      </c>
      <c r="D10656" t="s">
        <v>27504</v>
      </c>
      <c r="E10656" t="s">
        <v>36048</v>
      </c>
      <c r="F10656" t="s">
        <v>35378</v>
      </c>
      <c r="G10656">
        <v>1983</v>
      </c>
      <c r="H10656" t="s">
        <v>36704</v>
      </c>
      <c r="I10656" t="s">
        <v>27517</v>
      </c>
      <c r="J10656" s="2" t="s">
        <v>27518</v>
      </c>
      <c r="K10656" s="5" t="s">
        <v>21</v>
      </c>
    </row>
    <row r="10657" spans="1:12" hidden="1" x14ac:dyDescent="0.25">
      <c r="A10657">
        <v>230394</v>
      </c>
      <c r="B10657" t="s">
        <v>27519</v>
      </c>
      <c r="C10657" t="s">
        <v>27516</v>
      </c>
      <c r="D10657" t="s">
        <v>27504</v>
      </c>
      <c r="E10657" t="s">
        <v>36048</v>
      </c>
      <c r="F10657" t="s">
        <v>35378</v>
      </c>
      <c r="G10657">
        <v>1983</v>
      </c>
      <c r="H10657" t="s">
        <v>36704</v>
      </c>
      <c r="I10657" t="s">
        <v>27517</v>
      </c>
      <c r="J10657" s="2" t="s">
        <v>27520</v>
      </c>
      <c r="K10657" s="5" t="s">
        <v>173</v>
      </c>
      <c r="L10657" t="s">
        <v>187</v>
      </c>
    </row>
    <row r="10658" spans="1:12" hidden="1" x14ac:dyDescent="0.25">
      <c r="A10658">
        <v>230426</v>
      </c>
      <c r="B10658" t="s">
        <v>27521</v>
      </c>
      <c r="C10658" t="s">
        <v>27513</v>
      </c>
      <c r="D10658" t="s">
        <v>27504</v>
      </c>
      <c r="E10658" t="s">
        <v>36048</v>
      </c>
      <c r="F10658" t="s">
        <v>35378</v>
      </c>
      <c r="G10658">
        <v>1983</v>
      </c>
      <c r="H10658" t="s">
        <v>36704</v>
      </c>
      <c r="I10658" t="s">
        <v>13992</v>
      </c>
      <c r="J10658" s="2" t="s">
        <v>27522</v>
      </c>
      <c r="K10658" s="5" t="s">
        <v>345</v>
      </c>
    </row>
    <row r="10659" spans="1:12" hidden="1" x14ac:dyDescent="0.25">
      <c r="A10659">
        <v>230434</v>
      </c>
      <c r="B10659" t="s">
        <v>27523</v>
      </c>
      <c r="C10659" t="s">
        <v>27513</v>
      </c>
      <c r="D10659" t="s">
        <v>27504</v>
      </c>
      <c r="E10659" t="s">
        <v>36048</v>
      </c>
      <c r="F10659" t="s">
        <v>35378</v>
      </c>
      <c r="G10659">
        <v>1983</v>
      </c>
      <c r="H10659" t="s">
        <v>36704</v>
      </c>
      <c r="I10659" t="s">
        <v>13992</v>
      </c>
      <c r="J10659" s="2" t="s">
        <v>27524</v>
      </c>
      <c r="K10659" s="5" t="s">
        <v>38</v>
      </c>
    </row>
    <row r="10660" spans="1:12" hidden="1" x14ac:dyDescent="0.25">
      <c r="A10660">
        <v>230494</v>
      </c>
      <c r="B10660" t="s">
        <v>27525</v>
      </c>
      <c r="C10660" t="s">
        <v>27526</v>
      </c>
      <c r="D10660" t="s">
        <v>27504</v>
      </c>
      <c r="E10660" t="s">
        <v>36048</v>
      </c>
      <c r="F10660" t="s">
        <v>35378</v>
      </c>
      <c r="G10660">
        <v>1983</v>
      </c>
      <c r="H10660" t="s">
        <v>36704</v>
      </c>
      <c r="I10660" t="s">
        <v>7081</v>
      </c>
      <c r="J10660" s="2" t="s">
        <v>27527</v>
      </c>
      <c r="K10660" s="5" t="s">
        <v>128</v>
      </c>
      <c r="L10660" t="s">
        <v>336</v>
      </c>
    </row>
    <row r="10661" spans="1:12" hidden="1" x14ac:dyDescent="0.25">
      <c r="A10661">
        <v>230500</v>
      </c>
      <c r="B10661" t="s">
        <v>27528</v>
      </c>
      <c r="C10661" t="s">
        <v>27513</v>
      </c>
      <c r="D10661" t="s">
        <v>27504</v>
      </c>
      <c r="E10661" t="s">
        <v>36048</v>
      </c>
      <c r="F10661" t="s">
        <v>35378</v>
      </c>
      <c r="G10661">
        <v>1983</v>
      </c>
      <c r="H10661" t="s">
        <v>36704</v>
      </c>
      <c r="I10661" t="s">
        <v>13992</v>
      </c>
      <c r="J10661" s="2" t="s">
        <v>27529</v>
      </c>
      <c r="K10661" s="5" t="s">
        <v>173</v>
      </c>
      <c r="L10661" t="s">
        <v>174</v>
      </c>
    </row>
    <row r="10662" spans="1:12" hidden="1" x14ac:dyDescent="0.25">
      <c r="A10662">
        <v>230512</v>
      </c>
      <c r="B10662" t="s">
        <v>27530</v>
      </c>
      <c r="C10662" t="s">
        <v>27526</v>
      </c>
      <c r="D10662" t="s">
        <v>27504</v>
      </c>
      <c r="E10662" t="s">
        <v>36048</v>
      </c>
      <c r="F10662" t="s">
        <v>35378</v>
      </c>
      <c r="G10662">
        <v>1983</v>
      </c>
      <c r="H10662" t="s">
        <v>36704</v>
      </c>
      <c r="I10662" t="s">
        <v>7081</v>
      </c>
      <c r="J10662" s="2" t="s">
        <v>27531</v>
      </c>
      <c r="K10662" s="5" t="s">
        <v>38</v>
      </c>
      <c r="L10662" t="s">
        <v>132</v>
      </c>
    </row>
    <row r="10663" spans="1:12" hidden="1" x14ac:dyDescent="0.25">
      <c r="A10663">
        <v>230541</v>
      </c>
      <c r="B10663" t="s">
        <v>27532</v>
      </c>
      <c r="C10663" t="s">
        <v>27533</v>
      </c>
      <c r="D10663" t="s">
        <v>27504</v>
      </c>
      <c r="E10663" t="s">
        <v>36048</v>
      </c>
      <c r="F10663" t="s">
        <v>35378</v>
      </c>
      <c r="G10663">
        <v>1983</v>
      </c>
      <c r="H10663" t="s">
        <v>36704</v>
      </c>
      <c r="I10663" t="s">
        <v>8944</v>
      </c>
      <c r="J10663" s="2" t="s">
        <v>27534</v>
      </c>
      <c r="K10663" s="5" t="s">
        <v>128</v>
      </c>
    </row>
    <row r="10664" spans="1:12" hidden="1" x14ac:dyDescent="0.25">
      <c r="A10664">
        <v>230559</v>
      </c>
      <c r="B10664" t="s">
        <v>27535</v>
      </c>
      <c r="C10664" t="s">
        <v>27533</v>
      </c>
      <c r="D10664" t="s">
        <v>27504</v>
      </c>
      <c r="E10664" t="s">
        <v>36048</v>
      </c>
      <c r="F10664" t="s">
        <v>35378</v>
      </c>
      <c r="G10664">
        <v>1983</v>
      </c>
      <c r="H10664" t="s">
        <v>36704</v>
      </c>
      <c r="I10664" t="s">
        <v>8944</v>
      </c>
      <c r="J10664" s="2" t="s">
        <v>27536</v>
      </c>
      <c r="K10664" s="5" t="s">
        <v>21</v>
      </c>
    </row>
    <row r="10665" spans="1:12" hidden="1" x14ac:dyDescent="0.25">
      <c r="A10665">
        <v>230565</v>
      </c>
      <c r="B10665" t="s">
        <v>27537</v>
      </c>
      <c r="C10665" t="s">
        <v>27533</v>
      </c>
      <c r="D10665" t="s">
        <v>27504</v>
      </c>
      <c r="E10665" t="s">
        <v>36048</v>
      </c>
      <c r="F10665" t="s">
        <v>35378</v>
      </c>
      <c r="G10665">
        <v>1983</v>
      </c>
      <c r="H10665" t="s">
        <v>36704</v>
      </c>
      <c r="I10665" t="s">
        <v>8944</v>
      </c>
      <c r="J10665" s="2" t="s">
        <v>27538</v>
      </c>
      <c r="K10665" s="5" t="s">
        <v>21</v>
      </c>
    </row>
    <row r="10666" spans="1:12" hidden="1" x14ac:dyDescent="0.25">
      <c r="A10666">
        <v>230612</v>
      </c>
      <c r="B10666" t="s">
        <v>27539</v>
      </c>
      <c r="C10666" t="s">
        <v>27540</v>
      </c>
      <c r="D10666" t="s">
        <v>27504</v>
      </c>
      <c r="E10666" t="s">
        <v>36048</v>
      </c>
      <c r="F10666" t="s">
        <v>35378</v>
      </c>
      <c r="G10666">
        <v>1983</v>
      </c>
      <c r="H10666" t="s">
        <v>36704</v>
      </c>
      <c r="I10666" t="s">
        <v>23747</v>
      </c>
      <c r="J10666" s="2" t="s">
        <v>27541</v>
      </c>
      <c r="K10666" s="5" t="s">
        <v>38</v>
      </c>
      <c r="L10666" t="s">
        <v>35296</v>
      </c>
    </row>
    <row r="10667" spans="1:12" hidden="1" x14ac:dyDescent="0.25">
      <c r="A10667">
        <v>230628</v>
      </c>
      <c r="B10667" t="s">
        <v>27542</v>
      </c>
      <c r="C10667" t="s">
        <v>27543</v>
      </c>
      <c r="D10667" t="s">
        <v>27504</v>
      </c>
      <c r="E10667" t="s">
        <v>36048</v>
      </c>
      <c r="F10667" t="s">
        <v>35378</v>
      </c>
      <c r="G10667">
        <v>1983</v>
      </c>
      <c r="H10667" t="s">
        <v>36704</v>
      </c>
      <c r="I10667" t="s">
        <v>27544</v>
      </c>
      <c r="J10667" s="2" t="s">
        <v>27545</v>
      </c>
      <c r="K10667" s="5" t="s">
        <v>21</v>
      </c>
    </row>
    <row r="10668" spans="1:12" hidden="1" x14ac:dyDescent="0.25">
      <c r="A10668">
        <v>230644</v>
      </c>
      <c r="B10668" t="s">
        <v>27546</v>
      </c>
      <c r="C10668" t="s">
        <v>27547</v>
      </c>
      <c r="D10668" t="s">
        <v>27504</v>
      </c>
      <c r="E10668" t="s">
        <v>36048</v>
      </c>
      <c r="F10668" t="s">
        <v>35378</v>
      </c>
      <c r="G10668">
        <v>1983</v>
      </c>
      <c r="H10668" t="s">
        <v>36704</v>
      </c>
      <c r="I10668" t="s">
        <v>26042</v>
      </c>
      <c r="J10668" s="2" t="s">
        <v>27548</v>
      </c>
      <c r="K10668" s="5" t="s">
        <v>38</v>
      </c>
      <c r="L10668" t="s">
        <v>132</v>
      </c>
    </row>
    <row r="10669" spans="1:12" hidden="1" x14ac:dyDescent="0.25">
      <c r="A10669">
        <v>230647</v>
      </c>
      <c r="B10669" t="s">
        <v>27549</v>
      </c>
      <c r="C10669" t="s">
        <v>27547</v>
      </c>
      <c r="D10669" t="s">
        <v>27504</v>
      </c>
      <c r="E10669" t="s">
        <v>36048</v>
      </c>
      <c r="F10669" t="s">
        <v>35378</v>
      </c>
      <c r="G10669">
        <v>1983</v>
      </c>
      <c r="H10669" t="s">
        <v>36704</v>
      </c>
      <c r="I10669" t="s">
        <v>26042</v>
      </c>
      <c r="J10669" s="2" t="s">
        <v>27550</v>
      </c>
      <c r="K10669" s="5" t="s">
        <v>21</v>
      </c>
    </row>
    <row r="10670" spans="1:12" hidden="1" x14ac:dyDescent="0.25">
      <c r="A10670">
        <v>230650</v>
      </c>
      <c r="B10670" t="s">
        <v>27551</v>
      </c>
      <c r="C10670" t="s">
        <v>27526</v>
      </c>
      <c r="D10670" t="s">
        <v>27504</v>
      </c>
      <c r="E10670" t="s">
        <v>36048</v>
      </c>
      <c r="F10670" t="s">
        <v>35378</v>
      </c>
      <c r="G10670">
        <v>1983</v>
      </c>
      <c r="H10670" t="s">
        <v>36704</v>
      </c>
      <c r="I10670" t="s">
        <v>7081</v>
      </c>
      <c r="J10670" s="2" t="s">
        <v>27552</v>
      </c>
      <c r="K10670" s="5" t="s">
        <v>21</v>
      </c>
    </row>
    <row r="10671" spans="1:12" hidden="1" x14ac:dyDescent="0.25">
      <c r="A10671">
        <v>230667</v>
      </c>
      <c r="B10671" t="s">
        <v>27553</v>
      </c>
      <c r="C10671" t="s">
        <v>27526</v>
      </c>
      <c r="D10671" t="s">
        <v>27504</v>
      </c>
      <c r="E10671" t="s">
        <v>36048</v>
      </c>
      <c r="F10671" t="s">
        <v>35378</v>
      </c>
      <c r="G10671">
        <v>1983</v>
      </c>
      <c r="H10671" t="s">
        <v>36704</v>
      </c>
      <c r="I10671" t="s">
        <v>7081</v>
      </c>
      <c r="J10671" s="2" t="s">
        <v>27554</v>
      </c>
      <c r="K10671" s="5" t="s">
        <v>32</v>
      </c>
    </row>
    <row r="10672" spans="1:12" hidden="1" x14ac:dyDescent="0.25">
      <c r="A10672">
        <v>230697</v>
      </c>
      <c r="B10672" t="s">
        <v>27555</v>
      </c>
      <c r="C10672" t="s">
        <v>27556</v>
      </c>
      <c r="D10672" t="s">
        <v>27557</v>
      </c>
      <c r="E10672" t="s">
        <v>36049</v>
      </c>
      <c r="F10672" t="s">
        <v>36050</v>
      </c>
      <c r="G10672">
        <v>1991</v>
      </c>
      <c r="H10672" t="s">
        <v>36705</v>
      </c>
      <c r="I10672" t="s">
        <v>27558</v>
      </c>
      <c r="J10672" s="2" t="s">
        <v>27559</v>
      </c>
      <c r="K10672" s="5" t="s">
        <v>21</v>
      </c>
    </row>
    <row r="10673" spans="1:12" hidden="1" x14ac:dyDescent="0.25">
      <c r="A10673">
        <v>230706</v>
      </c>
      <c r="B10673" t="s">
        <v>27560</v>
      </c>
      <c r="C10673" t="s">
        <v>27556</v>
      </c>
      <c r="D10673" t="s">
        <v>27557</v>
      </c>
      <c r="E10673" t="s">
        <v>36049</v>
      </c>
      <c r="F10673" t="s">
        <v>36050</v>
      </c>
      <c r="G10673">
        <v>1991</v>
      </c>
      <c r="H10673" t="s">
        <v>36705</v>
      </c>
      <c r="I10673" t="s">
        <v>27558</v>
      </c>
      <c r="J10673" s="2" t="s">
        <v>27561</v>
      </c>
      <c r="K10673" s="5" t="s">
        <v>21</v>
      </c>
    </row>
    <row r="10674" spans="1:12" hidden="1" x14ac:dyDescent="0.25">
      <c r="A10674">
        <v>230710</v>
      </c>
      <c r="B10674" t="s">
        <v>27562</v>
      </c>
      <c r="C10674" t="s">
        <v>27556</v>
      </c>
      <c r="D10674" t="s">
        <v>27557</v>
      </c>
      <c r="E10674" t="s">
        <v>36049</v>
      </c>
      <c r="F10674" t="s">
        <v>36050</v>
      </c>
      <c r="G10674">
        <v>1991</v>
      </c>
      <c r="H10674" t="s">
        <v>36705</v>
      </c>
      <c r="I10674" t="s">
        <v>27558</v>
      </c>
      <c r="J10674" s="2" t="s">
        <v>27563</v>
      </c>
      <c r="K10674" s="5" t="s">
        <v>38</v>
      </c>
      <c r="L10674" t="s">
        <v>16</v>
      </c>
    </row>
    <row r="10675" spans="1:12" hidden="1" x14ac:dyDescent="0.25">
      <c r="A10675">
        <v>230714</v>
      </c>
      <c r="B10675" t="s">
        <v>27564</v>
      </c>
      <c r="C10675" t="s">
        <v>27556</v>
      </c>
      <c r="D10675" t="s">
        <v>27557</v>
      </c>
      <c r="E10675" t="s">
        <v>36049</v>
      </c>
      <c r="F10675" t="s">
        <v>36050</v>
      </c>
      <c r="G10675">
        <v>1991</v>
      </c>
      <c r="H10675" t="s">
        <v>36705</v>
      </c>
      <c r="I10675" t="s">
        <v>27558</v>
      </c>
      <c r="J10675" s="2" t="s">
        <v>27565</v>
      </c>
      <c r="K10675" s="5" t="s">
        <v>38</v>
      </c>
      <c r="L10675" t="s">
        <v>187</v>
      </c>
    </row>
    <row r="10676" spans="1:12" hidden="1" x14ac:dyDescent="0.25">
      <c r="A10676">
        <v>230725</v>
      </c>
      <c r="B10676" t="s">
        <v>27566</v>
      </c>
      <c r="C10676" t="s">
        <v>27567</v>
      </c>
      <c r="D10676" t="s">
        <v>27557</v>
      </c>
      <c r="E10676" t="s">
        <v>36049</v>
      </c>
      <c r="F10676" t="s">
        <v>36050</v>
      </c>
      <c r="G10676">
        <v>1991</v>
      </c>
      <c r="H10676" t="s">
        <v>36705</v>
      </c>
      <c r="I10676" t="s">
        <v>27568</v>
      </c>
      <c r="J10676" s="2" t="s">
        <v>27569</v>
      </c>
      <c r="K10676" s="5" t="s">
        <v>202</v>
      </c>
    </row>
    <row r="10677" spans="1:12" hidden="1" x14ac:dyDescent="0.25">
      <c r="A10677">
        <v>230727</v>
      </c>
      <c r="B10677" t="s">
        <v>27570</v>
      </c>
      <c r="C10677" t="s">
        <v>27556</v>
      </c>
      <c r="D10677" t="s">
        <v>27557</v>
      </c>
      <c r="E10677" t="s">
        <v>36049</v>
      </c>
      <c r="F10677" t="s">
        <v>36050</v>
      </c>
      <c r="G10677">
        <v>1991</v>
      </c>
      <c r="H10677" t="s">
        <v>36705</v>
      </c>
      <c r="I10677" t="s">
        <v>27558</v>
      </c>
      <c r="J10677" s="2" t="s">
        <v>27571</v>
      </c>
      <c r="K10677" s="5" t="s">
        <v>38</v>
      </c>
      <c r="L10677" t="s">
        <v>16</v>
      </c>
    </row>
    <row r="10678" spans="1:12" hidden="1" x14ac:dyDescent="0.25">
      <c r="A10678">
        <v>230807</v>
      </c>
      <c r="B10678" t="s">
        <v>27572</v>
      </c>
      <c r="C10678" t="s">
        <v>27573</v>
      </c>
      <c r="D10678" t="s">
        <v>27557</v>
      </c>
      <c r="E10678" t="s">
        <v>36049</v>
      </c>
      <c r="F10678" t="s">
        <v>36050</v>
      </c>
      <c r="G10678">
        <v>1991</v>
      </c>
      <c r="H10678" t="s">
        <v>36705</v>
      </c>
      <c r="I10678" t="s">
        <v>18308</v>
      </c>
      <c r="J10678" s="2" t="s">
        <v>27574</v>
      </c>
      <c r="K10678" s="5" t="s">
        <v>21</v>
      </c>
    </row>
    <row r="10679" spans="1:12" hidden="1" x14ac:dyDescent="0.25">
      <c r="A10679">
        <v>230808</v>
      </c>
      <c r="B10679" t="s">
        <v>27575</v>
      </c>
      <c r="C10679" t="s">
        <v>27576</v>
      </c>
      <c r="D10679" t="s">
        <v>27557</v>
      </c>
      <c r="E10679" t="s">
        <v>36049</v>
      </c>
      <c r="F10679" t="s">
        <v>36050</v>
      </c>
      <c r="G10679">
        <v>1991</v>
      </c>
      <c r="H10679" t="s">
        <v>36705</v>
      </c>
      <c r="I10679" t="s">
        <v>27577</v>
      </c>
      <c r="J10679" s="2" t="s">
        <v>27578</v>
      </c>
      <c r="K10679" s="5" t="s">
        <v>38</v>
      </c>
      <c r="L10679" t="s">
        <v>132</v>
      </c>
    </row>
    <row r="10680" spans="1:12" hidden="1" x14ac:dyDescent="0.25">
      <c r="A10680">
        <v>230830</v>
      </c>
      <c r="B10680" t="s">
        <v>27579</v>
      </c>
      <c r="C10680" t="s">
        <v>27573</v>
      </c>
      <c r="D10680" t="s">
        <v>27557</v>
      </c>
      <c r="E10680" t="s">
        <v>36049</v>
      </c>
      <c r="F10680" t="s">
        <v>36050</v>
      </c>
      <c r="G10680">
        <v>1991</v>
      </c>
      <c r="H10680" t="s">
        <v>36705</v>
      </c>
      <c r="I10680" t="s">
        <v>18308</v>
      </c>
      <c r="J10680" s="2" t="s">
        <v>27580</v>
      </c>
      <c r="K10680" s="5" t="s">
        <v>21</v>
      </c>
    </row>
    <row r="10681" spans="1:12" hidden="1" x14ac:dyDescent="0.25">
      <c r="A10681">
        <v>230856</v>
      </c>
      <c r="B10681" t="s">
        <v>27581</v>
      </c>
      <c r="C10681" t="s">
        <v>27567</v>
      </c>
      <c r="D10681" t="s">
        <v>27557</v>
      </c>
      <c r="E10681" t="s">
        <v>36049</v>
      </c>
      <c r="F10681" t="s">
        <v>36050</v>
      </c>
      <c r="G10681">
        <v>1991</v>
      </c>
      <c r="H10681" t="s">
        <v>36705</v>
      </c>
      <c r="I10681" t="s">
        <v>27568</v>
      </c>
      <c r="J10681" s="2" t="s">
        <v>27582</v>
      </c>
      <c r="K10681" s="5" t="s">
        <v>55</v>
      </c>
    </row>
    <row r="10682" spans="1:12" hidden="1" x14ac:dyDescent="0.25">
      <c r="A10682">
        <v>230890</v>
      </c>
      <c r="B10682" t="s">
        <v>27583</v>
      </c>
      <c r="C10682" t="s">
        <v>27573</v>
      </c>
      <c r="D10682" t="s">
        <v>27557</v>
      </c>
      <c r="E10682" t="s">
        <v>36049</v>
      </c>
      <c r="F10682" t="s">
        <v>36050</v>
      </c>
      <c r="G10682">
        <v>1991</v>
      </c>
      <c r="H10682" t="s">
        <v>36705</v>
      </c>
      <c r="I10682" t="s">
        <v>18308</v>
      </c>
      <c r="J10682" s="2" t="s">
        <v>27584</v>
      </c>
      <c r="K10682" s="5" t="s">
        <v>32</v>
      </c>
    </row>
    <row r="10683" spans="1:12" hidden="1" x14ac:dyDescent="0.25">
      <c r="A10683">
        <v>230893</v>
      </c>
      <c r="B10683" t="s">
        <v>27585</v>
      </c>
      <c r="C10683" t="s">
        <v>27567</v>
      </c>
      <c r="D10683" t="s">
        <v>27557</v>
      </c>
      <c r="E10683" t="s">
        <v>36049</v>
      </c>
      <c r="F10683" t="s">
        <v>36050</v>
      </c>
      <c r="G10683">
        <v>1991</v>
      </c>
      <c r="H10683" t="s">
        <v>36705</v>
      </c>
      <c r="I10683" t="s">
        <v>27568</v>
      </c>
      <c r="J10683" s="2" t="s">
        <v>27586</v>
      </c>
      <c r="K10683" s="5" t="s">
        <v>21</v>
      </c>
    </row>
    <row r="10684" spans="1:12" hidden="1" x14ac:dyDescent="0.25">
      <c r="A10684">
        <v>230899</v>
      </c>
      <c r="B10684" t="s">
        <v>27587</v>
      </c>
      <c r="C10684" t="s">
        <v>27573</v>
      </c>
      <c r="D10684" t="s">
        <v>27557</v>
      </c>
      <c r="E10684" t="s">
        <v>36049</v>
      </c>
      <c r="F10684" t="s">
        <v>36050</v>
      </c>
      <c r="G10684">
        <v>1991</v>
      </c>
      <c r="H10684" t="s">
        <v>36705</v>
      </c>
      <c r="I10684" t="s">
        <v>18308</v>
      </c>
      <c r="J10684" s="2" t="s">
        <v>27588</v>
      </c>
      <c r="K10684" s="5" t="s">
        <v>55</v>
      </c>
    </row>
    <row r="10685" spans="1:12" hidden="1" x14ac:dyDescent="0.25">
      <c r="A10685">
        <v>230911</v>
      </c>
      <c r="B10685" t="s">
        <v>27589</v>
      </c>
      <c r="C10685" t="s">
        <v>27567</v>
      </c>
      <c r="D10685" t="s">
        <v>27557</v>
      </c>
      <c r="E10685" t="s">
        <v>36049</v>
      </c>
      <c r="F10685" t="s">
        <v>36050</v>
      </c>
      <c r="G10685">
        <v>1991</v>
      </c>
      <c r="H10685" t="s">
        <v>36705</v>
      </c>
      <c r="I10685" t="s">
        <v>27568</v>
      </c>
      <c r="J10685" s="2" t="s">
        <v>27590</v>
      </c>
      <c r="K10685" s="5" t="s">
        <v>128</v>
      </c>
    </row>
    <row r="10686" spans="1:12" hidden="1" x14ac:dyDescent="0.25">
      <c r="A10686">
        <v>230948</v>
      </c>
      <c r="B10686" t="s">
        <v>27591</v>
      </c>
      <c r="C10686" t="s">
        <v>27592</v>
      </c>
      <c r="D10686" t="s">
        <v>27557</v>
      </c>
      <c r="E10686" t="s">
        <v>36049</v>
      </c>
      <c r="F10686" t="s">
        <v>36050</v>
      </c>
      <c r="G10686">
        <v>1991</v>
      </c>
      <c r="H10686" t="s">
        <v>36705</v>
      </c>
      <c r="I10686" t="s">
        <v>14239</v>
      </c>
      <c r="J10686" s="2" t="s">
        <v>27593</v>
      </c>
      <c r="K10686" s="5" t="s">
        <v>55</v>
      </c>
    </row>
    <row r="10687" spans="1:12" hidden="1" x14ac:dyDescent="0.25">
      <c r="A10687">
        <v>230951</v>
      </c>
      <c r="B10687" t="s">
        <v>27594</v>
      </c>
      <c r="C10687" t="s">
        <v>27592</v>
      </c>
      <c r="D10687" t="s">
        <v>27557</v>
      </c>
      <c r="E10687" t="s">
        <v>36049</v>
      </c>
      <c r="F10687" t="s">
        <v>36050</v>
      </c>
      <c r="G10687">
        <v>1991</v>
      </c>
      <c r="H10687" t="s">
        <v>36705</v>
      </c>
      <c r="I10687" t="s">
        <v>14239</v>
      </c>
      <c r="J10687" s="2" t="s">
        <v>27595</v>
      </c>
      <c r="K10687" s="5" t="s">
        <v>21</v>
      </c>
    </row>
    <row r="10688" spans="1:12" hidden="1" x14ac:dyDescent="0.25">
      <c r="A10688">
        <v>230952</v>
      </c>
      <c r="B10688" t="s">
        <v>27596</v>
      </c>
      <c r="C10688" t="s">
        <v>27592</v>
      </c>
      <c r="D10688" t="s">
        <v>27557</v>
      </c>
      <c r="E10688" t="s">
        <v>36049</v>
      </c>
      <c r="F10688" t="s">
        <v>36050</v>
      </c>
      <c r="G10688">
        <v>1991</v>
      </c>
      <c r="H10688" t="s">
        <v>36705</v>
      </c>
      <c r="I10688" t="s">
        <v>14239</v>
      </c>
      <c r="J10688" s="2" t="s">
        <v>27597</v>
      </c>
      <c r="K10688" s="5" t="s">
        <v>128</v>
      </c>
      <c r="L10688" t="s">
        <v>374</v>
      </c>
    </row>
    <row r="10689" spans="1:12" hidden="1" x14ac:dyDescent="0.25">
      <c r="A10689">
        <v>230968</v>
      </c>
      <c r="B10689" t="s">
        <v>27598</v>
      </c>
      <c r="C10689" t="s">
        <v>27567</v>
      </c>
      <c r="D10689" t="s">
        <v>27557</v>
      </c>
      <c r="E10689" t="s">
        <v>36049</v>
      </c>
      <c r="F10689" t="s">
        <v>36050</v>
      </c>
      <c r="G10689">
        <v>1991</v>
      </c>
      <c r="H10689" t="s">
        <v>36705</v>
      </c>
      <c r="I10689" t="s">
        <v>27568</v>
      </c>
      <c r="J10689" s="2" t="s">
        <v>27599</v>
      </c>
      <c r="K10689" s="5" t="s">
        <v>21</v>
      </c>
    </row>
    <row r="10690" spans="1:12" hidden="1" x14ac:dyDescent="0.25">
      <c r="A10690">
        <v>231001</v>
      </c>
      <c r="B10690" t="s">
        <v>27600</v>
      </c>
      <c r="C10690" t="s">
        <v>27601</v>
      </c>
      <c r="D10690" t="s">
        <v>27602</v>
      </c>
      <c r="E10690" t="s">
        <v>36051</v>
      </c>
      <c r="F10690" t="s">
        <v>35514</v>
      </c>
      <c r="G10690">
        <v>1987</v>
      </c>
      <c r="H10690" t="s">
        <v>36706</v>
      </c>
      <c r="I10690" t="s">
        <v>10560</v>
      </c>
      <c r="J10690" s="2" t="s">
        <v>27603</v>
      </c>
      <c r="K10690" s="5" t="s">
        <v>21</v>
      </c>
    </row>
    <row r="10691" spans="1:12" hidden="1" x14ac:dyDescent="0.25">
      <c r="A10691">
        <v>231007</v>
      </c>
      <c r="B10691" t="s">
        <v>27604</v>
      </c>
      <c r="C10691" t="s">
        <v>27605</v>
      </c>
      <c r="D10691" t="s">
        <v>27602</v>
      </c>
      <c r="E10691" t="s">
        <v>36051</v>
      </c>
      <c r="F10691" t="s">
        <v>35514</v>
      </c>
      <c r="G10691">
        <v>1987</v>
      </c>
      <c r="H10691" t="s">
        <v>36706</v>
      </c>
      <c r="I10691" t="s">
        <v>27606</v>
      </c>
      <c r="J10691" s="2" t="s">
        <v>27607</v>
      </c>
      <c r="K10691" s="5" t="s">
        <v>475</v>
      </c>
    </row>
    <row r="10692" spans="1:12" hidden="1" x14ac:dyDescent="0.25">
      <c r="A10692">
        <v>231032</v>
      </c>
      <c r="B10692" t="s">
        <v>27608</v>
      </c>
      <c r="C10692" t="s">
        <v>27601</v>
      </c>
      <c r="D10692" t="s">
        <v>27602</v>
      </c>
      <c r="E10692" t="s">
        <v>36051</v>
      </c>
      <c r="F10692" t="s">
        <v>35514</v>
      </c>
      <c r="G10692">
        <v>1987</v>
      </c>
      <c r="H10692" t="s">
        <v>36706</v>
      </c>
      <c r="I10692" t="s">
        <v>10560</v>
      </c>
      <c r="J10692" s="2" t="s">
        <v>27609</v>
      </c>
      <c r="K10692" s="5" t="s">
        <v>21</v>
      </c>
    </row>
    <row r="10693" spans="1:12" hidden="1" x14ac:dyDescent="0.25">
      <c r="A10693">
        <v>231037</v>
      </c>
      <c r="B10693" t="s">
        <v>27610</v>
      </c>
      <c r="C10693" t="s">
        <v>27605</v>
      </c>
      <c r="D10693" t="s">
        <v>27602</v>
      </c>
      <c r="E10693" t="s">
        <v>36051</v>
      </c>
      <c r="F10693" t="s">
        <v>35514</v>
      </c>
      <c r="G10693">
        <v>1987</v>
      </c>
      <c r="H10693" t="s">
        <v>36706</v>
      </c>
      <c r="I10693" t="s">
        <v>27606</v>
      </c>
      <c r="J10693" s="2" t="s">
        <v>27611</v>
      </c>
      <c r="K10693" s="5" t="s">
        <v>55</v>
      </c>
    </row>
    <row r="10694" spans="1:12" hidden="1" x14ac:dyDescent="0.25">
      <c r="A10694">
        <v>231058</v>
      </c>
      <c r="B10694" t="s">
        <v>27612</v>
      </c>
      <c r="C10694" t="s">
        <v>27613</v>
      </c>
      <c r="D10694" t="s">
        <v>27602</v>
      </c>
      <c r="E10694" t="s">
        <v>36051</v>
      </c>
      <c r="F10694" t="s">
        <v>35514</v>
      </c>
      <c r="G10694">
        <v>1987</v>
      </c>
      <c r="H10694" t="s">
        <v>36706</v>
      </c>
      <c r="I10694" t="s">
        <v>27614</v>
      </c>
      <c r="J10694" s="2" t="s">
        <v>27615</v>
      </c>
      <c r="K10694" s="5" t="s">
        <v>202</v>
      </c>
      <c r="L10694" t="s">
        <v>374</v>
      </c>
    </row>
    <row r="10695" spans="1:12" hidden="1" x14ac:dyDescent="0.25">
      <c r="A10695">
        <v>231087</v>
      </c>
      <c r="B10695" t="s">
        <v>27616</v>
      </c>
      <c r="C10695" t="s">
        <v>27617</v>
      </c>
      <c r="D10695" t="s">
        <v>27618</v>
      </c>
      <c r="E10695" t="s">
        <v>36052</v>
      </c>
      <c r="F10695" t="s">
        <v>35344</v>
      </c>
      <c r="G10695">
        <v>1990</v>
      </c>
      <c r="H10695" t="s">
        <v>36707</v>
      </c>
      <c r="I10695" t="s">
        <v>27619</v>
      </c>
      <c r="J10695" s="2" t="s">
        <v>27620</v>
      </c>
      <c r="K10695" s="5" t="s">
        <v>21</v>
      </c>
    </row>
    <row r="10696" spans="1:12" hidden="1" x14ac:dyDescent="0.25">
      <c r="A10696">
        <v>231112</v>
      </c>
      <c r="B10696" t="s">
        <v>27621</v>
      </c>
      <c r="C10696" t="s">
        <v>27622</v>
      </c>
      <c r="D10696" t="s">
        <v>27618</v>
      </c>
      <c r="E10696" t="s">
        <v>36052</v>
      </c>
      <c r="F10696" t="s">
        <v>35344</v>
      </c>
      <c r="G10696">
        <v>1990</v>
      </c>
      <c r="H10696" t="s">
        <v>36707</v>
      </c>
      <c r="I10696" t="s">
        <v>2884</v>
      </c>
      <c r="J10696" s="2" t="s">
        <v>27623</v>
      </c>
      <c r="K10696" s="5" t="s">
        <v>128</v>
      </c>
    </row>
    <row r="10697" spans="1:12" hidden="1" x14ac:dyDescent="0.25">
      <c r="A10697">
        <v>231134</v>
      </c>
      <c r="B10697" t="s">
        <v>27624</v>
      </c>
      <c r="C10697" t="s">
        <v>27625</v>
      </c>
      <c r="D10697" t="s">
        <v>27618</v>
      </c>
      <c r="E10697" t="s">
        <v>36052</v>
      </c>
      <c r="F10697" t="s">
        <v>35344</v>
      </c>
      <c r="G10697">
        <v>1990</v>
      </c>
      <c r="H10697" t="s">
        <v>36707</v>
      </c>
      <c r="I10697" t="s">
        <v>27626</v>
      </c>
      <c r="J10697" s="2" t="s">
        <v>27627</v>
      </c>
      <c r="K10697" s="5" t="s">
        <v>202</v>
      </c>
    </row>
    <row r="10698" spans="1:12" hidden="1" x14ac:dyDescent="0.25">
      <c r="A10698">
        <v>231143</v>
      </c>
      <c r="B10698" t="s">
        <v>27628</v>
      </c>
      <c r="C10698" t="s">
        <v>27625</v>
      </c>
      <c r="D10698" t="s">
        <v>27618</v>
      </c>
      <c r="E10698" t="s">
        <v>36052</v>
      </c>
      <c r="F10698" t="s">
        <v>35344</v>
      </c>
      <c r="G10698">
        <v>1990</v>
      </c>
      <c r="H10698" t="s">
        <v>36707</v>
      </c>
      <c r="I10698" t="s">
        <v>27626</v>
      </c>
      <c r="J10698" s="2" t="s">
        <v>27629</v>
      </c>
      <c r="K10698" s="5" t="s">
        <v>55</v>
      </c>
    </row>
    <row r="10699" spans="1:12" hidden="1" x14ac:dyDescent="0.25">
      <c r="A10699">
        <v>231182</v>
      </c>
      <c r="B10699" t="s">
        <v>27630</v>
      </c>
      <c r="C10699" t="s">
        <v>27631</v>
      </c>
      <c r="D10699" t="s">
        <v>27618</v>
      </c>
      <c r="E10699" t="s">
        <v>36052</v>
      </c>
      <c r="F10699" t="s">
        <v>35344</v>
      </c>
      <c r="G10699">
        <v>1990</v>
      </c>
      <c r="H10699" t="s">
        <v>36707</v>
      </c>
      <c r="I10699" t="s">
        <v>27632</v>
      </c>
      <c r="J10699" s="2" t="s">
        <v>27633</v>
      </c>
      <c r="K10699" s="5" t="s">
        <v>21</v>
      </c>
    </row>
    <row r="10700" spans="1:12" hidden="1" x14ac:dyDescent="0.25">
      <c r="A10700">
        <v>231196</v>
      </c>
      <c r="B10700" t="s">
        <v>27634</v>
      </c>
      <c r="C10700" t="s">
        <v>27631</v>
      </c>
      <c r="D10700" t="s">
        <v>27618</v>
      </c>
      <c r="E10700" t="s">
        <v>36052</v>
      </c>
      <c r="F10700" t="s">
        <v>35344</v>
      </c>
      <c r="G10700">
        <v>1990</v>
      </c>
      <c r="H10700" t="s">
        <v>36707</v>
      </c>
      <c r="I10700" t="s">
        <v>27632</v>
      </c>
      <c r="J10700" s="2" t="s">
        <v>27635</v>
      </c>
      <c r="K10700" s="5" t="s">
        <v>1493</v>
      </c>
      <c r="L10700" t="s">
        <v>97</v>
      </c>
    </row>
    <row r="10701" spans="1:12" hidden="1" x14ac:dyDescent="0.25">
      <c r="A10701">
        <v>231217</v>
      </c>
      <c r="B10701" t="s">
        <v>27636</v>
      </c>
      <c r="C10701" t="s">
        <v>27631</v>
      </c>
      <c r="D10701" t="s">
        <v>27618</v>
      </c>
      <c r="E10701" t="s">
        <v>36052</v>
      </c>
      <c r="F10701" t="s">
        <v>35344</v>
      </c>
      <c r="G10701">
        <v>1990</v>
      </c>
      <c r="H10701" t="s">
        <v>36707</v>
      </c>
      <c r="I10701" t="s">
        <v>27632</v>
      </c>
      <c r="J10701" s="2" t="s">
        <v>27637</v>
      </c>
      <c r="K10701" s="5" t="s">
        <v>21</v>
      </c>
    </row>
    <row r="10702" spans="1:12" hidden="1" x14ac:dyDescent="0.25">
      <c r="A10702">
        <v>231228</v>
      </c>
      <c r="B10702" t="s">
        <v>27638</v>
      </c>
      <c r="C10702" t="s">
        <v>27639</v>
      </c>
      <c r="D10702" t="s">
        <v>27618</v>
      </c>
      <c r="E10702" t="s">
        <v>36052</v>
      </c>
      <c r="F10702" t="s">
        <v>35344</v>
      </c>
      <c r="G10702">
        <v>1990</v>
      </c>
      <c r="H10702" t="s">
        <v>36707</v>
      </c>
      <c r="I10702" t="s">
        <v>2017</v>
      </c>
      <c r="J10702" s="2" t="s">
        <v>27640</v>
      </c>
      <c r="K10702" s="5" t="s">
        <v>38</v>
      </c>
      <c r="L10702" t="s">
        <v>35297</v>
      </c>
    </row>
    <row r="10703" spans="1:12" hidden="1" x14ac:dyDescent="0.25">
      <c r="A10703">
        <v>231231</v>
      </c>
      <c r="B10703" t="s">
        <v>27641</v>
      </c>
      <c r="C10703" t="s">
        <v>27631</v>
      </c>
      <c r="D10703" t="s">
        <v>27618</v>
      </c>
      <c r="E10703" t="s">
        <v>36052</v>
      </c>
      <c r="F10703" t="s">
        <v>35344</v>
      </c>
      <c r="G10703">
        <v>1990</v>
      </c>
      <c r="H10703" t="s">
        <v>36707</v>
      </c>
      <c r="I10703" t="s">
        <v>27632</v>
      </c>
      <c r="J10703" s="2" t="s">
        <v>27642</v>
      </c>
      <c r="K10703" s="5" t="s">
        <v>38</v>
      </c>
      <c r="L10703" t="s">
        <v>132</v>
      </c>
    </row>
    <row r="10704" spans="1:12" hidden="1" x14ac:dyDescent="0.25">
      <c r="A10704">
        <v>231253</v>
      </c>
      <c r="B10704" t="s">
        <v>27643</v>
      </c>
      <c r="C10704" t="s">
        <v>27639</v>
      </c>
      <c r="D10704" t="s">
        <v>27618</v>
      </c>
      <c r="E10704" t="s">
        <v>36052</v>
      </c>
      <c r="F10704" t="s">
        <v>35344</v>
      </c>
      <c r="G10704">
        <v>1990</v>
      </c>
      <c r="H10704" t="s">
        <v>36707</v>
      </c>
      <c r="I10704" t="s">
        <v>2017</v>
      </c>
      <c r="J10704" s="2" t="s">
        <v>27644</v>
      </c>
      <c r="K10704" s="5" t="s">
        <v>55</v>
      </c>
      <c r="L10704" t="s">
        <v>143</v>
      </c>
    </row>
    <row r="10705" spans="1:19" hidden="1" x14ac:dyDescent="0.25">
      <c r="A10705">
        <v>231271</v>
      </c>
      <c r="B10705" t="s">
        <v>27645</v>
      </c>
      <c r="C10705" t="s">
        <v>27631</v>
      </c>
      <c r="D10705" t="s">
        <v>27618</v>
      </c>
      <c r="E10705" t="s">
        <v>36052</v>
      </c>
      <c r="F10705" t="s">
        <v>35344</v>
      </c>
      <c r="G10705">
        <v>1990</v>
      </c>
      <c r="H10705" t="s">
        <v>36707</v>
      </c>
      <c r="I10705" t="s">
        <v>27632</v>
      </c>
      <c r="J10705" s="2" t="s">
        <v>27646</v>
      </c>
      <c r="K10705" s="5" t="s">
        <v>38</v>
      </c>
      <c r="L10705" t="s">
        <v>132</v>
      </c>
    </row>
    <row r="10706" spans="1:19" hidden="1" x14ac:dyDescent="0.25">
      <c r="A10706">
        <v>231278</v>
      </c>
      <c r="B10706" t="s">
        <v>27647</v>
      </c>
      <c r="C10706" t="s">
        <v>27631</v>
      </c>
      <c r="D10706" t="s">
        <v>27618</v>
      </c>
      <c r="E10706" t="s">
        <v>36052</v>
      </c>
      <c r="F10706" t="s">
        <v>35344</v>
      </c>
      <c r="G10706">
        <v>1990</v>
      </c>
      <c r="H10706" t="s">
        <v>36707</v>
      </c>
      <c r="I10706" t="s">
        <v>27632</v>
      </c>
      <c r="J10706" s="2" t="s">
        <v>27648</v>
      </c>
      <c r="K10706" s="5" t="s">
        <v>21</v>
      </c>
    </row>
    <row r="10707" spans="1:19" hidden="1" x14ac:dyDescent="0.25">
      <c r="A10707">
        <v>231477</v>
      </c>
      <c r="B10707" t="s">
        <v>27649</v>
      </c>
      <c r="C10707" t="s">
        <v>27639</v>
      </c>
      <c r="D10707" t="s">
        <v>27618</v>
      </c>
      <c r="E10707" t="s">
        <v>36052</v>
      </c>
      <c r="F10707" t="s">
        <v>35344</v>
      </c>
      <c r="G10707">
        <v>1990</v>
      </c>
      <c r="H10707" t="s">
        <v>36707</v>
      </c>
      <c r="I10707" t="s">
        <v>2017</v>
      </c>
      <c r="J10707" s="2" t="s">
        <v>27650</v>
      </c>
      <c r="K10707" s="5" t="s">
        <v>38</v>
      </c>
    </row>
    <row r="10708" spans="1:19" hidden="1" x14ac:dyDescent="0.25">
      <c r="A10708">
        <v>231497</v>
      </c>
      <c r="B10708" t="s">
        <v>27651</v>
      </c>
      <c r="C10708" t="s">
        <v>27652</v>
      </c>
      <c r="D10708" t="s">
        <v>27618</v>
      </c>
      <c r="E10708" t="s">
        <v>36052</v>
      </c>
      <c r="F10708" t="s">
        <v>35344</v>
      </c>
      <c r="G10708">
        <v>1990</v>
      </c>
      <c r="H10708" t="s">
        <v>36707</v>
      </c>
      <c r="I10708" t="s">
        <v>27653</v>
      </c>
      <c r="J10708" s="2" t="s">
        <v>27654</v>
      </c>
      <c r="K10708" s="5" t="s">
        <v>21</v>
      </c>
    </row>
    <row r="10709" spans="1:19" hidden="1" x14ac:dyDescent="0.25">
      <c r="A10709">
        <v>231505</v>
      </c>
      <c r="B10709" t="s">
        <v>27655</v>
      </c>
      <c r="C10709" t="s">
        <v>27652</v>
      </c>
      <c r="D10709" t="s">
        <v>27618</v>
      </c>
      <c r="E10709" t="s">
        <v>36052</v>
      </c>
      <c r="F10709" t="s">
        <v>35344</v>
      </c>
      <c r="G10709">
        <v>1990</v>
      </c>
      <c r="H10709" t="s">
        <v>36707</v>
      </c>
      <c r="I10709" t="s">
        <v>27653</v>
      </c>
      <c r="J10709" s="2" t="s">
        <v>27656</v>
      </c>
      <c r="K10709" s="5" t="s">
        <v>38</v>
      </c>
      <c r="L10709" t="s">
        <v>132</v>
      </c>
    </row>
    <row r="10710" spans="1:19" hidden="1" x14ac:dyDescent="0.25">
      <c r="A10710">
        <v>231512</v>
      </c>
      <c r="B10710" t="s">
        <v>27657</v>
      </c>
      <c r="C10710" t="s">
        <v>27652</v>
      </c>
      <c r="D10710" t="s">
        <v>27618</v>
      </c>
      <c r="E10710" t="s">
        <v>36052</v>
      </c>
      <c r="F10710" t="s">
        <v>35344</v>
      </c>
      <c r="G10710">
        <v>1990</v>
      </c>
      <c r="H10710" t="s">
        <v>36707</v>
      </c>
      <c r="I10710" t="s">
        <v>27653</v>
      </c>
      <c r="J10710" s="2" t="s">
        <v>27658</v>
      </c>
      <c r="K10710" s="5" t="s">
        <v>15</v>
      </c>
      <c r="L10710" t="s">
        <v>35313</v>
      </c>
    </row>
    <row r="10711" spans="1:19" hidden="1" x14ac:dyDescent="0.25">
      <c r="A10711">
        <v>231534</v>
      </c>
      <c r="B10711" t="s">
        <v>27659</v>
      </c>
      <c r="C10711" t="s">
        <v>27652</v>
      </c>
      <c r="D10711" t="s">
        <v>27618</v>
      </c>
      <c r="E10711" t="s">
        <v>36052</v>
      </c>
      <c r="F10711" t="s">
        <v>35344</v>
      </c>
      <c r="G10711">
        <v>1990</v>
      </c>
      <c r="H10711" t="s">
        <v>36707</v>
      </c>
      <c r="I10711" t="s">
        <v>27653</v>
      </c>
      <c r="J10711" s="2" t="s">
        <v>27660</v>
      </c>
      <c r="K10711" s="5" t="s">
        <v>38</v>
      </c>
      <c r="L10711" t="s">
        <v>232</v>
      </c>
    </row>
    <row r="10712" spans="1:19" hidden="1" x14ac:dyDescent="0.25">
      <c r="A10712">
        <v>231658</v>
      </c>
      <c r="B10712" t="s">
        <v>27661</v>
      </c>
      <c r="C10712" t="s">
        <v>27662</v>
      </c>
      <c r="D10712" t="s">
        <v>27618</v>
      </c>
      <c r="E10712" t="s">
        <v>36052</v>
      </c>
      <c r="F10712" t="s">
        <v>35344</v>
      </c>
      <c r="G10712">
        <v>1990</v>
      </c>
      <c r="H10712" t="s">
        <v>36707</v>
      </c>
      <c r="I10712" t="s">
        <v>27663</v>
      </c>
      <c r="J10712" s="2" t="s">
        <v>27664</v>
      </c>
      <c r="K10712" s="5" t="s">
        <v>38</v>
      </c>
      <c r="O10712" t="s">
        <v>24</v>
      </c>
      <c r="P10712" t="s">
        <v>35339</v>
      </c>
      <c r="R10712" t="s">
        <v>7</v>
      </c>
      <c r="S10712" t="s">
        <v>167</v>
      </c>
    </row>
    <row r="10713" spans="1:19" hidden="1" x14ac:dyDescent="0.25">
      <c r="A10713">
        <v>231672</v>
      </c>
      <c r="B10713" t="s">
        <v>27665</v>
      </c>
      <c r="C10713" t="s">
        <v>27662</v>
      </c>
      <c r="D10713" t="s">
        <v>27618</v>
      </c>
      <c r="E10713" t="s">
        <v>36052</v>
      </c>
      <c r="F10713" t="s">
        <v>35344</v>
      </c>
      <c r="G10713">
        <v>1990</v>
      </c>
      <c r="H10713" t="s">
        <v>36707</v>
      </c>
      <c r="I10713" t="s">
        <v>27663</v>
      </c>
      <c r="J10713" s="2" t="s">
        <v>27666</v>
      </c>
      <c r="K10713" s="5" t="s">
        <v>21</v>
      </c>
    </row>
    <row r="10714" spans="1:19" hidden="1" x14ac:dyDescent="0.25">
      <c r="A10714">
        <v>231728</v>
      </c>
      <c r="B10714" t="s">
        <v>27667</v>
      </c>
      <c r="C10714" t="s">
        <v>27668</v>
      </c>
      <c r="D10714" t="s">
        <v>27669</v>
      </c>
      <c r="E10714" t="s">
        <v>36053</v>
      </c>
      <c r="F10714" t="s">
        <v>36054</v>
      </c>
      <c r="G10714">
        <v>1987</v>
      </c>
      <c r="H10714" t="s">
        <v>36708</v>
      </c>
      <c r="I10714" t="s">
        <v>27670</v>
      </c>
      <c r="J10714" s="2" t="s">
        <v>27671</v>
      </c>
      <c r="K10714" s="5" t="s">
        <v>21</v>
      </c>
    </row>
    <row r="10715" spans="1:19" hidden="1" x14ac:dyDescent="0.25">
      <c r="A10715">
        <v>231739</v>
      </c>
      <c r="B10715" t="s">
        <v>27672</v>
      </c>
      <c r="C10715" t="s">
        <v>27673</v>
      </c>
      <c r="D10715" t="s">
        <v>27669</v>
      </c>
      <c r="E10715" t="s">
        <v>36053</v>
      </c>
      <c r="F10715" t="s">
        <v>36054</v>
      </c>
      <c r="G10715">
        <v>1987</v>
      </c>
      <c r="H10715" t="s">
        <v>36708</v>
      </c>
      <c r="I10715" t="s">
        <v>27674</v>
      </c>
      <c r="J10715" s="2" t="s">
        <v>27675</v>
      </c>
      <c r="K10715" s="5" t="s">
        <v>38</v>
      </c>
    </row>
    <row r="10716" spans="1:19" hidden="1" x14ac:dyDescent="0.25">
      <c r="A10716">
        <v>231746</v>
      </c>
      <c r="B10716" t="s">
        <v>27676</v>
      </c>
      <c r="C10716" t="s">
        <v>27677</v>
      </c>
      <c r="D10716" t="s">
        <v>27669</v>
      </c>
      <c r="E10716" t="s">
        <v>36053</v>
      </c>
      <c r="F10716" t="s">
        <v>36054</v>
      </c>
      <c r="G10716">
        <v>1987</v>
      </c>
      <c r="H10716" t="s">
        <v>36708</v>
      </c>
      <c r="I10716" t="s">
        <v>27678</v>
      </c>
      <c r="J10716" s="2" t="s">
        <v>27679</v>
      </c>
      <c r="K10716" s="5" t="s">
        <v>38</v>
      </c>
      <c r="L10716" t="s">
        <v>35301</v>
      </c>
    </row>
    <row r="10717" spans="1:19" hidden="1" x14ac:dyDescent="0.25">
      <c r="A10717">
        <v>231748</v>
      </c>
      <c r="B10717" t="s">
        <v>27680</v>
      </c>
      <c r="C10717" t="s">
        <v>27677</v>
      </c>
      <c r="D10717" t="s">
        <v>27669</v>
      </c>
      <c r="E10717" t="s">
        <v>36053</v>
      </c>
      <c r="F10717" t="s">
        <v>36054</v>
      </c>
      <c r="G10717">
        <v>1987</v>
      </c>
      <c r="H10717" t="s">
        <v>36708</v>
      </c>
      <c r="I10717" t="s">
        <v>27678</v>
      </c>
      <c r="J10717" s="2" t="s">
        <v>27681</v>
      </c>
      <c r="K10717" s="5" t="s">
        <v>55</v>
      </c>
    </row>
    <row r="10718" spans="1:19" hidden="1" x14ac:dyDescent="0.25">
      <c r="A10718">
        <v>231797</v>
      </c>
      <c r="B10718" t="s">
        <v>27682</v>
      </c>
      <c r="C10718" t="s">
        <v>27668</v>
      </c>
      <c r="D10718" t="s">
        <v>27669</v>
      </c>
      <c r="E10718" t="s">
        <v>36053</v>
      </c>
      <c r="F10718" t="s">
        <v>36054</v>
      </c>
      <c r="G10718">
        <v>1987</v>
      </c>
      <c r="H10718" t="s">
        <v>36708</v>
      </c>
      <c r="I10718" t="s">
        <v>27670</v>
      </c>
      <c r="J10718" s="2" t="s">
        <v>27683</v>
      </c>
      <c r="K10718" s="5" t="s">
        <v>38</v>
      </c>
      <c r="L10718" t="s">
        <v>232</v>
      </c>
    </row>
    <row r="10719" spans="1:19" hidden="1" x14ac:dyDescent="0.25">
      <c r="A10719">
        <v>231801</v>
      </c>
      <c r="B10719" t="s">
        <v>27684</v>
      </c>
      <c r="C10719" t="s">
        <v>27668</v>
      </c>
      <c r="D10719" t="s">
        <v>27669</v>
      </c>
      <c r="E10719" t="s">
        <v>36053</v>
      </c>
      <c r="F10719" t="s">
        <v>36054</v>
      </c>
      <c r="G10719">
        <v>1987</v>
      </c>
      <c r="H10719" t="s">
        <v>36708</v>
      </c>
      <c r="I10719" t="s">
        <v>27670</v>
      </c>
      <c r="J10719" s="2" t="s">
        <v>27685</v>
      </c>
      <c r="K10719" s="5" t="s">
        <v>32</v>
      </c>
    </row>
    <row r="10720" spans="1:19" hidden="1" x14ac:dyDescent="0.25">
      <c r="A10720">
        <v>231820</v>
      </c>
      <c r="B10720" t="s">
        <v>27686</v>
      </c>
      <c r="C10720" t="s">
        <v>27687</v>
      </c>
      <c r="D10720" t="s">
        <v>27669</v>
      </c>
      <c r="E10720" t="s">
        <v>36053</v>
      </c>
      <c r="F10720" t="s">
        <v>36054</v>
      </c>
      <c r="G10720">
        <v>1987</v>
      </c>
      <c r="H10720" t="s">
        <v>36708</v>
      </c>
      <c r="I10720" t="s">
        <v>6461</v>
      </c>
      <c r="J10720" s="2" t="s">
        <v>5618</v>
      </c>
      <c r="K10720" s="5" t="s">
        <v>15</v>
      </c>
      <c r="L10720" t="s">
        <v>35301</v>
      </c>
    </row>
    <row r="10721" spans="1:12" hidden="1" x14ac:dyDescent="0.25">
      <c r="A10721">
        <v>231822</v>
      </c>
      <c r="B10721" t="s">
        <v>27688</v>
      </c>
      <c r="C10721" t="s">
        <v>27687</v>
      </c>
      <c r="D10721" t="s">
        <v>27669</v>
      </c>
      <c r="E10721" t="s">
        <v>36053</v>
      </c>
      <c r="F10721" t="s">
        <v>36054</v>
      </c>
      <c r="G10721">
        <v>1987</v>
      </c>
      <c r="H10721" t="s">
        <v>36708</v>
      </c>
      <c r="I10721" t="s">
        <v>6461</v>
      </c>
      <c r="J10721" s="2" t="s">
        <v>5618</v>
      </c>
      <c r="K10721" s="5" t="s">
        <v>15</v>
      </c>
      <c r="L10721" t="s">
        <v>35301</v>
      </c>
    </row>
    <row r="10722" spans="1:12" hidden="1" x14ac:dyDescent="0.25">
      <c r="A10722">
        <v>231824</v>
      </c>
      <c r="B10722" t="s">
        <v>27689</v>
      </c>
      <c r="C10722" t="s">
        <v>27690</v>
      </c>
      <c r="D10722" t="s">
        <v>27669</v>
      </c>
      <c r="E10722" t="s">
        <v>36053</v>
      </c>
      <c r="F10722" t="s">
        <v>36054</v>
      </c>
      <c r="G10722">
        <v>1987</v>
      </c>
      <c r="H10722" t="s">
        <v>36708</v>
      </c>
      <c r="I10722" t="s">
        <v>27691</v>
      </c>
      <c r="J10722" s="2" t="s">
        <v>27692</v>
      </c>
      <c r="K10722" s="5" t="s">
        <v>21</v>
      </c>
    </row>
    <row r="10723" spans="1:12" hidden="1" x14ac:dyDescent="0.25">
      <c r="A10723">
        <v>231837</v>
      </c>
      <c r="B10723" t="s">
        <v>27693</v>
      </c>
      <c r="C10723" t="s">
        <v>27690</v>
      </c>
      <c r="D10723" t="s">
        <v>27669</v>
      </c>
      <c r="E10723" t="s">
        <v>36053</v>
      </c>
      <c r="F10723" t="s">
        <v>36054</v>
      </c>
      <c r="G10723">
        <v>1987</v>
      </c>
      <c r="H10723" t="s">
        <v>36708</v>
      </c>
      <c r="I10723" t="s">
        <v>27691</v>
      </c>
      <c r="J10723" s="2" t="s">
        <v>27694</v>
      </c>
      <c r="K10723" s="5" t="s">
        <v>38</v>
      </c>
    </row>
    <row r="10724" spans="1:12" hidden="1" x14ac:dyDescent="0.25">
      <c r="A10724">
        <v>231860</v>
      </c>
      <c r="B10724" t="s">
        <v>27695</v>
      </c>
      <c r="C10724" t="s">
        <v>27696</v>
      </c>
      <c r="D10724" t="s">
        <v>27669</v>
      </c>
      <c r="E10724" t="s">
        <v>36053</v>
      </c>
      <c r="F10724" t="s">
        <v>36054</v>
      </c>
      <c r="G10724">
        <v>1987</v>
      </c>
      <c r="H10724" t="s">
        <v>36708</v>
      </c>
      <c r="I10724" t="s">
        <v>27697</v>
      </c>
      <c r="J10724" s="2" t="s">
        <v>27698</v>
      </c>
      <c r="K10724" s="5" t="s">
        <v>55</v>
      </c>
    </row>
    <row r="10725" spans="1:12" hidden="1" x14ac:dyDescent="0.25">
      <c r="A10725">
        <v>231893</v>
      </c>
      <c r="B10725" t="s">
        <v>27699</v>
      </c>
      <c r="C10725" t="s">
        <v>27700</v>
      </c>
      <c r="D10725" t="s">
        <v>27669</v>
      </c>
      <c r="E10725" t="s">
        <v>36053</v>
      </c>
      <c r="F10725" t="s">
        <v>36054</v>
      </c>
      <c r="G10725">
        <v>1987</v>
      </c>
      <c r="H10725" t="s">
        <v>36708</v>
      </c>
      <c r="I10725" t="s">
        <v>27701</v>
      </c>
      <c r="J10725" s="2" t="s">
        <v>27702</v>
      </c>
      <c r="K10725" s="5" t="s">
        <v>128</v>
      </c>
    </row>
    <row r="10726" spans="1:12" hidden="1" x14ac:dyDescent="0.25">
      <c r="A10726">
        <v>231916</v>
      </c>
      <c r="B10726" t="s">
        <v>27703</v>
      </c>
      <c r="C10726" t="s">
        <v>27704</v>
      </c>
      <c r="D10726" t="s">
        <v>27669</v>
      </c>
      <c r="E10726" t="s">
        <v>36053</v>
      </c>
      <c r="F10726" t="s">
        <v>36054</v>
      </c>
      <c r="G10726">
        <v>1987</v>
      </c>
      <c r="H10726" t="s">
        <v>36708</v>
      </c>
      <c r="I10726" t="s">
        <v>3889</v>
      </c>
      <c r="J10726" s="2" t="s">
        <v>27705</v>
      </c>
      <c r="K10726" s="5" t="s">
        <v>15</v>
      </c>
      <c r="L10726" t="s">
        <v>35301</v>
      </c>
    </row>
    <row r="10727" spans="1:12" hidden="1" x14ac:dyDescent="0.25">
      <c r="A10727">
        <v>231935</v>
      </c>
      <c r="B10727" t="s">
        <v>27706</v>
      </c>
      <c r="C10727" t="s">
        <v>27704</v>
      </c>
      <c r="D10727" t="s">
        <v>27669</v>
      </c>
      <c r="E10727" t="s">
        <v>36053</v>
      </c>
      <c r="F10727" t="s">
        <v>36054</v>
      </c>
      <c r="G10727">
        <v>1987</v>
      </c>
      <c r="H10727" t="s">
        <v>36708</v>
      </c>
      <c r="I10727" t="s">
        <v>3889</v>
      </c>
      <c r="J10727" s="2" t="s">
        <v>27707</v>
      </c>
      <c r="K10727" s="5" t="s">
        <v>38</v>
      </c>
      <c r="L10727" t="s">
        <v>627</v>
      </c>
    </row>
    <row r="10728" spans="1:12" hidden="1" x14ac:dyDescent="0.25">
      <c r="A10728">
        <v>231940</v>
      </c>
      <c r="B10728" t="s">
        <v>27708</v>
      </c>
      <c r="C10728" t="s">
        <v>27709</v>
      </c>
      <c r="D10728" t="s">
        <v>27669</v>
      </c>
      <c r="E10728" t="s">
        <v>36053</v>
      </c>
      <c r="F10728" t="s">
        <v>36054</v>
      </c>
      <c r="G10728">
        <v>1987</v>
      </c>
      <c r="H10728" t="s">
        <v>36708</v>
      </c>
      <c r="I10728" t="s">
        <v>27710</v>
      </c>
      <c r="J10728" s="2" t="s">
        <v>27711</v>
      </c>
      <c r="K10728" s="5" t="s">
        <v>202</v>
      </c>
      <c r="L10728" t="s">
        <v>129</v>
      </c>
    </row>
    <row r="10729" spans="1:12" hidden="1" x14ac:dyDescent="0.25">
      <c r="A10729">
        <v>231954</v>
      </c>
      <c r="B10729" t="s">
        <v>27712</v>
      </c>
      <c r="C10729" t="s">
        <v>27704</v>
      </c>
      <c r="D10729" t="s">
        <v>27669</v>
      </c>
      <c r="E10729" t="s">
        <v>36053</v>
      </c>
      <c r="F10729" t="s">
        <v>36054</v>
      </c>
      <c r="G10729">
        <v>1987</v>
      </c>
      <c r="H10729" t="s">
        <v>36708</v>
      </c>
      <c r="I10729" t="s">
        <v>3889</v>
      </c>
      <c r="J10729" s="2" t="s">
        <v>27713</v>
      </c>
      <c r="K10729" s="5" t="s">
        <v>55</v>
      </c>
    </row>
    <row r="10730" spans="1:12" hidden="1" x14ac:dyDescent="0.25">
      <c r="A10730">
        <v>231958</v>
      </c>
      <c r="B10730" t="s">
        <v>27714</v>
      </c>
      <c r="C10730" t="s">
        <v>27709</v>
      </c>
      <c r="D10730" t="s">
        <v>27669</v>
      </c>
      <c r="E10730" t="s">
        <v>36053</v>
      </c>
      <c r="F10730" t="s">
        <v>36054</v>
      </c>
      <c r="G10730">
        <v>1987</v>
      </c>
      <c r="H10730" t="s">
        <v>36708</v>
      </c>
      <c r="I10730" t="s">
        <v>27710</v>
      </c>
      <c r="J10730" s="2" t="e">
        <v>#NAME?</v>
      </c>
      <c r="K10730" s="5" t="s">
        <v>21</v>
      </c>
    </row>
    <row r="10731" spans="1:12" hidden="1" x14ac:dyDescent="0.25">
      <c r="A10731">
        <v>231962</v>
      </c>
      <c r="B10731" t="s">
        <v>27715</v>
      </c>
      <c r="C10731" t="s">
        <v>27704</v>
      </c>
      <c r="D10731" t="s">
        <v>27669</v>
      </c>
      <c r="E10731" t="s">
        <v>36053</v>
      </c>
      <c r="F10731" t="s">
        <v>36054</v>
      </c>
      <c r="G10731">
        <v>1987</v>
      </c>
      <c r="H10731" t="s">
        <v>36708</v>
      </c>
      <c r="I10731" t="s">
        <v>3889</v>
      </c>
      <c r="J10731" s="2" t="s">
        <v>27716</v>
      </c>
      <c r="K10731" s="5" t="s">
        <v>38</v>
      </c>
      <c r="L10731" t="s">
        <v>132</v>
      </c>
    </row>
    <row r="10732" spans="1:12" hidden="1" x14ac:dyDescent="0.25">
      <c r="A10732">
        <v>231968</v>
      </c>
      <c r="B10732" t="s">
        <v>27717</v>
      </c>
      <c r="C10732" t="s">
        <v>27704</v>
      </c>
      <c r="D10732" t="s">
        <v>27669</v>
      </c>
      <c r="E10732" t="s">
        <v>36053</v>
      </c>
      <c r="F10732" t="s">
        <v>36054</v>
      </c>
      <c r="G10732">
        <v>1987</v>
      </c>
      <c r="H10732" t="s">
        <v>36708</v>
      </c>
      <c r="I10732" t="s">
        <v>3889</v>
      </c>
      <c r="J10732" s="2" t="s">
        <v>27718</v>
      </c>
      <c r="K10732" s="5" t="s">
        <v>475</v>
      </c>
      <c r="L10732" t="s">
        <v>143</v>
      </c>
    </row>
    <row r="10733" spans="1:12" hidden="1" x14ac:dyDescent="0.25">
      <c r="A10733">
        <v>231983</v>
      </c>
      <c r="B10733" t="s">
        <v>27719</v>
      </c>
      <c r="C10733" t="s">
        <v>27673</v>
      </c>
      <c r="D10733" t="s">
        <v>27669</v>
      </c>
      <c r="E10733" t="s">
        <v>36053</v>
      </c>
      <c r="F10733" t="s">
        <v>36054</v>
      </c>
      <c r="G10733">
        <v>1987</v>
      </c>
      <c r="H10733" t="s">
        <v>36708</v>
      </c>
      <c r="I10733" t="s">
        <v>27674</v>
      </c>
      <c r="J10733" s="2" t="s">
        <v>27720</v>
      </c>
      <c r="K10733" s="5" t="s">
        <v>15</v>
      </c>
      <c r="L10733" t="s">
        <v>627</v>
      </c>
    </row>
    <row r="10734" spans="1:12" hidden="1" x14ac:dyDescent="0.25">
      <c r="A10734">
        <v>232004</v>
      </c>
      <c r="B10734" t="s">
        <v>27721</v>
      </c>
      <c r="C10734" t="s">
        <v>27673</v>
      </c>
      <c r="D10734" t="s">
        <v>27669</v>
      </c>
      <c r="E10734" t="s">
        <v>36053</v>
      </c>
      <c r="F10734" t="s">
        <v>36054</v>
      </c>
      <c r="G10734">
        <v>1987</v>
      </c>
      <c r="H10734" t="s">
        <v>36708</v>
      </c>
      <c r="I10734" t="s">
        <v>27674</v>
      </c>
      <c r="J10734" s="2" t="s">
        <v>27722</v>
      </c>
      <c r="K10734" s="5" t="s">
        <v>21</v>
      </c>
    </row>
    <row r="10735" spans="1:12" hidden="1" x14ac:dyDescent="0.25">
      <c r="A10735">
        <v>232006</v>
      </c>
      <c r="B10735" t="s">
        <v>27723</v>
      </c>
      <c r="C10735" t="s">
        <v>27673</v>
      </c>
      <c r="D10735" t="s">
        <v>27669</v>
      </c>
      <c r="E10735" t="s">
        <v>36053</v>
      </c>
      <c r="F10735" t="s">
        <v>36054</v>
      </c>
      <c r="G10735">
        <v>1987</v>
      </c>
      <c r="H10735" t="s">
        <v>36708</v>
      </c>
      <c r="I10735" t="s">
        <v>27674</v>
      </c>
      <c r="J10735" s="2" t="s">
        <v>27724</v>
      </c>
      <c r="K10735" s="5" t="s">
        <v>202</v>
      </c>
      <c r="L10735" t="s">
        <v>129</v>
      </c>
    </row>
    <row r="10736" spans="1:12" hidden="1" x14ac:dyDescent="0.25">
      <c r="A10736">
        <v>232010</v>
      </c>
      <c r="B10736" t="s">
        <v>27725</v>
      </c>
      <c r="C10736" t="s">
        <v>27673</v>
      </c>
      <c r="D10736" t="s">
        <v>27669</v>
      </c>
      <c r="E10736" t="s">
        <v>36053</v>
      </c>
      <c r="F10736" t="s">
        <v>36054</v>
      </c>
      <c r="G10736">
        <v>1987</v>
      </c>
      <c r="H10736" t="s">
        <v>36708</v>
      </c>
      <c r="I10736" t="s">
        <v>27674</v>
      </c>
      <c r="J10736" s="2" t="s">
        <v>27726</v>
      </c>
      <c r="K10736" s="5" t="s">
        <v>32</v>
      </c>
      <c r="L10736" t="s">
        <v>35242</v>
      </c>
    </row>
    <row r="10737" spans="1:12" hidden="1" x14ac:dyDescent="0.25">
      <c r="A10737">
        <v>232039</v>
      </c>
      <c r="B10737" t="s">
        <v>27727</v>
      </c>
      <c r="C10737" t="s">
        <v>27700</v>
      </c>
      <c r="D10737" t="s">
        <v>27669</v>
      </c>
      <c r="E10737" t="s">
        <v>36053</v>
      </c>
      <c r="F10737" t="s">
        <v>36054</v>
      </c>
      <c r="G10737">
        <v>1987</v>
      </c>
      <c r="H10737" t="s">
        <v>36708</v>
      </c>
      <c r="I10737" t="s">
        <v>27701</v>
      </c>
      <c r="J10737" s="2" t="s">
        <v>27728</v>
      </c>
      <c r="K10737" s="5" t="s">
        <v>128</v>
      </c>
    </row>
    <row r="10738" spans="1:12" hidden="1" x14ac:dyDescent="0.25">
      <c r="A10738">
        <v>232043</v>
      </c>
      <c r="B10738" t="s">
        <v>27729</v>
      </c>
      <c r="C10738" t="s">
        <v>27700</v>
      </c>
      <c r="D10738" t="s">
        <v>27669</v>
      </c>
      <c r="E10738" t="s">
        <v>36053</v>
      </c>
      <c r="F10738" t="s">
        <v>36054</v>
      </c>
      <c r="G10738">
        <v>1987</v>
      </c>
      <c r="H10738" t="s">
        <v>36708</v>
      </c>
      <c r="I10738" t="s">
        <v>27701</v>
      </c>
      <c r="J10738" s="2" t="s">
        <v>27730</v>
      </c>
      <c r="K10738" s="5" t="s">
        <v>38</v>
      </c>
      <c r="L10738" t="s">
        <v>132</v>
      </c>
    </row>
    <row r="10739" spans="1:12" hidden="1" x14ac:dyDescent="0.25">
      <c r="A10739">
        <v>232080</v>
      </c>
      <c r="B10739" t="s">
        <v>27731</v>
      </c>
      <c r="C10739" t="s">
        <v>27677</v>
      </c>
      <c r="D10739" t="s">
        <v>27669</v>
      </c>
      <c r="E10739" t="s">
        <v>36053</v>
      </c>
      <c r="F10739" t="s">
        <v>36054</v>
      </c>
      <c r="G10739">
        <v>1987</v>
      </c>
      <c r="H10739" t="s">
        <v>36708</v>
      </c>
      <c r="I10739" t="s">
        <v>27678</v>
      </c>
      <c r="J10739" s="2" t="s">
        <v>27732</v>
      </c>
      <c r="K10739" s="5" t="s">
        <v>447</v>
      </c>
    </row>
    <row r="10740" spans="1:12" hidden="1" x14ac:dyDescent="0.25">
      <c r="A10740">
        <v>232090</v>
      </c>
      <c r="B10740" t="s">
        <v>27733</v>
      </c>
      <c r="C10740" t="s">
        <v>27700</v>
      </c>
      <c r="D10740" t="s">
        <v>27669</v>
      </c>
      <c r="E10740" t="s">
        <v>36053</v>
      </c>
      <c r="F10740" t="s">
        <v>36054</v>
      </c>
      <c r="G10740">
        <v>1987</v>
      </c>
      <c r="H10740" t="s">
        <v>36708</v>
      </c>
      <c r="I10740" t="s">
        <v>27701</v>
      </c>
      <c r="J10740" s="2" t="s">
        <v>27734</v>
      </c>
      <c r="K10740" s="5" t="s">
        <v>128</v>
      </c>
    </row>
    <row r="10741" spans="1:12" hidden="1" x14ac:dyDescent="0.25">
      <c r="A10741">
        <v>232111</v>
      </c>
      <c r="B10741" t="s">
        <v>27735</v>
      </c>
      <c r="C10741" t="s">
        <v>27700</v>
      </c>
      <c r="D10741" t="s">
        <v>27669</v>
      </c>
      <c r="E10741" t="s">
        <v>36053</v>
      </c>
      <c r="F10741" t="s">
        <v>36054</v>
      </c>
      <c r="G10741">
        <v>1987</v>
      </c>
      <c r="H10741" t="s">
        <v>36708</v>
      </c>
      <c r="I10741" t="s">
        <v>27701</v>
      </c>
      <c r="J10741" s="2" t="s">
        <v>27736</v>
      </c>
      <c r="K10741" s="5" t="s">
        <v>21</v>
      </c>
    </row>
    <row r="10742" spans="1:12" hidden="1" x14ac:dyDescent="0.25">
      <c r="A10742">
        <v>232118</v>
      </c>
      <c r="B10742" t="s">
        <v>27737</v>
      </c>
      <c r="C10742" t="s">
        <v>27700</v>
      </c>
      <c r="D10742" t="s">
        <v>27669</v>
      </c>
      <c r="E10742" t="s">
        <v>36053</v>
      </c>
      <c r="F10742" t="s">
        <v>36054</v>
      </c>
      <c r="G10742">
        <v>1987</v>
      </c>
      <c r="H10742" t="s">
        <v>36708</v>
      </c>
      <c r="I10742" t="s">
        <v>27701</v>
      </c>
      <c r="J10742" s="2" t="s">
        <v>27738</v>
      </c>
      <c r="K10742" s="5" t="s">
        <v>38</v>
      </c>
      <c r="L10742" t="s">
        <v>16</v>
      </c>
    </row>
    <row r="10743" spans="1:12" hidden="1" x14ac:dyDescent="0.25">
      <c r="A10743">
        <v>232122</v>
      </c>
      <c r="B10743" t="s">
        <v>27739</v>
      </c>
      <c r="C10743" t="s">
        <v>27700</v>
      </c>
      <c r="D10743" t="s">
        <v>27669</v>
      </c>
      <c r="E10743" t="s">
        <v>36053</v>
      </c>
      <c r="F10743" t="s">
        <v>36054</v>
      </c>
      <c r="G10743">
        <v>1987</v>
      </c>
      <c r="H10743" t="s">
        <v>36708</v>
      </c>
      <c r="I10743" t="s">
        <v>27701</v>
      </c>
      <c r="J10743" s="2" t="s">
        <v>27740</v>
      </c>
      <c r="K10743" s="5" t="s">
        <v>32</v>
      </c>
    </row>
    <row r="10744" spans="1:12" hidden="1" x14ac:dyDescent="0.25">
      <c r="A10744">
        <v>232127</v>
      </c>
      <c r="B10744" t="s">
        <v>27741</v>
      </c>
      <c r="C10744" t="s">
        <v>27677</v>
      </c>
      <c r="D10744" t="s">
        <v>27669</v>
      </c>
      <c r="E10744" t="s">
        <v>36053</v>
      </c>
      <c r="F10744" t="s">
        <v>36054</v>
      </c>
      <c r="G10744">
        <v>1987</v>
      </c>
      <c r="H10744" t="s">
        <v>36708</v>
      </c>
      <c r="I10744" t="s">
        <v>27678</v>
      </c>
      <c r="J10744" s="2" t="s">
        <v>27742</v>
      </c>
      <c r="K10744" s="5" t="s">
        <v>38</v>
      </c>
      <c r="L10744" t="s">
        <v>132</v>
      </c>
    </row>
    <row r="10745" spans="1:12" hidden="1" x14ac:dyDescent="0.25">
      <c r="A10745">
        <v>232140</v>
      </c>
      <c r="B10745" t="s">
        <v>27743</v>
      </c>
      <c r="C10745" t="s">
        <v>27696</v>
      </c>
      <c r="D10745" t="s">
        <v>27669</v>
      </c>
      <c r="E10745" t="s">
        <v>36053</v>
      </c>
      <c r="F10745" t="s">
        <v>36054</v>
      </c>
      <c r="G10745">
        <v>1987</v>
      </c>
      <c r="H10745" t="s">
        <v>36708</v>
      </c>
      <c r="I10745" t="s">
        <v>27697</v>
      </c>
      <c r="J10745" s="2" t="s">
        <v>27744</v>
      </c>
      <c r="K10745" s="5" t="s">
        <v>128</v>
      </c>
    </row>
    <row r="10746" spans="1:12" hidden="1" x14ac:dyDescent="0.25">
      <c r="A10746">
        <v>232143</v>
      </c>
      <c r="B10746" t="s">
        <v>27745</v>
      </c>
      <c r="C10746" t="s">
        <v>27696</v>
      </c>
      <c r="D10746" t="s">
        <v>27669</v>
      </c>
      <c r="E10746" t="s">
        <v>36053</v>
      </c>
      <c r="F10746" t="s">
        <v>36054</v>
      </c>
      <c r="G10746">
        <v>1987</v>
      </c>
      <c r="H10746" t="s">
        <v>36708</v>
      </c>
      <c r="I10746" t="s">
        <v>27697</v>
      </c>
      <c r="J10746" s="2" t="s">
        <v>27746</v>
      </c>
      <c r="K10746" s="5" t="s">
        <v>15</v>
      </c>
      <c r="L10746" t="s">
        <v>35324</v>
      </c>
    </row>
    <row r="10747" spans="1:12" hidden="1" x14ac:dyDescent="0.25">
      <c r="A10747">
        <v>232148</v>
      </c>
      <c r="B10747" t="s">
        <v>27747</v>
      </c>
      <c r="C10747" t="s">
        <v>27696</v>
      </c>
      <c r="D10747" t="s">
        <v>27669</v>
      </c>
      <c r="E10747" t="s">
        <v>36053</v>
      </c>
      <c r="F10747" t="s">
        <v>36054</v>
      </c>
      <c r="G10747">
        <v>1987</v>
      </c>
      <c r="H10747" t="s">
        <v>36708</v>
      </c>
      <c r="I10747" t="s">
        <v>27697</v>
      </c>
      <c r="J10747" s="2" t="s">
        <v>27748</v>
      </c>
      <c r="K10747" s="5" t="s">
        <v>21</v>
      </c>
    </row>
    <row r="10748" spans="1:12" hidden="1" x14ac:dyDescent="0.25">
      <c r="A10748">
        <v>232156</v>
      </c>
      <c r="B10748" t="s">
        <v>27749</v>
      </c>
      <c r="C10748" t="s">
        <v>27696</v>
      </c>
      <c r="D10748" t="s">
        <v>27669</v>
      </c>
      <c r="E10748" t="s">
        <v>36053</v>
      </c>
      <c r="F10748" t="s">
        <v>36054</v>
      </c>
      <c r="G10748">
        <v>1987</v>
      </c>
      <c r="H10748" t="s">
        <v>36708</v>
      </c>
      <c r="I10748" t="s">
        <v>27697</v>
      </c>
      <c r="J10748" s="2" t="s">
        <v>27750</v>
      </c>
      <c r="K10748" s="5" t="s">
        <v>38</v>
      </c>
      <c r="L10748" t="s">
        <v>132</v>
      </c>
    </row>
    <row r="10749" spans="1:12" hidden="1" x14ac:dyDescent="0.25">
      <c r="A10749">
        <v>232162</v>
      </c>
      <c r="B10749" t="s">
        <v>27751</v>
      </c>
      <c r="C10749" t="s">
        <v>27696</v>
      </c>
      <c r="D10749" t="s">
        <v>27669</v>
      </c>
      <c r="E10749" t="s">
        <v>36053</v>
      </c>
      <c r="F10749" t="s">
        <v>36054</v>
      </c>
      <c r="G10749">
        <v>1987</v>
      </c>
      <c r="H10749" t="s">
        <v>36708</v>
      </c>
      <c r="I10749" t="s">
        <v>27697</v>
      </c>
      <c r="J10749" s="2" t="s">
        <v>27752</v>
      </c>
      <c r="K10749" s="5" t="s">
        <v>38</v>
      </c>
      <c r="L10749" t="s">
        <v>35323</v>
      </c>
    </row>
    <row r="10750" spans="1:12" hidden="1" x14ac:dyDescent="0.25">
      <c r="A10750">
        <v>232191</v>
      </c>
      <c r="B10750" t="s">
        <v>27753</v>
      </c>
      <c r="C10750" t="s">
        <v>27754</v>
      </c>
      <c r="D10750" t="s">
        <v>27669</v>
      </c>
      <c r="E10750" t="s">
        <v>36053</v>
      </c>
      <c r="F10750" t="s">
        <v>36054</v>
      </c>
      <c r="G10750">
        <v>1987</v>
      </c>
      <c r="H10750" t="s">
        <v>36708</v>
      </c>
      <c r="I10750" t="s">
        <v>7691</v>
      </c>
      <c r="J10750" s="2" t="s">
        <v>27755</v>
      </c>
      <c r="K10750" s="5" t="s">
        <v>128</v>
      </c>
    </row>
    <row r="10751" spans="1:12" hidden="1" x14ac:dyDescent="0.25">
      <c r="A10751">
        <v>232198</v>
      </c>
      <c r="B10751" t="s">
        <v>27756</v>
      </c>
      <c r="C10751" t="s">
        <v>27754</v>
      </c>
      <c r="D10751" t="s">
        <v>27669</v>
      </c>
      <c r="E10751" t="s">
        <v>36053</v>
      </c>
      <c r="F10751" t="s">
        <v>36054</v>
      </c>
      <c r="G10751">
        <v>1987</v>
      </c>
      <c r="H10751" t="s">
        <v>36708</v>
      </c>
      <c r="I10751" t="s">
        <v>7691</v>
      </c>
      <c r="J10751" s="2" t="s">
        <v>27757</v>
      </c>
      <c r="K10751" s="5" t="s">
        <v>32</v>
      </c>
      <c r="L10751" t="s">
        <v>35242</v>
      </c>
    </row>
    <row r="10752" spans="1:12" hidden="1" x14ac:dyDescent="0.25">
      <c r="A10752">
        <v>232228</v>
      </c>
      <c r="B10752" t="s">
        <v>27758</v>
      </c>
      <c r="C10752" t="s">
        <v>27759</v>
      </c>
      <c r="D10752" t="s">
        <v>27760</v>
      </c>
      <c r="E10752" t="s">
        <v>36055</v>
      </c>
      <c r="F10752" t="s">
        <v>35543</v>
      </c>
      <c r="G10752">
        <v>1968</v>
      </c>
      <c r="H10752" t="s">
        <v>36709</v>
      </c>
      <c r="I10752" t="s">
        <v>27761</v>
      </c>
      <c r="J10752" s="2" t="s">
        <v>27762</v>
      </c>
      <c r="K10752" s="5" t="s">
        <v>202</v>
      </c>
      <c r="L10752" t="s">
        <v>129</v>
      </c>
    </row>
    <row r="10753" spans="1:19" hidden="1" x14ac:dyDescent="0.25">
      <c r="A10753">
        <v>232235</v>
      </c>
      <c r="B10753" t="s">
        <v>27763</v>
      </c>
      <c r="C10753" t="s">
        <v>27759</v>
      </c>
      <c r="D10753" t="s">
        <v>27760</v>
      </c>
      <c r="E10753" t="s">
        <v>36055</v>
      </c>
      <c r="F10753" t="s">
        <v>35543</v>
      </c>
      <c r="G10753">
        <v>1968</v>
      </c>
      <c r="H10753" t="s">
        <v>36709</v>
      </c>
      <c r="I10753" t="s">
        <v>27761</v>
      </c>
      <c r="J10753" s="2" t="s">
        <v>27764</v>
      </c>
      <c r="K10753" s="5" t="s">
        <v>38</v>
      </c>
      <c r="O10753" t="s">
        <v>24</v>
      </c>
      <c r="P10753" t="s">
        <v>35339</v>
      </c>
      <c r="R10753" t="s">
        <v>7</v>
      </c>
      <c r="S10753" t="s">
        <v>167</v>
      </c>
    </row>
    <row r="10754" spans="1:19" hidden="1" x14ac:dyDescent="0.25">
      <c r="A10754">
        <v>232244</v>
      </c>
      <c r="B10754" t="s">
        <v>27765</v>
      </c>
      <c r="C10754" t="s">
        <v>27759</v>
      </c>
      <c r="D10754" t="s">
        <v>27760</v>
      </c>
      <c r="E10754" t="s">
        <v>36055</v>
      </c>
      <c r="F10754" t="s">
        <v>35543</v>
      </c>
      <c r="G10754">
        <v>1968</v>
      </c>
      <c r="H10754" t="s">
        <v>36709</v>
      </c>
      <c r="I10754" t="s">
        <v>27761</v>
      </c>
      <c r="J10754" s="2" t="s">
        <v>27766</v>
      </c>
      <c r="K10754" s="5" t="s">
        <v>15</v>
      </c>
      <c r="L10754" t="s">
        <v>239</v>
      </c>
    </row>
    <row r="10755" spans="1:19" hidden="1" x14ac:dyDescent="0.25">
      <c r="A10755">
        <v>232246</v>
      </c>
      <c r="B10755" t="s">
        <v>27767</v>
      </c>
      <c r="C10755" t="s">
        <v>27759</v>
      </c>
      <c r="D10755" t="s">
        <v>27760</v>
      </c>
      <c r="E10755" t="s">
        <v>36055</v>
      </c>
      <c r="F10755" t="s">
        <v>35543</v>
      </c>
      <c r="G10755">
        <v>1968</v>
      </c>
      <c r="H10755" t="s">
        <v>36709</v>
      </c>
      <c r="I10755" t="s">
        <v>27761</v>
      </c>
      <c r="J10755" s="2" t="s">
        <v>27768</v>
      </c>
      <c r="K10755" s="5" t="s">
        <v>21</v>
      </c>
    </row>
    <row r="10756" spans="1:19" hidden="1" x14ac:dyDescent="0.25">
      <c r="A10756">
        <v>232247</v>
      </c>
      <c r="B10756" t="s">
        <v>27769</v>
      </c>
      <c r="C10756" t="s">
        <v>27770</v>
      </c>
      <c r="D10756" t="s">
        <v>27760</v>
      </c>
      <c r="E10756" t="s">
        <v>36055</v>
      </c>
      <c r="F10756" t="s">
        <v>35543</v>
      </c>
      <c r="G10756">
        <v>1968</v>
      </c>
      <c r="H10756" t="s">
        <v>36709</v>
      </c>
      <c r="I10756" t="s">
        <v>25135</v>
      </c>
      <c r="J10756" s="2" t="s">
        <v>27771</v>
      </c>
      <c r="K10756" s="5" t="s">
        <v>38</v>
      </c>
      <c r="L10756" t="s">
        <v>323</v>
      </c>
    </row>
    <row r="10757" spans="1:19" hidden="1" x14ac:dyDescent="0.25">
      <c r="A10757">
        <v>232269</v>
      </c>
      <c r="B10757" t="s">
        <v>27772</v>
      </c>
      <c r="C10757" t="s">
        <v>27770</v>
      </c>
      <c r="D10757" t="s">
        <v>27760</v>
      </c>
      <c r="E10757" t="s">
        <v>36055</v>
      </c>
      <c r="F10757" t="s">
        <v>35543</v>
      </c>
      <c r="G10757">
        <v>1968</v>
      </c>
      <c r="H10757" t="s">
        <v>36709</v>
      </c>
      <c r="I10757" t="s">
        <v>25135</v>
      </c>
      <c r="J10757" s="2" t="s">
        <v>27773</v>
      </c>
      <c r="K10757" s="5" t="s">
        <v>55</v>
      </c>
    </row>
    <row r="10758" spans="1:19" hidden="1" x14ac:dyDescent="0.25">
      <c r="A10758">
        <v>232311</v>
      </c>
      <c r="B10758" t="s">
        <v>27774</v>
      </c>
      <c r="C10758" t="s">
        <v>27770</v>
      </c>
      <c r="D10758" t="s">
        <v>27760</v>
      </c>
      <c r="E10758" t="s">
        <v>36055</v>
      </c>
      <c r="F10758" t="s">
        <v>35543</v>
      </c>
      <c r="G10758">
        <v>1968</v>
      </c>
      <c r="H10758" t="s">
        <v>36709</v>
      </c>
      <c r="I10758" t="s">
        <v>25135</v>
      </c>
      <c r="J10758" s="2" t="s">
        <v>27775</v>
      </c>
      <c r="K10758" s="5" t="s">
        <v>202</v>
      </c>
      <c r="L10758" t="s">
        <v>129</v>
      </c>
    </row>
    <row r="10759" spans="1:19" hidden="1" x14ac:dyDescent="0.25">
      <c r="A10759">
        <v>232317</v>
      </c>
      <c r="B10759" t="s">
        <v>27776</v>
      </c>
      <c r="C10759" t="s">
        <v>27759</v>
      </c>
      <c r="D10759" t="s">
        <v>27760</v>
      </c>
      <c r="E10759" t="s">
        <v>36055</v>
      </c>
      <c r="F10759" t="s">
        <v>35543</v>
      </c>
      <c r="G10759">
        <v>1968</v>
      </c>
      <c r="H10759" t="s">
        <v>36709</v>
      </c>
      <c r="I10759" t="s">
        <v>27761</v>
      </c>
      <c r="J10759" s="2" t="s">
        <v>27777</v>
      </c>
      <c r="K10759" s="5" t="s">
        <v>21</v>
      </c>
    </row>
    <row r="10760" spans="1:19" hidden="1" x14ac:dyDescent="0.25">
      <c r="A10760">
        <v>232328</v>
      </c>
      <c r="B10760" t="s">
        <v>27778</v>
      </c>
      <c r="C10760" t="s">
        <v>27770</v>
      </c>
      <c r="D10760" t="s">
        <v>27760</v>
      </c>
      <c r="E10760" t="s">
        <v>36055</v>
      </c>
      <c r="F10760" t="s">
        <v>35543</v>
      </c>
      <c r="G10760">
        <v>1968</v>
      </c>
      <c r="H10760" t="s">
        <v>36709</v>
      </c>
      <c r="I10760" t="s">
        <v>25135</v>
      </c>
      <c r="J10760" s="2" t="s">
        <v>27779</v>
      </c>
      <c r="K10760" s="5" t="s">
        <v>32</v>
      </c>
      <c r="L10760" t="s">
        <v>35242</v>
      </c>
    </row>
    <row r="10761" spans="1:19" hidden="1" x14ac:dyDescent="0.25">
      <c r="A10761">
        <v>232342</v>
      </c>
      <c r="B10761" t="s">
        <v>27780</v>
      </c>
      <c r="C10761" t="s">
        <v>27759</v>
      </c>
      <c r="D10761" t="s">
        <v>27760</v>
      </c>
      <c r="E10761" t="s">
        <v>36055</v>
      </c>
      <c r="F10761" t="s">
        <v>35543</v>
      </c>
      <c r="G10761">
        <v>1968</v>
      </c>
      <c r="H10761" t="s">
        <v>36709</v>
      </c>
      <c r="I10761" t="s">
        <v>27761</v>
      </c>
      <c r="J10761" s="2" t="s">
        <v>27781</v>
      </c>
      <c r="K10761" s="5" t="s">
        <v>21</v>
      </c>
    </row>
    <row r="10762" spans="1:19" hidden="1" x14ac:dyDescent="0.25">
      <c r="A10762">
        <v>232407</v>
      </c>
      <c r="B10762" t="s">
        <v>27782</v>
      </c>
      <c r="C10762" t="s">
        <v>27783</v>
      </c>
      <c r="D10762" t="s">
        <v>27760</v>
      </c>
      <c r="E10762" t="s">
        <v>36055</v>
      </c>
      <c r="F10762" t="s">
        <v>35543</v>
      </c>
      <c r="G10762">
        <v>1968</v>
      </c>
      <c r="H10762" t="s">
        <v>36709</v>
      </c>
      <c r="I10762" t="s">
        <v>27784</v>
      </c>
      <c r="J10762" s="2" t="s">
        <v>27785</v>
      </c>
      <c r="K10762" s="5" t="s">
        <v>38</v>
      </c>
      <c r="L10762" t="s">
        <v>35257</v>
      </c>
    </row>
    <row r="10763" spans="1:19" hidden="1" x14ac:dyDescent="0.25">
      <c r="A10763">
        <v>232448</v>
      </c>
      <c r="B10763" t="s">
        <v>27786</v>
      </c>
      <c r="C10763" t="s">
        <v>27787</v>
      </c>
      <c r="D10763" t="s">
        <v>27760</v>
      </c>
      <c r="E10763" t="s">
        <v>36055</v>
      </c>
      <c r="F10763" t="s">
        <v>35543</v>
      </c>
      <c r="G10763">
        <v>1968</v>
      </c>
      <c r="H10763" t="s">
        <v>36709</v>
      </c>
      <c r="I10763" t="s">
        <v>27788</v>
      </c>
      <c r="J10763" s="2" t="s">
        <v>27789</v>
      </c>
      <c r="K10763" s="5" t="s">
        <v>128</v>
      </c>
      <c r="L10763" t="s">
        <v>374</v>
      </c>
    </row>
    <row r="10764" spans="1:19" hidden="1" x14ac:dyDescent="0.25">
      <c r="A10764">
        <v>232456</v>
      </c>
      <c r="B10764" t="s">
        <v>27790</v>
      </c>
      <c r="C10764" t="s">
        <v>27759</v>
      </c>
      <c r="D10764" t="s">
        <v>27760</v>
      </c>
      <c r="E10764" t="s">
        <v>36055</v>
      </c>
      <c r="F10764" t="s">
        <v>35543</v>
      </c>
      <c r="G10764">
        <v>1968</v>
      </c>
      <c r="H10764" t="s">
        <v>36709</v>
      </c>
      <c r="I10764" t="s">
        <v>27761</v>
      </c>
      <c r="J10764" s="2" t="s">
        <v>27791</v>
      </c>
      <c r="K10764" s="5" t="s">
        <v>21</v>
      </c>
    </row>
    <row r="10765" spans="1:19" hidden="1" x14ac:dyDescent="0.25">
      <c r="A10765">
        <v>232538</v>
      </c>
      <c r="B10765" t="s">
        <v>27792</v>
      </c>
      <c r="C10765" t="s">
        <v>27793</v>
      </c>
      <c r="D10765" t="s">
        <v>27794</v>
      </c>
      <c r="E10765" t="s">
        <v>36056</v>
      </c>
      <c r="F10765" t="s">
        <v>36057</v>
      </c>
      <c r="G10765">
        <v>1960</v>
      </c>
      <c r="H10765" t="s">
        <v>36710</v>
      </c>
      <c r="I10765" t="s">
        <v>27795</v>
      </c>
      <c r="J10765" s="2" t="s">
        <v>27796</v>
      </c>
      <c r="K10765" s="5" t="s">
        <v>38</v>
      </c>
      <c r="L10765" t="s">
        <v>16</v>
      </c>
    </row>
    <row r="10766" spans="1:19" hidden="1" x14ac:dyDescent="0.25">
      <c r="A10766">
        <v>232558</v>
      </c>
      <c r="B10766" t="s">
        <v>27797</v>
      </c>
      <c r="C10766" t="s">
        <v>27793</v>
      </c>
      <c r="D10766" t="s">
        <v>27794</v>
      </c>
      <c r="E10766" t="s">
        <v>36056</v>
      </c>
      <c r="F10766" t="s">
        <v>36057</v>
      </c>
      <c r="G10766">
        <v>1960</v>
      </c>
      <c r="H10766" t="s">
        <v>36710</v>
      </c>
      <c r="I10766" t="s">
        <v>27795</v>
      </c>
      <c r="J10766" s="2" t="s">
        <v>27798</v>
      </c>
      <c r="K10766" s="5" t="s">
        <v>21</v>
      </c>
    </row>
    <row r="10767" spans="1:19" hidden="1" x14ac:dyDescent="0.25">
      <c r="A10767">
        <v>232612</v>
      </c>
      <c r="B10767" t="s">
        <v>27799</v>
      </c>
      <c r="C10767" t="s">
        <v>27800</v>
      </c>
      <c r="D10767" t="s">
        <v>27794</v>
      </c>
      <c r="E10767" t="s">
        <v>36056</v>
      </c>
      <c r="F10767" t="s">
        <v>36057</v>
      </c>
      <c r="G10767">
        <v>1960</v>
      </c>
      <c r="H10767" t="s">
        <v>36710</v>
      </c>
      <c r="I10767" t="s">
        <v>768</v>
      </c>
      <c r="J10767" s="2" t="s">
        <v>27801</v>
      </c>
      <c r="K10767" s="5" t="s">
        <v>21</v>
      </c>
    </row>
    <row r="10768" spans="1:19" hidden="1" x14ac:dyDescent="0.25">
      <c r="A10768">
        <v>232643</v>
      </c>
      <c r="B10768" t="s">
        <v>27802</v>
      </c>
      <c r="C10768" t="s">
        <v>27803</v>
      </c>
      <c r="D10768" t="s">
        <v>27794</v>
      </c>
      <c r="E10768" t="s">
        <v>36056</v>
      </c>
      <c r="F10768" t="s">
        <v>36057</v>
      </c>
      <c r="G10768">
        <v>1960</v>
      </c>
      <c r="H10768" t="s">
        <v>36710</v>
      </c>
      <c r="I10768" t="s">
        <v>27804</v>
      </c>
      <c r="J10768" s="2" t="s">
        <v>27805</v>
      </c>
      <c r="K10768" s="5" t="s">
        <v>21</v>
      </c>
    </row>
    <row r="10769" spans="1:16" hidden="1" x14ac:dyDescent="0.25">
      <c r="A10769">
        <v>232644</v>
      </c>
      <c r="B10769" t="s">
        <v>27806</v>
      </c>
      <c r="C10769" t="s">
        <v>27800</v>
      </c>
      <c r="D10769" t="s">
        <v>27794</v>
      </c>
      <c r="E10769" t="s">
        <v>36056</v>
      </c>
      <c r="F10769" t="s">
        <v>36057</v>
      </c>
      <c r="G10769">
        <v>1960</v>
      </c>
      <c r="H10769" t="s">
        <v>36710</v>
      </c>
      <c r="I10769" t="s">
        <v>768</v>
      </c>
      <c r="J10769" s="2" t="s">
        <v>27807</v>
      </c>
      <c r="K10769" s="5" t="s">
        <v>38</v>
      </c>
      <c r="L10769" t="s">
        <v>1151</v>
      </c>
    </row>
    <row r="10770" spans="1:16" hidden="1" x14ac:dyDescent="0.25">
      <c r="A10770">
        <v>232647</v>
      </c>
      <c r="B10770" t="s">
        <v>27808</v>
      </c>
      <c r="C10770" t="s">
        <v>27809</v>
      </c>
      <c r="D10770" t="s">
        <v>27794</v>
      </c>
      <c r="E10770" t="s">
        <v>36056</v>
      </c>
      <c r="F10770" t="s">
        <v>36057</v>
      </c>
      <c r="G10770">
        <v>1960</v>
      </c>
      <c r="H10770" t="s">
        <v>36710</v>
      </c>
      <c r="I10770" t="s">
        <v>27810</v>
      </c>
      <c r="J10770" s="2" t="s">
        <v>27811</v>
      </c>
      <c r="K10770" s="5" t="s">
        <v>38</v>
      </c>
      <c r="L10770" t="s">
        <v>132</v>
      </c>
    </row>
    <row r="10771" spans="1:16" hidden="1" x14ac:dyDescent="0.25">
      <c r="A10771">
        <v>232668</v>
      </c>
      <c r="B10771" t="s">
        <v>27812</v>
      </c>
      <c r="C10771" t="s">
        <v>27813</v>
      </c>
      <c r="D10771" t="s">
        <v>27794</v>
      </c>
      <c r="E10771" t="s">
        <v>36056</v>
      </c>
      <c r="F10771" t="s">
        <v>36057</v>
      </c>
      <c r="G10771">
        <v>1960</v>
      </c>
      <c r="H10771" t="s">
        <v>36710</v>
      </c>
      <c r="I10771" t="s">
        <v>21484</v>
      </c>
      <c r="J10771" s="2" t="s">
        <v>27814</v>
      </c>
      <c r="K10771" s="5" t="s">
        <v>1052</v>
      </c>
      <c r="L10771" t="s">
        <v>272</v>
      </c>
    </row>
    <row r="10772" spans="1:16" hidden="1" x14ac:dyDescent="0.25">
      <c r="A10772">
        <v>232671</v>
      </c>
      <c r="B10772" t="s">
        <v>27815</v>
      </c>
      <c r="C10772" t="s">
        <v>27816</v>
      </c>
      <c r="D10772" t="s">
        <v>27794</v>
      </c>
      <c r="E10772" t="s">
        <v>36056</v>
      </c>
      <c r="F10772" t="s">
        <v>36057</v>
      </c>
      <c r="G10772">
        <v>1960</v>
      </c>
      <c r="H10772" t="s">
        <v>36710</v>
      </c>
      <c r="I10772" t="s">
        <v>5916</v>
      </c>
      <c r="J10772" s="2" t="s">
        <v>27817</v>
      </c>
      <c r="K10772" s="5" t="s">
        <v>128</v>
      </c>
    </row>
    <row r="10773" spans="1:16" hidden="1" x14ac:dyDescent="0.25">
      <c r="A10773">
        <v>232678</v>
      </c>
      <c r="B10773" t="s">
        <v>27818</v>
      </c>
      <c r="C10773" t="s">
        <v>27813</v>
      </c>
      <c r="D10773" t="s">
        <v>27794</v>
      </c>
      <c r="E10773" t="s">
        <v>36056</v>
      </c>
      <c r="F10773" t="s">
        <v>36057</v>
      </c>
      <c r="G10773">
        <v>1960</v>
      </c>
      <c r="H10773" t="s">
        <v>36710</v>
      </c>
      <c r="I10773" t="s">
        <v>21484</v>
      </c>
      <c r="J10773" s="2" t="s">
        <v>27819</v>
      </c>
      <c r="K10773" s="5" t="s">
        <v>38</v>
      </c>
      <c r="O10773" t="s">
        <v>24</v>
      </c>
      <c r="P10773" t="s">
        <v>35339</v>
      </c>
    </row>
    <row r="10774" spans="1:16" hidden="1" x14ac:dyDescent="0.25">
      <c r="A10774">
        <v>232700</v>
      </c>
      <c r="B10774" t="s">
        <v>27820</v>
      </c>
      <c r="C10774" t="s">
        <v>27816</v>
      </c>
      <c r="D10774" t="s">
        <v>27794</v>
      </c>
      <c r="E10774" t="s">
        <v>36056</v>
      </c>
      <c r="F10774" t="s">
        <v>36057</v>
      </c>
      <c r="G10774">
        <v>1960</v>
      </c>
      <c r="H10774" t="s">
        <v>36710</v>
      </c>
      <c r="I10774" t="s">
        <v>5916</v>
      </c>
      <c r="J10774" s="2" t="s">
        <v>27821</v>
      </c>
      <c r="K10774" s="5" t="s">
        <v>21</v>
      </c>
    </row>
    <row r="10775" spans="1:16" hidden="1" x14ac:dyDescent="0.25">
      <c r="A10775">
        <v>232713</v>
      </c>
      <c r="B10775" t="s">
        <v>27822</v>
      </c>
      <c r="C10775" t="s">
        <v>27816</v>
      </c>
      <c r="D10775" t="s">
        <v>27794</v>
      </c>
      <c r="E10775" t="s">
        <v>36056</v>
      </c>
      <c r="F10775" t="s">
        <v>36057</v>
      </c>
      <c r="G10775">
        <v>1960</v>
      </c>
      <c r="H10775" t="s">
        <v>36710</v>
      </c>
      <c r="I10775" t="s">
        <v>5916</v>
      </c>
      <c r="J10775" s="2" t="s">
        <v>27823</v>
      </c>
      <c r="K10775" s="5" t="s">
        <v>15</v>
      </c>
    </row>
    <row r="10776" spans="1:16" hidden="1" x14ac:dyDescent="0.25">
      <c r="A10776">
        <v>232714</v>
      </c>
      <c r="B10776" t="s">
        <v>27824</v>
      </c>
      <c r="C10776" t="s">
        <v>27825</v>
      </c>
      <c r="D10776" t="s">
        <v>27794</v>
      </c>
      <c r="E10776" t="s">
        <v>36056</v>
      </c>
      <c r="F10776" t="s">
        <v>36057</v>
      </c>
      <c r="G10776">
        <v>1960</v>
      </c>
      <c r="H10776" t="s">
        <v>36710</v>
      </c>
      <c r="I10776" t="s">
        <v>7513</v>
      </c>
      <c r="J10776" s="2" t="s">
        <v>27826</v>
      </c>
      <c r="K10776" s="5" t="s">
        <v>21</v>
      </c>
    </row>
    <row r="10777" spans="1:16" hidden="1" x14ac:dyDescent="0.25">
      <c r="A10777">
        <v>232719</v>
      </c>
      <c r="B10777" t="s">
        <v>27827</v>
      </c>
      <c r="C10777" t="s">
        <v>27816</v>
      </c>
      <c r="D10777" t="s">
        <v>27794</v>
      </c>
      <c r="E10777" t="s">
        <v>36056</v>
      </c>
      <c r="F10777" t="s">
        <v>36057</v>
      </c>
      <c r="G10777">
        <v>1960</v>
      </c>
      <c r="H10777" t="s">
        <v>36710</v>
      </c>
      <c r="I10777" t="s">
        <v>5916</v>
      </c>
      <c r="J10777" s="2" t="s">
        <v>27828</v>
      </c>
      <c r="K10777" s="5" t="s">
        <v>21</v>
      </c>
    </row>
    <row r="10778" spans="1:16" hidden="1" x14ac:dyDescent="0.25">
      <c r="A10778">
        <v>232723</v>
      </c>
      <c r="B10778" t="s">
        <v>27829</v>
      </c>
      <c r="C10778" t="s">
        <v>27816</v>
      </c>
      <c r="D10778" t="s">
        <v>27794</v>
      </c>
      <c r="E10778" t="s">
        <v>36056</v>
      </c>
      <c r="F10778" t="s">
        <v>36057</v>
      </c>
      <c r="G10778">
        <v>1960</v>
      </c>
      <c r="H10778" t="s">
        <v>36710</v>
      </c>
      <c r="I10778" t="s">
        <v>5916</v>
      </c>
      <c r="J10778" s="2" t="s">
        <v>27830</v>
      </c>
      <c r="K10778" s="5" t="s">
        <v>21</v>
      </c>
    </row>
    <row r="10779" spans="1:16" hidden="1" x14ac:dyDescent="0.25">
      <c r="A10779">
        <v>232740</v>
      </c>
      <c r="B10779" t="s">
        <v>27831</v>
      </c>
      <c r="C10779" t="s">
        <v>27825</v>
      </c>
      <c r="D10779" t="s">
        <v>27794</v>
      </c>
      <c r="E10779" t="s">
        <v>36056</v>
      </c>
      <c r="F10779" t="s">
        <v>36057</v>
      </c>
      <c r="G10779">
        <v>1960</v>
      </c>
      <c r="H10779" t="s">
        <v>36710</v>
      </c>
      <c r="I10779" t="s">
        <v>7513</v>
      </c>
      <c r="J10779" s="2" t="s">
        <v>27832</v>
      </c>
      <c r="K10779" s="5" t="s">
        <v>21</v>
      </c>
    </row>
    <row r="10780" spans="1:16" hidden="1" x14ac:dyDescent="0.25">
      <c r="A10780">
        <v>232749</v>
      </c>
      <c r="B10780" t="s">
        <v>27833</v>
      </c>
      <c r="C10780" t="s">
        <v>27816</v>
      </c>
      <c r="D10780" t="s">
        <v>27794</v>
      </c>
      <c r="E10780" t="s">
        <v>36056</v>
      </c>
      <c r="F10780" t="s">
        <v>36057</v>
      </c>
      <c r="G10780">
        <v>1960</v>
      </c>
      <c r="H10780" t="s">
        <v>36710</v>
      </c>
      <c r="I10780" t="s">
        <v>5916</v>
      </c>
      <c r="J10780" s="2" t="s">
        <v>27834</v>
      </c>
      <c r="K10780" s="5" t="s">
        <v>21</v>
      </c>
    </row>
    <row r="10781" spans="1:16" hidden="1" x14ac:dyDescent="0.25">
      <c r="A10781">
        <v>232766</v>
      </c>
      <c r="B10781" t="s">
        <v>27835</v>
      </c>
      <c r="C10781" t="s">
        <v>27816</v>
      </c>
      <c r="D10781" t="s">
        <v>27794</v>
      </c>
      <c r="E10781" t="s">
        <v>36056</v>
      </c>
      <c r="F10781" t="s">
        <v>36057</v>
      </c>
      <c r="G10781">
        <v>1960</v>
      </c>
      <c r="H10781" t="s">
        <v>36710</v>
      </c>
      <c r="I10781" t="s">
        <v>5916</v>
      </c>
      <c r="J10781" s="2" t="s">
        <v>27836</v>
      </c>
      <c r="K10781" s="5" t="s">
        <v>21</v>
      </c>
    </row>
    <row r="10782" spans="1:16" hidden="1" x14ac:dyDescent="0.25">
      <c r="A10782">
        <v>232775</v>
      </c>
      <c r="B10782" t="s">
        <v>27837</v>
      </c>
      <c r="C10782" t="s">
        <v>27825</v>
      </c>
      <c r="D10782" t="s">
        <v>27794</v>
      </c>
      <c r="E10782" t="s">
        <v>36056</v>
      </c>
      <c r="F10782" t="s">
        <v>36057</v>
      </c>
      <c r="G10782">
        <v>1960</v>
      </c>
      <c r="H10782" t="s">
        <v>36710</v>
      </c>
      <c r="I10782" t="s">
        <v>7513</v>
      </c>
      <c r="J10782" s="2" t="s">
        <v>27838</v>
      </c>
      <c r="K10782" s="5" t="s">
        <v>21</v>
      </c>
    </row>
    <row r="10783" spans="1:16" hidden="1" x14ac:dyDescent="0.25">
      <c r="A10783">
        <v>232784</v>
      </c>
      <c r="B10783" t="s">
        <v>27839</v>
      </c>
      <c r="C10783" t="s">
        <v>27825</v>
      </c>
      <c r="D10783" t="s">
        <v>27794</v>
      </c>
      <c r="E10783" t="s">
        <v>36056</v>
      </c>
      <c r="F10783" t="s">
        <v>36057</v>
      </c>
      <c r="G10783">
        <v>1960</v>
      </c>
      <c r="H10783" t="s">
        <v>36710</v>
      </c>
      <c r="I10783" t="s">
        <v>7513</v>
      </c>
      <c r="J10783" s="2" t="s">
        <v>27840</v>
      </c>
      <c r="K10783" s="5" t="s">
        <v>202</v>
      </c>
    </row>
    <row r="10784" spans="1:16" hidden="1" x14ac:dyDescent="0.25">
      <c r="A10784">
        <v>232788</v>
      </c>
      <c r="B10784" t="s">
        <v>27841</v>
      </c>
      <c r="C10784" t="s">
        <v>27825</v>
      </c>
      <c r="D10784" t="s">
        <v>27794</v>
      </c>
      <c r="E10784" t="s">
        <v>36056</v>
      </c>
      <c r="F10784" t="s">
        <v>36057</v>
      </c>
      <c r="G10784">
        <v>1960</v>
      </c>
      <c r="H10784" t="s">
        <v>36710</v>
      </c>
      <c r="I10784" t="s">
        <v>7513</v>
      </c>
      <c r="J10784" s="2" t="s">
        <v>27842</v>
      </c>
      <c r="K10784" s="5" t="s">
        <v>55</v>
      </c>
    </row>
    <row r="10785" spans="1:12" hidden="1" x14ac:dyDescent="0.25">
      <c r="A10785">
        <v>232848</v>
      </c>
      <c r="B10785" t="s">
        <v>27843</v>
      </c>
      <c r="C10785" t="s">
        <v>27825</v>
      </c>
      <c r="D10785" t="s">
        <v>27794</v>
      </c>
      <c r="E10785" t="s">
        <v>36056</v>
      </c>
      <c r="F10785" t="s">
        <v>36057</v>
      </c>
      <c r="G10785">
        <v>1960</v>
      </c>
      <c r="H10785" t="s">
        <v>36710</v>
      </c>
      <c r="I10785" t="s">
        <v>7513</v>
      </c>
      <c r="J10785" s="2" t="s">
        <v>27844</v>
      </c>
      <c r="K10785" s="5" t="s">
        <v>55</v>
      </c>
    </row>
    <row r="10786" spans="1:12" hidden="1" x14ac:dyDescent="0.25">
      <c r="A10786">
        <v>232850</v>
      </c>
      <c r="B10786" t="s">
        <v>27845</v>
      </c>
      <c r="C10786" t="s">
        <v>27825</v>
      </c>
      <c r="D10786" t="s">
        <v>27794</v>
      </c>
      <c r="E10786" t="s">
        <v>36056</v>
      </c>
      <c r="F10786" t="s">
        <v>36057</v>
      </c>
      <c r="G10786">
        <v>1960</v>
      </c>
      <c r="H10786" t="s">
        <v>36710</v>
      </c>
      <c r="I10786" t="s">
        <v>7513</v>
      </c>
      <c r="J10786" s="2" t="s">
        <v>27846</v>
      </c>
      <c r="K10786" s="5" t="s">
        <v>21</v>
      </c>
    </row>
    <row r="10787" spans="1:12" hidden="1" x14ac:dyDescent="0.25">
      <c r="A10787">
        <v>232855</v>
      </c>
      <c r="B10787" t="s">
        <v>27847</v>
      </c>
      <c r="C10787" t="s">
        <v>27825</v>
      </c>
      <c r="D10787" t="s">
        <v>27794</v>
      </c>
      <c r="E10787" t="s">
        <v>36056</v>
      </c>
      <c r="F10787" t="s">
        <v>36057</v>
      </c>
      <c r="G10787">
        <v>1960</v>
      </c>
      <c r="H10787" t="s">
        <v>36710</v>
      </c>
      <c r="I10787" t="s">
        <v>7513</v>
      </c>
      <c r="J10787" s="2" t="s">
        <v>27848</v>
      </c>
      <c r="K10787" s="5" t="s">
        <v>38</v>
      </c>
      <c r="L10787" t="s">
        <v>132</v>
      </c>
    </row>
    <row r="10788" spans="1:12" hidden="1" x14ac:dyDescent="0.25">
      <c r="A10788">
        <v>232860</v>
      </c>
      <c r="B10788" t="s">
        <v>27849</v>
      </c>
      <c r="C10788" t="s">
        <v>27825</v>
      </c>
      <c r="D10788" t="s">
        <v>27794</v>
      </c>
      <c r="E10788" t="s">
        <v>36056</v>
      </c>
      <c r="F10788" t="s">
        <v>36057</v>
      </c>
      <c r="G10788">
        <v>1960</v>
      </c>
      <c r="H10788" t="s">
        <v>36710</v>
      </c>
      <c r="I10788" t="s">
        <v>7513</v>
      </c>
      <c r="J10788" s="2" t="s">
        <v>27850</v>
      </c>
      <c r="K10788" s="5" t="s">
        <v>128</v>
      </c>
    </row>
    <row r="10789" spans="1:12" hidden="1" x14ac:dyDescent="0.25">
      <c r="A10789">
        <v>232868</v>
      </c>
      <c r="B10789" t="s">
        <v>27851</v>
      </c>
      <c r="C10789" t="s">
        <v>27825</v>
      </c>
      <c r="D10789" t="s">
        <v>27794</v>
      </c>
      <c r="E10789" t="s">
        <v>36056</v>
      </c>
      <c r="F10789" t="s">
        <v>36057</v>
      </c>
      <c r="G10789">
        <v>1960</v>
      </c>
      <c r="H10789" t="s">
        <v>36710</v>
      </c>
      <c r="I10789" t="s">
        <v>7513</v>
      </c>
      <c r="J10789" s="2" t="s">
        <v>27852</v>
      </c>
      <c r="K10789" s="5" t="s">
        <v>21</v>
      </c>
    </row>
    <row r="10790" spans="1:12" hidden="1" x14ac:dyDescent="0.25">
      <c r="A10790">
        <v>232884</v>
      </c>
      <c r="B10790" t="s">
        <v>27853</v>
      </c>
      <c r="C10790" t="s">
        <v>27800</v>
      </c>
      <c r="D10790" t="s">
        <v>27794</v>
      </c>
      <c r="E10790" t="s">
        <v>36056</v>
      </c>
      <c r="F10790" t="s">
        <v>36057</v>
      </c>
      <c r="G10790">
        <v>1960</v>
      </c>
      <c r="H10790" t="s">
        <v>36710</v>
      </c>
      <c r="I10790" t="s">
        <v>768</v>
      </c>
      <c r="J10790" s="2" t="s">
        <v>27854</v>
      </c>
      <c r="K10790" s="5" t="s">
        <v>55</v>
      </c>
    </row>
    <row r="10791" spans="1:12" hidden="1" x14ac:dyDescent="0.25">
      <c r="A10791">
        <v>232886</v>
      </c>
      <c r="B10791" t="s">
        <v>27855</v>
      </c>
      <c r="C10791" t="s">
        <v>27800</v>
      </c>
      <c r="D10791" t="s">
        <v>27794</v>
      </c>
      <c r="E10791" t="s">
        <v>36056</v>
      </c>
      <c r="F10791" t="s">
        <v>36057</v>
      </c>
      <c r="G10791">
        <v>1960</v>
      </c>
      <c r="H10791" t="s">
        <v>36710</v>
      </c>
      <c r="I10791" t="s">
        <v>768</v>
      </c>
      <c r="J10791" s="2" t="s">
        <v>27856</v>
      </c>
      <c r="K10791" s="5" t="s">
        <v>21</v>
      </c>
    </row>
    <row r="10792" spans="1:12" hidden="1" x14ac:dyDescent="0.25">
      <c r="A10792">
        <v>232905</v>
      </c>
      <c r="B10792" t="s">
        <v>27857</v>
      </c>
      <c r="C10792" t="s">
        <v>27858</v>
      </c>
      <c r="D10792" t="s">
        <v>27794</v>
      </c>
      <c r="E10792" t="s">
        <v>36056</v>
      </c>
      <c r="F10792" t="s">
        <v>36057</v>
      </c>
      <c r="G10792">
        <v>1960</v>
      </c>
      <c r="H10792" t="s">
        <v>36710</v>
      </c>
      <c r="I10792" t="s">
        <v>26374</v>
      </c>
      <c r="J10792" s="2" t="s">
        <v>27859</v>
      </c>
      <c r="K10792" s="5" t="s">
        <v>38</v>
      </c>
      <c r="L10792" t="s">
        <v>35297</v>
      </c>
    </row>
    <row r="10793" spans="1:12" hidden="1" x14ac:dyDescent="0.25">
      <c r="A10793">
        <v>232908</v>
      </c>
      <c r="B10793" t="s">
        <v>27860</v>
      </c>
      <c r="C10793" t="s">
        <v>27858</v>
      </c>
      <c r="D10793" t="s">
        <v>27794</v>
      </c>
      <c r="E10793" t="s">
        <v>36056</v>
      </c>
      <c r="F10793" t="s">
        <v>36057</v>
      </c>
      <c r="G10793">
        <v>1960</v>
      </c>
      <c r="H10793" t="s">
        <v>36710</v>
      </c>
      <c r="I10793" t="s">
        <v>26374</v>
      </c>
      <c r="J10793" s="2" t="s">
        <v>27861</v>
      </c>
      <c r="K10793" s="5" t="s">
        <v>38</v>
      </c>
      <c r="L10793" t="s">
        <v>132</v>
      </c>
    </row>
    <row r="10794" spans="1:12" hidden="1" x14ac:dyDescent="0.25">
      <c r="A10794">
        <v>232912</v>
      </c>
      <c r="B10794" t="s">
        <v>27862</v>
      </c>
      <c r="C10794" t="s">
        <v>27858</v>
      </c>
      <c r="D10794" t="s">
        <v>27794</v>
      </c>
      <c r="E10794" t="s">
        <v>36056</v>
      </c>
      <c r="F10794" t="s">
        <v>36057</v>
      </c>
      <c r="G10794">
        <v>1960</v>
      </c>
      <c r="H10794" t="s">
        <v>36710</v>
      </c>
      <c r="I10794" t="s">
        <v>26374</v>
      </c>
      <c r="J10794" s="2" t="s">
        <v>27863</v>
      </c>
      <c r="K10794" s="5" t="s">
        <v>1783</v>
      </c>
      <c r="L10794" t="s">
        <v>162</v>
      </c>
    </row>
    <row r="10795" spans="1:12" hidden="1" x14ac:dyDescent="0.25">
      <c r="A10795">
        <v>232918</v>
      </c>
      <c r="B10795" t="s">
        <v>27864</v>
      </c>
      <c r="C10795" t="s">
        <v>27858</v>
      </c>
      <c r="D10795" t="s">
        <v>27794</v>
      </c>
      <c r="E10795" t="s">
        <v>36056</v>
      </c>
      <c r="F10795" t="s">
        <v>36057</v>
      </c>
      <c r="G10795">
        <v>1960</v>
      </c>
      <c r="H10795" t="s">
        <v>36710</v>
      </c>
      <c r="I10795" t="s">
        <v>26374</v>
      </c>
      <c r="J10795" s="2" t="s">
        <v>27865</v>
      </c>
      <c r="K10795" s="5" t="s">
        <v>580</v>
      </c>
    </row>
    <row r="10796" spans="1:12" hidden="1" x14ac:dyDescent="0.25">
      <c r="A10796">
        <v>232920</v>
      </c>
      <c r="B10796" t="s">
        <v>27866</v>
      </c>
      <c r="C10796" t="s">
        <v>27858</v>
      </c>
      <c r="D10796" t="s">
        <v>27794</v>
      </c>
      <c r="E10796" t="s">
        <v>36056</v>
      </c>
      <c r="F10796" t="s">
        <v>36057</v>
      </c>
      <c r="G10796">
        <v>1960</v>
      </c>
      <c r="H10796" t="s">
        <v>36710</v>
      </c>
      <c r="I10796" t="s">
        <v>26374</v>
      </c>
      <c r="J10796" s="2" t="s">
        <v>27867</v>
      </c>
      <c r="K10796" s="5" t="s">
        <v>21</v>
      </c>
    </row>
    <row r="10797" spans="1:12" hidden="1" x14ac:dyDescent="0.25">
      <c r="A10797">
        <v>232938</v>
      </c>
      <c r="B10797" t="s">
        <v>27868</v>
      </c>
      <c r="C10797" t="s">
        <v>27858</v>
      </c>
      <c r="D10797" t="s">
        <v>27794</v>
      </c>
      <c r="E10797" t="s">
        <v>36056</v>
      </c>
      <c r="F10797" t="s">
        <v>36057</v>
      </c>
      <c r="G10797">
        <v>1960</v>
      </c>
      <c r="H10797" t="s">
        <v>36710</v>
      </c>
      <c r="I10797" t="s">
        <v>26374</v>
      </c>
      <c r="J10797" s="2" t="s">
        <v>27869</v>
      </c>
      <c r="K10797" s="5" t="s">
        <v>38</v>
      </c>
      <c r="L10797" t="s">
        <v>132</v>
      </c>
    </row>
    <row r="10798" spans="1:12" hidden="1" x14ac:dyDescent="0.25">
      <c r="A10798">
        <v>232944</v>
      </c>
      <c r="B10798" t="s">
        <v>27870</v>
      </c>
      <c r="C10798" t="s">
        <v>27858</v>
      </c>
      <c r="D10798" t="s">
        <v>27794</v>
      </c>
      <c r="E10798" t="s">
        <v>36056</v>
      </c>
      <c r="F10798" t="s">
        <v>36057</v>
      </c>
      <c r="G10798">
        <v>1960</v>
      </c>
      <c r="H10798" t="s">
        <v>36710</v>
      </c>
      <c r="I10798" t="s">
        <v>26374</v>
      </c>
      <c r="J10798" s="2" t="s">
        <v>27871</v>
      </c>
      <c r="K10798" s="5" t="s">
        <v>38</v>
      </c>
      <c r="L10798" t="s">
        <v>1151</v>
      </c>
    </row>
    <row r="10799" spans="1:12" hidden="1" x14ac:dyDescent="0.25">
      <c r="A10799">
        <v>232982</v>
      </c>
      <c r="B10799" t="s">
        <v>27872</v>
      </c>
      <c r="C10799" t="s">
        <v>27800</v>
      </c>
      <c r="D10799" t="s">
        <v>27794</v>
      </c>
      <c r="E10799" t="s">
        <v>36056</v>
      </c>
      <c r="F10799" t="s">
        <v>36057</v>
      </c>
      <c r="G10799">
        <v>1960</v>
      </c>
      <c r="H10799" t="s">
        <v>36710</v>
      </c>
      <c r="I10799" t="s">
        <v>768</v>
      </c>
      <c r="J10799" s="2" t="s">
        <v>27873</v>
      </c>
      <c r="K10799" s="5" t="s">
        <v>38</v>
      </c>
      <c r="L10799" t="s">
        <v>35297</v>
      </c>
    </row>
    <row r="10800" spans="1:12" hidden="1" x14ac:dyDescent="0.25">
      <c r="A10800">
        <v>232988</v>
      </c>
      <c r="B10800" t="s">
        <v>27874</v>
      </c>
      <c r="C10800" t="s">
        <v>27800</v>
      </c>
      <c r="D10800" t="s">
        <v>27794</v>
      </c>
      <c r="E10800" t="s">
        <v>36056</v>
      </c>
      <c r="F10800" t="s">
        <v>36057</v>
      </c>
      <c r="G10800">
        <v>1960</v>
      </c>
      <c r="H10800" t="s">
        <v>36710</v>
      </c>
      <c r="I10800" t="s">
        <v>768</v>
      </c>
      <c r="J10800" s="2" t="s">
        <v>27875</v>
      </c>
      <c r="K10800" s="5" t="s">
        <v>15</v>
      </c>
      <c r="L10800" t="s">
        <v>112</v>
      </c>
    </row>
    <row r="10801" spans="1:12" hidden="1" x14ac:dyDescent="0.25">
      <c r="A10801">
        <v>233011</v>
      </c>
      <c r="B10801" t="s">
        <v>27876</v>
      </c>
      <c r="C10801" t="s">
        <v>27813</v>
      </c>
      <c r="D10801" t="s">
        <v>27794</v>
      </c>
      <c r="E10801" t="s">
        <v>36056</v>
      </c>
      <c r="F10801" t="s">
        <v>36057</v>
      </c>
      <c r="G10801">
        <v>1960</v>
      </c>
      <c r="H10801" t="s">
        <v>36710</v>
      </c>
      <c r="I10801" t="s">
        <v>21484</v>
      </c>
      <c r="J10801" s="2" t="s">
        <v>27877</v>
      </c>
      <c r="K10801" s="5" t="s">
        <v>21</v>
      </c>
    </row>
    <row r="10802" spans="1:12" hidden="1" x14ac:dyDescent="0.25">
      <c r="A10802">
        <v>233015</v>
      </c>
      <c r="B10802" t="s">
        <v>27878</v>
      </c>
      <c r="C10802" t="s">
        <v>27813</v>
      </c>
      <c r="D10802" t="s">
        <v>27794</v>
      </c>
      <c r="E10802" t="s">
        <v>36056</v>
      </c>
      <c r="F10802" t="s">
        <v>36057</v>
      </c>
      <c r="G10802">
        <v>1960</v>
      </c>
      <c r="H10802" t="s">
        <v>36710</v>
      </c>
      <c r="I10802" t="s">
        <v>21484</v>
      </c>
      <c r="J10802" s="2" t="s">
        <v>27879</v>
      </c>
      <c r="K10802" s="5" t="s">
        <v>128</v>
      </c>
    </row>
    <row r="10803" spans="1:12" hidden="1" x14ac:dyDescent="0.25">
      <c r="A10803">
        <v>233039</v>
      </c>
      <c r="B10803" t="s">
        <v>27880</v>
      </c>
      <c r="C10803" t="s">
        <v>27825</v>
      </c>
      <c r="D10803" t="s">
        <v>27794</v>
      </c>
      <c r="E10803" t="s">
        <v>36056</v>
      </c>
      <c r="F10803" t="s">
        <v>36057</v>
      </c>
      <c r="G10803">
        <v>1960</v>
      </c>
      <c r="H10803" t="s">
        <v>36710</v>
      </c>
      <c r="I10803" t="s">
        <v>7513</v>
      </c>
      <c r="J10803" s="2" t="s">
        <v>27881</v>
      </c>
      <c r="K10803" s="5" t="s">
        <v>21</v>
      </c>
    </row>
    <row r="10804" spans="1:12" hidden="1" x14ac:dyDescent="0.25">
      <c r="A10804">
        <v>233058</v>
      </c>
      <c r="B10804" t="s">
        <v>27882</v>
      </c>
      <c r="C10804" t="s">
        <v>27883</v>
      </c>
      <c r="D10804" t="s">
        <v>27794</v>
      </c>
      <c r="E10804" t="s">
        <v>36056</v>
      </c>
      <c r="F10804" t="s">
        <v>36057</v>
      </c>
      <c r="G10804">
        <v>1960</v>
      </c>
      <c r="H10804" t="s">
        <v>36710</v>
      </c>
      <c r="I10804" t="s">
        <v>27884</v>
      </c>
      <c r="J10804" s="2" t="s">
        <v>27885</v>
      </c>
      <c r="K10804" s="5" t="s">
        <v>173</v>
      </c>
      <c r="L10804" t="s">
        <v>35297</v>
      </c>
    </row>
    <row r="10805" spans="1:12" hidden="1" x14ac:dyDescent="0.25">
      <c r="A10805">
        <v>233060</v>
      </c>
      <c r="B10805" t="s">
        <v>27886</v>
      </c>
      <c r="C10805" t="s">
        <v>27883</v>
      </c>
      <c r="D10805" t="s">
        <v>27794</v>
      </c>
      <c r="E10805" t="s">
        <v>36056</v>
      </c>
      <c r="F10805" t="s">
        <v>36057</v>
      </c>
      <c r="G10805">
        <v>1960</v>
      </c>
      <c r="H10805" t="s">
        <v>36710</v>
      </c>
      <c r="I10805" t="s">
        <v>27884</v>
      </c>
      <c r="J10805" s="2" t="s">
        <v>27887</v>
      </c>
      <c r="K10805" s="5" t="s">
        <v>202</v>
      </c>
    </row>
    <row r="10806" spans="1:12" hidden="1" x14ac:dyDescent="0.25">
      <c r="A10806">
        <v>233072</v>
      </c>
      <c r="B10806" t="s">
        <v>27888</v>
      </c>
      <c r="C10806" t="s">
        <v>27813</v>
      </c>
      <c r="D10806" t="s">
        <v>27794</v>
      </c>
      <c r="E10806" t="s">
        <v>36056</v>
      </c>
      <c r="F10806" t="s">
        <v>36057</v>
      </c>
      <c r="G10806">
        <v>1960</v>
      </c>
      <c r="H10806" t="s">
        <v>36710</v>
      </c>
      <c r="I10806" t="s">
        <v>21484</v>
      </c>
      <c r="J10806" s="2" t="s">
        <v>27889</v>
      </c>
      <c r="K10806" s="5" t="s">
        <v>21</v>
      </c>
    </row>
    <row r="10807" spans="1:12" hidden="1" x14ac:dyDescent="0.25">
      <c r="A10807">
        <v>233073</v>
      </c>
      <c r="B10807" t="s">
        <v>27890</v>
      </c>
      <c r="C10807" t="s">
        <v>27825</v>
      </c>
      <c r="D10807" t="s">
        <v>27794</v>
      </c>
      <c r="E10807" t="s">
        <v>36056</v>
      </c>
      <c r="F10807" t="s">
        <v>36057</v>
      </c>
      <c r="G10807">
        <v>1960</v>
      </c>
      <c r="H10807" t="s">
        <v>36710</v>
      </c>
      <c r="I10807" t="s">
        <v>7513</v>
      </c>
      <c r="J10807" s="2" t="s">
        <v>27891</v>
      </c>
      <c r="K10807" s="5" t="s">
        <v>21</v>
      </c>
      <c r="L10807" t="s">
        <v>143</v>
      </c>
    </row>
    <row r="10808" spans="1:12" hidden="1" x14ac:dyDescent="0.25">
      <c r="A10808">
        <v>233074</v>
      </c>
      <c r="B10808" t="s">
        <v>27892</v>
      </c>
      <c r="C10808" t="s">
        <v>27813</v>
      </c>
      <c r="D10808" t="s">
        <v>27794</v>
      </c>
      <c r="E10808" t="s">
        <v>36056</v>
      </c>
      <c r="F10808" t="s">
        <v>36057</v>
      </c>
      <c r="G10808">
        <v>1960</v>
      </c>
      <c r="H10808" t="s">
        <v>36710</v>
      </c>
      <c r="I10808" t="s">
        <v>21484</v>
      </c>
      <c r="J10808" s="2" t="s">
        <v>27893</v>
      </c>
      <c r="K10808" s="5" t="s">
        <v>21</v>
      </c>
    </row>
    <row r="10809" spans="1:12" hidden="1" x14ac:dyDescent="0.25">
      <c r="A10809">
        <v>233144</v>
      </c>
      <c r="B10809" t="s">
        <v>27894</v>
      </c>
      <c r="C10809" t="s">
        <v>27895</v>
      </c>
      <c r="D10809" t="s">
        <v>27896</v>
      </c>
      <c r="E10809" t="s">
        <v>36058</v>
      </c>
      <c r="F10809" t="s">
        <v>35491</v>
      </c>
      <c r="G10809">
        <v>1980</v>
      </c>
      <c r="H10809" t="s">
        <v>36711</v>
      </c>
      <c r="I10809" t="s">
        <v>27897</v>
      </c>
      <c r="J10809" s="2" t="s">
        <v>27898</v>
      </c>
      <c r="K10809" s="5" t="s">
        <v>38</v>
      </c>
      <c r="L10809" t="s">
        <v>132</v>
      </c>
    </row>
    <row r="10810" spans="1:12" hidden="1" x14ac:dyDescent="0.25">
      <c r="A10810">
        <v>233172</v>
      </c>
      <c r="B10810" t="s">
        <v>27899</v>
      </c>
      <c r="C10810" t="s">
        <v>27900</v>
      </c>
      <c r="D10810" t="s">
        <v>27896</v>
      </c>
      <c r="E10810" t="s">
        <v>36058</v>
      </c>
      <c r="F10810" t="s">
        <v>35491</v>
      </c>
      <c r="G10810">
        <v>1980</v>
      </c>
      <c r="H10810" t="s">
        <v>36711</v>
      </c>
      <c r="I10810" t="s">
        <v>17693</v>
      </c>
      <c r="J10810" s="2" t="s">
        <v>27901</v>
      </c>
      <c r="K10810" s="5" t="s">
        <v>21</v>
      </c>
    </row>
    <row r="10811" spans="1:12" hidden="1" x14ac:dyDescent="0.25">
      <c r="A10811">
        <v>233184</v>
      </c>
      <c r="B10811" t="s">
        <v>27902</v>
      </c>
      <c r="C10811" t="s">
        <v>27900</v>
      </c>
      <c r="D10811" t="s">
        <v>27896</v>
      </c>
      <c r="E10811" t="s">
        <v>36058</v>
      </c>
      <c r="F10811" t="s">
        <v>35491</v>
      </c>
      <c r="G10811">
        <v>1980</v>
      </c>
      <c r="H10811" t="s">
        <v>36711</v>
      </c>
      <c r="I10811" t="s">
        <v>17693</v>
      </c>
      <c r="J10811" s="2" t="s">
        <v>27903</v>
      </c>
      <c r="K10811" s="5" t="s">
        <v>21</v>
      </c>
    </row>
    <row r="10812" spans="1:12" hidden="1" x14ac:dyDescent="0.25">
      <c r="A10812">
        <v>233221</v>
      </c>
      <c r="B10812" t="s">
        <v>27904</v>
      </c>
      <c r="C10812" t="s">
        <v>27905</v>
      </c>
      <c r="D10812" t="s">
        <v>27906</v>
      </c>
      <c r="E10812" t="s">
        <v>36059</v>
      </c>
      <c r="F10812" t="s">
        <v>36036</v>
      </c>
      <c r="G10812">
        <v>1932</v>
      </c>
      <c r="H10812" t="s">
        <v>36712</v>
      </c>
      <c r="I10812" t="s">
        <v>27907</v>
      </c>
      <c r="J10812" s="2" t="s">
        <v>27908</v>
      </c>
      <c r="K10812" s="5" t="s">
        <v>128</v>
      </c>
    </row>
    <row r="10813" spans="1:12" hidden="1" x14ac:dyDescent="0.25">
      <c r="A10813">
        <v>233224</v>
      </c>
      <c r="B10813" t="s">
        <v>27909</v>
      </c>
      <c r="C10813" t="s">
        <v>27910</v>
      </c>
      <c r="D10813" t="s">
        <v>27906</v>
      </c>
      <c r="E10813" t="s">
        <v>36059</v>
      </c>
      <c r="F10813" t="s">
        <v>36036</v>
      </c>
      <c r="G10813">
        <v>1932</v>
      </c>
      <c r="H10813" t="s">
        <v>36712</v>
      </c>
      <c r="I10813" t="s">
        <v>27911</v>
      </c>
      <c r="J10813" s="2" t="s">
        <v>27912</v>
      </c>
      <c r="K10813" s="5" t="s">
        <v>38</v>
      </c>
      <c r="L10813" t="s">
        <v>35297</v>
      </c>
    </row>
    <row r="10814" spans="1:12" hidden="1" x14ac:dyDescent="0.25">
      <c r="A10814">
        <v>233238</v>
      </c>
      <c r="B10814" t="s">
        <v>27913</v>
      </c>
      <c r="C10814" t="s">
        <v>27914</v>
      </c>
      <c r="D10814" t="s">
        <v>27915</v>
      </c>
      <c r="E10814" t="s">
        <v>36060</v>
      </c>
      <c r="F10814" t="s">
        <v>35475</v>
      </c>
      <c r="G10814">
        <v>1933</v>
      </c>
      <c r="H10814" t="s">
        <v>36713</v>
      </c>
      <c r="I10814" t="s">
        <v>27916</v>
      </c>
      <c r="J10814" s="2" t="s">
        <v>27917</v>
      </c>
      <c r="K10814" s="5" t="s">
        <v>21</v>
      </c>
    </row>
    <row r="10815" spans="1:12" hidden="1" x14ac:dyDescent="0.25">
      <c r="A10815">
        <v>233244</v>
      </c>
      <c r="B10815" t="s">
        <v>27918</v>
      </c>
      <c r="C10815" t="s">
        <v>27914</v>
      </c>
      <c r="D10815" t="s">
        <v>27915</v>
      </c>
      <c r="E10815" t="s">
        <v>36060</v>
      </c>
      <c r="F10815" t="s">
        <v>35475</v>
      </c>
      <c r="G10815">
        <v>1933</v>
      </c>
      <c r="H10815" t="s">
        <v>36713</v>
      </c>
      <c r="I10815" t="s">
        <v>27916</v>
      </c>
      <c r="J10815" s="2" t="s">
        <v>27919</v>
      </c>
      <c r="K10815" s="5" t="s">
        <v>32</v>
      </c>
    </row>
    <row r="10816" spans="1:12" hidden="1" x14ac:dyDescent="0.25">
      <c r="A10816">
        <v>233260</v>
      </c>
      <c r="B10816" t="s">
        <v>27920</v>
      </c>
      <c r="C10816" t="s">
        <v>27921</v>
      </c>
      <c r="D10816" t="s">
        <v>27915</v>
      </c>
      <c r="E10816" t="s">
        <v>36060</v>
      </c>
      <c r="F10816" t="s">
        <v>35475</v>
      </c>
      <c r="G10816">
        <v>1933</v>
      </c>
      <c r="H10816" t="s">
        <v>36713</v>
      </c>
      <c r="I10816" t="s">
        <v>9979</v>
      </c>
      <c r="J10816" s="2" t="s">
        <v>27922</v>
      </c>
      <c r="K10816" s="5" t="s">
        <v>128</v>
      </c>
    </row>
    <row r="10817" spans="1:12" hidden="1" x14ac:dyDescent="0.25">
      <c r="A10817">
        <v>233269</v>
      </c>
      <c r="B10817" t="s">
        <v>27923</v>
      </c>
      <c r="C10817" t="s">
        <v>27924</v>
      </c>
      <c r="D10817" t="s">
        <v>27915</v>
      </c>
      <c r="E10817" t="s">
        <v>36060</v>
      </c>
      <c r="F10817" t="s">
        <v>35475</v>
      </c>
      <c r="G10817">
        <v>1933</v>
      </c>
      <c r="H10817" t="s">
        <v>36713</v>
      </c>
      <c r="I10817" t="s">
        <v>27925</v>
      </c>
      <c r="J10817" s="2" t="s">
        <v>27926</v>
      </c>
      <c r="K10817" s="5" t="s">
        <v>55</v>
      </c>
    </row>
    <row r="10818" spans="1:12" hidden="1" x14ac:dyDescent="0.25">
      <c r="A10818">
        <v>233286</v>
      </c>
      <c r="B10818" t="s">
        <v>27927</v>
      </c>
      <c r="C10818" t="s">
        <v>27928</v>
      </c>
      <c r="D10818" t="s">
        <v>27915</v>
      </c>
      <c r="E10818" t="s">
        <v>36060</v>
      </c>
      <c r="F10818" t="s">
        <v>35475</v>
      </c>
      <c r="G10818">
        <v>1933</v>
      </c>
      <c r="H10818" t="s">
        <v>36713</v>
      </c>
      <c r="I10818" t="s">
        <v>27929</v>
      </c>
      <c r="J10818" s="2" t="s">
        <v>27930</v>
      </c>
      <c r="K10818" s="5" t="s">
        <v>38</v>
      </c>
      <c r="L10818" t="s">
        <v>132</v>
      </c>
    </row>
    <row r="10819" spans="1:12" hidden="1" x14ac:dyDescent="0.25">
      <c r="A10819">
        <v>233296</v>
      </c>
      <c r="B10819" t="s">
        <v>27931</v>
      </c>
      <c r="C10819" t="s">
        <v>27928</v>
      </c>
      <c r="D10819" t="s">
        <v>27915</v>
      </c>
      <c r="E10819" t="s">
        <v>36060</v>
      </c>
      <c r="F10819" t="s">
        <v>35475</v>
      </c>
      <c r="G10819">
        <v>1933</v>
      </c>
      <c r="H10819" t="s">
        <v>36713</v>
      </c>
      <c r="I10819" t="s">
        <v>27929</v>
      </c>
      <c r="J10819" s="2" t="s">
        <v>27932</v>
      </c>
      <c r="K10819" s="5" t="s">
        <v>38</v>
      </c>
      <c r="L10819" t="s">
        <v>323</v>
      </c>
    </row>
    <row r="10820" spans="1:12" hidden="1" x14ac:dyDescent="0.25">
      <c r="A10820">
        <v>233333</v>
      </c>
      <c r="B10820" t="s">
        <v>27933</v>
      </c>
      <c r="C10820" t="s">
        <v>27934</v>
      </c>
      <c r="D10820" t="s">
        <v>27915</v>
      </c>
      <c r="E10820" t="s">
        <v>36060</v>
      </c>
      <c r="F10820" t="s">
        <v>35475</v>
      </c>
      <c r="G10820">
        <v>1933</v>
      </c>
      <c r="H10820" t="s">
        <v>36713</v>
      </c>
      <c r="I10820" t="s">
        <v>23301</v>
      </c>
      <c r="J10820" s="2" t="s">
        <v>27935</v>
      </c>
      <c r="K10820" s="5" t="s">
        <v>128</v>
      </c>
    </row>
    <row r="10821" spans="1:12" hidden="1" x14ac:dyDescent="0.25">
      <c r="A10821">
        <v>233349</v>
      </c>
      <c r="B10821" t="s">
        <v>27936</v>
      </c>
      <c r="C10821" t="s">
        <v>27914</v>
      </c>
      <c r="D10821" t="s">
        <v>27915</v>
      </c>
      <c r="E10821" t="s">
        <v>36060</v>
      </c>
      <c r="F10821" t="s">
        <v>35475</v>
      </c>
      <c r="G10821">
        <v>1933</v>
      </c>
      <c r="H10821" t="s">
        <v>36713</v>
      </c>
      <c r="I10821" t="s">
        <v>27916</v>
      </c>
      <c r="J10821" s="2" t="s">
        <v>27937</v>
      </c>
      <c r="K10821" s="5" t="s">
        <v>38</v>
      </c>
      <c r="L10821" t="s">
        <v>16</v>
      </c>
    </row>
    <row r="10822" spans="1:12" hidden="1" x14ac:dyDescent="0.25">
      <c r="A10822">
        <v>233373</v>
      </c>
      <c r="B10822" t="s">
        <v>27938</v>
      </c>
      <c r="C10822" t="s">
        <v>27934</v>
      </c>
      <c r="D10822" t="s">
        <v>27915</v>
      </c>
      <c r="E10822" t="s">
        <v>36060</v>
      </c>
      <c r="F10822" t="s">
        <v>35475</v>
      </c>
      <c r="G10822">
        <v>1933</v>
      </c>
      <c r="H10822" t="s">
        <v>36713</v>
      </c>
      <c r="I10822" t="s">
        <v>23301</v>
      </c>
      <c r="J10822" s="2" t="s">
        <v>27939</v>
      </c>
      <c r="K10822" s="5" t="s">
        <v>38</v>
      </c>
      <c r="L10822" t="s">
        <v>16</v>
      </c>
    </row>
    <row r="10823" spans="1:12" hidden="1" x14ac:dyDescent="0.25">
      <c r="A10823">
        <v>233382</v>
      </c>
      <c r="B10823" t="s">
        <v>27940</v>
      </c>
      <c r="C10823" t="s">
        <v>27934</v>
      </c>
      <c r="D10823" t="s">
        <v>27915</v>
      </c>
      <c r="E10823" t="s">
        <v>36060</v>
      </c>
      <c r="F10823" t="s">
        <v>35475</v>
      </c>
      <c r="G10823">
        <v>1933</v>
      </c>
      <c r="H10823" t="s">
        <v>36713</v>
      </c>
      <c r="I10823" t="s">
        <v>23301</v>
      </c>
      <c r="J10823" s="2" t="s">
        <v>27941</v>
      </c>
      <c r="K10823" s="5" t="s">
        <v>21</v>
      </c>
    </row>
    <row r="10824" spans="1:12" hidden="1" x14ac:dyDescent="0.25">
      <c r="A10824">
        <v>233388</v>
      </c>
      <c r="B10824" t="s">
        <v>27942</v>
      </c>
      <c r="C10824" t="s">
        <v>27934</v>
      </c>
      <c r="D10824" t="s">
        <v>27915</v>
      </c>
      <c r="E10824" t="s">
        <v>36060</v>
      </c>
      <c r="F10824" t="s">
        <v>35475</v>
      </c>
      <c r="G10824">
        <v>1933</v>
      </c>
      <c r="H10824" t="s">
        <v>36713</v>
      </c>
      <c r="I10824" t="s">
        <v>23301</v>
      </c>
      <c r="J10824" s="2" t="s">
        <v>27943</v>
      </c>
      <c r="K10824" s="5" t="s">
        <v>55</v>
      </c>
    </row>
    <row r="10825" spans="1:12" hidden="1" x14ac:dyDescent="0.25">
      <c r="A10825">
        <v>233411</v>
      </c>
      <c r="B10825" t="s">
        <v>27944</v>
      </c>
      <c r="C10825" t="s">
        <v>27914</v>
      </c>
      <c r="D10825" t="s">
        <v>27915</v>
      </c>
      <c r="E10825" t="s">
        <v>36060</v>
      </c>
      <c r="F10825" t="s">
        <v>35475</v>
      </c>
      <c r="G10825">
        <v>1933</v>
      </c>
      <c r="H10825" t="s">
        <v>36713</v>
      </c>
      <c r="I10825" t="s">
        <v>27916</v>
      </c>
      <c r="J10825" s="2" t="s">
        <v>27945</v>
      </c>
      <c r="K10825" s="5" t="s">
        <v>15</v>
      </c>
    </row>
    <row r="10826" spans="1:12" hidden="1" x14ac:dyDescent="0.25">
      <c r="A10826">
        <v>233419</v>
      </c>
      <c r="B10826" t="s">
        <v>27946</v>
      </c>
      <c r="C10826" t="s">
        <v>27947</v>
      </c>
      <c r="D10826" t="s">
        <v>27915</v>
      </c>
      <c r="E10826" t="s">
        <v>36060</v>
      </c>
      <c r="F10826" t="s">
        <v>35475</v>
      </c>
      <c r="G10826">
        <v>1933</v>
      </c>
      <c r="H10826" t="s">
        <v>36713</v>
      </c>
      <c r="I10826" t="s">
        <v>27948</v>
      </c>
      <c r="J10826" s="2" t="s">
        <v>27949</v>
      </c>
      <c r="K10826" s="5" t="s">
        <v>21</v>
      </c>
    </row>
    <row r="10827" spans="1:12" hidden="1" x14ac:dyDescent="0.25">
      <c r="A10827">
        <v>233458</v>
      </c>
      <c r="B10827" t="s">
        <v>27950</v>
      </c>
      <c r="C10827" t="s">
        <v>27924</v>
      </c>
      <c r="D10827" t="s">
        <v>27915</v>
      </c>
      <c r="E10827" t="s">
        <v>36060</v>
      </c>
      <c r="F10827" t="s">
        <v>35475</v>
      </c>
      <c r="G10827">
        <v>1933</v>
      </c>
      <c r="H10827" t="s">
        <v>36713</v>
      </c>
      <c r="I10827" t="s">
        <v>27925</v>
      </c>
      <c r="J10827" s="2" t="s">
        <v>27951</v>
      </c>
      <c r="K10827" s="5" t="s">
        <v>202</v>
      </c>
    </row>
    <row r="10828" spans="1:12" hidden="1" x14ac:dyDescent="0.25">
      <c r="A10828">
        <v>233461</v>
      </c>
      <c r="B10828" t="s">
        <v>27952</v>
      </c>
      <c r="C10828" t="s">
        <v>27914</v>
      </c>
      <c r="D10828" t="s">
        <v>27915</v>
      </c>
      <c r="E10828" t="s">
        <v>36060</v>
      </c>
      <c r="F10828" t="s">
        <v>35475</v>
      </c>
      <c r="G10828">
        <v>1933</v>
      </c>
      <c r="H10828" t="s">
        <v>36713</v>
      </c>
      <c r="I10828" t="s">
        <v>27916</v>
      </c>
      <c r="J10828" s="2" t="s">
        <v>27953</v>
      </c>
      <c r="K10828" s="5" t="s">
        <v>1052</v>
      </c>
    </row>
    <row r="10829" spans="1:12" hidden="1" x14ac:dyDescent="0.25">
      <c r="A10829">
        <v>233479</v>
      </c>
      <c r="B10829" t="s">
        <v>27954</v>
      </c>
      <c r="C10829" t="s">
        <v>27914</v>
      </c>
      <c r="D10829" t="s">
        <v>27915</v>
      </c>
      <c r="E10829" t="s">
        <v>36060</v>
      </c>
      <c r="F10829" t="s">
        <v>35475</v>
      </c>
      <c r="G10829">
        <v>1933</v>
      </c>
      <c r="H10829" t="s">
        <v>36713</v>
      </c>
      <c r="I10829" t="s">
        <v>27916</v>
      </c>
      <c r="J10829" s="2" t="s">
        <v>27955</v>
      </c>
      <c r="K10829" s="5" t="s">
        <v>21</v>
      </c>
    </row>
    <row r="10830" spans="1:12" hidden="1" x14ac:dyDescent="0.25">
      <c r="A10830">
        <v>233511</v>
      </c>
      <c r="B10830" t="s">
        <v>27956</v>
      </c>
      <c r="C10830" t="s">
        <v>27914</v>
      </c>
      <c r="D10830" t="s">
        <v>27915</v>
      </c>
      <c r="E10830" t="s">
        <v>36060</v>
      </c>
      <c r="F10830" t="s">
        <v>35475</v>
      </c>
      <c r="G10830">
        <v>1933</v>
      </c>
      <c r="H10830" t="s">
        <v>36713</v>
      </c>
      <c r="I10830" t="s">
        <v>27916</v>
      </c>
      <c r="J10830" s="2" t="s">
        <v>27957</v>
      </c>
      <c r="K10830" s="5" t="s">
        <v>55</v>
      </c>
    </row>
    <row r="10831" spans="1:12" hidden="1" x14ac:dyDescent="0.25">
      <c r="A10831">
        <v>233522</v>
      </c>
      <c r="B10831" t="s">
        <v>27958</v>
      </c>
      <c r="C10831" t="s">
        <v>27959</v>
      </c>
      <c r="D10831" t="s">
        <v>27915</v>
      </c>
      <c r="E10831" t="s">
        <v>36060</v>
      </c>
      <c r="F10831" t="s">
        <v>35475</v>
      </c>
      <c r="G10831">
        <v>1933</v>
      </c>
      <c r="H10831" t="s">
        <v>36713</v>
      </c>
      <c r="I10831" t="s">
        <v>27960</v>
      </c>
      <c r="J10831" s="2" t="s">
        <v>27961</v>
      </c>
      <c r="K10831" s="5" t="s">
        <v>21</v>
      </c>
    </row>
    <row r="10832" spans="1:12" hidden="1" x14ac:dyDescent="0.25">
      <c r="A10832">
        <v>233524</v>
      </c>
      <c r="B10832" t="s">
        <v>27962</v>
      </c>
      <c r="C10832" t="s">
        <v>27959</v>
      </c>
      <c r="D10832" t="s">
        <v>27915</v>
      </c>
      <c r="E10832" t="s">
        <v>36060</v>
      </c>
      <c r="F10832" t="s">
        <v>35475</v>
      </c>
      <c r="G10832">
        <v>1933</v>
      </c>
      <c r="H10832" t="s">
        <v>36713</v>
      </c>
      <c r="I10832" t="s">
        <v>27960</v>
      </c>
      <c r="J10832" s="2" t="s">
        <v>27963</v>
      </c>
      <c r="K10832" s="5" t="s">
        <v>21</v>
      </c>
    </row>
    <row r="10833" spans="1:12" hidden="1" x14ac:dyDescent="0.25">
      <c r="A10833">
        <v>233545</v>
      </c>
      <c r="B10833" t="s">
        <v>27964</v>
      </c>
      <c r="C10833" t="s">
        <v>27965</v>
      </c>
      <c r="D10833" t="s">
        <v>27915</v>
      </c>
      <c r="E10833" t="s">
        <v>36060</v>
      </c>
      <c r="F10833" t="s">
        <v>35475</v>
      </c>
      <c r="G10833">
        <v>1933</v>
      </c>
      <c r="H10833" t="s">
        <v>36713</v>
      </c>
      <c r="I10833" t="s">
        <v>27966</v>
      </c>
      <c r="J10833" s="2" t="s">
        <v>27967</v>
      </c>
      <c r="K10833" s="5" t="s">
        <v>38</v>
      </c>
      <c r="L10833" t="s">
        <v>232</v>
      </c>
    </row>
    <row r="10834" spans="1:12" hidden="1" x14ac:dyDescent="0.25">
      <c r="A10834">
        <v>233556</v>
      </c>
      <c r="B10834" t="s">
        <v>27968</v>
      </c>
      <c r="C10834" t="s">
        <v>27924</v>
      </c>
      <c r="D10834" t="s">
        <v>27915</v>
      </c>
      <c r="E10834" t="s">
        <v>36060</v>
      </c>
      <c r="F10834" t="s">
        <v>35475</v>
      </c>
      <c r="G10834">
        <v>1933</v>
      </c>
      <c r="H10834" t="s">
        <v>36713</v>
      </c>
      <c r="I10834" t="s">
        <v>27925</v>
      </c>
      <c r="J10834" s="2" t="s">
        <v>27969</v>
      </c>
      <c r="K10834" s="5" t="s">
        <v>38</v>
      </c>
      <c r="L10834" t="s">
        <v>16</v>
      </c>
    </row>
    <row r="10835" spans="1:12" hidden="1" x14ac:dyDescent="0.25">
      <c r="A10835">
        <v>233559</v>
      </c>
      <c r="B10835" t="s">
        <v>27970</v>
      </c>
      <c r="C10835" t="s">
        <v>27928</v>
      </c>
      <c r="D10835" t="s">
        <v>27915</v>
      </c>
      <c r="E10835" t="s">
        <v>36060</v>
      </c>
      <c r="F10835" t="s">
        <v>35475</v>
      </c>
      <c r="G10835">
        <v>1933</v>
      </c>
      <c r="H10835" t="s">
        <v>36713</v>
      </c>
      <c r="I10835" t="s">
        <v>27929</v>
      </c>
      <c r="J10835" s="2" t="s">
        <v>27971</v>
      </c>
      <c r="K10835" s="5" t="s">
        <v>21</v>
      </c>
    </row>
    <row r="10836" spans="1:12" hidden="1" x14ac:dyDescent="0.25">
      <c r="A10836">
        <v>233654</v>
      </c>
      <c r="B10836" t="s">
        <v>27972</v>
      </c>
      <c r="C10836" t="s">
        <v>27973</v>
      </c>
      <c r="D10836" t="s">
        <v>27974</v>
      </c>
      <c r="E10836" t="s">
        <v>36061</v>
      </c>
      <c r="F10836" t="s">
        <v>35378</v>
      </c>
      <c r="G10836">
        <v>1991</v>
      </c>
      <c r="H10836" t="s">
        <v>36714</v>
      </c>
      <c r="I10836" t="s">
        <v>718</v>
      </c>
      <c r="J10836" s="2" t="s">
        <v>27975</v>
      </c>
      <c r="K10836" s="5" t="s">
        <v>580</v>
      </c>
      <c r="L10836" t="s">
        <v>143</v>
      </c>
    </row>
    <row r="10837" spans="1:12" hidden="1" x14ac:dyDescent="0.25">
      <c r="A10837">
        <v>233658</v>
      </c>
      <c r="B10837" t="s">
        <v>27976</v>
      </c>
      <c r="C10837" t="s">
        <v>27973</v>
      </c>
      <c r="D10837" t="s">
        <v>27974</v>
      </c>
      <c r="E10837" t="s">
        <v>36061</v>
      </c>
      <c r="F10837" t="s">
        <v>35378</v>
      </c>
      <c r="G10837">
        <v>1991</v>
      </c>
      <c r="H10837" t="s">
        <v>36714</v>
      </c>
      <c r="I10837" t="s">
        <v>718</v>
      </c>
      <c r="J10837" s="2" t="s">
        <v>27977</v>
      </c>
      <c r="K10837" s="5" t="s">
        <v>128</v>
      </c>
    </row>
    <row r="10838" spans="1:12" hidden="1" x14ac:dyDescent="0.25">
      <c r="A10838">
        <v>233660</v>
      </c>
      <c r="B10838" t="s">
        <v>27978</v>
      </c>
      <c r="C10838" t="s">
        <v>27973</v>
      </c>
      <c r="D10838" t="s">
        <v>27974</v>
      </c>
      <c r="E10838" t="s">
        <v>36061</v>
      </c>
      <c r="F10838" t="s">
        <v>35378</v>
      </c>
      <c r="G10838">
        <v>1991</v>
      </c>
      <c r="H10838" t="s">
        <v>36714</v>
      </c>
      <c r="I10838" t="s">
        <v>718</v>
      </c>
      <c r="J10838" s="2" t="s">
        <v>27979</v>
      </c>
      <c r="K10838" s="5" t="s">
        <v>21</v>
      </c>
      <c r="L10838" t="s">
        <v>143</v>
      </c>
    </row>
    <row r="10839" spans="1:12" hidden="1" x14ac:dyDescent="0.25">
      <c r="A10839">
        <v>233662</v>
      </c>
      <c r="B10839" t="s">
        <v>27980</v>
      </c>
      <c r="C10839" t="s">
        <v>27973</v>
      </c>
      <c r="D10839" t="s">
        <v>27974</v>
      </c>
      <c r="E10839" t="s">
        <v>36061</v>
      </c>
      <c r="F10839" t="s">
        <v>35378</v>
      </c>
      <c r="G10839">
        <v>1991</v>
      </c>
      <c r="H10839" t="s">
        <v>36714</v>
      </c>
      <c r="I10839" t="s">
        <v>718</v>
      </c>
      <c r="J10839" s="2" t="s">
        <v>27981</v>
      </c>
      <c r="K10839" s="5" t="s">
        <v>38</v>
      </c>
      <c r="L10839" t="s">
        <v>16</v>
      </c>
    </row>
    <row r="10840" spans="1:12" hidden="1" x14ac:dyDescent="0.25">
      <c r="A10840">
        <v>233667</v>
      </c>
      <c r="B10840" t="s">
        <v>27982</v>
      </c>
      <c r="C10840" t="s">
        <v>27973</v>
      </c>
      <c r="D10840" t="s">
        <v>27974</v>
      </c>
      <c r="E10840" t="s">
        <v>36061</v>
      </c>
      <c r="F10840" t="s">
        <v>35378</v>
      </c>
      <c r="G10840">
        <v>1991</v>
      </c>
      <c r="H10840" t="s">
        <v>36714</v>
      </c>
      <c r="I10840" t="s">
        <v>718</v>
      </c>
      <c r="J10840" s="2" t="s">
        <v>27983</v>
      </c>
      <c r="K10840" s="5" t="s">
        <v>21</v>
      </c>
      <c r="L10840" t="s">
        <v>143</v>
      </c>
    </row>
    <row r="10841" spans="1:12" hidden="1" x14ac:dyDescent="0.25">
      <c r="A10841">
        <v>233696</v>
      </c>
      <c r="B10841" t="s">
        <v>27984</v>
      </c>
      <c r="C10841" t="s">
        <v>27973</v>
      </c>
      <c r="D10841" t="s">
        <v>27974</v>
      </c>
      <c r="E10841" t="s">
        <v>36061</v>
      </c>
      <c r="F10841" t="s">
        <v>35378</v>
      </c>
      <c r="G10841">
        <v>1991</v>
      </c>
      <c r="H10841" t="s">
        <v>36714</v>
      </c>
      <c r="I10841" t="s">
        <v>718</v>
      </c>
      <c r="J10841" s="2" t="s">
        <v>27985</v>
      </c>
      <c r="K10841" s="5" t="s">
        <v>21</v>
      </c>
    </row>
    <row r="10842" spans="1:12" hidden="1" x14ac:dyDescent="0.25">
      <c r="A10842">
        <v>233699</v>
      </c>
      <c r="B10842" t="s">
        <v>27986</v>
      </c>
      <c r="C10842" t="s">
        <v>27973</v>
      </c>
      <c r="D10842" t="s">
        <v>27974</v>
      </c>
      <c r="E10842" t="s">
        <v>36061</v>
      </c>
      <c r="F10842" t="s">
        <v>35378</v>
      </c>
      <c r="G10842">
        <v>1991</v>
      </c>
      <c r="H10842" t="s">
        <v>36714</v>
      </c>
      <c r="I10842" t="s">
        <v>718</v>
      </c>
      <c r="J10842" s="2" t="s">
        <v>27987</v>
      </c>
      <c r="K10842" s="5" t="s">
        <v>38</v>
      </c>
      <c r="L10842" t="s">
        <v>132</v>
      </c>
    </row>
    <row r="10843" spans="1:12" hidden="1" x14ac:dyDescent="0.25">
      <c r="A10843">
        <v>233727</v>
      </c>
      <c r="B10843" t="s">
        <v>27988</v>
      </c>
      <c r="C10843" t="s">
        <v>27973</v>
      </c>
      <c r="D10843" t="s">
        <v>27974</v>
      </c>
      <c r="E10843" t="s">
        <v>36061</v>
      </c>
      <c r="F10843" t="s">
        <v>35378</v>
      </c>
      <c r="G10843">
        <v>1991</v>
      </c>
      <c r="H10843" t="s">
        <v>36714</v>
      </c>
      <c r="I10843" t="s">
        <v>718</v>
      </c>
      <c r="J10843" s="2" t="s">
        <v>27989</v>
      </c>
      <c r="K10843" s="5" t="s">
        <v>38</v>
      </c>
      <c r="L10843" t="s">
        <v>103</v>
      </c>
    </row>
    <row r="10844" spans="1:12" hidden="1" x14ac:dyDescent="0.25">
      <c r="A10844">
        <v>233728</v>
      </c>
      <c r="B10844" t="s">
        <v>27990</v>
      </c>
      <c r="C10844" t="s">
        <v>27991</v>
      </c>
      <c r="D10844" t="s">
        <v>27974</v>
      </c>
      <c r="E10844" t="s">
        <v>36061</v>
      </c>
      <c r="F10844" t="s">
        <v>35378</v>
      </c>
      <c r="G10844">
        <v>1991</v>
      </c>
      <c r="H10844" t="s">
        <v>36714</v>
      </c>
      <c r="I10844" t="s">
        <v>10996</v>
      </c>
      <c r="J10844" s="2" t="s">
        <v>27992</v>
      </c>
      <c r="K10844" s="5" t="s">
        <v>32</v>
      </c>
    </row>
    <row r="10845" spans="1:12" hidden="1" x14ac:dyDescent="0.25">
      <c r="A10845">
        <v>233729</v>
      </c>
      <c r="B10845" t="s">
        <v>27993</v>
      </c>
      <c r="C10845" t="s">
        <v>27973</v>
      </c>
      <c r="D10845" t="s">
        <v>27974</v>
      </c>
      <c r="E10845" t="s">
        <v>36061</v>
      </c>
      <c r="F10845" t="s">
        <v>35378</v>
      </c>
      <c r="G10845">
        <v>1991</v>
      </c>
      <c r="H10845" t="s">
        <v>36714</v>
      </c>
      <c r="I10845" t="s">
        <v>718</v>
      </c>
      <c r="J10845" s="2" t="s">
        <v>27994</v>
      </c>
      <c r="K10845" s="5" t="s">
        <v>21</v>
      </c>
    </row>
    <row r="10846" spans="1:12" hidden="1" x14ac:dyDescent="0.25">
      <c r="A10846">
        <v>233735</v>
      </c>
      <c r="B10846" t="s">
        <v>27995</v>
      </c>
      <c r="C10846" t="s">
        <v>27973</v>
      </c>
      <c r="D10846" t="s">
        <v>27974</v>
      </c>
      <c r="E10846" t="s">
        <v>36061</v>
      </c>
      <c r="F10846" t="s">
        <v>35378</v>
      </c>
      <c r="G10846">
        <v>1991</v>
      </c>
      <c r="H10846" t="s">
        <v>36714</v>
      </c>
      <c r="I10846" t="s">
        <v>718</v>
      </c>
      <c r="J10846" s="2" t="s">
        <v>27996</v>
      </c>
      <c r="K10846" s="5" t="s">
        <v>38</v>
      </c>
      <c r="L10846" t="s">
        <v>103</v>
      </c>
    </row>
    <row r="10847" spans="1:12" hidden="1" x14ac:dyDescent="0.25">
      <c r="A10847">
        <v>233752</v>
      </c>
      <c r="B10847" t="s">
        <v>27997</v>
      </c>
      <c r="C10847" t="s">
        <v>27973</v>
      </c>
      <c r="D10847" t="s">
        <v>27974</v>
      </c>
      <c r="E10847" t="s">
        <v>36061</v>
      </c>
      <c r="F10847" t="s">
        <v>35378</v>
      </c>
      <c r="G10847">
        <v>1991</v>
      </c>
      <c r="H10847" t="s">
        <v>36714</v>
      </c>
      <c r="I10847" t="s">
        <v>718</v>
      </c>
      <c r="J10847" s="2" t="s">
        <v>27998</v>
      </c>
      <c r="K10847" s="5" t="s">
        <v>173</v>
      </c>
    </row>
    <row r="10848" spans="1:12" hidden="1" x14ac:dyDescent="0.25">
      <c r="A10848">
        <v>233762</v>
      </c>
      <c r="B10848" t="s">
        <v>27999</v>
      </c>
      <c r="C10848" t="s">
        <v>27973</v>
      </c>
      <c r="D10848" t="s">
        <v>27974</v>
      </c>
      <c r="E10848" t="s">
        <v>36061</v>
      </c>
      <c r="F10848" t="s">
        <v>35378</v>
      </c>
      <c r="G10848">
        <v>1991</v>
      </c>
      <c r="H10848" t="s">
        <v>36714</v>
      </c>
      <c r="I10848" t="s">
        <v>718</v>
      </c>
      <c r="J10848" s="2" t="s">
        <v>28000</v>
      </c>
      <c r="K10848" s="5" t="s">
        <v>21</v>
      </c>
    </row>
    <row r="10849" spans="1:12" hidden="1" x14ac:dyDescent="0.25">
      <c r="A10849">
        <v>233763</v>
      </c>
      <c r="B10849" t="s">
        <v>28001</v>
      </c>
      <c r="C10849" t="s">
        <v>27991</v>
      </c>
      <c r="D10849" t="s">
        <v>27974</v>
      </c>
      <c r="E10849" t="s">
        <v>36061</v>
      </c>
      <c r="F10849" t="s">
        <v>35378</v>
      </c>
      <c r="G10849">
        <v>1991</v>
      </c>
      <c r="H10849" t="s">
        <v>36714</v>
      </c>
      <c r="I10849" t="s">
        <v>10996</v>
      </c>
      <c r="J10849" s="2" t="s">
        <v>28002</v>
      </c>
      <c r="K10849" s="5" t="s">
        <v>38</v>
      </c>
      <c r="L10849" t="s">
        <v>103</v>
      </c>
    </row>
    <row r="10850" spans="1:12" hidden="1" x14ac:dyDescent="0.25">
      <c r="A10850">
        <v>233772</v>
      </c>
      <c r="B10850" t="s">
        <v>28003</v>
      </c>
      <c r="C10850" t="s">
        <v>27973</v>
      </c>
      <c r="D10850" t="s">
        <v>27974</v>
      </c>
      <c r="E10850" t="s">
        <v>36061</v>
      </c>
      <c r="F10850" t="s">
        <v>35378</v>
      </c>
      <c r="G10850">
        <v>1991</v>
      </c>
      <c r="H10850" t="s">
        <v>36714</v>
      </c>
      <c r="I10850" t="s">
        <v>718</v>
      </c>
      <c r="J10850" s="2" t="s">
        <v>28004</v>
      </c>
      <c r="K10850" s="5" t="s">
        <v>15</v>
      </c>
      <c r="L10850" t="s">
        <v>16</v>
      </c>
    </row>
    <row r="10851" spans="1:12" hidden="1" x14ac:dyDescent="0.25">
      <c r="A10851">
        <v>233855</v>
      </c>
      <c r="B10851" t="s">
        <v>28005</v>
      </c>
      <c r="C10851" t="s">
        <v>28006</v>
      </c>
      <c r="D10851" t="s">
        <v>27974</v>
      </c>
      <c r="E10851" t="s">
        <v>36061</v>
      </c>
      <c r="F10851" t="s">
        <v>35378</v>
      </c>
      <c r="G10851">
        <v>1991</v>
      </c>
      <c r="H10851" t="s">
        <v>36714</v>
      </c>
      <c r="I10851" t="s">
        <v>402</v>
      </c>
      <c r="J10851" s="2" t="s">
        <v>28007</v>
      </c>
      <c r="K10851" s="5" t="s">
        <v>55</v>
      </c>
    </row>
    <row r="10852" spans="1:12" hidden="1" x14ac:dyDescent="0.25">
      <c r="A10852">
        <v>233859</v>
      </c>
      <c r="B10852" t="s">
        <v>28008</v>
      </c>
      <c r="C10852" t="s">
        <v>28006</v>
      </c>
      <c r="D10852" t="s">
        <v>27974</v>
      </c>
      <c r="E10852" t="s">
        <v>36061</v>
      </c>
      <c r="F10852" t="s">
        <v>35378</v>
      </c>
      <c r="G10852">
        <v>1991</v>
      </c>
      <c r="H10852" t="s">
        <v>36714</v>
      </c>
      <c r="I10852" t="s">
        <v>402</v>
      </c>
      <c r="J10852" s="2" t="s">
        <v>28009</v>
      </c>
      <c r="K10852" s="5" t="s">
        <v>21</v>
      </c>
    </row>
    <row r="10853" spans="1:12" hidden="1" x14ac:dyDescent="0.25">
      <c r="A10853">
        <v>233897</v>
      </c>
      <c r="B10853" t="s">
        <v>28010</v>
      </c>
      <c r="C10853" t="s">
        <v>28011</v>
      </c>
      <c r="D10853" t="s">
        <v>27974</v>
      </c>
      <c r="E10853" t="s">
        <v>36061</v>
      </c>
      <c r="F10853" t="s">
        <v>35378</v>
      </c>
      <c r="G10853">
        <v>1991</v>
      </c>
      <c r="H10853" t="s">
        <v>36714</v>
      </c>
      <c r="I10853" t="s">
        <v>28012</v>
      </c>
      <c r="J10853" s="2" t="s">
        <v>28013</v>
      </c>
      <c r="K10853" s="5" t="s">
        <v>21</v>
      </c>
    </row>
    <row r="10854" spans="1:12" hidden="1" x14ac:dyDescent="0.25">
      <c r="A10854">
        <v>233931</v>
      </c>
      <c r="B10854" t="s">
        <v>28014</v>
      </c>
      <c r="C10854" t="s">
        <v>27991</v>
      </c>
      <c r="D10854" t="s">
        <v>27974</v>
      </c>
      <c r="E10854" t="s">
        <v>36061</v>
      </c>
      <c r="F10854" t="s">
        <v>35378</v>
      </c>
      <c r="G10854">
        <v>1991</v>
      </c>
      <c r="H10854" t="s">
        <v>36714</v>
      </c>
      <c r="I10854" t="s">
        <v>10996</v>
      </c>
      <c r="J10854" s="2" t="s">
        <v>28015</v>
      </c>
      <c r="K10854" s="5" t="s">
        <v>38</v>
      </c>
      <c r="L10854" t="s">
        <v>323</v>
      </c>
    </row>
    <row r="10855" spans="1:12" hidden="1" x14ac:dyDescent="0.25">
      <c r="A10855">
        <v>233933</v>
      </c>
      <c r="B10855" t="s">
        <v>28016</v>
      </c>
      <c r="C10855" t="s">
        <v>27991</v>
      </c>
      <c r="D10855" t="s">
        <v>27974</v>
      </c>
      <c r="E10855" t="s">
        <v>36061</v>
      </c>
      <c r="F10855" t="s">
        <v>35378</v>
      </c>
      <c r="G10855">
        <v>1991</v>
      </c>
      <c r="H10855" t="s">
        <v>36714</v>
      </c>
      <c r="I10855" t="s">
        <v>10996</v>
      </c>
      <c r="J10855" s="2" t="s">
        <v>28017</v>
      </c>
      <c r="K10855" s="5" t="s">
        <v>38</v>
      </c>
      <c r="L10855" t="s">
        <v>132</v>
      </c>
    </row>
    <row r="10856" spans="1:12" hidden="1" x14ac:dyDescent="0.25">
      <c r="A10856">
        <v>233957</v>
      </c>
      <c r="B10856" t="s">
        <v>28018</v>
      </c>
      <c r="C10856" t="s">
        <v>28019</v>
      </c>
      <c r="D10856" t="s">
        <v>27974</v>
      </c>
      <c r="E10856" t="s">
        <v>36061</v>
      </c>
      <c r="F10856" t="s">
        <v>35378</v>
      </c>
      <c r="G10856">
        <v>1991</v>
      </c>
      <c r="H10856" t="s">
        <v>36714</v>
      </c>
      <c r="I10856" t="s">
        <v>28020</v>
      </c>
      <c r="J10856" s="2" t="s">
        <v>28021</v>
      </c>
      <c r="K10856" s="5" t="s">
        <v>38</v>
      </c>
      <c r="L10856" t="s">
        <v>16</v>
      </c>
    </row>
    <row r="10857" spans="1:12" hidden="1" x14ac:dyDescent="0.25">
      <c r="A10857">
        <v>233960</v>
      </c>
      <c r="B10857" t="s">
        <v>28022</v>
      </c>
      <c r="C10857" t="s">
        <v>28023</v>
      </c>
      <c r="D10857" t="s">
        <v>27974</v>
      </c>
      <c r="E10857" t="s">
        <v>36061</v>
      </c>
      <c r="F10857" t="s">
        <v>35378</v>
      </c>
      <c r="G10857">
        <v>1991</v>
      </c>
      <c r="H10857" t="s">
        <v>36714</v>
      </c>
      <c r="I10857" t="s">
        <v>28024</v>
      </c>
      <c r="J10857" s="2" t="s">
        <v>28025</v>
      </c>
      <c r="K10857" s="5" t="s">
        <v>475</v>
      </c>
    </row>
    <row r="10858" spans="1:12" hidden="1" x14ac:dyDescent="0.25">
      <c r="A10858">
        <v>233964</v>
      </c>
      <c r="B10858" t="s">
        <v>28026</v>
      </c>
      <c r="C10858" t="s">
        <v>28023</v>
      </c>
      <c r="D10858" t="s">
        <v>27974</v>
      </c>
      <c r="E10858" t="s">
        <v>36061</v>
      </c>
      <c r="F10858" t="s">
        <v>35378</v>
      </c>
      <c r="G10858">
        <v>1991</v>
      </c>
      <c r="H10858" t="s">
        <v>36714</v>
      </c>
      <c r="I10858" t="s">
        <v>28024</v>
      </c>
      <c r="J10858" s="2" t="s">
        <v>28027</v>
      </c>
      <c r="K10858" s="5" t="s">
        <v>32</v>
      </c>
    </row>
    <row r="10859" spans="1:12" hidden="1" x14ac:dyDescent="0.25">
      <c r="A10859">
        <v>233974</v>
      </c>
      <c r="B10859" t="s">
        <v>28028</v>
      </c>
      <c r="C10859" t="s">
        <v>28019</v>
      </c>
      <c r="D10859" t="s">
        <v>27974</v>
      </c>
      <c r="E10859" t="s">
        <v>36061</v>
      </c>
      <c r="F10859" t="s">
        <v>35378</v>
      </c>
      <c r="G10859">
        <v>1991</v>
      </c>
      <c r="H10859" t="s">
        <v>36714</v>
      </c>
      <c r="I10859" t="s">
        <v>28020</v>
      </c>
      <c r="J10859" s="2" t="s">
        <v>28029</v>
      </c>
      <c r="K10859" s="5" t="s">
        <v>32</v>
      </c>
    </row>
    <row r="10860" spans="1:12" hidden="1" x14ac:dyDescent="0.25">
      <c r="A10860">
        <v>233978</v>
      </c>
      <c r="B10860" t="s">
        <v>28030</v>
      </c>
      <c r="C10860" t="s">
        <v>28019</v>
      </c>
      <c r="D10860" t="s">
        <v>27974</v>
      </c>
      <c r="E10860" t="s">
        <v>36061</v>
      </c>
      <c r="F10860" t="s">
        <v>35378</v>
      </c>
      <c r="G10860">
        <v>1991</v>
      </c>
      <c r="H10860" t="s">
        <v>36714</v>
      </c>
      <c r="I10860" t="s">
        <v>28020</v>
      </c>
      <c r="J10860" s="2" t="s">
        <v>28031</v>
      </c>
      <c r="K10860" s="5" t="s">
        <v>128</v>
      </c>
    </row>
    <row r="10861" spans="1:12" hidden="1" x14ac:dyDescent="0.25">
      <c r="A10861">
        <v>233981</v>
      </c>
      <c r="B10861" t="s">
        <v>28032</v>
      </c>
      <c r="C10861" t="s">
        <v>28023</v>
      </c>
      <c r="D10861" t="s">
        <v>27974</v>
      </c>
      <c r="E10861" t="s">
        <v>36061</v>
      </c>
      <c r="F10861" t="s">
        <v>35378</v>
      </c>
      <c r="G10861">
        <v>1991</v>
      </c>
      <c r="H10861" t="s">
        <v>36714</v>
      </c>
      <c r="I10861" t="s">
        <v>28024</v>
      </c>
      <c r="J10861" s="2" t="s">
        <v>28033</v>
      </c>
      <c r="K10861" s="5" t="s">
        <v>38</v>
      </c>
      <c r="L10861" t="s">
        <v>132</v>
      </c>
    </row>
    <row r="10862" spans="1:12" hidden="1" x14ac:dyDescent="0.25">
      <c r="A10862">
        <v>233992</v>
      </c>
      <c r="B10862" t="s">
        <v>28034</v>
      </c>
      <c r="C10862" t="s">
        <v>28035</v>
      </c>
      <c r="D10862" t="s">
        <v>27974</v>
      </c>
      <c r="E10862" t="s">
        <v>36061</v>
      </c>
      <c r="F10862" t="s">
        <v>35378</v>
      </c>
      <c r="G10862">
        <v>1991</v>
      </c>
      <c r="H10862" t="s">
        <v>36714</v>
      </c>
      <c r="I10862" t="s">
        <v>28036</v>
      </c>
      <c r="J10862" s="2" t="s">
        <v>28037</v>
      </c>
      <c r="K10862" s="5" t="s">
        <v>32</v>
      </c>
    </row>
    <row r="10863" spans="1:12" hidden="1" x14ac:dyDescent="0.25">
      <c r="A10863">
        <v>233996</v>
      </c>
      <c r="B10863" t="s">
        <v>28038</v>
      </c>
      <c r="C10863" t="s">
        <v>28035</v>
      </c>
      <c r="D10863" t="s">
        <v>27974</v>
      </c>
      <c r="E10863" t="s">
        <v>36061</v>
      </c>
      <c r="F10863" t="s">
        <v>35378</v>
      </c>
      <c r="G10863">
        <v>1991</v>
      </c>
      <c r="H10863" t="s">
        <v>36714</v>
      </c>
      <c r="I10863" t="s">
        <v>28036</v>
      </c>
      <c r="J10863" s="2" t="s">
        <v>28039</v>
      </c>
      <c r="K10863" s="5" t="s">
        <v>38</v>
      </c>
      <c r="L10863" t="s">
        <v>35262</v>
      </c>
    </row>
    <row r="10864" spans="1:12" hidden="1" x14ac:dyDescent="0.25">
      <c r="A10864">
        <v>234008</v>
      </c>
      <c r="B10864" t="s">
        <v>28040</v>
      </c>
      <c r="C10864" t="s">
        <v>28006</v>
      </c>
      <c r="D10864" t="s">
        <v>27974</v>
      </c>
      <c r="E10864" t="s">
        <v>36061</v>
      </c>
      <c r="F10864" t="s">
        <v>35378</v>
      </c>
      <c r="G10864">
        <v>1991</v>
      </c>
      <c r="H10864" t="s">
        <v>36714</v>
      </c>
      <c r="I10864" t="s">
        <v>402</v>
      </c>
      <c r="J10864" s="2" t="s">
        <v>28041</v>
      </c>
      <c r="K10864" s="5" t="s">
        <v>38</v>
      </c>
      <c r="L10864" t="s">
        <v>132</v>
      </c>
    </row>
    <row r="10865" spans="1:12" hidden="1" x14ac:dyDescent="0.25">
      <c r="A10865">
        <v>234009</v>
      </c>
      <c r="B10865" t="s">
        <v>28042</v>
      </c>
      <c r="C10865" t="s">
        <v>28023</v>
      </c>
      <c r="D10865" t="s">
        <v>27974</v>
      </c>
      <c r="E10865" t="s">
        <v>36061</v>
      </c>
      <c r="F10865" t="s">
        <v>35378</v>
      </c>
      <c r="G10865">
        <v>1991</v>
      </c>
      <c r="H10865" t="s">
        <v>36714</v>
      </c>
      <c r="I10865" t="s">
        <v>28024</v>
      </c>
      <c r="J10865" s="2" t="s">
        <v>28043</v>
      </c>
      <c r="K10865" s="5" t="s">
        <v>128</v>
      </c>
    </row>
    <row r="10866" spans="1:12" hidden="1" x14ac:dyDescent="0.25">
      <c r="A10866">
        <v>234014</v>
      </c>
      <c r="B10866" t="s">
        <v>28044</v>
      </c>
      <c r="C10866" t="s">
        <v>28006</v>
      </c>
      <c r="D10866" t="s">
        <v>27974</v>
      </c>
      <c r="E10866" t="s">
        <v>36061</v>
      </c>
      <c r="F10866" t="s">
        <v>35378</v>
      </c>
      <c r="G10866">
        <v>1991</v>
      </c>
      <c r="H10866" t="s">
        <v>36714</v>
      </c>
      <c r="I10866" t="s">
        <v>402</v>
      </c>
      <c r="J10866" s="2" t="s">
        <v>28045</v>
      </c>
      <c r="K10866" s="5" t="s">
        <v>38</v>
      </c>
      <c r="L10866" t="s">
        <v>35296</v>
      </c>
    </row>
    <row r="10867" spans="1:12" hidden="1" x14ac:dyDescent="0.25">
      <c r="A10867">
        <v>234016</v>
      </c>
      <c r="B10867" t="s">
        <v>28046</v>
      </c>
      <c r="C10867" t="s">
        <v>28006</v>
      </c>
      <c r="D10867" t="s">
        <v>27974</v>
      </c>
      <c r="E10867" t="s">
        <v>36061</v>
      </c>
      <c r="F10867" t="s">
        <v>35378</v>
      </c>
      <c r="G10867">
        <v>1991</v>
      </c>
      <c r="H10867" t="s">
        <v>36714</v>
      </c>
      <c r="I10867" t="s">
        <v>402</v>
      </c>
      <c r="J10867" s="2" t="s">
        <v>28047</v>
      </c>
      <c r="K10867" s="5" t="s">
        <v>21</v>
      </c>
    </row>
    <row r="10868" spans="1:12" hidden="1" x14ac:dyDescent="0.25">
      <c r="A10868">
        <v>234035</v>
      </c>
      <c r="B10868" t="s">
        <v>28048</v>
      </c>
      <c r="C10868" t="s">
        <v>28023</v>
      </c>
      <c r="D10868" t="s">
        <v>27974</v>
      </c>
      <c r="E10868" t="s">
        <v>36061</v>
      </c>
      <c r="F10868" t="s">
        <v>35378</v>
      </c>
      <c r="G10868">
        <v>1991</v>
      </c>
      <c r="H10868" t="s">
        <v>36714</v>
      </c>
      <c r="I10868" t="s">
        <v>28024</v>
      </c>
      <c r="J10868" s="2" t="s">
        <v>28049</v>
      </c>
      <c r="K10868" s="5" t="s">
        <v>15</v>
      </c>
      <c r="L10868" t="s">
        <v>35313</v>
      </c>
    </row>
    <row r="10869" spans="1:12" hidden="1" x14ac:dyDescent="0.25">
      <c r="A10869">
        <v>234044</v>
      </c>
      <c r="B10869" t="s">
        <v>28050</v>
      </c>
      <c r="C10869" t="s">
        <v>28023</v>
      </c>
      <c r="D10869" t="s">
        <v>27974</v>
      </c>
      <c r="E10869" t="s">
        <v>36061</v>
      </c>
      <c r="F10869" t="s">
        <v>35378</v>
      </c>
      <c r="G10869">
        <v>1991</v>
      </c>
      <c r="H10869" t="s">
        <v>36714</v>
      </c>
      <c r="I10869" t="s">
        <v>28024</v>
      </c>
      <c r="J10869" s="2" t="s">
        <v>28051</v>
      </c>
      <c r="K10869" s="5" t="s">
        <v>38</v>
      </c>
    </row>
    <row r="10870" spans="1:12" hidden="1" x14ac:dyDescent="0.25">
      <c r="A10870">
        <v>234078</v>
      </c>
      <c r="B10870" t="s">
        <v>28052</v>
      </c>
      <c r="C10870" t="s">
        <v>28023</v>
      </c>
      <c r="D10870" t="s">
        <v>27974</v>
      </c>
      <c r="E10870" t="s">
        <v>36061</v>
      </c>
      <c r="F10870" t="s">
        <v>35378</v>
      </c>
      <c r="G10870">
        <v>1991</v>
      </c>
      <c r="H10870" t="s">
        <v>36714</v>
      </c>
      <c r="I10870" t="s">
        <v>28024</v>
      </c>
      <c r="J10870" s="2" t="s">
        <v>28053</v>
      </c>
      <c r="K10870" s="5" t="s">
        <v>38</v>
      </c>
      <c r="L10870" t="s">
        <v>132</v>
      </c>
    </row>
    <row r="10871" spans="1:12" hidden="1" x14ac:dyDescent="0.25">
      <c r="A10871">
        <v>234086</v>
      </c>
      <c r="B10871" t="s">
        <v>28054</v>
      </c>
      <c r="C10871" t="s">
        <v>28006</v>
      </c>
      <c r="D10871" t="s">
        <v>27974</v>
      </c>
      <c r="E10871" t="s">
        <v>36061</v>
      </c>
      <c r="F10871" t="s">
        <v>35378</v>
      </c>
      <c r="G10871">
        <v>1991</v>
      </c>
      <c r="H10871" t="s">
        <v>36714</v>
      </c>
      <c r="I10871" t="s">
        <v>402</v>
      </c>
      <c r="J10871" s="2" t="s">
        <v>28055</v>
      </c>
      <c r="K10871" s="5" t="s">
        <v>21</v>
      </c>
    </row>
    <row r="10872" spans="1:12" hidden="1" x14ac:dyDescent="0.25">
      <c r="A10872">
        <v>234088</v>
      </c>
      <c r="B10872" t="s">
        <v>28056</v>
      </c>
      <c r="C10872" t="s">
        <v>28006</v>
      </c>
      <c r="D10872" t="s">
        <v>27974</v>
      </c>
      <c r="E10872" t="s">
        <v>36061</v>
      </c>
      <c r="F10872" t="s">
        <v>35378</v>
      </c>
      <c r="G10872">
        <v>1991</v>
      </c>
      <c r="H10872" t="s">
        <v>36714</v>
      </c>
      <c r="I10872" t="s">
        <v>402</v>
      </c>
      <c r="J10872" s="2" t="s">
        <v>28057</v>
      </c>
      <c r="K10872" s="5" t="s">
        <v>38</v>
      </c>
      <c r="L10872" t="s">
        <v>132</v>
      </c>
    </row>
    <row r="10873" spans="1:12" hidden="1" x14ac:dyDescent="0.25">
      <c r="A10873">
        <v>234091</v>
      </c>
      <c r="B10873" t="s">
        <v>28058</v>
      </c>
      <c r="C10873" t="s">
        <v>28023</v>
      </c>
      <c r="D10873" t="s">
        <v>27974</v>
      </c>
      <c r="E10873" t="s">
        <v>36061</v>
      </c>
      <c r="F10873" t="s">
        <v>35378</v>
      </c>
      <c r="G10873">
        <v>1991</v>
      </c>
      <c r="H10873" t="s">
        <v>36714</v>
      </c>
      <c r="I10873" t="s">
        <v>28024</v>
      </c>
      <c r="J10873" s="2" t="s">
        <v>28059</v>
      </c>
      <c r="K10873" s="5" t="s">
        <v>55</v>
      </c>
    </row>
    <row r="10874" spans="1:12" hidden="1" x14ac:dyDescent="0.25">
      <c r="A10874">
        <v>234097</v>
      </c>
      <c r="B10874" t="s">
        <v>28060</v>
      </c>
      <c r="C10874" t="s">
        <v>28023</v>
      </c>
      <c r="D10874" t="s">
        <v>27974</v>
      </c>
      <c r="E10874" t="s">
        <v>36061</v>
      </c>
      <c r="F10874" t="s">
        <v>35378</v>
      </c>
      <c r="G10874">
        <v>1991</v>
      </c>
      <c r="H10874" t="s">
        <v>36714</v>
      </c>
      <c r="I10874" t="s">
        <v>28024</v>
      </c>
      <c r="J10874" s="2" t="s">
        <v>28061</v>
      </c>
      <c r="K10874" s="5" t="s">
        <v>38</v>
      </c>
      <c r="L10874" t="s">
        <v>272</v>
      </c>
    </row>
    <row r="10875" spans="1:12" hidden="1" x14ac:dyDescent="0.25">
      <c r="A10875">
        <v>234114</v>
      </c>
      <c r="B10875" t="s">
        <v>28062</v>
      </c>
      <c r="C10875" t="s">
        <v>28023</v>
      </c>
      <c r="D10875" t="s">
        <v>27974</v>
      </c>
      <c r="E10875" t="s">
        <v>36061</v>
      </c>
      <c r="F10875" t="s">
        <v>35378</v>
      </c>
      <c r="G10875">
        <v>1991</v>
      </c>
      <c r="H10875" t="s">
        <v>36714</v>
      </c>
      <c r="I10875" t="s">
        <v>28024</v>
      </c>
      <c r="J10875" s="2" t="s">
        <v>28063</v>
      </c>
      <c r="K10875" s="5" t="s">
        <v>15</v>
      </c>
      <c r="L10875" t="s">
        <v>35302</v>
      </c>
    </row>
    <row r="10876" spans="1:12" hidden="1" x14ac:dyDescent="0.25">
      <c r="A10876">
        <v>234128</v>
      </c>
      <c r="B10876" t="s">
        <v>28064</v>
      </c>
      <c r="C10876" t="s">
        <v>28006</v>
      </c>
      <c r="D10876" t="s">
        <v>27974</v>
      </c>
      <c r="E10876" t="s">
        <v>36061</v>
      </c>
      <c r="F10876" t="s">
        <v>35378</v>
      </c>
      <c r="G10876">
        <v>1991</v>
      </c>
      <c r="H10876" t="s">
        <v>36714</v>
      </c>
      <c r="I10876" t="s">
        <v>402</v>
      </c>
      <c r="J10876" s="2" t="s">
        <v>28065</v>
      </c>
      <c r="K10876" s="5" t="s">
        <v>38</v>
      </c>
      <c r="L10876" t="s">
        <v>132</v>
      </c>
    </row>
    <row r="10877" spans="1:12" hidden="1" x14ac:dyDescent="0.25">
      <c r="A10877">
        <v>234129</v>
      </c>
      <c r="B10877" t="s">
        <v>28066</v>
      </c>
      <c r="C10877" t="s">
        <v>28023</v>
      </c>
      <c r="D10877" t="s">
        <v>27974</v>
      </c>
      <c r="E10877" t="s">
        <v>36061</v>
      </c>
      <c r="F10877" t="s">
        <v>35378</v>
      </c>
      <c r="G10877">
        <v>1991</v>
      </c>
      <c r="H10877" t="s">
        <v>36714</v>
      </c>
      <c r="I10877" t="s">
        <v>28024</v>
      </c>
      <c r="J10877" s="2" t="s">
        <v>28067</v>
      </c>
      <c r="K10877" s="5" t="s">
        <v>38</v>
      </c>
      <c r="L10877" t="s">
        <v>232</v>
      </c>
    </row>
    <row r="10878" spans="1:12" hidden="1" x14ac:dyDescent="0.25">
      <c r="A10878">
        <v>234138</v>
      </c>
      <c r="B10878" t="s">
        <v>28068</v>
      </c>
      <c r="C10878" t="s">
        <v>28006</v>
      </c>
      <c r="D10878" t="s">
        <v>27974</v>
      </c>
      <c r="E10878" t="s">
        <v>36061</v>
      </c>
      <c r="F10878" t="s">
        <v>35378</v>
      </c>
      <c r="G10878">
        <v>1991</v>
      </c>
      <c r="H10878" t="s">
        <v>36714</v>
      </c>
      <c r="I10878" t="s">
        <v>402</v>
      </c>
      <c r="J10878" s="2" t="s">
        <v>28069</v>
      </c>
      <c r="K10878" s="5" t="s">
        <v>38</v>
      </c>
      <c r="L10878" t="s">
        <v>132</v>
      </c>
    </row>
    <row r="10879" spans="1:12" hidden="1" x14ac:dyDescent="0.25">
      <c r="A10879">
        <v>234140</v>
      </c>
      <c r="B10879" t="s">
        <v>28070</v>
      </c>
      <c r="C10879" t="s">
        <v>28023</v>
      </c>
      <c r="D10879" t="s">
        <v>27974</v>
      </c>
      <c r="E10879" t="s">
        <v>36061</v>
      </c>
      <c r="F10879" t="s">
        <v>35378</v>
      </c>
      <c r="G10879">
        <v>1991</v>
      </c>
      <c r="H10879" t="s">
        <v>36714</v>
      </c>
      <c r="I10879" t="s">
        <v>28024</v>
      </c>
      <c r="J10879" s="2" t="s">
        <v>28071</v>
      </c>
      <c r="K10879" s="5" t="s">
        <v>173</v>
      </c>
      <c r="L10879" t="s">
        <v>187</v>
      </c>
    </row>
    <row r="10880" spans="1:12" hidden="1" x14ac:dyDescent="0.25">
      <c r="A10880">
        <v>234143</v>
      </c>
      <c r="B10880" t="s">
        <v>28072</v>
      </c>
      <c r="C10880" t="s">
        <v>28006</v>
      </c>
      <c r="D10880" t="s">
        <v>27974</v>
      </c>
      <c r="E10880" t="s">
        <v>36061</v>
      </c>
      <c r="F10880" t="s">
        <v>35378</v>
      </c>
      <c r="G10880">
        <v>1991</v>
      </c>
      <c r="H10880" t="s">
        <v>36714</v>
      </c>
      <c r="I10880" t="s">
        <v>402</v>
      </c>
      <c r="J10880" s="2" t="s">
        <v>28073</v>
      </c>
      <c r="K10880" s="5" t="s">
        <v>2552</v>
      </c>
    </row>
    <row r="10881" spans="1:12" hidden="1" x14ac:dyDescent="0.25">
      <c r="A10881">
        <v>234172</v>
      </c>
      <c r="B10881" t="s">
        <v>28074</v>
      </c>
      <c r="C10881" t="s">
        <v>27973</v>
      </c>
      <c r="D10881" t="s">
        <v>27974</v>
      </c>
      <c r="E10881" t="s">
        <v>36061</v>
      </c>
      <c r="F10881" t="s">
        <v>35378</v>
      </c>
      <c r="G10881">
        <v>1991</v>
      </c>
      <c r="H10881" t="s">
        <v>36714</v>
      </c>
      <c r="I10881" t="s">
        <v>718</v>
      </c>
      <c r="J10881" s="2" t="s">
        <v>28075</v>
      </c>
      <c r="K10881" s="5" t="s">
        <v>38</v>
      </c>
      <c r="L10881" t="s">
        <v>323</v>
      </c>
    </row>
    <row r="10882" spans="1:12" hidden="1" x14ac:dyDescent="0.25">
      <c r="A10882">
        <v>234201</v>
      </c>
      <c r="B10882" t="s">
        <v>28076</v>
      </c>
      <c r="C10882" t="s">
        <v>28023</v>
      </c>
      <c r="D10882" t="s">
        <v>27974</v>
      </c>
      <c r="E10882" t="s">
        <v>36061</v>
      </c>
      <c r="F10882" t="s">
        <v>35378</v>
      </c>
      <c r="G10882">
        <v>1991</v>
      </c>
      <c r="H10882" t="s">
        <v>36714</v>
      </c>
      <c r="I10882" t="s">
        <v>28024</v>
      </c>
      <c r="J10882" s="2" t="s">
        <v>28077</v>
      </c>
      <c r="K10882" s="5" t="s">
        <v>38</v>
      </c>
      <c r="L10882" t="s">
        <v>35313</v>
      </c>
    </row>
    <row r="10883" spans="1:12" hidden="1" x14ac:dyDescent="0.25">
      <c r="A10883">
        <v>234204</v>
      </c>
      <c r="B10883" t="s">
        <v>28078</v>
      </c>
      <c r="C10883" t="s">
        <v>28023</v>
      </c>
      <c r="D10883" t="s">
        <v>27974</v>
      </c>
      <c r="E10883" t="s">
        <v>36061</v>
      </c>
      <c r="F10883" t="s">
        <v>35378</v>
      </c>
      <c r="G10883">
        <v>1991</v>
      </c>
      <c r="H10883" t="s">
        <v>36714</v>
      </c>
      <c r="I10883" t="s">
        <v>28024</v>
      </c>
      <c r="J10883" s="2" t="s">
        <v>28079</v>
      </c>
      <c r="K10883" s="5" t="s">
        <v>1493</v>
      </c>
      <c r="L10883" t="s">
        <v>16</v>
      </c>
    </row>
    <row r="10884" spans="1:12" hidden="1" x14ac:dyDescent="0.25">
      <c r="A10884">
        <v>234220</v>
      </c>
      <c r="B10884" t="s">
        <v>28080</v>
      </c>
      <c r="C10884" t="s">
        <v>27973</v>
      </c>
      <c r="D10884" t="s">
        <v>27974</v>
      </c>
      <c r="E10884" t="s">
        <v>36061</v>
      </c>
      <c r="F10884" t="s">
        <v>35378</v>
      </c>
      <c r="G10884">
        <v>1991</v>
      </c>
      <c r="H10884" t="s">
        <v>36714</v>
      </c>
      <c r="I10884" t="s">
        <v>718</v>
      </c>
      <c r="J10884" s="2" t="s">
        <v>28081</v>
      </c>
      <c r="K10884" s="5" t="s">
        <v>15</v>
      </c>
      <c r="L10884" t="s">
        <v>35302</v>
      </c>
    </row>
    <row r="10885" spans="1:12" hidden="1" x14ac:dyDescent="0.25">
      <c r="A10885">
        <v>234236</v>
      </c>
      <c r="B10885" t="s">
        <v>28082</v>
      </c>
      <c r="C10885" t="s">
        <v>28023</v>
      </c>
      <c r="D10885" t="s">
        <v>27974</v>
      </c>
      <c r="E10885" t="s">
        <v>36061</v>
      </c>
      <c r="F10885" t="s">
        <v>35378</v>
      </c>
      <c r="G10885">
        <v>1991</v>
      </c>
      <c r="H10885" t="s">
        <v>36714</v>
      </c>
      <c r="I10885" t="s">
        <v>28024</v>
      </c>
      <c r="J10885" s="2" t="s">
        <v>28083</v>
      </c>
      <c r="K10885" s="5" t="s">
        <v>38</v>
      </c>
      <c r="L10885" t="s">
        <v>35297</v>
      </c>
    </row>
    <row r="10886" spans="1:12" hidden="1" x14ac:dyDescent="0.25">
      <c r="A10886">
        <v>234259</v>
      </c>
      <c r="B10886" t="s">
        <v>28084</v>
      </c>
      <c r="C10886" t="s">
        <v>28085</v>
      </c>
      <c r="D10886" t="s">
        <v>28086</v>
      </c>
      <c r="E10886" t="s">
        <v>36062</v>
      </c>
      <c r="F10886" t="s">
        <v>35830</v>
      </c>
      <c r="G10886">
        <v>2006</v>
      </c>
      <c r="H10886" t="s">
        <v>36715</v>
      </c>
      <c r="I10886" t="s">
        <v>28087</v>
      </c>
      <c r="J10886" s="2" t="s">
        <v>28088</v>
      </c>
      <c r="K10886" s="5" t="s">
        <v>21</v>
      </c>
    </row>
    <row r="10887" spans="1:12" hidden="1" x14ac:dyDescent="0.25">
      <c r="A10887">
        <v>234266</v>
      </c>
      <c r="B10887" t="s">
        <v>28089</v>
      </c>
      <c r="C10887" t="s">
        <v>28085</v>
      </c>
      <c r="D10887" t="s">
        <v>28086</v>
      </c>
      <c r="E10887" t="s">
        <v>36062</v>
      </c>
      <c r="F10887" t="s">
        <v>35830</v>
      </c>
      <c r="G10887">
        <v>2006</v>
      </c>
      <c r="H10887" t="s">
        <v>36715</v>
      </c>
      <c r="I10887" t="s">
        <v>28087</v>
      </c>
      <c r="J10887" s="2" t="s">
        <v>28090</v>
      </c>
      <c r="K10887" s="5" t="s">
        <v>21</v>
      </c>
      <c r="L10887" t="s">
        <v>143</v>
      </c>
    </row>
    <row r="10888" spans="1:12" hidden="1" x14ac:dyDescent="0.25">
      <c r="A10888">
        <v>234314</v>
      </c>
      <c r="B10888" t="s">
        <v>28091</v>
      </c>
      <c r="C10888" t="s">
        <v>28085</v>
      </c>
      <c r="D10888" t="s">
        <v>28086</v>
      </c>
      <c r="E10888" t="s">
        <v>36062</v>
      </c>
      <c r="F10888" t="s">
        <v>35830</v>
      </c>
      <c r="G10888">
        <v>2006</v>
      </c>
      <c r="H10888" t="s">
        <v>36715</v>
      </c>
      <c r="I10888" t="s">
        <v>28087</v>
      </c>
      <c r="J10888" s="2" t="s">
        <v>28092</v>
      </c>
      <c r="K10888" s="5" t="s">
        <v>38</v>
      </c>
      <c r="L10888" t="s">
        <v>16</v>
      </c>
    </row>
    <row r="10889" spans="1:12" hidden="1" x14ac:dyDescent="0.25">
      <c r="A10889">
        <v>234334</v>
      </c>
      <c r="B10889" t="s">
        <v>28093</v>
      </c>
      <c r="C10889" t="s">
        <v>28085</v>
      </c>
      <c r="D10889" t="s">
        <v>28086</v>
      </c>
      <c r="E10889" t="s">
        <v>36062</v>
      </c>
      <c r="F10889" t="s">
        <v>35830</v>
      </c>
      <c r="G10889">
        <v>2006</v>
      </c>
      <c r="H10889" t="s">
        <v>36715</v>
      </c>
      <c r="I10889" t="s">
        <v>28087</v>
      </c>
      <c r="J10889" s="2" t="s">
        <v>28094</v>
      </c>
      <c r="K10889" s="5" t="s">
        <v>38</v>
      </c>
      <c r="L10889" t="s">
        <v>35296</v>
      </c>
    </row>
    <row r="10890" spans="1:12" hidden="1" x14ac:dyDescent="0.25">
      <c r="A10890">
        <v>234349</v>
      </c>
      <c r="B10890" t="s">
        <v>28095</v>
      </c>
      <c r="C10890" t="s">
        <v>28085</v>
      </c>
      <c r="D10890" t="s">
        <v>28086</v>
      </c>
      <c r="E10890" t="s">
        <v>36062</v>
      </c>
      <c r="F10890" t="s">
        <v>35830</v>
      </c>
      <c r="G10890">
        <v>2006</v>
      </c>
      <c r="H10890" t="s">
        <v>36715</v>
      </c>
      <c r="I10890" t="s">
        <v>28087</v>
      </c>
      <c r="J10890" s="2" t="s">
        <v>28096</v>
      </c>
      <c r="K10890" s="5" t="s">
        <v>55</v>
      </c>
    </row>
    <row r="10891" spans="1:12" hidden="1" x14ac:dyDescent="0.25">
      <c r="A10891">
        <v>234354</v>
      </c>
      <c r="B10891" t="s">
        <v>28097</v>
      </c>
      <c r="C10891" t="s">
        <v>28085</v>
      </c>
      <c r="D10891" t="s">
        <v>28086</v>
      </c>
      <c r="E10891" t="s">
        <v>36062</v>
      </c>
      <c r="F10891" t="s">
        <v>35830</v>
      </c>
      <c r="G10891">
        <v>2006</v>
      </c>
      <c r="H10891" t="s">
        <v>36715</v>
      </c>
      <c r="I10891" t="s">
        <v>28087</v>
      </c>
      <c r="J10891" s="2" t="s">
        <v>28098</v>
      </c>
      <c r="K10891" s="5" t="s">
        <v>21</v>
      </c>
    </row>
    <row r="10892" spans="1:12" hidden="1" x14ac:dyDescent="0.25">
      <c r="A10892">
        <v>234420</v>
      </c>
      <c r="B10892" t="s">
        <v>28099</v>
      </c>
      <c r="C10892" t="s">
        <v>28100</v>
      </c>
      <c r="D10892" t="s">
        <v>28086</v>
      </c>
      <c r="E10892" t="s">
        <v>36062</v>
      </c>
      <c r="F10892" t="s">
        <v>35830</v>
      </c>
      <c r="G10892">
        <v>2006</v>
      </c>
      <c r="H10892" t="s">
        <v>36715</v>
      </c>
      <c r="I10892" t="s">
        <v>28101</v>
      </c>
      <c r="J10892" s="2" t="s">
        <v>28102</v>
      </c>
      <c r="K10892" s="5" t="s">
        <v>38</v>
      </c>
      <c r="L10892" t="s">
        <v>35297</v>
      </c>
    </row>
    <row r="10893" spans="1:12" hidden="1" x14ac:dyDescent="0.25">
      <c r="A10893">
        <v>234445</v>
      </c>
      <c r="B10893" t="s">
        <v>28103</v>
      </c>
      <c r="C10893" t="s">
        <v>28104</v>
      </c>
      <c r="D10893" t="s">
        <v>28086</v>
      </c>
      <c r="E10893" t="s">
        <v>36062</v>
      </c>
      <c r="F10893" t="s">
        <v>35830</v>
      </c>
      <c r="G10893">
        <v>2006</v>
      </c>
      <c r="H10893" t="s">
        <v>36715</v>
      </c>
      <c r="I10893" t="s">
        <v>28105</v>
      </c>
      <c r="J10893" s="2" t="s">
        <v>28106</v>
      </c>
      <c r="K10893" s="5" t="s">
        <v>38</v>
      </c>
      <c r="L10893" t="s">
        <v>132</v>
      </c>
    </row>
    <row r="10894" spans="1:12" hidden="1" x14ac:dyDescent="0.25">
      <c r="A10894">
        <v>234489</v>
      </c>
      <c r="B10894" t="s">
        <v>28107</v>
      </c>
      <c r="C10894" t="s">
        <v>28108</v>
      </c>
      <c r="D10894" t="s">
        <v>28086</v>
      </c>
      <c r="E10894" t="s">
        <v>36062</v>
      </c>
      <c r="F10894" t="s">
        <v>35830</v>
      </c>
      <c r="G10894">
        <v>2006</v>
      </c>
      <c r="H10894" t="s">
        <v>36715</v>
      </c>
      <c r="I10894" t="s">
        <v>28109</v>
      </c>
      <c r="J10894" s="2" t="s">
        <v>28110</v>
      </c>
      <c r="K10894" s="5" t="s">
        <v>21</v>
      </c>
    </row>
    <row r="10895" spans="1:12" hidden="1" x14ac:dyDescent="0.25">
      <c r="A10895">
        <v>234490</v>
      </c>
      <c r="B10895" t="s">
        <v>28111</v>
      </c>
      <c r="C10895" t="s">
        <v>28085</v>
      </c>
      <c r="D10895" t="s">
        <v>28086</v>
      </c>
      <c r="E10895" t="s">
        <v>36062</v>
      </c>
      <c r="F10895" t="s">
        <v>35830</v>
      </c>
      <c r="G10895">
        <v>2006</v>
      </c>
      <c r="H10895" t="s">
        <v>36715</v>
      </c>
      <c r="I10895" t="s">
        <v>28087</v>
      </c>
      <c r="J10895" s="2" t="s">
        <v>28112</v>
      </c>
      <c r="K10895" s="5" t="s">
        <v>128</v>
      </c>
    </row>
    <row r="10896" spans="1:12" hidden="1" x14ac:dyDescent="0.25">
      <c r="A10896">
        <v>234508</v>
      </c>
      <c r="B10896" t="s">
        <v>28113</v>
      </c>
      <c r="C10896" t="s">
        <v>28114</v>
      </c>
      <c r="D10896" t="s">
        <v>28086</v>
      </c>
      <c r="E10896" t="s">
        <v>36062</v>
      </c>
      <c r="F10896" t="s">
        <v>35830</v>
      </c>
      <c r="G10896">
        <v>2006</v>
      </c>
      <c r="H10896" t="s">
        <v>36715</v>
      </c>
      <c r="I10896" t="s">
        <v>28115</v>
      </c>
      <c r="J10896" s="2" t="s">
        <v>28116</v>
      </c>
      <c r="K10896" s="5" t="s">
        <v>128</v>
      </c>
      <c r="L10896" t="s">
        <v>374</v>
      </c>
    </row>
    <row r="10897" spans="1:12" hidden="1" x14ac:dyDescent="0.25">
      <c r="A10897">
        <v>234511</v>
      </c>
      <c r="B10897" t="s">
        <v>28117</v>
      </c>
      <c r="C10897" t="s">
        <v>28085</v>
      </c>
      <c r="D10897" t="s">
        <v>28086</v>
      </c>
      <c r="E10897" t="s">
        <v>36062</v>
      </c>
      <c r="F10897" t="s">
        <v>35830</v>
      </c>
      <c r="G10897">
        <v>2006</v>
      </c>
      <c r="H10897" t="s">
        <v>36715</v>
      </c>
      <c r="I10897" t="s">
        <v>28087</v>
      </c>
      <c r="J10897" s="2" t="s">
        <v>28118</v>
      </c>
      <c r="K10897" s="5" t="s">
        <v>21</v>
      </c>
    </row>
    <row r="10898" spans="1:12" hidden="1" x14ac:dyDescent="0.25">
      <c r="A10898">
        <v>234518</v>
      </c>
      <c r="B10898" t="s">
        <v>28119</v>
      </c>
      <c r="C10898" t="s">
        <v>28120</v>
      </c>
      <c r="D10898" t="s">
        <v>28086</v>
      </c>
      <c r="E10898" t="s">
        <v>36062</v>
      </c>
      <c r="F10898" t="s">
        <v>35830</v>
      </c>
      <c r="G10898">
        <v>2006</v>
      </c>
      <c r="H10898" t="s">
        <v>36715</v>
      </c>
      <c r="I10898" t="s">
        <v>28121</v>
      </c>
      <c r="J10898" s="2" t="s">
        <v>28122</v>
      </c>
      <c r="K10898" s="5" t="s">
        <v>38</v>
      </c>
      <c r="L10898" t="s">
        <v>174</v>
      </c>
    </row>
    <row r="10899" spans="1:12" hidden="1" x14ac:dyDescent="0.25">
      <c r="A10899">
        <v>234527</v>
      </c>
      <c r="B10899" t="s">
        <v>28123</v>
      </c>
      <c r="C10899" t="s">
        <v>28120</v>
      </c>
      <c r="D10899" t="s">
        <v>28086</v>
      </c>
      <c r="E10899" t="s">
        <v>36062</v>
      </c>
      <c r="F10899" t="s">
        <v>35830</v>
      </c>
      <c r="G10899">
        <v>2006</v>
      </c>
      <c r="H10899" t="s">
        <v>36715</v>
      </c>
      <c r="I10899" t="s">
        <v>28121</v>
      </c>
      <c r="J10899" s="2" t="s">
        <v>28124</v>
      </c>
      <c r="K10899" s="5" t="s">
        <v>21</v>
      </c>
    </row>
    <row r="10900" spans="1:12" hidden="1" x14ac:dyDescent="0.25">
      <c r="A10900">
        <v>234539</v>
      </c>
      <c r="B10900" t="s">
        <v>28125</v>
      </c>
      <c r="C10900" t="s">
        <v>28085</v>
      </c>
      <c r="D10900" t="s">
        <v>28086</v>
      </c>
      <c r="E10900" t="s">
        <v>36062</v>
      </c>
      <c r="F10900" t="s">
        <v>35830</v>
      </c>
      <c r="G10900">
        <v>2006</v>
      </c>
      <c r="H10900" t="s">
        <v>36715</v>
      </c>
      <c r="I10900" t="s">
        <v>28087</v>
      </c>
      <c r="J10900" s="2" t="s">
        <v>28126</v>
      </c>
      <c r="K10900" s="5" t="s">
        <v>55</v>
      </c>
    </row>
    <row r="10901" spans="1:12" hidden="1" x14ac:dyDescent="0.25">
      <c r="A10901">
        <v>234563</v>
      </c>
      <c r="B10901" t="s">
        <v>28127</v>
      </c>
      <c r="C10901" t="s">
        <v>28085</v>
      </c>
      <c r="D10901" t="s">
        <v>28086</v>
      </c>
      <c r="E10901" t="s">
        <v>36062</v>
      </c>
      <c r="F10901" t="s">
        <v>35830</v>
      </c>
      <c r="G10901">
        <v>2006</v>
      </c>
      <c r="H10901" t="s">
        <v>36715</v>
      </c>
      <c r="I10901" t="s">
        <v>28087</v>
      </c>
      <c r="J10901" s="2" t="s">
        <v>28128</v>
      </c>
      <c r="K10901" s="5" t="s">
        <v>128</v>
      </c>
      <c r="L10901" t="s">
        <v>129</v>
      </c>
    </row>
    <row r="10902" spans="1:12" hidden="1" x14ac:dyDescent="0.25">
      <c r="A10902">
        <v>234625</v>
      </c>
      <c r="B10902" t="s">
        <v>28129</v>
      </c>
      <c r="C10902" t="s">
        <v>28085</v>
      </c>
      <c r="D10902" t="s">
        <v>28086</v>
      </c>
      <c r="E10902" t="s">
        <v>36062</v>
      </c>
      <c r="F10902" t="s">
        <v>35830</v>
      </c>
      <c r="G10902">
        <v>2006</v>
      </c>
      <c r="H10902" t="s">
        <v>36715</v>
      </c>
      <c r="I10902" t="s">
        <v>28087</v>
      </c>
      <c r="J10902" s="2" t="s">
        <v>28130</v>
      </c>
      <c r="K10902" s="5" t="s">
        <v>21</v>
      </c>
    </row>
    <row r="10903" spans="1:12" hidden="1" x14ac:dyDescent="0.25">
      <c r="A10903">
        <v>234634</v>
      </c>
      <c r="B10903" t="s">
        <v>28131</v>
      </c>
      <c r="C10903" t="s">
        <v>28085</v>
      </c>
      <c r="D10903" t="s">
        <v>28086</v>
      </c>
      <c r="E10903" t="s">
        <v>36062</v>
      </c>
      <c r="F10903" t="s">
        <v>35830</v>
      </c>
      <c r="G10903">
        <v>2006</v>
      </c>
      <c r="H10903" t="s">
        <v>36715</v>
      </c>
      <c r="I10903" t="s">
        <v>28087</v>
      </c>
      <c r="J10903" s="2" t="s">
        <v>28132</v>
      </c>
      <c r="K10903" s="5" t="s">
        <v>38</v>
      </c>
    </row>
    <row r="10904" spans="1:12" hidden="1" x14ac:dyDescent="0.25">
      <c r="A10904">
        <v>234663</v>
      </c>
      <c r="B10904" t="s">
        <v>28133</v>
      </c>
      <c r="C10904" t="s">
        <v>28134</v>
      </c>
      <c r="D10904" t="s">
        <v>28135</v>
      </c>
      <c r="E10904" t="s">
        <v>36063</v>
      </c>
      <c r="F10904" t="s">
        <v>36064</v>
      </c>
      <c r="G10904">
        <v>1983</v>
      </c>
      <c r="H10904" t="s">
        <v>36716</v>
      </c>
      <c r="I10904" t="s">
        <v>3600</v>
      </c>
      <c r="J10904" s="2" t="s">
        <v>28136</v>
      </c>
      <c r="K10904" s="5" t="s">
        <v>38</v>
      </c>
      <c r="L10904" t="s">
        <v>119</v>
      </c>
    </row>
    <row r="10905" spans="1:12" hidden="1" x14ac:dyDescent="0.25">
      <c r="A10905">
        <v>234667</v>
      </c>
      <c r="B10905" t="s">
        <v>28137</v>
      </c>
      <c r="C10905" t="s">
        <v>28134</v>
      </c>
      <c r="D10905" t="s">
        <v>28135</v>
      </c>
      <c r="E10905" t="s">
        <v>36063</v>
      </c>
      <c r="F10905" t="s">
        <v>36064</v>
      </c>
      <c r="G10905">
        <v>1983</v>
      </c>
      <c r="H10905" t="s">
        <v>36716</v>
      </c>
      <c r="I10905" t="s">
        <v>3600</v>
      </c>
      <c r="J10905" s="2" t="s">
        <v>28138</v>
      </c>
      <c r="K10905" s="5" t="s">
        <v>345</v>
      </c>
    </row>
    <row r="10906" spans="1:12" hidden="1" x14ac:dyDescent="0.25">
      <c r="A10906">
        <v>234675</v>
      </c>
      <c r="B10906" t="s">
        <v>28139</v>
      </c>
      <c r="C10906" t="s">
        <v>28134</v>
      </c>
      <c r="D10906" t="s">
        <v>28135</v>
      </c>
      <c r="E10906" t="s">
        <v>36063</v>
      </c>
      <c r="F10906" t="s">
        <v>36064</v>
      </c>
      <c r="G10906">
        <v>1983</v>
      </c>
      <c r="H10906" t="s">
        <v>36716</v>
      </c>
      <c r="I10906" t="s">
        <v>3600</v>
      </c>
      <c r="J10906" s="2" t="s">
        <v>28140</v>
      </c>
      <c r="K10906" s="5" t="s">
        <v>21</v>
      </c>
    </row>
    <row r="10907" spans="1:12" hidden="1" x14ac:dyDescent="0.25">
      <c r="A10907">
        <v>234681</v>
      </c>
      <c r="B10907" t="s">
        <v>28141</v>
      </c>
      <c r="C10907" t="s">
        <v>28134</v>
      </c>
      <c r="D10907" t="s">
        <v>28135</v>
      </c>
      <c r="E10907" t="s">
        <v>36063</v>
      </c>
      <c r="F10907" t="s">
        <v>36064</v>
      </c>
      <c r="G10907">
        <v>1983</v>
      </c>
      <c r="H10907" t="s">
        <v>36716</v>
      </c>
      <c r="I10907" t="s">
        <v>3600</v>
      </c>
      <c r="J10907" s="2" t="s">
        <v>28142</v>
      </c>
      <c r="K10907" s="5" t="s">
        <v>55</v>
      </c>
    </row>
    <row r="10908" spans="1:12" hidden="1" x14ac:dyDescent="0.25">
      <c r="A10908">
        <v>234704</v>
      </c>
      <c r="B10908" t="s">
        <v>28143</v>
      </c>
      <c r="C10908" t="s">
        <v>28144</v>
      </c>
      <c r="D10908" t="s">
        <v>28135</v>
      </c>
      <c r="E10908" t="s">
        <v>36063</v>
      </c>
      <c r="F10908" t="s">
        <v>36064</v>
      </c>
      <c r="G10908">
        <v>1983</v>
      </c>
      <c r="H10908" t="s">
        <v>36716</v>
      </c>
      <c r="I10908" t="s">
        <v>20179</v>
      </c>
      <c r="J10908" s="2" t="s">
        <v>28145</v>
      </c>
      <c r="K10908" s="5" t="s">
        <v>38</v>
      </c>
      <c r="L10908" t="s">
        <v>323</v>
      </c>
    </row>
    <row r="10909" spans="1:12" hidden="1" x14ac:dyDescent="0.25">
      <c r="A10909">
        <v>234705</v>
      </c>
      <c r="B10909" t="s">
        <v>28146</v>
      </c>
      <c r="C10909" t="s">
        <v>28147</v>
      </c>
      <c r="D10909" t="s">
        <v>28135</v>
      </c>
      <c r="E10909" t="s">
        <v>36063</v>
      </c>
      <c r="F10909" t="s">
        <v>36064</v>
      </c>
      <c r="G10909">
        <v>1983</v>
      </c>
      <c r="H10909" t="s">
        <v>36716</v>
      </c>
      <c r="I10909" t="s">
        <v>20728</v>
      </c>
      <c r="J10909" s="2" t="s">
        <v>5618</v>
      </c>
      <c r="K10909" s="5" t="s">
        <v>15</v>
      </c>
      <c r="L10909" t="s">
        <v>35301</v>
      </c>
    </row>
    <row r="10910" spans="1:12" hidden="1" x14ac:dyDescent="0.25">
      <c r="A10910">
        <v>234706</v>
      </c>
      <c r="B10910" t="s">
        <v>28148</v>
      </c>
      <c r="C10910" t="s">
        <v>28144</v>
      </c>
      <c r="D10910" t="s">
        <v>28135</v>
      </c>
      <c r="E10910" t="s">
        <v>36063</v>
      </c>
      <c r="F10910" t="s">
        <v>36064</v>
      </c>
      <c r="G10910">
        <v>1983</v>
      </c>
      <c r="H10910" t="s">
        <v>36716</v>
      </c>
      <c r="I10910" t="s">
        <v>20179</v>
      </c>
      <c r="J10910" s="2" t="s">
        <v>28149</v>
      </c>
      <c r="K10910" s="5" t="s">
        <v>21</v>
      </c>
    </row>
    <row r="10911" spans="1:12" hidden="1" x14ac:dyDescent="0.25">
      <c r="A10911">
        <v>234710</v>
      </c>
      <c r="B10911" t="s">
        <v>28150</v>
      </c>
      <c r="C10911" t="s">
        <v>28151</v>
      </c>
      <c r="D10911" t="s">
        <v>28135</v>
      </c>
      <c r="E10911" t="s">
        <v>36063</v>
      </c>
      <c r="F10911" t="s">
        <v>36064</v>
      </c>
      <c r="G10911">
        <v>1983</v>
      </c>
      <c r="H10911" t="s">
        <v>36716</v>
      </c>
      <c r="I10911" t="s">
        <v>12997</v>
      </c>
      <c r="J10911" s="2" t="s">
        <v>28152</v>
      </c>
      <c r="K10911" s="5" t="s">
        <v>38</v>
      </c>
      <c r="L10911" t="s">
        <v>35301</v>
      </c>
    </row>
    <row r="10912" spans="1:12" hidden="1" x14ac:dyDescent="0.25">
      <c r="A10912">
        <v>234742</v>
      </c>
      <c r="B10912" t="s">
        <v>28153</v>
      </c>
      <c r="C10912" t="s">
        <v>28151</v>
      </c>
      <c r="D10912" t="s">
        <v>28135</v>
      </c>
      <c r="E10912" t="s">
        <v>36063</v>
      </c>
      <c r="F10912" t="s">
        <v>36064</v>
      </c>
      <c r="G10912">
        <v>1983</v>
      </c>
      <c r="H10912" t="s">
        <v>36716</v>
      </c>
      <c r="I10912" t="s">
        <v>12997</v>
      </c>
      <c r="J10912" s="2" t="s">
        <v>28154</v>
      </c>
      <c r="K10912" s="5" t="s">
        <v>38</v>
      </c>
      <c r="L10912" t="s">
        <v>35293</v>
      </c>
    </row>
    <row r="10913" spans="1:19" hidden="1" x14ac:dyDescent="0.25">
      <c r="A10913">
        <v>234749</v>
      </c>
      <c r="B10913" t="s">
        <v>28155</v>
      </c>
      <c r="C10913" t="s">
        <v>28156</v>
      </c>
      <c r="D10913" t="s">
        <v>28135</v>
      </c>
      <c r="E10913" t="s">
        <v>36063</v>
      </c>
      <c r="F10913" t="s">
        <v>36064</v>
      </c>
      <c r="G10913">
        <v>1983</v>
      </c>
      <c r="H10913" t="s">
        <v>36716</v>
      </c>
      <c r="I10913" t="s">
        <v>20687</v>
      </c>
      <c r="J10913" s="2" t="s">
        <v>28157</v>
      </c>
      <c r="K10913" s="5" t="s">
        <v>55</v>
      </c>
    </row>
    <row r="10914" spans="1:19" hidden="1" x14ac:dyDescent="0.25">
      <c r="A10914">
        <v>234753</v>
      </c>
      <c r="B10914" t="s">
        <v>28158</v>
      </c>
      <c r="C10914" t="s">
        <v>28156</v>
      </c>
      <c r="D10914" t="s">
        <v>28135</v>
      </c>
      <c r="E10914" t="s">
        <v>36063</v>
      </c>
      <c r="F10914" t="s">
        <v>36064</v>
      </c>
      <c r="G10914">
        <v>1983</v>
      </c>
      <c r="H10914" t="s">
        <v>36716</v>
      </c>
      <c r="I10914" t="s">
        <v>20687</v>
      </c>
      <c r="J10914" s="2" t="s">
        <v>28159</v>
      </c>
      <c r="K10914" s="5" t="s">
        <v>21</v>
      </c>
    </row>
    <row r="10915" spans="1:19" hidden="1" x14ac:dyDescent="0.25">
      <c r="A10915">
        <v>234783</v>
      </c>
      <c r="B10915" t="s">
        <v>28160</v>
      </c>
      <c r="C10915" t="s">
        <v>28161</v>
      </c>
      <c r="D10915" t="s">
        <v>28135</v>
      </c>
      <c r="E10915" t="s">
        <v>36063</v>
      </c>
      <c r="F10915" t="s">
        <v>36064</v>
      </c>
      <c r="G10915">
        <v>1983</v>
      </c>
      <c r="H10915" t="s">
        <v>36716</v>
      </c>
      <c r="I10915" t="s">
        <v>20705</v>
      </c>
      <c r="J10915" s="2" t="s">
        <v>28162</v>
      </c>
      <c r="K10915" s="5" t="s">
        <v>38</v>
      </c>
      <c r="L10915" t="s">
        <v>232</v>
      </c>
    </row>
    <row r="10916" spans="1:19" hidden="1" x14ac:dyDescent="0.25">
      <c r="A10916">
        <v>234812</v>
      </c>
      <c r="B10916" t="s">
        <v>28163</v>
      </c>
      <c r="C10916" t="s">
        <v>28164</v>
      </c>
      <c r="D10916" t="s">
        <v>28135</v>
      </c>
      <c r="E10916" t="s">
        <v>36063</v>
      </c>
      <c r="F10916" t="s">
        <v>36064</v>
      </c>
      <c r="G10916">
        <v>1983</v>
      </c>
      <c r="H10916" t="s">
        <v>36716</v>
      </c>
      <c r="I10916" t="s">
        <v>28165</v>
      </c>
      <c r="J10916" s="2" t="s">
        <v>28166</v>
      </c>
      <c r="K10916" s="5" t="s">
        <v>38</v>
      </c>
      <c r="O10916" t="s">
        <v>24</v>
      </c>
      <c r="P10916" t="s">
        <v>35339</v>
      </c>
      <c r="R10916" t="s">
        <v>7</v>
      </c>
      <c r="S10916" t="s">
        <v>8</v>
      </c>
    </row>
    <row r="10917" spans="1:19" hidden="1" x14ac:dyDescent="0.25">
      <c r="A10917">
        <v>234816</v>
      </c>
      <c r="B10917" t="s">
        <v>28167</v>
      </c>
      <c r="C10917" t="s">
        <v>28147</v>
      </c>
      <c r="D10917" t="s">
        <v>28135</v>
      </c>
      <c r="E10917" t="s">
        <v>36063</v>
      </c>
      <c r="F10917" t="s">
        <v>36064</v>
      </c>
      <c r="G10917">
        <v>1983</v>
      </c>
      <c r="H10917" t="s">
        <v>36716</v>
      </c>
      <c r="I10917" t="s">
        <v>20728</v>
      </c>
      <c r="J10917" s="2" t="s">
        <v>28168</v>
      </c>
      <c r="K10917" s="5" t="s">
        <v>38</v>
      </c>
      <c r="L10917" t="s">
        <v>132</v>
      </c>
    </row>
    <row r="10918" spans="1:19" hidden="1" x14ac:dyDescent="0.25">
      <c r="A10918">
        <v>234819</v>
      </c>
      <c r="B10918" t="s">
        <v>28169</v>
      </c>
      <c r="C10918" t="s">
        <v>28147</v>
      </c>
      <c r="D10918" t="s">
        <v>28135</v>
      </c>
      <c r="E10918" t="s">
        <v>36063</v>
      </c>
      <c r="F10918" t="s">
        <v>36064</v>
      </c>
      <c r="G10918">
        <v>1983</v>
      </c>
      <c r="H10918" t="s">
        <v>36716</v>
      </c>
      <c r="I10918" t="s">
        <v>20728</v>
      </c>
      <c r="J10918" s="2" t="s">
        <v>28170</v>
      </c>
      <c r="K10918" s="5" t="s">
        <v>21</v>
      </c>
    </row>
    <row r="10919" spans="1:19" hidden="1" x14ac:dyDescent="0.25">
      <c r="A10919">
        <v>234822</v>
      </c>
      <c r="B10919" t="s">
        <v>28171</v>
      </c>
      <c r="C10919" t="s">
        <v>28172</v>
      </c>
      <c r="D10919" t="s">
        <v>28135</v>
      </c>
      <c r="E10919" t="s">
        <v>36063</v>
      </c>
      <c r="F10919" t="s">
        <v>36064</v>
      </c>
      <c r="G10919">
        <v>1983</v>
      </c>
      <c r="H10919" t="s">
        <v>36716</v>
      </c>
      <c r="I10919" t="s">
        <v>28173</v>
      </c>
      <c r="J10919" s="2" t="s">
        <v>28174</v>
      </c>
      <c r="K10919" s="5" t="s">
        <v>38</v>
      </c>
      <c r="L10919" t="s">
        <v>35292</v>
      </c>
    </row>
    <row r="10920" spans="1:19" hidden="1" x14ac:dyDescent="0.25">
      <c r="A10920">
        <v>234824</v>
      </c>
      <c r="B10920" t="s">
        <v>28175</v>
      </c>
      <c r="C10920" t="s">
        <v>28172</v>
      </c>
      <c r="D10920" t="s">
        <v>28135</v>
      </c>
      <c r="E10920" t="s">
        <v>36063</v>
      </c>
      <c r="F10920" t="s">
        <v>36064</v>
      </c>
      <c r="G10920">
        <v>1983</v>
      </c>
      <c r="H10920" t="s">
        <v>36716</v>
      </c>
      <c r="I10920" t="s">
        <v>28173</v>
      </c>
      <c r="J10920" s="2" t="s">
        <v>28176</v>
      </c>
      <c r="K10920" s="5" t="s">
        <v>38</v>
      </c>
      <c r="L10920" t="s">
        <v>132</v>
      </c>
    </row>
    <row r="10921" spans="1:19" hidden="1" x14ac:dyDescent="0.25">
      <c r="A10921">
        <v>234855</v>
      </c>
      <c r="B10921" t="s">
        <v>28177</v>
      </c>
      <c r="C10921" t="s">
        <v>28151</v>
      </c>
      <c r="D10921" t="s">
        <v>28135</v>
      </c>
      <c r="E10921" t="s">
        <v>36063</v>
      </c>
      <c r="F10921" t="s">
        <v>36064</v>
      </c>
      <c r="G10921">
        <v>1983</v>
      </c>
      <c r="H10921" t="s">
        <v>36716</v>
      </c>
      <c r="I10921" t="s">
        <v>12997</v>
      </c>
      <c r="J10921" s="2" t="s">
        <v>28178</v>
      </c>
      <c r="K10921" s="5" t="s">
        <v>38</v>
      </c>
      <c r="L10921" t="s">
        <v>323</v>
      </c>
    </row>
    <row r="10922" spans="1:19" hidden="1" x14ac:dyDescent="0.25">
      <c r="A10922">
        <v>234867</v>
      </c>
      <c r="B10922" t="s">
        <v>28179</v>
      </c>
      <c r="C10922" t="s">
        <v>28180</v>
      </c>
      <c r="D10922" t="s">
        <v>28135</v>
      </c>
      <c r="E10922" t="s">
        <v>36063</v>
      </c>
      <c r="F10922" t="s">
        <v>36064</v>
      </c>
      <c r="G10922">
        <v>1983</v>
      </c>
      <c r="H10922" t="s">
        <v>36716</v>
      </c>
      <c r="I10922" t="s">
        <v>20691</v>
      </c>
      <c r="J10922" s="2" t="s">
        <v>28181</v>
      </c>
      <c r="K10922" s="5" t="s">
        <v>21</v>
      </c>
      <c r="L10922" t="s">
        <v>143</v>
      </c>
    </row>
    <row r="10923" spans="1:19" hidden="1" x14ac:dyDescent="0.25">
      <c r="A10923">
        <v>234887</v>
      </c>
      <c r="B10923" t="s">
        <v>28182</v>
      </c>
      <c r="C10923" t="s">
        <v>28147</v>
      </c>
      <c r="D10923" t="s">
        <v>28135</v>
      </c>
      <c r="E10923" t="s">
        <v>36063</v>
      </c>
      <c r="F10923" t="s">
        <v>36064</v>
      </c>
      <c r="G10923">
        <v>1983</v>
      </c>
      <c r="H10923" t="s">
        <v>36716</v>
      </c>
      <c r="I10923" t="s">
        <v>20728</v>
      </c>
      <c r="J10923" s="2" t="s">
        <v>28183</v>
      </c>
      <c r="K10923" s="5" t="s">
        <v>38</v>
      </c>
      <c r="L10923" t="s">
        <v>323</v>
      </c>
    </row>
    <row r="10924" spans="1:19" hidden="1" x14ac:dyDescent="0.25">
      <c r="A10924">
        <v>234905</v>
      </c>
      <c r="B10924" t="s">
        <v>28184</v>
      </c>
      <c r="C10924" t="s">
        <v>28185</v>
      </c>
      <c r="D10924" t="s">
        <v>28135</v>
      </c>
      <c r="E10924" t="s">
        <v>36063</v>
      </c>
      <c r="F10924" t="s">
        <v>36064</v>
      </c>
      <c r="G10924">
        <v>1983</v>
      </c>
      <c r="H10924" t="s">
        <v>36716</v>
      </c>
      <c r="I10924" t="s">
        <v>28186</v>
      </c>
      <c r="J10924" s="2" t="s">
        <v>28187</v>
      </c>
      <c r="K10924" s="5" t="s">
        <v>32</v>
      </c>
    </row>
    <row r="10925" spans="1:19" hidden="1" x14ac:dyDescent="0.25">
      <c r="A10925">
        <v>234913</v>
      </c>
      <c r="B10925" t="s">
        <v>28188</v>
      </c>
      <c r="C10925" t="s">
        <v>28189</v>
      </c>
      <c r="D10925" t="s">
        <v>28190</v>
      </c>
      <c r="E10925" t="s">
        <v>36065</v>
      </c>
      <c r="F10925" t="s">
        <v>35439</v>
      </c>
      <c r="G10925">
        <v>1975</v>
      </c>
      <c r="H10925" t="s">
        <v>36717</v>
      </c>
      <c r="I10925" t="s">
        <v>3656</v>
      </c>
      <c r="J10925" s="2" t="s">
        <v>28191</v>
      </c>
      <c r="K10925" s="5" t="s">
        <v>38</v>
      </c>
      <c r="L10925" t="s">
        <v>35297</v>
      </c>
    </row>
    <row r="10926" spans="1:19" hidden="1" x14ac:dyDescent="0.25">
      <c r="A10926">
        <v>234950</v>
      </c>
      <c r="B10926" t="s">
        <v>28192</v>
      </c>
      <c r="C10926" t="s">
        <v>28189</v>
      </c>
      <c r="D10926" t="s">
        <v>28190</v>
      </c>
      <c r="E10926" t="s">
        <v>36065</v>
      </c>
      <c r="F10926" t="s">
        <v>35439</v>
      </c>
      <c r="G10926">
        <v>1975</v>
      </c>
      <c r="H10926" t="s">
        <v>36717</v>
      </c>
      <c r="I10926" t="s">
        <v>3656</v>
      </c>
      <c r="J10926" s="2" t="s">
        <v>28193</v>
      </c>
      <c r="K10926" s="5" t="s">
        <v>202</v>
      </c>
    </row>
    <row r="10927" spans="1:19" hidden="1" x14ac:dyDescent="0.25">
      <c r="A10927">
        <v>234953</v>
      </c>
      <c r="B10927" t="s">
        <v>28194</v>
      </c>
      <c r="C10927" t="s">
        <v>28195</v>
      </c>
      <c r="D10927" t="s">
        <v>28190</v>
      </c>
      <c r="E10927" t="s">
        <v>36065</v>
      </c>
      <c r="F10927" t="s">
        <v>35439</v>
      </c>
      <c r="G10927">
        <v>1975</v>
      </c>
      <c r="H10927" t="s">
        <v>36717</v>
      </c>
      <c r="I10927" t="s">
        <v>11277</v>
      </c>
      <c r="J10927" s="2" t="s">
        <v>28196</v>
      </c>
      <c r="K10927" s="5" t="s">
        <v>38</v>
      </c>
      <c r="L10927" t="s">
        <v>35296</v>
      </c>
    </row>
    <row r="10928" spans="1:19" hidden="1" x14ac:dyDescent="0.25">
      <c r="A10928">
        <v>234967</v>
      </c>
      <c r="B10928" t="s">
        <v>28197</v>
      </c>
      <c r="C10928" t="s">
        <v>28189</v>
      </c>
      <c r="D10928" t="s">
        <v>28190</v>
      </c>
      <c r="E10928" t="s">
        <v>36065</v>
      </c>
      <c r="F10928" t="s">
        <v>35439</v>
      </c>
      <c r="G10928">
        <v>1975</v>
      </c>
      <c r="H10928" t="s">
        <v>36717</v>
      </c>
      <c r="I10928" t="s">
        <v>3656</v>
      </c>
      <c r="J10928" s="2" t="s">
        <v>28198</v>
      </c>
      <c r="K10928" s="5" t="s">
        <v>21</v>
      </c>
    </row>
    <row r="10929" spans="1:12" hidden="1" x14ac:dyDescent="0.25">
      <c r="A10929">
        <v>235120</v>
      </c>
      <c r="B10929" t="s">
        <v>28199</v>
      </c>
      <c r="C10929" t="s">
        <v>28200</v>
      </c>
      <c r="D10929" t="s">
        <v>28201</v>
      </c>
      <c r="E10929" t="s">
        <v>36066</v>
      </c>
      <c r="F10929" t="s">
        <v>35509</v>
      </c>
      <c r="G10929">
        <v>1976</v>
      </c>
      <c r="H10929" t="s">
        <v>36718</v>
      </c>
      <c r="I10929" t="s">
        <v>7662</v>
      </c>
      <c r="J10929" s="2" t="s">
        <v>28202</v>
      </c>
      <c r="K10929" s="5" t="s">
        <v>128</v>
      </c>
    </row>
    <row r="10930" spans="1:12" hidden="1" x14ac:dyDescent="0.25">
      <c r="A10930">
        <v>235125</v>
      </c>
      <c r="B10930" t="s">
        <v>28203</v>
      </c>
      <c r="C10930" t="s">
        <v>28204</v>
      </c>
      <c r="D10930" t="s">
        <v>28201</v>
      </c>
      <c r="E10930" t="s">
        <v>36066</v>
      </c>
      <c r="F10930" t="s">
        <v>35509</v>
      </c>
      <c r="G10930">
        <v>1976</v>
      </c>
      <c r="H10930" t="s">
        <v>36718</v>
      </c>
      <c r="I10930" t="s">
        <v>28205</v>
      </c>
      <c r="J10930" s="2" t="s">
        <v>28206</v>
      </c>
      <c r="K10930" s="5" t="s">
        <v>21</v>
      </c>
    </row>
    <row r="10931" spans="1:12" hidden="1" x14ac:dyDescent="0.25">
      <c r="A10931">
        <v>235193</v>
      </c>
      <c r="B10931" t="s">
        <v>28207</v>
      </c>
      <c r="C10931" t="s">
        <v>28204</v>
      </c>
      <c r="D10931" t="s">
        <v>28201</v>
      </c>
      <c r="E10931" t="s">
        <v>36066</v>
      </c>
      <c r="F10931" t="s">
        <v>35509</v>
      </c>
      <c r="G10931">
        <v>1976</v>
      </c>
      <c r="H10931" t="s">
        <v>36718</v>
      </c>
      <c r="I10931" t="s">
        <v>28205</v>
      </c>
      <c r="J10931" s="2" t="s">
        <v>28208</v>
      </c>
      <c r="K10931" s="5" t="s">
        <v>202</v>
      </c>
    </row>
    <row r="10932" spans="1:12" hidden="1" x14ac:dyDescent="0.25">
      <c r="A10932">
        <v>235215</v>
      </c>
      <c r="B10932" t="s">
        <v>28209</v>
      </c>
      <c r="C10932" t="s">
        <v>28204</v>
      </c>
      <c r="D10932" t="s">
        <v>28201</v>
      </c>
      <c r="E10932" t="s">
        <v>36066</v>
      </c>
      <c r="F10932" t="s">
        <v>35509</v>
      </c>
      <c r="G10932">
        <v>1976</v>
      </c>
      <c r="H10932" t="s">
        <v>36718</v>
      </c>
      <c r="I10932" t="s">
        <v>28205</v>
      </c>
      <c r="J10932" s="2" t="s">
        <v>28210</v>
      </c>
      <c r="K10932" s="5" t="s">
        <v>505</v>
      </c>
      <c r="L10932" t="s">
        <v>1674</v>
      </c>
    </row>
    <row r="10933" spans="1:12" hidden="1" x14ac:dyDescent="0.25">
      <c r="A10933">
        <v>235235</v>
      </c>
      <c r="B10933" t="s">
        <v>28211</v>
      </c>
      <c r="C10933" t="s">
        <v>28200</v>
      </c>
      <c r="D10933" t="s">
        <v>28201</v>
      </c>
      <c r="E10933" t="s">
        <v>36066</v>
      </c>
      <c r="F10933" t="s">
        <v>35509</v>
      </c>
      <c r="G10933">
        <v>1976</v>
      </c>
      <c r="H10933" t="s">
        <v>36718</v>
      </c>
      <c r="I10933" t="s">
        <v>7662</v>
      </c>
      <c r="J10933" s="2" t="s">
        <v>28212</v>
      </c>
      <c r="K10933" s="5" t="s">
        <v>547</v>
      </c>
    </row>
    <row r="10934" spans="1:12" hidden="1" x14ac:dyDescent="0.25">
      <c r="A10934">
        <v>235431</v>
      </c>
      <c r="B10934" t="s">
        <v>28213</v>
      </c>
      <c r="C10934" t="s">
        <v>28214</v>
      </c>
      <c r="D10934" t="s">
        <v>28201</v>
      </c>
      <c r="E10934" t="s">
        <v>36066</v>
      </c>
      <c r="F10934" t="s">
        <v>35509</v>
      </c>
      <c r="G10934">
        <v>1976</v>
      </c>
      <c r="H10934" t="s">
        <v>36718</v>
      </c>
      <c r="I10934" t="s">
        <v>28215</v>
      </c>
      <c r="J10934" s="2" t="s">
        <v>28216</v>
      </c>
      <c r="K10934" s="5" t="s">
        <v>21</v>
      </c>
    </row>
    <row r="10935" spans="1:12" hidden="1" x14ac:dyDescent="0.25">
      <c r="A10935">
        <v>235462</v>
      </c>
      <c r="B10935" t="s">
        <v>28217</v>
      </c>
      <c r="C10935" t="s">
        <v>28214</v>
      </c>
      <c r="D10935" t="s">
        <v>28201</v>
      </c>
      <c r="E10935" t="s">
        <v>36066</v>
      </c>
      <c r="F10935" t="s">
        <v>35509</v>
      </c>
      <c r="G10935">
        <v>1976</v>
      </c>
      <c r="H10935" t="s">
        <v>36718</v>
      </c>
      <c r="I10935" t="s">
        <v>28215</v>
      </c>
      <c r="J10935" s="2" t="s">
        <v>28218</v>
      </c>
      <c r="K10935" s="5" t="s">
        <v>55</v>
      </c>
    </row>
    <row r="10936" spans="1:12" hidden="1" x14ac:dyDescent="0.25">
      <c r="A10936">
        <v>235497</v>
      </c>
      <c r="B10936" t="s">
        <v>28219</v>
      </c>
      <c r="C10936" t="s">
        <v>28204</v>
      </c>
      <c r="D10936" t="s">
        <v>28201</v>
      </c>
      <c r="E10936" t="s">
        <v>36066</v>
      </c>
      <c r="F10936" t="s">
        <v>35509</v>
      </c>
      <c r="G10936">
        <v>1976</v>
      </c>
      <c r="H10936" t="s">
        <v>36718</v>
      </c>
      <c r="I10936" t="s">
        <v>28205</v>
      </c>
      <c r="J10936" s="2" t="s">
        <v>28220</v>
      </c>
      <c r="K10936" s="5" t="s">
        <v>21</v>
      </c>
    </row>
    <row r="10937" spans="1:12" hidden="1" x14ac:dyDescent="0.25">
      <c r="A10937">
        <v>235505</v>
      </c>
      <c r="B10937" t="s">
        <v>28221</v>
      </c>
      <c r="C10937" t="s">
        <v>28204</v>
      </c>
      <c r="D10937" t="s">
        <v>28201</v>
      </c>
      <c r="E10937" t="s">
        <v>36066</v>
      </c>
      <c r="F10937" t="s">
        <v>35509</v>
      </c>
      <c r="G10937">
        <v>1976</v>
      </c>
      <c r="H10937" t="s">
        <v>36718</v>
      </c>
      <c r="I10937" t="s">
        <v>28205</v>
      </c>
      <c r="J10937" s="2" t="s">
        <v>28222</v>
      </c>
      <c r="K10937" s="5" t="s">
        <v>55</v>
      </c>
      <c r="L10937" t="s">
        <v>143</v>
      </c>
    </row>
    <row r="10938" spans="1:12" hidden="1" x14ac:dyDescent="0.25">
      <c r="A10938">
        <v>235553</v>
      </c>
      <c r="B10938" t="s">
        <v>28223</v>
      </c>
      <c r="C10938" t="s">
        <v>28204</v>
      </c>
      <c r="D10938" t="s">
        <v>28201</v>
      </c>
      <c r="E10938" t="s">
        <v>36066</v>
      </c>
      <c r="F10938" t="s">
        <v>35509</v>
      </c>
      <c r="G10938">
        <v>1976</v>
      </c>
      <c r="H10938" t="s">
        <v>36718</v>
      </c>
      <c r="I10938" t="s">
        <v>28205</v>
      </c>
      <c r="J10938" s="2" t="s">
        <v>28224</v>
      </c>
      <c r="K10938" s="5" t="s">
        <v>21</v>
      </c>
      <c r="L10938" t="s">
        <v>143</v>
      </c>
    </row>
    <row r="10939" spans="1:12" hidden="1" x14ac:dyDescent="0.25">
      <c r="A10939">
        <v>235590</v>
      </c>
      <c r="B10939" t="s">
        <v>28225</v>
      </c>
      <c r="C10939" t="s">
        <v>28204</v>
      </c>
      <c r="D10939" t="s">
        <v>28201</v>
      </c>
      <c r="E10939" t="s">
        <v>36066</v>
      </c>
      <c r="F10939" t="s">
        <v>35509</v>
      </c>
      <c r="G10939">
        <v>1976</v>
      </c>
      <c r="H10939" t="s">
        <v>36718</v>
      </c>
      <c r="I10939" t="s">
        <v>28205</v>
      </c>
      <c r="J10939" s="2" t="s">
        <v>28226</v>
      </c>
      <c r="K10939" s="5" t="s">
        <v>55</v>
      </c>
    </row>
    <row r="10940" spans="1:12" hidden="1" x14ac:dyDescent="0.25">
      <c r="A10940">
        <v>235708</v>
      </c>
      <c r="B10940" t="s">
        <v>28227</v>
      </c>
      <c r="C10940" t="s">
        <v>28228</v>
      </c>
      <c r="D10940" t="s">
        <v>28201</v>
      </c>
      <c r="E10940" t="s">
        <v>36066</v>
      </c>
      <c r="F10940" t="s">
        <v>35509</v>
      </c>
      <c r="G10940">
        <v>1976</v>
      </c>
      <c r="H10940" t="s">
        <v>36718</v>
      </c>
      <c r="I10940" t="s">
        <v>28229</v>
      </c>
      <c r="J10940" s="2" t="s">
        <v>28230</v>
      </c>
      <c r="K10940" s="5" t="s">
        <v>15</v>
      </c>
      <c r="L10940" t="s">
        <v>16</v>
      </c>
    </row>
    <row r="10941" spans="1:12" hidden="1" x14ac:dyDescent="0.25">
      <c r="A10941">
        <v>235772</v>
      </c>
      <c r="B10941" t="s">
        <v>28231</v>
      </c>
      <c r="C10941" t="s">
        <v>28232</v>
      </c>
      <c r="D10941" t="s">
        <v>28233</v>
      </c>
      <c r="E10941" t="s">
        <v>36067</v>
      </c>
      <c r="F10941" t="s">
        <v>36068</v>
      </c>
      <c r="G10941">
        <v>1988</v>
      </c>
      <c r="H10941" t="s">
        <v>36719</v>
      </c>
      <c r="I10941" t="s">
        <v>28234</v>
      </c>
      <c r="J10941" s="2" t="s">
        <v>28235</v>
      </c>
      <c r="K10941" s="5" t="s">
        <v>128</v>
      </c>
    </row>
    <row r="10942" spans="1:12" hidden="1" x14ac:dyDescent="0.25">
      <c r="A10942">
        <v>235789</v>
      </c>
      <c r="B10942" t="s">
        <v>28236</v>
      </c>
      <c r="C10942" t="s">
        <v>28237</v>
      </c>
      <c r="D10942" t="s">
        <v>28233</v>
      </c>
      <c r="E10942" t="s">
        <v>36067</v>
      </c>
      <c r="F10942" t="s">
        <v>36068</v>
      </c>
      <c r="G10942">
        <v>1988</v>
      </c>
      <c r="H10942" t="s">
        <v>36719</v>
      </c>
      <c r="I10942" t="s">
        <v>28238</v>
      </c>
      <c r="J10942" s="2" t="s">
        <v>28239</v>
      </c>
      <c r="K10942" s="5" t="s">
        <v>32</v>
      </c>
    </row>
    <row r="10943" spans="1:12" hidden="1" x14ac:dyDescent="0.25">
      <c r="A10943">
        <v>235800</v>
      </c>
      <c r="B10943" t="s">
        <v>28240</v>
      </c>
      <c r="C10943" t="s">
        <v>28241</v>
      </c>
      <c r="D10943" t="s">
        <v>28233</v>
      </c>
      <c r="E10943" t="s">
        <v>36067</v>
      </c>
      <c r="F10943" t="s">
        <v>36068</v>
      </c>
      <c r="G10943">
        <v>1988</v>
      </c>
      <c r="H10943" t="s">
        <v>36719</v>
      </c>
      <c r="I10943" t="s">
        <v>28242</v>
      </c>
      <c r="J10943" s="2" t="s">
        <v>28243</v>
      </c>
      <c r="K10943" s="5" t="s">
        <v>55</v>
      </c>
    </row>
    <row r="10944" spans="1:12" hidden="1" x14ac:dyDescent="0.25">
      <c r="A10944">
        <v>235827</v>
      </c>
      <c r="B10944" t="s">
        <v>28244</v>
      </c>
      <c r="C10944" t="s">
        <v>28245</v>
      </c>
      <c r="D10944" t="s">
        <v>28233</v>
      </c>
      <c r="E10944" t="s">
        <v>36067</v>
      </c>
      <c r="F10944" t="s">
        <v>36068</v>
      </c>
      <c r="G10944">
        <v>1988</v>
      </c>
      <c r="H10944" t="s">
        <v>36719</v>
      </c>
      <c r="I10944" t="s">
        <v>20243</v>
      </c>
      <c r="J10944" s="2" t="s">
        <v>28246</v>
      </c>
      <c r="K10944" s="5" t="s">
        <v>128</v>
      </c>
      <c r="L10944" t="s">
        <v>129</v>
      </c>
    </row>
    <row r="10945" spans="1:12" hidden="1" x14ac:dyDescent="0.25">
      <c r="A10945">
        <v>235851</v>
      </c>
      <c r="B10945" t="s">
        <v>28247</v>
      </c>
      <c r="C10945" t="s">
        <v>28241</v>
      </c>
      <c r="D10945" t="s">
        <v>28233</v>
      </c>
      <c r="E10945" t="s">
        <v>36067</v>
      </c>
      <c r="F10945" t="s">
        <v>36068</v>
      </c>
      <c r="G10945">
        <v>1988</v>
      </c>
      <c r="H10945" t="s">
        <v>36719</v>
      </c>
      <c r="I10945" t="s">
        <v>28242</v>
      </c>
      <c r="J10945" s="2" t="s">
        <v>28248</v>
      </c>
      <c r="K10945" s="5" t="s">
        <v>21</v>
      </c>
    </row>
    <row r="10946" spans="1:12" hidden="1" x14ac:dyDescent="0.25">
      <c r="A10946">
        <v>235852</v>
      </c>
      <c r="B10946" t="s">
        <v>28249</v>
      </c>
      <c r="C10946" t="s">
        <v>28245</v>
      </c>
      <c r="D10946" t="s">
        <v>28233</v>
      </c>
      <c r="E10946" t="s">
        <v>36067</v>
      </c>
      <c r="F10946" t="s">
        <v>36068</v>
      </c>
      <c r="G10946">
        <v>1988</v>
      </c>
      <c r="H10946" t="s">
        <v>36719</v>
      </c>
      <c r="I10946" t="s">
        <v>20243</v>
      </c>
      <c r="J10946" s="2" t="s">
        <v>28250</v>
      </c>
      <c r="K10946" s="5" t="s">
        <v>21</v>
      </c>
    </row>
    <row r="10947" spans="1:12" hidden="1" x14ac:dyDescent="0.25">
      <c r="A10947">
        <v>235855</v>
      </c>
      <c r="B10947" t="s">
        <v>28251</v>
      </c>
      <c r="C10947" t="s">
        <v>28241</v>
      </c>
      <c r="D10947" t="s">
        <v>28233</v>
      </c>
      <c r="E10947" t="s">
        <v>36067</v>
      </c>
      <c r="F10947" t="s">
        <v>36068</v>
      </c>
      <c r="G10947">
        <v>1988</v>
      </c>
      <c r="H10947" t="s">
        <v>36719</v>
      </c>
      <c r="I10947" t="s">
        <v>28242</v>
      </c>
      <c r="J10947" s="2" t="s">
        <v>28252</v>
      </c>
      <c r="K10947" s="5" t="s">
        <v>38</v>
      </c>
      <c r="L10947" t="s">
        <v>132</v>
      </c>
    </row>
    <row r="10948" spans="1:12" hidden="1" x14ac:dyDescent="0.25">
      <c r="A10948">
        <v>235858</v>
      </c>
      <c r="B10948" t="s">
        <v>28253</v>
      </c>
      <c r="C10948" t="s">
        <v>28254</v>
      </c>
      <c r="D10948" t="s">
        <v>28233</v>
      </c>
      <c r="E10948" t="s">
        <v>36067</v>
      </c>
      <c r="F10948" t="s">
        <v>36068</v>
      </c>
      <c r="G10948">
        <v>1988</v>
      </c>
      <c r="H10948" t="s">
        <v>36719</v>
      </c>
      <c r="I10948" t="s">
        <v>28255</v>
      </c>
      <c r="J10948" s="2" t="s">
        <v>28256</v>
      </c>
      <c r="K10948" s="5" t="s">
        <v>21</v>
      </c>
    </row>
    <row r="10949" spans="1:12" hidden="1" x14ac:dyDescent="0.25">
      <c r="A10949">
        <v>235863</v>
      </c>
      <c r="B10949" t="s">
        <v>28257</v>
      </c>
      <c r="C10949" t="s">
        <v>28254</v>
      </c>
      <c r="D10949" t="s">
        <v>28233</v>
      </c>
      <c r="E10949" t="s">
        <v>36067</v>
      </c>
      <c r="F10949" t="s">
        <v>36068</v>
      </c>
      <c r="G10949">
        <v>1988</v>
      </c>
      <c r="H10949" t="s">
        <v>36719</v>
      </c>
      <c r="I10949" t="s">
        <v>28255</v>
      </c>
      <c r="J10949" s="2" t="s">
        <v>28258</v>
      </c>
      <c r="K10949" s="5" t="s">
        <v>21</v>
      </c>
    </row>
    <row r="10950" spans="1:12" hidden="1" x14ac:dyDescent="0.25">
      <c r="A10950">
        <v>235874</v>
      </c>
      <c r="B10950" t="s">
        <v>28259</v>
      </c>
      <c r="C10950" t="s">
        <v>28254</v>
      </c>
      <c r="D10950" t="s">
        <v>28233</v>
      </c>
      <c r="E10950" t="s">
        <v>36067</v>
      </c>
      <c r="F10950" t="s">
        <v>36068</v>
      </c>
      <c r="G10950">
        <v>1988</v>
      </c>
      <c r="H10950" t="s">
        <v>36719</v>
      </c>
      <c r="I10950" t="s">
        <v>28255</v>
      </c>
      <c r="J10950" s="2" t="s">
        <v>28260</v>
      </c>
      <c r="K10950" s="5" t="s">
        <v>38</v>
      </c>
      <c r="L10950" t="s">
        <v>16</v>
      </c>
    </row>
    <row r="10951" spans="1:12" hidden="1" x14ac:dyDescent="0.25">
      <c r="A10951">
        <v>235897</v>
      </c>
      <c r="B10951" t="s">
        <v>28261</v>
      </c>
      <c r="C10951" t="s">
        <v>28254</v>
      </c>
      <c r="D10951" t="s">
        <v>28233</v>
      </c>
      <c r="E10951" t="s">
        <v>36067</v>
      </c>
      <c r="F10951" t="s">
        <v>36068</v>
      </c>
      <c r="G10951">
        <v>1988</v>
      </c>
      <c r="H10951" t="s">
        <v>36719</v>
      </c>
      <c r="I10951" t="s">
        <v>28255</v>
      </c>
      <c r="J10951" s="2" t="s">
        <v>28262</v>
      </c>
      <c r="K10951" s="5" t="s">
        <v>21</v>
      </c>
    </row>
    <row r="10952" spans="1:12" hidden="1" x14ac:dyDescent="0.25">
      <c r="A10952">
        <v>235899</v>
      </c>
      <c r="B10952" t="s">
        <v>28263</v>
      </c>
      <c r="C10952" t="s">
        <v>28264</v>
      </c>
      <c r="D10952" t="s">
        <v>28233</v>
      </c>
      <c r="E10952" t="s">
        <v>36067</v>
      </c>
      <c r="F10952" t="s">
        <v>36068</v>
      </c>
      <c r="G10952">
        <v>1988</v>
      </c>
      <c r="H10952" t="s">
        <v>36719</v>
      </c>
      <c r="I10952" t="s">
        <v>13871</v>
      </c>
      <c r="J10952" s="2" t="s">
        <v>28265</v>
      </c>
      <c r="K10952" s="5" t="s">
        <v>38</v>
      </c>
      <c r="L10952" t="s">
        <v>132</v>
      </c>
    </row>
    <row r="10953" spans="1:12" hidden="1" x14ac:dyDescent="0.25">
      <c r="A10953">
        <v>235916</v>
      </c>
      <c r="B10953" t="s">
        <v>28266</v>
      </c>
      <c r="C10953" t="s">
        <v>28267</v>
      </c>
      <c r="D10953" t="s">
        <v>28233</v>
      </c>
      <c r="E10953" t="s">
        <v>36067</v>
      </c>
      <c r="F10953" t="s">
        <v>36068</v>
      </c>
      <c r="G10953">
        <v>1988</v>
      </c>
      <c r="H10953" t="s">
        <v>36719</v>
      </c>
      <c r="I10953" t="s">
        <v>28268</v>
      </c>
      <c r="J10953" s="2" t="s">
        <v>28269</v>
      </c>
      <c r="K10953" s="5" t="s">
        <v>55</v>
      </c>
    </row>
    <row r="10954" spans="1:12" hidden="1" x14ac:dyDescent="0.25">
      <c r="A10954">
        <v>235918</v>
      </c>
      <c r="B10954" t="s">
        <v>28270</v>
      </c>
      <c r="C10954" t="s">
        <v>28267</v>
      </c>
      <c r="D10954" t="s">
        <v>28233</v>
      </c>
      <c r="E10954" t="s">
        <v>36067</v>
      </c>
      <c r="F10954" t="s">
        <v>36068</v>
      </c>
      <c r="G10954">
        <v>1988</v>
      </c>
      <c r="H10954" t="s">
        <v>36719</v>
      </c>
      <c r="I10954" t="s">
        <v>28268</v>
      </c>
      <c r="J10954" s="2" t="s">
        <v>28271</v>
      </c>
      <c r="K10954" s="5" t="s">
        <v>128</v>
      </c>
    </row>
    <row r="10955" spans="1:12" hidden="1" x14ac:dyDescent="0.25">
      <c r="A10955">
        <v>235930</v>
      </c>
      <c r="B10955" t="s">
        <v>28272</v>
      </c>
      <c r="C10955" t="s">
        <v>28267</v>
      </c>
      <c r="D10955" t="s">
        <v>28233</v>
      </c>
      <c r="E10955" t="s">
        <v>36067</v>
      </c>
      <c r="F10955" t="s">
        <v>36068</v>
      </c>
      <c r="G10955">
        <v>1988</v>
      </c>
      <c r="H10955" t="s">
        <v>36719</v>
      </c>
      <c r="I10955" t="s">
        <v>28268</v>
      </c>
      <c r="J10955" s="2" t="s">
        <v>28273</v>
      </c>
      <c r="K10955" s="5" t="s">
        <v>38</v>
      </c>
      <c r="L10955" t="s">
        <v>132</v>
      </c>
    </row>
    <row r="10956" spans="1:12" hidden="1" x14ac:dyDescent="0.25">
      <c r="A10956">
        <v>235950</v>
      </c>
      <c r="B10956" t="s">
        <v>28274</v>
      </c>
      <c r="C10956" t="s">
        <v>28267</v>
      </c>
      <c r="D10956" t="s">
        <v>28233</v>
      </c>
      <c r="E10956" t="s">
        <v>36067</v>
      </c>
      <c r="F10956" t="s">
        <v>36068</v>
      </c>
      <c r="G10956">
        <v>1988</v>
      </c>
      <c r="H10956" t="s">
        <v>36719</v>
      </c>
      <c r="I10956" t="s">
        <v>28268</v>
      </c>
      <c r="J10956" s="2" t="s">
        <v>28275</v>
      </c>
      <c r="K10956" s="5" t="s">
        <v>38</v>
      </c>
      <c r="L10956" t="s">
        <v>16</v>
      </c>
    </row>
    <row r="10957" spans="1:12" hidden="1" x14ac:dyDescent="0.25">
      <c r="A10957">
        <v>235990</v>
      </c>
      <c r="B10957" t="s">
        <v>28276</v>
      </c>
      <c r="C10957" t="s">
        <v>28241</v>
      </c>
      <c r="D10957" t="s">
        <v>28233</v>
      </c>
      <c r="E10957" t="s">
        <v>36067</v>
      </c>
      <c r="F10957" t="s">
        <v>36068</v>
      </c>
      <c r="G10957">
        <v>1988</v>
      </c>
      <c r="H10957" t="s">
        <v>36719</v>
      </c>
      <c r="I10957" t="s">
        <v>28242</v>
      </c>
      <c r="J10957" s="2" t="s">
        <v>28277</v>
      </c>
      <c r="K10957" s="5" t="s">
        <v>173</v>
      </c>
      <c r="L10957" t="s">
        <v>174</v>
      </c>
    </row>
    <row r="10958" spans="1:12" hidden="1" x14ac:dyDescent="0.25">
      <c r="A10958">
        <v>235991</v>
      </c>
      <c r="B10958" t="s">
        <v>28278</v>
      </c>
      <c r="C10958" t="s">
        <v>28279</v>
      </c>
      <c r="D10958" t="s">
        <v>28233</v>
      </c>
      <c r="E10958" t="s">
        <v>36067</v>
      </c>
      <c r="F10958" t="s">
        <v>36068</v>
      </c>
      <c r="G10958">
        <v>1988</v>
      </c>
      <c r="H10958" t="s">
        <v>36719</v>
      </c>
      <c r="I10958" t="s">
        <v>28280</v>
      </c>
      <c r="J10958" s="2" t="s">
        <v>28281</v>
      </c>
      <c r="K10958" s="5" t="s">
        <v>55</v>
      </c>
    </row>
    <row r="10959" spans="1:12" hidden="1" x14ac:dyDescent="0.25">
      <c r="A10959">
        <v>236004</v>
      </c>
      <c r="B10959" t="s">
        <v>28282</v>
      </c>
      <c r="C10959" t="s">
        <v>28279</v>
      </c>
      <c r="D10959" t="s">
        <v>28233</v>
      </c>
      <c r="E10959" t="s">
        <v>36067</v>
      </c>
      <c r="F10959" t="s">
        <v>36068</v>
      </c>
      <c r="G10959">
        <v>1988</v>
      </c>
      <c r="H10959" t="s">
        <v>36719</v>
      </c>
      <c r="I10959" t="s">
        <v>28280</v>
      </c>
      <c r="J10959" s="2" t="s">
        <v>28283</v>
      </c>
      <c r="K10959" s="5" t="s">
        <v>38</v>
      </c>
    </row>
    <row r="10960" spans="1:12" hidden="1" x14ac:dyDescent="0.25">
      <c r="A10960">
        <v>236017</v>
      </c>
      <c r="B10960" t="s">
        <v>28284</v>
      </c>
      <c r="C10960" t="s">
        <v>28285</v>
      </c>
      <c r="D10960" t="s">
        <v>28233</v>
      </c>
      <c r="E10960" t="s">
        <v>36067</v>
      </c>
      <c r="F10960" t="s">
        <v>36068</v>
      </c>
      <c r="G10960">
        <v>1988</v>
      </c>
      <c r="H10960" t="s">
        <v>36719</v>
      </c>
      <c r="I10960" t="s">
        <v>28286</v>
      </c>
      <c r="J10960" s="2" t="s">
        <v>28287</v>
      </c>
      <c r="K10960" s="5" t="s">
        <v>38</v>
      </c>
      <c r="L10960" t="s">
        <v>1951</v>
      </c>
    </row>
    <row r="10961" spans="1:19" hidden="1" x14ac:dyDescent="0.25">
      <c r="A10961">
        <v>236028</v>
      </c>
      <c r="B10961" t="s">
        <v>28288</v>
      </c>
      <c r="C10961" t="s">
        <v>28285</v>
      </c>
      <c r="D10961" t="s">
        <v>28233</v>
      </c>
      <c r="E10961" t="s">
        <v>36067</v>
      </c>
      <c r="F10961" t="s">
        <v>36068</v>
      </c>
      <c r="G10961">
        <v>1988</v>
      </c>
      <c r="H10961" t="s">
        <v>36719</v>
      </c>
      <c r="I10961" t="s">
        <v>28286</v>
      </c>
      <c r="J10961" s="2" t="s">
        <v>28289</v>
      </c>
      <c r="K10961" s="5" t="s">
        <v>55</v>
      </c>
    </row>
    <row r="10962" spans="1:19" hidden="1" x14ac:dyDescent="0.25">
      <c r="A10962">
        <v>236036</v>
      </c>
      <c r="B10962" t="s">
        <v>28290</v>
      </c>
      <c r="C10962" t="s">
        <v>28285</v>
      </c>
      <c r="D10962" t="s">
        <v>28233</v>
      </c>
      <c r="E10962" t="s">
        <v>36067</v>
      </c>
      <c r="F10962" t="s">
        <v>36068</v>
      </c>
      <c r="G10962">
        <v>1988</v>
      </c>
      <c r="H10962" t="s">
        <v>36719</v>
      </c>
      <c r="I10962" t="s">
        <v>28286</v>
      </c>
      <c r="J10962" s="2" t="s">
        <v>28291</v>
      </c>
      <c r="K10962" s="5" t="s">
        <v>38</v>
      </c>
      <c r="L10962" t="s">
        <v>132</v>
      </c>
    </row>
    <row r="10963" spans="1:19" hidden="1" x14ac:dyDescent="0.25">
      <c r="A10963">
        <v>236047</v>
      </c>
      <c r="B10963" t="s">
        <v>28292</v>
      </c>
      <c r="C10963" t="s">
        <v>28241</v>
      </c>
      <c r="D10963" t="s">
        <v>28233</v>
      </c>
      <c r="E10963" t="s">
        <v>36067</v>
      </c>
      <c r="F10963" t="s">
        <v>36068</v>
      </c>
      <c r="G10963">
        <v>1988</v>
      </c>
      <c r="H10963" t="s">
        <v>36719</v>
      </c>
      <c r="I10963" t="s">
        <v>28242</v>
      </c>
      <c r="J10963" s="2" t="s">
        <v>28293</v>
      </c>
      <c r="K10963" s="5" t="s">
        <v>580</v>
      </c>
      <c r="L10963" t="s">
        <v>129</v>
      </c>
    </row>
    <row r="10964" spans="1:19" hidden="1" x14ac:dyDescent="0.25">
      <c r="A10964">
        <v>236051</v>
      </c>
      <c r="B10964" t="s">
        <v>28294</v>
      </c>
      <c r="C10964" t="s">
        <v>28241</v>
      </c>
      <c r="D10964" t="s">
        <v>28233</v>
      </c>
      <c r="E10964" t="s">
        <v>36067</v>
      </c>
      <c r="F10964" t="s">
        <v>36068</v>
      </c>
      <c r="G10964">
        <v>1988</v>
      </c>
      <c r="H10964" t="s">
        <v>36719</v>
      </c>
      <c r="I10964" t="s">
        <v>28242</v>
      </c>
      <c r="J10964" s="2" t="s">
        <v>28295</v>
      </c>
      <c r="K10964" s="5" t="s">
        <v>32</v>
      </c>
    </row>
    <row r="10965" spans="1:19" hidden="1" x14ac:dyDescent="0.25">
      <c r="A10965">
        <v>236078</v>
      </c>
      <c r="B10965" t="s">
        <v>28296</v>
      </c>
      <c r="C10965" t="s">
        <v>28241</v>
      </c>
      <c r="D10965" t="s">
        <v>28233</v>
      </c>
      <c r="E10965" t="s">
        <v>36067</v>
      </c>
      <c r="F10965" t="s">
        <v>36068</v>
      </c>
      <c r="G10965">
        <v>1988</v>
      </c>
      <c r="H10965" t="s">
        <v>36719</v>
      </c>
      <c r="I10965" t="s">
        <v>28242</v>
      </c>
      <c r="J10965" s="2" t="s">
        <v>28297</v>
      </c>
      <c r="K10965" s="5" t="s">
        <v>21</v>
      </c>
    </row>
    <row r="10966" spans="1:19" hidden="1" x14ac:dyDescent="0.25">
      <c r="A10966">
        <v>236084</v>
      </c>
      <c r="B10966" t="s">
        <v>28298</v>
      </c>
      <c r="C10966" t="s">
        <v>28241</v>
      </c>
      <c r="D10966" t="s">
        <v>28233</v>
      </c>
      <c r="E10966" t="s">
        <v>36067</v>
      </c>
      <c r="F10966" t="s">
        <v>36068</v>
      </c>
      <c r="G10966">
        <v>1988</v>
      </c>
      <c r="H10966" t="s">
        <v>36719</v>
      </c>
      <c r="I10966" t="s">
        <v>28242</v>
      </c>
      <c r="J10966" s="2" t="s">
        <v>28299</v>
      </c>
      <c r="K10966" s="5" t="s">
        <v>21</v>
      </c>
    </row>
    <row r="10967" spans="1:19" hidden="1" x14ac:dyDescent="0.25">
      <c r="A10967">
        <v>236093</v>
      </c>
      <c r="B10967" t="s">
        <v>28300</v>
      </c>
      <c r="C10967" t="s">
        <v>28241</v>
      </c>
      <c r="D10967" t="s">
        <v>28233</v>
      </c>
      <c r="E10967" t="s">
        <v>36067</v>
      </c>
      <c r="F10967" t="s">
        <v>36068</v>
      </c>
      <c r="G10967">
        <v>1988</v>
      </c>
      <c r="H10967" t="s">
        <v>36719</v>
      </c>
      <c r="I10967" t="s">
        <v>28242</v>
      </c>
      <c r="J10967" s="2" t="s">
        <v>28301</v>
      </c>
      <c r="K10967" s="5" t="s">
        <v>21</v>
      </c>
    </row>
    <row r="10968" spans="1:19" hidden="1" x14ac:dyDescent="0.25">
      <c r="A10968">
        <v>236094</v>
      </c>
      <c r="B10968" t="s">
        <v>28302</v>
      </c>
      <c r="C10968" t="s">
        <v>28285</v>
      </c>
      <c r="D10968" t="s">
        <v>28233</v>
      </c>
      <c r="E10968" t="s">
        <v>36067</v>
      </c>
      <c r="F10968" t="s">
        <v>36068</v>
      </c>
      <c r="G10968">
        <v>1988</v>
      </c>
      <c r="H10968" t="s">
        <v>36719</v>
      </c>
      <c r="I10968" t="s">
        <v>28286</v>
      </c>
      <c r="J10968" s="2" t="s">
        <v>28303</v>
      </c>
      <c r="K10968" s="5" t="s">
        <v>21</v>
      </c>
    </row>
    <row r="10969" spans="1:19" hidden="1" x14ac:dyDescent="0.25">
      <c r="A10969">
        <v>236105</v>
      </c>
      <c r="B10969" t="s">
        <v>28304</v>
      </c>
      <c r="C10969" t="s">
        <v>28285</v>
      </c>
      <c r="D10969" t="s">
        <v>28233</v>
      </c>
      <c r="E10969" t="s">
        <v>36067</v>
      </c>
      <c r="F10969" t="s">
        <v>36068</v>
      </c>
      <c r="G10969">
        <v>1988</v>
      </c>
      <c r="H10969" t="s">
        <v>36719</v>
      </c>
      <c r="I10969" t="s">
        <v>28286</v>
      </c>
      <c r="J10969" s="2" t="s">
        <v>28305</v>
      </c>
      <c r="K10969" s="5" t="s">
        <v>21</v>
      </c>
    </row>
    <row r="10970" spans="1:19" hidden="1" x14ac:dyDescent="0.25">
      <c r="A10970">
        <v>236106</v>
      </c>
      <c r="B10970" t="s">
        <v>28306</v>
      </c>
      <c r="C10970" t="s">
        <v>28241</v>
      </c>
      <c r="D10970" t="s">
        <v>28233</v>
      </c>
      <c r="E10970" t="s">
        <v>36067</v>
      </c>
      <c r="F10970" t="s">
        <v>36068</v>
      </c>
      <c r="G10970">
        <v>1988</v>
      </c>
      <c r="H10970" t="s">
        <v>36719</v>
      </c>
      <c r="I10970" t="s">
        <v>28242</v>
      </c>
      <c r="J10970" s="2" t="s">
        <v>28307</v>
      </c>
      <c r="K10970" s="5" t="s">
        <v>21</v>
      </c>
    </row>
    <row r="10971" spans="1:19" hidden="1" x14ac:dyDescent="0.25">
      <c r="A10971">
        <v>236122</v>
      </c>
      <c r="B10971" t="s">
        <v>28308</v>
      </c>
      <c r="C10971" t="s">
        <v>28309</v>
      </c>
      <c r="D10971" t="s">
        <v>28310</v>
      </c>
      <c r="E10971" t="s">
        <v>36069</v>
      </c>
      <c r="F10971" t="s">
        <v>35424</v>
      </c>
      <c r="G10971" t="s">
        <v>36070</v>
      </c>
      <c r="H10971" t="s">
        <v>36720</v>
      </c>
      <c r="I10971" t="s">
        <v>1149</v>
      </c>
      <c r="J10971" s="2" t="s">
        <v>28311</v>
      </c>
      <c r="K10971" s="5" t="s">
        <v>38</v>
      </c>
      <c r="L10971" t="s">
        <v>132</v>
      </c>
    </row>
    <row r="10972" spans="1:19" hidden="1" x14ac:dyDescent="0.25">
      <c r="A10972">
        <v>236143</v>
      </c>
      <c r="B10972" t="s">
        <v>28312</v>
      </c>
      <c r="C10972" t="s">
        <v>28313</v>
      </c>
      <c r="D10972" t="s">
        <v>28310</v>
      </c>
      <c r="E10972" t="s">
        <v>36069</v>
      </c>
      <c r="F10972" t="s">
        <v>35424</v>
      </c>
      <c r="G10972" t="s">
        <v>36070</v>
      </c>
      <c r="H10972" t="s">
        <v>36720</v>
      </c>
      <c r="I10972" t="s">
        <v>28314</v>
      </c>
      <c r="J10972" s="2" t="s">
        <v>28315</v>
      </c>
      <c r="K10972" s="5" t="s">
        <v>38</v>
      </c>
      <c r="L10972" t="s">
        <v>132</v>
      </c>
    </row>
    <row r="10973" spans="1:19" hidden="1" x14ac:dyDescent="0.25">
      <c r="A10973">
        <v>236145</v>
      </c>
      <c r="B10973" t="s">
        <v>28316</v>
      </c>
      <c r="C10973" t="s">
        <v>28313</v>
      </c>
      <c r="D10973" t="s">
        <v>28310</v>
      </c>
      <c r="E10973" t="s">
        <v>36069</v>
      </c>
      <c r="F10973" t="s">
        <v>35424</v>
      </c>
      <c r="G10973" t="s">
        <v>36070</v>
      </c>
      <c r="H10973" t="s">
        <v>36720</v>
      </c>
      <c r="I10973" t="s">
        <v>28314</v>
      </c>
      <c r="J10973" s="2" t="s">
        <v>28317</v>
      </c>
      <c r="K10973" s="5" t="s">
        <v>21</v>
      </c>
    </row>
    <row r="10974" spans="1:19" hidden="1" x14ac:dyDescent="0.25">
      <c r="A10974">
        <v>236147</v>
      </c>
      <c r="B10974" t="s">
        <v>28318</v>
      </c>
      <c r="C10974" t="s">
        <v>28313</v>
      </c>
      <c r="D10974" t="s">
        <v>28310</v>
      </c>
      <c r="E10974" t="s">
        <v>36069</v>
      </c>
      <c r="F10974" t="s">
        <v>35424</v>
      </c>
      <c r="G10974" t="s">
        <v>36070</v>
      </c>
      <c r="H10974" t="s">
        <v>36720</v>
      </c>
      <c r="I10974" t="s">
        <v>28314</v>
      </c>
      <c r="J10974" s="2" t="s">
        <v>28319</v>
      </c>
      <c r="K10974" s="5" t="s">
        <v>38</v>
      </c>
      <c r="O10974" t="s">
        <v>24</v>
      </c>
      <c r="P10974" t="s">
        <v>35339</v>
      </c>
      <c r="R10974" t="s">
        <v>7</v>
      </c>
      <c r="S10974" t="s">
        <v>167</v>
      </c>
    </row>
    <row r="10975" spans="1:19" hidden="1" x14ac:dyDescent="0.25">
      <c r="A10975">
        <v>236175</v>
      </c>
      <c r="B10975" t="s">
        <v>28320</v>
      </c>
      <c r="C10975" t="s">
        <v>28321</v>
      </c>
      <c r="D10975" t="s">
        <v>28310</v>
      </c>
      <c r="E10975" t="s">
        <v>36069</v>
      </c>
      <c r="F10975" t="s">
        <v>35424</v>
      </c>
      <c r="G10975" t="s">
        <v>36070</v>
      </c>
      <c r="H10975" t="s">
        <v>36720</v>
      </c>
      <c r="I10975" t="s">
        <v>28322</v>
      </c>
      <c r="J10975" s="2" t="s">
        <v>28323</v>
      </c>
      <c r="K10975" s="5" t="s">
        <v>21</v>
      </c>
    </row>
    <row r="10976" spans="1:19" hidden="1" x14ac:dyDescent="0.25">
      <c r="A10976">
        <v>236213</v>
      </c>
      <c r="B10976" t="s">
        <v>28324</v>
      </c>
      <c r="C10976" t="s">
        <v>28325</v>
      </c>
      <c r="D10976" t="s">
        <v>28310</v>
      </c>
      <c r="E10976" t="s">
        <v>36069</v>
      </c>
      <c r="F10976" t="s">
        <v>35424</v>
      </c>
      <c r="G10976" t="s">
        <v>36070</v>
      </c>
      <c r="H10976" t="s">
        <v>36720</v>
      </c>
      <c r="I10976" t="s">
        <v>28326</v>
      </c>
      <c r="J10976" s="2" t="s">
        <v>28327</v>
      </c>
      <c r="K10976" s="5" t="s">
        <v>345</v>
      </c>
    </row>
    <row r="10977" spans="1:19" hidden="1" x14ac:dyDescent="0.25">
      <c r="A10977">
        <v>236220</v>
      </c>
      <c r="B10977" t="s">
        <v>28328</v>
      </c>
      <c r="C10977" t="s">
        <v>28329</v>
      </c>
      <c r="D10977" t="s">
        <v>28310</v>
      </c>
      <c r="E10977" t="s">
        <v>36069</v>
      </c>
      <c r="F10977" t="s">
        <v>35424</v>
      </c>
      <c r="G10977" t="s">
        <v>36070</v>
      </c>
      <c r="H10977" t="s">
        <v>36720</v>
      </c>
      <c r="I10977" t="s">
        <v>28330</v>
      </c>
      <c r="J10977" s="2" t="s">
        <v>28331</v>
      </c>
      <c r="K10977" s="5" t="s">
        <v>21</v>
      </c>
    </row>
    <row r="10978" spans="1:19" hidden="1" x14ac:dyDescent="0.25">
      <c r="A10978">
        <v>236221</v>
      </c>
      <c r="B10978" t="s">
        <v>28332</v>
      </c>
      <c r="C10978" t="s">
        <v>28325</v>
      </c>
      <c r="D10978" t="s">
        <v>28310</v>
      </c>
      <c r="E10978" t="s">
        <v>36069</v>
      </c>
      <c r="F10978" t="s">
        <v>35424</v>
      </c>
      <c r="G10978" t="s">
        <v>36070</v>
      </c>
      <c r="H10978" t="s">
        <v>36720</v>
      </c>
      <c r="I10978" t="s">
        <v>28326</v>
      </c>
      <c r="J10978" s="2" t="s">
        <v>28333</v>
      </c>
      <c r="K10978" s="5" t="s">
        <v>15</v>
      </c>
    </row>
    <row r="10979" spans="1:19" hidden="1" x14ac:dyDescent="0.25">
      <c r="A10979">
        <v>236236</v>
      </c>
      <c r="B10979" t="s">
        <v>28334</v>
      </c>
      <c r="C10979" t="s">
        <v>28329</v>
      </c>
      <c r="D10979" t="s">
        <v>28310</v>
      </c>
      <c r="E10979" t="s">
        <v>36069</v>
      </c>
      <c r="F10979" t="s">
        <v>35424</v>
      </c>
      <c r="G10979" t="s">
        <v>36070</v>
      </c>
      <c r="H10979" t="s">
        <v>36720</v>
      </c>
      <c r="I10979" t="s">
        <v>28330</v>
      </c>
      <c r="J10979" s="2" t="s">
        <v>28335</v>
      </c>
      <c r="K10979" s="5" t="s">
        <v>38</v>
      </c>
      <c r="O10979" t="s">
        <v>24</v>
      </c>
      <c r="P10979" t="s">
        <v>35339</v>
      </c>
      <c r="R10979" t="s">
        <v>7</v>
      </c>
      <c r="S10979" t="s">
        <v>167</v>
      </c>
    </row>
    <row r="10980" spans="1:19" hidden="1" x14ac:dyDescent="0.25">
      <c r="A10980">
        <v>236247</v>
      </c>
      <c r="B10980" t="s">
        <v>28336</v>
      </c>
      <c r="C10980" t="s">
        <v>28325</v>
      </c>
      <c r="D10980" t="s">
        <v>28310</v>
      </c>
      <c r="E10980" t="s">
        <v>36069</v>
      </c>
      <c r="F10980" t="s">
        <v>35424</v>
      </c>
      <c r="G10980" t="s">
        <v>36070</v>
      </c>
      <c r="H10980" t="s">
        <v>36720</v>
      </c>
      <c r="I10980" t="s">
        <v>28326</v>
      </c>
      <c r="J10980" s="2" t="s">
        <v>28337</v>
      </c>
      <c r="K10980" s="5" t="s">
        <v>502</v>
      </c>
    </row>
    <row r="10981" spans="1:19" hidden="1" x14ac:dyDescent="0.25">
      <c r="A10981">
        <v>236252</v>
      </c>
      <c r="B10981" t="s">
        <v>28338</v>
      </c>
      <c r="C10981" t="s">
        <v>28325</v>
      </c>
      <c r="D10981" t="s">
        <v>28310</v>
      </c>
      <c r="E10981" t="s">
        <v>36069</v>
      </c>
      <c r="F10981" t="s">
        <v>35424</v>
      </c>
      <c r="G10981" t="s">
        <v>36070</v>
      </c>
      <c r="H10981" t="s">
        <v>36720</v>
      </c>
      <c r="I10981" t="s">
        <v>28326</v>
      </c>
      <c r="J10981" s="2" t="s">
        <v>28339</v>
      </c>
      <c r="K10981" s="5" t="s">
        <v>38</v>
      </c>
      <c r="L10981" t="s">
        <v>232</v>
      </c>
    </row>
    <row r="10982" spans="1:19" hidden="1" x14ac:dyDescent="0.25">
      <c r="A10982">
        <v>236256</v>
      </c>
      <c r="B10982" t="s">
        <v>28340</v>
      </c>
      <c r="C10982" t="s">
        <v>28341</v>
      </c>
      <c r="D10982" t="s">
        <v>28310</v>
      </c>
      <c r="E10982" t="s">
        <v>36069</v>
      </c>
      <c r="F10982" t="s">
        <v>35424</v>
      </c>
      <c r="G10982" t="s">
        <v>36070</v>
      </c>
      <c r="H10982" t="s">
        <v>36720</v>
      </c>
      <c r="I10982" t="s">
        <v>22814</v>
      </c>
      <c r="J10982" s="2" t="s">
        <v>28342</v>
      </c>
      <c r="K10982" s="5" t="s">
        <v>21</v>
      </c>
    </row>
    <row r="10983" spans="1:19" hidden="1" x14ac:dyDescent="0.25">
      <c r="A10983">
        <v>236258</v>
      </c>
      <c r="B10983" t="s">
        <v>28343</v>
      </c>
      <c r="C10983" t="s">
        <v>28341</v>
      </c>
      <c r="D10983" t="s">
        <v>28310</v>
      </c>
      <c r="E10983" t="s">
        <v>36069</v>
      </c>
      <c r="F10983" t="s">
        <v>35424</v>
      </c>
      <c r="G10983" t="s">
        <v>36070</v>
      </c>
      <c r="H10983" t="s">
        <v>36720</v>
      </c>
      <c r="I10983" t="s">
        <v>22814</v>
      </c>
      <c r="J10983" s="2" t="s">
        <v>28344</v>
      </c>
      <c r="K10983" s="5" t="s">
        <v>38</v>
      </c>
      <c r="L10983" t="s">
        <v>103</v>
      </c>
    </row>
    <row r="10984" spans="1:19" hidden="1" x14ac:dyDescent="0.25">
      <c r="A10984">
        <v>236261</v>
      </c>
      <c r="B10984" t="s">
        <v>28345</v>
      </c>
      <c r="C10984" t="s">
        <v>28346</v>
      </c>
      <c r="D10984" t="s">
        <v>28310</v>
      </c>
      <c r="E10984" t="s">
        <v>36069</v>
      </c>
      <c r="F10984" t="s">
        <v>35424</v>
      </c>
      <c r="G10984" t="s">
        <v>36070</v>
      </c>
      <c r="H10984" t="s">
        <v>36720</v>
      </c>
      <c r="I10984" t="s">
        <v>19766</v>
      </c>
      <c r="J10984" s="2" t="s">
        <v>28347</v>
      </c>
      <c r="K10984" s="5" t="s">
        <v>38</v>
      </c>
    </row>
    <row r="10985" spans="1:19" hidden="1" x14ac:dyDescent="0.25">
      <c r="A10985">
        <v>236275</v>
      </c>
      <c r="B10985" t="s">
        <v>28348</v>
      </c>
      <c r="C10985" t="s">
        <v>28349</v>
      </c>
      <c r="D10985" t="s">
        <v>28310</v>
      </c>
      <c r="E10985" t="s">
        <v>36069</v>
      </c>
      <c r="F10985" t="s">
        <v>35424</v>
      </c>
      <c r="G10985" t="s">
        <v>36070</v>
      </c>
      <c r="H10985" t="s">
        <v>36720</v>
      </c>
      <c r="I10985" t="s">
        <v>28350</v>
      </c>
      <c r="J10985" s="2" t="s">
        <v>28351</v>
      </c>
      <c r="K10985" s="5" t="s">
        <v>38</v>
      </c>
      <c r="L10985" t="s">
        <v>132</v>
      </c>
    </row>
    <row r="10986" spans="1:19" hidden="1" x14ac:dyDescent="0.25">
      <c r="A10986">
        <v>236287</v>
      </c>
      <c r="B10986" t="s">
        <v>28352</v>
      </c>
      <c r="C10986" t="s">
        <v>28341</v>
      </c>
      <c r="D10986" t="s">
        <v>28310</v>
      </c>
      <c r="E10986" t="s">
        <v>36069</v>
      </c>
      <c r="F10986" t="s">
        <v>35424</v>
      </c>
      <c r="G10986" t="s">
        <v>36070</v>
      </c>
      <c r="H10986" t="s">
        <v>36720</v>
      </c>
      <c r="I10986" t="s">
        <v>22814</v>
      </c>
      <c r="J10986" s="2" t="s">
        <v>28353</v>
      </c>
      <c r="K10986" s="5" t="s">
        <v>21</v>
      </c>
    </row>
    <row r="10987" spans="1:19" hidden="1" x14ac:dyDescent="0.25">
      <c r="A10987">
        <v>236302</v>
      </c>
      <c r="B10987" t="s">
        <v>28354</v>
      </c>
      <c r="C10987" t="s">
        <v>28341</v>
      </c>
      <c r="D10987" t="s">
        <v>28310</v>
      </c>
      <c r="E10987" t="s">
        <v>36069</v>
      </c>
      <c r="F10987" t="s">
        <v>35424</v>
      </c>
      <c r="G10987" t="s">
        <v>36070</v>
      </c>
      <c r="H10987" t="s">
        <v>36720</v>
      </c>
      <c r="I10987" t="s">
        <v>22814</v>
      </c>
      <c r="J10987" s="2" t="s">
        <v>28355</v>
      </c>
      <c r="K10987" s="5" t="s">
        <v>38</v>
      </c>
      <c r="L10987" t="s">
        <v>323</v>
      </c>
    </row>
    <row r="10988" spans="1:19" hidden="1" x14ac:dyDescent="0.25">
      <c r="A10988">
        <v>236312</v>
      </c>
      <c r="B10988" t="s">
        <v>28356</v>
      </c>
      <c r="C10988" t="s">
        <v>28341</v>
      </c>
      <c r="D10988" t="s">
        <v>28310</v>
      </c>
      <c r="E10988" t="s">
        <v>36069</v>
      </c>
      <c r="F10988" t="s">
        <v>35424</v>
      </c>
      <c r="G10988" t="s">
        <v>36070</v>
      </c>
      <c r="H10988" t="s">
        <v>36720</v>
      </c>
      <c r="I10988" t="s">
        <v>22814</v>
      </c>
      <c r="J10988" s="2" t="s">
        <v>28357</v>
      </c>
      <c r="K10988" s="5" t="s">
        <v>345</v>
      </c>
    </row>
    <row r="10989" spans="1:19" hidden="1" x14ac:dyDescent="0.25">
      <c r="A10989">
        <v>236316</v>
      </c>
      <c r="B10989" t="s">
        <v>28358</v>
      </c>
      <c r="C10989" t="s">
        <v>28329</v>
      </c>
      <c r="D10989" t="s">
        <v>28310</v>
      </c>
      <c r="E10989" t="s">
        <v>36069</v>
      </c>
      <c r="F10989" t="s">
        <v>35424</v>
      </c>
      <c r="G10989" t="s">
        <v>36070</v>
      </c>
      <c r="H10989" t="s">
        <v>36720</v>
      </c>
      <c r="I10989" t="s">
        <v>28330</v>
      </c>
      <c r="J10989" s="2" t="s">
        <v>28359</v>
      </c>
      <c r="K10989" s="5" t="s">
        <v>38</v>
      </c>
    </row>
    <row r="10990" spans="1:19" hidden="1" x14ac:dyDescent="0.25">
      <c r="A10990">
        <v>236323</v>
      </c>
      <c r="B10990" t="s">
        <v>28360</v>
      </c>
      <c r="C10990" t="s">
        <v>28341</v>
      </c>
      <c r="D10990" t="s">
        <v>28310</v>
      </c>
      <c r="E10990" t="s">
        <v>36069</v>
      </c>
      <c r="F10990" t="s">
        <v>35424</v>
      </c>
      <c r="G10990" t="s">
        <v>36070</v>
      </c>
      <c r="H10990" t="s">
        <v>36720</v>
      </c>
      <c r="I10990" t="s">
        <v>22814</v>
      </c>
      <c r="J10990" s="2" t="s">
        <v>28361</v>
      </c>
      <c r="K10990" s="5" t="s">
        <v>21</v>
      </c>
    </row>
    <row r="10991" spans="1:19" hidden="1" x14ac:dyDescent="0.25">
      <c r="A10991">
        <v>236338</v>
      </c>
      <c r="B10991" t="s">
        <v>28362</v>
      </c>
      <c r="C10991" t="s">
        <v>28341</v>
      </c>
      <c r="D10991" t="s">
        <v>28310</v>
      </c>
      <c r="E10991" t="s">
        <v>36069</v>
      </c>
      <c r="F10991" t="s">
        <v>35424</v>
      </c>
      <c r="G10991" t="s">
        <v>36070</v>
      </c>
      <c r="H10991" t="s">
        <v>36720</v>
      </c>
      <c r="I10991" t="s">
        <v>22814</v>
      </c>
      <c r="J10991" s="2" t="s">
        <v>28363</v>
      </c>
      <c r="K10991" s="5" t="s">
        <v>38</v>
      </c>
    </row>
    <row r="10992" spans="1:19" hidden="1" x14ac:dyDescent="0.25">
      <c r="A10992">
        <v>236343</v>
      </c>
      <c r="B10992" t="s">
        <v>28364</v>
      </c>
      <c r="C10992" t="s">
        <v>28329</v>
      </c>
      <c r="D10992" t="s">
        <v>28310</v>
      </c>
      <c r="E10992" t="s">
        <v>36069</v>
      </c>
      <c r="F10992" t="s">
        <v>35424</v>
      </c>
      <c r="G10992" t="s">
        <v>36070</v>
      </c>
      <c r="H10992" t="s">
        <v>36720</v>
      </c>
      <c r="I10992" t="s">
        <v>28330</v>
      </c>
      <c r="J10992" s="2" t="s">
        <v>28365</v>
      </c>
      <c r="K10992" s="5" t="s">
        <v>32</v>
      </c>
    </row>
    <row r="10993" spans="1:12" hidden="1" x14ac:dyDescent="0.25">
      <c r="A10993">
        <v>236362</v>
      </c>
      <c r="B10993" t="s">
        <v>28366</v>
      </c>
      <c r="C10993" t="s">
        <v>28349</v>
      </c>
      <c r="D10993" t="s">
        <v>28310</v>
      </c>
      <c r="E10993" t="s">
        <v>36069</v>
      </c>
      <c r="F10993" t="s">
        <v>35424</v>
      </c>
      <c r="G10993" t="s">
        <v>36070</v>
      </c>
      <c r="H10993" t="s">
        <v>36720</v>
      </c>
      <c r="I10993" t="s">
        <v>28350</v>
      </c>
      <c r="J10993" s="2" t="s">
        <v>28367</v>
      </c>
      <c r="K10993" s="5" t="s">
        <v>15</v>
      </c>
    </row>
    <row r="10994" spans="1:12" hidden="1" x14ac:dyDescent="0.25">
      <c r="A10994">
        <v>236375</v>
      </c>
      <c r="B10994" t="s">
        <v>28368</v>
      </c>
      <c r="C10994" t="s">
        <v>28313</v>
      </c>
      <c r="D10994" t="s">
        <v>28310</v>
      </c>
      <c r="E10994" t="s">
        <v>36069</v>
      </c>
      <c r="F10994" t="s">
        <v>35424</v>
      </c>
      <c r="G10994" t="s">
        <v>36070</v>
      </c>
      <c r="H10994" t="s">
        <v>36720</v>
      </c>
      <c r="I10994" t="s">
        <v>28314</v>
      </c>
      <c r="J10994" s="2" t="s">
        <v>28369</v>
      </c>
      <c r="K10994" s="5" t="s">
        <v>38</v>
      </c>
      <c r="L10994" t="s">
        <v>232</v>
      </c>
    </row>
    <row r="10995" spans="1:12" hidden="1" x14ac:dyDescent="0.25">
      <c r="A10995">
        <v>236383</v>
      </c>
      <c r="B10995" t="s">
        <v>28370</v>
      </c>
      <c r="C10995" t="s">
        <v>28313</v>
      </c>
      <c r="D10995" t="s">
        <v>28310</v>
      </c>
      <c r="E10995" t="s">
        <v>36069</v>
      </c>
      <c r="F10995" t="s">
        <v>35424</v>
      </c>
      <c r="G10995" t="s">
        <v>36070</v>
      </c>
      <c r="H10995" t="s">
        <v>36720</v>
      </c>
      <c r="I10995" t="s">
        <v>28314</v>
      </c>
      <c r="J10995" s="2" t="s">
        <v>28371</v>
      </c>
      <c r="K10995" s="5" t="s">
        <v>38</v>
      </c>
      <c r="L10995" t="s">
        <v>272</v>
      </c>
    </row>
    <row r="10996" spans="1:12" hidden="1" x14ac:dyDescent="0.25">
      <c r="A10996">
        <v>236384</v>
      </c>
      <c r="B10996" t="s">
        <v>28372</v>
      </c>
      <c r="C10996" t="s">
        <v>28329</v>
      </c>
      <c r="D10996" t="s">
        <v>28310</v>
      </c>
      <c r="E10996" t="s">
        <v>36069</v>
      </c>
      <c r="F10996" t="s">
        <v>35424</v>
      </c>
      <c r="G10996" t="s">
        <v>36070</v>
      </c>
      <c r="H10996" t="s">
        <v>36720</v>
      </c>
      <c r="I10996" t="s">
        <v>28330</v>
      </c>
      <c r="J10996" s="2" t="s">
        <v>28373</v>
      </c>
      <c r="K10996" s="5" t="s">
        <v>38</v>
      </c>
      <c r="L10996" t="s">
        <v>323</v>
      </c>
    </row>
    <row r="10997" spans="1:12" hidden="1" x14ac:dyDescent="0.25">
      <c r="A10997">
        <v>236391</v>
      </c>
      <c r="B10997" t="s">
        <v>28374</v>
      </c>
      <c r="C10997" t="s">
        <v>28313</v>
      </c>
      <c r="D10997" t="s">
        <v>28310</v>
      </c>
      <c r="E10997" t="s">
        <v>36069</v>
      </c>
      <c r="F10997" t="s">
        <v>35424</v>
      </c>
      <c r="G10997" t="s">
        <v>36070</v>
      </c>
      <c r="H10997" t="s">
        <v>36720</v>
      </c>
      <c r="I10997" t="s">
        <v>28314</v>
      </c>
      <c r="J10997" s="2" t="s">
        <v>28375</v>
      </c>
      <c r="K10997" s="5" t="s">
        <v>38</v>
      </c>
      <c r="L10997" t="s">
        <v>132</v>
      </c>
    </row>
    <row r="10998" spans="1:12" hidden="1" x14ac:dyDescent="0.25">
      <c r="A10998">
        <v>236393</v>
      </c>
      <c r="B10998" t="s">
        <v>28376</v>
      </c>
      <c r="C10998" t="s">
        <v>28313</v>
      </c>
      <c r="D10998" t="s">
        <v>28310</v>
      </c>
      <c r="E10998" t="s">
        <v>36069</v>
      </c>
      <c r="F10998" t="s">
        <v>35424</v>
      </c>
      <c r="G10998" t="s">
        <v>36070</v>
      </c>
      <c r="H10998" t="s">
        <v>36720</v>
      </c>
      <c r="I10998" t="s">
        <v>28314</v>
      </c>
      <c r="J10998" s="2" t="s">
        <v>28377</v>
      </c>
      <c r="K10998" s="5" t="s">
        <v>345</v>
      </c>
    </row>
    <row r="10999" spans="1:12" hidden="1" x14ac:dyDescent="0.25">
      <c r="A10999">
        <v>236417</v>
      </c>
      <c r="B10999" t="s">
        <v>28378</v>
      </c>
      <c r="C10999" t="s">
        <v>28329</v>
      </c>
      <c r="D10999" t="s">
        <v>28310</v>
      </c>
      <c r="E10999" t="s">
        <v>36069</v>
      </c>
      <c r="F10999" t="s">
        <v>35424</v>
      </c>
      <c r="G10999" t="s">
        <v>36070</v>
      </c>
      <c r="H10999" t="s">
        <v>36720</v>
      </c>
      <c r="I10999" t="s">
        <v>28330</v>
      </c>
      <c r="J10999" s="2" t="s">
        <v>28379</v>
      </c>
      <c r="K10999" s="5" t="s">
        <v>173</v>
      </c>
    </row>
    <row r="11000" spans="1:12" hidden="1" x14ac:dyDescent="0.25">
      <c r="A11000">
        <v>236422</v>
      </c>
      <c r="B11000" t="s">
        <v>28380</v>
      </c>
      <c r="C11000" t="s">
        <v>28349</v>
      </c>
      <c r="D11000" t="s">
        <v>28310</v>
      </c>
      <c r="E11000" t="s">
        <v>36069</v>
      </c>
      <c r="F11000" t="s">
        <v>35424</v>
      </c>
      <c r="G11000" t="s">
        <v>36070</v>
      </c>
      <c r="H11000" t="s">
        <v>36720</v>
      </c>
      <c r="I11000" t="s">
        <v>28350</v>
      </c>
      <c r="J11000" s="2" t="s">
        <v>28381</v>
      </c>
      <c r="K11000" s="5" t="s">
        <v>38</v>
      </c>
      <c r="L11000" t="s">
        <v>35300</v>
      </c>
    </row>
    <row r="11001" spans="1:12" hidden="1" x14ac:dyDescent="0.25">
      <c r="A11001">
        <v>236426</v>
      </c>
      <c r="B11001" t="s">
        <v>28382</v>
      </c>
      <c r="C11001" t="s">
        <v>28383</v>
      </c>
      <c r="D11001" t="s">
        <v>28384</v>
      </c>
      <c r="E11001" t="s">
        <v>36071</v>
      </c>
      <c r="F11001" t="s">
        <v>35806</v>
      </c>
      <c r="G11001">
        <v>1998</v>
      </c>
      <c r="H11001" t="s">
        <v>36721</v>
      </c>
      <c r="I11001" t="s">
        <v>28385</v>
      </c>
      <c r="J11001" s="2" t="s">
        <v>28386</v>
      </c>
      <c r="K11001" s="5" t="s">
        <v>15</v>
      </c>
    </row>
    <row r="11002" spans="1:12" hidden="1" x14ac:dyDescent="0.25">
      <c r="A11002">
        <v>236444</v>
      </c>
      <c r="B11002" t="s">
        <v>28387</v>
      </c>
      <c r="C11002" t="s">
        <v>28388</v>
      </c>
      <c r="D11002" t="s">
        <v>28384</v>
      </c>
      <c r="E11002" t="s">
        <v>36071</v>
      </c>
      <c r="F11002" t="s">
        <v>35806</v>
      </c>
      <c r="G11002">
        <v>1998</v>
      </c>
      <c r="H11002" t="s">
        <v>36721</v>
      </c>
      <c r="I11002" t="s">
        <v>18913</v>
      </c>
      <c r="J11002" s="2" t="s">
        <v>28389</v>
      </c>
      <c r="K11002" s="5" t="s">
        <v>55</v>
      </c>
    </row>
    <row r="11003" spans="1:12" hidden="1" x14ac:dyDescent="0.25">
      <c r="A11003">
        <v>236481</v>
      </c>
      <c r="B11003" t="s">
        <v>28390</v>
      </c>
      <c r="C11003" t="s">
        <v>28391</v>
      </c>
      <c r="D11003" t="s">
        <v>28384</v>
      </c>
      <c r="E11003" t="s">
        <v>36071</v>
      </c>
      <c r="F11003" t="s">
        <v>35806</v>
      </c>
      <c r="G11003">
        <v>1998</v>
      </c>
      <c r="H11003" t="s">
        <v>36721</v>
      </c>
      <c r="I11003" t="s">
        <v>23169</v>
      </c>
      <c r="J11003" s="2" t="s">
        <v>28392</v>
      </c>
      <c r="K11003" s="5" t="s">
        <v>38</v>
      </c>
      <c r="L11003" t="s">
        <v>112</v>
      </c>
    </row>
    <row r="11004" spans="1:12" hidden="1" x14ac:dyDescent="0.25">
      <c r="A11004">
        <v>236483</v>
      </c>
      <c r="B11004" t="s">
        <v>28393</v>
      </c>
      <c r="C11004" t="s">
        <v>28391</v>
      </c>
      <c r="D11004" t="s">
        <v>28384</v>
      </c>
      <c r="E11004" t="s">
        <v>36071</v>
      </c>
      <c r="F11004" t="s">
        <v>35806</v>
      </c>
      <c r="G11004">
        <v>1998</v>
      </c>
      <c r="H11004" t="s">
        <v>36721</v>
      </c>
      <c r="I11004" t="s">
        <v>23169</v>
      </c>
      <c r="J11004" s="2" t="s">
        <v>28394</v>
      </c>
      <c r="K11004" s="5" t="s">
        <v>15</v>
      </c>
      <c r="L11004" t="s">
        <v>35302</v>
      </c>
    </row>
    <row r="11005" spans="1:12" hidden="1" x14ac:dyDescent="0.25">
      <c r="A11005">
        <v>236505</v>
      </c>
      <c r="B11005" t="s">
        <v>28395</v>
      </c>
      <c r="C11005" t="s">
        <v>28396</v>
      </c>
      <c r="D11005" t="s">
        <v>28384</v>
      </c>
      <c r="E11005" t="s">
        <v>36071</v>
      </c>
      <c r="F11005" t="s">
        <v>35806</v>
      </c>
      <c r="G11005">
        <v>1998</v>
      </c>
      <c r="H11005" t="s">
        <v>36721</v>
      </c>
      <c r="I11005" t="s">
        <v>28397</v>
      </c>
      <c r="J11005" s="2" t="s">
        <v>28398</v>
      </c>
      <c r="K11005" s="5" t="s">
        <v>55</v>
      </c>
    </row>
    <row r="11006" spans="1:12" hidden="1" x14ac:dyDescent="0.25">
      <c r="A11006">
        <v>236518</v>
      </c>
      <c r="B11006" t="s">
        <v>28399</v>
      </c>
      <c r="C11006" t="s">
        <v>28400</v>
      </c>
      <c r="D11006" t="s">
        <v>28384</v>
      </c>
      <c r="E11006" t="s">
        <v>36071</v>
      </c>
      <c r="F11006" t="s">
        <v>35806</v>
      </c>
      <c r="G11006">
        <v>1998</v>
      </c>
      <c r="H11006" t="s">
        <v>36721</v>
      </c>
      <c r="I11006" t="s">
        <v>7513</v>
      </c>
      <c r="J11006" s="2" t="s">
        <v>28401</v>
      </c>
      <c r="K11006" s="5" t="s">
        <v>55</v>
      </c>
    </row>
    <row r="11007" spans="1:12" hidden="1" x14ac:dyDescent="0.25">
      <c r="A11007">
        <v>236531</v>
      </c>
      <c r="B11007" t="s">
        <v>28402</v>
      </c>
      <c r="C11007" t="s">
        <v>28396</v>
      </c>
      <c r="D11007" t="s">
        <v>28384</v>
      </c>
      <c r="E11007" t="s">
        <v>36071</v>
      </c>
      <c r="F11007" t="s">
        <v>35806</v>
      </c>
      <c r="G11007">
        <v>1998</v>
      </c>
      <c r="H11007" t="s">
        <v>36721</v>
      </c>
      <c r="I11007" t="s">
        <v>28397</v>
      </c>
      <c r="J11007" s="2" t="s">
        <v>28403</v>
      </c>
      <c r="K11007" s="5" t="s">
        <v>21</v>
      </c>
    </row>
    <row r="11008" spans="1:12" hidden="1" x14ac:dyDescent="0.25">
      <c r="A11008">
        <v>236533</v>
      </c>
      <c r="B11008" t="s">
        <v>28404</v>
      </c>
      <c r="C11008" t="s">
        <v>28400</v>
      </c>
      <c r="D11008" t="s">
        <v>28384</v>
      </c>
      <c r="E11008" t="s">
        <v>36071</v>
      </c>
      <c r="F11008" t="s">
        <v>35806</v>
      </c>
      <c r="G11008">
        <v>1998</v>
      </c>
      <c r="H11008" t="s">
        <v>36721</v>
      </c>
      <c r="I11008" t="s">
        <v>7513</v>
      </c>
      <c r="J11008" s="2" t="s">
        <v>28405</v>
      </c>
      <c r="K11008" s="5" t="s">
        <v>21</v>
      </c>
    </row>
    <row r="11009" spans="1:19" hidden="1" x14ac:dyDescent="0.25">
      <c r="A11009">
        <v>236535</v>
      </c>
      <c r="B11009" t="s">
        <v>28406</v>
      </c>
      <c r="C11009" t="s">
        <v>28400</v>
      </c>
      <c r="D11009" t="s">
        <v>28384</v>
      </c>
      <c r="E11009" t="s">
        <v>36071</v>
      </c>
      <c r="F11009" t="s">
        <v>35806</v>
      </c>
      <c r="G11009">
        <v>1998</v>
      </c>
      <c r="H11009" t="s">
        <v>36721</v>
      </c>
      <c r="I11009" t="s">
        <v>7513</v>
      </c>
      <c r="J11009" s="2" t="s">
        <v>28407</v>
      </c>
      <c r="K11009" s="5" t="s">
        <v>38</v>
      </c>
      <c r="L11009" t="s">
        <v>16</v>
      </c>
    </row>
    <row r="11010" spans="1:19" hidden="1" x14ac:dyDescent="0.25">
      <c r="A11010">
        <v>236540</v>
      </c>
      <c r="B11010" t="s">
        <v>28408</v>
      </c>
      <c r="C11010" t="s">
        <v>28396</v>
      </c>
      <c r="D11010" t="s">
        <v>28384</v>
      </c>
      <c r="E11010" t="s">
        <v>36071</v>
      </c>
      <c r="F11010" t="s">
        <v>35806</v>
      </c>
      <c r="G11010">
        <v>1998</v>
      </c>
      <c r="H11010" t="s">
        <v>36721</v>
      </c>
      <c r="I11010" t="s">
        <v>28397</v>
      </c>
      <c r="J11010" s="2" t="s">
        <v>28409</v>
      </c>
      <c r="K11010" s="5" t="s">
        <v>38</v>
      </c>
      <c r="L11010" t="s">
        <v>35297</v>
      </c>
    </row>
    <row r="11011" spans="1:19" hidden="1" x14ac:dyDescent="0.25">
      <c r="A11011">
        <v>236555</v>
      </c>
      <c r="B11011" t="s">
        <v>28410</v>
      </c>
      <c r="C11011" t="s">
        <v>28383</v>
      </c>
      <c r="D11011" t="s">
        <v>28384</v>
      </c>
      <c r="E11011" t="s">
        <v>36071</v>
      </c>
      <c r="F11011" t="s">
        <v>35806</v>
      </c>
      <c r="G11011">
        <v>1998</v>
      </c>
      <c r="H11011" t="s">
        <v>36721</v>
      </c>
      <c r="I11011" t="s">
        <v>28385</v>
      </c>
      <c r="J11011" s="2" t="s">
        <v>28411</v>
      </c>
      <c r="K11011" s="5" t="s">
        <v>21</v>
      </c>
    </row>
    <row r="11012" spans="1:19" hidden="1" x14ac:dyDescent="0.25">
      <c r="A11012">
        <v>236558</v>
      </c>
      <c r="B11012" t="s">
        <v>28412</v>
      </c>
      <c r="C11012" t="s">
        <v>28383</v>
      </c>
      <c r="D11012" t="s">
        <v>28384</v>
      </c>
      <c r="E11012" t="s">
        <v>36071</v>
      </c>
      <c r="F11012" t="s">
        <v>35806</v>
      </c>
      <c r="G11012">
        <v>1998</v>
      </c>
      <c r="H11012" t="s">
        <v>36721</v>
      </c>
      <c r="I11012" t="s">
        <v>28385</v>
      </c>
      <c r="J11012" s="2" t="s">
        <v>28413</v>
      </c>
      <c r="K11012" s="5" t="s">
        <v>38</v>
      </c>
      <c r="O11012" t="s">
        <v>24</v>
      </c>
      <c r="P11012" t="s">
        <v>35339</v>
      </c>
      <c r="R11012" t="s">
        <v>7</v>
      </c>
      <c r="S11012" t="s">
        <v>167</v>
      </c>
    </row>
    <row r="11013" spans="1:19" hidden="1" x14ac:dyDescent="0.25">
      <c r="A11013">
        <v>236568</v>
      </c>
      <c r="B11013" t="s">
        <v>28414</v>
      </c>
      <c r="C11013" t="s">
        <v>28396</v>
      </c>
      <c r="D11013" t="s">
        <v>28384</v>
      </c>
      <c r="E11013" t="s">
        <v>36071</v>
      </c>
      <c r="F11013" t="s">
        <v>35806</v>
      </c>
      <c r="G11013">
        <v>1998</v>
      </c>
      <c r="H11013" t="s">
        <v>36721</v>
      </c>
      <c r="I11013" t="s">
        <v>28397</v>
      </c>
      <c r="J11013" s="2" t="s">
        <v>28415</v>
      </c>
      <c r="K11013" s="5" t="s">
        <v>21</v>
      </c>
    </row>
    <row r="11014" spans="1:19" hidden="1" x14ac:dyDescent="0.25">
      <c r="A11014">
        <v>236569</v>
      </c>
      <c r="B11014" t="s">
        <v>28416</v>
      </c>
      <c r="C11014" t="s">
        <v>28396</v>
      </c>
      <c r="D11014" t="s">
        <v>28384</v>
      </c>
      <c r="E11014" t="s">
        <v>36071</v>
      </c>
      <c r="F11014" t="s">
        <v>35806</v>
      </c>
      <c r="G11014">
        <v>1998</v>
      </c>
      <c r="H11014" t="s">
        <v>36721</v>
      </c>
      <c r="I11014" t="s">
        <v>28397</v>
      </c>
      <c r="J11014" s="2" t="s">
        <v>28417</v>
      </c>
      <c r="K11014" s="5" t="s">
        <v>38</v>
      </c>
      <c r="L11014" t="s">
        <v>35296</v>
      </c>
    </row>
    <row r="11015" spans="1:19" hidden="1" x14ac:dyDescent="0.25">
      <c r="A11015">
        <v>236571</v>
      </c>
      <c r="B11015" t="s">
        <v>28418</v>
      </c>
      <c r="C11015" t="s">
        <v>28383</v>
      </c>
      <c r="D11015" t="s">
        <v>28384</v>
      </c>
      <c r="E11015" t="s">
        <v>36071</v>
      </c>
      <c r="F11015" t="s">
        <v>35806</v>
      </c>
      <c r="G11015">
        <v>1998</v>
      </c>
      <c r="H11015" t="s">
        <v>36721</v>
      </c>
      <c r="I11015" t="s">
        <v>28385</v>
      </c>
      <c r="J11015" s="2" t="s">
        <v>28419</v>
      </c>
      <c r="K11015" s="5" t="s">
        <v>202</v>
      </c>
    </row>
    <row r="11016" spans="1:19" hidden="1" x14ac:dyDescent="0.25">
      <c r="A11016">
        <v>236604</v>
      </c>
      <c r="B11016" t="s">
        <v>28420</v>
      </c>
      <c r="C11016" t="s">
        <v>28383</v>
      </c>
      <c r="D11016" t="s">
        <v>28384</v>
      </c>
      <c r="E11016" t="s">
        <v>36071</v>
      </c>
      <c r="F11016" t="s">
        <v>35806</v>
      </c>
      <c r="G11016">
        <v>1998</v>
      </c>
      <c r="H11016" t="s">
        <v>36721</v>
      </c>
      <c r="I11016" t="s">
        <v>28385</v>
      </c>
      <c r="J11016" s="2" t="s">
        <v>28421</v>
      </c>
      <c r="K11016" s="5" t="s">
        <v>502</v>
      </c>
    </row>
    <row r="11017" spans="1:19" hidden="1" x14ac:dyDescent="0.25">
      <c r="A11017">
        <v>236606</v>
      </c>
      <c r="B11017" t="s">
        <v>28422</v>
      </c>
      <c r="C11017" t="s">
        <v>28383</v>
      </c>
      <c r="D11017" t="s">
        <v>28384</v>
      </c>
      <c r="E11017" t="s">
        <v>36071</v>
      </c>
      <c r="F11017" t="s">
        <v>35806</v>
      </c>
      <c r="G11017">
        <v>1998</v>
      </c>
      <c r="H11017" t="s">
        <v>36721</v>
      </c>
      <c r="I11017" t="s">
        <v>28385</v>
      </c>
      <c r="J11017" s="2" t="s">
        <v>28423</v>
      </c>
      <c r="K11017" s="5" t="s">
        <v>128</v>
      </c>
    </row>
    <row r="11018" spans="1:19" hidden="1" x14ac:dyDescent="0.25">
      <c r="A11018">
        <v>236629</v>
      </c>
      <c r="B11018" t="s">
        <v>28424</v>
      </c>
      <c r="C11018" t="s">
        <v>28383</v>
      </c>
      <c r="D11018" t="s">
        <v>28384</v>
      </c>
      <c r="E11018" t="s">
        <v>36071</v>
      </c>
      <c r="F11018" t="s">
        <v>35806</v>
      </c>
      <c r="G11018">
        <v>1998</v>
      </c>
      <c r="H11018" t="s">
        <v>36721</v>
      </c>
      <c r="I11018" t="s">
        <v>28385</v>
      </c>
      <c r="J11018" s="2" t="s">
        <v>28425</v>
      </c>
      <c r="K11018" s="5" t="s">
        <v>55</v>
      </c>
    </row>
    <row r="11019" spans="1:19" hidden="1" x14ac:dyDescent="0.25">
      <c r="A11019">
        <v>236679</v>
      </c>
      <c r="B11019" t="s">
        <v>28426</v>
      </c>
      <c r="C11019" t="s">
        <v>28427</v>
      </c>
      <c r="D11019" t="s">
        <v>28384</v>
      </c>
      <c r="E11019" t="s">
        <v>36071</v>
      </c>
      <c r="F11019" t="s">
        <v>35806</v>
      </c>
      <c r="G11019">
        <v>1998</v>
      </c>
      <c r="H11019" t="s">
        <v>36721</v>
      </c>
      <c r="I11019" t="s">
        <v>28428</v>
      </c>
      <c r="J11019" s="2" t="s">
        <v>28429</v>
      </c>
      <c r="K11019" s="5" t="s">
        <v>38</v>
      </c>
      <c r="L11019" t="s">
        <v>226</v>
      </c>
    </row>
    <row r="11020" spans="1:19" hidden="1" x14ac:dyDescent="0.25">
      <c r="A11020">
        <v>236697</v>
      </c>
      <c r="B11020" t="s">
        <v>28430</v>
      </c>
      <c r="C11020" t="s">
        <v>28431</v>
      </c>
      <c r="D11020" t="s">
        <v>28384</v>
      </c>
      <c r="E11020" t="s">
        <v>36071</v>
      </c>
      <c r="F11020" t="s">
        <v>35806</v>
      </c>
      <c r="G11020">
        <v>1998</v>
      </c>
      <c r="H11020" t="s">
        <v>36721</v>
      </c>
      <c r="I11020" t="s">
        <v>1343</v>
      </c>
      <c r="J11020" s="2" t="s">
        <v>28432</v>
      </c>
      <c r="K11020" s="5" t="s">
        <v>21</v>
      </c>
    </row>
    <row r="11021" spans="1:19" hidden="1" x14ac:dyDescent="0.25">
      <c r="A11021">
        <v>236719</v>
      </c>
      <c r="B11021" t="s">
        <v>28433</v>
      </c>
      <c r="C11021" t="s">
        <v>28434</v>
      </c>
      <c r="D11021" t="s">
        <v>28384</v>
      </c>
      <c r="E11021" t="s">
        <v>36071</v>
      </c>
      <c r="F11021" t="s">
        <v>35806</v>
      </c>
      <c r="G11021">
        <v>1998</v>
      </c>
      <c r="H11021" t="s">
        <v>36721</v>
      </c>
      <c r="I11021" t="s">
        <v>28435</v>
      </c>
      <c r="J11021" s="2" t="s">
        <v>28436</v>
      </c>
      <c r="K11021" s="5" t="s">
        <v>202</v>
      </c>
    </row>
    <row r="11022" spans="1:19" hidden="1" x14ac:dyDescent="0.25">
      <c r="A11022">
        <v>236758</v>
      </c>
      <c r="B11022" t="s">
        <v>28437</v>
      </c>
      <c r="C11022" t="s">
        <v>28388</v>
      </c>
      <c r="D11022" t="s">
        <v>28384</v>
      </c>
      <c r="E11022" t="s">
        <v>36071</v>
      </c>
      <c r="F11022" t="s">
        <v>35806</v>
      </c>
      <c r="G11022">
        <v>1998</v>
      </c>
      <c r="H11022" t="s">
        <v>36721</v>
      </c>
      <c r="I11022" t="s">
        <v>18913</v>
      </c>
      <c r="J11022" s="2" t="s">
        <v>28438</v>
      </c>
      <c r="K11022" s="5" t="s">
        <v>21</v>
      </c>
    </row>
    <row r="11023" spans="1:19" hidden="1" x14ac:dyDescent="0.25">
      <c r="A11023">
        <v>236769</v>
      </c>
      <c r="B11023" t="s">
        <v>28439</v>
      </c>
      <c r="C11023" t="s">
        <v>28400</v>
      </c>
      <c r="D11023" t="s">
        <v>28384</v>
      </c>
      <c r="E11023" t="s">
        <v>36071</v>
      </c>
      <c r="F11023" t="s">
        <v>35806</v>
      </c>
      <c r="G11023">
        <v>1998</v>
      </c>
      <c r="H11023" t="s">
        <v>36721</v>
      </c>
      <c r="I11023" t="s">
        <v>7513</v>
      </c>
      <c r="J11023" s="2" t="s">
        <v>28440</v>
      </c>
      <c r="K11023" s="5" t="s">
        <v>21</v>
      </c>
    </row>
    <row r="11024" spans="1:19" hidden="1" x14ac:dyDescent="0.25">
      <c r="A11024">
        <v>236803</v>
      </c>
      <c r="B11024" t="s">
        <v>28441</v>
      </c>
      <c r="C11024" t="s">
        <v>28388</v>
      </c>
      <c r="D11024" t="s">
        <v>28384</v>
      </c>
      <c r="E11024" t="s">
        <v>36071</v>
      </c>
      <c r="F11024" t="s">
        <v>35806</v>
      </c>
      <c r="G11024">
        <v>1998</v>
      </c>
      <c r="H11024" t="s">
        <v>36721</v>
      </c>
      <c r="I11024" t="s">
        <v>18913</v>
      </c>
      <c r="J11024" s="2" t="s">
        <v>28442</v>
      </c>
      <c r="K11024" s="5" t="s">
        <v>128</v>
      </c>
      <c r="L11024" t="s">
        <v>129</v>
      </c>
    </row>
    <row r="11025" spans="1:12" hidden="1" x14ac:dyDescent="0.25">
      <c r="A11025">
        <v>236813</v>
      </c>
      <c r="B11025" t="s">
        <v>28443</v>
      </c>
      <c r="C11025" t="s">
        <v>28388</v>
      </c>
      <c r="D11025" t="s">
        <v>28384</v>
      </c>
      <c r="E11025" t="s">
        <v>36071</v>
      </c>
      <c r="F11025" t="s">
        <v>35806</v>
      </c>
      <c r="G11025">
        <v>1998</v>
      </c>
      <c r="H11025" t="s">
        <v>36721</v>
      </c>
      <c r="I11025" t="s">
        <v>18913</v>
      </c>
      <c r="J11025" s="2" t="s">
        <v>28444</v>
      </c>
      <c r="K11025" s="5" t="s">
        <v>21</v>
      </c>
    </row>
    <row r="11026" spans="1:12" hidden="1" x14ac:dyDescent="0.25">
      <c r="A11026">
        <v>236856</v>
      </c>
      <c r="B11026" t="s">
        <v>28445</v>
      </c>
      <c r="C11026" t="s">
        <v>28388</v>
      </c>
      <c r="D11026" t="s">
        <v>28384</v>
      </c>
      <c r="E11026" t="s">
        <v>36071</v>
      </c>
      <c r="F11026" t="s">
        <v>35806</v>
      </c>
      <c r="G11026">
        <v>1998</v>
      </c>
      <c r="H11026" t="s">
        <v>36721</v>
      </c>
      <c r="I11026" t="s">
        <v>18913</v>
      </c>
      <c r="J11026" s="2" t="s">
        <v>28446</v>
      </c>
      <c r="K11026" s="5" t="s">
        <v>21</v>
      </c>
    </row>
    <row r="11027" spans="1:12" hidden="1" x14ac:dyDescent="0.25">
      <c r="A11027">
        <v>236865</v>
      </c>
      <c r="B11027" t="s">
        <v>28447</v>
      </c>
      <c r="C11027" t="s">
        <v>28388</v>
      </c>
      <c r="D11027" t="s">
        <v>28384</v>
      </c>
      <c r="E11027" t="s">
        <v>36071</v>
      </c>
      <c r="F11027" t="s">
        <v>35806</v>
      </c>
      <c r="G11027">
        <v>1998</v>
      </c>
      <c r="H11027" t="s">
        <v>36721</v>
      </c>
      <c r="I11027" t="s">
        <v>18913</v>
      </c>
      <c r="J11027" s="2" t="s">
        <v>28448</v>
      </c>
      <c r="K11027" s="5" t="s">
        <v>38</v>
      </c>
    </row>
    <row r="11028" spans="1:12" hidden="1" x14ac:dyDescent="0.25">
      <c r="A11028">
        <v>236869</v>
      </c>
      <c r="B11028" t="s">
        <v>28449</v>
      </c>
      <c r="C11028" t="s">
        <v>28388</v>
      </c>
      <c r="D11028" t="s">
        <v>28384</v>
      </c>
      <c r="E11028" t="s">
        <v>36071</v>
      </c>
      <c r="F11028" t="s">
        <v>35806</v>
      </c>
      <c r="G11028">
        <v>1998</v>
      </c>
      <c r="H11028" t="s">
        <v>36721</v>
      </c>
      <c r="I11028" t="s">
        <v>18913</v>
      </c>
      <c r="J11028" s="2" t="s">
        <v>28450</v>
      </c>
      <c r="K11028" s="5" t="s">
        <v>21</v>
      </c>
    </row>
    <row r="11029" spans="1:12" hidden="1" x14ac:dyDescent="0.25">
      <c r="A11029">
        <v>236874</v>
      </c>
      <c r="B11029" t="s">
        <v>28451</v>
      </c>
      <c r="C11029" t="s">
        <v>28388</v>
      </c>
      <c r="D11029" t="s">
        <v>28384</v>
      </c>
      <c r="E11029" t="s">
        <v>36071</v>
      </c>
      <c r="F11029" t="s">
        <v>35806</v>
      </c>
      <c r="G11029">
        <v>1998</v>
      </c>
      <c r="H11029" t="s">
        <v>36721</v>
      </c>
      <c r="I11029" t="s">
        <v>18913</v>
      </c>
      <c r="J11029" s="2" t="s">
        <v>28452</v>
      </c>
      <c r="K11029" s="5" t="s">
        <v>21</v>
      </c>
    </row>
    <row r="11030" spans="1:12" hidden="1" x14ac:dyDescent="0.25">
      <c r="A11030">
        <v>236875</v>
      </c>
      <c r="B11030" t="s">
        <v>28453</v>
      </c>
      <c r="C11030" t="s">
        <v>28400</v>
      </c>
      <c r="D11030" t="s">
        <v>28384</v>
      </c>
      <c r="E11030" t="s">
        <v>36071</v>
      </c>
      <c r="F11030" t="s">
        <v>35806</v>
      </c>
      <c r="G11030">
        <v>1998</v>
      </c>
      <c r="H11030" t="s">
        <v>36721</v>
      </c>
      <c r="I11030" t="s">
        <v>7513</v>
      </c>
      <c r="J11030" s="2" t="s">
        <v>28454</v>
      </c>
      <c r="K11030" s="5" t="s">
        <v>21</v>
      </c>
    </row>
    <row r="11031" spans="1:12" hidden="1" x14ac:dyDescent="0.25">
      <c r="A11031">
        <v>236892</v>
      </c>
      <c r="B11031" t="s">
        <v>28455</v>
      </c>
      <c r="C11031" t="s">
        <v>28388</v>
      </c>
      <c r="D11031" t="s">
        <v>28384</v>
      </c>
      <c r="E11031" t="s">
        <v>36071</v>
      </c>
      <c r="F11031" t="s">
        <v>35806</v>
      </c>
      <c r="G11031">
        <v>1998</v>
      </c>
      <c r="H11031" t="s">
        <v>36721</v>
      </c>
      <c r="I11031" t="s">
        <v>18913</v>
      </c>
      <c r="J11031" s="2" t="s">
        <v>28456</v>
      </c>
      <c r="K11031" s="5" t="s">
        <v>28457</v>
      </c>
      <c r="L11031" t="s">
        <v>374</v>
      </c>
    </row>
    <row r="11032" spans="1:12" hidden="1" x14ac:dyDescent="0.25">
      <c r="A11032">
        <v>236908</v>
      </c>
      <c r="B11032" t="s">
        <v>28458</v>
      </c>
      <c r="C11032" t="s">
        <v>28388</v>
      </c>
      <c r="D11032" t="s">
        <v>28384</v>
      </c>
      <c r="E11032" t="s">
        <v>36071</v>
      </c>
      <c r="F11032" t="s">
        <v>35806</v>
      </c>
      <c r="G11032">
        <v>1998</v>
      </c>
      <c r="H11032" t="s">
        <v>36721</v>
      </c>
      <c r="I11032" t="s">
        <v>18913</v>
      </c>
      <c r="J11032" s="2" t="s">
        <v>28459</v>
      </c>
      <c r="K11032" s="5" t="s">
        <v>15</v>
      </c>
    </row>
    <row r="11033" spans="1:12" hidden="1" x14ac:dyDescent="0.25">
      <c r="A11033">
        <v>236910</v>
      </c>
      <c r="B11033" t="s">
        <v>28460</v>
      </c>
      <c r="C11033" t="s">
        <v>28388</v>
      </c>
      <c r="D11033" t="s">
        <v>28384</v>
      </c>
      <c r="E11033" t="s">
        <v>36071</v>
      </c>
      <c r="F11033" t="s">
        <v>35806</v>
      </c>
      <c r="G11033">
        <v>1998</v>
      </c>
      <c r="H11033" t="s">
        <v>36721</v>
      </c>
      <c r="I11033" t="s">
        <v>18913</v>
      </c>
      <c r="J11033" s="2" t="s">
        <v>28461</v>
      </c>
      <c r="K11033" s="5" t="s">
        <v>547</v>
      </c>
    </row>
    <row r="11034" spans="1:12" hidden="1" x14ac:dyDescent="0.25">
      <c r="A11034">
        <v>236923</v>
      </c>
      <c r="B11034" t="s">
        <v>28462</v>
      </c>
      <c r="C11034" t="s">
        <v>28400</v>
      </c>
      <c r="D11034" t="s">
        <v>28384</v>
      </c>
      <c r="E11034" t="s">
        <v>36071</v>
      </c>
      <c r="F11034" t="s">
        <v>35806</v>
      </c>
      <c r="G11034">
        <v>1998</v>
      </c>
      <c r="H11034" t="s">
        <v>36721</v>
      </c>
      <c r="I11034" t="s">
        <v>7513</v>
      </c>
      <c r="J11034" s="2" t="s">
        <v>28463</v>
      </c>
      <c r="K11034" s="5" t="s">
        <v>15</v>
      </c>
    </row>
    <row r="11035" spans="1:12" hidden="1" x14ac:dyDescent="0.25">
      <c r="A11035">
        <v>236955</v>
      </c>
      <c r="B11035" t="s">
        <v>28464</v>
      </c>
      <c r="C11035" t="s">
        <v>28391</v>
      </c>
      <c r="D11035" t="s">
        <v>28384</v>
      </c>
      <c r="E11035" t="s">
        <v>36071</v>
      </c>
      <c r="F11035" t="s">
        <v>35806</v>
      </c>
      <c r="G11035">
        <v>1998</v>
      </c>
      <c r="H11035" t="s">
        <v>36721</v>
      </c>
      <c r="I11035" t="s">
        <v>23169</v>
      </c>
      <c r="J11035" s="2" t="s">
        <v>28465</v>
      </c>
      <c r="K11035" s="5" t="s">
        <v>21</v>
      </c>
    </row>
    <row r="11036" spans="1:12" hidden="1" x14ac:dyDescent="0.25">
      <c r="A11036">
        <v>237029</v>
      </c>
      <c r="B11036" t="s">
        <v>28466</v>
      </c>
      <c r="C11036" t="s">
        <v>28467</v>
      </c>
      <c r="D11036" t="s">
        <v>28468</v>
      </c>
      <c r="E11036" t="s">
        <v>36072</v>
      </c>
      <c r="F11036" t="s">
        <v>35392</v>
      </c>
      <c r="G11036">
        <v>1998</v>
      </c>
      <c r="H11036" t="s">
        <v>36722</v>
      </c>
      <c r="I11036" t="s">
        <v>28469</v>
      </c>
      <c r="J11036" s="2" t="s">
        <v>28470</v>
      </c>
      <c r="K11036" s="5" t="s">
        <v>38</v>
      </c>
      <c r="L11036" t="s">
        <v>35266</v>
      </c>
    </row>
    <row r="11037" spans="1:12" hidden="1" x14ac:dyDescent="0.25">
      <c r="A11037">
        <v>237053</v>
      </c>
      <c r="B11037" t="s">
        <v>28471</v>
      </c>
      <c r="C11037" t="s">
        <v>28472</v>
      </c>
      <c r="D11037" t="s">
        <v>28468</v>
      </c>
      <c r="E11037" t="s">
        <v>36072</v>
      </c>
      <c r="F11037" t="s">
        <v>35392</v>
      </c>
      <c r="G11037">
        <v>1998</v>
      </c>
      <c r="H11037" t="s">
        <v>36722</v>
      </c>
      <c r="I11037" t="s">
        <v>13871</v>
      </c>
      <c r="J11037" s="2" t="s">
        <v>28473</v>
      </c>
      <c r="K11037" s="5" t="s">
        <v>128</v>
      </c>
    </row>
    <row r="11038" spans="1:12" hidden="1" x14ac:dyDescent="0.25">
      <c r="A11038">
        <v>237096</v>
      </c>
      <c r="B11038" t="s">
        <v>28474</v>
      </c>
      <c r="C11038" t="s">
        <v>28467</v>
      </c>
      <c r="D11038" t="s">
        <v>28468</v>
      </c>
      <c r="E11038" t="s">
        <v>36072</v>
      </c>
      <c r="F11038" t="s">
        <v>35392</v>
      </c>
      <c r="G11038">
        <v>1998</v>
      </c>
      <c r="H11038" t="s">
        <v>36722</v>
      </c>
      <c r="I11038" t="s">
        <v>28469</v>
      </c>
      <c r="J11038" s="2" t="s">
        <v>28475</v>
      </c>
      <c r="K11038" s="5" t="s">
        <v>21</v>
      </c>
    </row>
    <row r="11039" spans="1:12" hidden="1" x14ac:dyDescent="0.25">
      <c r="A11039">
        <v>237145</v>
      </c>
      <c r="B11039" t="s">
        <v>28476</v>
      </c>
      <c r="C11039" t="s">
        <v>28472</v>
      </c>
      <c r="D11039" t="s">
        <v>28468</v>
      </c>
      <c r="E11039" t="s">
        <v>36072</v>
      </c>
      <c r="F11039" t="s">
        <v>35392</v>
      </c>
      <c r="G11039">
        <v>1998</v>
      </c>
      <c r="H11039" t="s">
        <v>36722</v>
      </c>
      <c r="I11039" t="s">
        <v>13871</v>
      </c>
      <c r="J11039" s="2" t="s">
        <v>28477</v>
      </c>
      <c r="K11039" s="5" t="s">
        <v>21</v>
      </c>
    </row>
    <row r="11040" spans="1:12" hidden="1" x14ac:dyDescent="0.25">
      <c r="A11040">
        <v>237172</v>
      </c>
      <c r="B11040" t="s">
        <v>28478</v>
      </c>
      <c r="C11040" t="s">
        <v>28472</v>
      </c>
      <c r="D11040" t="s">
        <v>28468</v>
      </c>
      <c r="E11040" t="s">
        <v>36072</v>
      </c>
      <c r="F11040" t="s">
        <v>35392</v>
      </c>
      <c r="G11040">
        <v>1998</v>
      </c>
      <c r="H11040" t="s">
        <v>36722</v>
      </c>
      <c r="I11040" t="s">
        <v>13871</v>
      </c>
      <c r="J11040" s="2" t="s">
        <v>28479</v>
      </c>
      <c r="K11040" s="5" t="s">
        <v>21</v>
      </c>
    </row>
    <row r="11041" spans="1:12" hidden="1" x14ac:dyDescent="0.25">
      <c r="A11041">
        <v>237235</v>
      </c>
      <c r="B11041" t="s">
        <v>28480</v>
      </c>
      <c r="C11041" t="s">
        <v>28481</v>
      </c>
      <c r="D11041" t="s">
        <v>28468</v>
      </c>
      <c r="E11041" t="s">
        <v>36072</v>
      </c>
      <c r="F11041" t="s">
        <v>35392</v>
      </c>
      <c r="G11041">
        <v>1998</v>
      </c>
      <c r="H11041" t="s">
        <v>36722</v>
      </c>
      <c r="I11041" t="s">
        <v>4414</v>
      </c>
      <c r="J11041" s="2" t="s">
        <v>28482</v>
      </c>
      <c r="K11041" s="5" t="s">
        <v>21</v>
      </c>
    </row>
    <row r="11042" spans="1:12" hidden="1" x14ac:dyDescent="0.25">
      <c r="A11042">
        <v>237260</v>
      </c>
      <c r="B11042" t="s">
        <v>28483</v>
      </c>
      <c r="C11042" t="s">
        <v>28484</v>
      </c>
      <c r="D11042" t="s">
        <v>28468</v>
      </c>
      <c r="E11042" t="s">
        <v>36072</v>
      </c>
      <c r="F11042" t="s">
        <v>35392</v>
      </c>
      <c r="G11042">
        <v>1998</v>
      </c>
      <c r="H11042" t="s">
        <v>36722</v>
      </c>
      <c r="I11042" t="s">
        <v>4317</v>
      </c>
      <c r="J11042" s="2" t="s">
        <v>28485</v>
      </c>
      <c r="K11042" s="5" t="s">
        <v>55</v>
      </c>
    </row>
    <row r="11043" spans="1:12" hidden="1" x14ac:dyDescent="0.25">
      <c r="A11043">
        <v>237272</v>
      </c>
      <c r="B11043" t="s">
        <v>28486</v>
      </c>
      <c r="C11043" t="s">
        <v>28484</v>
      </c>
      <c r="D11043" t="s">
        <v>28468</v>
      </c>
      <c r="E11043" t="s">
        <v>36072</v>
      </c>
      <c r="F11043" t="s">
        <v>35392</v>
      </c>
      <c r="G11043">
        <v>1998</v>
      </c>
      <c r="H11043" t="s">
        <v>36722</v>
      </c>
      <c r="I11043" t="s">
        <v>4317</v>
      </c>
      <c r="J11043" s="2" t="s">
        <v>28487</v>
      </c>
      <c r="K11043" s="5" t="s">
        <v>21</v>
      </c>
    </row>
    <row r="11044" spans="1:12" hidden="1" x14ac:dyDescent="0.25">
      <c r="A11044">
        <v>237285</v>
      </c>
      <c r="B11044" t="s">
        <v>28488</v>
      </c>
      <c r="C11044" t="s">
        <v>28484</v>
      </c>
      <c r="D11044" t="s">
        <v>28468</v>
      </c>
      <c r="E11044" t="s">
        <v>36072</v>
      </c>
      <c r="F11044" t="s">
        <v>35392</v>
      </c>
      <c r="G11044">
        <v>1998</v>
      </c>
      <c r="H11044" t="s">
        <v>36722</v>
      </c>
      <c r="I11044" t="s">
        <v>4317</v>
      </c>
      <c r="J11044" s="2" t="s">
        <v>28489</v>
      </c>
      <c r="K11044" s="5" t="s">
        <v>38</v>
      </c>
      <c r="L11044" t="s">
        <v>16</v>
      </c>
    </row>
    <row r="11045" spans="1:12" hidden="1" x14ac:dyDescent="0.25">
      <c r="A11045">
        <v>237364</v>
      </c>
      <c r="B11045" t="s">
        <v>28490</v>
      </c>
      <c r="C11045" t="s">
        <v>28491</v>
      </c>
      <c r="D11045" t="s">
        <v>28468</v>
      </c>
      <c r="E11045" t="s">
        <v>36072</v>
      </c>
      <c r="F11045" t="s">
        <v>35392</v>
      </c>
      <c r="G11045">
        <v>1998</v>
      </c>
      <c r="H11045" t="s">
        <v>36722</v>
      </c>
      <c r="I11045" t="s">
        <v>26763</v>
      </c>
      <c r="J11045" s="2" t="s">
        <v>28492</v>
      </c>
      <c r="K11045" s="5" t="s">
        <v>202</v>
      </c>
    </row>
    <row r="11046" spans="1:12" hidden="1" x14ac:dyDescent="0.25">
      <c r="A11046">
        <v>237386</v>
      </c>
      <c r="B11046" t="s">
        <v>28493</v>
      </c>
      <c r="C11046" t="s">
        <v>28491</v>
      </c>
      <c r="D11046" t="s">
        <v>28468</v>
      </c>
      <c r="E11046" t="s">
        <v>36072</v>
      </c>
      <c r="F11046" t="s">
        <v>35392</v>
      </c>
      <c r="G11046">
        <v>1998</v>
      </c>
      <c r="H11046" t="s">
        <v>36722</v>
      </c>
      <c r="I11046" t="s">
        <v>26763</v>
      </c>
      <c r="J11046" s="2" t="s">
        <v>28494</v>
      </c>
      <c r="K11046" s="5" t="s">
        <v>38</v>
      </c>
      <c r="L11046" t="s">
        <v>627</v>
      </c>
    </row>
    <row r="11047" spans="1:12" hidden="1" x14ac:dyDescent="0.25">
      <c r="A11047">
        <v>237404</v>
      </c>
      <c r="B11047" t="s">
        <v>28495</v>
      </c>
      <c r="C11047" t="s">
        <v>28496</v>
      </c>
      <c r="D11047" t="s">
        <v>28468</v>
      </c>
      <c r="E11047" t="s">
        <v>36072</v>
      </c>
      <c r="F11047" t="s">
        <v>35392</v>
      </c>
      <c r="G11047">
        <v>1998</v>
      </c>
      <c r="H11047" t="s">
        <v>36722</v>
      </c>
      <c r="I11047" t="s">
        <v>28497</v>
      </c>
      <c r="J11047" s="2" t="s">
        <v>28498</v>
      </c>
      <c r="K11047" s="5" t="s">
        <v>202</v>
      </c>
    </row>
    <row r="11048" spans="1:12" hidden="1" x14ac:dyDescent="0.25">
      <c r="A11048">
        <v>237407</v>
      </c>
      <c r="B11048" t="s">
        <v>28499</v>
      </c>
      <c r="C11048" t="s">
        <v>28500</v>
      </c>
      <c r="D11048" t="s">
        <v>28468</v>
      </c>
      <c r="E11048" t="s">
        <v>36072</v>
      </c>
      <c r="F11048" t="s">
        <v>35392</v>
      </c>
      <c r="G11048">
        <v>1998</v>
      </c>
      <c r="H11048" t="s">
        <v>36722</v>
      </c>
      <c r="I11048" t="s">
        <v>28501</v>
      </c>
      <c r="J11048" s="2" t="s">
        <v>28502</v>
      </c>
      <c r="K11048" s="5" t="s">
        <v>21</v>
      </c>
    </row>
    <row r="11049" spans="1:12" hidden="1" x14ac:dyDescent="0.25">
      <c r="A11049">
        <v>237444</v>
      </c>
      <c r="B11049" t="s">
        <v>28503</v>
      </c>
      <c r="C11049" t="s">
        <v>28491</v>
      </c>
      <c r="D11049" t="s">
        <v>28468</v>
      </c>
      <c r="E11049" t="s">
        <v>36072</v>
      </c>
      <c r="F11049" t="s">
        <v>35392</v>
      </c>
      <c r="G11049">
        <v>1998</v>
      </c>
      <c r="H11049" t="s">
        <v>36722</v>
      </c>
      <c r="I11049" t="s">
        <v>26763</v>
      </c>
      <c r="J11049" s="2" t="s">
        <v>28504</v>
      </c>
      <c r="K11049" s="5" t="s">
        <v>38</v>
      </c>
      <c r="L11049" t="s">
        <v>35315</v>
      </c>
    </row>
    <row r="11050" spans="1:12" hidden="1" x14ac:dyDescent="0.25">
      <c r="A11050">
        <v>237477</v>
      </c>
      <c r="B11050" t="s">
        <v>28505</v>
      </c>
      <c r="C11050" t="s">
        <v>28491</v>
      </c>
      <c r="D11050" t="s">
        <v>28468</v>
      </c>
      <c r="E11050" t="s">
        <v>36072</v>
      </c>
      <c r="F11050" t="s">
        <v>35392</v>
      </c>
      <c r="G11050">
        <v>1998</v>
      </c>
      <c r="H11050" t="s">
        <v>36722</v>
      </c>
      <c r="I11050" t="s">
        <v>26763</v>
      </c>
      <c r="J11050" s="2" t="s">
        <v>28506</v>
      </c>
      <c r="K11050" s="5" t="s">
        <v>38</v>
      </c>
      <c r="L11050" t="s">
        <v>323</v>
      </c>
    </row>
    <row r="11051" spans="1:12" hidden="1" x14ac:dyDescent="0.25">
      <c r="A11051">
        <v>237483</v>
      </c>
      <c r="B11051" t="s">
        <v>28507</v>
      </c>
      <c r="C11051" t="s">
        <v>28491</v>
      </c>
      <c r="D11051" t="s">
        <v>28468</v>
      </c>
      <c r="E11051" t="s">
        <v>36072</v>
      </c>
      <c r="F11051" t="s">
        <v>35392</v>
      </c>
      <c r="G11051">
        <v>1998</v>
      </c>
      <c r="H11051" t="s">
        <v>36722</v>
      </c>
      <c r="I11051" t="s">
        <v>26763</v>
      </c>
      <c r="J11051" s="2" t="s">
        <v>28508</v>
      </c>
      <c r="K11051" s="5" t="s">
        <v>38</v>
      </c>
      <c r="L11051" t="s">
        <v>232</v>
      </c>
    </row>
    <row r="11052" spans="1:12" hidden="1" x14ac:dyDescent="0.25">
      <c r="A11052">
        <v>237490</v>
      </c>
      <c r="B11052" t="s">
        <v>28509</v>
      </c>
      <c r="C11052" t="s">
        <v>28484</v>
      </c>
      <c r="D11052" t="s">
        <v>28468</v>
      </c>
      <c r="E11052" t="s">
        <v>36072</v>
      </c>
      <c r="F11052" t="s">
        <v>35392</v>
      </c>
      <c r="G11052">
        <v>1998</v>
      </c>
      <c r="H11052" t="s">
        <v>36722</v>
      </c>
      <c r="I11052" t="s">
        <v>4317</v>
      </c>
      <c r="J11052" s="2" t="s">
        <v>28510</v>
      </c>
      <c r="K11052" s="5" t="s">
        <v>38</v>
      </c>
      <c r="L11052" t="s">
        <v>16</v>
      </c>
    </row>
    <row r="11053" spans="1:12" hidden="1" x14ac:dyDescent="0.25">
      <c r="A11053">
        <v>237618</v>
      </c>
      <c r="B11053" t="s">
        <v>28511</v>
      </c>
      <c r="C11053" t="s">
        <v>28512</v>
      </c>
      <c r="D11053" t="s">
        <v>28513</v>
      </c>
      <c r="E11053" t="s">
        <v>36073</v>
      </c>
      <c r="F11053" t="s">
        <v>36074</v>
      </c>
      <c r="G11053">
        <v>2001</v>
      </c>
      <c r="H11053" t="s">
        <v>36723</v>
      </c>
      <c r="I11053" t="s">
        <v>3162</v>
      </c>
      <c r="J11053" s="2" t="s">
        <v>28514</v>
      </c>
      <c r="K11053" s="5" t="s">
        <v>21</v>
      </c>
    </row>
    <row r="11054" spans="1:12" hidden="1" x14ac:dyDescent="0.25">
      <c r="A11054">
        <v>237623</v>
      </c>
      <c r="B11054" t="s">
        <v>28515</v>
      </c>
      <c r="C11054" t="s">
        <v>28512</v>
      </c>
      <c r="D11054" t="s">
        <v>28513</v>
      </c>
      <c r="E11054" t="s">
        <v>36073</v>
      </c>
      <c r="F11054" t="s">
        <v>36074</v>
      </c>
      <c r="G11054">
        <v>2001</v>
      </c>
      <c r="H11054" t="s">
        <v>36723</v>
      </c>
      <c r="I11054" t="s">
        <v>3162</v>
      </c>
      <c r="J11054" s="2" t="s">
        <v>28516</v>
      </c>
      <c r="K11054" s="5" t="s">
        <v>55</v>
      </c>
    </row>
    <row r="11055" spans="1:12" hidden="1" x14ac:dyDescent="0.25">
      <c r="A11055">
        <v>237729</v>
      </c>
      <c r="B11055" t="s">
        <v>28517</v>
      </c>
      <c r="C11055" t="s">
        <v>28518</v>
      </c>
      <c r="D11055" t="s">
        <v>28513</v>
      </c>
      <c r="E11055" t="s">
        <v>36073</v>
      </c>
      <c r="F11055" t="s">
        <v>36074</v>
      </c>
      <c r="G11055">
        <v>2001</v>
      </c>
      <c r="H11055" t="s">
        <v>36723</v>
      </c>
      <c r="I11055" t="s">
        <v>5134</v>
      </c>
      <c r="J11055" s="2" t="s">
        <v>28519</v>
      </c>
      <c r="K11055" s="5" t="s">
        <v>128</v>
      </c>
    </row>
    <row r="11056" spans="1:12" hidden="1" x14ac:dyDescent="0.25">
      <c r="A11056">
        <v>237741</v>
      </c>
      <c r="B11056" t="s">
        <v>28520</v>
      </c>
      <c r="C11056" t="s">
        <v>28518</v>
      </c>
      <c r="D11056" t="s">
        <v>28513</v>
      </c>
      <c r="E11056" t="s">
        <v>36073</v>
      </c>
      <c r="F11056" t="s">
        <v>36074</v>
      </c>
      <c r="G11056">
        <v>2001</v>
      </c>
      <c r="H11056" t="s">
        <v>36723</v>
      </c>
      <c r="I11056" t="s">
        <v>5134</v>
      </c>
      <c r="J11056" s="2" t="s">
        <v>28521</v>
      </c>
      <c r="K11056" s="5" t="s">
        <v>55</v>
      </c>
    </row>
    <row r="11057" spans="1:12" hidden="1" x14ac:dyDescent="0.25">
      <c r="A11057">
        <v>237784</v>
      </c>
      <c r="B11057" t="s">
        <v>28522</v>
      </c>
      <c r="C11057" t="s">
        <v>28518</v>
      </c>
      <c r="D11057" t="s">
        <v>28513</v>
      </c>
      <c r="E11057" t="s">
        <v>36073</v>
      </c>
      <c r="F11057" t="s">
        <v>36074</v>
      </c>
      <c r="G11057">
        <v>2001</v>
      </c>
      <c r="H11057" t="s">
        <v>36723</v>
      </c>
      <c r="I11057" t="s">
        <v>5134</v>
      </c>
      <c r="J11057" s="2" t="s">
        <v>28523</v>
      </c>
      <c r="K11057" s="5" t="s">
        <v>173</v>
      </c>
      <c r="L11057" t="s">
        <v>187</v>
      </c>
    </row>
    <row r="11058" spans="1:12" hidden="1" x14ac:dyDescent="0.25">
      <c r="A11058">
        <v>237789</v>
      </c>
      <c r="B11058" t="s">
        <v>28524</v>
      </c>
      <c r="C11058" t="s">
        <v>28525</v>
      </c>
      <c r="D11058" t="s">
        <v>28513</v>
      </c>
      <c r="E11058" t="s">
        <v>36073</v>
      </c>
      <c r="F11058" t="s">
        <v>36074</v>
      </c>
      <c r="G11058">
        <v>2001</v>
      </c>
      <c r="H11058" t="s">
        <v>36723</v>
      </c>
      <c r="I11058" t="s">
        <v>747</v>
      </c>
      <c r="J11058" s="2" t="s">
        <v>28526</v>
      </c>
      <c r="K11058" s="5" t="s">
        <v>21</v>
      </c>
    </row>
    <row r="11059" spans="1:12" hidden="1" x14ac:dyDescent="0.25">
      <c r="A11059">
        <v>237815</v>
      </c>
      <c r="B11059" t="s">
        <v>28527</v>
      </c>
      <c r="C11059" t="s">
        <v>28518</v>
      </c>
      <c r="D11059" t="s">
        <v>28513</v>
      </c>
      <c r="E11059" t="s">
        <v>36073</v>
      </c>
      <c r="F11059" t="s">
        <v>36074</v>
      </c>
      <c r="G11059">
        <v>2001</v>
      </c>
      <c r="H11059" t="s">
        <v>36723</v>
      </c>
      <c r="I11059" t="s">
        <v>5134</v>
      </c>
      <c r="J11059" s="2" t="s">
        <v>28528</v>
      </c>
      <c r="K11059" s="5" t="s">
        <v>38</v>
      </c>
      <c r="L11059" t="s">
        <v>97</v>
      </c>
    </row>
    <row r="11060" spans="1:12" hidden="1" x14ac:dyDescent="0.25">
      <c r="A11060">
        <v>237889</v>
      </c>
      <c r="B11060" t="s">
        <v>28529</v>
      </c>
      <c r="C11060" t="s">
        <v>28518</v>
      </c>
      <c r="D11060" t="s">
        <v>28513</v>
      </c>
      <c r="E11060" t="s">
        <v>36073</v>
      </c>
      <c r="F11060" t="s">
        <v>36074</v>
      </c>
      <c r="G11060">
        <v>2001</v>
      </c>
      <c r="H11060" t="s">
        <v>36723</v>
      </c>
      <c r="I11060" t="s">
        <v>5134</v>
      </c>
      <c r="J11060" s="2" t="s">
        <v>28530</v>
      </c>
      <c r="K11060" s="5" t="s">
        <v>21</v>
      </c>
    </row>
    <row r="11061" spans="1:12" hidden="1" x14ac:dyDescent="0.25">
      <c r="A11061">
        <v>237891</v>
      </c>
      <c r="B11061" t="s">
        <v>28531</v>
      </c>
      <c r="C11061" t="s">
        <v>28518</v>
      </c>
      <c r="D11061" t="s">
        <v>28513</v>
      </c>
      <c r="E11061" t="s">
        <v>36073</v>
      </c>
      <c r="F11061" t="s">
        <v>36074</v>
      </c>
      <c r="G11061">
        <v>2001</v>
      </c>
      <c r="H11061" t="s">
        <v>36723</v>
      </c>
      <c r="I11061" t="s">
        <v>5134</v>
      </c>
      <c r="J11061" s="2" t="s">
        <v>28532</v>
      </c>
      <c r="K11061" s="5" t="s">
        <v>21</v>
      </c>
    </row>
    <row r="11062" spans="1:12" hidden="1" x14ac:dyDescent="0.25">
      <c r="A11062">
        <v>237948</v>
      </c>
      <c r="B11062" t="s">
        <v>28533</v>
      </c>
      <c r="C11062" t="s">
        <v>28518</v>
      </c>
      <c r="D11062" t="s">
        <v>28513</v>
      </c>
      <c r="E11062" t="s">
        <v>36073</v>
      </c>
      <c r="F11062" t="s">
        <v>36074</v>
      </c>
      <c r="G11062">
        <v>2001</v>
      </c>
      <c r="H11062" t="s">
        <v>36723</v>
      </c>
      <c r="I11062" t="s">
        <v>5134</v>
      </c>
      <c r="J11062" s="2" t="s">
        <v>28534</v>
      </c>
      <c r="K11062" s="5" t="s">
        <v>21</v>
      </c>
    </row>
    <row r="11063" spans="1:12" hidden="1" x14ac:dyDescent="0.25">
      <c r="A11063">
        <v>238022</v>
      </c>
      <c r="B11063" t="s">
        <v>28535</v>
      </c>
      <c r="C11063" t="s">
        <v>28518</v>
      </c>
      <c r="D11063" t="s">
        <v>28513</v>
      </c>
      <c r="E11063" t="s">
        <v>36073</v>
      </c>
      <c r="F11063" t="s">
        <v>36074</v>
      </c>
      <c r="G11063">
        <v>2001</v>
      </c>
      <c r="H11063" t="s">
        <v>36723</v>
      </c>
      <c r="I11063" t="s">
        <v>5134</v>
      </c>
      <c r="J11063" s="2" t="s">
        <v>28536</v>
      </c>
      <c r="K11063" s="5" t="s">
        <v>21</v>
      </c>
    </row>
    <row r="11064" spans="1:12" hidden="1" x14ac:dyDescent="0.25">
      <c r="A11064">
        <v>238059</v>
      </c>
      <c r="B11064" t="s">
        <v>28537</v>
      </c>
      <c r="C11064" t="s">
        <v>28512</v>
      </c>
      <c r="D11064" t="s">
        <v>28513</v>
      </c>
      <c r="E11064" t="s">
        <v>36073</v>
      </c>
      <c r="F11064" t="s">
        <v>36074</v>
      </c>
      <c r="G11064">
        <v>2001</v>
      </c>
      <c r="H11064" t="s">
        <v>36723</v>
      </c>
      <c r="I11064" t="s">
        <v>3162</v>
      </c>
      <c r="J11064" s="2" t="s">
        <v>28538</v>
      </c>
      <c r="K11064" s="5" t="s">
        <v>21</v>
      </c>
      <c r="L11064" t="s">
        <v>2049</v>
      </c>
    </row>
    <row r="11065" spans="1:12" hidden="1" x14ac:dyDescent="0.25">
      <c r="A11065">
        <v>238083</v>
      </c>
      <c r="B11065" t="s">
        <v>28539</v>
      </c>
      <c r="C11065" t="s">
        <v>28540</v>
      </c>
      <c r="D11065" t="s">
        <v>28513</v>
      </c>
      <c r="E11065" t="s">
        <v>36073</v>
      </c>
      <c r="F11065" t="s">
        <v>36074</v>
      </c>
      <c r="G11065">
        <v>2001</v>
      </c>
      <c r="H11065" t="s">
        <v>36723</v>
      </c>
      <c r="I11065" t="s">
        <v>28541</v>
      </c>
      <c r="J11065" s="2" t="s">
        <v>28542</v>
      </c>
      <c r="K11065" s="5" t="s">
        <v>55</v>
      </c>
      <c r="L11065" t="s">
        <v>35335</v>
      </c>
    </row>
    <row r="11066" spans="1:12" hidden="1" x14ac:dyDescent="0.25">
      <c r="A11066">
        <v>238098</v>
      </c>
      <c r="B11066" t="s">
        <v>28543</v>
      </c>
      <c r="C11066" t="s">
        <v>28544</v>
      </c>
      <c r="D11066" t="s">
        <v>28513</v>
      </c>
      <c r="E11066" t="s">
        <v>36073</v>
      </c>
      <c r="F11066" t="s">
        <v>36074</v>
      </c>
      <c r="G11066">
        <v>2001</v>
      </c>
      <c r="H11066" t="s">
        <v>36723</v>
      </c>
      <c r="I11066" t="s">
        <v>28545</v>
      </c>
      <c r="J11066" s="2" t="s">
        <v>28546</v>
      </c>
      <c r="K11066" s="5" t="s">
        <v>38</v>
      </c>
      <c r="L11066" t="s">
        <v>323</v>
      </c>
    </row>
    <row r="11067" spans="1:12" hidden="1" x14ac:dyDescent="0.25">
      <c r="A11067">
        <v>238125</v>
      </c>
      <c r="B11067" t="s">
        <v>28547</v>
      </c>
      <c r="C11067" t="s">
        <v>28548</v>
      </c>
      <c r="D11067" t="s">
        <v>28549</v>
      </c>
      <c r="E11067" t="s">
        <v>36075</v>
      </c>
      <c r="F11067" t="s">
        <v>36076</v>
      </c>
      <c r="G11067">
        <v>1998</v>
      </c>
      <c r="H11067" t="s">
        <v>36724</v>
      </c>
      <c r="I11067" t="s">
        <v>28550</v>
      </c>
      <c r="J11067" s="2" t="s">
        <v>28551</v>
      </c>
      <c r="K11067" s="5" t="s">
        <v>38</v>
      </c>
      <c r="L11067" t="s">
        <v>16</v>
      </c>
    </row>
    <row r="11068" spans="1:12" hidden="1" x14ac:dyDescent="0.25">
      <c r="A11068">
        <v>238177</v>
      </c>
      <c r="B11068" t="s">
        <v>28552</v>
      </c>
      <c r="C11068" t="s">
        <v>28553</v>
      </c>
      <c r="D11068" t="s">
        <v>28549</v>
      </c>
      <c r="E11068" t="s">
        <v>36075</v>
      </c>
      <c r="F11068" t="s">
        <v>36076</v>
      </c>
      <c r="G11068">
        <v>1998</v>
      </c>
      <c r="H11068" t="s">
        <v>36724</v>
      </c>
      <c r="I11068" t="s">
        <v>5134</v>
      </c>
      <c r="J11068" s="2" t="s">
        <v>28554</v>
      </c>
      <c r="K11068" s="5" t="s">
        <v>21</v>
      </c>
    </row>
    <row r="11069" spans="1:12" hidden="1" x14ac:dyDescent="0.25">
      <c r="A11069">
        <v>238185</v>
      </c>
      <c r="B11069" t="s">
        <v>28555</v>
      </c>
      <c r="C11069" t="s">
        <v>28553</v>
      </c>
      <c r="D11069" t="s">
        <v>28549</v>
      </c>
      <c r="E11069" t="s">
        <v>36075</v>
      </c>
      <c r="F11069" t="s">
        <v>36076</v>
      </c>
      <c r="G11069">
        <v>1998</v>
      </c>
      <c r="H11069" t="s">
        <v>36724</v>
      </c>
      <c r="I11069" t="s">
        <v>5134</v>
      </c>
      <c r="J11069" s="2" t="s">
        <v>28556</v>
      </c>
      <c r="K11069" s="5" t="s">
        <v>128</v>
      </c>
    </row>
    <row r="11070" spans="1:12" hidden="1" x14ac:dyDescent="0.25">
      <c r="A11070">
        <v>238218</v>
      </c>
      <c r="B11070" t="s">
        <v>28557</v>
      </c>
      <c r="C11070" t="s">
        <v>28553</v>
      </c>
      <c r="D11070" t="s">
        <v>28549</v>
      </c>
      <c r="E11070" t="s">
        <v>36075</v>
      </c>
      <c r="F11070" t="s">
        <v>36076</v>
      </c>
      <c r="G11070">
        <v>1998</v>
      </c>
      <c r="H11070" t="s">
        <v>36724</v>
      </c>
      <c r="I11070" t="s">
        <v>5134</v>
      </c>
      <c r="J11070" s="2" t="s">
        <v>28558</v>
      </c>
      <c r="K11070" s="5" t="s">
        <v>55</v>
      </c>
    </row>
    <row r="11071" spans="1:12" hidden="1" x14ac:dyDescent="0.25">
      <c r="A11071">
        <v>238222</v>
      </c>
      <c r="B11071" t="s">
        <v>28559</v>
      </c>
      <c r="C11071" t="s">
        <v>28553</v>
      </c>
      <c r="D11071" t="s">
        <v>28549</v>
      </c>
      <c r="E11071" t="s">
        <v>36075</v>
      </c>
      <c r="F11071" t="s">
        <v>36076</v>
      </c>
      <c r="G11071">
        <v>1998</v>
      </c>
      <c r="H11071" t="s">
        <v>36724</v>
      </c>
      <c r="I11071" t="s">
        <v>5134</v>
      </c>
      <c r="J11071" s="2" t="s">
        <v>28560</v>
      </c>
      <c r="K11071" s="5" t="s">
        <v>55</v>
      </c>
    </row>
    <row r="11072" spans="1:12" hidden="1" x14ac:dyDescent="0.25">
      <c r="A11072">
        <v>238233</v>
      </c>
      <c r="B11072" t="s">
        <v>28561</v>
      </c>
      <c r="C11072" t="s">
        <v>28562</v>
      </c>
      <c r="D11072" t="s">
        <v>28549</v>
      </c>
      <c r="E11072" t="s">
        <v>36075</v>
      </c>
      <c r="F11072" t="s">
        <v>36076</v>
      </c>
      <c r="G11072">
        <v>1998</v>
      </c>
      <c r="H11072" t="s">
        <v>36724</v>
      </c>
      <c r="I11072" t="s">
        <v>747</v>
      </c>
      <c r="J11072" s="2" t="s">
        <v>28563</v>
      </c>
      <c r="K11072" s="5" t="s">
        <v>55</v>
      </c>
    </row>
    <row r="11073" spans="1:12" hidden="1" x14ac:dyDescent="0.25">
      <c r="A11073">
        <v>238235</v>
      </c>
      <c r="B11073" t="s">
        <v>28564</v>
      </c>
      <c r="C11073" t="s">
        <v>28562</v>
      </c>
      <c r="D11073" t="s">
        <v>28549</v>
      </c>
      <c r="E11073" t="s">
        <v>36075</v>
      </c>
      <c r="F11073" t="s">
        <v>36076</v>
      </c>
      <c r="G11073">
        <v>1998</v>
      </c>
      <c r="H11073" t="s">
        <v>36724</v>
      </c>
      <c r="I11073" t="s">
        <v>747</v>
      </c>
      <c r="J11073" s="2" t="s">
        <v>28565</v>
      </c>
      <c r="K11073" s="5" t="s">
        <v>128</v>
      </c>
    </row>
    <row r="11074" spans="1:12" hidden="1" x14ac:dyDescent="0.25">
      <c r="A11074">
        <v>238236</v>
      </c>
      <c r="B11074" t="s">
        <v>28566</v>
      </c>
      <c r="C11074" t="s">
        <v>28553</v>
      </c>
      <c r="D11074" t="s">
        <v>28549</v>
      </c>
      <c r="E11074" t="s">
        <v>36075</v>
      </c>
      <c r="F11074" t="s">
        <v>36076</v>
      </c>
      <c r="G11074">
        <v>1998</v>
      </c>
      <c r="H11074" t="s">
        <v>36724</v>
      </c>
      <c r="I11074" t="s">
        <v>5134</v>
      </c>
      <c r="J11074" s="2" t="s">
        <v>28567</v>
      </c>
      <c r="K11074" s="5" t="s">
        <v>128</v>
      </c>
    </row>
    <row r="11075" spans="1:12" hidden="1" x14ac:dyDescent="0.25">
      <c r="A11075">
        <v>238269</v>
      </c>
      <c r="B11075" t="s">
        <v>28568</v>
      </c>
      <c r="C11075" t="s">
        <v>28562</v>
      </c>
      <c r="D11075" t="s">
        <v>28549</v>
      </c>
      <c r="E11075" t="s">
        <v>36075</v>
      </c>
      <c r="F11075" t="s">
        <v>36076</v>
      </c>
      <c r="G11075">
        <v>1998</v>
      </c>
      <c r="H11075" t="s">
        <v>36724</v>
      </c>
      <c r="I11075" t="s">
        <v>747</v>
      </c>
      <c r="J11075" s="2" t="s">
        <v>28569</v>
      </c>
      <c r="K11075" s="5" t="s">
        <v>38</v>
      </c>
      <c r="L11075" t="s">
        <v>35297</v>
      </c>
    </row>
    <row r="11076" spans="1:12" hidden="1" x14ac:dyDescent="0.25">
      <c r="A11076">
        <v>238296</v>
      </c>
      <c r="B11076" t="s">
        <v>28570</v>
      </c>
      <c r="C11076" t="s">
        <v>28553</v>
      </c>
      <c r="D11076" t="s">
        <v>28549</v>
      </c>
      <c r="E11076" t="s">
        <v>36075</v>
      </c>
      <c r="F11076" t="s">
        <v>36076</v>
      </c>
      <c r="G11076">
        <v>1998</v>
      </c>
      <c r="H11076" t="s">
        <v>36724</v>
      </c>
      <c r="I11076" t="s">
        <v>5134</v>
      </c>
      <c r="J11076" s="2" t="s">
        <v>28571</v>
      </c>
      <c r="K11076" s="5" t="s">
        <v>21</v>
      </c>
    </row>
    <row r="11077" spans="1:12" hidden="1" x14ac:dyDescent="0.25">
      <c r="A11077">
        <v>238318</v>
      </c>
      <c r="B11077" t="s">
        <v>28572</v>
      </c>
      <c r="C11077" t="s">
        <v>28553</v>
      </c>
      <c r="D11077" t="s">
        <v>28549</v>
      </c>
      <c r="E11077" t="s">
        <v>36075</v>
      </c>
      <c r="F11077" t="s">
        <v>36076</v>
      </c>
      <c r="G11077">
        <v>1998</v>
      </c>
      <c r="H11077" t="s">
        <v>36724</v>
      </c>
      <c r="I11077" t="s">
        <v>5134</v>
      </c>
      <c r="J11077" s="2" t="s">
        <v>28573</v>
      </c>
      <c r="K11077" s="5" t="s">
        <v>38</v>
      </c>
      <c r="L11077" t="s">
        <v>16</v>
      </c>
    </row>
    <row r="11078" spans="1:12" hidden="1" x14ac:dyDescent="0.25">
      <c r="A11078">
        <v>238330</v>
      </c>
      <c r="B11078" t="s">
        <v>28574</v>
      </c>
      <c r="C11078" t="s">
        <v>28575</v>
      </c>
      <c r="D11078" t="s">
        <v>28549</v>
      </c>
      <c r="E11078" t="s">
        <v>36075</v>
      </c>
      <c r="F11078" t="s">
        <v>36076</v>
      </c>
      <c r="G11078">
        <v>1998</v>
      </c>
      <c r="H11078" t="s">
        <v>36724</v>
      </c>
      <c r="I11078" t="s">
        <v>28576</v>
      </c>
      <c r="J11078" s="2" t="s">
        <v>28577</v>
      </c>
      <c r="K11078" s="5" t="s">
        <v>38</v>
      </c>
      <c r="L11078" t="s">
        <v>132</v>
      </c>
    </row>
    <row r="11079" spans="1:12" hidden="1" x14ac:dyDescent="0.25">
      <c r="A11079">
        <v>238341</v>
      </c>
      <c r="B11079" t="s">
        <v>28578</v>
      </c>
      <c r="C11079" t="s">
        <v>28553</v>
      </c>
      <c r="D11079" t="s">
        <v>28549</v>
      </c>
      <c r="E11079" t="s">
        <v>36075</v>
      </c>
      <c r="F11079" t="s">
        <v>36076</v>
      </c>
      <c r="G11079">
        <v>1998</v>
      </c>
      <c r="H11079" t="s">
        <v>36724</v>
      </c>
      <c r="I11079" t="s">
        <v>5134</v>
      </c>
      <c r="J11079" s="2" t="s">
        <v>28579</v>
      </c>
      <c r="K11079" s="5" t="s">
        <v>128</v>
      </c>
    </row>
    <row r="11080" spans="1:12" hidden="1" x14ac:dyDescent="0.25">
      <c r="A11080">
        <v>238342</v>
      </c>
      <c r="B11080" t="s">
        <v>28580</v>
      </c>
      <c r="C11080" t="s">
        <v>28553</v>
      </c>
      <c r="D11080" t="s">
        <v>28549</v>
      </c>
      <c r="E11080" t="s">
        <v>36075</v>
      </c>
      <c r="F11080" t="s">
        <v>36076</v>
      </c>
      <c r="G11080">
        <v>1998</v>
      </c>
      <c r="H11080" t="s">
        <v>36724</v>
      </c>
      <c r="I11080" t="s">
        <v>5134</v>
      </c>
      <c r="J11080" s="2" t="s">
        <v>28581</v>
      </c>
      <c r="K11080" s="5" t="s">
        <v>38</v>
      </c>
      <c r="L11080" t="s">
        <v>132</v>
      </c>
    </row>
    <row r="11081" spans="1:12" hidden="1" x14ac:dyDescent="0.25">
      <c r="A11081">
        <v>238378</v>
      </c>
      <c r="B11081" t="s">
        <v>28582</v>
      </c>
      <c r="C11081" t="s">
        <v>28553</v>
      </c>
      <c r="D11081" t="s">
        <v>28549</v>
      </c>
      <c r="E11081" t="s">
        <v>36075</v>
      </c>
      <c r="F11081" t="s">
        <v>36076</v>
      </c>
      <c r="G11081">
        <v>1998</v>
      </c>
      <c r="H11081" t="s">
        <v>36724</v>
      </c>
      <c r="I11081" t="s">
        <v>5134</v>
      </c>
      <c r="J11081" s="2" t="s">
        <v>28583</v>
      </c>
      <c r="K11081" s="5" t="s">
        <v>21</v>
      </c>
    </row>
    <row r="11082" spans="1:12" hidden="1" x14ac:dyDescent="0.25">
      <c r="A11082">
        <v>238420</v>
      </c>
      <c r="B11082" t="s">
        <v>28584</v>
      </c>
      <c r="C11082" t="s">
        <v>28585</v>
      </c>
      <c r="D11082" t="s">
        <v>28549</v>
      </c>
      <c r="E11082" t="s">
        <v>36075</v>
      </c>
      <c r="F11082" t="s">
        <v>36076</v>
      </c>
      <c r="G11082">
        <v>1998</v>
      </c>
      <c r="H11082" t="s">
        <v>36724</v>
      </c>
      <c r="I11082" t="s">
        <v>28586</v>
      </c>
      <c r="J11082" s="2" t="s">
        <v>28587</v>
      </c>
      <c r="K11082" s="5" t="s">
        <v>173</v>
      </c>
      <c r="L11082" t="s">
        <v>174</v>
      </c>
    </row>
    <row r="11083" spans="1:12" hidden="1" x14ac:dyDescent="0.25">
      <c r="A11083">
        <v>238427</v>
      </c>
      <c r="B11083" t="s">
        <v>28588</v>
      </c>
      <c r="C11083" t="s">
        <v>28585</v>
      </c>
      <c r="D11083" t="s">
        <v>28549</v>
      </c>
      <c r="E11083" t="s">
        <v>36075</v>
      </c>
      <c r="F11083" t="s">
        <v>36076</v>
      </c>
      <c r="G11083">
        <v>1998</v>
      </c>
      <c r="H11083" t="s">
        <v>36724</v>
      </c>
      <c r="I11083" t="s">
        <v>28586</v>
      </c>
      <c r="J11083" s="2" t="s">
        <v>28589</v>
      </c>
      <c r="K11083" s="5" t="s">
        <v>15</v>
      </c>
      <c r="L11083" t="s">
        <v>112</v>
      </c>
    </row>
    <row r="11084" spans="1:12" hidden="1" x14ac:dyDescent="0.25">
      <c r="A11084">
        <v>238433</v>
      </c>
      <c r="B11084" t="s">
        <v>28590</v>
      </c>
      <c r="C11084" t="s">
        <v>28591</v>
      </c>
      <c r="D11084" t="s">
        <v>28549</v>
      </c>
      <c r="E11084" t="s">
        <v>36075</v>
      </c>
      <c r="F11084" t="s">
        <v>36076</v>
      </c>
      <c r="G11084">
        <v>1998</v>
      </c>
      <c r="H11084" t="s">
        <v>36724</v>
      </c>
      <c r="I11084" t="s">
        <v>28592</v>
      </c>
      <c r="J11084" s="2" t="s">
        <v>28593</v>
      </c>
      <c r="K11084" s="5" t="s">
        <v>202</v>
      </c>
    </row>
    <row r="11085" spans="1:12" hidden="1" x14ac:dyDescent="0.25">
      <c r="A11085">
        <v>238437</v>
      </c>
      <c r="B11085" t="s">
        <v>28594</v>
      </c>
      <c r="C11085" t="s">
        <v>28591</v>
      </c>
      <c r="D11085" t="s">
        <v>28549</v>
      </c>
      <c r="E11085" t="s">
        <v>36075</v>
      </c>
      <c r="F11085" t="s">
        <v>36076</v>
      </c>
      <c r="G11085">
        <v>1998</v>
      </c>
      <c r="H11085" t="s">
        <v>36724</v>
      </c>
      <c r="I11085" t="s">
        <v>28592</v>
      </c>
      <c r="J11085" s="2" t="s">
        <v>28595</v>
      </c>
      <c r="K11085" s="5" t="s">
        <v>55</v>
      </c>
    </row>
    <row r="11086" spans="1:12" hidden="1" x14ac:dyDescent="0.25">
      <c r="A11086">
        <v>238472</v>
      </c>
      <c r="B11086" t="s">
        <v>28596</v>
      </c>
      <c r="C11086" t="s">
        <v>28597</v>
      </c>
      <c r="D11086" t="s">
        <v>28598</v>
      </c>
      <c r="E11086" t="s">
        <v>36077</v>
      </c>
      <c r="F11086" t="s">
        <v>35344</v>
      </c>
      <c r="G11086">
        <v>1999</v>
      </c>
      <c r="H11086" t="s">
        <v>36725</v>
      </c>
      <c r="I11086" t="s">
        <v>28599</v>
      </c>
      <c r="J11086" s="2" t="s">
        <v>28600</v>
      </c>
      <c r="K11086" s="5" t="s">
        <v>128</v>
      </c>
      <c r="L11086" t="s">
        <v>129</v>
      </c>
    </row>
    <row r="11087" spans="1:12" hidden="1" x14ac:dyDescent="0.25">
      <c r="A11087">
        <v>238478</v>
      </c>
      <c r="B11087" t="s">
        <v>28601</v>
      </c>
      <c r="C11087" t="s">
        <v>28602</v>
      </c>
      <c r="D11087" t="s">
        <v>28598</v>
      </c>
      <c r="E11087" t="s">
        <v>36077</v>
      </c>
      <c r="F11087" t="s">
        <v>35344</v>
      </c>
      <c r="G11087">
        <v>1999</v>
      </c>
      <c r="H11087" t="s">
        <v>36725</v>
      </c>
      <c r="I11087" t="s">
        <v>1316</v>
      </c>
      <c r="J11087" s="2" t="s">
        <v>28603</v>
      </c>
      <c r="K11087" s="5" t="s">
        <v>345</v>
      </c>
    </row>
    <row r="11088" spans="1:12" hidden="1" x14ac:dyDescent="0.25">
      <c r="A11088">
        <v>238480</v>
      </c>
      <c r="B11088" t="s">
        <v>28604</v>
      </c>
      <c r="C11088" t="s">
        <v>28602</v>
      </c>
      <c r="D11088" t="s">
        <v>28598</v>
      </c>
      <c r="E11088" t="s">
        <v>36077</v>
      </c>
      <c r="F11088" t="s">
        <v>35344</v>
      </c>
      <c r="G11088">
        <v>1999</v>
      </c>
      <c r="H11088" t="s">
        <v>36725</v>
      </c>
      <c r="I11088" t="s">
        <v>1316</v>
      </c>
      <c r="J11088" s="2" t="s">
        <v>28605</v>
      </c>
      <c r="K11088" s="5" t="s">
        <v>21</v>
      </c>
    </row>
    <row r="11089" spans="1:12" hidden="1" x14ac:dyDescent="0.25">
      <c r="A11089">
        <v>238494</v>
      </c>
      <c r="B11089" t="s">
        <v>28606</v>
      </c>
      <c r="C11089" t="s">
        <v>28607</v>
      </c>
      <c r="D11089" t="s">
        <v>28598</v>
      </c>
      <c r="E11089" t="s">
        <v>36077</v>
      </c>
      <c r="F11089" t="s">
        <v>35344</v>
      </c>
      <c r="G11089">
        <v>1999</v>
      </c>
      <c r="H11089" t="s">
        <v>36725</v>
      </c>
      <c r="I11089" t="s">
        <v>27059</v>
      </c>
      <c r="J11089" s="2" t="s">
        <v>28608</v>
      </c>
      <c r="K11089" s="5" t="s">
        <v>21</v>
      </c>
    </row>
    <row r="11090" spans="1:12" hidden="1" x14ac:dyDescent="0.25">
      <c r="A11090">
        <v>238515</v>
      </c>
      <c r="B11090" t="s">
        <v>28609</v>
      </c>
      <c r="C11090" t="s">
        <v>28610</v>
      </c>
      <c r="D11090" t="s">
        <v>28598</v>
      </c>
      <c r="E11090" t="s">
        <v>36077</v>
      </c>
      <c r="F11090" t="s">
        <v>35344</v>
      </c>
      <c r="G11090">
        <v>1999</v>
      </c>
      <c r="H11090" t="s">
        <v>36725</v>
      </c>
      <c r="I11090" t="s">
        <v>28611</v>
      </c>
      <c r="J11090" s="2" t="s">
        <v>28612</v>
      </c>
      <c r="K11090" s="5" t="s">
        <v>21</v>
      </c>
    </row>
    <row r="11091" spans="1:12" hidden="1" x14ac:dyDescent="0.25">
      <c r="A11091">
        <v>238527</v>
      </c>
      <c r="B11091" t="s">
        <v>28613</v>
      </c>
      <c r="C11091" t="s">
        <v>28610</v>
      </c>
      <c r="D11091" t="s">
        <v>28598</v>
      </c>
      <c r="E11091" t="s">
        <v>36077</v>
      </c>
      <c r="F11091" t="s">
        <v>35344</v>
      </c>
      <c r="G11091">
        <v>1999</v>
      </c>
      <c r="H11091" t="s">
        <v>36725</v>
      </c>
      <c r="I11091" t="s">
        <v>28611</v>
      </c>
      <c r="J11091" s="2" t="s">
        <v>28614</v>
      </c>
      <c r="K11091" s="5" t="s">
        <v>21</v>
      </c>
    </row>
    <row r="11092" spans="1:12" hidden="1" x14ac:dyDescent="0.25">
      <c r="A11092">
        <v>238532</v>
      </c>
      <c r="B11092" t="s">
        <v>28615</v>
      </c>
      <c r="C11092" t="s">
        <v>28616</v>
      </c>
      <c r="D11092" t="s">
        <v>28598</v>
      </c>
      <c r="E11092" t="s">
        <v>36077</v>
      </c>
      <c r="F11092" t="s">
        <v>35344</v>
      </c>
      <c r="G11092">
        <v>1999</v>
      </c>
      <c r="H11092" t="s">
        <v>36725</v>
      </c>
      <c r="I11092" t="s">
        <v>6439</v>
      </c>
      <c r="J11092" s="2" t="s">
        <v>28617</v>
      </c>
      <c r="K11092" s="5" t="s">
        <v>128</v>
      </c>
    </row>
    <row r="11093" spans="1:12" hidden="1" x14ac:dyDescent="0.25">
      <c r="A11093">
        <v>238535</v>
      </c>
      <c r="B11093" t="s">
        <v>28618</v>
      </c>
      <c r="C11093" t="s">
        <v>28616</v>
      </c>
      <c r="D11093" t="s">
        <v>28598</v>
      </c>
      <c r="E11093" t="s">
        <v>36077</v>
      </c>
      <c r="F11093" t="s">
        <v>35344</v>
      </c>
      <c r="G11093">
        <v>1999</v>
      </c>
      <c r="H11093" t="s">
        <v>36725</v>
      </c>
      <c r="I11093" t="s">
        <v>6439</v>
      </c>
      <c r="J11093" s="2" t="s">
        <v>28619</v>
      </c>
      <c r="K11093" s="5" t="s">
        <v>21</v>
      </c>
    </row>
    <row r="11094" spans="1:12" hidden="1" x14ac:dyDescent="0.25">
      <c r="A11094">
        <v>238546</v>
      </c>
      <c r="B11094" t="s">
        <v>28620</v>
      </c>
      <c r="C11094" t="s">
        <v>28621</v>
      </c>
      <c r="D11094" t="s">
        <v>28598</v>
      </c>
      <c r="E11094" t="s">
        <v>36077</v>
      </c>
      <c r="F11094" t="s">
        <v>35344</v>
      </c>
      <c r="G11094">
        <v>1999</v>
      </c>
      <c r="H11094" t="s">
        <v>36725</v>
      </c>
      <c r="I11094" t="s">
        <v>28622</v>
      </c>
      <c r="J11094" s="2" t="s">
        <v>28623</v>
      </c>
      <c r="K11094" s="5" t="s">
        <v>21</v>
      </c>
    </row>
    <row r="11095" spans="1:12" hidden="1" x14ac:dyDescent="0.25">
      <c r="A11095">
        <v>238555</v>
      </c>
      <c r="B11095" t="s">
        <v>28624</v>
      </c>
      <c r="C11095" t="s">
        <v>28621</v>
      </c>
      <c r="D11095" t="s">
        <v>28598</v>
      </c>
      <c r="E11095" t="s">
        <v>36077</v>
      </c>
      <c r="F11095" t="s">
        <v>35344</v>
      </c>
      <c r="G11095">
        <v>1999</v>
      </c>
      <c r="H11095" t="s">
        <v>36725</v>
      </c>
      <c r="I11095" t="s">
        <v>28622</v>
      </c>
      <c r="J11095" s="2" t="s">
        <v>28625</v>
      </c>
      <c r="K11095" s="5" t="s">
        <v>21</v>
      </c>
    </row>
    <row r="11096" spans="1:12" hidden="1" x14ac:dyDescent="0.25">
      <c r="A11096">
        <v>238571</v>
      </c>
      <c r="B11096" t="s">
        <v>28626</v>
      </c>
      <c r="C11096" t="s">
        <v>28621</v>
      </c>
      <c r="D11096" t="s">
        <v>28598</v>
      </c>
      <c r="E11096" t="s">
        <v>36077</v>
      </c>
      <c r="F11096" t="s">
        <v>35344</v>
      </c>
      <c r="G11096">
        <v>1999</v>
      </c>
      <c r="H11096" t="s">
        <v>36725</v>
      </c>
      <c r="I11096" t="s">
        <v>28622</v>
      </c>
      <c r="J11096" s="2" t="s">
        <v>28627</v>
      </c>
      <c r="K11096" s="5" t="s">
        <v>32</v>
      </c>
    </row>
    <row r="11097" spans="1:12" hidden="1" x14ac:dyDescent="0.25">
      <c r="A11097">
        <v>238574</v>
      </c>
      <c r="B11097" t="s">
        <v>28628</v>
      </c>
      <c r="C11097" t="s">
        <v>28610</v>
      </c>
      <c r="D11097" t="s">
        <v>28598</v>
      </c>
      <c r="E11097" t="s">
        <v>36077</v>
      </c>
      <c r="F11097" t="s">
        <v>35344</v>
      </c>
      <c r="G11097">
        <v>1999</v>
      </c>
      <c r="H11097" t="s">
        <v>36725</v>
      </c>
      <c r="I11097" t="s">
        <v>28611</v>
      </c>
      <c r="J11097" s="2" t="s">
        <v>28629</v>
      </c>
      <c r="K11097" s="5" t="s">
        <v>547</v>
      </c>
    </row>
    <row r="11098" spans="1:12" hidden="1" x14ac:dyDescent="0.25">
      <c r="A11098">
        <v>238585</v>
      </c>
      <c r="B11098" t="s">
        <v>28630</v>
      </c>
      <c r="C11098" t="s">
        <v>28631</v>
      </c>
      <c r="D11098" t="s">
        <v>28598</v>
      </c>
      <c r="E11098" t="s">
        <v>36077</v>
      </c>
      <c r="F11098" t="s">
        <v>35344</v>
      </c>
      <c r="G11098">
        <v>1999</v>
      </c>
      <c r="H11098" t="s">
        <v>36725</v>
      </c>
      <c r="I11098" t="s">
        <v>7505</v>
      </c>
      <c r="J11098" s="2" t="s">
        <v>28632</v>
      </c>
      <c r="K11098" s="5" t="s">
        <v>21</v>
      </c>
    </row>
    <row r="11099" spans="1:12" hidden="1" x14ac:dyDescent="0.25">
      <c r="A11099">
        <v>238655</v>
      </c>
      <c r="B11099" t="s">
        <v>28633</v>
      </c>
      <c r="C11099" t="s">
        <v>28597</v>
      </c>
      <c r="D11099" t="s">
        <v>28598</v>
      </c>
      <c r="E11099" t="s">
        <v>36077</v>
      </c>
      <c r="F11099" t="s">
        <v>35344</v>
      </c>
      <c r="G11099">
        <v>1999</v>
      </c>
      <c r="H11099" t="s">
        <v>36725</v>
      </c>
      <c r="I11099" t="s">
        <v>28599</v>
      </c>
      <c r="J11099" s="2" t="s">
        <v>28634</v>
      </c>
      <c r="K11099" s="5" t="s">
        <v>55</v>
      </c>
      <c r="L11099" t="s">
        <v>143</v>
      </c>
    </row>
    <row r="11100" spans="1:12" hidden="1" x14ac:dyDescent="0.25">
      <c r="A11100">
        <v>238735</v>
      </c>
      <c r="B11100" t="s">
        <v>28635</v>
      </c>
      <c r="C11100" t="s">
        <v>28610</v>
      </c>
      <c r="D11100" t="s">
        <v>28598</v>
      </c>
      <c r="E11100" t="s">
        <v>36077</v>
      </c>
      <c r="F11100" t="s">
        <v>35344</v>
      </c>
      <c r="G11100">
        <v>1999</v>
      </c>
      <c r="H11100" t="s">
        <v>36725</v>
      </c>
      <c r="I11100" t="s">
        <v>28611</v>
      </c>
      <c r="J11100" s="2" t="s">
        <v>28636</v>
      </c>
      <c r="K11100" s="5" t="s">
        <v>55</v>
      </c>
    </row>
    <row r="11101" spans="1:12" hidden="1" x14ac:dyDescent="0.25">
      <c r="A11101">
        <v>238776</v>
      </c>
      <c r="B11101" t="s">
        <v>28637</v>
      </c>
      <c r="C11101" t="s">
        <v>28597</v>
      </c>
      <c r="D11101" t="s">
        <v>28598</v>
      </c>
      <c r="E11101" t="s">
        <v>36077</v>
      </c>
      <c r="F11101" t="s">
        <v>35344</v>
      </c>
      <c r="G11101">
        <v>1999</v>
      </c>
      <c r="H11101" t="s">
        <v>36725</v>
      </c>
      <c r="I11101" t="s">
        <v>28599</v>
      </c>
      <c r="J11101" s="2" t="s">
        <v>28638</v>
      </c>
      <c r="K11101" s="5" t="s">
        <v>38</v>
      </c>
    </row>
    <row r="11102" spans="1:12" hidden="1" x14ac:dyDescent="0.25">
      <c r="A11102">
        <v>238851</v>
      </c>
      <c r="B11102" t="s">
        <v>28639</v>
      </c>
      <c r="C11102" t="s">
        <v>28607</v>
      </c>
      <c r="D11102" t="s">
        <v>28598</v>
      </c>
      <c r="E11102" t="s">
        <v>36077</v>
      </c>
      <c r="F11102" t="s">
        <v>35344</v>
      </c>
      <c r="G11102">
        <v>1999</v>
      </c>
      <c r="H11102" t="s">
        <v>36725</v>
      </c>
      <c r="I11102" t="s">
        <v>27059</v>
      </c>
      <c r="J11102" s="2" t="s">
        <v>28640</v>
      </c>
      <c r="K11102" s="5" t="s">
        <v>32</v>
      </c>
    </row>
    <row r="11103" spans="1:12" hidden="1" x14ac:dyDescent="0.25">
      <c r="A11103">
        <v>238861</v>
      </c>
      <c r="B11103" t="s">
        <v>28641</v>
      </c>
      <c r="C11103" t="s">
        <v>28597</v>
      </c>
      <c r="D11103" t="s">
        <v>28598</v>
      </c>
      <c r="E11103" t="s">
        <v>36077</v>
      </c>
      <c r="F11103" t="s">
        <v>35344</v>
      </c>
      <c r="G11103">
        <v>1999</v>
      </c>
      <c r="H11103" t="s">
        <v>36725</v>
      </c>
      <c r="I11103" t="s">
        <v>28599</v>
      </c>
      <c r="J11103" s="2" t="s">
        <v>28642</v>
      </c>
      <c r="K11103" s="5" t="s">
        <v>15</v>
      </c>
      <c r="L11103" t="s">
        <v>35272</v>
      </c>
    </row>
    <row r="11104" spans="1:12" hidden="1" x14ac:dyDescent="0.25">
      <c r="A11104">
        <v>238880</v>
      </c>
      <c r="B11104" t="s">
        <v>28643</v>
      </c>
      <c r="C11104" t="s">
        <v>28607</v>
      </c>
      <c r="D11104" t="s">
        <v>28598</v>
      </c>
      <c r="E11104" t="s">
        <v>36077</v>
      </c>
      <c r="F11104" t="s">
        <v>35344</v>
      </c>
      <c r="G11104">
        <v>1999</v>
      </c>
      <c r="H11104" t="s">
        <v>36725</v>
      </c>
      <c r="I11104" t="s">
        <v>27059</v>
      </c>
      <c r="J11104" s="2" t="s">
        <v>28644</v>
      </c>
      <c r="K11104" s="5" t="s">
        <v>55</v>
      </c>
    </row>
    <row r="11105" spans="1:12" hidden="1" x14ac:dyDescent="0.25">
      <c r="A11105">
        <v>238885</v>
      </c>
      <c r="B11105" t="s">
        <v>28645</v>
      </c>
      <c r="C11105" t="s">
        <v>28597</v>
      </c>
      <c r="D11105" t="s">
        <v>28598</v>
      </c>
      <c r="E11105" t="s">
        <v>36077</v>
      </c>
      <c r="F11105" t="s">
        <v>35344</v>
      </c>
      <c r="G11105">
        <v>1999</v>
      </c>
      <c r="H11105" t="s">
        <v>36725</v>
      </c>
      <c r="I11105" t="s">
        <v>28599</v>
      </c>
      <c r="J11105" s="2" t="s">
        <v>28646</v>
      </c>
      <c r="K11105" s="5" t="s">
        <v>32</v>
      </c>
      <c r="L11105" t="s">
        <v>1674</v>
      </c>
    </row>
    <row r="11106" spans="1:12" hidden="1" x14ac:dyDescent="0.25">
      <c r="A11106">
        <v>238898</v>
      </c>
      <c r="B11106" t="s">
        <v>28647</v>
      </c>
      <c r="C11106" t="s">
        <v>28648</v>
      </c>
      <c r="D11106" t="s">
        <v>28598</v>
      </c>
      <c r="E11106" t="s">
        <v>36077</v>
      </c>
      <c r="F11106" t="s">
        <v>35344</v>
      </c>
      <c r="G11106">
        <v>1999</v>
      </c>
      <c r="H11106" t="s">
        <v>36725</v>
      </c>
      <c r="I11106" t="s">
        <v>36</v>
      </c>
      <c r="J11106" s="2" t="s">
        <v>28649</v>
      </c>
      <c r="K11106" s="5" t="s">
        <v>38</v>
      </c>
      <c r="L11106" t="s">
        <v>16</v>
      </c>
    </row>
    <row r="11107" spans="1:12" hidden="1" x14ac:dyDescent="0.25">
      <c r="A11107">
        <v>238919</v>
      </c>
      <c r="B11107" t="s">
        <v>28650</v>
      </c>
      <c r="C11107" t="s">
        <v>28651</v>
      </c>
      <c r="D11107" t="s">
        <v>28652</v>
      </c>
      <c r="E11107" t="s">
        <v>36078</v>
      </c>
      <c r="F11107" t="s">
        <v>36007</v>
      </c>
      <c r="G11107">
        <v>1993</v>
      </c>
      <c r="H11107" t="s">
        <v>36726</v>
      </c>
      <c r="I11107" t="s">
        <v>28653</v>
      </c>
      <c r="J11107" s="2" t="s">
        <v>28654</v>
      </c>
      <c r="K11107" s="5" t="s">
        <v>21</v>
      </c>
    </row>
    <row r="11108" spans="1:12" hidden="1" x14ac:dyDescent="0.25">
      <c r="A11108">
        <v>238938</v>
      </c>
      <c r="B11108" t="s">
        <v>28655</v>
      </c>
      <c r="C11108" t="s">
        <v>28656</v>
      </c>
      <c r="D11108" t="s">
        <v>28652</v>
      </c>
      <c r="E11108" t="s">
        <v>36078</v>
      </c>
      <c r="F11108" t="s">
        <v>36007</v>
      </c>
      <c r="G11108">
        <v>1993</v>
      </c>
      <c r="H11108" t="s">
        <v>36726</v>
      </c>
      <c r="I11108" t="s">
        <v>36</v>
      </c>
      <c r="J11108" s="2" t="s">
        <v>28657</v>
      </c>
      <c r="K11108" s="5" t="s">
        <v>38</v>
      </c>
    </row>
    <row r="11109" spans="1:12" hidden="1" x14ac:dyDescent="0.25">
      <c r="A11109">
        <v>238960</v>
      </c>
      <c r="B11109" t="s">
        <v>28658</v>
      </c>
      <c r="C11109" t="s">
        <v>28656</v>
      </c>
      <c r="D11109" t="s">
        <v>28652</v>
      </c>
      <c r="E11109" t="s">
        <v>36078</v>
      </c>
      <c r="F11109" t="s">
        <v>36007</v>
      </c>
      <c r="G11109">
        <v>1993</v>
      </c>
      <c r="H11109" t="s">
        <v>36726</v>
      </c>
      <c r="I11109" t="s">
        <v>36</v>
      </c>
      <c r="J11109" s="2" t="s">
        <v>28659</v>
      </c>
      <c r="K11109" s="5" t="s">
        <v>32</v>
      </c>
    </row>
    <row r="11110" spans="1:12" hidden="1" x14ac:dyDescent="0.25">
      <c r="A11110">
        <v>238964</v>
      </c>
      <c r="B11110" t="s">
        <v>28660</v>
      </c>
      <c r="C11110" t="s">
        <v>28656</v>
      </c>
      <c r="D11110" t="s">
        <v>28652</v>
      </c>
      <c r="E11110" t="s">
        <v>36078</v>
      </c>
      <c r="F11110" t="s">
        <v>36007</v>
      </c>
      <c r="G11110">
        <v>1993</v>
      </c>
      <c r="H11110" t="s">
        <v>36726</v>
      </c>
      <c r="I11110" t="s">
        <v>36</v>
      </c>
      <c r="J11110" s="2" t="s">
        <v>28661</v>
      </c>
      <c r="K11110" s="5" t="s">
        <v>55</v>
      </c>
    </row>
    <row r="11111" spans="1:12" hidden="1" x14ac:dyDescent="0.25">
      <c r="A11111">
        <v>238990</v>
      </c>
      <c r="B11111" t="s">
        <v>28662</v>
      </c>
      <c r="C11111" t="s">
        <v>28656</v>
      </c>
      <c r="D11111" t="s">
        <v>28652</v>
      </c>
      <c r="E11111" t="s">
        <v>36078</v>
      </c>
      <c r="F11111" t="s">
        <v>36007</v>
      </c>
      <c r="G11111">
        <v>1993</v>
      </c>
      <c r="H11111" t="s">
        <v>36726</v>
      </c>
      <c r="I11111" t="s">
        <v>36</v>
      </c>
      <c r="J11111" s="2" t="s">
        <v>28663</v>
      </c>
      <c r="K11111" s="5" t="s">
        <v>21</v>
      </c>
      <c r="L11111" t="s">
        <v>143</v>
      </c>
    </row>
    <row r="11112" spans="1:12" hidden="1" x14ac:dyDescent="0.25">
      <c r="A11112">
        <v>238991</v>
      </c>
      <c r="B11112" t="s">
        <v>28664</v>
      </c>
      <c r="C11112" t="s">
        <v>28665</v>
      </c>
      <c r="D11112" t="s">
        <v>28652</v>
      </c>
      <c r="E11112" t="s">
        <v>36078</v>
      </c>
      <c r="F11112" t="s">
        <v>36007</v>
      </c>
      <c r="G11112">
        <v>1993</v>
      </c>
      <c r="H11112" t="s">
        <v>36726</v>
      </c>
      <c r="I11112" t="s">
        <v>13041</v>
      </c>
      <c r="J11112" s="2" t="s">
        <v>28666</v>
      </c>
      <c r="K11112" s="5" t="s">
        <v>21</v>
      </c>
    </row>
    <row r="11113" spans="1:12" hidden="1" x14ac:dyDescent="0.25">
      <c r="A11113">
        <v>239059</v>
      </c>
      <c r="B11113" t="s">
        <v>28667</v>
      </c>
      <c r="C11113" t="s">
        <v>28668</v>
      </c>
      <c r="D11113" t="s">
        <v>28652</v>
      </c>
      <c r="E11113" t="s">
        <v>36078</v>
      </c>
      <c r="F11113" t="s">
        <v>36007</v>
      </c>
      <c r="G11113">
        <v>1993</v>
      </c>
      <c r="H11113" t="s">
        <v>36726</v>
      </c>
      <c r="I11113" t="s">
        <v>28669</v>
      </c>
      <c r="J11113" s="2" t="s">
        <v>28670</v>
      </c>
      <c r="K11113" s="5" t="s">
        <v>21</v>
      </c>
    </row>
    <row r="11114" spans="1:12" hidden="1" x14ac:dyDescent="0.25">
      <c r="A11114">
        <v>239145</v>
      </c>
      <c r="B11114" t="s">
        <v>28671</v>
      </c>
      <c r="C11114" t="s">
        <v>28672</v>
      </c>
      <c r="D11114" t="s">
        <v>28652</v>
      </c>
      <c r="E11114" t="s">
        <v>36078</v>
      </c>
      <c r="F11114" t="s">
        <v>36007</v>
      </c>
      <c r="G11114">
        <v>1993</v>
      </c>
      <c r="H11114" t="s">
        <v>36726</v>
      </c>
      <c r="I11114" t="s">
        <v>13251</v>
      </c>
      <c r="J11114" s="2" t="s">
        <v>28673</v>
      </c>
      <c r="K11114" s="5" t="s">
        <v>345</v>
      </c>
    </row>
    <row r="11115" spans="1:12" hidden="1" x14ac:dyDescent="0.25">
      <c r="A11115">
        <v>239146</v>
      </c>
      <c r="B11115" t="s">
        <v>28674</v>
      </c>
      <c r="C11115" t="s">
        <v>28665</v>
      </c>
      <c r="D11115" t="s">
        <v>28652</v>
      </c>
      <c r="E11115" t="s">
        <v>36078</v>
      </c>
      <c r="F11115" t="s">
        <v>36007</v>
      </c>
      <c r="G11115">
        <v>1993</v>
      </c>
      <c r="H11115" t="s">
        <v>36726</v>
      </c>
      <c r="I11115" t="s">
        <v>13041</v>
      </c>
      <c r="J11115" s="2" t="s">
        <v>28675</v>
      </c>
      <c r="K11115" s="5" t="s">
        <v>21</v>
      </c>
    </row>
    <row r="11116" spans="1:12" hidden="1" x14ac:dyDescent="0.25">
      <c r="A11116">
        <v>239165</v>
      </c>
      <c r="B11116" t="s">
        <v>28676</v>
      </c>
      <c r="C11116" t="s">
        <v>28677</v>
      </c>
      <c r="D11116" t="s">
        <v>28652</v>
      </c>
      <c r="E11116" t="s">
        <v>36078</v>
      </c>
      <c r="F11116" t="s">
        <v>36007</v>
      </c>
      <c r="G11116">
        <v>1993</v>
      </c>
      <c r="H11116" t="s">
        <v>36726</v>
      </c>
      <c r="I11116" t="s">
        <v>16322</v>
      </c>
      <c r="J11116" s="2" t="s">
        <v>28678</v>
      </c>
      <c r="K11116" s="5" t="s">
        <v>128</v>
      </c>
      <c r="L11116" t="s">
        <v>902</v>
      </c>
    </row>
    <row r="11117" spans="1:12" hidden="1" x14ac:dyDescent="0.25">
      <c r="A11117">
        <v>239184</v>
      </c>
      <c r="B11117" t="s">
        <v>28679</v>
      </c>
      <c r="C11117" t="s">
        <v>28680</v>
      </c>
      <c r="D11117" t="s">
        <v>28652</v>
      </c>
      <c r="E11117" t="s">
        <v>36078</v>
      </c>
      <c r="F11117" t="s">
        <v>36007</v>
      </c>
      <c r="G11117">
        <v>1993</v>
      </c>
      <c r="H11117" t="s">
        <v>36726</v>
      </c>
      <c r="I11117" t="s">
        <v>7513</v>
      </c>
      <c r="J11117" s="2" t="s">
        <v>28681</v>
      </c>
      <c r="K11117" s="5" t="s">
        <v>128</v>
      </c>
    </row>
    <row r="11118" spans="1:12" hidden="1" x14ac:dyDescent="0.25">
      <c r="A11118">
        <v>239198</v>
      </c>
      <c r="B11118" t="s">
        <v>28682</v>
      </c>
      <c r="C11118" t="s">
        <v>28683</v>
      </c>
      <c r="D11118" t="s">
        <v>28652</v>
      </c>
      <c r="E11118" t="s">
        <v>36078</v>
      </c>
      <c r="F11118" t="s">
        <v>36007</v>
      </c>
      <c r="G11118">
        <v>1993</v>
      </c>
      <c r="H11118" t="s">
        <v>36726</v>
      </c>
      <c r="I11118" t="s">
        <v>2485</v>
      </c>
      <c r="J11118" s="2" t="s">
        <v>28684</v>
      </c>
      <c r="K11118" s="5" t="s">
        <v>21</v>
      </c>
    </row>
    <row r="11119" spans="1:12" hidden="1" x14ac:dyDescent="0.25">
      <c r="A11119">
        <v>239210</v>
      </c>
      <c r="B11119" t="s">
        <v>28685</v>
      </c>
      <c r="C11119" t="s">
        <v>28680</v>
      </c>
      <c r="D11119" t="s">
        <v>28652</v>
      </c>
      <c r="E11119" t="s">
        <v>36078</v>
      </c>
      <c r="F11119" t="s">
        <v>36007</v>
      </c>
      <c r="G11119">
        <v>1993</v>
      </c>
      <c r="H11119" t="s">
        <v>36726</v>
      </c>
      <c r="I11119" t="s">
        <v>7513</v>
      </c>
      <c r="J11119" s="2" t="s">
        <v>28686</v>
      </c>
      <c r="K11119" s="5" t="s">
        <v>55</v>
      </c>
    </row>
    <row r="11120" spans="1:12" hidden="1" x14ac:dyDescent="0.25">
      <c r="A11120">
        <v>239213</v>
      </c>
      <c r="B11120" t="s">
        <v>28687</v>
      </c>
      <c r="C11120" t="s">
        <v>28688</v>
      </c>
      <c r="D11120" t="s">
        <v>28652</v>
      </c>
      <c r="E11120" t="s">
        <v>36078</v>
      </c>
      <c r="F11120" t="s">
        <v>36007</v>
      </c>
      <c r="G11120">
        <v>1993</v>
      </c>
      <c r="H11120" t="s">
        <v>36726</v>
      </c>
      <c r="I11120" t="s">
        <v>28689</v>
      </c>
      <c r="J11120" s="2" t="s">
        <v>28690</v>
      </c>
      <c r="K11120" s="5" t="s">
        <v>38</v>
      </c>
      <c r="L11120" t="s">
        <v>132</v>
      </c>
    </row>
    <row r="11121" spans="1:19" hidden="1" x14ac:dyDescent="0.25">
      <c r="A11121">
        <v>239215</v>
      </c>
      <c r="B11121" t="s">
        <v>28691</v>
      </c>
      <c r="C11121" t="s">
        <v>28688</v>
      </c>
      <c r="D11121" t="s">
        <v>28652</v>
      </c>
      <c r="E11121" t="s">
        <v>36078</v>
      </c>
      <c r="F11121" t="s">
        <v>36007</v>
      </c>
      <c r="G11121">
        <v>1993</v>
      </c>
      <c r="H11121" t="s">
        <v>36726</v>
      </c>
      <c r="I11121" t="s">
        <v>28689</v>
      </c>
      <c r="J11121" s="2" t="s">
        <v>28692</v>
      </c>
      <c r="K11121" s="5" t="s">
        <v>128</v>
      </c>
    </row>
    <row r="11122" spans="1:19" hidden="1" x14ac:dyDescent="0.25">
      <c r="A11122">
        <v>239308</v>
      </c>
      <c r="B11122" t="s">
        <v>28693</v>
      </c>
      <c r="C11122" t="s">
        <v>28680</v>
      </c>
      <c r="D11122" t="s">
        <v>28652</v>
      </c>
      <c r="E11122" t="s">
        <v>36078</v>
      </c>
      <c r="F11122" t="s">
        <v>36007</v>
      </c>
      <c r="G11122">
        <v>1993</v>
      </c>
      <c r="H11122" t="s">
        <v>36726</v>
      </c>
      <c r="I11122" t="s">
        <v>7513</v>
      </c>
      <c r="J11122" s="2" t="s">
        <v>28694</v>
      </c>
      <c r="K11122" s="5" t="s">
        <v>21</v>
      </c>
    </row>
    <row r="11123" spans="1:19" hidden="1" x14ac:dyDescent="0.25">
      <c r="A11123">
        <v>239316</v>
      </c>
      <c r="B11123" t="s">
        <v>28695</v>
      </c>
      <c r="C11123" t="s">
        <v>28680</v>
      </c>
      <c r="D11123" t="s">
        <v>28652</v>
      </c>
      <c r="E11123" t="s">
        <v>36078</v>
      </c>
      <c r="F11123" t="s">
        <v>36007</v>
      </c>
      <c r="G11123">
        <v>1993</v>
      </c>
      <c r="H11123" t="s">
        <v>36726</v>
      </c>
      <c r="I11123" t="s">
        <v>7513</v>
      </c>
      <c r="J11123" s="2" t="s">
        <v>28696</v>
      </c>
      <c r="K11123" s="5" t="s">
        <v>55</v>
      </c>
    </row>
    <row r="11124" spans="1:19" hidden="1" x14ac:dyDescent="0.25">
      <c r="A11124">
        <v>239375</v>
      </c>
      <c r="B11124" t="s">
        <v>28697</v>
      </c>
      <c r="C11124" t="s">
        <v>28698</v>
      </c>
      <c r="D11124" t="s">
        <v>28652</v>
      </c>
      <c r="E11124" t="s">
        <v>36078</v>
      </c>
      <c r="F11124" t="s">
        <v>36007</v>
      </c>
      <c r="G11124">
        <v>1993</v>
      </c>
      <c r="H11124" t="s">
        <v>36726</v>
      </c>
      <c r="I11124" t="s">
        <v>28699</v>
      </c>
      <c r="J11124" s="2" t="s">
        <v>28700</v>
      </c>
      <c r="K11124" s="5" t="s">
        <v>32</v>
      </c>
    </row>
    <row r="11125" spans="1:19" hidden="1" x14ac:dyDescent="0.25">
      <c r="A11125">
        <v>239398</v>
      </c>
      <c r="B11125" t="s">
        <v>28701</v>
      </c>
      <c r="C11125" t="s">
        <v>28680</v>
      </c>
      <c r="D11125" t="s">
        <v>28652</v>
      </c>
      <c r="E11125" t="s">
        <v>36078</v>
      </c>
      <c r="F11125" t="s">
        <v>36007</v>
      </c>
      <c r="G11125">
        <v>1993</v>
      </c>
      <c r="H11125" t="s">
        <v>36726</v>
      </c>
      <c r="I11125" t="s">
        <v>7513</v>
      </c>
      <c r="J11125" s="2" t="s">
        <v>28702</v>
      </c>
      <c r="K11125" s="5" t="s">
        <v>38</v>
      </c>
      <c r="L11125" t="s">
        <v>187</v>
      </c>
    </row>
    <row r="11126" spans="1:19" hidden="1" x14ac:dyDescent="0.25">
      <c r="A11126">
        <v>239403</v>
      </c>
      <c r="B11126" t="s">
        <v>28703</v>
      </c>
      <c r="C11126" t="s">
        <v>28698</v>
      </c>
      <c r="D11126" t="s">
        <v>28652</v>
      </c>
      <c r="E11126" t="s">
        <v>36078</v>
      </c>
      <c r="F11126" t="s">
        <v>36007</v>
      </c>
      <c r="G11126">
        <v>1993</v>
      </c>
      <c r="H11126" t="s">
        <v>36726</v>
      </c>
      <c r="I11126" t="s">
        <v>28699</v>
      </c>
      <c r="J11126" s="2" t="s">
        <v>28704</v>
      </c>
      <c r="K11126" s="5" t="s">
        <v>128</v>
      </c>
    </row>
    <row r="11127" spans="1:19" hidden="1" x14ac:dyDescent="0.25">
      <c r="A11127">
        <v>239406</v>
      </c>
      <c r="B11127" t="s">
        <v>28705</v>
      </c>
      <c r="C11127" t="s">
        <v>28680</v>
      </c>
      <c r="D11127" t="s">
        <v>28652</v>
      </c>
      <c r="E11127" t="s">
        <v>36078</v>
      </c>
      <c r="F11127" t="s">
        <v>36007</v>
      </c>
      <c r="G11127">
        <v>1993</v>
      </c>
      <c r="H11127" t="s">
        <v>36726</v>
      </c>
      <c r="I11127" t="s">
        <v>7513</v>
      </c>
      <c r="J11127" s="2" t="s">
        <v>28706</v>
      </c>
      <c r="K11127" s="5" t="s">
        <v>38</v>
      </c>
      <c r="L11127" t="s">
        <v>16</v>
      </c>
    </row>
    <row r="11128" spans="1:19" hidden="1" x14ac:dyDescent="0.25">
      <c r="A11128">
        <v>239418</v>
      </c>
      <c r="B11128" t="s">
        <v>28707</v>
      </c>
      <c r="C11128" t="s">
        <v>28698</v>
      </c>
      <c r="D11128" t="s">
        <v>28652</v>
      </c>
      <c r="E11128" t="s">
        <v>36078</v>
      </c>
      <c r="F11128" t="s">
        <v>36007</v>
      </c>
      <c r="G11128">
        <v>1993</v>
      </c>
      <c r="H11128" t="s">
        <v>36726</v>
      </c>
      <c r="I11128" t="s">
        <v>28699</v>
      </c>
      <c r="J11128" s="2" t="s">
        <v>28708</v>
      </c>
      <c r="K11128" s="5" t="s">
        <v>55</v>
      </c>
    </row>
    <row r="11129" spans="1:19" hidden="1" x14ac:dyDescent="0.25">
      <c r="A11129">
        <v>239458</v>
      </c>
      <c r="B11129" t="s">
        <v>28709</v>
      </c>
      <c r="C11129" t="s">
        <v>28680</v>
      </c>
      <c r="D11129" t="s">
        <v>28652</v>
      </c>
      <c r="E11129" t="s">
        <v>36078</v>
      </c>
      <c r="F11129" t="s">
        <v>36007</v>
      </c>
      <c r="G11129">
        <v>1993</v>
      </c>
      <c r="H11129" t="s">
        <v>36726</v>
      </c>
      <c r="I11129" t="s">
        <v>7513</v>
      </c>
      <c r="J11129" s="2" t="s">
        <v>28710</v>
      </c>
      <c r="K11129" s="5" t="s">
        <v>38</v>
      </c>
      <c r="L11129" t="s">
        <v>323</v>
      </c>
    </row>
    <row r="11130" spans="1:19" hidden="1" x14ac:dyDescent="0.25">
      <c r="A11130">
        <v>239499</v>
      </c>
      <c r="B11130" t="s">
        <v>28711</v>
      </c>
      <c r="C11130" t="s">
        <v>28680</v>
      </c>
      <c r="D11130" t="s">
        <v>28652</v>
      </c>
      <c r="E11130" t="s">
        <v>36078</v>
      </c>
      <c r="F11130" t="s">
        <v>36007</v>
      </c>
      <c r="G11130">
        <v>1993</v>
      </c>
      <c r="H11130" t="s">
        <v>36726</v>
      </c>
      <c r="I11130" t="s">
        <v>7513</v>
      </c>
      <c r="J11130" s="2" t="s">
        <v>28712</v>
      </c>
      <c r="K11130" s="5" t="s">
        <v>128</v>
      </c>
    </row>
    <row r="11131" spans="1:19" hidden="1" x14ac:dyDescent="0.25">
      <c r="A11131">
        <v>239519</v>
      </c>
      <c r="B11131" t="s">
        <v>28713</v>
      </c>
      <c r="C11131" t="s">
        <v>28714</v>
      </c>
      <c r="D11131" t="s">
        <v>28652</v>
      </c>
      <c r="E11131" t="s">
        <v>36078</v>
      </c>
      <c r="F11131" t="s">
        <v>36007</v>
      </c>
      <c r="G11131">
        <v>1993</v>
      </c>
      <c r="H11131" t="s">
        <v>36726</v>
      </c>
      <c r="I11131" t="s">
        <v>11348</v>
      </c>
      <c r="J11131" s="2" t="s">
        <v>28715</v>
      </c>
      <c r="K11131" s="5" t="s">
        <v>55</v>
      </c>
    </row>
    <row r="11132" spans="1:19" hidden="1" x14ac:dyDescent="0.25">
      <c r="A11132">
        <v>239526</v>
      </c>
      <c r="B11132" t="s">
        <v>28716</v>
      </c>
      <c r="C11132" t="s">
        <v>28680</v>
      </c>
      <c r="D11132" t="s">
        <v>28652</v>
      </c>
      <c r="E11132" t="s">
        <v>36078</v>
      </c>
      <c r="F11132" t="s">
        <v>36007</v>
      </c>
      <c r="G11132">
        <v>1993</v>
      </c>
      <c r="H11132" t="s">
        <v>36726</v>
      </c>
      <c r="I11132" t="s">
        <v>7513</v>
      </c>
      <c r="J11132" s="2" t="s">
        <v>28717</v>
      </c>
      <c r="K11132" s="5" t="s">
        <v>202</v>
      </c>
    </row>
    <row r="11133" spans="1:19" hidden="1" x14ac:dyDescent="0.25">
      <c r="A11133">
        <v>239546</v>
      </c>
      <c r="B11133" t="s">
        <v>28718</v>
      </c>
      <c r="C11133" t="s">
        <v>28719</v>
      </c>
      <c r="D11133" t="s">
        <v>28720</v>
      </c>
      <c r="E11133" t="s">
        <v>36079</v>
      </c>
      <c r="F11133" t="s">
        <v>36080</v>
      </c>
      <c r="G11133">
        <v>1954</v>
      </c>
      <c r="H11133" t="s">
        <v>36727</v>
      </c>
      <c r="I11133" t="s">
        <v>4170</v>
      </c>
      <c r="J11133" s="2" t="s">
        <v>28721</v>
      </c>
      <c r="K11133" s="5" t="s">
        <v>21</v>
      </c>
    </row>
    <row r="11134" spans="1:19" hidden="1" x14ac:dyDescent="0.25">
      <c r="A11134">
        <v>239555</v>
      </c>
      <c r="B11134" t="s">
        <v>28722</v>
      </c>
      <c r="C11134" t="s">
        <v>28723</v>
      </c>
      <c r="D11134" t="s">
        <v>28720</v>
      </c>
      <c r="E11134" t="s">
        <v>36079</v>
      </c>
      <c r="F11134" t="s">
        <v>36080</v>
      </c>
      <c r="G11134">
        <v>1954</v>
      </c>
      <c r="H11134" t="s">
        <v>36727</v>
      </c>
      <c r="I11134" t="s">
        <v>28724</v>
      </c>
      <c r="J11134" s="2" t="s">
        <v>28725</v>
      </c>
      <c r="K11134" s="5" t="s">
        <v>21</v>
      </c>
    </row>
    <row r="11135" spans="1:19" hidden="1" x14ac:dyDescent="0.25">
      <c r="A11135">
        <v>239606</v>
      </c>
      <c r="B11135" t="s">
        <v>28726</v>
      </c>
      <c r="C11135" t="s">
        <v>28727</v>
      </c>
      <c r="D11135" t="s">
        <v>28720</v>
      </c>
      <c r="E11135" t="s">
        <v>36079</v>
      </c>
      <c r="F11135" t="s">
        <v>36080</v>
      </c>
      <c r="G11135">
        <v>1954</v>
      </c>
      <c r="H11135" t="s">
        <v>36727</v>
      </c>
      <c r="I11135" t="s">
        <v>28728</v>
      </c>
      <c r="J11135" s="2" t="s">
        <v>28729</v>
      </c>
      <c r="K11135" s="5" t="s">
        <v>55</v>
      </c>
    </row>
    <row r="11136" spans="1:19" hidden="1" x14ac:dyDescent="0.25">
      <c r="A11136">
        <v>239625</v>
      </c>
      <c r="B11136" t="s">
        <v>28730</v>
      </c>
      <c r="C11136" t="s">
        <v>28727</v>
      </c>
      <c r="D11136" t="s">
        <v>28720</v>
      </c>
      <c r="E11136" t="s">
        <v>36079</v>
      </c>
      <c r="F11136" t="s">
        <v>36080</v>
      </c>
      <c r="G11136">
        <v>1954</v>
      </c>
      <c r="H11136" t="s">
        <v>36727</v>
      </c>
      <c r="I11136" t="s">
        <v>28728</v>
      </c>
      <c r="J11136" s="2" t="s">
        <v>28731</v>
      </c>
      <c r="K11136" s="5" t="s">
        <v>38</v>
      </c>
      <c r="O11136" t="s">
        <v>24</v>
      </c>
      <c r="P11136" t="s">
        <v>35339</v>
      </c>
      <c r="R11136" t="s">
        <v>7</v>
      </c>
      <c r="S11136" t="s">
        <v>167</v>
      </c>
    </row>
    <row r="11137" spans="1:12" hidden="1" x14ac:dyDescent="0.25">
      <c r="A11137">
        <v>239628</v>
      </c>
      <c r="B11137" t="s">
        <v>28732</v>
      </c>
      <c r="C11137" t="s">
        <v>28723</v>
      </c>
      <c r="D11137" t="s">
        <v>28720</v>
      </c>
      <c r="E11137" t="s">
        <v>36079</v>
      </c>
      <c r="F11137" t="s">
        <v>36080</v>
      </c>
      <c r="G11137">
        <v>1954</v>
      </c>
      <c r="H11137" t="s">
        <v>36727</v>
      </c>
      <c r="I11137" t="s">
        <v>28724</v>
      </c>
      <c r="J11137" s="2" t="s">
        <v>28733</v>
      </c>
      <c r="K11137" s="5" t="s">
        <v>202</v>
      </c>
    </row>
    <row r="11138" spans="1:12" hidden="1" x14ac:dyDescent="0.25">
      <c r="A11138">
        <v>239631</v>
      </c>
      <c r="B11138" t="s">
        <v>28734</v>
      </c>
      <c r="C11138" t="s">
        <v>28727</v>
      </c>
      <c r="D11138" t="s">
        <v>28720</v>
      </c>
      <c r="E11138" t="s">
        <v>36079</v>
      </c>
      <c r="F11138" t="s">
        <v>36080</v>
      </c>
      <c r="G11138">
        <v>1954</v>
      </c>
      <c r="H11138" t="s">
        <v>36727</v>
      </c>
      <c r="I11138" t="s">
        <v>28728</v>
      </c>
      <c r="J11138" s="2" t="s">
        <v>28735</v>
      </c>
      <c r="K11138" s="5" t="s">
        <v>38</v>
      </c>
    </row>
    <row r="11139" spans="1:12" hidden="1" x14ac:dyDescent="0.25">
      <c r="A11139">
        <v>239674</v>
      </c>
      <c r="B11139" t="s">
        <v>28736</v>
      </c>
      <c r="C11139" t="s">
        <v>28727</v>
      </c>
      <c r="D11139" t="s">
        <v>28720</v>
      </c>
      <c r="E11139" t="s">
        <v>36079</v>
      </c>
      <c r="F11139" t="s">
        <v>36080</v>
      </c>
      <c r="G11139">
        <v>1954</v>
      </c>
      <c r="H11139" t="s">
        <v>36727</v>
      </c>
      <c r="I11139" t="s">
        <v>28728</v>
      </c>
      <c r="J11139" s="2" t="s">
        <v>28737</v>
      </c>
      <c r="K11139" s="5" t="s">
        <v>32</v>
      </c>
      <c r="L11139" t="s">
        <v>687</v>
      </c>
    </row>
    <row r="11140" spans="1:12" hidden="1" x14ac:dyDescent="0.25">
      <c r="A11140">
        <v>239692</v>
      </c>
      <c r="B11140" t="s">
        <v>28738</v>
      </c>
      <c r="C11140" t="s">
        <v>28727</v>
      </c>
      <c r="D11140" t="s">
        <v>28720</v>
      </c>
      <c r="E11140" t="s">
        <v>36079</v>
      </c>
      <c r="F11140" t="s">
        <v>36080</v>
      </c>
      <c r="G11140">
        <v>1954</v>
      </c>
      <c r="H11140" t="s">
        <v>36727</v>
      </c>
      <c r="I11140" t="s">
        <v>28728</v>
      </c>
      <c r="J11140" s="2" t="s">
        <v>28739</v>
      </c>
      <c r="K11140" s="5" t="s">
        <v>202</v>
      </c>
      <c r="L11140" t="s">
        <v>129</v>
      </c>
    </row>
    <row r="11141" spans="1:12" hidden="1" x14ac:dyDescent="0.25">
      <c r="A11141">
        <v>239726</v>
      </c>
      <c r="B11141" t="s">
        <v>28740</v>
      </c>
      <c r="C11141" t="s">
        <v>28723</v>
      </c>
      <c r="D11141" t="s">
        <v>28720</v>
      </c>
      <c r="E11141" t="s">
        <v>36079</v>
      </c>
      <c r="F11141" t="s">
        <v>36080</v>
      </c>
      <c r="G11141">
        <v>1954</v>
      </c>
      <c r="H11141" t="s">
        <v>36727</v>
      </c>
      <c r="I11141" t="s">
        <v>28724</v>
      </c>
      <c r="J11141" s="2" t="s">
        <v>28741</v>
      </c>
      <c r="K11141" s="5" t="s">
        <v>475</v>
      </c>
    </row>
    <row r="11142" spans="1:12" hidden="1" x14ac:dyDescent="0.25">
      <c r="A11142">
        <v>239743</v>
      </c>
      <c r="B11142" t="s">
        <v>28742</v>
      </c>
      <c r="C11142" t="s">
        <v>28727</v>
      </c>
      <c r="D11142" t="s">
        <v>28720</v>
      </c>
      <c r="E11142" t="s">
        <v>36079</v>
      </c>
      <c r="F11142" t="s">
        <v>36080</v>
      </c>
      <c r="G11142">
        <v>1954</v>
      </c>
      <c r="H11142" t="s">
        <v>36727</v>
      </c>
      <c r="I11142" t="s">
        <v>28728</v>
      </c>
      <c r="J11142" s="2" t="s">
        <v>28743</v>
      </c>
      <c r="K11142" s="5" t="s">
        <v>55</v>
      </c>
    </row>
    <row r="11143" spans="1:12" hidden="1" x14ac:dyDescent="0.25">
      <c r="A11143">
        <v>239750</v>
      </c>
      <c r="B11143" t="s">
        <v>28744</v>
      </c>
      <c r="C11143" t="s">
        <v>28745</v>
      </c>
      <c r="D11143" t="s">
        <v>28720</v>
      </c>
      <c r="E11143" t="s">
        <v>36079</v>
      </c>
      <c r="F11143" t="s">
        <v>36080</v>
      </c>
      <c r="G11143">
        <v>1954</v>
      </c>
      <c r="H11143" t="s">
        <v>36727</v>
      </c>
      <c r="I11143" t="s">
        <v>1181</v>
      </c>
      <c r="J11143" s="2" t="s">
        <v>28746</v>
      </c>
      <c r="K11143" s="5" t="s">
        <v>38</v>
      </c>
      <c r="L11143" t="s">
        <v>627</v>
      </c>
    </row>
    <row r="11144" spans="1:12" hidden="1" x14ac:dyDescent="0.25">
      <c r="A11144">
        <v>239756</v>
      </c>
      <c r="B11144" t="s">
        <v>28747</v>
      </c>
      <c r="C11144" t="s">
        <v>28723</v>
      </c>
      <c r="D11144" t="s">
        <v>28720</v>
      </c>
      <c r="E11144" t="s">
        <v>36079</v>
      </c>
      <c r="F11144" t="s">
        <v>36080</v>
      </c>
      <c r="G11144">
        <v>1954</v>
      </c>
      <c r="H11144" t="s">
        <v>36727</v>
      </c>
      <c r="I11144" t="s">
        <v>28724</v>
      </c>
      <c r="J11144" s="2" t="s">
        <v>28748</v>
      </c>
      <c r="K11144" s="5" t="s">
        <v>21</v>
      </c>
    </row>
    <row r="11145" spans="1:12" hidden="1" x14ac:dyDescent="0.25">
      <c r="A11145">
        <v>239808</v>
      </c>
      <c r="B11145" t="s">
        <v>28749</v>
      </c>
      <c r="C11145" t="s">
        <v>28750</v>
      </c>
      <c r="D11145" t="s">
        <v>28720</v>
      </c>
      <c r="E11145" t="s">
        <v>36079</v>
      </c>
      <c r="F11145" t="s">
        <v>36080</v>
      </c>
      <c r="G11145">
        <v>1954</v>
      </c>
      <c r="H11145" t="s">
        <v>36727</v>
      </c>
      <c r="I11145" t="s">
        <v>20127</v>
      </c>
      <c r="J11145" s="2" t="s">
        <v>28751</v>
      </c>
      <c r="K11145" s="5" t="s">
        <v>21</v>
      </c>
    </row>
    <row r="11146" spans="1:12" hidden="1" x14ac:dyDescent="0.25">
      <c r="A11146">
        <v>239864</v>
      </c>
      <c r="B11146" t="s">
        <v>28752</v>
      </c>
      <c r="C11146" t="s">
        <v>28753</v>
      </c>
      <c r="D11146" t="s">
        <v>28754</v>
      </c>
      <c r="E11146" t="s">
        <v>36081</v>
      </c>
      <c r="F11146" t="s">
        <v>35398</v>
      </c>
      <c r="G11146">
        <v>2002</v>
      </c>
      <c r="H11146" t="s">
        <v>36728</v>
      </c>
      <c r="I11146" t="s">
        <v>26458</v>
      </c>
      <c r="J11146" s="2" t="s">
        <v>28755</v>
      </c>
      <c r="K11146" s="5" t="s">
        <v>21</v>
      </c>
    </row>
    <row r="11147" spans="1:12" hidden="1" x14ac:dyDescent="0.25">
      <c r="A11147">
        <v>239980</v>
      </c>
      <c r="B11147" t="s">
        <v>28756</v>
      </c>
      <c r="C11147" t="s">
        <v>28757</v>
      </c>
      <c r="D11147" t="s">
        <v>28754</v>
      </c>
      <c r="E11147" t="s">
        <v>36081</v>
      </c>
      <c r="F11147" t="s">
        <v>35398</v>
      </c>
      <c r="G11147">
        <v>2002</v>
      </c>
      <c r="H11147" t="s">
        <v>36728</v>
      </c>
      <c r="I11147" t="s">
        <v>28758</v>
      </c>
      <c r="J11147" s="2" t="s">
        <v>28759</v>
      </c>
      <c r="K11147" s="5" t="s">
        <v>21</v>
      </c>
    </row>
    <row r="11148" spans="1:12" hidden="1" x14ac:dyDescent="0.25">
      <c r="A11148">
        <v>239992</v>
      </c>
      <c r="B11148" t="s">
        <v>28760</v>
      </c>
      <c r="C11148" t="s">
        <v>28753</v>
      </c>
      <c r="D11148" t="s">
        <v>28754</v>
      </c>
      <c r="E11148" t="s">
        <v>36081</v>
      </c>
      <c r="F11148" t="s">
        <v>35398</v>
      </c>
      <c r="G11148">
        <v>2002</v>
      </c>
      <c r="H11148" t="s">
        <v>36728</v>
      </c>
      <c r="I11148" t="s">
        <v>26458</v>
      </c>
      <c r="J11148" s="2" t="s">
        <v>28761</v>
      </c>
      <c r="K11148" s="5" t="s">
        <v>21</v>
      </c>
    </row>
    <row r="11149" spans="1:12" hidden="1" x14ac:dyDescent="0.25">
      <c r="A11149">
        <v>239998</v>
      </c>
      <c r="B11149" t="s">
        <v>28762</v>
      </c>
      <c r="C11149" t="s">
        <v>28763</v>
      </c>
      <c r="D11149" t="s">
        <v>28754</v>
      </c>
      <c r="E11149" t="s">
        <v>36081</v>
      </c>
      <c r="F11149" t="s">
        <v>35398</v>
      </c>
      <c r="G11149">
        <v>2002</v>
      </c>
      <c r="H11149" t="s">
        <v>36728</v>
      </c>
      <c r="I11149" t="s">
        <v>1215</v>
      </c>
      <c r="J11149" s="2" t="s">
        <v>28764</v>
      </c>
      <c r="K11149" s="5" t="s">
        <v>21</v>
      </c>
    </row>
    <row r="11150" spans="1:12" hidden="1" x14ac:dyDescent="0.25">
      <c r="A11150">
        <v>240000</v>
      </c>
      <c r="B11150" t="s">
        <v>28765</v>
      </c>
      <c r="C11150" t="s">
        <v>28763</v>
      </c>
      <c r="D11150" t="s">
        <v>28754</v>
      </c>
      <c r="E11150" t="s">
        <v>36081</v>
      </c>
      <c r="F11150" t="s">
        <v>35398</v>
      </c>
      <c r="G11150">
        <v>2002</v>
      </c>
      <c r="H11150" t="s">
        <v>36728</v>
      </c>
      <c r="I11150" t="s">
        <v>1215</v>
      </c>
      <c r="J11150" s="2" t="s">
        <v>28766</v>
      </c>
      <c r="K11150" s="5" t="s">
        <v>21</v>
      </c>
    </row>
    <row r="11151" spans="1:12" hidden="1" x14ac:dyDescent="0.25">
      <c r="A11151">
        <v>240012</v>
      </c>
      <c r="B11151" t="s">
        <v>28767</v>
      </c>
      <c r="C11151" t="s">
        <v>28753</v>
      </c>
      <c r="D11151" t="s">
        <v>28754</v>
      </c>
      <c r="E11151" t="s">
        <v>36081</v>
      </c>
      <c r="F11151" t="s">
        <v>35398</v>
      </c>
      <c r="G11151">
        <v>2002</v>
      </c>
      <c r="H11151" t="s">
        <v>36728</v>
      </c>
      <c r="I11151" t="s">
        <v>26458</v>
      </c>
      <c r="J11151" s="2" t="s">
        <v>28768</v>
      </c>
      <c r="K11151" s="5" t="s">
        <v>21</v>
      </c>
    </row>
    <row r="11152" spans="1:12" hidden="1" x14ac:dyDescent="0.25">
      <c r="A11152">
        <v>240014</v>
      </c>
      <c r="B11152" t="s">
        <v>28769</v>
      </c>
      <c r="C11152" t="s">
        <v>28753</v>
      </c>
      <c r="D11152" t="s">
        <v>28754</v>
      </c>
      <c r="E11152" t="s">
        <v>36081</v>
      </c>
      <c r="F11152" t="s">
        <v>35398</v>
      </c>
      <c r="G11152">
        <v>2002</v>
      </c>
      <c r="H11152" t="s">
        <v>36728</v>
      </c>
      <c r="I11152" t="s">
        <v>26458</v>
      </c>
      <c r="J11152" s="2" t="s">
        <v>28770</v>
      </c>
      <c r="K11152" s="5" t="s">
        <v>55</v>
      </c>
    </row>
    <row r="11153" spans="1:12" hidden="1" x14ac:dyDescent="0.25">
      <c r="A11153">
        <v>240024</v>
      </c>
      <c r="B11153" t="s">
        <v>28771</v>
      </c>
      <c r="C11153" t="s">
        <v>28763</v>
      </c>
      <c r="D11153" t="s">
        <v>28754</v>
      </c>
      <c r="E11153" t="s">
        <v>36081</v>
      </c>
      <c r="F11153" t="s">
        <v>35398</v>
      </c>
      <c r="G11153">
        <v>2002</v>
      </c>
      <c r="H11153" t="s">
        <v>36728</v>
      </c>
      <c r="I11153" t="s">
        <v>1215</v>
      </c>
      <c r="J11153" s="2" t="s">
        <v>28772</v>
      </c>
      <c r="K11153" s="5" t="s">
        <v>38</v>
      </c>
      <c r="L11153" t="s">
        <v>35266</v>
      </c>
    </row>
    <row r="11154" spans="1:12" hidden="1" x14ac:dyDescent="0.25">
      <c r="A11154">
        <v>240028</v>
      </c>
      <c r="B11154" t="s">
        <v>28773</v>
      </c>
      <c r="C11154" t="s">
        <v>28763</v>
      </c>
      <c r="D11154" t="s">
        <v>28754</v>
      </c>
      <c r="E11154" t="s">
        <v>36081</v>
      </c>
      <c r="F11154" t="s">
        <v>35398</v>
      </c>
      <c r="G11154">
        <v>2002</v>
      </c>
      <c r="H11154" t="s">
        <v>36728</v>
      </c>
      <c r="I11154" t="s">
        <v>1215</v>
      </c>
      <c r="J11154" s="2" t="s">
        <v>28774</v>
      </c>
      <c r="K11154" s="5" t="s">
        <v>128</v>
      </c>
    </row>
    <row r="11155" spans="1:12" hidden="1" x14ac:dyDescent="0.25">
      <c r="A11155">
        <v>240052</v>
      </c>
      <c r="B11155" t="s">
        <v>28775</v>
      </c>
      <c r="C11155" t="s">
        <v>28753</v>
      </c>
      <c r="D11155" t="s">
        <v>28754</v>
      </c>
      <c r="E11155" t="s">
        <v>36081</v>
      </c>
      <c r="F11155" t="s">
        <v>35398</v>
      </c>
      <c r="G11155">
        <v>2002</v>
      </c>
      <c r="H11155" t="s">
        <v>36728</v>
      </c>
      <c r="I11155" t="s">
        <v>26458</v>
      </c>
      <c r="J11155" s="2" t="s">
        <v>28776</v>
      </c>
      <c r="K11155" s="5" t="s">
        <v>38</v>
      </c>
      <c r="L11155" t="s">
        <v>232</v>
      </c>
    </row>
    <row r="11156" spans="1:12" hidden="1" x14ac:dyDescent="0.25">
      <c r="A11156">
        <v>240079</v>
      </c>
      <c r="B11156" t="s">
        <v>28777</v>
      </c>
      <c r="C11156" t="s">
        <v>28763</v>
      </c>
      <c r="D11156" t="s">
        <v>28754</v>
      </c>
      <c r="E11156" t="s">
        <v>36081</v>
      </c>
      <c r="F11156" t="s">
        <v>35398</v>
      </c>
      <c r="G11156">
        <v>2002</v>
      </c>
      <c r="H11156" t="s">
        <v>36728</v>
      </c>
      <c r="I11156" t="s">
        <v>1215</v>
      </c>
      <c r="J11156" s="2" t="s">
        <v>28778</v>
      </c>
      <c r="K11156" s="5" t="s">
        <v>21</v>
      </c>
    </row>
    <row r="11157" spans="1:12" hidden="1" x14ac:dyDescent="0.25">
      <c r="A11157">
        <v>240107</v>
      </c>
      <c r="B11157" t="s">
        <v>28779</v>
      </c>
      <c r="C11157" t="s">
        <v>28780</v>
      </c>
      <c r="D11157" t="s">
        <v>28754</v>
      </c>
      <c r="E11157" t="s">
        <v>36081</v>
      </c>
      <c r="F11157" t="s">
        <v>35398</v>
      </c>
      <c r="G11157">
        <v>2002</v>
      </c>
      <c r="H11157" t="s">
        <v>36728</v>
      </c>
      <c r="I11157" t="s">
        <v>28781</v>
      </c>
      <c r="J11157" s="2" t="s">
        <v>28782</v>
      </c>
      <c r="K11157" s="5" t="s">
        <v>38</v>
      </c>
      <c r="L11157" t="s">
        <v>232</v>
      </c>
    </row>
    <row r="11158" spans="1:12" hidden="1" x14ac:dyDescent="0.25">
      <c r="A11158">
        <v>240153</v>
      </c>
      <c r="B11158" t="s">
        <v>28783</v>
      </c>
      <c r="C11158" t="s">
        <v>28784</v>
      </c>
      <c r="D11158" t="s">
        <v>28754</v>
      </c>
      <c r="E11158" t="s">
        <v>36081</v>
      </c>
      <c r="F11158" t="s">
        <v>35398</v>
      </c>
      <c r="G11158">
        <v>2002</v>
      </c>
      <c r="H11158" t="s">
        <v>36728</v>
      </c>
      <c r="I11158" t="s">
        <v>28785</v>
      </c>
      <c r="J11158" s="2" t="s">
        <v>28786</v>
      </c>
      <c r="K11158" s="5" t="s">
        <v>38</v>
      </c>
      <c r="L11158" t="s">
        <v>16</v>
      </c>
    </row>
    <row r="11159" spans="1:12" hidden="1" x14ac:dyDescent="0.25">
      <c r="A11159">
        <v>240193</v>
      </c>
      <c r="B11159" t="s">
        <v>28787</v>
      </c>
      <c r="C11159" t="s">
        <v>28788</v>
      </c>
      <c r="D11159" t="s">
        <v>28754</v>
      </c>
      <c r="E11159" t="s">
        <v>36081</v>
      </c>
      <c r="F11159" t="s">
        <v>35398</v>
      </c>
      <c r="G11159">
        <v>2002</v>
      </c>
      <c r="H11159" t="s">
        <v>36728</v>
      </c>
      <c r="I11159" t="s">
        <v>8562</v>
      </c>
      <c r="J11159" s="2" t="s">
        <v>28789</v>
      </c>
      <c r="K11159" s="5" t="s">
        <v>15</v>
      </c>
    </row>
    <row r="11160" spans="1:12" hidden="1" x14ac:dyDescent="0.25">
      <c r="A11160">
        <v>240208</v>
      </c>
      <c r="B11160" t="s">
        <v>28790</v>
      </c>
      <c r="C11160" t="s">
        <v>28753</v>
      </c>
      <c r="D11160" t="s">
        <v>28754</v>
      </c>
      <c r="E11160" t="s">
        <v>36081</v>
      </c>
      <c r="F11160" t="s">
        <v>35398</v>
      </c>
      <c r="G11160">
        <v>2002</v>
      </c>
      <c r="H11160" t="s">
        <v>36728</v>
      </c>
      <c r="I11160" t="s">
        <v>26458</v>
      </c>
      <c r="J11160" s="2" t="s">
        <v>28791</v>
      </c>
      <c r="K11160" s="5" t="s">
        <v>202</v>
      </c>
      <c r="L11160" t="s">
        <v>374</v>
      </c>
    </row>
    <row r="11161" spans="1:12" hidden="1" x14ac:dyDescent="0.25">
      <c r="A11161">
        <v>240228</v>
      </c>
      <c r="B11161" t="s">
        <v>28792</v>
      </c>
      <c r="C11161" t="s">
        <v>28788</v>
      </c>
      <c r="D11161" t="s">
        <v>28754</v>
      </c>
      <c r="E11161" t="s">
        <v>36081</v>
      </c>
      <c r="F11161" t="s">
        <v>35398</v>
      </c>
      <c r="G11161">
        <v>2002</v>
      </c>
      <c r="H11161" t="s">
        <v>36728</v>
      </c>
      <c r="I11161" t="s">
        <v>8562</v>
      </c>
      <c r="J11161" s="2" t="s">
        <v>28793</v>
      </c>
      <c r="K11161" s="5" t="s">
        <v>38</v>
      </c>
      <c r="L11161" t="s">
        <v>97</v>
      </c>
    </row>
    <row r="11162" spans="1:12" hidden="1" x14ac:dyDescent="0.25">
      <c r="A11162">
        <v>240230</v>
      </c>
      <c r="B11162" t="s">
        <v>28794</v>
      </c>
      <c r="C11162" t="s">
        <v>28788</v>
      </c>
      <c r="D11162" t="s">
        <v>28754</v>
      </c>
      <c r="E11162" t="s">
        <v>36081</v>
      </c>
      <c r="F11162" t="s">
        <v>35398</v>
      </c>
      <c r="G11162">
        <v>2002</v>
      </c>
      <c r="H11162" t="s">
        <v>36728</v>
      </c>
      <c r="I11162" t="s">
        <v>8562</v>
      </c>
      <c r="J11162" s="2" t="s">
        <v>28795</v>
      </c>
      <c r="K11162" s="5" t="s">
        <v>38</v>
      </c>
      <c r="L11162" t="s">
        <v>97</v>
      </c>
    </row>
    <row r="11163" spans="1:12" hidden="1" x14ac:dyDescent="0.25">
      <c r="A11163">
        <v>240261</v>
      </c>
      <c r="B11163" t="s">
        <v>28796</v>
      </c>
      <c r="C11163" t="s">
        <v>28797</v>
      </c>
      <c r="D11163" t="s">
        <v>28754</v>
      </c>
      <c r="E11163" t="s">
        <v>36081</v>
      </c>
      <c r="F11163" t="s">
        <v>35398</v>
      </c>
      <c r="G11163">
        <v>2002</v>
      </c>
      <c r="H11163" t="s">
        <v>36728</v>
      </c>
      <c r="I11163" t="s">
        <v>28798</v>
      </c>
      <c r="J11163" s="2" t="s">
        <v>28799</v>
      </c>
      <c r="K11163" s="5" t="s">
        <v>55</v>
      </c>
    </row>
    <row r="11164" spans="1:12" hidden="1" x14ac:dyDescent="0.25">
      <c r="A11164">
        <v>240285</v>
      </c>
      <c r="B11164" t="s">
        <v>28800</v>
      </c>
      <c r="C11164" t="s">
        <v>28797</v>
      </c>
      <c r="D11164" t="s">
        <v>28754</v>
      </c>
      <c r="E11164" t="s">
        <v>36081</v>
      </c>
      <c r="F11164" t="s">
        <v>35398</v>
      </c>
      <c r="G11164">
        <v>2002</v>
      </c>
      <c r="H11164" t="s">
        <v>36728</v>
      </c>
      <c r="I11164" t="s">
        <v>28798</v>
      </c>
      <c r="J11164" s="2" t="s">
        <v>28801</v>
      </c>
      <c r="K11164" s="5" t="s">
        <v>38</v>
      </c>
      <c r="L11164" t="s">
        <v>232</v>
      </c>
    </row>
    <row r="11165" spans="1:12" hidden="1" x14ac:dyDescent="0.25">
      <c r="A11165">
        <v>240305</v>
      </c>
      <c r="B11165" t="s">
        <v>28802</v>
      </c>
      <c r="C11165" t="s">
        <v>28797</v>
      </c>
      <c r="D11165" t="s">
        <v>28754</v>
      </c>
      <c r="E11165" t="s">
        <v>36081</v>
      </c>
      <c r="F11165" t="s">
        <v>35398</v>
      </c>
      <c r="G11165">
        <v>2002</v>
      </c>
      <c r="H11165" t="s">
        <v>36728</v>
      </c>
      <c r="I11165" t="s">
        <v>28798</v>
      </c>
      <c r="J11165" s="2" t="s">
        <v>28803</v>
      </c>
      <c r="K11165" s="5" t="s">
        <v>21</v>
      </c>
    </row>
    <row r="11166" spans="1:12" hidden="1" x14ac:dyDescent="0.25">
      <c r="A11166">
        <v>240348</v>
      </c>
      <c r="B11166" t="s">
        <v>28804</v>
      </c>
      <c r="C11166" t="s">
        <v>28797</v>
      </c>
      <c r="D11166" t="s">
        <v>28754</v>
      </c>
      <c r="E11166" t="s">
        <v>36081</v>
      </c>
      <c r="F11166" t="s">
        <v>35398</v>
      </c>
      <c r="G11166">
        <v>2002</v>
      </c>
      <c r="H11166" t="s">
        <v>36728</v>
      </c>
      <c r="I11166" t="s">
        <v>28798</v>
      </c>
      <c r="J11166" s="2" t="s">
        <v>28805</v>
      </c>
      <c r="K11166" s="5" t="s">
        <v>21</v>
      </c>
    </row>
    <row r="11167" spans="1:12" hidden="1" x14ac:dyDescent="0.25">
      <c r="A11167">
        <v>240412</v>
      </c>
      <c r="B11167" t="s">
        <v>28806</v>
      </c>
      <c r="C11167" t="s">
        <v>28807</v>
      </c>
      <c r="D11167" t="s">
        <v>28808</v>
      </c>
      <c r="E11167" t="s">
        <v>36082</v>
      </c>
      <c r="F11167" t="s">
        <v>36083</v>
      </c>
      <c r="G11167">
        <v>1998</v>
      </c>
      <c r="H11167" t="s">
        <v>36729</v>
      </c>
      <c r="I11167" t="s">
        <v>28809</v>
      </c>
      <c r="J11167" s="2" t="s">
        <v>28810</v>
      </c>
      <c r="K11167" s="5" t="s">
        <v>15</v>
      </c>
      <c r="L11167" t="s">
        <v>239</v>
      </c>
    </row>
    <row r="11168" spans="1:12" hidden="1" x14ac:dyDescent="0.25">
      <c r="A11168">
        <v>240438</v>
      </c>
      <c r="B11168" t="s">
        <v>28811</v>
      </c>
      <c r="C11168" t="s">
        <v>28812</v>
      </c>
      <c r="D11168" t="s">
        <v>28808</v>
      </c>
      <c r="E11168" t="s">
        <v>36082</v>
      </c>
      <c r="F11168" t="s">
        <v>36083</v>
      </c>
      <c r="G11168">
        <v>1998</v>
      </c>
      <c r="H11168" t="s">
        <v>36729</v>
      </c>
      <c r="I11168" t="s">
        <v>28813</v>
      </c>
      <c r="J11168" s="2" t="s">
        <v>28814</v>
      </c>
      <c r="K11168" s="5" t="s">
        <v>38</v>
      </c>
      <c r="L11168" t="s">
        <v>187</v>
      </c>
    </row>
    <row r="11169" spans="1:19" hidden="1" x14ac:dyDescent="0.25">
      <c r="A11169">
        <v>240460</v>
      </c>
      <c r="B11169" t="s">
        <v>28815</v>
      </c>
      <c r="C11169" t="s">
        <v>28816</v>
      </c>
      <c r="D11169" t="s">
        <v>28808</v>
      </c>
      <c r="E11169" t="s">
        <v>36082</v>
      </c>
      <c r="F11169" t="s">
        <v>36083</v>
      </c>
      <c r="G11169">
        <v>1998</v>
      </c>
      <c r="H11169" t="s">
        <v>36729</v>
      </c>
      <c r="I11169" t="s">
        <v>265</v>
      </c>
      <c r="J11169" s="2" t="s">
        <v>28817</v>
      </c>
      <c r="K11169" s="5" t="s">
        <v>345</v>
      </c>
      <c r="L11169" t="s">
        <v>16</v>
      </c>
    </row>
    <row r="11170" spans="1:19" hidden="1" x14ac:dyDescent="0.25">
      <c r="A11170">
        <v>240491</v>
      </c>
      <c r="B11170" t="s">
        <v>28818</v>
      </c>
      <c r="C11170" t="s">
        <v>28819</v>
      </c>
      <c r="D11170" t="s">
        <v>28808</v>
      </c>
      <c r="E11170" t="s">
        <v>36082</v>
      </c>
      <c r="F11170" t="s">
        <v>36083</v>
      </c>
      <c r="G11170">
        <v>1998</v>
      </c>
      <c r="H11170" t="s">
        <v>36729</v>
      </c>
      <c r="I11170" t="s">
        <v>28820</v>
      </c>
      <c r="J11170" s="2" t="s">
        <v>28821</v>
      </c>
      <c r="K11170" s="5" t="s">
        <v>38</v>
      </c>
    </row>
    <row r="11171" spans="1:19" hidden="1" x14ac:dyDescent="0.25">
      <c r="A11171">
        <v>240520</v>
      </c>
      <c r="B11171" t="s">
        <v>28822</v>
      </c>
      <c r="C11171" t="s">
        <v>28816</v>
      </c>
      <c r="D11171" t="s">
        <v>28808</v>
      </c>
      <c r="E11171" t="s">
        <v>36082</v>
      </c>
      <c r="F11171" t="s">
        <v>36083</v>
      </c>
      <c r="G11171">
        <v>1998</v>
      </c>
      <c r="H11171" t="s">
        <v>36729</v>
      </c>
      <c r="I11171" t="s">
        <v>265</v>
      </c>
      <c r="J11171" s="2" t="s">
        <v>28823</v>
      </c>
      <c r="K11171" s="5" t="s">
        <v>21</v>
      </c>
      <c r="L11171" t="s">
        <v>143</v>
      </c>
    </row>
    <row r="11172" spans="1:19" hidden="1" x14ac:dyDescent="0.25">
      <c r="A11172">
        <v>240529</v>
      </c>
      <c r="B11172" t="s">
        <v>28824</v>
      </c>
      <c r="C11172" t="s">
        <v>28807</v>
      </c>
      <c r="D11172" t="s">
        <v>28808</v>
      </c>
      <c r="E11172" t="s">
        <v>36082</v>
      </c>
      <c r="F11172" t="s">
        <v>36083</v>
      </c>
      <c r="G11172">
        <v>1998</v>
      </c>
      <c r="H11172" t="s">
        <v>36729</v>
      </c>
      <c r="I11172" t="s">
        <v>28809</v>
      </c>
      <c r="J11172" s="2" t="s">
        <v>28825</v>
      </c>
      <c r="K11172" s="5" t="s">
        <v>21</v>
      </c>
    </row>
    <row r="11173" spans="1:19" hidden="1" x14ac:dyDescent="0.25">
      <c r="A11173">
        <v>240532</v>
      </c>
      <c r="B11173" t="s">
        <v>28826</v>
      </c>
      <c r="C11173" t="s">
        <v>28816</v>
      </c>
      <c r="D11173" t="s">
        <v>28808</v>
      </c>
      <c r="E11173" t="s">
        <v>36082</v>
      </c>
      <c r="F11173" t="s">
        <v>36083</v>
      </c>
      <c r="G11173">
        <v>1998</v>
      </c>
      <c r="H11173" t="s">
        <v>36729</v>
      </c>
      <c r="I11173" t="s">
        <v>265</v>
      </c>
      <c r="J11173" s="2" t="s">
        <v>28827</v>
      </c>
      <c r="K11173" s="5" t="s">
        <v>21</v>
      </c>
    </row>
    <row r="11174" spans="1:19" hidden="1" x14ac:dyDescent="0.25">
      <c r="A11174">
        <v>240587</v>
      </c>
      <c r="B11174" t="s">
        <v>28828</v>
      </c>
      <c r="C11174" t="s">
        <v>28816</v>
      </c>
      <c r="D11174" t="s">
        <v>28808</v>
      </c>
      <c r="E11174" t="s">
        <v>36082</v>
      </c>
      <c r="F11174" t="s">
        <v>36083</v>
      </c>
      <c r="G11174">
        <v>1998</v>
      </c>
      <c r="H11174" t="s">
        <v>36729</v>
      </c>
      <c r="I11174" t="s">
        <v>265</v>
      </c>
      <c r="J11174" s="2" t="s">
        <v>28829</v>
      </c>
      <c r="K11174" s="5" t="s">
        <v>580</v>
      </c>
      <c r="L11174" t="s">
        <v>902</v>
      </c>
    </row>
    <row r="11175" spans="1:19" hidden="1" x14ac:dyDescent="0.25">
      <c r="A11175">
        <v>240589</v>
      </c>
      <c r="B11175" t="s">
        <v>28830</v>
      </c>
      <c r="C11175" t="s">
        <v>28816</v>
      </c>
      <c r="D11175" t="s">
        <v>28808</v>
      </c>
      <c r="E11175" t="s">
        <v>36082</v>
      </c>
      <c r="F11175" t="s">
        <v>36083</v>
      </c>
      <c r="G11175">
        <v>1998</v>
      </c>
      <c r="H11175" t="s">
        <v>36729</v>
      </c>
      <c r="I11175" t="s">
        <v>265</v>
      </c>
      <c r="J11175" s="2" t="s">
        <v>28831</v>
      </c>
      <c r="K11175" s="5" t="s">
        <v>128</v>
      </c>
      <c r="L11175" t="s">
        <v>902</v>
      </c>
    </row>
    <row r="11176" spans="1:19" hidden="1" x14ac:dyDescent="0.25">
      <c r="A11176">
        <v>240613</v>
      </c>
      <c r="B11176" t="s">
        <v>28832</v>
      </c>
      <c r="C11176" t="s">
        <v>28816</v>
      </c>
      <c r="D11176" t="s">
        <v>28808</v>
      </c>
      <c r="E11176" t="s">
        <v>36082</v>
      </c>
      <c r="F11176" t="s">
        <v>36083</v>
      </c>
      <c r="G11176">
        <v>1998</v>
      </c>
      <c r="H11176" t="s">
        <v>36729</v>
      </c>
      <c r="I11176" t="s">
        <v>265</v>
      </c>
      <c r="J11176" s="2" t="s">
        <v>28833</v>
      </c>
      <c r="K11176" s="5" t="s">
        <v>21</v>
      </c>
    </row>
    <row r="11177" spans="1:19" hidden="1" x14ac:dyDescent="0.25">
      <c r="A11177">
        <v>240615</v>
      </c>
      <c r="B11177" t="s">
        <v>28834</v>
      </c>
      <c r="C11177" t="s">
        <v>28816</v>
      </c>
      <c r="D11177" t="s">
        <v>28808</v>
      </c>
      <c r="E11177" t="s">
        <v>36082</v>
      </c>
      <c r="F11177" t="s">
        <v>36083</v>
      </c>
      <c r="G11177">
        <v>1998</v>
      </c>
      <c r="H11177" t="s">
        <v>36729</v>
      </c>
      <c r="I11177" t="s">
        <v>265</v>
      </c>
      <c r="J11177" s="2" t="s">
        <v>28835</v>
      </c>
      <c r="K11177" s="5" t="s">
        <v>21</v>
      </c>
    </row>
    <row r="11178" spans="1:19" hidden="1" x14ac:dyDescent="0.25">
      <c r="A11178">
        <v>240625</v>
      </c>
      <c r="B11178" t="s">
        <v>28836</v>
      </c>
      <c r="C11178" t="s">
        <v>28816</v>
      </c>
      <c r="D11178" t="s">
        <v>28808</v>
      </c>
      <c r="E11178" t="s">
        <v>36082</v>
      </c>
      <c r="F11178" t="s">
        <v>36083</v>
      </c>
      <c r="G11178">
        <v>1998</v>
      </c>
      <c r="H11178" t="s">
        <v>36729</v>
      </c>
      <c r="I11178" t="s">
        <v>265</v>
      </c>
      <c r="J11178" s="2" t="s">
        <v>28837</v>
      </c>
      <c r="K11178" s="5" t="s">
        <v>38</v>
      </c>
      <c r="L11178" t="s">
        <v>35266</v>
      </c>
    </row>
    <row r="11179" spans="1:19" hidden="1" x14ac:dyDescent="0.25">
      <c r="A11179">
        <v>240629</v>
      </c>
      <c r="B11179" t="s">
        <v>28838</v>
      </c>
      <c r="C11179" t="s">
        <v>28816</v>
      </c>
      <c r="D11179" t="s">
        <v>28808</v>
      </c>
      <c r="E11179" t="s">
        <v>36082</v>
      </c>
      <c r="F11179" t="s">
        <v>36083</v>
      </c>
      <c r="G11179">
        <v>1998</v>
      </c>
      <c r="H11179" t="s">
        <v>36729</v>
      </c>
      <c r="I11179" t="s">
        <v>265</v>
      </c>
      <c r="J11179" s="2" t="s">
        <v>28839</v>
      </c>
      <c r="K11179" s="5" t="s">
        <v>173</v>
      </c>
      <c r="L11179" t="s">
        <v>187</v>
      </c>
    </row>
    <row r="11180" spans="1:19" hidden="1" x14ac:dyDescent="0.25">
      <c r="A11180">
        <v>240634</v>
      </c>
      <c r="B11180" t="s">
        <v>28840</v>
      </c>
      <c r="C11180" t="s">
        <v>28816</v>
      </c>
      <c r="D11180" t="s">
        <v>28808</v>
      </c>
      <c r="E11180" t="s">
        <v>36082</v>
      </c>
      <c r="F11180" t="s">
        <v>36083</v>
      </c>
      <c r="G11180">
        <v>1998</v>
      </c>
      <c r="H11180" t="s">
        <v>36729</v>
      </c>
      <c r="I11180" t="s">
        <v>265</v>
      </c>
      <c r="J11180" s="2" t="s">
        <v>28841</v>
      </c>
      <c r="K11180" s="5" t="s">
        <v>547</v>
      </c>
    </row>
    <row r="11181" spans="1:19" hidden="1" x14ac:dyDescent="0.25">
      <c r="A11181">
        <v>240650</v>
      </c>
      <c r="B11181" t="s">
        <v>28842</v>
      </c>
      <c r="C11181" t="s">
        <v>28816</v>
      </c>
      <c r="D11181" t="s">
        <v>28808</v>
      </c>
      <c r="E11181" t="s">
        <v>36082</v>
      </c>
      <c r="F11181" t="s">
        <v>36083</v>
      </c>
      <c r="G11181">
        <v>1998</v>
      </c>
      <c r="H11181" t="s">
        <v>36729</v>
      </c>
      <c r="I11181" t="s">
        <v>265</v>
      </c>
      <c r="J11181" s="2" t="s">
        <v>28843</v>
      </c>
      <c r="K11181" s="5" t="s">
        <v>38</v>
      </c>
      <c r="L11181" t="s">
        <v>97</v>
      </c>
    </row>
    <row r="11182" spans="1:19" hidden="1" x14ac:dyDescent="0.25">
      <c r="A11182">
        <v>240692</v>
      </c>
      <c r="B11182" t="s">
        <v>28844</v>
      </c>
      <c r="C11182" t="s">
        <v>28816</v>
      </c>
      <c r="D11182" t="s">
        <v>28808</v>
      </c>
      <c r="E11182" t="s">
        <v>36082</v>
      </c>
      <c r="F11182" t="s">
        <v>36083</v>
      </c>
      <c r="G11182">
        <v>1998</v>
      </c>
      <c r="H11182" t="s">
        <v>36729</v>
      </c>
      <c r="I11182" t="s">
        <v>265</v>
      </c>
      <c r="J11182" s="2" t="s">
        <v>28845</v>
      </c>
      <c r="K11182" s="5" t="s">
        <v>38</v>
      </c>
      <c r="L11182" t="s">
        <v>35266</v>
      </c>
    </row>
    <row r="11183" spans="1:19" hidden="1" x14ac:dyDescent="0.25">
      <c r="A11183">
        <v>240711</v>
      </c>
      <c r="B11183" t="s">
        <v>28846</v>
      </c>
      <c r="C11183" t="s">
        <v>28847</v>
      </c>
      <c r="D11183" t="s">
        <v>28808</v>
      </c>
      <c r="E11183" t="s">
        <v>36082</v>
      </c>
      <c r="F11183" t="s">
        <v>36083</v>
      </c>
      <c r="G11183">
        <v>1998</v>
      </c>
      <c r="H11183" t="s">
        <v>36729</v>
      </c>
      <c r="I11183" t="s">
        <v>28848</v>
      </c>
      <c r="J11183" s="2" t="s">
        <v>28849</v>
      </c>
      <c r="K11183" s="5" t="s">
        <v>128</v>
      </c>
    </row>
    <row r="11184" spans="1:19" hidden="1" x14ac:dyDescent="0.25">
      <c r="A11184">
        <v>240719</v>
      </c>
      <c r="B11184" t="s">
        <v>28850</v>
      </c>
      <c r="C11184" t="s">
        <v>28816</v>
      </c>
      <c r="D11184" t="s">
        <v>28808</v>
      </c>
      <c r="E11184" t="s">
        <v>36082</v>
      </c>
      <c r="F11184" t="s">
        <v>36083</v>
      </c>
      <c r="G11184">
        <v>1998</v>
      </c>
      <c r="H11184" t="s">
        <v>36729</v>
      </c>
      <c r="I11184" t="s">
        <v>265</v>
      </c>
      <c r="J11184" s="2" t="s">
        <v>28851</v>
      </c>
      <c r="K11184" s="5" t="s">
        <v>38</v>
      </c>
      <c r="O11184" t="s">
        <v>24</v>
      </c>
      <c r="P11184" t="s">
        <v>35339</v>
      </c>
      <c r="R11184" t="s">
        <v>7</v>
      </c>
      <c r="S11184" t="s">
        <v>167</v>
      </c>
    </row>
    <row r="11185" spans="1:12" hidden="1" x14ac:dyDescent="0.25">
      <c r="A11185">
        <v>240724</v>
      </c>
      <c r="B11185" t="s">
        <v>28852</v>
      </c>
      <c r="C11185" t="s">
        <v>28847</v>
      </c>
      <c r="D11185" t="s">
        <v>28808</v>
      </c>
      <c r="E11185" t="s">
        <v>36082</v>
      </c>
      <c r="F11185" t="s">
        <v>36083</v>
      </c>
      <c r="G11185">
        <v>1998</v>
      </c>
      <c r="H11185" t="s">
        <v>36729</v>
      </c>
      <c r="I11185" t="s">
        <v>28848</v>
      </c>
      <c r="J11185" s="2" t="s">
        <v>28853</v>
      </c>
      <c r="K11185" s="5" t="s">
        <v>38</v>
      </c>
      <c r="L11185" t="s">
        <v>16</v>
      </c>
    </row>
    <row r="11186" spans="1:12" hidden="1" x14ac:dyDescent="0.25">
      <c r="A11186">
        <v>240728</v>
      </c>
      <c r="B11186" t="s">
        <v>28854</v>
      </c>
      <c r="C11186" t="s">
        <v>28816</v>
      </c>
      <c r="D11186" t="s">
        <v>28808</v>
      </c>
      <c r="E11186" t="s">
        <v>36082</v>
      </c>
      <c r="F11186" t="s">
        <v>36083</v>
      </c>
      <c r="G11186">
        <v>1998</v>
      </c>
      <c r="H11186" t="s">
        <v>36729</v>
      </c>
      <c r="I11186" t="s">
        <v>265</v>
      </c>
      <c r="J11186" s="2" t="s">
        <v>28855</v>
      </c>
      <c r="K11186" s="5" t="s">
        <v>345</v>
      </c>
    </row>
    <row r="11187" spans="1:12" hidden="1" x14ac:dyDescent="0.25">
      <c r="A11187">
        <v>240739</v>
      </c>
      <c r="B11187" t="s">
        <v>28856</v>
      </c>
      <c r="C11187" t="s">
        <v>28847</v>
      </c>
      <c r="D11187" t="s">
        <v>28808</v>
      </c>
      <c r="E11187" t="s">
        <v>36082</v>
      </c>
      <c r="F11187" t="s">
        <v>36083</v>
      </c>
      <c r="G11187">
        <v>1998</v>
      </c>
      <c r="H11187" t="s">
        <v>36729</v>
      </c>
      <c r="I11187" t="s">
        <v>28848</v>
      </c>
      <c r="J11187" s="2" t="s">
        <v>28857</v>
      </c>
      <c r="K11187" s="5" t="s">
        <v>505</v>
      </c>
    </row>
    <row r="11188" spans="1:12" hidden="1" x14ac:dyDescent="0.25">
      <c r="A11188">
        <v>240767</v>
      </c>
      <c r="B11188" t="s">
        <v>28858</v>
      </c>
      <c r="C11188" t="s">
        <v>28847</v>
      </c>
      <c r="D11188" t="s">
        <v>28808</v>
      </c>
      <c r="E11188" t="s">
        <v>36082</v>
      </c>
      <c r="F11188" t="s">
        <v>36083</v>
      </c>
      <c r="G11188">
        <v>1998</v>
      </c>
      <c r="H11188" t="s">
        <v>36729</v>
      </c>
      <c r="I11188" t="s">
        <v>28848</v>
      </c>
      <c r="J11188" s="2" t="s">
        <v>28859</v>
      </c>
      <c r="K11188" s="5" t="s">
        <v>32</v>
      </c>
    </row>
    <row r="11189" spans="1:12" hidden="1" x14ac:dyDescent="0.25">
      <c r="A11189">
        <v>240801</v>
      </c>
      <c r="B11189" t="s">
        <v>28860</v>
      </c>
      <c r="C11189" t="s">
        <v>28861</v>
      </c>
      <c r="D11189" t="s">
        <v>28808</v>
      </c>
      <c r="E11189" t="s">
        <v>36082</v>
      </c>
      <c r="F11189" t="s">
        <v>36083</v>
      </c>
      <c r="G11189">
        <v>1998</v>
      </c>
      <c r="H11189" t="s">
        <v>36729</v>
      </c>
      <c r="I11189" t="s">
        <v>15422</v>
      </c>
      <c r="J11189" s="2" t="s">
        <v>28862</v>
      </c>
      <c r="K11189" s="5" t="s">
        <v>21</v>
      </c>
    </row>
    <row r="11190" spans="1:12" hidden="1" x14ac:dyDescent="0.25">
      <c r="A11190">
        <v>240804</v>
      </c>
      <c r="B11190" t="s">
        <v>28863</v>
      </c>
      <c r="C11190" t="s">
        <v>28864</v>
      </c>
      <c r="D11190" t="s">
        <v>28808</v>
      </c>
      <c r="E11190" t="s">
        <v>36082</v>
      </c>
      <c r="F11190" t="s">
        <v>36083</v>
      </c>
      <c r="G11190">
        <v>1998</v>
      </c>
      <c r="H11190" t="s">
        <v>36729</v>
      </c>
      <c r="I11190" t="s">
        <v>630</v>
      </c>
      <c r="J11190" s="2" t="s">
        <v>28865</v>
      </c>
      <c r="K11190" s="5" t="s">
        <v>38</v>
      </c>
      <c r="L11190" t="s">
        <v>187</v>
      </c>
    </row>
    <row r="11191" spans="1:12" hidden="1" x14ac:dyDescent="0.25">
      <c r="A11191">
        <v>240811</v>
      </c>
      <c r="B11191" t="s">
        <v>28866</v>
      </c>
      <c r="C11191" t="s">
        <v>28864</v>
      </c>
      <c r="D11191" t="s">
        <v>28808</v>
      </c>
      <c r="E11191" t="s">
        <v>36082</v>
      </c>
      <c r="F11191" t="s">
        <v>36083</v>
      </c>
      <c r="G11191">
        <v>1998</v>
      </c>
      <c r="H11191" t="s">
        <v>36729</v>
      </c>
      <c r="I11191" t="s">
        <v>630</v>
      </c>
      <c r="J11191" s="2" t="s">
        <v>28867</v>
      </c>
      <c r="K11191" s="5" t="s">
        <v>173</v>
      </c>
    </row>
    <row r="11192" spans="1:12" hidden="1" x14ac:dyDescent="0.25">
      <c r="A11192">
        <v>240814</v>
      </c>
      <c r="B11192" t="s">
        <v>28868</v>
      </c>
      <c r="C11192" t="s">
        <v>28847</v>
      </c>
      <c r="D11192" t="s">
        <v>28808</v>
      </c>
      <c r="E11192" t="s">
        <v>36082</v>
      </c>
      <c r="F11192" t="s">
        <v>36083</v>
      </c>
      <c r="G11192">
        <v>1998</v>
      </c>
      <c r="H11192" t="s">
        <v>36729</v>
      </c>
      <c r="I11192" t="s">
        <v>28848</v>
      </c>
      <c r="J11192" s="2" t="s">
        <v>28869</v>
      </c>
      <c r="K11192" s="5" t="s">
        <v>38</v>
      </c>
    </row>
    <row r="11193" spans="1:12" hidden="1" x14ac:dyDescent="0.25">
      <c r="A11193">
        <v>240849</v>
      </c>
      <c r="B11193" t="s">
        <v>28870</v>
      </c>
      <c r="C11193" t="s">
        <v>28864</v>
      </c>
      <c r="D11193" t="s">
        <v>28808</v>
      </c>
      <c r="E11193" t="s">
        <v>36082</v>
      </c>
      <c r="F11193" t="s">
        <v>36083</v>
      </c>
      <c r="G11193">
        <v>1998</v>
      </c>
      <c r="H11193" t="s">
        <v>36729</v>
      </c>
      <c r="I11193" t="s">
        <v>630</v>
      </c>
      <c r="J11193" s="2" t="s">
        <v>28871</v>
      </c>
      <c r="K11193" s="5" t="s">
        <v>502</v>
      </c>
      <c r="L11193" t="s">
        <v>1674</v>
      </c>
    </row>
    <row r="11194" spans="1:12" hidden="1" x14ac:dyDescent="0.25">
      <c r="A11194">
        <v>240861</v>
      </c>
      <c r="B11194" t="s">
        <v>28872</v>
      </c>
      <c r="C11194" t="s">
        <v>28873</v>
      </c>
      <c r="D11194" t="s">
        <v>28874</v>
      </c>
      <c r="E11194" t="s">
        <v>36084</v>
      </c>
      <c r="F11194" t="s">
        <v>35409</v>
      </c>
      <c r="G11194">
        <v>1989</v>
      </c>
      <c r="H11194" t="s">
        <v>36730</v>
      </c>
      <c r="I11194" t="s">
        <v>28875</v>
      </c>
      <c r="J11194" s="2" t="s">
        <v>28876</v>
      </c>
      <c r="K11194" s="5" t="s">
        <v>21</v>
      </c>
    </row>
    <row r="11195" spans="1:12" hidden="1" x14ac:dyDescent="0.25">
      <c r="A11195">
        <v>240905</v>
      </c>
      <c r="B11195" t="s">
        <v>28877</v>
      </c>
      <c r="C11195" t="s">
        <v>28878</v>
      </c>
      <c r="D11195" t="s">
        <v>28874</v>
      </c>
      <c r="E11195" t="s">
        <v>36084</v>
      </c>
      <c r="F11195" t="s">
        <v>35409</v>
      </c>
      <c r="G11195">
        <v>1989</v>
      </c>
      <c r="H11195" t="s">
        <v>36730</v>
      </c>
      <c r="I11195" t="s">
        <v>15057</v>
      </c>
      <c r="J11195" s="2" t="s">
        <v>28879</v>
      </c>
      <c r="K11195" s="5" t="s">
        <v>38</v>
      </c>
      <c r="L11195" t="s">
        <v>16</v>
      </c>
    </row>
    <row r="11196" spans="1:12" hidden="1" x14ac:dyDescent="0.25">
      <c r="A11196">
        <v>240942</v>
      </c>
      <c r="B11196" t="s">
        <v>28880</v>
      </c>
      <c r="C11196" t="s">
        <v>28878</v>
      </c>
      <c r="D11196" t="s">
        <v>28874</v>
      </c>
      <c r="E11196" t="s">
        <v>36084</v>
      </c>
      <c r="F11196" t="s">
        <v>35409</v>
      </c>
      <c r="G11196">
        <v>1989</v>
      </c>
      <c r="H11196" t="s">
        <v>36730</v>
      </c>
      <c r="I11196" t="s">
        <v>15057</v>
      </c>
      <c r="J11196" s="2" t="s">
        <v>28881</v>
      </c>
      <c r="K11196" s="5" t="s">
        <v>21</v>
      </c>
    </row>
    <row r="11197" spans="1:12" hidden="1" x14ac:dyDescent="0.25">
      <c r="A11197">
        <v>240957</v>
      </c>
      <c r="B11197" t="s">
        <v>28882</v>
      </c>
      <c r="C11197" t="s">
        <v>28883</v>
      </c>
      <c r="D11197" t="s">
        <v>28874</v>
      </c>
      <c r="E11197" t="s">
        <v>36084</v>
      </c>
      <c r="F11197" t="s">
        <v>35409</v>
      </c>
      <c r="G11197">
        <v>1989</v>
      </c>
      <c r="H11197" t="s">
        <v>36730</v>
      </c>
      <c r="I11197" t="s">
        <v>28884</v>
      </c>
      <c r="J11197" s="2" t="s">
        <v>28885</v>
      </c>
      <c r="K11197" s="5" t="s">
        <v>38</v>
      </c>
      <c r="L11197" t="s">
        <v>323</v>
      </c>
    </row>
    <row r="11198" spans="1:12" hidden="1" x14ac:dyDescent="0.25">
      <c r="A11198">
        <v>240962</v>
      </c>
      <c r="B11198" t="s">
        <v>28886</v>
      </c>
      <c r="C11198" t="s">
        <v>28878</v>
      </c>
      <c r="D11198" t="s">
        <v>28874</v>
      </c>
      <c r="E11198" t="s">
        <v>36084</v>
      </c>
      <c r="F11198" t="s">
        <v>35409</v>
      </c>
      <c r="G11198">
        <v>1989</v>
      </c>
      <c r="H11198" t="s">
        <v>36730</v>
      </c>
      <c r="I11198" t="s">
        <v>15057</v>
      </c>
      <c r="J11198" s="2" t="s">
        <v>28887</v>
      </c>
      <c r="K11198" s="5" t="s">
        <v>38</v>
      </c>
      <c r="L11198" t="s">
        <v>16</v>
      </c>
    </row>
    <row r="11199" spans="1:12" hidden="1" x14ac:dyDescent="0.25">
      <c r="A11199">
        <v>241028</v>
      </c>
      <c r="B11199" t="s">
        <v>28888</v>
      </c>
      <c r="C11199" t="s">
        <v>28889</v>
      </c>
      <c r="D11199" t="s">
        <v>28874</v>
      </c>
      <c r="E11199" t="s">
        <v>36084</v>
      </c>
      <c r="F11199" t="s">
        <v>35409</v>
      </c>
      <c r="G11199">
        <v>1989</v>
      </c>
      <c r="H11199" t="s">
        <v>36730</v>
      </c>
      <c r="I11199" t="s">
        <v>1243</v>
      </c>
      <c r="J11199" s="2" t="s">
        <v>28890</v>
      </c>
      <c r="K11199" s="5" t="s">
        <v>55</v>
      </c>
    </row>
    <row r="11200" spans="1:12" hidden="1" x14ac:dyDescent="0.25">
      <c r="A11200">
        <v>241032</v>
      </c>
      <c r="B11200" t="s">
        <v>28891</v>
      </c>
      <c r="C11200" t="s">
        <v>28889</v>
      </c>
      <c r="D11200" t="s">
        <v>28874</v>
      </c>
      <c r="E11200" t="s">
        <v>36084</v>
      </c>
      <c r="F11200" t="s">
        <v>35409</v>
      </c>
      <c r="G11200">
        <v>1989</v>
      </c>
      <c r="H11200" t="s">
        <v>36730</v>
      </c>
      <c r="I11200" t="s">
        <v>1243</v>
      </c>
      <c r="J11200" s="2" t="s">
        <v>28892</v>
      </c>
      <c r="K11200" s="5" t="s">
        <v>21</v>
      </c>
    </row>
    <row r="11201" spans="1:12" hidden="1" x14ac:dyDescent="0.25">
      <c r="A11201">
        <v>241056</v>
      </c>
      <c r="B11201" t="s">
        <v>28893</v>
      </c>
      <c r="C11201" t="s">
        <v>28889</v>
      </c>
      <c r="D11201" t="s">
        <v>28874</v>
      </c>
      <c r="E11201" t="s">
        <v>36084</v>
      </c>
      <c r="F11201" t="s">
        <v>35409</v>
      </c>
      <c r="G11201">
        <v>1989</v>
      </c>
      <c r="H11201" t="s">
        <v>36730</v>
      </c>
      <c r="I11201" t="s">
        <v>1243</v>
      </c>
      <c r="J11201" s="2" t="s">
        <v>28894</v>
      </c>
      <c r="K11201" s="5" t="s">
        <v>128</v>
      </c>
    </row>
    <row r="11202" spans="1:12" hidden="1" x14ac:dyDescent="0.25">
      <c r="A11202">
        <v>241058</v>
      </c>
      <c r="B11202" t="s">
        <v>28895</v>
      </c>
      <c r="C11202" t="s">
        <v>28889</v>
      </c>
      <c r="D11202" t="s">
        <v>28874</v>
      </c>
      <c r="E11202" t="s">
        <v>36084</v>
      </c>
      <c r="F11202" t="s">
        <v>35409</v>
      </c>
      <c r="G11202">
        <v>1989</v>
      </c>
      <c r="H11202" t="s">
        <v>36730</v>
      </c>
      <c r="I11202" t="s">
        <v>1243</v>
      </c>
      <c r="J11202" s="2" t="s">
        <v>28896</v>
      </c>
      <c r="K11202" s="5" t="s">
        <v>128</v>
      </c>
    </row>
    <row r="11203" spans="1:12" hidden="1" x14ac:dyDescent="0.25">
      <c r="A11203">
        <v>241097</v>
      </c>
      <c r="B11203" t="s">
        <v>28897</v>
      </c>
      <c r="C11203" t="s">
        <v>28889</v>
      </c>
      <c r="D11203" t="s">
        <v>28874</v>
      </c>
      <c r="E11203" t="s">
        <v>36084</v>
      </c>
      <c r="F11203" t="s">
        <v>35409</v>
      </c>
      <c r="G11203">
        <v>1989</v>
      </c>
      <c r="H11203" t="s">
        <v>36730</v>
      </c>
      <c r="I11203" t="s">
        <v>1243</v>
      </c>
      <c r="J11203" s="2" t="s">
        <v>28898</v>
      </c>
      <c r="K11203" s="5" t="s">
        <v>55</v>
      </c>
    </row>
    <row r="11204" spans="1:12" hidden="1" x14ac:dyDescent="0.25">
      <c r="A11204">
        <v>241129</v>
      </c>
      <c r="B11204" t="s">
        <v>28899</v>
      </c>
      <c r="C11204" t="s">
        <v>28889</v>
      </c>
      <c r="D11204" t="s">
        <v>28874</v>
      </c>
      <c r="E11204" t="s">
        <v>36084</v>
      </c>
      <c r="F11204" t="s">
        <v>35409</v>
      </c>
      <c r="G11204">
        <v>1989</v>
      </c>
      <c r="H11204" t="s">
        <v>36730</v>
      </c>
      <c r="I11204" t="s">
        <v>1243</v>
      </c>
      <c r="J11204" s="2" t="s">
        <v>28900</v>
      </c>
      <c r="K11204" s="5" t="s">
        <v>32</v>
      </c>
    </row>
    <row r="11205" spans="1:12" hidden="1" x14ac:dyDescent="0.25">
      <c r="A11205">
        <v>241133</v>
      </c>
      <c r="B11205" t="s">
        <v>28901</v>
      </c>
      <c r="C11205" t="s">
        <v>28902</v>
      </c>
      <c r="D11205" t="s">
        <v>28874</v>
      </c>
      <c r="E11205" t="s">
        <v>36084</v>
      </c>
      <c r="F11205" t="s">
        <v>35409</v>
      </c>
      <c r="G11205">
        <v>1989</v>
      </c>
      <c r="H11205" t="s">
        <v>36730</v>
      </c>
      <c r="I11205" t="s">
        <v>22407</v>
      </c>
      <c r="J11205" s="2" t="s">
        <v>28903</v>
      </c>
      <c r="K11205" s="5" t="s">
        <v>21</v>
      </c>
    </row>
    <row r="11206" spans="1:12" hidden="1" x14ac:dyDescent="0.25">
      <c r="A11206">
        <v>241145</v>
      </c>
      <c r="B11206" t="s">
        <v>28904</v>
      </c>
      <c r="C11206" t="s">
        <v>28905</v>
      </c>
      <c r="D11206" t="s">
        <v>28874</v>
      </c>
      <c r="E11206" t="s">
        <v>36084</v>
      </c>
      <c r="F11206" t="s">
        <v>35409</v>
      </c>
      <c r="G11206">
        <v>1989</v>
      </c>
      <c r="H11206" t="s">
        <v>36730</v>
      </c>
      <c r="I11206" t="s">
        <v>28906</v>
      </c>
      <c r="J11206" s="2" t="s">
        <v>28907</v>
      </c>
      <c r="K11206" s="5" t="s">
        <v>21</v>
      </c>
    </row>
    <row r="11207" spans="1:12" hidden="1" x14ac:dyDescent="0.25">
      <c r="A11207">
        <v>241164</v>
      </c>
      <c r="B11207" t="s">
        <v>28908</v>
      </c>
      <c r="C11207" t="s">
        <v>28878</v>
      </c>
      <c r="D11207" t="s">
        <v>28874</v>
      </c>
      <c r="E11207" t="s">
        <v>36084</v>
      </c>
      <c r="F11207" t="s">
        <v>35409</v>
      </c>
      <c r="G11207">
        <v>1989</v>
      </c>
      <c r="H11207" t="s">
        <v>36730</v>
      </c>
      <c r="I11207" t="s">
        <v>15057</v>
      </c>
      <c r="J11207" s="2" t="s">
        <v>28909</v>
      </c>
      <c r="K11207" s="5" t="s">
        <v>21</v>
      </c>
    </row>
    <row r="11208" spans="1:12" hidden="1" x14ac:dyDescent="0.25">
      <c r="A11208">
        <v>241254</v>
      </c>
      <c r="B11208" t="s">
        <v>28910</v>
      </c>
      <c r="C11208" t="s">
        <v>28878</v>
      </c>
      <c r="D11208" t="s">
        <v>28874</v>
      </c>
      <c r="E11208" t="s">
        <v>36084</v>
      </c>
      <c r="F11208" t="s">
        <v>35409</v>
      </c>
      <c r="G11208">
        <v>1989</v>
      </c>
      <c r="H11208" t="s">
        <v>36730</v>
      </c>
      <c r="I11208" t="s">
        <v>15057</v>
      </c>
      <c r="J11208" s="2" t="s">
        <v>28911</v>
      </c>
      <c r="K11208" s="5" t="s">
        <v>55</v>
      </c>
    </row>
    <row r="11209" spans="1:12" hidden="1" x14ac:dyDescent="0.25">
      <c r="A11209">
        <v>241260</v>
      </c>
      <c r="B11209" t="s">
        <v>28912</v>
      </c>
      <c r="C11209" t="s">
        <v>28878</v>
      </c>
      <c r="D11209" t="s">
        <v>28874</v>
      </c>
      <c r="E11209" t="s">
        <v>36084</v>
      </c>
      <c r="F11209" t="s">
        <v>35409</v>
      </c>
      <c r="G11209">
        <v>1989</v>
      </c>
      <c r="H11209" t="s">
        <v>36730</v>
      </c>
      <c r="I11209" t="s">
        <v>15057</v>
      </c>
      <c r="J11209" s="2" t="s">
        <v>28913</v>
      </c>
      <c r="K11209" s="5" t="s">
        <v>21</v>
      </c>
    </row>
    <row r="11210" spans="1:12" hidden="1" x14ac:dyDescent="0.25">
      <c r="A11210">
        <v>241264</v>
      </c>
      <c r="B11210" t="s">
        <v>28914</v>
      </c>
      <c r="C11210" t="s">
        <v>28878</v>
      </c>
      <c r="D11210" t="s">
        <v>28874</v>
      </c>
      <c r="E11210" t="s">
        <v>36084</v>
      </c>
      <c r="F11210" t="s">
        <v>35409</v>
      </c>
      <c r="G11210">
        <v>1989</v>
      </c>
      <c r="H11210" t="s">
        <v>36730</v>
      </c>
      <c r="I11210" t="s">
        <v>15057</v>
      </c>
      <c r="J11210" s="2" t="s">
        <v>28915</v>
      </c>
      <c r="K11210" s="5" t="s">
        <v>21</v>
      </c>
    </row>
    <row r="11211" spans="1:12" hidden="1" x14ac:dyDescent="0.25">
      <c r="A11211">
        <v>241285</v>
      </c>
      <c r="B11211" t="s">
        <v>28916</v>
      </c>
      <c r="C11211" t="s">
        <v>28902</v>
      </c>
      <c r="D11211" t="s">
        <v>28874</v>
      </c>
      <c r="E11211" t="s">
        <v>36084</v>
      </c>
      <c r="F11211" t="s">
        <v>35409</v>
      </c>
      <c r="G11211">
        <v>1989</v>
      </c>
      <c r="H11211" t="s">
        <v>36730</v>
      </c>
      <c r="I11211" t="s">
        <v>22407</v>
      </c>
      <c r="J11211" s="2" t="s">
        <v>28917</v>
      </c>
      <c r="K11211" s="5" t="s">
        <v>38</v>
      </c>
      <c r="L11211" t="s">
        <v>232</v>
      </c>
    </row>
    <row r="11212" spans="1:12" hidden="1" x14ac:dyDescent="0.25">
      <c r="A11212">
        <v>241291</v>
      </c>
      <c r="B11212" t="s">
        <v>28918</v>
      </c>
      <c r="C11212" t="s">
        <v>28902</v>
      </c>
      <c r="D11212" t="s">
        <v>28874</v>
      </c>
      <c r="E11212" t="s">
        <v>36084</v>
      </c>
      <c r="F11212" t="s">
        <v>35409</v>
      </c>
      <c r="G11212">
        <v>1989</v>
      </c>
      <c r="H11212" t="s">
        <v>36730</v>
      </c>
      <c r="I11212" t="s">
        <v>22407</v>
      </c>
      <c r="J11212" s="2" t="s">
        <v>28919</v>
      </c>
      <c r="K11212" s="5" t="s">
        <v>128</v>
      </c>
    </row>
    <row r="11213" spans="1:12" hidden="1" x14ac:dyDescent="0.25">
      <c r="A11213">
        <v>241292</v>
      </c>
      <c r="B11213" t="s">
        <v>28920</v>
      </c>
      <c r="C11213" t="s">
        <v>28878</v>
      </c>
      <c r="D11213" t="s">
        <v>28874</v>
      </c>
      <c r="E11213" t="s">
        <v>36084</v>
      </c>
      <c r="F11213" t="s">
        <v>35409</v>
      </c>
      <c r="G11213">
        <v>1989</v>
      </c>
      <c r="H11213" t="s">
        <v>36730</v>
      </c>
      <c r="I11213" t="s">
        <v>15057</v>
      </c>
      <c r="J11213" s="2" t="s">
        <v>28921</v>
      </c>
      <c r="K11213" s="5" t="s">
        <v>202</v>
      </c>
      <c r="L11213" t="s">
        <v>35187</v>
      </c>
    </row>
    <row r="11214" spans="1:12" hidden="1" x14ac:dyDescent="0.25">
      <c r="A11214">
        <v>241309</v>
      </c>
      <c r="B11214" t="s">
        <v>28922</v>
      </c>
      <c r="C11214" t="s">
        <v>28878</v>
      </c>
      <c r="D11214" t="s">
        <v>28874</v>
      </c>
      <c r="E11214" t="s">
        <v>36084</v>
      </c>
      <c r="F11214" t="s">
        <v>35409</v>
      </c>
      <c r="G11214">
        <v>1989</v>
      </c>
      <c r="H11214" t="s">
        <v>36730</v>
      </c>
      <c r="I11214" t="s">
        <v>15057</v>
      </c>
      <c r="J11214" s="2" t="s">
        <v>28923</v>
      </c>
      <c r="K11214" s="5" t="s">
        <v>38</v>
      </c>
      <c r="L11214" t="s">
        <v>132</v>
      </c>
    </row>
    <row r="11215" spans="1:12" hidden="1" x14ac:dyDescent="0.25">
      <c r="A11215">
        <v>241314</v>
      </c>
      <c r="B11215" t="s">
        <v>28924</v>
      </c>
      <c r="C11215" t="s">
        <v>28902</v>
      </c>
      <c r="D11215" t="s">
        <v>28874</v>
      </c>
      <c r="E11215" t="s">
        <v>36084</v>
      </c>
      <c r="F11215" t="s">
        <v>35409</v>
      </c>
      <c r="G11215">
        <v>1989</v>
      </c>
      <c r="H11215" t="s">
        <v>36730</v>
      </c>
      <c r="I11215" t="s">
        <v>22407</v>
      </c>
      <c r="J11215" s="2" t="s">
        <v>28925</v>
      </c>
      <c r="K11215" s="5" t="s">
        <v>38</v>
      </c>
      <c r="L11215" t="s">
        <v>132</v>
      </c>
    </row>
    <row r="11216" spans="1:12" hidden="1" x14ac:dyDescent="0.25">
      <c r="A11216">
        <v>241320</v>
      </c>
      <c r="B11216" t="s">
        <v>28926</v>
      </c>
      <c r="C11216" t="s">
        <v>28902</v>
      </c>
      <c r="D11216" t="s">
        <v>28874</v>
      </c>
      <c r="E11216" t="s">
        <v>36084</v>
      </c>
      <c r="F11216" t="s">
        <v>35409</v>
      </c>
      <c r="G11216">
        <v>1989</v>
      </c>
      <c r="H11216" t="s">
        <v>36730</v>
      </c>
      <c r="I11216" t="s">
        <v>22407</v>
      </c>
      <c r="J11216" s="2" t="s">
        <v>28927</v>
      </c>
      <c r="K11216" s="5" t="s">
        <v>21</v>
      </c>
      <c r="L11216" t="s">
        <v>143</v>
      </c>
    </row>
    <row r="11217" spans="1:12" hidden="1" x14ac:dyDescent="0.25">
      <c r="A11217">
        <v>241333</v>
      </c>
      <c r="B11217" t="s">
        <v>28928</v>
      </c>
      <c r="C11217" t="s">
        <v>28878</v>
      </c>
      <c r="D11217" t="s">
        <v>28874</v>
      </c>
      <c r="E11217" t="s">
        <v>36084</v>
      </c>
      <c r="F11217" t="s">
        <v>35409</v>
      </c>
      <c r="G11217">
        <v>1989</v>
      </c>
      <c r="H11217" t="s">
        <v>36730</v>
      </c>
      <c r="I11217" t="s">
        <v>15057</v>
      </c>
      <c r="J11217" s="2" t="s">
        <v>28929</v>
      </c>
      <c r="K11217" s="5" t="s">
        <v>38</v>
      </c>
      <c r="L11217" t="s">
        <v>627</v>
      </c>
    </row>
    <row r="11218" spans="1:12" hidden="1" x14ac:dyDescent="0.25">
      <c r="A11218">
        <v>241335</v>
      </c>
      <c r="B11218" t="s">
        <v>28930</v>
      </c>
      <c r="C11218" t="s">
        <v>28878</v>
      </c>
      <c r="D11218" t="s">
        <v>28874</v>
      </c>
      <c r="E11218" t="s">
        <v>36084</v>
      </c>
      <c r="F11218" t="s">
        <v>35409</v>
      </c>
      <c r="G11218">
        <v>1989</v>
      </c>
      <c r="H11218" t="s">
        <v>36730</v>
      </c>
      <c r="I11218" t="s">
        <v>15057</v>
      </c>
      <c r="J11218" s="2" t="s">
        <v>28931</v>
      </c>
      <c r="K11218" s="5" t="s">
        <v>32</v>
      </c>
    </row>
    <row r="11219" spans="1:12" hidden="1" x14ac:dyDescent="0.25">
      <c r="A11219">
        <v>241363</v>
      </c>
      <c r="B11219" t="s">
        <v>28932</v>
      </c>
      <c r="C11219" t="s">
        <v>28878</v>
      </c>
      <c r="D11219" t="s">
        <v>28874</v>
      </c>
      <c r="E11219" t="s">
        <v>36084</v>
      </c>
      <c r="F11219" t="s">
        <v>35409</v>
      </c>
      <c r="G11219">
        <v>1989</v>
      </c>
      <c r="H11219" t="s">
        <v>36730</v>
      </c>
      <c r="I11219" t="s">
        <v>15057</v>
      </c>
      <c r="J11219" s="2" t="s">
        <v>28933</v>
      </c>
      <c r="K11219" s="5" t="s">
        <v>38</v>
      </c>
    </row>
    <row r="11220" spans="1:12" hidden="1" x14ac:dyDescent="0.25">
      <c r="A11220">
        <v>241414</v>
      </c>
      <c r="B11220" t="s">
        <v>28934</v>
      </c>
      <c r="C11220" t="s">
        <v>28889</v>
      </c>
      <c r="D11220" t="s">
        <v>28874</v>
      </c>
      <c r="E11220" t="s">
        <v>36084</v>
      </c>
      <c r="F11220" t="s">
        <v>35409</v>
      </c>
      <c r="G11220">
        <v>1989</v>
      </c>
      <c r="H11220" t="s">
        <v>36730</v>
      </c>
      <c r="I11220" t="s">
        <v>1243</v>
      </c>
      <c r="J11220" s="2" t="s">
        <v>28935</v>
      </c>
      <c r="K11220" s="5" t="s">
        <v>38</v>
      </c>
    </row>
    <row r="11221" spans="1:12" hidden="1" x14ac:dyDescent="0.25">
      <c r="A11221">
        <v>241431</v>
      </c>
      <c r="B11221" t="s">
        <v>28936</v>
      </c>
      <c r="C11221" t="s">
        <v>28878</v>
      </c>
      <c r="D11221" t="s">
        <v>28874</v>
      </c>
      <c r="E11221" t="s">
        <v>36084</v>
      </c>
      <c r="F11221" t="s">
        <v>35409</v>
      </c>
      <c r="G11221">
        <v>1989</v>
      </c>
      <c r="H11221" t="s">
        <v>36730</v>
      </c>
      <c r="I11221" t="s">
        <v>15057</v>
      </c>
      <c r="J11221" s="2" t="s">
        <v>28937</v>
      </c>
      <c r="K11221" s="5" t="s">
        <v>173</v>
      </c>
      <c r="L11221" t="s">
        <v>16</v>
      </c>
    </row>
    <row r="11222" spans="1:12" hidden="1" x14ac:dyDescent="0.25">
      <c r="A11222">
        <v>241435</v>
      </c>
      <c r="B11222" t="s">
        <v>28938</v>
      </c>
      <c r="C11222" t="s">
        <v>28878</v>
      </c>
      <c r="D11222" t="s">
        <v>28874</v>
      </c>
      <c r="E11222" t="s">
        <v>36084</v>
      </c>
      <c r="F11222" t="s">
        <v>35409</v>
      </c>
      <c r="G11222">
        <v>1989</v>
      </c>
      <c r="H11222" t="s">
        <v>36730</v>
      </c>
      <c r="I11222" t="s">
        <v>15057</v>
      </c>
      <c r="J11222" s="2" t="s">
        <v>28939</v>
      </c>
      <c r="K11222" s="5" t="s">
        <v>38</v>
      </c>
      <c r="L11222" t="s">
        <v>132</v>
      </c>
    </row>
    <row r="11223" spans="1:12" hidden="1" x14ac:dyDescent="0.25">
      <c r="A11223">
        <v>241585</v>
      </c>
      <c r="B11223" t="s">
        <v>28940</v>
      </c>
      <c r="C11223" t="s">
        <v>28941</v>
      </c>
      <c r="D11223" t="s">
        <v>28942</v>
      </c>
      <c r="E11223" t="s">
        <v>36085</v>
      </c>
      <c r="F11223" t="s">
        <v>35969</v>
      </c>
      <c r="G11223">
        <v>1993</v>
      </c>
      <c r="H11223" t="s">
        <v>36731</v>
      </c>
      <c r="I11223" t="s">
        <v>28943</v>
      </c>
      <c r="J11223" s="2" t="s">
        <v>28944</v>
      </c>
      <c r="K11223" s="5" t="s">
        <v>55</v>
      </c>
    </row>
    <row r="11224" spans="1:12" hidden="1" x14ac:dyDescent="0.25">
      <c r="A11224">
        <v>241766</v>
      </c>
      <c r="B11224" t="s">
        <v>28945</v>
      </c>
      <c r="C11224" t="s">
        <v>28946</v>
      </c>
      <c r="D11224" t="s">
        <v>28947</v>
      </c>
      <c r="E11224" t="s">
        <v>36086</v>
      </c>
      <c r="F11224" t="s">
        <v>35475</v>
      </c>
      <c r="G11224">
        <v>1997</v>
      </c>
      <c r="H11224" t="s">
        <v>36732</v>
      </c>
      <c r="I11224" t="s">
        <v>28948</v>
      </c>
      <c r="J11224" s="2" t="s">
        <v>28949</v>
      </c>
      <c r="K11224" s="5" t="s">
        <v>128</v>
      </c>
    </row>
    <row r="11225" spans="1:12" hidden="1" x14ac:dyDescent="0.25">
      <c r="A11225">
        <v>241810</v>
      </c>
      <c r="B11225" t="s">
        <v>28950</v>
      </c>
      <c r="C11225" t="s">
        <v>28951</v>
      </c>
      <c r="D11225" t="s">
        <v>28947</v>
      </c>
      <c r="E11225" t="s">
        <v>36086</v>
      </c>
      <c r="F11225" t="s">
        <v>35475</v>
      </c>
      <c r="G11225">
        <v>1997</v>
      </c>
      <c r="H11225" t="s">
        <v>36732</v>
      </c>
      <c r="I11225" t="s">
        <v>28952</v>
      </c>
      <c r="J11225" s="2" t="s">
        <v>28953</v>
      </c>
      <c r="K11225" s="5" t="s">
        <v>21</v>
      </c>
    </row>
    <row r="11226" spans="1:12" hidden="1" x14ac:dyDescent="0.25">
      <c r="A11226">
        <v>241855</v>
      </c>
      <c r="B11226" t="s">
        <v>28954</v>
      </c>
      <c r="C11226" t="s">
        <v>28955</v>
      </c>
      <c r="D11226" t="s">
        <v>28947</v>
      </c>
      <c r="E11226" t="s">
        <v>36086</v>
      </c>
      <c r="F11226" t="s">
        <v>35475</v>
      </c>
      <c r="G11226">
        <v>1997</v>
      </c>
      <c r="H11226" t="s">
        <v>36732</v>
      </c>
      <c r="I11226" t="s">
        <v>8197</v>
      </c>
      <c r="J11226" s="2" t="s">
        <v>28956</v>
      </c>
      <c r="K11226" s="5" t="s">
        <v>21</v>
      </c>
    </row>
    <row r="11227" spans="1:12" hidden="1" x14ac:dyDescent="0.25">
      <c r="A11227">
        <v>241866</v>
      </c>
      <c r="B11227" t="s">
        <v>28957</v>
      </c>
      <c r="C11227" t="s">
        <v>28958</v>
      </c>
      <c r="D11227" t="s">
        <v>28947</v>
      </c>
      <c r="E11227" t="s">
        <v>36086</v>
      </c>
      <c r="F11227" t="s">
        <v>35475</v>
      </c>
      <c r="G11227">
        <v>1997</v>
      </c>
      <c r="H11227" t="s">
        <v>36732</v>
      </c>
      <c r="I11227" t="s">
        <v>28959</v>
      </c>
      <c r="J11227" s="2" t="s">
        <v>28960</v>
      </c>
      <c r="K11227" s="5" t="s">
        <v>38</v>
      </c>
    </row>
    <row r="11228" spans="1:12" hidden="1" x14ac:dyDescent="0.25">
      <c r="A11228">
        <v>241880</v>
      </c>
      <c r="B11228" t="s">
        <v>28961</v>
      </c>
      <c r="C11228" t="s">
        <v>28962</v>
      </c>
      <c r="D11228" t="s">
        <v>28947</v>
      </c>
      <c r="E11228" t="s">
        <v>36086</v>
      </c>
      <c r="F11228" t="s">
        <v>35475</v>
      </c>
      <c r="G11228">
        <v>1997</v>
      </c>
      <c r="H11228" t="s">
        <v>36732</v>
      </c>
      <c r="I11228" t="s">
        <v>22889</v>
      </c>
      <c r="J11228" s="2" t="s">
        <v>28963</v>
      </c>
      <c r="K11228" s="5" t="s">
        <v>38</v>
      </c>
      <c r="L11228" t="s">
        <v>323</v>
      </c>
    </row>
    <row r="11229" spans="1:12" hidden="1" x14ac:dyDescent="0.25">
      <c r="A11229">
        <v>241883</v>
      </c>
      <c r="B11229" t="s">
        <v>28964</v>
      </c>
      <c r="C11229" t="s">
        <v>28962</v>
      </c>
      <c r="D11229" t="s">
        <v>28947</v>
      </c>
      <c r="E11229" t="s">
        <v>36086</v>
      </c>
      <c r="F11229" t="s">
        <v>35475</v>
      </c>
      <c r="G11229">
        <v>1997</v>
      </c>
      <c r="H11229" t="s">
        <v>36732</v>
      </c>
      <c r="I11229" t="s">
        <v>22889</v>
      </c>
      <c r="J11229" s="2" t="s">
        <v>28965</v>
      </c>
      <c r="K11229" s="5" t="s">
        <v>38</v>
      </c>
    </row>
    <row r="11230" spans="1:12" hidden="1" x14ac:dyDescent="0.25">
      <c r="A11230">
        <v>241896</v>
      </c>
      <c r="B11230" t="s">
        <v>28966</v>
      </c>
      <c r="C11230" t="s">
        <v>28967</v>
      </c>
      <c r="D11230" t="s">
        <v>28947</v>
      </c>
      <c r="E11230" t="s">
        <v>36086</v>
      </c>
      <c r="F11230" t="s">
        <v>35475</v>
      </c>
      <c r="G11230">
        <v>1997</v>
      </c>
      <c r="H11230" t="s">
        <v>36732</v>
      </c>
      <c r="I11230" t="s">
        <v>28968</v>
      </c>
      <c r="J11230" s="2" t="s">
        <v>28969</v>
      </c>
      <c r="K11230" s="5" t="s">
        <v>38</v>
      </c>
      <c r="L11230" t="s">
        <v>16</v>
      </c>
    </row>
    <row r="11231" spans="1:12" hidden="1" x14ac:dyDescent="0.25">
      <c r="A11231">
        <v>241929</v>
      </c>
      <c r="B11231" t="s">
        <v>28970</v>
      </c>
      <c r="C11231" t="s">
        <v>28955</v>
      </c>
      <c r="D11231" t="s">
        <v>28947</v>
      </c>
      <c r="E11231" t="s">
        <v>36086</v>
      </c>
      <c r="F11231" t="s">
        <v>35475</v>
      </c>
      <c r="G11231">
        <v>1997</v>
      </c>
      <c r="H11231" t="s">
        <v>36732</v>
      </c>
      <c r="I11231" t="s">
        <v>8197</v>
      </c>
      <c r="J11231" s="2" t="s">
        <v>28971</v>
      </c>
      <c r="K11231" s="5" t="s">
        <v>21</v>
      </c>
    </row>
    <row r="11232" spans="1:12" hidden="1" x14ac:dyDescent="0.25">
      <c r="A11232">
        <v>241950</v>
      </c>
      <c r="B11232" t="s">
        <v>28972</v>
      </c>
      <c r="C11232" t="s">
        <v>28973</v>
      </c>
      <c r="D11232" t="s">
        <v>28947</v>
      </c>
      <c r="E11232" t="s">
        <v>36086</v>
      </c>
      <c r="F11232" t="s">
        <v>35475</v>
      </c>
      <c r="G11232">
        <v>1997</v>
      </c>
      <c r="H11232" t="s">
        <v>36732</v>
      </c>
      <c r="I11232" t="s">
        <v>21466</v>
      </c>
      <c r="J11232" s="2" t="s">
        <v>28974</v>
      </c>
      <c r="K11232" s="5" t="s">
        <v>38</v>
      </c>
      <c r="L11232" t="s">
        <v>174</v>
      </c>
    </row>
    <row r="11233" spans="1:19" hidden="1" x14ac:dyDescent="0.25">
      <c r="A11233">
        <v>241968</v>
      </c>
      <c r="B11233" t="s">
        <v>28975</v>
      </c>
      <c r="C11233" t="s">
        <v>28973</v>
      </c>
      <c r="D11233" t="s">
        <v>28947</v>
      </c>
      <c r="E11233" t="s">
        <v>36086</v>
      </c>
      <c r="F11233" t="s">
        <v>35475</v>
      </c>
      <c r="G11233">
        <v>1997</v>
      </c>
      <c r="H11233" t="s">
        <v>36732</v>
      </c>
      <c r="I11233" t="s">
        <v>21466</v>
      </c>
      <c r="J11233" s="2" t="s">
        <v>28976</v>
      </c>
      <c r="K11233" s="5" t="s">
        <v>38</v>
      </c>
      <c r="L11233" t="s">
        <v>35292</v>
      </c>
    </row>
    <row r="11234" spans="1:19" hidden="1" x14ac:dyDescent="0.25">
      <c r="A11234">
        <v>242009</v>
      </c>
      <c r="B11234" t="s">
        <v>28977</v>
      </c>
      <c r="C11234" t="s">
        <v>28962</v>
      </c>
      <c r="D11234" t="s">
        <v>28947</v>
      </c>
      <c r="E11234" t="s">
        <v>36086</v>
      </c>
      <c r="F11234" t="s">
        <v>35475</v>
      </c>
      <c r="G11234">
        <v>1997</v>
      </c>
      <c r="H11234" t="s">
        <v>36732</v>
      </c>
      <c r="I11234" t="s">
        <v>22889</v>
      </c>
      <c r="J11234" s="2" t="s">
        <v>28978</v>
      </c>
      <c r="K11234" s="5" t="s">
        <v>38</v>
      </c>
      <c r="L11234" t="s">
        <v>35296</v>
      </c>
    </row>
    <row r="11235" spans="1:19" hidden="1" x14ac:dyDescent="0.25">
      <c r="A11235">
        <v>242014</v>
      </c>
      <c r="B11235" t="s">
        <v>28979</v>
      </c>
      <c r="C11235" t="s">
        <v>28962</v>
      </c>
      <c r="D11235" t="s">
        <v>28947</v>
      </c>
      <c r="E11235" t="s">
        <v>36086</v>
      </c>
      <c r="F11235" t="s">
        <v>35475</v>
      </c>
      <c r="G11235">
        <v>1997</v>
      </c>
      <c r="H11235" t="s">
        <v>36732</v>
      </c>
      <c r="I11235" t="s">
        <v>22889</v>
      </c>
      <c r="J11235" s="2" t="s">
        <v>28980</v>
      </c>
      <c r="K11235" s="5" t="s">
        <v>38</v>
      </c>
      <c r="L11235" t="s">
        <v>132</v>
      </c>
    </row>
    <row r="11236" spans="1:19" hidden="1" x14ac:dyDescent="0.25">
      <c r="A11236">
        <v>242015</v>
      </c>
      <c r="B11236" t="s">
        <v>28981</v>
      </c>
      <c r="C11236" t="s">
        <v>28982</v>
      </c>
      <c r="D11236" t="s">
        <v>28947</v>
      </c>
      <c r="E11236" t="s">
        <v>36086</v>
      </c>
      <c r="F11236" t="s">
        <v>35475</v>
      </c>
      <c r="G11236">
        <v>1997</v>
      </c>
      <c r="H11236" t="s">
        <v>36732</v>
      </c>
      <c r="I11236" t="s">
        <v>28983</v>
      </c>
      <c r="J11236" s="2" t="s">
        <v>28984</v>
      </c>
      <c r="K11236" s="5" t="s">
        <v>173</v>
      </c>
    </row>
    <row r="11237" spans="1:19" hidden="1" x14ac:dyDescent="0.25">
      <c r="A11237">
        <v>242024</v>
      </c>
      <c r="B11237" t="s">
        <v>28985</v>
      </c>
      <c r="C11237" t="s">
        <v>28982</v>
      </c>
      <c r="D11237" t="s">
        <v>28947</v>
      </c>
      <c r="E11237" t="s">
        <v>36086</v>
      </c>
      <c r="F11237" t="s">
        <v>35475</v>
      </c>
      <c r="G11237">
        <v>1997</v>
      </c>
      <c r="H11237" t="s">
        <v>36732</v>
      </c>
      <c r="I11237" t="s">
        <v>28983</v>
      </c>
      <c r="J11237" s="2" t="s">
        <v>28986</v>
      </c>
      <c r="K11237" s="5" t="s">
        <v>21</v>
      </c>
    </row>
    <row r="11238" spans="1:19" hidden="1" x14ac:dyDescent="0.25">
      <c r="A11238">
        <v>242030</v>
      </c>
      <c r="B11238" t="s">
        <v>28987</v>
      </c>
      <c r="C11238" t="s">
        <v>28982</v>
      </c>
      <c r="D11238" t="s">
        <v>28947</v>
      </c>
      <c r="E11238" t="s">
        <v>36086</v>
      </c>
      <c r="F11238" t="s">
        <v>35475</v>
      </c>
      <c r="G11238">
        <v>1997</v>
      </c>
      <c r="H11238" t="s">
        <v>36732</v>
      </c>
      <c r="I11238" t="s">
        <v>28983</v>
      </c>
      <c r="J11238" s="2" t="s">
        <v>28988</v>
      </c>
      <c r="K11238" s="5" t="s">
        <v>21</v>
      </c>
    </row>
    <row r="11239" spans="1:19" hidden="1" x14ac:dyDescent="0.25">
      <c r="A11239">
        <v>242068</v>
      </c>
      <c r="B11239" t="s">
        <v>28989</v>
      </c>
      <c r="C11239" t="s">
        <v>28982</v>
      </c>
      <c r="D11239" t="s">
        <v>28947</v>
      </c>
      <c r="E11239" t="s">
        <v>36086</v>
      </c>
      <c r="F11239" t="s">
        <v>35475</v>
      </c>
      <c r="G11239">
        <v>1997</v>
      </c>
      <c r="H11239" t="s">
        <v>36732</v>
      </c>
      <c r="I11239" t="s">
        <v>28983</v>
      </c>
      <c r="J11239" s="2" t="s">
        <v>28990</v>
      </c>
      <c r="K11239" s="5" t="s">
        <v>15</v>
      </c>
      <c r="L11239" t="s">
        <v>35313</v>
      </c>
    </row>
    <row r="11240" spans="1:19" hidden="1" x14ac:dyDescent="0.25">
      <c r="A11240">
        <v>242086</v>
      </c>
      <c r="B11240" t="s">
        <v>28991</v>
      </c>
      <c r="C11240" t="s">
        <v>28992</v>
      </c>
      <c r="D11240" t="s">
        <v>28947</v>
      </c>
      <c r="E11240" t="s">
        <v>36086</v>
      </c>
      <c r="F11240" t="s">
        <v>35475</v>
      </c>
      <c r="G11240">
        <v>1997</v>
      </c>
      <c r="H11240" t="s">
        <v>36732</v>
      </c>
      <c r="I11240" t="s">
        <v>28550</v>
      </c>
      <c r="J11240" s="2" t="s">
        <v>28993</v>
      </c>
      <c r="K11240" s="5" t="s">
        <v>21</v>
      </c>
    </row>
    <row r="11241" spans="1:19" hidden="1" x14ac:dyDescent="0.25">
      <c r="A11241">
        <v>242146</v>
      </c>
      <c r="B11241" t="s">
        <v>28994</v>
      </c>
      <c r="C11241" t="s">
        <v>28995</v>
      </c>
      <c r="D11241" t="s">
        <v>28947</v>
      </c>
      <c r="E11241" t="s">
        <v>36086</v>
      </c>
      <c r="F11241" t="s">
        <v>35475</v>
      </c>
      <c r="G11241">
        <v>1997</v>
      </c>
      <c r="H11241" t="s">
        <v>36732</v>
      </c>
      <c r="I11241" t="s">
        <v>28996</v>
      </c>
      <c r="J11241" s="2" t="s">
        <v>28997</v>
      </c>
      <c r="K11241" s="5" t="s">
        <v>21</v>
      </c>
    </row>
    <row r="11242" spans="1:19" hidden="1" x14ac:dyDescent="0.25">
      <c r="A11242">
        <v>242155</v>
      </c>
      <c r="B11242" t="s">
        <v>28998</v>
      </c>
      <c r="C11242" t="s">
        <v>28999</v>
      </c>
      <c r="D11242" t="s">
        <v>28947</v>
      </c>
      <c r="E11242" t="s">
        <v>36086</v>
      </c>
      <c r="F11242" t="s">
        <v>35475</v>
      </c>
      <c r="G11242">
        <v>1997</v>
      </c>
      <c r="H11242" t="s">
        <v>36732</v>
      </c>
      <c r="I11242" t="s">
        <v>29000</v>
      </c>
      <c r="J11242" s="2" t="s">
        <v>29001</v>
      </c>
      <c r="K11242" s="5" t="s">
        <v>38</v>
      </c>
      <c r="O11242" t="s">
        <v>24</v>
      </c>
      <c r="P11242" t="s">
        <v>35339</v>
      </c>
      <c r="R11242" t="s">
        <v>7</v>
      </c>
      <c r="S11242" t="s">
        <v>167</v>
      </c>
    </row>
    <row r="11243" spans="1:19" hidden="1" x14ac:dyDescent="0.25">
      <c r="A11243">
        <v>242159</v>
      </c>
      <c r="B11243" t="s">
        <v>29002</v>
      </c>
      <c r="C11243" t="s">
        <v>28999</v>
      </c>
      <c r="D11243" t="s">
        <v>28947</v>
      </c>
      <c r="E11243" t="s">
        <v>36086</v>
      </c>
      <c r="F11243" t="s">
        <v>35475</v>
      </c>
      <c r="G11243">
        <v>1997</v>
      </c>
      <c r="H11243" t="s">
        <v>36732</v>
      </c>
      <c r="I11243" t="s">
        <v>29000</v>
      </c>
      <c r="J11243" s="2" t="s">
        <v>29003</v>
      </c>
      <c r="K11243" s="5" t="s">
        <v>345</v>
      </c>
    </row>
    <row r="11244" spans="1:19" hidden="1" x14ac:dyDescent="0.25">
      <c r="A11244">
        <v>242228</v>
      </c>
      <c r="B11244" t="s">
        <v>29004</v>
      </c>
      <c r="C11244" t="s">
        <v>28955</v>
      </c>
      <c r="D11244" t="s">
        <v>28947</v>
      </c>
      <c r="E11244" t="s">
        <v>36086</v>
      </c>
      <c r="F11244" t="s">
        <v>35475</v>
      </c>
      <c r="G11244">
        <v>1997</v>
      </c>
      <c r="H11244" t="s">
        <v>36732</v>
      </c>
      <c r="I11244" t="s">
        <v>8197</v>
      </c>
      <c r="J11244" s="2" t="s">
        <v>29005</v>
      </c>
      <c r="K11244" s="5" t="s">
        <v>128</v>
      </c>
      <c r="L11244" t="s">
        <v>314</v>
      </c>
    </row>
    <row r="11245" spans="1:19" hidden="1" x14ac:dyDescent="0.25">
      <c r="A11245">
        <v>242325</v>
      </c>
      <c r="B11245" t="s">
        <v>29006</v>
      </c>
      <c r="C11245" t="s">
        <v>29007</v>
      </c>
      <c r="D11245" t="s">
        <v>29008</v>
      </c>
      <c r="E11245" t="s">
        <v>36087</v>
      </c>
      <c r="F11245" t="s">
        <v>35475</v>
      </c>
      <c r="G11245">
        <v>2000</v>
      </c>
      <c r="H11245" t="s">
        <v>36733</v>
      </c>
      <c r="I11245" t="s">
        <v>29009</v>
      </c>
      <c r="J11245" s="2" t="s">
        <v>29010</v>
      </c>
      <c r="K11245" s="5" t="s">
        <v>38</v>
      </c>
      <c r="L11245" t="s">
        <v>16</v>
      </c>
    </row>
    <row r="11246" spans="1:19" hidden="1" x14ac:dyDescent="0.25">
      <c r="A11246">
        <v>242337</v>
      </c>
      <c r="B11246" t="s">
        <v>29011</v>
      </c>
      <c r="C11246" t="s">
        <v>29012</v>
      </c>
      <c r="D11246" t="s">
        <v>29008</v>
      </c>
      <c r="E11246" t="s">
        <v>36087</v>
      </c>
      <c r="F11246" t="s">
        <v>35475</v>
      </c>
      <c r="G11246">
        <v>2000</v>
      </c>
      <c r="H11246" t="s">
        <v>36733</v>
      </c>
      <c r="I11246" t="s">
        <v>22889</v>
      </c>
      <c r="J11246" s="2" t="s">
        <v>29013</v>
      </c>
      <c r="K11246" s="5" t="s">
        <v>202</v>
      </c>
    </row>
    <row r="11247" spans="1:19" hidden="1" x14ac:dyDescent="0.25">
      <c r="A11247">
        <v>242353</v>
      </c>
      <c r="B11247" t="s">
        <v>29014</v>
      </c>
      <c r="C11247" t="s">
        <v>29015</v>
      </c>
      <c r="D11247" t="s">
        <v>29008</v>
      </c>
      <c r="E11247" t="s">
        <v>36087</v>
      </c>
      <c r="F11247" t="s">
        <v>35475</v>
      </c>
      <c r="G11247">
        <v>2000</v>
      </c>
      <c r="H11247" t="s">
        <v>36733</v>
      </c>
      <c r="I11247" t="s">
        <v>8197</v>
      </c>
      <c r="J11247" s="2" t="s">
        <v>29016</v>
      </c>
      <c r="K11247" s="5" t="s">
        <v>38</v>
      </c>
      <c r="L11247" t="s">
        <v>1151</v>
      </c>
    </row>
    <row r="11248" spans="1:19" hidden="1" x14ac:dyDescent="0.25">
      <c r="A11248">
        <v>242360</v>
      </c>
      <c r="B11248" t="s">
        <v>29017</v>
      </c>
      <c r="C11248" t="s">
        <v>29007</v>
      </c>
      <c r="D11248" t="s">
        <v>29008</v>
      </c>
      <c r="E11248" t="s">
        <v>36087</v>
      </c>
      <c r="F11248" t="s">
        <v>35475</v>
      </c>
      <c r="G11248">
        <v>2000</v>
      </c>
      <c r="H11248" t="s">
        <v>36733</v>
      </c>
      <c r="I11248" t="s">
        <v>29009</v>
      </c>
      <c r="J11248" s="2" t="s">
        <v>29018</v>
      </c>
      <c r="K11248" s="5" t="s">
        <v>55</v>
      </c>
    </row>
    <row r="11249" spans="1:12" hidden="1" x14ac:dyDescent="0.25">
      <c r="A11249">
        <v>242367</v>
      </c>
      <c r="B11249" t="s">
        <v>29019</v>
      </c>
      <c r="C11249" t="s">
        <v>29015</v>
      </c>
      <c r="D11249" t="s">
        <v>29008</v>
      </c>
      <c r="E11249" t="s">
        <v>36087</v>
      </c>
      <c r="F11249" t="s">
        <v>35475</v>
      </c>
      <c r="G11249">
        <v>2000</v>
      </c>
      <c r="H11249" t="s">
        <v>36733</v>
      </c>
      <c r="I11249" t="s">
        <v>8197</v>
      </c>
      <c r="J11249" s="2" t="s">
        <v>29020</v>
      </c>
      <c r="K11249" s="5" t="s">
        <v>21</v>
      </c>
    </row>
    <row r="11250" spans="1:12" hidden="1" x14ac:dyDescent="0.25">
      <c r="A11250">
        <v>242389</v>
      </c>
      <c r="B11250" t="s">
        <v>29021</v>
      </c>
      <c r="C11250" t="s">
        <v>29007</v>
      </c>
      <c r="D11250" t="s">
        <v>29008</v>
      </c>
      <c r="E11250" t="s">
        <v>36087</v>
      </c>
      <c r="F11250" t="s">
        <v>35475</v>
      </c>
      <c r="G11250">
        <v>2000</v>
      </c>
      <c r="H11250" t="s">
        <v>36733</v>
      </c>
      <c r="I11250" t="s">
        <v>29009</v>
      </c>
      <c r="J11250" s="2" t="s">
        <v>29022</v>
      </c>
      <c r="K11250" s="5" t="s">
        <v>55</v>
      </c>
    </row>
    <row r="11251" spans="1:12" hidden="1" x14ac:dyDescent="0.25">
      <c r="A11251">
        <v>242394</v>
      </c>
      <c r="B11251" t="s">
        <v>29023</v>
      </c>
      <c r="C11251" t="s">
        <v>29007</v>
      </c>
      <c r="D11251" t="s">
        <v>29008</v>
      </c>
      <c r="E11251" t="s">
        <v>36087</v>
      </c>
      <c r="F11251" t="s">
        <v>35475</v>
      </c>
      <c r="G11251">
        <v>2000</v>
      </c>
      <c r="H11251" t="s">
        <v>36733</v>
      </c>
      <c r="I11251" t="s">
        <v>29009</v>
      </c>
      <c r="J11251" s="2" t="s">
        <v>29024</v>
      </c>
      <c r="K11251" s="5" t="s">
        <v>32</v>
      </c>
    </row>
    <row r="11252" spans="1:12" hidden="1" x14ac:dyDescent="0.25">
      <c r="A11252">
        <v>242490</v>
      </c>
      <c r="B11252" t="s">
        <v>29025</v>
      </c>
      <c r="C11252" t="s">
        <v>29026</v>
      </c>
      <c r="D11252" t="s">
        <v>29008</v>
      </c>
      <c r="E11252" t="s">
        <v>36087</v>
      </c>
      <c r="F11252" t="s">
        <v>35475</v>
      </c>
      <c r="G11252">
        <v>2000</v>
      </c>
      <c r="H11252" t="s">
        <v>36733</v>
      </c>
      <c r="I11252" t="s">
        <v>28983</v>
      </c>
      <c r="J11252" s="2" t="s">
        <v>29027</v>
      </c>
      <c r="K11252" s="5" t="s">
        <v>38</v>
      </c>
      <c r="L11252" t="s">
        <v>323</v>
      </c>
    </row>
    <row r="11253" spans="1:12" hidden="1" x14ac:dyDescent="0.25">
      <c r="A11253">
        <v>242532</v>
      </c>
      <c r="B11253" t="s">
        <v>29028</v>
      </c>
      <c r="C11253" t="s">
        <v>29012</v>
      </c>
      <c r="D11253" t="s">
        <v>29008</v>
      </c>
      <c r="E11253" t="s">
        <v>36087</v>
      </c>
      <c r="F11253" t="s">
        <v>35475</v>
      </c>
      <c r="G11253">
        <v>2000</v>
      </c>
      <c r="H11253" t="s">
        <v>36733</v>
      </c>
      <c r="I11253" t="s">
        <v>22889</v>
      </c>
      <c r="J11253" s="2" t="s">
        <v>29029</v>
      </c>
      <c r="K11253" s="5" t="s">
        <v>38</v>
      </c>
      <c r="L11253" t="s">
        <v>16</v>
      </c>
    </row>
    <row r="11254" spans="1:12" hidden="1" x14ac:dyDescent="0.25">
      <c r="A11254">
        <v>242533</v>
      </c>
      <c r="B11254" t="s">
        <v>29030</v>
      </c>
      <c r="C11254" t="s">
        <v>29031</v>
      </c>
      <c r="D11254" t="s">
        <v>29008</v>
      </c>
      <c r="E11254" t="s">
        <v>36087</v>
      </c>
      <c r="F11254" t="s">
        <v>35475</v>
      </c>
      <c r="G11254">
        <v>2000</v>
      </c>
      <c r="H11254" t="s">
        <v>36733</v>
      </c>
      <c r="I11254" t="s">
        <v>1595</v>
      </c>
      <c r="J11254" s="2" t="s">
        <v>29032</v>
      </c>
      <c r="K11254" s="5" t="s">
        <v>38</v>
      </c>
    </row>
    <row r="11255" spans="1:12" hidden="1" x14ac:dyDescent="0.25">
      <c r="A11255">
        <v>242535</v>
      </c>
      <c r="B11255" t="s">
        <v>29033</v>
      </c>
      <c r="C11255" t="s">
        <v>29031</v>
      </c>
      <c r="D11255" t="s">
        <v>29008</v>
      </c>
      <c r="E11255" t="s">
        <v>36087</v>
      </c>
      <c r="F11255" t="s">
        <v>35475</v>
      </c>
      <c r="G11255">
        <v>2000</v>
      </c>
      <c r="H11255" t="s">
        <v>36733</v>
      </c>
      <c r="I11255" t="s">
        <v>1595</v>
      </c>
      <c r="J11255" s="2" t="s">
        <v>29034</v>
      </c>
      <c r="K11255" s="5" t="s">
        <v>32</v>
      </c>
    </row>
    <row r="11256" spans="1:12" hidden="1" x14ac:dyDescent="0.25">
      <c r="A11256">
        <v>242553</v>
      </c>
      <c r="B11256" t="s">
        <v>29035</v>
      </c>
      <c r="C11256" t="s">
        <v>29031</v>
      </c>
      <c r="D11256" t="s">
        <v>29008</v>
      </c>
      <c r="E11256" t="s">
        <v>36087</v>
      </c>
      <c r="F11256" t="s">
        <v>35475</v>
      </c>
      <c r="G11256">
        <v>2000</v>
      </c>
      <c r="H11256" t="s">
        <v>36733</v>
      </c>
      <c r="I11256" t="s">
        <v>1595</v>
      </c>
      <c r="J11256" s="2" t="s">
        <v>29036</v>
      </c>
      <c r="K11256" s="5" t="s">
        <v>38</v>
      </c>
      <c r="L11256" t="s">
        <v>323</v>
      </c>
    </row>
    <row r="11257" spans="1:12" hidden="1" x14ac:dyDescent="0.25">
      <c r="A11257">
        <v>242561</v>
      </c>
      <c r="B11257" t="s">
        <v>29037</v>
      </c>
      <c r="C11257" t="s">
        <v>29012</v>
      </c>
      <c r="D11257" t="s">
        <v>29008</v>
      </c>
      <c r="E11257" t="s">
        <v>36087</v>
      </c>
      <c r="F11257" t="s">
        <v>35475</v>
      </c>
      <c r="G11257">
        <v>2000</v>
      </c>
      <c r="H11257" t="s">
        <v>36733</v>
      </c>
      <c r="I11257" t="s">
        <v>22889</v>
      </c>
      <c r="J11257" s="2" t="s">
        <v>29038</v>
      </c>
      <c r="K11257" s="5" t="s">
        <v>21</v>
      </c>
    </row>
    <row r="11258" spans="1:12" hidden="1" x14ac:dyDescent="0.25">
      <c r="A11258">
        <v>242579</v>
      </c>
      <c r="B11258" t="s">
        <v>29039</v>
      </c>
      <c r="C11258" t="s">
        <v>29012</v>
      </c>
      <c r="D11258" t="s">
        <v>29008</v>
      </c>
      <c r="E11258" t="s">
        <v>36087</v>
      </c>
      <c r="F11258" t="s">
        <v>35475</v>
      </c>
      <c r="G11258">
        <v>2000</v>
      </c>
      <c r="H11258" t="s">
        <v>36733</v>
      </c>
      <c r="I11258" t="s">
        <v>22889</v>
      </c>
      <c r="J11258" s="2" t="s">
        <v>29040</v>
      </c>
      <c r="K11258" s="5" t="s">
        <v>38</v>
      </c>
      <c r="L11258" t="s">
        <v>35248</v>
      </c>
    </row>
    <row r="11259" spans="1:12" hidden="1" x14ac:dyDescent="0.25">
      <c r="A11259">
        <v>242587</v>
      </c>
      <c r="B11259" t="s">
        <v>29041</v>
      </c>
      <c r="C11259" t="s">
        <v>29012</v>
      </c>
      <c r="D11259" t="s">
        <v>29008</v>
      </c>
      <c r="E11259" t="s">
        <v>36087</v>
      </c>
      <c r="F11259" t="s">
        <v>35475</v>
      </c>
      <c r="G11259">
        <v>2000</v>
      </c>
      <c r="H11259" t="s">
        <v>36733</v>
      </c>
      <c r="I11259" t="s">
        <v>22889</v>
      </c>
      <c r="J11259" s="2" t="s">
        <v>29042</v>
      </c>
      <c r="K11259" s="5" t="s">
        <v>21</v>
      </c>
    </row>
    <row r="11260" spans="1:12" hidden="1" x14ac:dyDescent="0.25">
      <c r="A11260">
        <v>242600</v>
      </c>
      <c r="B11260" t="s">
        <v>29043</v>
      </c>
      <c r="C11260" t="s">
        <v>29044</v>
      </c>
      <c r="D11260" t="s">
        <v>29008</v>
      </c>
      <c r="E11260" t="s">
        <v>36087</v>
      </c>
      <c r="F11260" t="s">
        <v>35475</v>
      </c>
      <c r="G11260">
        <v>2000</v>
      </c>
      <c r="H11260" t="s">
        <v>36733</v>
      </c>
      <c r="I11260" t="s">
        <v>29045</v>
      </c>
      <c r="J11260" s="2" t="s">
        <v>29046</v>
      </c>
      <c r="K11260" s="5" t="s">
        <v>32</v>
      </c>
    </row>
    <row r="11261" spans="1:12" hidden="1" x14ac:dyDescent="0.25">
      <c r="A11261">
        <v>242606</v>
      </c>
      <c r="B11261" t="s">
        <v>29047</v>
      </c>
      <c r="C11261" t="s">
        <v>29048</v>
      </c>
      <c r="D11261" t="s">
        <v>29008</v>
      </c>
      <c r="E11261" t="s">
        <v>36087</v>
      </c>
      <c r="F11261" t="s">
        <v>35475</v>
      </c>
      <c r="G11261">
        <v>2000</v>
      </c>
      <c r="H11261" t="s">
        <v>36733</v>
      </c>
      <c r="I11261" t="s">
        <v>5954</v>
      </c>
      <c r="J11261" s="2" t="s">
        <v>29049</v>
      </c>
      <c r="K11261" s="5" t="s">
        <v>21</v>
      </c>
    </row>
    <row r="11262" spans="1:12" hidden="1" x14ac:dyDescent="0.25">
      <c r="A11262">
        <v>242622</v>
      </c>
      <c r="B11262" t="s">
        <v>29050</v>
      </c>
      <c r="C11262" t="s">
        <v>29048</v>
      </c>
      <c r="D11262" t="s">
        <v>29008</v>
      </c>
      <c r="E11262" t="s">
        <v>36087</v>
      </c>
      <c r="F11262" t="s">
        <v>35475</v>
      </c>
      <c r="G11262">
        <v>2000</v>
      </c>
      <c r="H11262" t="s">
        <v>36733</v>
      </c>
      <c r="I11262" t="s">
        <v>5954</v>
      </c>
      <c r="J11262" s="2" t="s">
        <v>29051</v>
      </c>
      <c r="K11262" s="5" t="s">
        <v>128</v>
      </c>
    </row>
    <row r="11263" spans="1:12" hidden="1" x14ac:dyDescent="0.25">
      <c r="A11263">
        <v>242625</v>
      </c>
      <c r="B11263" t="s">
        <v>29052</v>
      </c>
      <c r="C11263" t="s">
        <v>29044</v>
      </c>
      <c r="D11263" t="s">
        <v>29008</v>
      </c>
      <c r="E11263" t="s">
        <v>36087</v>
      </c>
      <c r="F11263" t="s">
        <v>35475</v>
      </c>
      <c r="G11263">
        <v>2000</v>
      </c>
      <c r="H11263" t="s">
        <v>36733</v>
      </c>
      <c r="I11263" t="s">
        <v>29045</v>
      </c>
      <c r="J11263" s="2" t="s">
        <v>29053</v>
      </c>
      <c r="K11263" s="5" t="s">
        <v>32</v>
      </c>
    </row>
    <row r="11264" spans="1:12" hidden="1" x14ac:dyDescent="0.25">
      <c r="A11264">
        <v>242638</v>
      </c>
      <c r="B11264" t="s">
        <v>29054</v>
      </c>
      <c r="C11264" t="s">
        <v>29048</v>
      </c>
      <c r="D11264" t="s">
        <v>29008</v>
      </c>
      <c r="E11264" t="s">
        <v>36087</v>
      </c>
      <c r="F11264" t="s">
        <v>35475</v>
      </c>
      <c r="G11264">
        <v>2000</v>
      </c>
      <c r="H11264" t="s">
        <v>36733</v>
      </c>
      <c r="I11264" t="s">
        <v>5954</v>
      </c>
      <c r="J11264" s="2" t="s">
        <v>29055</v>
      </c>
      <c r="K11264" s="5" t="s">
        <v>128</v>
      </c>
      <c r="L11264" t="s">
        <v>35203</v>
      </c>
    </row>
    <row r="11265" spans="1:16" hidden="1" x14ac:dyDescent="0.25">
      <c r="A11265">
        <v>242644</v>
      </c>
      <c r="B11265" t="s">
        <v>29056</v>
      </c>
      <c r="C11265" t="s">
        <v>29057</v>
      </c>
      <c r="D11265" t="s">
        <v>29008</v>
      </c>
      <c r="E11265" t="s">
        <v>36087</v>
      </c>
      <c r="F11265" t="s">
        <v>35475</v>
      </c>
      <c r="G11265">
        <v>2000</v>
      </c>
      <c r="H11265" t="s">
        <v>36733</v>
      </c>
      <c r="I11265" t="s">
        <v>1453</v>
      </c>
      <c r="J11265" s="2" t="s">
        <v>29058</v>
      </c>
      <c r="K11265" s="5" t="s">
        <v>21</v>
      </c>
    </row>
    <row r="11266" spans="1:16" hidden="1" x14ac:dyDescent="0.25">
      <c r="A11266">
        <v>242646</v>
      </c>
      <c r="B11266" t="s">
        <v>29059</v>
      </c>
      <c r="C11266" t="s">
        <v>29057</v>
      </c>
      <c r="D11266" t="s">
        <v>29008</v>
      </c>
      <c r="E11266" t="s">
        <v>36087</v>
      </c>
      <c r="F11266" t="s">
        <v>35475</v>
      </c>
      <c r="G11266">
        <v>2000</v>
      </c>
      <c r="H11266" t="s">
        <v>36733</v>
      </c>
      <c r="I11266" t="s">
        <v>1453</v>
      </c>
      <c r="J11266" s="2" t="s">
        <v>29060</v>
      </c>
      <c r="K11266" s="5" t="s">
        <v>21</v>
      </c>
    </row>
    <row r="11267" spans="1:16" hidden="1" x14ac:dyDescent="0.25">
      <c r="A11267">
        <v>242654</v>
      </c>
      <c r="B11267" t="s">
        <v>29061</v>
      </c>
      <c r="C11267" t="s">
        <v>29057</v>
      </c>
      <c r="D11267" t="s">
        <v>29008</v>
      </c>
      <c r="E11267" t="s">
        <v>36087</v>
      </c>
      <c r="F11267" t="s">
        <v>35475</v>
      </c>
      <c r="G11267">
        <v>2000</v>
      </c>
      <c r="H11267" t="s">
        <v>36733</v>
      </c>
      <c r="I11267" t="s">
        <v>1453</v>
      </c>
      <c r="J11267" s="2" t="s">
        <v>29062</v>
      </c>
      <c r="K11267" s="5" t="s">
        <v>55</v>
      </c>
    </row>
    <row r="11268" spans="1:16" hidden="1" x14ac:dyDescent="0.25">
      <c r="A11268">
        <v>242668</v>
      </c>
      <c r="B11268" t="s">
        <v>29063</v>
      </c>
      <c r="C11268" t="s">
        <v>29015</v>
      </c>
      <c r="D11268" t="s">
        <v>29008</v>
      </c>
      <c r="E11268" t="s">
        <v>36087</v>
      </c>
      <c r="F11268" t="s">
        <v>35475</v>
      </c>
      <c r="G11268">
        <v>2000</v>
      </c>
      <c r="H11268" t="s">
        <v>36733</v>
      </c>
      <c r="I11268" t="s">
        <v>8197</v>
      </c>
      <c r="J11268" s="2" t="s">
        <v>29064</v>
      </c>
      <c r="K11268" s="5" t="s">
        <v>38</v>
      </c>
      <c r="O11268" t="s">
        <v>24</v>
      </c>
      <c r="P11268" t="s">
        <v>35339</v>
      </c>
    </row>
    <row r="11269" spans="1:16" hidden="1" x14ac:dyDescent="0.25">
      <c r="A11269">
        <v>242701</v>
      </c>
      <c r="B11269" t="s">
        <v>29065</v>
      </c>
      <c r="C11269" t="s">
        <v>29066</v>
      </c>
      <c r="D11269" t="s">
        <v>29067</v>
      </c>
      <c r="E11269" t="s">
        <v>36088</v>
      </c>
      <c r="F11269" t="s">
        <v>35779</v>
      </c>
      <c r="G11269" t="s">
        <v>36089</v>
      </c>
      <c r="H11269" t="s">
        <v>36734</v>
      </c>
      <c r="I11269" t="s">
        <v>8569</v>
      </c>
      <c r="J11269" s="2" t="s">
        <v>29068</v>
      </c>
      <c r="K11269" s="5" t="s">
        <v>128</v>
      </c>
    </row>
    <row r="11270" spans="1:16" hidden="1" x14ac:dyDescent="0.25">
      <c r="A11270">
        <v>242705</v>
      </c>
      <c r="B11270" t="s">
        <v>29069</v>
      </c>
      <c r="C11270" t="s">
        <v>29066</v>
      </c>
      <c r="D11270" t="s">
        <v>29067</v>
      </c>
      <c r="E11270" t="s">
        <v>36088</v>
      </c>
      <c r="F11270" t="s">
        <v>35779</v>
      </c>
      <c r="G11270" t="s">
        <v>36089</v>
      </c>
      <c r="H11270" t="s">
        <v>36734</v>
      </c>
      <c r="I11270" t="s">
        <v>8569</v>
      </c>
      <c r="J11270" s="2" t="s">
        <v>29070</v>
      </c>
      <c r="K11270" s="5" t="s">
        <v>21</v>
      </c>
    </row>
    <row r="11271" spans="1:16" hidden="1" x14ac:dyDescent="0.25">
      <c r="A11271">
        <v>242765</v>
      </c>
      <c r="B11271" t="s">
        <v>29071</v>
      </c>
      <c r="C11271" t="s">
        <v>29066</v>
      </c>
      <c r="D11271" t="s">
        <v>29067</v>
      </c>
      <c r="E11271" t="s">
        <v>36088</v>
      </c>
      <c r="F11271" t="s">
        <v>35779</v>
      </c>
      <c r="G11271" t="s">
        <v>36089</v>
      </c>
      <c r="H11271" t="s">
        <v>36734</v>
      </c>
      <c r="I11271" t="s">
        <v>8569</v>
      </c>
      <c r="J11271" s="2" t="s">
        <v>29072</v>
      </c>
      <c r="K11271" s="5" t="s">
        <v>21</v>
      </c>
    </row>
    <row r="11272" spans="1:16" hidden="1" x14ac:dyDescent="0.25">
      <c r="A11272">
        <v>242768</v>
      </c>
      <c r="B11272" t="s">
        <v>29073</v>
      </c>
      <c r="C11272" t="s">
        <v>29074</v>
      </c>
      <c r="D11272" t="s">
        <v>29067</v>
      </c>
      <c r="E11272" t="s">
        <v>36088</v>
      </c>
      <c r="F11272" t="s">
        <v>35779</v>
      </c>
      <c r="G11272" t="s">
        <v>36089</v>
      </c>
      <c r="H11272" t="s">
        <v>36734</v>
      </c>
      <c r="I11272" t="s">
        <v>8197</v>
      </c>
      <c r="J11272" s="2" t="s">
        <v>29075</v>
      </c>
      <c r="K11272" s="5" t="s">
        <v>55</v>
      </c>
    </row>
    <row r="11273" spans="1:16" hidden="1" x14ac:dyDescent="0.25">
      <c r="A11273">
        <v>242781</v>
      </c>
      <c r="B11273" t="s">
        <v>29076</v>
      </c>
      <c r="C11273" t="s">
        <v>29066</v>
      </c>
      <c r="D11273" t="s">
        <v>29067</v>
      </c>
      <c r="E11273" t="s">
        <v>36088</v>
      </c>
      <c r="F11273" t="s">
        <v>35779</v>
      </c>
      <c r="G11273" t="s">
        <v>36089</v>
      </c>
      <c r="H11273" t="s">
        <v>36734</v>
      </c>
      <c r="I11273" t="s">
        <v>8569</v>
      </c>
      <c r="J11273" s="2" t="s">
        <v>29077</v>
      </c>
      <c r="K11273" s="5" t="s">
        <v>21</v>
      </c>
    </row>
    <row r="11274" spans="1:16" hidden="1" x14ac:dyDescent="0.25">
      <c r="A11274">
        <v>242794</v>
      </c>
      <c r="B11274" t="s">
        <v>29078</v>
      </c>
      <c r="C11274" t="s">
        <v>29066</v>
      </c>
      <c r="D11274" t="s">
        <v>29067</v>
      </c>
      <c r="E11274" t="s">
        <v>36088</v>
      </c>
      <c r="F11274" t="s">
        <v>35779</v>
      </c>
      <c r="G11274" t="s">
        <v>36089</v>
      </c>
      <c r="H11274" t="s">
        <v>36734</v>
      </c>
      <c r="I11274" t="s">
        <v>8569</v>
      </c>
      <c r="J11274" s="2" t="s">
        <v>29079</v>
      </c>
      <c r="K11274" s="5" t="s">
        <v>55</v>
      </c>
    </row>
    <row r="11275" spans="1:16" hidden="1" x14ac:dyDescent="0.25">
      <c r="A11275">
        <v>242796</v>
      </c>
      <c r="B11275" t="s">
        <v>29080</v>
      </c>
      <c r="C11275" t="s">
        <v>29066</v>
      </c>
      <c r="D11275" t="s">
        <v>29067</v>
      </c>
      <c r="E11275" t="s">
        <v>36088</v>
      </c>
      <c r="F11275" t="s">
        <v>35779</v>
      </c>
      <c r="G11275" t="s">
        <v>36089</v>
      </c>
      <c r="H11275" t="s">
        <v>36734</v>
      </c>
      <c r="I11275" t="s">
        <v>8569</v>
      </c>
      <c r="J11275" s="2" t="s">
        <v>29081</v>
      </c>
      <c r="K11275" s="5" t="s">
        <v>32</v>
      </c>
    </row>
    <row r="11276" spans="1:16" hidden="1" x14ac:dyDescent="0.25">
      <c r="A11276">
        <v>242893</v>
      </c>
      <c r="B11276" t="s">
        <v>29082</v>
      </c>
      <c r="C11276" t="s">
        <v>29083</v>
      </c>
      <c r="D11276" t="s">
        <v>29067</v>
      </c>
      <c r="E11276" t="s">
        <v>36088</v>
      </c>
      <c r="F11276" t="s">
        <v>35779</v>
      </c>
      <c r="G11276" t="s">
        <v>36089</v>
      </c>
      <c r="H11276" t="s">
        <v>36734</v>
      </c>
      <c r="I11276" t="s">
        <v>29084</v>
      </c>
      <c r="J11276" s="2" t="s">
        <v>29085</v>
      </c>
      <c r="K11276" s="5" t="s">
        <v>21</v>
      </c>
    </row>
    <row r="11277" spans="1:16" hidden="1" x14ac:dyDescent="0.25">
      <c r="A11277">
        <v>242994</v>
      </c>
      <c r="B11277" t="s">
        <v>29086</v>
      </c>
      <c r="C11277" t="s">
        <v>29087</v>
      </c>
      <c r="D11277" t="s">
        <v>29067</v>
      </c>
      <c r="E11277" t="s">
        <v>36088</v>
      </c>
      <c r="F11277" t="s">
        <v>35779</v>
      </c>
      <c r="G11277" t="s">
        <v>36089</v>
      </c>
      <c r="H11277" t="s">
        <v>36734</v>
      </c>
      <c r="I11277" t="s">
        <v>22889</v>
      </c>
      <c r="J11277" s="2" t="s">
        <v>29088</v>
      </c>
      <c r="K11277" s="5" t="s">
        <v>21</v>
      </c>
    </row>
    <row r="11278" spans="1:16" hidden="1" x14ac:dyDescent="0.25">
      <c r="A11278">
        <v>243028</v>
      </c>
      <c r="B11278" t="s">
        <v>29089</v>
      </c>
      <c r="C11278" t="s">
        <v>29090</v>
      </c>
      <c r="D11278" t="s">
        <v>29067</v>
      </c>
      <c r="E11278" t="s">
        <v>36088</v>
      </c>
      <c r="F11278" t="s">
        <v>35779</v>
      </c>
      <c r="G11278" t="s">
        <v>36089</v>
      </c>
      <c r="H11278" t="s">
        <v>36734</v>
      </c>
      <c r="I11278" t="s">
        <v>28983</v>
      </c>
      <c r="J11278" s="2" t="s">
        <v>29091</v>
      </c>
      <c r="K11278" s="5" t="s">
        <v>55</v>
      </c>
    </row>
    <row r="11279" spans="1:16" hidden="1" x14ac:dyDescent="0.25">
      <c r="A11279">
        <v>243044</v>
      </c>
      <c r="B11279" t="s">
        <v>29092</v>
      </c>
      <c r="C11279" t="s">
        <v>29090</v>
      </c>
      <c r="D11279" t="s">
        <v>29067</v>
      </c>
      <c r="E11279" t="s">
        <v>36088</v>
      </c>
      <c r="F11279" t="s">
        <v>35779</v>
      </c>
      <c r="G11279" t="s">
        <v>36089</v>
      </c>
      <c r="H11279" t="s">
        <v>36734</v>
      </c>
      <c r="I11279" t="s">
        <v>28983</v>
      </c>
      <c r="J11279" s="2" t="s">
        <v>29093</v>
      </c>
      <c r="K11279" s="5" t="s">
        <v>38</v>
      </c>
      <c r="L11279" t="s">
        <v>16</v>
      </c>
    </row>
    <row r="11280" spans="1:16" hidden="1" x14ac:dyDescent="0.25">
      <c r="A11280">
        <v>243107</v>
      </c>
      <c r="B11280" t="s">
        <v>29094</v>
      </c>
      <c r="C11280" t="s">
        <v>29087</v>
      </c>
      <c r="D11280" t="s">
        <v>29067</v>
      </c>
      <c r="E11280" t="s">
        <v>36088</v>
      </c>
      <c r="F11280" t="s">
        <v>35779</v>
      </c>
      <c r="G11280" t="s">
        <v>36089</v>
      </c>
      <c r="H11280" t="s">
        <v>36734</v>
      </c>
      <c r="I11280" t="s">
        <v>22889</v>
      </c>
      <c r="J11280" s="2" t="s">
        <v>29095</v>
      </c>
      <c r="K11280" s="5" t="s">
        <v>173</v>
      </c>
      <c r="L11280" t="s">
        <v>187</v>
      </c>
    </row>
    <row r="11281" spans="1:12" hidden="1" x14ac:dyDescent="0.25">
      <c r="A11281">
        <v>243114</v>
      </c>
      <c r="B11281" t="s">
        <v>29096</v>
      </c>
      <c r="C11281" t="s">
        <v>29097</v>
      </c>
      <c r="D11281" t="s">
        <v>29067</v>
      </c>
      <c r="E11281" t="s">
        <v>36088</v>
      </c>
      <c r="F11281" t="s">
        <v>35779</v>
      </c>
      <c r="G11281" t="s">
        <v>36089</v>
      </c>
      <c r="H11281" t="s">
        <v>36734</v>
      </c>
      <c r="I11281" t="s">
        <v>3162</v>
      </c>
      <c r="J11281" s="2" t="s">
        <v>29098</v>
      </c>
      <c r="K11281" s="5" t="s">
        <v>21</v>
      </c>
    </row>
    <row r="11282" spans="1:12" hidden="1" x14ac:dyDescent="0.25">
      <c r="A11282">
        <v>243116</v>
      </c>
      <c r="B11282" t="s">
        <v>29099</v>
      </c>
      <c r="C11282" t="s">
        <v>29097</v>
      </c>
      <c r="D11282" t="s">
        <v>29067</v>
      </c>
      <c r="E11282" t="s">
        <v>36088</v>
      </c>
      <c r="F11282" t="s">
        <v>35779</v>
      </c>
      <c r="G11282" t="s">
        <v>36089</v>
      </c>
      <c r="H11282" t="s">
        <v>36734</v>
      </c>
      <c r="I11282" t="s">
        <v>3162</v>
      </c>
      <c r="J11282" s="2" t="s">
        <v>29100</v>
      </c>
      <c r="K11282" s="5" t="s">
        <v>55</v>
      </c>
    </row>
    <row r="11283" spans="1:12" hidden="1" x14ac:dyDescent="0.25">
      <c r="A11283">
        <v>243124</v>
      </c>
      <c r="B11283" t="s">
        <v>29101</v>
      </c>
      <c r="C11283" t="s">
        <v>29087</v>
      </c>
      <c r="D11283" t="s">
        <v>29067</v>
      </c>
      <c r="E11283" t="s">
        <v>36088</v>
      </c>
      <c r="F11283" t="s">
        <v>35779</v>
      </c>
      <c r="G11283" t="s">
        <v>36089</v>
      </c>
      <c r="H11283" t="s">
        <v>36734</v>
      </c>
      <c r="I11283" t="s">
        <v>22889</v>
      </c>
      <c r="J11283" s="2" t="s">
        <v>29102</v>
      </c>
      <c r="K11283" s="5" t="s">
        <v>128</v>
      </c>
    </row>
    <row r="11284" spans="1:12" hidden="1" x14ac:dyDescent="0.25">
      <c r="A11284">
        <v>243188</v>
      </c>
      <c r="B11284" t="s">
        <v>29103</v>
      </c>
      <c r="C11284" t="s">
        <v>29074</v>
      </c>
      <c r="D11284" t="s">
        <v>29067</v>
      </c>
      <c r="E11284" t="s">
        <v>36088</v>
      </c>
      <c r="F11284" t="s">
        <v>35779</v>
      </c>
      <c r="G11284" t="s">
        <v>36089</v>
      </c>
      <c r="H11284" t="s">
        <v>36734</v>
      </c>
      <c r="I11284" t="s">
        <v>8197</v>
      </c>
      <c r="J11284" s="2" t="s">
        <v>29104</v>
      </c>
      <c r="K11284" s="5" t="s">
        <v>21</v>
      </c>
    </row>
    <row r="11285" spans="1:12" hidden="1" x14ac:dyDescent="0.25">
      <c r="A11285">
        <v>243211</v>
      </c>
      <c r="B11285" t="s">
        <v>29105</v>
      </c>
      <c r="C11285" t="s">
        <v>29106</v>
      </c>
      <c r="D11285" t="s">
        <v>29067</v>
      </c>
      <c r="E11285" t="s">
        <v>36088</v>
      </c>
      <c r="F11285" t="s">
        <v>35779</v>
      </c>
      <c r="G11285" t="s">
        <v>36089</v>
      </c>
      <c r="H11285" t="s">
        <v>36734</v>
      </c>
      <c r="I11285" t="s">
        <v>1363</v>
      </c>
      <c r="J11285" s="2" t="s">
        <v>29107</v>
      </c>
      <c r="K11285" s="5" t="s">
        <v>128</v>
      </c>
    </row>
    <row r="11286" spans="1:12" hidden="1" x14ac:dyDescent="0.25">
      <c r="A11286">
        <v>243230</v>
      </c>
      <c r="B11286" t="s">
        <v>29108</v>
      </c>
      <c r="C11286" t="s">
        <v>29109</v>
      </c>
      <c r="D11286" t="s">
        <v>29067</v>
      </c>
      <c r="E11286" t="s">
        <v>36088</v>
      </c>
      <c r="F11286" t="s">
        <v>35779</v>
      </c>
      <c r="G11286" t="s">
        <v>36089</v>
      </c>
      <c r="H11286" t="s">
        <v>36734</v>
      </c>
      <c r="I11286" t="s">
        <v>8664</v>
      </c>
      <c r="J11286" s="2" t="s">
        <v>29110</v>
      </c>
      <c r="K11286" s="5" t="s">
        <v>55</v>
      </c>
    </row>
    <row r="11287" spans="1:12" hidden="1" x14ac:dyDescent="0.25">
      <c r="A11287">
        <v>243242</v>
      </c>
      <c r="B11287" t="s">
        <v>29111</v>
      </c>
      <c r="C11287" t="s">
        <v>29106</v>
      </c>
      <c r="D11287" t="s">
        <v>29067</v>
      </c>
      <c r="E11287" t="s">
        <v>36088</v>
      </c>
      <c r="F11287" t="s">
        <v>35779</v>
      </c>
      <c r="G11287" t="s">
        <v>36089</v>
      </c>
      <c r="H11287" t="s">
        <v>36734</v>
      </c>
      <c r="I11287" t="s">
        <v>1363</v>
      </c>
      <c r="J11287" s="2" t="s">
        <v>29112</v>
      </c>
      <c r="K11287" s="5" t="s">
        <v>38</v>
      </c>
      <c r="L11287" t="s">
        <v>16</v>
      </c>
    </row>
    <row r="11288" spans="1:12" hidden="1" x14ac:dyDescent="0.25">
      <c r="A11288">
        <v>243305</v>
      </c>
      <c r="B11288" t="s">
        <v>29113</v>
      </c>
      <c r="C11288" t="s">
        <v>29074</v>
      </c>
      <c r="D11288" t="s">
        <v>29067</v>
      </c>
      <c r="E11288" t="s">
        <v>36088</v>
      </c>
      <c r="F11288" t="s">
        <v>35779</v>
      </c>
      <c r="G11288" t="s">
        <v>36089</v>
      </c>
      <c r="H11288" t="s">
        <v>36734</v>
      </c>
      <c r="I11288" t="s">
        <v>8197</v>
      </c>
      <c r="J11288" s="2" t="s">
        <v>29114</v>
      </c>
      <c r="K11288" s="5" t="s">
        <v>21</v>
      </c>
    </row>
    <row r="11289" spans="1:12" hidden="1" x14ac:dyDescent="0.25">
      <c r="A11289">
        <v>243308</v>
      </c>
      <c r="B11289" t="s">
        <v>29115</v>
      </c>
      <c r="C11289" t="s">
        <v>29116</v>
      </c>
      <c r="D11289" t="s">
        <v>29067</v>
      </c>
      <c r="E11289" t="s">
        <v>36088</v>
      </c>
      <c r="F11289" t="s">
        <v>35779</v>
      </c>
      <c r="G11289" t="s">
        <v>36089</v>
      </c>
      <c r="H11289" t="s">
        <v>36734</v>
      </c>
      <c r="I11289" t="s">
        <v>29117</v>
      </c>
      <c r="J11289" s="2" t="s">
        <v>29118</v>
      </c>
      <c r="K11289" s="5" t="s">
        <v>38</v>
      </c>
      <c r="L11289" t="s">
        <v>16</v>
      </c>
    </row>
    <row r="11290" spans="1:12" hidden="1" x14ac:dyDescent="0.25">
      <c r="A11290">
        <v>243335</v>
      </c>
      <c r="B11290" t="s">
        <v>29119</v>
      </c>
      <c r="C11290" t="s">
        <v>29116</v>
      </c>
      <c r="D11290" t="s">
        <v>29067</v>
      </c>
      <c r="E11290" t="s">
        <v>36088</v>
      </c>
      <c r="F11290" t="s">
        <v>35779</v>
      </c>
      <c r="G11290" t="s">
        <v>36089</v>
      </c>
      <c r="H11290" t="s">
        <v>36734</v>
      </c>
      <c r="I11290" t="s">
        <v>29117</v>
      </c>
      <c r="J11290" s="2" t="s">
        <v>29120</v>
      </c>
      <c r="K11290" s="5" t="s">
        <v>128</v>
      </c>
      <c r="L11290" t="s">
        <v>35200</v>
      </c>
    </row>
    <row r="11291" spans="1:12" hidden="1" x14ac:dyDescent="0.25">
      <c r="A11291">
        <v>243355</v>
      </c>
      <c r="B11291" t="s">
        <v>29121</v>
      </c>
      <c r="C11291" t="s">
        <v>29116</v>
      </c>
      <c r="D11291" t="s">
        <v>29067</v>
      </c>
      <c r="E11291" t="s">
        <v>36088</v>
      </c>
      <c r="F11291" t="s">
        <v>35779</v>
      </c>
      <c r="G11291" t="s">
        <v>36089</v>
      </c>
      <c r="H11291" t="s">
        <v>36734</v>
      </c>
      <c r="I11291" t="s">
        <v>29117</v>
      </c>
      <c r="J11291" s="2" t="s">
        <v>29122</v>
      </c>
      <c r="K11291" s="5" t="s">
        <v>128</v>
      </c>
    </row>
    <row r="11292" spans="1:12" hidden="1" x14ac:dyDescent="0.25">
      <c r="A11292">
        <v>243364</v>
      </c>
      <c r="B11292" t="s">
        <v>29123</v>
      </c>
      <c r="C11292" t="s">
        <v>29116</v>
      </c>
      <c r="D11292" t="s">
        <v>29067</v>
      </c>
      <c r="E11292" t="s">
        <v>36088</v>
      </c>
      <c r="F11292" t="s">
        <v>35779</v>
      </c>
      <c r="G11292" t="s">
        <v>36089</v>
      </c>
      <c r="H11292" t="s">
        <v>36734</v>
      </c>
      <c r="I11292" t="s">
        <v>29117</v>
      </c>
      <c r="J11292" s="2" t="s">
        <v>29124</v>
      </c>
      <c r="K11292" s="5" t="s">
        <v>128</v>
      </c>
    </row>
    <row r="11293" spans="1:12" hidden="1" x14ac:dyDescent="0.25">
      <c r="A11293">
        <v>243405</v>
      </c>
      <c r="B11293" t="s">
        <v>29125</v>
      </c>
      <c r="C11293" t="s">
        <v>29126</v>
      </c>
      <c r="D11293" t="s">
        <v>29127</v>
      </c>
      <c r="E11293" t="s">
        <v>36090</v>
      </c>
      <c r="F11293" t="s">
        <v>35466</v>
      </c>
      <c r="G11293">
        <v>1979</v>
      </c>
      <c r="H11293" t="s">
        <v>36735</v>
      </c>
      <c r="I11293" t="s">
        <v>11991</v>
      </c>
      <c r="J11293" s="2" t="s">
        <v>29128</v>
      </c>
      <c r="K11293" s="5" t="s">
        <v>38</v>
      </c>
      <c r="L11293" t="s">
        <v>323</v>
      </c>
    </row>
    <row r="11294" spans="1:12" hidden="1" x14ac:dyDescent="0.25">
      <c r="A11294">
        <v>243448</v>
      </c>
      <c r="B11294" t="s">
        <v>29129</v>
      </c>
      <c r="C11294" t="s">
        <v>29130</v>
      </c>
      <c r="D11294" t="s">
        <v>29127</v>
      </c>
      <c r="E11294" t="s">
        <v>36090</v>
      </c>
      <c r="F11294" t="s">
        <v>35466</v>
      </c>
      <c r="G11294">
        <v>1979</v>
      </c>
      <c r="H11294" t="s">
        <v>36735</v>
      </c>
      <c r="I11294" t="s">
        <v>29131</v>
      </c>
      <c r="J11294" s="2" t="s">
        <v>29132</v>
      </c>
      <c r="K11294" s="5" t="s">
        <v>38</v>
      </c>
      <c r="L11294" t="s">
        <v>132</v>
      </c>
    </row>
    <row r="11295" spans="1:12" hidden="1" x14ac:dyDescent="0.25">
      <c r="A11295">
        <v>243479</v>
      </c>
      <c r="B11295" t="s">
        <v>29133</v>
      </c>
      <c r="C11295" t="s">
        <v>29134</v>
      </c>
      <c r="D11295" t="s">
        <v>29127</v>
      </c>
      <c r="E11295" t="s">
        <v>36090</v>
      </c>
      <c r="F11295" t="s">
        <v>35466</v>
      </c>
      <c r="G11295">
        <v>1979</v>
      </c>
      <c r="H11295" t="s">
        <v>36735</v>
      </c>
      <c r="I11295" t="s">
        <v>29135</v>
      </c>
      <c r="J11295" s="2" t="s">
        <v>29136</v>
      </c>
      <c r="K11295" s="5" t="s">
        <v>128</v>
      </c>
    </row>
    <row r="11296" spans="1:12" hidden="1" x14ac:dyDescent="0.25">
      <c r="A11296">
        <v>243516</v>
      </c>
      <c r="B11296" t="s">
        <v>29137</v>
      </c>
      <c r="C11296" t="s">
        <v>29134</v>
      </c>
      <c r="D11296" t="s">
        <v>29127</v>
      </c>
      <c r="E11296" t="s">
        <v>36090</v>
      </c>
      <c r="F11296" t="s">
        <v>35466</v>
      </c>
      <c r="G11296">
        <v>1979</v>
      </c>
      <c r="H11296" t="s">
        <v>36735</v>
      </c>
      <c r="I11296" t="s">
        <v>29135</v>
      </c>
      <c r="J11296" s="2" t="s">
        <v>29138</v>
      </c>
      <c r="K11296" s="5" t="s">
        <v>202</v>
      </c>
    </row>
    <row r="11297" spans="1:12" hidden="1" x14ac:dyDescent="0.25">
      <c r="A11297">
        <v>243522</v>
      </c>
      <c r="B11297" t="s">
        <v>29139</v>
      </c>
      <c r="C11297" t="s">
        <v>29140</v>
      </c>
      <c r="D11297" t="s">
        <v>29127</v>
      </c>
      <c r="E11297" t="s">
        <v>36090</v>
      </c>
      <c r="F11297" t="s">
        <v>35466</v>
      </c>
      <c r="G11297">
        <v>1979</v>
      </c>
      <c r="H11297" t="s">
        <v>36735</v>
      </c>
      <c r="I11297" t="s">
        <v>29141</v>
      </c>
      <c r="J11297" s="2" t="s">
        <v>29142</v>
      </c>
      <c r="K11297" s="5" t="s">
        <v>21</v>
      </c>
    </row>
    <row r="11298" spans="1:12" hidden="1" x14ac:dyDescent="0.25">
      <c r="A11298">
        <v>243526</v>
      </c>
      <c r="B11298" t="s">
        <v>29143</v>
      </c>
      <c r="C11298" t="s">
        <v>29134</v>
      </c>
      <c r="D11298" t="s">
        <v>29127</v>
      </c>
      <c r="E11298" t="s">
        <v>36090</v>
      </c>
      <c r="F11298" t="s">
        <v>35466</v>
      </c>
      <c r="G11298">
        <v>1979</v>
      </c>
      <c r="H11298" t="s">
        <v>36735</v>
      </c>
      <c r="I11298" t="s">
        <v>29135</v>
      </c>
      <c r="J11298" s="2" t="s">
        <v>29144</v>
      </c>
      <c r="K11298" s="5" t="s">
        <v>21</v>
      </c>
    </row>
    <row r="11299" spans="1:12" hidden="1" x14ac:dyDescent="0.25">
      <c r="A11299">
        <v>243561</v>
      </c>
      <c r="B11299" t="s">
        <v>29145</v>
      </c>
      <c r="C11299" t="s">
        <v>29140</v>
      </c>
      <c r="D11299" t="s">
        <v>29127</v>
      </c>
      <c r="E11299" t="s">
        <v>36090</v>
      </c>
      <c r="F11299" t="s">
        <v>35466</v>
      </c>
      <c r="G11299">
        <v>1979</v>
      </c>
      <c r="H11299" t="s">
        <v>36735</v>
      </c>
      <c r="I11299" t="s">
        <v>29141</v>
      </c>
      <c r="J11299" s="2" t="s">
        <v>29146</v>
      </c>
      <c r="K11299" s="5" t="s">
        <v>55</v>
      </c>
    </row>
    <row r="11300" spans="1:12" hidden="1" x14ac:dyDescent="0.25">
      <c r="A11300">
        <v>243564</v>
      </c>
      <c r="B11300" t="s">
        <v>29147</v>
      </c>
      <c r="C11300" t="s">
        <v>29130</v>
      </c>
      <c r="D11300" t="s">
        <v>29127</v>
      </c>
      <c r="E11300" t="s">
        <v>36090</v>
      </c>
      <c r="F11300" t="s">
        <v>35466</v>
      </c>
      <c r="G11300">
        <v>1979</v>
      </c>
      <c r="H11300" t="s">
        <v>36735</v>
      </c>
      <c r="I11300" t="s">
        <v>29131</v>
      </c>
      <c r="J11300" s="2" t="s">
        <v>29148</v>
      </c>
      <c r="K11300" s="5" t="s">
        <v>173</v>
      </c>
      <c r="L11300" t="s">
        <v>174</v>
      </c>
    </row>
    <row r="11301" spans="1:12" hidden="1" x14ac:dyDescent="0.25">
      <c r="A11301">
        <v>243567</v>
      </c>
      <c r="B11301" t="s">
        <v>29149</v>
      </c>
      <c r="C11301" t="s">
        <v>29130</v>
      </c>
      <c r="D11301" t="s">
        <v>29127</v>
      </c>
      <c r="E11301" t="s">
        <v>36090</v>
      </c>
      <c r="F11301" t="s">
        <v>35466</v>
      </c>
      <c r="G11301">
        <v>1979</v>
      </c>
      <c r="H11301" t="s">
        <v>36735</v>
      </c>
      <c r="I11301" t="s">
        <v>29131</v>
      </c>
      <c r="J11301" s="2" t="s">
        <v>29150</v>
      </c>
      <c r="K11301" s="5" t="s">
        <v>38</v>
      </c>
      <c r="L11301" t="s">
        <v>627</v>
      </c>
    </row>
    <row r="11302" spans="1:12" hidden="1" x14ac:dyDescent="0.25">
      <c r="A11302">
        <v>243579</v>
      </c>
      <c r="B11302" t="s">
        <v>29151</v>
      </c>
      <c r="C11302" t="s">
        <v>29130</v>
      </c>
      <c r="D11302" t="s">
        <v>29127</v>
      </c>
      <c r="E11302" t="s">
        <v>36090</v>
      </c>
      <c r="F11302" t="s">
        <v>35466</v>
      </c>
      <c r="G11302">
        <v>1979</v>
      </c>
      <c r="H11302" t="s">
        <v>36735</v>
      </c>
      <c r="I11302" t="s">
        <v>29131</v>
      </c>
      <c r="J11302" s="2" t="s">
        <v>29152</v>
      </c>
      <c r="K11302" s="5" t="s">
        <v>38</v>
      </c>
      <c r="L11302" t="s">
        <v>35297</v>
      </c>
    </row>
    <row r="11303" spans="1:12" hidden="1" x14ac:dyDescent="0.25">
      <c r="A11303">
        <v>243590</v>
      </c>
      <c r="B11303" t="s">
        <v>29153</v>
      </c>
      <c r="C11303" t="s">
        <v>29130</v>
      </c>
      <c r="D11303" t="s">
        <v>29127</v>
      </c>
      <c r="E11303" t="s">
        <v>36090</v>
      </c>
      <c r="F11303" t="s">
        <v>35466</v>
      </c>
      <c r="G11303">
        <v>1979</v>
      </c>
      <c r="H11303" t="s">
        <v>36735</v>
      </c>
      <c r="I11303" t="s">
        <v>29131</v>
      </c>
      <c r="J11303" s="2" t="s">
        <v>29154</v>
      </c>
      <c r="K11303" s="5" t="s">
        <v>38</v>
      </c>
    </row>
    <row r="11304" spans="1:12" hidden="1" x14ac:dyDescent="0.25">
      <c r="A11304">
        <v>243591</v>
      </c>
      <c r="B11304" t="s">
        <v>29155</v>
      </c>
      <c r="C11304" t="s">
        <v>29140</v>
      </c>
      <c r="D11304" t="s">
        <v>29127</v>
      </c>
      <c r="E11304" t="s">
        <v>36090</v>
      </c>
      <c r="F11304" t="s">
        <v>35466</v>
      </c>
      <c r="G11304">
        <v>1979</v>
      </c>
      <c r="H11304" t="s">
        <v>36735</v>
      </c>
      <c r="I11304" t="s">
        <v>29141</v>
      </c>
      <c r="J11304" s="2" t="s">
        <v>29156</v>
      </c>
      <c r="K11304" s="5" t="s">
        <v>128</v>
      </c>
    </row>
    <row r="11305" spans="1:12" hidden="1" x14ac:dyDescent="0.25">
      <c r="A11305">
        <v>243597</v>
      </c>
      <c r="B11305" t="s">
        <v>29157</v>
      </c>
      <c r="C11305" t="s">
        <v>29130</v>
      </c>
      <c r="D11305" t="s">
        <v>29127</v>
      </c>
      <c r="E11305" t="s">
        <v>36090</v>
      </c>
      <c r="F11305" t="s">
        <v>35466</v>
      </c>
      <c r="G11305">
        <v>1979</v>
      </c>
      <c r="H11305" t="s">
        <v>36735</v>
      </c>
      <c r="I11305" t="s">
        <v>29131</v>
      </c>
      <c r="J11305" s="2" t="s">
        <v>29158</v>
      </c>
      <c r="K11305" s="5" t="s">
        <v>38</v>
      </c>
      <c r="L11305" t="s">
        <v>1891</v>
      </c>
    </row>
    <row r="11306" spans="1:12" hidden="1" x14ac:dyDescent="0.25">
      <c r="A11306">
        <v>243666</v>
      </c>
      <c r="B11306" t="s">
        <v>29159</v>
      </c>
      <c r="C11306" t="s">
        <v>29130</v>
      </c>
      <c r="D11306" t="s">
        <v>29127</v>
      </c>
      <c r="E11306" t="s">
        <v>36090</v>
      </c>
      <c r="F11306" t="s">
        <v>35466</v>
      </c>
      <c r="G11306">
        <v>1979</v>
      </c>
      <c r="H11306" t="s">
        <v>36735</v>
      </c>
      <c r="I11306" t="s">
        <v>29131</v>
      </c>
      <c r="J11306" s="2" t="s">
        <v>29160</v>
      </c>
      <c r="K11306" s="5" t="s">
        <v>128</v>
      </c>
      <c r="L11306" t="s">
        <v>490</v>
      </c>
    </row>
    <row r="11307" spans="1:12" hidden="1" x14ac:dyDescent="0.25">
      <c r="A11307">
        <v>243749</v>
      </c>
      <c r="B11307" t="s">
        <v>29161</v>
      </c>
      <c r="C11307" t="s">
        <v>29130</v>
      </c>
      <c r="D11307" t="s">
        <v>29127</v>
      </c>
      <c r="E11307" t="s">
        <v>36090</v>
      </c>
      <c r="F11307" t="s">
        <v>35466</v>
      </c>
      <c r="G11307">
        <v>1979</v>
      </c>
      <c r="H11307" t="s">
        <v>36735</v>
      </c>
      <c r="I11307" t="s">
        <v>29131</v>
      </c>
      <c r="J11307" s="2" t="s">
        <v>29162</v>
      </c>
      <c r="K11307" s="5" t="s">
        <v>55</v>
      </c>
    </row>
    <row r="11308" spans="1:12" hidden="1" x14ac:dyDescent="0.25">
      <c r="A11308">
        <v>243751</v>
      </c>
      <c r="B11308" t="s">
        <v>29163</v>
      </c>
      <c r="C11308" t="s">
        <v>29130</v>
      </c>
      <c r="D11308" t="s">
        <v>29127</v>
      </c>
      <c r="E11308" t="s">
        <v>36090</v>
      </c>
      <c r="F11308" t="s">
        <v>35466</v>
      </c>
      <c r="G11308">
        <v>1979</v>
      </c>
      <c r="H11308" t="s">
        <v>36735</v>
      </c>
      <c r="I11308" t="s">
        <v>29131</v>
      </c>
      <c r="J11308" s="2" t="s">
        <v>29164</v>
      </c>
      <c r="K11308" s="5" t="s">
        <v>38</v>
      </c>
    </row>
    <row r="11309" spans="1:12" hidden="1" x14ac:dyDescent="0.25">
      <c r="A11309">
        <v>243757</v>
      </c>
      <c r="B11309" t="s">
        <v>29165</v>
      </c>
      <c r="C11309" t="s">
        <v>29130</v>
      </c>
      <c r="D11309" t="s">
        <v>29127</v>
      </c>
      <c r="E11309" t="s">
        <v>36090</v>
      </c>
      <c r="F11309" t="s">
        <v>35466</v>
      </c>
      <c r="G11309">
        <v>1979</v>
      </c>
      <c r="H11309" t="s">
        <v>36735</v>
      </c>
      <c r="I11309" t="s">
        <v>29131</v>
      </c>
      <c r="J11309" s="2" t="s">
        <v>29166</v>
      </c>
      <c r="K11309" s="5" t="s">
        <v>38</v>
      </c>
      <c r="L11309" t="s">
        <v>16</v>
      </c>
    </row>
    <row r="11310" spans="1:12" hidden="1" x14ac:dyDescent="0.25">
      <c r="A11310">
        <v>243769</v>
      </c>
      <c r="B11310" t="s">
        <v>29167</v>
      </c>
      <c r="C11310" t="s">
        <v>29140</v>
      </c>
      <c r="D11310" t="s">
        <v>29127</v>
      </c>
      <c r="E11310" t="s">
        <v>36090</v>
      </c>
      <c r="F11310" t="s">
        <v>35466</v>
      </c>
      <c r="G11310">
        <v>1979</v>
      </c>
      <c r="H11310" t="s">
        <v>36735</v>
      </c>
      <c r="I11310" t="s">
        <v>29141</v>
      </c>
      <c r="J11310" s="2" t="s">
        <v>29168</v>
      </c>
      <c r="K11310" s="5" t="s">
        <v>38</v>
      </c>
      <c r="L11310" t="s">
        <v>187</v>
      </c>
    </row>
    <row r="11311" spans="1:12" hidden="1" x14ac:dyDescent="0.25">
      <c r="A11311">
        <v>243797</v>
      </c>
      <c r="B11311" t="s">
        <v>29169</v>
      </c>
      <c r="C11311" t="s">
        <v>29130</v>
      </c>
      <c r="D11311" t="s">
        <v>29127</v>
      </c>
      <c r="E11311" t="s">
        <v>36090</v>
      </c>
      <c r="F11311" t="s">
        <v>35466</v>
      </c>
      <c r="G11311">
        <v>1979</v>
      </c>
      <c r="H11311" t="s">
        <v>36735</v>
      </c>
      <c r="I11311" t="s">
        <v>29131</v>
      </c>
      <c r="J11311" s="2" t="s">
        <v>29170</v>
      </c>
      <c r="K11311" s="5" t="s">
        <v>21</v>
      </c>
    </row>
    <row r="11312" spans="1:12" hidden="1" x14ac:dyDescent="0.25">
      <c r="A11312">
        <v>243800</v>
      </c>
      <c r="B11312" t="s">
        <v>29171</v>
      </c>
      <c r="C11312" t="s">
        <v>29130</v>
      </c>
      <c r="D11312" t="s">
        <v>29127</v>
      </c>
      <c r="E11312" t="s">
        <v>36090</v>
      </c>
      <c r="F11312" t="s">
        <v>35466</v>
      </c>
      <c r="G11312">
        <v>1979</v>
      </c>
      <c r="H11312" t="s">
        <v>36735</v>
      </c>
      <c r="I11312" t="s">
        <v>29131</v>
      </c>
      <c r="J11312" s="2" t="s">
        <v>29172</v>
      </c>
      <c r="K11312" s="5" t="s">
        <v>38</v>
      </c>
      <c r="L11312" t="s">
        <v>16</v>
      </c>
    </row>
    <row r="11313" spans="1:12" hidden="1" x14ac:dyDescent="0.25">
      <c r="A11313">
        <v>243877</v>
      </c>
      <c r="B11313" t="s">
        <v>29173</v>
      </c>
      <c r="C11313" t="s">
        <v>29174</v>
      </c>
      <c r="D11313" t="s">
        <v>29175</v>
      </c>
      <c r="E11313" t="s">
        <v>36091</v>
      </c>
      <c r="F11313" t="s">
        <v>35491</v>
      </c>
      <c r="G11313">
        <v>2000</v>
      </c>
      <c r="H11313" t="s">
        <v>36736</v>
      </c>
      <c r="I11313" t="s">
        <v>4414</v>
      </c>
      <c r="J11313" s="2" t="s">
        <v>29176</v>
      </c>
      <c r="K11313" s="5" t="s">
        <v>38</v>
      </c>
      <c r="L11313" t="s">
        <v>323</v>
      </c>
    </row>
    <row r="11314" spans="1:12" hidden="1" x14ac:dyDescent="0.25">
      <c r="A11314">
        <v>243909</v>
      </c>
      <c r="B11314" t="s">
        <v>29177</v>
      </c>
      <c r="C11314" t="s">
        <v>29178</v>
      </c>
      <c r="D11314" t="s">
        <v>29175</v>
      </c>
      <c r="E11314" t="s">
        <v>36091</v>
      </c>
      <c r="F11314" t="s">
        <v>35491</v>
      </c>
      <c r="G11314">
        <v>2000</v>
      </c>
      <c r="H11314" t="s">
        <v>36736</v>
      </c>
      <c r="I11314" t="s">
        <v>29179</v>
      </c>
      <c r="J11314" s="2" t="s">
        <v>29180</v>
      </c>
      <c r="K11314" s="5" t="s">
        <v>32</v>
      </c>
    </row>
    <row r="11315" spans="1:12" hidden="1" x14ac:dyDescent="0.25">
      <c r="A11315">
        <v>243912</v>
      </c>
      <c r="B11315" t="s">
        <v>29181</v>
      </c>
      <c r="C11315" t="s">
        <v>29178</v>
      </c>
      <c r="D11315" t="s">
        <v>29175</v>
      </c>
      <c r="E11315" t="s">
        <v>36091</v>
      </c>
      <c r="F11315" t="s">
        <v>35491</v>
      </c>
      <c r="G11315">
        <v>2000</v>
      </c>
      <c r="H11315" t="s">
        <v>36736</v>
      </c>
      <c r="I11315" t="s">
        <v>29179</v>
      </c>
      <c r="J11315" s="2" t="s">
        <v>29182</v>
      </c>
      <c r="K11315" s="5" t="s">
        <v>21</v>
      </c>
    </row>
    <row r="11316" spans="1:12" hidden="1" x14ac:dyDescent="0.25">
      <c r="A11316">
        <v>243918</v>
      </c>
      <c r="B11316" t="s">
        <v>29183</v>
      </c>
      <c r="C11316" t="s">
        <v>29184</v>
      </c>
      <c r="D11316" t="s">
        <v>29175</v>
      </c>
      <c r="E11316" t="s">
        <v>36091</v>
      </c>
      <c r="F11316" t="s">
        <v>35491</v>
      </c>
      <c r="G11316">
        <v>2000</v>
      </c>
      <c r="H11316" t="s">
        <v>36736</v>
      </c>
      <c r="I11316" t="s">
        <v>29185</v>
      </c>
      <c r="J11316" s="2" t="s">
        <v>29186</v>
      </c>
      <c r="K11316" s="5" t="s">
        <v>128</v>
      </c>
    </row>
    <row r="11317" spans="1:12" hidden="1" x14ac:dyDescent="0.25">
      <c r="A11317">
        <v>243938</v>
      </c>
      <c r="B11317" t="s">
        <v>29187</v>
      </c>
      <c r="C11317" t="s">
        <v>29188</v>
      </c>
      <c r="D11317" t="s">
        <v>29175</v>
      </c>
      <c r="E11317" t="s">
        <v>36091</v>
      </c>
      <c r="F11317" t="s">
        <v>35491</v>
      </c>
      <c r="G11317">
        <v>2000</v>
      </c>
      <c r="H11317" t="s">
        <v>36736</v>
      </c>
      <c r="I11317" t="s">
        <v>19696</v>
      </c>
      <c r="J11317" s="2" t="s">
        <v>29189</v>
      </c>
      <c r="K11317" s="5" t="s">
        <v>580</v>
      </c>
    </row>
    <row r="11318" spans="1:12" hidden="1" x14ac:dyDescent="0.25">
      <c r="A11318">
        <v>243944</v>
      </c>
      <c r="B11318" t="s">
        <v>29190</v>
      </c>
      <c r="C11318" t="s">
        <v>29178</v>
      </c>
      <c r="D11318" t="s">
        <v>29175</v>
      </c>
      <c r="E11318" t="s">
        <v>36091</v>
      </c>
      <c r="F11318" t="s">
        <v>35491</v>
      </c>
      <c r="G11318">
        <v>2000</v>
      </c>
      <c r="H11318" t="s">
        <v>36736</v>
      </c>
      <c r="I11318" t="s">
        <v>29179</v>
      </c>
      <c r="J11318" s="2" t="s">
        <v>29191</v>
      </c>
      <c r="K11318" s="5" t="s">
        <v>38</v>
      </c>
      <c r="L11318" t="s">
        <v>187</v>
      </c>
    </row>
    <row r="11319" spans="1:12" hidden="1" x14ac:dyDescent="0.25">
      <c r="A11319">
        <v>243980</v>
      </c>
      <c r="B11319" t="s">
        <v>29192</v>
      </c>
      <c r="C11319" t="s">
        <v>29193</v>
      </c>
      <c r="D11319" t="s">
        <v>29194</v>
      </c>
      <c r="E11319" t="s">
        <v>36092</v>
      </c>
      <c r="F11319" t="s">
        <v>35409</v>
      </c>
      <c r="G11319">
        <v>1998</v>
      </c>
      <c r="H11319" t="s">
        <v>36737</v>
      </c>
      <c r="I11319" t="s">
        <v>29195</v>
      </c>
      <c r="J11319" s="2" t="s">
        <v>29196</v>
      </c>
      <c r="K11319" s="5" t="s">
        <v>32</v>
      </c>
    </row>
    <row r="11320" spans="1:12" hidden="1" x14ac:dyDescent="0.25">
      <c r="A11320">
        <v>243995</v>
      </c>
      <c r="B11320" t="s">
        <v>29197</v>
      </c>
      <c r="C11320" t="s">
        <v>29198</v>
      </c>
      <c r="D11320" t="s">
        <v>29194</v>
      </c>
      <c r="E11320" t="s">
        <v>36092</v>
      </c>
      <c r="F11320" t="s">
        <v>35409</v>
      </c>
      <c r="G11320">
        <v>1998</v>
      </c>
      <c r="H11320" t="s">
        <v>36737</v>
      </c>
      <c r="I11320" t="s">
        <v>29199</v>
      </c>
      <c r="J11320" s="2" t="s">
        <v>29200</v>
      </c>
      <c r="K11320" s="5" t="s">
        <v>38</v>
      </c>
    </row>
    <row r="11321" spans="1:12" hidden="1" x14ac:dyDescent="0.25">
      <c r="A11321">
        <v>244018</v>
      </c>
      <c r="B11321" t="s">
        <v>29201</v>
      </c>
      <c r="C11321" t="s">
        <v>29202</v>
      </c>
      <c r="D11321" t="s">
        <v>29194</v>
      </c>
      <c r="E11321" t="s">
        <v>36092</v>
      </c>
      <c r="F11321" t="s">
        <v>35409</v>
      </c>
      <c r="G11321">
        <v>1998</v>
      </c>
      <c r="H11321" t="s">
        <v>36737</v>
      </c>
      <c r="I11321" t="s">
        <v>29203</v>
      </c>
      <c r="J11321" s="2" t="s">
        <v>29204</v>
      </c>
      <c r="K11321" s="5" t="s">
        <v>21</v>
      </c>
    </row>
    <row r="11322" spans="1:12" hidden="1" x14ac:dyDescent="0.25">
      <c r="A11322">
        <v>244032</v>
      </c>
      <c r="B11322" t="s">
        <v>29205</v>
      </c>
      <c r="C11322" t="s">
        <v>29206</v>
      </c>
      <c r="D11322" t="s">
        <v>29194</v>
      </c>
      <c r="E11322" t="s">
        <v>36092</v>
      </c>
      <c r="F11322" t="s">
        <v>35409</v>
      </c>
      <c r="G11322">
        <v>1998</v>
      </c>
      <c r="H11322" t="s">
        <v>36737</v>
      </c>
      <c r="I11322" t="s">
        <v>2031</v>
      </c>
      <c r="J11322" s="2" t="s">
        <v>29207</v>
      </c>
      <c r="K11322" s="5" t="s">
        <v>55</v>
      </c>
    </row>
    <row r="11323" spans="1:12" hidden="1" x14ac:dyDescent="0.25">
      <c r="A11323">
        <v>244033</v>
      </c>
      <c r="B11323" t="s">
        <v>29208</v>
      </c>
      <c r="C11323" t="s">
        <v>29202</v>
      </c>
      <c r="D11323" t="s">
        <v>29194</v>
      </c>
      <c r="E11323" t="s">
        <v>36092</v>
      </c>
      <c r="F11323" t="s">
        <v>35409</v>
      </c>
      <c r="G11323">
        <v>1998</v>
      </c>
      <c r="H11323" t="s">
        <v>36737</v>
      </c>
      <c r="I11323" t="s">
        <v>29203</v>
      </c>
      <c r="J11323" s="2" t="s">
        <v>29209</v>
      </c>
      <c r="K11323" s="5" t="s">
        <v>55</v>
      </c>
    </row>
    <row r="11324" spans="1:12" hidden="1" x14ac:dyDescent="0.25">
      <c r="A11324">
        <v>244040</v>
      </c>
      <c r="B11324" t="s">
        <v>29210</v>
      </c>
      <c r="C11324" t="s">
        <v>29206</v>
      </c>
      <c r="D11324" t="s">
        <v>29194</v>
      </c>
      <c r="E11324" t="s">
        <v>36092</v>
      </c>
      <c r="F11324" t="s">
        <v>35409</v>
      </c>
      <c r="G11324">
        <v>1998</v>
      </c>
      <c r="H11324" t="s">
        <v>36737</v>
      </c>
      <c r="I11324" t="s">
        <v>2031</v>
      </c>
      <c r="J11324" s="2" t="s">
        <v>29211</v>
      </c>
      <c r="K11324" s="5" t="s">
        <v>32</v>
      </c>
    </row>
    <row r="11325" spans="1:12" hidden="1" x14ac:dyDescent="0.25">
      <c r="A11325">
        <v>244054</v>
      </c>
      <c r="B11325" t="s">
        <v>29212</v>
      </c>
      <c r="C11325" t="s">
        <v>29206</v>
      </c>
      <c r="D11325" t="s">
        <v>29194</v>
      </c>
      <c r="E11325" t="s">
        <v>36092</v>
      </c>
      <c r="F11325" t="s">
        <v>35409</v>
      </c>
      <c r="G11325">
        <v>1998</v>
      </c>
      <c r="H11325" t="s">
        <v>36737</v>
      </c>
      <c r="I11325" t="s">
        <v>2031</v>
      </c>
      <c r="J11325" s="2" t="s">
        <v>29213</v>
      </c>
      <c r="K11325" s="5" t="s">
        <v>173</v>
      </c>
      <c r="L11325" t="s">
        <v>35297</v>
      </c>
    </row>
    <row r="11326" spans="1:12" hidden="1" x14ac:dyDescent="0.25">
      <c r="A11326">
        <v>244059</v>
      </c>
      <c r="B11326" t="s">
        <v>29214</v>
      </c>
      <c r="C11326" t="s">
        <v>29206</v>
      </c>
      <c r="D11326" t="s">
        <v>29194</v>
      </c>
      <c r="E11326" t="s">
        <v>36092</v>
      </c>
      <c r="F11326" t="s">
        <v>35409</v>
      </c>
      <c r="G11326">
        <v>1998</v>
      </c>
      <c r="H11326" t="s">
        <v>36737</v>
      </c>
      <c r="I11326" t="s">
        <v>2031</v>
      </c>
      <c r="J11326" s="2" t="s">
        <v>29215</v>
      </c>
      <c r="K11326" s="5" t="s">
        <v>38</v>
      </c>
      <c r="L11326" t="s">
        <v>16</v>
      </c>
    </row>
    <row r="11327" spans="1:12" hidden="1" x14ac:dyDescent="0.25">
      <c r="A11327">
        <v>244060</v>
      </c>
      <c r="B11327" t="s">
        <v>29216</v>
      </c>
      <c r="C11327" t="s">
        <v>29206</v>
      </c>
      <c r="D11327" t="s">
        <v>29194</v>
      </c>
      <c r="E11327" t="s">
        <v>36092</v>
      </c>
      <c r="F11327" t="s">
        <v>35409</v>
      </c>
      <c r="G11327">
        <v>1998</v>
      </c>
      <c r="H11327" t="s">
        <v>36737</v>
      </c>
      <c r="I11327" t="s">
        <v>2031</v>
      </c>
      <c r="J11327" s="2" t="s">
        <v>29217</v>
      </c>
      <c r="K11327" s="5" t="s">
        <v>38</v>
      </c>
      <c r="L11327" t="s">
        <v>323</v>
      </c>
    </row>
    <row r="11328" spans="1:12" hidden="1" x14ac:dyDescent="0.25">
      <c r="A11328">
        <v>244075</v>
      </c>
      <c r="B11328" t="s">
        <v>29218</v>
      </c>
      <c r="C11328" t="s">
        <v>29219</v>
      </c>
      <c r="D11328" t="s">
        <v>29194</v>
      </c>
      <c r="E11328" t="s">
        <v>36092</v>
      </c>
      <c r="F11328" t="s">
        <v>35409</v>
      </c>
      <c r="G11328">
        <v>1998</v>
      </c>
      <c r="H11328" t="s">
        <v>36737</v>
      </c>
      <c r="I11328" t="s">
        <v>29220</v>
      </c>
      <c r="J11328" s="2" t="s">
        <v>29221</v>
      </c>
      <c r="K11328" s="5" t="s">
        <v>15</v>
      </c>
      <c r="L11328" t="s">
        <v>27</v>
      </c>
    </row>
    <row r="11329" spans="1:16" hidden="1" x14ac:dyDescent="0.25">
      <c r="A11329">
        <v>244138</v>
      </c>
      <c r="B11329" t="s">
        <v>29222</v>
      </c>
      <c r="C11329" t="s">
        <v>29206</v>
      </c>
      <c r="D11329" t="s">
        <v>29194</v>
      </c>
      <c r="E11329" t="s">
        <v>36092</v>
      </c>
      <c r="F11329" t="s">
        <v>35409</v>
      </c>
      <c r="G11329">
        <v>1998</v>
      </c>
      <c r="H11329" t="s">
        <v>36737</v>
      </c>
      <c r="I11329" t="s">
        <v>2031</v>
      </c>
      <c r="J11329" s="2" t="s">
        <v>29223</v>
      </c>
      <c r="K11329" s="5" t="s">
        <v>21</v>
      </c>
    </row>
    <row r="11330" spans="1:16" hidden="1" x14ac:dyDescent="0.25">
      <c r="A11330">
        <v>244145</v>
      </c>
      <c r="B11330" t="s">
        <v>29224</v>
      </c>
      <c r="C11330" t="s">
        <v>29206</v>
      </c>
      <c r="D11330" t="s">
        <v>29194</v>
      </c>
      <c r="E11330" t="s">
        <v>36092</v>
      </c>
      <c r="F11330" t="s">
        <v>35409</v>
      </c>
      <c r="G11330">
        <v>1998</v>
      </c>
      <c r="H11330" t="s">
        <v>36737</v>
      </c>
      <c r="I11330" t="s">
        <v>2031</v>
      </c>
      <c r="J11330" s="2" t="s">
        <v>29225</v>
      </c>
      <c r="K11330" s="5" t="s">
        <v>38</v>
      </c>
      <c r="O11330" t="s">
        <v>24</v>
      </c>
      <c r="P11330" t="s">
        <v>35339</v>
      </c>
    </row>
    <row r="11331" spans="1:16" hidden="1" x14ac:dyDescent="0.25">
      <c r="A11331">
        <v>244152</v>
      </c>
      <c r="B11331" t="s">
        <v>29226</v>
      </c>
      <c r="C11331" t="s">
        <v>29219</v>
      </c>
      <c r="D11331" t="s">
        <v>29194</v>
      </c>
      <c r="E11331" t="s">
        <v>36092</v>
      </c>
      <c r="F11331" t="s">
        <v>35409</v>
      </c>
      <c r="G11331">
        <v>1998</v>
      </c>
      <c r="H11331" t="s">
        <v>36737</v>
      </c>
      <c r="I11331" t="s">
        <v>29220</v>
      </c>
      <c r="J11331" s="2" t="s">
        <v>29227</v>
      </c>
      <c r="K11331" s="5" t="s">
        <v>55</v>
      </c>
    </row>
    <row r="11332" spans="1:16" hidden="1" x14ac:dyDescent="0.25">
      <c r="A11332">
        <v>244175</v>
      </c>
      <c r="B11332" t="s">
        <v>29228</v>
      </c>
      <c r="C11332" t="s">
        <v>29219</v>
      </c>
      <c r="D11332" t="s">
        <v>29194</v>
      </c>
      <c r="E11332" t="s">
        <v>36092</v>
      </c>
      <c r="F11332" t="s">
        <v>35409</v>
      </c>
      <c r="G11332">
        <v>1998</v>
      </c>
      <c r="H11332" t="s">
        <v>36737</v>
      </c>
      <c r="I11332" t="s">
        <v>29220</v>
      </c>
      <c r="J11332" s="2" t="s">
        <v>29229</v>
      </c>
      <c r="K11332" s="5" t="s">
        <v>21</v>
      </c>
    </row>
    <row r="11333" spans="1:16" hidden="1" x14ac:dyDescent="0.25">
      <c r="A11333">
        <v>244180</v>
      </c>
      <c r="B11333" t="s">
        <v>29230</v>
      </c>
      <c r="C11333" t="s">
        <v>29206</v>
      </c>
      <c r="D11333" t="s">
        <v>29194</v>
      </c>
      <c r="E11333" t="s">
        <v>36092</v>
      </c>
      <c r="F11333" t="s">
        <v>35409</v>
      </c>
      <c r="G11333">
        <v>1998</v>
      </c>
      <c r="H11333" t="s">
        <v>36737</v>
      </c>
      <c r="I11333" t="s">
        <v>2031</v>
      </c>
      <c r="J11333" s="2" t="s">
        <v>29231</v>
      </c>
      <c r="K11333" s="5" t="s">
        <v>173</v>
      </c>
      <c r="L11333" t="s">
        <v>174</v>
      </c>
    </row>
    <row r="11334" spans="1:16" hidden="1" x14ac:dyDescent="0.25">
      <c r="A11334">
        <v>244234</v>
      </c>
      <c r="B11334" t="s">
        <v>29232</v>
      </c>
      <c r="C11334" t="s">
        <v>29233</v>
      </c>
      <c r="D11334" t="s">
        <v>29194</v>
      </c>
      <c r="E11334" t="s">
        <v>36092</v>
      </c>
      <c r="F11334" t="s">
        <v>35409</v>
      </c>
      <c r="G11334">
        <v>1998</v>
      </c>
      <c r="H11334" t="s">
        <v>36737</v>
      </c>
      <c r="I11334" t="s">
        <v>29234</v>
      </c>
      <c r="J11334" s="2" t="s">
        <v>29235</v>
      </c>
      <c r="K11334" s="5" t="s">
        <v>173</v>
      </c>
    </row>
    <row r="11335" spans="1:16" hidden="1" x14ac:dyDescent="0.25">
      <c r="A11335">
        <v>244244</v>
      </c>
      <c r="B11335" t="s">
        <v>29236</v>
      </c>
      <c r="C11335" t="s">
        <v>29237</v>
      </c>
      <c r="D11335" t="s">
        <v>29194</v>
      </c>
      <c r="E11335" t="s">
        <v>36092</v>
      </c>
      <c r="F11335" t="s">
        <v>35409</v>
      </c>
      <c r="G11335">
        <v>1998</v>
      </c>
      <c r="H11335" t="s">
        <v>36737</v>
      </c>
      <c r="I11335" t="s">
        <v>28350</v>
      </c>
      <c r="J11335" s="2" t="s">
        <v>29238</v>
      </c>
      <c r="K11335" s="5" t="s">
        <v>15</v>
      </c>
      <c r="L11335" t="s">
        <v>627</v>
      </c>
    </row>
    <row r="11336" spans="1:16" hidden="1" x14ac:dyDescent="0.25">
      <c r="A11336">
        <v>244245</v>
      </c>
      <c r="B11336" t="s">
        <v>29239</v>
      </c>
      <c r="C11336" t="s">
        <v>29233</v>
      </c>
      <c r="D11336" t="s">
        <v>29194</v>
      </c>
      <c r="E11336" t="s">
        <v>36092</v>
      </c>
      <c r="F11336" t="s">
        <v>35409</v>
      </c>
      <c r="G11336">
        <v>1998</v>
      </c>
      <c r="H11336" t="s">
        <v>36737</v>
      </c>
      <c r="I11336" t="s">
        <v>29234</v>
      </c>
      <c r="J11336" s="2" t="s">
        <v>29240</v>
      </c>
      <c r="K11336" s="5" t="s">
        <v>38</v>
      </c>
      <c r="L11336" t="s">
        <v>16</v>
      </c>
    </row>
    <row r="11337" spans="1:16" hidden="1" x14ac:dyDescent="0.25">
      <c r="A11337">
        <v>244248</v>
      </c>
      <c r="B11337" t="s">
        <v>29241</v>
      </c>
      <c r="C11337" t="s">
        <v>29237</v>
      </c>
      <c r="D11337" t="s">
        <v>29194</v>
      </c>
      <c r="E11337" t="s">
        <v>36092</v>
      </c>
      <c r="F11337" t="s">
        <v>35409</v>
      </c>
      <c r="G11337">
        <v>1998</v>
      </c>
      <c r="H11337" t="s">
        <v>36737</v>
      </c>
      <c r="I11337" t="s">
        <v>28350</v>
      </c>
      <c r="J11337" s="2" t="s">
        <v>29242</v>
      </c>
      <c r="K11337" s="5" t="s">
        <v>38</v>
      </c>
      <c r="L11337" t="s">
        <v>232</v>
      </c>
    </row>
    <row r="11338" spans="1:16" hidden="1" x14ac:dyDescent="0.25">
      <c r="A11338">
        <v>244253</v>
      </c>
      <c r="B11338" t="s">
        <v>29243</v>
      </c>
      <c r="C11338" t="s">
        <v>29237</v>
      </c>
      <c r="D11338" t="s">
        <v>29194</v>
      </c>
      <c r="E11338" t="s">
        <v>36092</v>
      </c>
      <c r="F11338" t="s">
        <v>35409</v>
      </c>
      <c r="G11338">
        <v>1998</v>
      </c>
      <c r="H11338" t="s">
        <v>36737</v>
      </c>
      <c r="I11338" t="s">
        <v>28350</v>
      </c>
      <c r="J11338" s="2" t="s">
        <v>29244</v>
      </c>
      <c r="K11338" s="5" t="s">
        <v>55</v>
      </c>
    </row>
    <row r="11339" spans="1:16" hidden="1" x14ac:dyDescent="0.25">
      <c r="A11339">
        <v>244254</v>
      </c>
      <c r="B11339" t="s">
        <v>29245</v>
      </c>
      <c r="C11339" t="s">
        <v>29233</v>
      </c>
      <c r="D11339" t="s">
        <v>29194</v>
      </c>
      <c r="E11339" t="s">
        <v>36092</v>
      </c>
      <c r="F11339" t="s">
        <v>35409</v>
      </c>
      <c r="G11339">
        <v>1998</v>
      </c>
      <c r="H11339" t="s">
        <v>36737</v>
      </c>
      <c r="I11339" t="s">
        <v>29234</v>
      </c>
      <c r="J11339" s="2" t="s">
        <v>29246</v>
      </c>
      <c r="K11339" s="5" t="s">
        <v>21</v>
      </c>
    </row>
    <row r="11340" spans="1:16" hidden="1" x14ac:dyDescent="0.25">
      <c r="A11340">
        <v>244273</v>
      </c>
      <c r="B11340" t="s">
        <v>29247</v>
      </c>
      <c r="C11340" t="s">
        <v>29248</v>
      </c>
      <c r="D11340" t="s">
        <v>29194</v>
      </c>
      <c r="E11340" t="s">
        <v>36092</v>
      </c>
      <c r="F11340" t="s">
        <v>35409</v>
      </c>
      <c r="G11340">
        <v>1998</v>
      </c>
      <c r="H11340" t="s">
        <v>36737</v>
      </c>
      <c r="I11340" t="s">
        <v>29249</v>
      </c>
      <c r="J11340" s="2" t="s">
        <v>29250</v>
      </c>
      <c r="K11340" s="5" t="s">
        <v>38</v>
      </c>
    </row>
    <row r="11341" spans="1:16" hidden="1" x14ac:dyDescent="0.25">
      <c r="A11341">
        <v>244274</v>
      </c>
      <c r="B11341" t="s">
        <v>29251</v>
      </c>
      <c r="C11341" t="s">
        <v>29248</v>
      </c>
      <c r="D11341" t="s">
        <v>29194</v>
      </c>
      <c r="E11341" t="s">
        <v>36092</v>
      </c>
      <c r="F11341" t="s">
        <v>35409</v>
      </c>
      <c r="G11341">
        <v>1998</v>
      </c>
      <c r="H11341" t="s">
        <v>36737</v>
      </c>
      <c r="I11341" t="s">
        <v>29249</v>
      </c>
      <c r="J11341" s="2" t="s">
        <v>29252</v>
      </c>
      <c r="K11341" s="5" t="s">
        <v>2552</v>
      </c>
    </row>
    <row r="11342" spans="1:16" hidden="1" x14ac:dyDescent="0.25">
      <c r="A11342">
        <v>244293</v>
      </c>
      <c r="B11342" t="s">
        <v>29253</v>
      </c>
      <c r="C11342" t="s">
        <v>29254</v>
      </c>
      <c r="D11342" t="s">
        <v>29194</v>
      </c>
      <c r="E11342" t="s">
        <v>36092</v>
      </c>
      <c r="F11342" t="s">
        <v>35409</v>
      </c>
      <c r="G11342">
        <v>1998</v>
      </c>
      <c r="H11342" t="s">
        <v>36737</v>
      </c>
      <c r="I11342" t="s">
        <v>29255</v>
      </c>
      <c r="J11342" s="2" t="s">
        <v>29256</v>
      </c>
      <c r="K11342" s="5" t="s">
        <v>55</v>
      </c>
    </row>
    <row r="11343" spans="1:16" hidden="1" x14ac:dyDescent="0.25">
      <c r="A11343">
        <v>244319</v>
      </c>
      <c r="B11343" t="s">
        <v>29257</v>
      </c>
      <c r="C11343" t="s">
        <v>29258</v>
      </c>
      <c r="D11343" t="s">
        <v>29194</v>
      </c>
      <c r="E11343" t="s">
        <v>36092</v>
      </c>
      <c r="F11343" t="s">
        <v>35409</v>
      </c>
      <c r="G11343">
        <v>1998</v>
      </c>
      <c r="H11343" t="s">
        <v>36737</v>
      </c>
      <c r="I11343" t="s">
        <v>29259</v>
      </c>
      <c r="J11343" s="2" t="s">
        <v>29260</v>
      </c>
      <c r="K11343" s="5" t="s">
        <v>15</v>
      </c>
      <c r="L11343" t="s">
        <v>323</v>
      </c>
    </row>
    <row r="11344" spans="1:16" hidden="1" x14ac:dyDescent="0.25">
      <c r="A11344">
        <v>244322</v>
      </c>
      <c r="B11344" t="s">
        <v>29261</v>
      </c>
      <c r="C11344" t="s">
        <v>29262</v>
      </c>
      <c r="D11344" t="s">
        <v>29194</v>
      </c>
      <c r="E11344" t="s">
        <v>36092</v>
      </c>
      <c r="F11344" t="s">
        <v>35409</v>
      </c>
      <c r="G11344">
        <v>1998</v>
      </c>
      <c r="H11344" t="s">
        <v>36737</v>
      </c>
      <c r="I11344" t="s">
        <v>29263</v>
      </c>
      <c r="J11344" s="2" t="s">
        <v>29264</v>
      </c>
      <c r="K11344" s="5" t="s">
        <v>21</v>
      </c>
    </row>
    <row r="11345" spans="1:12" hidden="1" x14ac:dyDescent="0.25">
      <c r="A11345">
        <v>244323</v>
      </c>
      <c r="B11345" t="s">
        <v>29265</v>
      </c>
      <c r="C11345" t="s">
        <v>29258</v>
      </c>
      <c r="D11345" t="s">
        <v>29194</v>
      </c>
      <c r="E11345" t="s">
        <v>36092</v>
      </c>
      <c r="F11345" t="s">
        <v>35409</v>
      </c>
      <c r="G11345">
        <v>1998</v>
      </c>
      <c r="H11345" t="s">
        <v>36737</v>
      </c>
      <c r="I11345" t="s">
        <v>29259</v>
      </c>
      <c r="J11345" s="2" t="s">
        <v>29266</v>
      </c>
      <c r="K11345" s="5" t="s">
        <v>38</v>
      </c>
      <c r="L11345" t="s">
        <v>323</v>
      </c>
    </row>
    <row r="11346" spans="1:12" hidden="1" x14ac:dyDescent="0.25">
      <c r="A11346">
        <v>244334</v>
      </c>
      <c r="B11346" t="s">
        <v>29267</v>
      </c>
      <c r="C11346" t="s">
        <v>29268</v>
      </c>
      <c r="D11346" t="s">
        <v>29194</v>
      </c>
      <c r="E11346" t="s">
        <v>36092</v>
      </c>
      <c r="F11346" t="s">
        <v>35409</v>
      </c>
      <c r="G11346">
        <v>1998</v>
      </c>
      <c r="H11346" t="s">
        <v>36737</v>
      </c>
      <c r="I11346" t="s">
        <v>29269</v>
      </c>
      <c r="J11346" s="2" t="s">
        <v>29270</v>
      </c>
      <c r="K11346" s="5" t="s">
        <v>21</v>
      </c>
    </row>
    <row r="11347" spans="1:12" hidden="1" x14ac:dyDescent="0.25">
      <c r="A11347">
        <v>244336</v>
      </c>
      <c r="B11347" t="s">
        <v>29271</v>
      </c>
      <c r="C11347" t="s">
        <v>29268</v>
      </c>
      <c r="D11347" t="s">
        <v>29194</v>
      </c>
      <c r="E11347" t="s">
        <v>36092</v>
      </c>
      <c r="F11347" t="s">
        <v>35409</v>
      </c>
      <c r="G11347">
        <v>1998</v>
      </c>
      <c r="H11347" t="s">
        <v>36737</v>
      </c>
      <c r="I11347" t="s">
        <v>29269</v>
      </c>
      <c r="J11347" s="2" t="s">
        <v>29272</v>
      </c>
      <c r="K11347" s="5" t="s">
        <v>55</v>
      </c>
    </row>
    <row r="11348" spans="1:12" hidden="1" x14ac:dyDescent="0.25">
      <c r="A11348">
        <v>244349</v>
      </c>
      <c r="B11348" t="s">
        <v>29273</v>
      </c>
      <c r="C11348" t="s">
        <v>29233</v>
      </c>
      <c r="D11348" t="s">
        <v>29194</v>
      </c>
      <c r="E11348" t="s">
        <v>36092</v>
      </c>
      <c r="F11348" t="s">
        <v>35409</v>
      </c>
      <c r="G11348">
        <v>1998</v>
      </c>
      <c r="H11348" t="s">
        <v>36737</v>
      </c>
      <c r="I11348" t="s">
        <v>29234</v>
      </c>
      <c r="J11348" s="2" t="s">
        <v>29274</v>
      </c>
      <c r="K11348" s="5" t="s">
        <v>38</v>
      </c>
      <c r="L11348" t="s">
        <v>16</v>
      </c>
    </row>
    <row r="11349" spans="1:12" hidden="1" x14ac:dyDescent="0.25">
      <c r="A11349">
        <v>244366</v>
      </c>
      <c r="B11349" t="s">
        <v>29275</v>
      </c>
      <c r="C11349" t="s">
        <v>29233</v>
      </c>
      <c r="D11349" t="s">
        <v>29194</v>
      </c>
      <c r="E11349" t="s">
        <v>36092</v>
      </c>
      <c r="F11349" t="s">
        <v>35409</v>
      </c>
      <c r="G11349">
        <v>1998</v>
      </c>
      <c r="H11349" t="s">
        <v>36737</v>
      </c>
      <c r="I11349" t="s">
        <v>29234</v>
      </c>
      <c r="J11349" s="2" t="s">
        <v>29276</v>
      </c>
      <c r="K11349" s="5" t="s">
        <v>38</v>
      </c>
      <c r="L11349" t="s">
        <v>16</v>
      </c>
    </row>
    <row r="11350" spans="1:12" hidden="1" x14ac:dyDescent="0.25">
      <c r="A11350">
        <v>244370</v>
      </c>
      <c r="B11350" t="s">
        <v>29277</v>
      </c>
      <c r="C11350" t="s">
        <v>29233</v>
      </c>
      <c r="D11350" t="s">
        <v>29194</v>
      </c>
      <c r="E11350" t="s">
        <v>36092</v>
      </c>
      <c r="F11350" t="s">
        <v>35409</v>
      </c>
      <c r="G11350">
        <v>1998</v>
      </c>
      <c r="H11350" t="s">
        <v>36737</v>
      </c>
      <c r="I11350" t="s">
        <v>29234</v>
      </c>
      <c r="J11350" s="2" t="s">
        <v>29278</v>
      </c>
      <c r="K11350" s="5" t="s">
        <v>55</v>
      </c>
    </row>
    <row r="11351" spans="1:12" hidden="1" x14ac:dyDescent="0.25">
      <c r="A11351">
        <v>244376</v>
      </c>
      <c r="B11351" t="s">
        <v>29279</v>
      </c>
      <c r="C11351" t="s">
        <v>29233</v>
      </c>
      <c r="D11351" t="s">
        <v>29194</v>
      </c>
      <c r="E11351" t="s">
        <v>36092</v>
      </c>
      <c r="F11351" t="s">
        <v>35409</v>
      </c>
      <c r="G11351">
        <v>1998</v>
      </c>
      <c r="H11351" t="s">
        <v>36737</v>
      </c>
      <c r="I11351" t="s">
        <v>29234</v>
      </c>
      <c r="J11351" s="2" t="s">
        <v>29280</v>
      </c>
      <c r="K11351" s="5" t="s">
        <v>38</v>
      </c>
      <c r="L11351" t="s">
        <v>323</v>
      </c>
    </row>
    <row r="11352" spans="1:12" hidden="1" x14ac:dyDescent="0.25">
      <c r="A11352">
        <v>244383</v>
      </c>
      <c r="B11352" t="s">
        <v>29281</v>
      </c>
      <c r="C11352" t="s">
        <v>29233</v>
      </c>
      <c r="D11352" t="s">
        <v>29194</v>
      </c>
      <c r="E11352" t="s">
        <v>36092</v>
      </c>
      <c r="F11352" t="s">
        <v>35409</v>
      </c>
      <c r="G11352">
        <v>1998</v>
      </c>
      <c r="H11352" t="s">
        <v>36737</v>
      </c>
      <c r="I11352" t="s">
        <v>29234</v>
      </c>
      <c r="J11352" s="2" t="s">
        <v>29282</v>
      </c>
      <c r="K11352" s="5" t="s">
        <v>173</v>
      </c>
    </row>
    <row r="11353" spans="1:12" hidden="1" x14ac:dyDescent="0.25">
      <c r="A11353">
        <v>244392</v>
      </c>
      <c r="B11353" t="s">
        <v>29283</v>
      </c>
      <c r="C11353" t="s">
        <v>29206</v>
      </c>
      <c r="D11353" t="s">
        <v>29194</v>
      </c>
      <c r="E11353" t="s">
        <v>36092</v>
      </c>
      <c r="F11353" t="s">
        <v>35409</v>
      </c>
      <c r="G11353">
        <v>1998</v>
      </c>
      <c r="H11353" t="s">
        <v>36737</v>
      </c>
      <c r="I11353" t="s">
        <v>2031</v>
      </c>
      <c r="J11353" s="2" t="s">
        <v>29284</v>
      </c>
      <c r="K11353" s="5" t="s">
        <v>38</v>
      </c>
      <c r="L11353" t="s">
        <v>132</v>
      </c>
    </row>
    <row r="11354" spans="1:12" hidden="1" x14ac:dyDescent="0.25">
      <c r="A11354">
        <v>244425</v>
      </c>
      <c r="B11354" t="s">
        <v>29285</v>
      </c>
      <c r="C11354" t="s">
        <v>29206</v>
      </c>
      <c r="D11354" t="s">
        <v>29194</v>
      </c>
      <c r="E11354" t="s">
        <v>36092</v>
      </c>
      <c r="F11354" t="s">
        <v>35409</v>
      </c>
      <c r="G11354">
        <v>1998</v>
      </c>
      <c r="H11354" t="s">
        <v>36737</v>
      </c>
      <c r="I11354" t="s">
        <v>2031</v>
      </c>
      <c r="J11354" s="2" t="s">
        <v>29286</v>
      </c>
      <c r="K11354" s="5" t="s">
        <v>38</v>
      </c>
      <c r="L11354" t="s">
        <v>132</v>
      </c>
    </row>
    <row r="11355" spans="1:12" hidden="1" x14ac:dyDescent="0.25">
      <c r="A11355">
        <v>244468</v>
      </c>
      <c r="B11355" t="s">
        <v>29287</v>
      </c>
      <c r="C11355" t="s">
        <v>29262</v>
      </c>
      <c r="D11355" t="s">
        <v>29194</v>
      </c>
      <c r="E11355" t="s">
        <v>36092</v>
      </c>
      <c r="F11355" t="s">
        <v>35409</v>
      </c>
      <c r="G11355">
        <v>1998</v>
      </c>
      <c r="H11355" t="s">
        <v>36737</v>
      </c>
      <c r="I11355" t="s">
        <v>29263</v>
      </c>
      <c r="J11355" s="2" t="s">
        <v>29288</v>
      </c>
      <c r="K11355" s="5" t="s">
        <v>21</v>
      </c>
    </row>
    <row r="11356" spans="1:12" hidden="1" x14ac:dyDescent="0.25">
      <c r="A11356">
        <v>244482</v>
      </c>
      <c r="B11356" t="s">
        <v>29289</v>
      </c>
      <c r="C11356" t="s">
        <v>29290</v>
      </c>
      <c r="D11356" t="s">
        <v>29194</v>
      </c>
      <c r="E11356" t="s">
        <v>36092</v>
      </c>
      <c r="F11356" t="s">
        <v>35409</v>
      </c>
      <c r="G11356">
        <v>1998</v>
      </c>
      <c r="H11356" t="s">
        <v>36737</v>
      </c>
      <c r="I11356" t="s">
        <v>29291</v>
      </c>
      <c r="J11356" s="2" t="s">
        <v>29292</v>
      </c>
      <c r="K11356" s="5" t="s">
        <v>21</v>
      </c>
    </row>
    <row r="11357" spans="1:12" hidden="1" x14ac:dyDescent="0.25">
      <c r="A11357">
        <v>244483</v>
      </c>
      <c r="B11357" t="s">
        <v>29293</v>
      </c>
      <c r="C11357" t="s">
        <v>29206</v>
      </c>
      <c r="D11357" t="s">
        <v>29194</v>
      </c>
      <c r="E11357" t="s">
        <v>36092</v>
      </c>
      <c r="F11357" t="s">
        <v>35409</v>
      </c>
      <c r="G11357">
        <v>1998</v>
      </c>
      <c r="H11357" t="s">
        <v>36737</v>
      </c>
      <c r="I11357" t="s">
        <v>2031</v>
      </c>
      <c r="J11357" s="2" t="s">
        <v>29294</v>
      </c>
      <c r="K11357" s="5" t="s">
        <v>173</v>
      </c>
    </row>
    <row r="11358" spans="1:12" hidden="1" x14ac:dyDescent="0.25">
      <c r="A11358">
        <v>244492</v>
      </c>
      <c r="B11358" t="s">
        <v>29295</v>
      </c>
      <c r="C11358" t="s">
        <v>29290</v>
      </c>
      <c r="D11358" t="s">
        <v>29194</v>
      </c>
      <c r="E11358" t="s">
        <v>36092</v>
      </c>
      <c r="F11358" t="s">
        <v>35409</v>
      </c>
      <c r="G11358">
        <v>1998</v>
      </c>
      <c r="H11358" t="s">
        <v>36737</v>
      </c>
      <c r="I11358" t="s">
        <v>29291</v>
      </c>
      <c r="J11358" s="2" t="s">
        <v>29296</v>
      </c>
      <c r="K11358" s="5" t="s">
        <v>502</v>
      </c>
    </row>
    <row r="11359" spans="1:12" hidden="1" x14ac:dyDescent="0.25">
      <c r="A11359">
        <v>244497</v>
      </c>
      <c r="B11359" t="s">
        <v>29297</v>
      </c>
      <c r="C11359" t="s">
        <v>29206</v>
      </c>
      <c r="D11359" t="s">
        <v>29194</v>
      </c>
      <c r="E11359" t="s">
        <v>36092</v>
      </c>
      <c r="F11359" t="s">
        <v>35409</v>
      </c>
      <c r="G11359">
        <v>1998</v>
      </c>
      <c r="H11359" t="s">
        <v>36737</v>
      </c>
      <c r="I11359" t="s">
        <v>2031</v>
      </c>
      <c r="J11359" s="2" t="s">
        <v>29298</v>
      </c>
      <c r="K11359" s="5" t="s">
        <v>21</v>
      </c>
    </row>
    <row r="11360" spans="1:12" hidden="1" x14ac:dyDescent="0.25">
      <c r="A11360">
        <v>244506</v>
      </c>
      <c r="B11360" t="s">
        <v>29299</v>
      </c>
      <c r="C11360" t="s">
        <v>29206</v>
      </c>
      <c r="D11360" t="s">
        <v>29194</v>
      </c>
      <c r="E11360" t="s">
        <v>36092</v>
      </c>
      <c r="F11360" t="s">
        <v>35409</v>
      </c>
      <c r="G11360">
        <v>1998</v>
      </c>
      <c r="H11360" t="s">
        <v>36737</v>
      </c>
      <c r="I11360" t="s">
        <v>2031</v>
      </c>
      <c r="J11360" s="2" t="s">
        <v>29300</v>
      </c>
      <c r="K11360" s="5" t="s">
        <v>21</v>
      </c>
    </row>
    <row r="11361" spans="1:12" hidden="1" x14ac:dyDescent="0.25">
      <c r="A11361">
        <v>244531</v>
      </c>
      <c r="B11361" t="s">
        <v>29301</v>
      </c>
      <c r="C11361" t="s">
        <v>29206</v>
      </c>
      <c r="D11361" t="s">
        <v>29194</v>
      </c>
      <c r="E11361" t="s">
        <v>36092</v>
      </c>
      <c r="F11361" t="s">
        <v>35409</v>
      </c>
      <c r="G11361">
        <v>1998</v>
      </c>
      <c r="H11361" t="s">
        <v>36737</v>
      </c>
      <c r="I11361" t="s">
        <v>2031</v>
      </c>
      <c r="J11361" s="2" t="s">
        <v>29302</v>
      </c>
      <c r="K11361" s="5" t="s">
        <v>38</v>
      </c>
    </row>
    <row r="11362" spans="1:12" hidden="1" x14ac:dyDescent="0.25">
      <c r="A11362">
        <v>244547</v>
      </c>
      <c r="B11362" t="s">
        <v>29303</v>
      </c>
      <c r="C11362" t="s">
        <v>29304</v>
      </c>
      <c r="D11362" t="s">
        <v>29305</v>
      </c>
      <c r="E11362" t="s">
        <v>36093</v>
      </c>
      <c r="F11362" t="s">
        <v>35561</v>
      </c>
      <c r="G11362">
        <v>1994</v>
      </c>
      <c r="H11362" t="s">
        <v>36738</v>
      </c>
      <c r="I11362" t="s">
        <v>1061</v>
      </c>
      <c r="J11362" s="2" t="s">
        <v>29306</v>
      </c>
      <c r="K11362" s="5" t="s">
        <v>21</v>
      </c>
    </row>
    <row r="11363" spans="1:12" hidden="1" x14ac:dyDescent="0.25">
      <c r="A11363">
        <v>244557</v>
      </c>
      <c r="B11363" t="s">
        <v>29307</v>
      </c>
      <c r="C11363" t="s">
        <v>29304</v>
      </c>
      <c r="D11363" t="s">
        <v>29305</v>
      </c>
      <c r="E11363" t="s">
        <v>36093</v>
      </c>
      <c r="F11363" t="s">
        <v>35561</v>
      </c>
      <c r="G11363">
        <v>1994</v>
      </c>
      <c r="H11363" t="s">
        <v>36738</v>
      </c>
      <c r="I11363" t="s">
        <v>1061</v>
      </c>
      <c r="J11363" s="2" t="s">
        <v>29308</v>
      </c>
      <c r="K11363" s="5" t="s">
        <v>38</v>
      </c>
    </row>
    <row r="11364" spans="1:12" hidden="1" x14ac:dyDescent="0.25">
      <c r="A11364">
        <v>244590</v>
      </c>
      <c r="B11364" t="s">
        <v>29309</v>
      </c>
      <c r="C11364" t="s">
        <v>29310</v>
      </c>
      <c r="D11364" t="s">
        <v>29305</v>
      </c>
      <c r="E11364" t="s">
        <v>36093</v>
      </c>
      <c r="F11364" t="s">
        <v>35561</v>
      </c>
      <c r="G11364">
        <v>1994</v>
      </c>
      <c r="H11364" t="s">
        <v>36738</v>
      </c>
      <c r="I11364" t="s">
        <v>1046</v>
      </c>
      <c r="J11364" s="2" t="s">
        <v>29311</v>
      </c>
      <c r="K11364" s="5" t="s">
        <v>21</v>
      </c>
    </row>
    <row r="11365" spans="1:12" hidden="1" x14ac:dyDescent="0.25">
      <c r="A11365">
        <v>244609</v>
      </c>
      <c r="B11365" t="s">
        <v>29312</v>
      </c>
      <c r="C11365" t="s">
        <v>29310</v>
      </c>
      <c r="D11365" t="s">
        <v>29305</v>
      </c>
      <c r="E11365" t="s">
        <v>36093</v>
      </c>
      <c r="F11365" t="s">
        <v>35561</v>
      </c>
      <c r="G11365">
        <v>1994</v>
      </c>
      <c r="H11365" t="s">
        <v>36738</v>
      </c>
      <c r="I11365" t="s">
        <v>1046</v>
      </c>
      <c r="J11365" s="2" t="s">
        <v>29313</v>
      </c>
      <c r="K11365" s="5" t="s">
        <v>202</v>
      </c>
    </row>
    <row r="11366" spans="1:12" hidden="1" x14ac:dyDescent="0.25">
      <c r="A11366">
        <v>244645</v>
      </c>
      <c r="B11366" t="s">
        <v>29314</v>
      </c>
      <c r="C11366" t="s">
        <v>29304</v>
      </c>
      <c r="D11366" t="s">
        <v>29305</v>
      </c>
      <c r="E11366" t="s">
        <v>36093</v>
      </c>
      <c r="F11366" t="s">
        <v>35561</v>
      </c>
      <c r="G11366">
        <v>1994</v>
      </c>
      <c r="H11366" t="s">
        <v>36738</v>
      </c>
      <c r="I11366" t="s">
        <v>1061</v>
      </c>
      <c r="J11366" s="2" t="s">
        <v>29315</v>
      </c>
      <c r="K11366" s="5" t="s">
        <v>55</v>
      </c>
    </row>
    <row r="11367" spans="1:12" hidden="1" x14ac:dyDescent="0.25">
      <c r="A11367">
        <v>244671</v>
      </c>
      <c r="B11367" t="s">
        <v>29316</v>
      </c>
      <c r="C11367" t="s">
        <v>29304</v>
      </c>
      <c r="D11367" t="s">
        <v>29305</v>
      </c>
      <c r="E11367" t="s">
        <v>36093</v>
      </c>
      <c r="F11367" t="s">
        <v>35561</v>
      </c>
      <c r="G11367">
        <v>1994</v>
      </c>
      <c r="H11367" t="s">
        <v>36738</v>
      </c>
      <c r="I11367" t="s">
        <v>1061</v>
      </c>
      <c r="J11367" s="2" t="s">
        <v>29317</v>
      </c>
      <c r="K11367" s="5" t="s">
        <v>38</v>
      </c>
      <c r="L11367" t="s">
        <v>1584</v>
      </c>
    </row>
    <row r="11368" spans="1:12" hidden="1" x14ac:dyDescent="0.25">
      <c r="A11368">
        <v>244679</v>
      </c>
      <c r="B11368" t="s">
        <v>29318</v>
      </c>
      <c r="C11368" t="s">
        <v>29304</v>
      </c>
      <c r="D11368" t="s">
        <v>29305</v>
      </c>
      <c r="E11368" t="s">
        <v>36093</v>
      </c>
      <c r="F11368" t="s">
        <v>35561</v>
      </c>
      <c r="G11368">
        <v>1994</v>
      </c>
      <c r="H11368" t="s">
        <v>36738</v>
      </c>
      <c r="I11368" t="s">
        <v>1061</v>
      </c>
      <c r="J11368" s="2" t="s">
        <v>29319</v>
      </c>
      <c r="K11368" s="5" t="s">
        <v>38</v>
      </c>
      <c r="L11368" t="s">
        <v>35296</v>
      </c>
    </row>
    <row r="11369" spans="1:12" hidden="1" x14ac:dyDescent="0.25">
      <c r="A11369">
        <v>244684</v>
      </c>
      <c r="B11369" t="s">
        <v>29320</v>
      </c>
      <c r="C11369" t="s">
        <v>29310</v>
      </c>
      <c r="D11369" t="s">
        <v>29305</v>
      </c>
      <c r="E11369" t="s">
        <v>36093</v>
      </c>
      <c r="F11369" t="s">
        <v>35561</v>
      </c>
      <c r="G11369">
        <v>1994</v>
      </c>
      <c r="H11369" t="s">
        <v>36738</v>
      </c>
      <c r="I11369" t="s">
        <v>1046</v>
      </c>
      <c r="J11369" s="2" t="s">
        <v>29321</v>
      </c>
      <c r="K11369" s="5" t="s">
        <v>38</v>
      </c>
      <c r="L11369" t="s">
        <v>232</v>
      </c>
    </row>
    <row r="11370" spans="1:12" hidden="1" x14ac:dyDescent="0.25">
      <c r="A11370">
        <v>244686</v>
      </c>
      <c r="B11370" t="s">
        <v>29322</v>
      </c>
      <c r="C11370" t="s">
        <v>29310</v>
      </c>
      <c r="D11370" t="s">
        <v>29305</v>
      </c>
      <c r="E11370" t="s">
        <v>36093</v>
      </c>
      <c r="F11370" t="s">
        <v>35561</v>
      </c>
      <c r="G11370">
        <v>1994</v>
      </c>
      <c r="H11370" t="s">
        <v>36738</v>
      </c>
      <c r="I11370" t="s">
        <v>1046</v>
      </c>
      <c r="J11370" s="2" t="s">
        <v>29323</v>
      </c>
      <c r="K11370" s="5" t="s">
        <v>38</v>
      </c>
      <c r="L11370" t="s">
        <v>35296</v>
      </c>
    </row>
    <row r="11371" spans="1:12" hidden="1" x14ac:dyDescent="0.25">
      <c r="A11371">
        <v>244690</v>
      </c>
      <c r="B11371" t="s">
        <v>29324</v>
      </c>
      <c r="C11371" t="s">
        <v>29310</v>
      </c>
      <c r="D11371" t="s">
        <v>29305</v>
      </c>
      <c r="E11371" t="s">
        <v>36093</v>
      </c>
      <c r="F11371" t="s">
        <v>35561</v>
      </c>
      <c r="G11371">
        <v>1994</v>
      </c>
      <c r="H11371" t="s">
        <v>36738</v>
      </c>
      <c r="I11371" t="s">
        <v>1046</v>
      </c>
      <c r="J11371" s="2" t="s">
        <v>29325</v>
      </c>
      <c r="K11371" s="5" t="s">
        <v>38</v>
      </c>
      <c r="L11371" t="s">
        <v>16</v>
      </c>
    </row>
    <row r="11372" spans="1:12" hidden="1" x14ac:dyDescent="0.25">
      <c r="A11372">
        <v>244767</v>
      </c>
      <c r="B11372" t="s">
        <v>29326</v>
      </c>
      <c r="C11372" t="s">
        <v>29327</v>
      </c>
      <c r="D11372" t="s">
        <v>29305</v>
      </c>
      <c r="E11372" t="s">
        <v>36093</v>
      </c>
      <c r="F11372" t="s">
        <v>35561</v>
      </c>
      <c r="G11372">
        <v>1994</v>
      </c>
      <c r="H11372" t="s">
        <v>36738</v>
      </c>
      <c r="I11372" t="s">
        <v>22814</v>
      </c>
      <c r="J11372" s="2" t="s">
        <v>29328</v>
      </c>
      <c r="K11372" s="5" t="s">
        <v>173</v>
      </c>
    </row>
    <row r="11373" spans="1:12" hidden="1" x14ac:dyDescent="0.25">
      <c r="A11373">
        <v>244801</v>
      </c>
      <c r="B11373" t="s">
        <v>29329</v>
      </c>
      <c r="C11373" t="s">
        <v>29310</v>
      </c>
      <c r="D11373" t="s">
        <v>29305</v>
      </c>
      <c r="E11373" t="s">
        <v>36093</v>
      </c>
      <c r="F11373" t="s">
        <v>35561</v>
      </c>
      <c r="G11373">
        <v>1994</v>
      </c>
      <c r="H11373" t="s">
        <v>36738</v>
      </c>
      <c r="I11373" t="s">
        <v>1046</v>
      </c>
      <c r="J11373" s="2" t="s">
        <v>29330</v>
      </c>
      <c r="K11373" s="5" t="s">
        <v>128</v>
      </c>
    </row>
    <row r="11374" spans="1:12" hidden="1" x14ac:dyDescent="0.25">
      <c r="A11374">
        <v>244802</v>
      </c>
      <c r="B11374" t="s">
        <v>29331</v>
      </c>
      <c r="C11374" t="s">
        <v>29327</v>
      </c>
      <c r="D11374" t="s">
        <v>29305</v>
      </c>
      <c r="E11374" t="s">
        <v>36093</v>
      </c>
      <c r="F11374" t="s">
        <v>35561</v>
      </c>
      <c r="G11374">
        <v>1994</v>
      </c>
      <c r="H11374" t="s">
        <v>36738</v>
      </c>
      <c r="I11374" t="s">
        <v>22814</v>
      </c>
      <c r="J11374" s="2" t="s">
        <v>29332</v>
      </c>
      <c r="K11374" s="5" t="s">
        <v>128</v>
      </c>
    </row>
    <row r="11375" spans="1:12" hidden="1" x14ac:dyDescent="0.25">
      <c r="A11375">
        <v>244825</v>
      </c>
      <c r="B11375" t="s">
        <v>29333</v>
      </c>
      <c r="C11375" t="s">
        <v>29327</v>
      </c>
      <c r="D11375" t="s">
        <v>29305</v>
      </c>
      <c r="E11375" t="s">
        <v>36093</v>
      </c>
      <c r="F11375" t="s">
        <v>35561</v>
      </c>
      <c r="G11375">
        <v>1994</v>
      </c>
      <c r="H11375" t="s">
        <v>36738</v>
      </c>
      <c r="I11375" t="s">
        <v>22814</v>
      </c>
      <c r="J11375" s="2" t="s">
        <v>29334</v>
      </c>
      <c r="K11375" s="5" t="s">
        <v>21</v>
      </c>
    </row>
    <row r="11376" spans="1:12" hidden="1" x14ac:dyDescent="0.25">
      <c r="A11376">
        <v>244937</v>
      </c>
      <c r="B11376" t="s">
        <v>29335</v>
      </c>
      <c r="C11376" t="s">
        <v>29310</v>
      </c>
      <c r="D11376" t="s">
        <v>29305</v>
      </c>
      <c r="E11376" t="s">
        <v>36093</v>
      </c>
      <c r="F11376" t="s">
        <v>35561</v>
      </c>
      <c r="G11376">
        <v>1994</v>
      </c>
      <c r="H11376" t="s">
        <v>36738</v>
      </c>
      <c r="I11376" t="s">
        <v>1046</v>
      </c>
      <c r="J11376" s="2" t="s">
        <v>29336</v>
      </c>
      <c r="K11376" s="5" t="s">
        <v>21</v>
      </c>
    </row>
    <row r="11377" spans="1:12" hidden="1" x14ac:dyDescent="0.25">
      <c r="A11377">
        <v>244939</v>
      </c>
      <c r="B11377" t="s">
        <v>29337</v>
      </c>
      <c r="C11377" t="s">
        <v>29310</v>
      </c>
      <c r="D11377" t="s">
        <v>29305</v>
      </c>
      <c r="E11377" t="s">
        <v>36093</v>
      </c>
      <c r="F11377" t="s">
        <v>35561</v>
      </c>
      <c r="G11377">
        <v>1994</v>
      </c>
      <c r="H11377" t="s">
        <v>36738</v>
      </c>
      <c r="I11377" t="s">
        <v>1046</v>
      </c>
      <c r="J11377" s="2" t="s">
        <v>29338</v>
      </c>
      <c r="K11377" s="5" t="s">
        <v>55</v>
      </c>
    </row>
    <row r="11378" spans="1:12" hidden="1" x14ac:dyDescent="0.25">
      <c r="A11378">
        <v>244941</v>
      </c>
      <c r="B11378" t="s">
        <v>29339</v>
      </c>
      <c r="C11378" t="s">
        <v>29310</v>
      </c>
      <c r="D11378" t="s">
        <v>29305</v>
      </c>
      <c r="E11378" t="s">
        <v>36093</v>
      </c>
      <c r="F11378" t="s">
        <v>35561</v>
      </c>
      <c r="G11378">
        <v>1994</v>
      </c>
      <c r="H11378" t="s">
        <v>36738</v>
      </c>
      <c r="I11378" t="s">
        <v>1046</v>
      </c>
      <c r="J11378" s="2" t="s">
        <v>29340</v>
      </c>
      <c r="K11378" s="5" t="s">
        <v>55</v>
      </c>
    </row>
    <row r="11379" spans="1:12" hidden="1" x14ac:dyDescent="0.25">
      <c r="A11379">
        <v>244966</v>
      </c>
      <c r="B11379" t="s">
        <v>29341</v>
      </c>
      <c r="C11379" t="s">
        <v>29342</v>
      </c>
      <c r="D11379" t="s">
        <v>29305</v>
      </c>
      <c r="E11379" t="s">
        <v>36093</v>
      </c>
      <c r="F11379" t="s">
        <v>35561</v>
      </c>
      <c r="G11379">
        <v>1994</v>
      </c>
      <c r="H11379" t="s">
        <v>36738</v>
      </c>
      <c r="I11379" t="s">
        <v>8528</v>
      </c>
      <c r="J11379" s="2" t="s">
        <v>29343</v>
      </c>
      <c r="K11379" s="5" t="s">
        <v>38</v>
      </c>
      <c r="L11379" t="s">
        <v>232</v>
      </c>
    </row>
    <row r="11380" spans="1:12" hidden="1" x14ac:dyDescent="0.25">
      <c r="A11380">
        <v>244987</v>
      </c>
      <c r="B11380" t="s">
        <v>29344</v>
      </c>
      <c r="C11380" t="s">
        <v>29304</v>
      </c>
      <c r="D11380" t="s">
        <v>29305</v>
      </c>
      <c r="E11380" t="s">
        <v>36093</v>
      </c>
      <c r="F11380" t="s">
        <v>35561</v>
      </c>
      <c r="G11380">
        <v>1994</v>
      </c>
      <c r="H11380" t="s">
        <v>36738</v>
      </c>
      <c r="I11380" t="s">
        <v>1061</v>
      </c>
      <c r="J11380" s="2" t="s">
        <v>29345</v>
      </c>
      <c r="K11380" s="5" t="s">
        <v>21</v>
      </c>
    </row>
    <row r="11381" spans="1:12" hidden="1" x14ac:dyDescent="0.25">
      <c r="A11381">
        <v>245044</v>
      </c>
      <c r="B11381" t="s">
        <v>29346</v>
      </c>
      <c r="C11381" t="s">
        <v>29327</v>
      </c>
      <c r="D11381" t="s">
        <v>29305</v>
      </c>
      <c r="E11381" t="s">
        <v>36093</v>
      </c>
      <c r="F11381" t="s">
        <v>35561</v>
      </c>
      <c r="G11381">
        <v>1994</v>
      </c>
      <c r="H11381" t="s">
        <v>36738</v>
      </c>
      <c r="I11381" t="s">
        <v>22814</v>
      </c>
      <c r="J11381" s="2" t="s">
        <v>29347</v>
      </c>
      <c r="K11381" s="5" t="s">
        <v>38</v>
      </c>
      <c r="L11381" t="s">
        <v>16</v>
      </c>
    </row>
    <row r="11382" spans="1:12" hidden="1" x14ac:dyDescent="0.25">
      <c r="A11382">
        <v>245060</v>
      </c>
      <c r="B11382" t="s">
        <v>29348</v>
      </c>
      <c r="C11382" t="s">
        <v>29304</v>
      </c>
      <c r="D11382" t="s">
        <v>29305</v>
      </c>
      <c r="E11382" t="s">
        <v>36093</v>
      </c>
      <c r="F11382" t="s">
        <v>35561</v>
      </c>
      <c r="G11382">
        <v>1994</v>
      </c>
      <c r="H11382" t="s">
        <v>36738</v>
      </c>
      <c r="I11382" t="s">
        <v>1061</v>
      </c>
      <c r="J11382" s="2" t="s">
        <v>29349</v>
      </c>
      <c r="K11382" s="5" t="s">
        <v>38</v>
      </c>
      <c r="L11382" t="s">
        <v>35294</v>
      </c>
    </row>
    <row r="11383" spans="1:12" hidden="1" x14ac:dyDescent="0.25">
      <c r="A11383">
        <v>245136</v>
      </c>
      <c r="B11383" t="s">
        <v>29350</v>
      </c>
      <c r="C11383" t="s">
        <v>29327</v>
      </c>
      <c r="D11383" t="s">
        <v>29305</v>
      </c>
      <c r="E11383" t="s">
        <v>36093</v>
      </c>
      <c r="F11383" t="s">
        <v>35561</v>
      </c>
      <c r="G11383">
        <v>1994</v>
      </c>
      <c r="H11383" t="s">
        <v>36738</v>
      </c>
      <c r="I11383" t="s">
        <v>22814</v>
      </c>
      <c r="J11383" s="2" t="s">
        <v>29351</v>
      </c>
      <c r="K11383" s="5" t="s">
        <v>38</v>
      </c>
      <c r="L11383" t="s">
        <v>35296</v>
      </c>
    </row>
    <row r="11384" spans="1:12" hidden="1" x14ac:dyDescent="0.25">
      <c r="A11384">
        <v>245275</v>
      </c>
      <c r="B11384" t="s">
        <v>29352</v>
      </c>
      <c r="C11384" t="s">
        <v>29353</v>
      </c>
      <c r="D11384" t="s">
        <v>29354</v>
      </c>
      <c r="E11384" t="s">
        <v>36094</v>
      </c>
      <c r="F11384" t="s">
        <v>35424</v>
      </c>
      <c r="G11384">
        <v>1975</v>
      </c>
      <c r="H11384" t="s">
        <v>36739</v>
      </c>
      <c r="I11384" t="s">
        <v>7505</v>
      </c>
      <c r="J11384" s="2" t="s">
        <v>29355</v>
      </c>
      <c r="K11384" s="5" t="s">
        <v>21</v>
      </c>
    </row>
    <row r="11385" spans="1:12" hidden="1" x14ac:dyDescent="0.25">
      <c r="A11385">
        <v>245345</v>
      </c>
      <c r="B11385" t="s">
        <v>29356</v>
      </c>
      <c r="C11385" t="s">
        <v>29357</v>
      </c>
      <c r="D11385" t="s">
        <v>29354</v>
      </c>
      <c r="E11385" t="s">
        <v>36094</v>
      </c>
      <c r="F11385" t="s">
        <v>35424</v>
      </c>
      <c r="G11385">
        <v>1975</v>
      </c>
      <c r="H11385" t="s">
        <v>36739</v>
      </c>
      <c r="I11385" t="s">
        <v>29358</v>
      </c>
      <c r="J11385" s="2" t="s">
        <v>29359</v>
      </c>
      <c r="K11385" s="5" t="s">
        <v>38</v>
      </c>
      <c r="L11385" t="s">
        <v>232</v>
      </c>
    </row>
    <row r="11386" spans="1:12" hidden="1" x14ac:dyDescent="0.25">
      <c r="A11386">
        <v>245400</v>
      </c>
      <c r="B11386" t="s">
        <v>29360</v>
      </c>
      <c r="C11386" t="s">
        <v>29361</v>
      </c>
      <c r="D11386" t="s">
        <v>29354</v>
      </c>
      <c r="E11386" t="s">
        <v>36094</v>
      </c>
      <c r="F11386" t="s">
        <v>35424</v>
      </c>
      <c r="G11386">
        <v>1975</v>
      </c>
      <c r="H11386" t="s">
        <v>36739</v>
      </c>
      <c r="I11386" t="s">
        <v>29362</v>
      </c>
      <c r="J11386" s="2" t="s">
        <v>29363</v>
      </c>
      <c r="K11386" s="5" t="s">
        <v>202</v>
      </c>
      <c r="L11386" t="s">
        <v>129</v>
      </c>
    </row>
    <row r="11387" spans="1:12" hidden="1" x14ac:dyDescent="0.25">
      <c r="A11387">
        <v>245456</v>
      </c>
      <c r="B11387" t="s">
        <v>29364</v>
      </c>
      <c r="C11387" t="s">
        <v>29365</v>
      </c>
      <c r="D11387" t="s">
        <v>29354</v>
      </c>
      <c r="E11387" t="s">
        <v>36094</v>
      </c>
      <c r="F11387" t="s">
        <v>35424</v>
      </c>
      <c r="G11387">
        <v>1975</v>
      </c>
      <c r="H11387" t="s">
        <v>36739</v>
      </c>
      <c r="I11387" t="s">
        <v>6761</v>
      </c>
      <c r="J11387" s="2" t="s">
        <v>29366</v>
      </c>
      <c r="K11387" s="5" t="s">
        <v>21</v>
      </c>
    </row>
    <row r="11388" spans="1:12" hidden="1" x14ac:dyDescent="0.25">
      <c r="A11388">
        <v>245458</v>
      </c>
      <c r="B11388" t="s">
        <v>29367</v>
      </c>
      <c r="C11388" t="s">
        <v>29365</v>
      </c>
      <c r="D11388" t="s">
        <v>29354</v>
      </c>
      <c r="E11388" t="s">
        <v>36094</v>
      </c>
      <c r="F11388" t="s">
        <v>35424</v>
      </c>
      <c r="G11388">
        <v>1975</v>
      </c>
      <c r="H11388" t="s">
        <v>36739</v>
      </c>
      <c r="I11388" t="s">
        <v>6761</v>
      </c>
      <c r="J11388" s="2" t="s">
        <v>29368</v>
      </c>
      <c r="K11388" s="5" t="s">
        <v>21</v>
      </c>
    </row>
    <row r="11389" spans="1:12" hidden="1" x14ac:dyDescent="0.25">
      <c r="A11389">
        <v>245468</v>
      </c>
      <c r="B11389" t="s">
        <v>29369</v>
      </c>
      <c r="C11389" t="s">
        <v>29365</v>
      </c>
      <c r="D11389" t="s">
        <v>29354</v>
      </c>
      <c r="E11389" t="s">
        <v>36094</v>
      </c>
      <c r="F11389" t="s">
        <v>35424</v>
      </c>
      <c r="G11389">
        <v>1975</v>
      </c>
      <c r="H11389" t="s">
        <v>36739</v>
      </c>
      <c r="I11389" t="s">
        <v>6761</v>
      </c>
      <c r="J11389" s="2" t="e">
        <v>#NAME?</v>
      </c>
      <c r="K11389" s="5" t="s">
        <v>128</v>
      </c>
    </row>
    <row r="11390" spans="1:12" hidden="1" x14ac:dyDescent="0.25">
      <c r="A11390">
        <v>245470</v>
      </c>
      <c r="B11390" t="s">
        <v>29370</v>
      </c>
      <c r="C11390" t="s">
        <v>29353</v>
      </c>
      <c r="D11390" t="s">
        <v>29354</v>
      </c>
      <c r="E11390" t="s">
        <v>36094</v>
      </c>
      <c r="F11390" t="s">
        <v>35424</v>
      </c>
      <c r="G11390">
        <v>1975</v>
      </c>
      <c r="H11390" t="s">
        <v>36739</v>
      </c>
      <c r="I11390" t="s">
        <v>7505</v>
      </c>
      <c r="J11390" s="2" t="s">
        <v>29371</v>
      </c>
      <c r="K11390" s="5" t="s">
        <v>21</v>
      </c>
    </row>
    <row r="11391" spans="1:12" hidden="1" x14ac:dyDescent="0.25">
      <c r="A11391">
        <v>245574</v>
      </c>
      <c r="B11391" t="s">
        <v>29372</v>
      </c>
      <c r="C11391" t="s">
        <v>29365</v>
      </c>
      <c r="D11391" t="s">
        <v>29354</v>
      </c>
      <c r="E11391" t="s">
        <v>36094</v>
      </c>
      <c r="F11391" t="s">
        <v>35424</v>
      </c>
      <c r="G11391">
        <v>1975</v>
      </c>
      <c r="H11391" t="s">
        <v>36739</v>
      </c>
      <c r="I11391" t="s">
        <v>6761</v>
      </c>
      <c r="J11391" s="2" t="s">
        <v>29373</v>
      </c>
      <c r="K11391" s="5" t="s">
        <v>2793</v>
      </c>
    </row>
    <row r="11392" spans="1:12" hidden="1" x14ac:dyDescent="0.25">
      <c r="A11392">
        <v>245641</v>
      </c>
      <c r="B11392" t="s">
        <v>29374</v>
      </c>
      <c r="C11392" t="s">
        <v>29375</v>
      </c>
      <c r="D11392" t="s">
        <v>29354</v>
      </c>
      <c r="E11392" t="s">
        <v>36094</v>
      </c>
      <c r="F11392" t="s">
        <v>35424</v>
      </c>
      <c r="G11392">
        <v>1975</v>
      </c>
      <c r="H11392" t="s">
        <v>36739</v>
      </c>
      <c r="I11392" t="s">
        <v>29376</v>
      </c>
      <c r="J11392" s="2" t="e">
        <v>#NAME?</v>
      </c>
      <c r="K11392" s="5" t="s">
        <v>128</v>
      </c>
    </row>
    <row r="11393" spans="1:12" hidden="1" x14ac:dyDescent="0.25">
      <c r="A11393">
        <v>245780</v>
      </c>
      <c r="B11393" t="s">
        <v>29377</v>
      </c>
      <c r="C11393" t="s">
        <v>29378</v>
      </c>
      <c r="D11393" t="s">
        <v>29354</v>
      </c>
      <c r="E11393" t="s">
        <v>36094</v>
      </c>
      <c r="F11393" t="s">
        <v>35424</v>
      </c>
      <c r="G11393">
        <v>1975</v>
      </c>
      <c r="H11393" t="s">
        <v>36739</v>
      </c>
      <c r="I11393" t="s">
        <v>658</v>
      </c>
      <c r="J11393" s="2" t="s">
        <v>29379</v>
      </c>
      <c r="K11393" s="5" t="s">
        <v>21</v>
      </c>
    </row>
    <row r="11394" spans="1:12" hidden="1" x14ac:dyDescent="0.25">
      <c r="A11394">
        <v>245782</v>
      </c>
      <c r="B11394" t="s">
        <v>29380</v>
      </c>
      <c r="C11394" t="s">
        <v>29378</v>
      </c>
      <c r="D11394" t="s">
        <v>29354</v>
      </c>
      <c r="E11394" t="s">
        <v>36094</v>
      </c>
      <c r="F11394" t="s">
        <v>35424</v>
      </c>
      <c r="G11394">
        <v>1975</v>
      </c>
      <c r="H11394" t="s">
        <v>36739</v>
      </c>
      <c r="I11394" t="s">
        <v>658</v>
      </c>
      <c r="J11394" s="2" t="s">
        <v>29381</v>
      </c>
      <c r="K11394" s="5" t="s">
        <v>55</v>
      </c>
    </row>
    <row r="11395" spans="1:12" hidden="1" x14ac:dyDescent="0.25">
      <c r="A11395">
        <v>245784</v>
      </c>
      <c r="B11395" t="s">
        <v>29382</v>
      </c>
      <c r="C11395" t="s">
        <v>29378</v>
      </c>
      <c r="D11395" t="s">
        <v>29354</v>
      </c>
      <c r="E11395" t="s">
        <v>36094</v>
      </c>
      <c r="F11395" t="s">
        <v>35424</v>
      </c>
      <c r="G11395">
        <v>1975</v>
      </c>
      <c r="H11395" t="s">
        <v>36739</v>
      </c>
      <c r="I11395" t="s">
        <v>658</v>
      </c>
      <c r="J11395" s="2" t="s">
        <v>29383</v>
      </c>
      <c r="K11395" s="5" t="s">
        <v>55</v>
      </c>
    </row>
    <row r="11396" spans="1:12" hidden="1" x14ac:dyDescent="0.25">
      <c r="A11396">
        <v>245785</v>
      </c>
      <c r="B11396" t="s">
        <v>29384</v>
      </c>
      <c r="C11396" t="s">
        <v>29353</v>
      </c>
      <c r="D11396" t="s">
        <v>29354</v>
      </c>
      <c r="E11396" t="s">
        <v>36094</v>
      </c>
      <c r="F11396" t="s">
        <v>35424</v>
      </c>
      <c r="G11396">
        <v>1975</v>
      </c>
      <c r="H11396" t="s">
        <v>36739</v>
      </c>
      <c r="I11396" t="s">
        <v>7505</v>
      </c>
      <c r="J11396" s="2" t="s">
        <v>29385</v>
      </c>
      <c r="K11396" s="5" t="s">
        <v>55</v>
      </c>
    </row>
    <row r="11397" spans="1:12" hidden="1" x14ac:dyDescent="0.25">
      <c r="A11397">
        <v>245803</v>
      </c>
      <c r="B11397" t="s">
        <v>29386</v>
      </c>
      <c r="C11397" t="s">
        <v>29378</v>
      </c>
      <c r="D11397" t="s">
        <v>29354</v>
      </c>
      <c r="E11397" t="s">
        <v>36094</v>
      </c>
      <c r="F11397" t="s">
        <v>35424</v>
      </c>
      <c r="G11397">
        <v>1975</v>
      </c>
      <c r="H11397" t="s">
        <v>36739</v>
      </c>
      <c r="I11397" t="s">
        <v>658</v>
      </c>
      <c r="J11397" s="2" t="s">
        <v>29387</v>
      </c>
      <c r="K11397" s="5" t="s">
        <v>55</v>
      </c>
    </row>
    <row r="11398" spans="1:12" hidden="1" x14ac:dyDescent="0.25">
      <c r="A11398">
        <v>245859</v>
      </c>
      <c r="B11398" t="s">
        <v>29388</v>
      </c>
      <c r="C11398" t="s">
        <v>29353</v>
      </c>
      <c r="D11398" t="s">
        <v>29354</v>
      </c>
      <c r="E11398" t="s">
        <v>36094</v>
      </c>
      <c r="F11398" t="s">
        <v>35424</v>
      </c>
      <c r="G11398">
        <v>1975</v>
      </c>
      <c r="H11398" t="s">
        <v>36739</v>
      </c>
      <c r="I11398" t="s">
        <v>7505</v>
      </c>
      <c r="J11398" s="2" t="s">
        <v>29389</v>
      </c>
      <c r="K11398" s="5" t="s">
        <v>55</v>
      </c>
      <c r="L11398" t="s">
        <v>143</v>
      </c>
    </row>
    <row r="11399" spans="1:12" hidden="1" x14ac:dyDescent="0.25">
      <c r="A11399">
        <v>246012</v>
      </c>
      <c r="B11399" t="s">
        <v>29390</v>
      </c>
      <c r="C11399" t="s">
        <v>29391</v>
      </c>
      <c r="D11399" t="s">
        <v>29354</v>
      </c>
      <c r="E11399" t="s">
        <v>36094</v>
      </c>
      <c r="F11399" t="s">
        <v>35424</v>
      </c>
      <c r="G11399">
        <v>1975</v>
      </c>
      <c r="H11399" t="s">
        <v>36739</v>
      </c>
      <c r="I11399" t="s">
        <v>3285</v>
      </c>
      <c r="J11399" s="2" t="s">
        <v>29392</v>
      </c>
      <c r="K11399" s="5" t="s">
        <v>55</v>
      </c>
    </row>
    <row r="11400" spans="1:12" hidden="1" x14ac:dyDescent="0.25">
      <c r="A11400">
        <v>246019</v>
      </c>
      <c r="B11400" t="s">
        <v>29393</v>
      </c>
      <c r="C11400" t="s">
        <v>29353</v>
      </c>
      <c r="D11400" t="s">
        <v>29354</v>
      </c>
      <c r="E11400" t="s">
        <v>36094</v>
      </c>
      <c r="F11400" t="s">
        <v>35424</v>
      </c>
      <c r="G11400">
        <v>1975</v>
      </c>
      <c r="H11400" t="s">
        <v>36739</v>
      </c>
      <c r="I11400" t="s">
        <v>7505</v>
      </c>
      <c r="J11400" s="2" t="s">
        <v>29394</v>
      </c>
      <c r="K11400" s="5" t="s">
        <v>202</v>
      </c>
      <c r="L11400" t="s">
        <v>902</v>
      </c>
    </row>
    <row r="11401" spans="1:12" hidden="1" x14ac:dyDescent="0.25">
      <c r="A11401">
        <v>246118</v>
      </c>
      <c r="B11401" t="s">
        <v>29395</v>
      </c>
      <c r="C11401" t="s">
        <v>29365</v>
      </c>
      <c r="D11401" t="s">
        <v>29354</v>
      </c>
      <c r="E11401" t="s">
        <v>36094</v>
      </c>
      <c r="F11401" t="s">
        <v>35424</v>
      </c>
      <c r="G11401">
        <v>1975</v>
      </c>
      <c r="H11401" t="s">
        <v>36739</v>
      </c>
      <c r="I11401" t="s">
        <v>6761</v>
      </c>
      <c r="J11401" s="2" t="s">
        <v>29396</v>
      </c>
      <c r="K11401" s="5" t="s">
        <v>38</v>
      </c>
      <c r="L11401" t="s">
        <v>16</v>
      </c>
    </row>
    <row r="11402" spans="1:12" hidden="1" x14ac:dyDescent="0.25">
      <c r="A11402">
        <v>246162</v>
      </c>
      <c r="B11402" t="s">
        <v>29397</v>
      </c>
      <c r="C11402" t="s">
        <v>29365</v>
      </c>
      <c r="D11402" t="s">
        <v>29354</v>
      </c>
      <c r="E11402" t="s">
        <v>36094</v>
      </c>
      <c r="F11402" t="s">
        <v>35424</v>
      </c>
      <c r="G11402">
        <v>1975</v>
      </c>
      <c r="H11402" t="s">
        <v>36739</v>
      </c>
      <c r="I11402" t="s">
        <v>6761</v>
      </c>
      <c r="J11402" s="2" t="e">
        <v>#NAME?</v>
      </c>
      <c r="K11402" s="5" t="s">
        <v>55</v>
      </c>
    </row>
    <row r="11403" spans="1:12" hidden="1" x14ac:dyDescent="0.25">
      <c r="A11403">
        <v>246177</v>
      </c>
      <c r="B11403" t="s">
        <v>29398</v>
      </c>
      <c r="C11403" t="s">
        <v>29365</v>
      </c>
      <c r="D11403" t="s">
        <v>29354</v>
      </c>
      <c r="E11403" t="s">
        <v>36094</v>
      </c>
      <c r="F11403" t="s">
        <v>35424</v>
      </c>
      <c r="G11403">
        <v>1975</v>
      </c>
      <c r="H11403" t="s">
        <v>36739</v>
      </c>
      <c r="I11403" t="s">
        <v>6761</v>
      </c>
      <c r="J11403" s="2" t="s">
        <v>29399</v>
      </c>
      <c r="K11403" s="5" t="s">
        <v>202</v>
      </c>
    </row>
    <row r="11404" spans="1:12" hidden="1" x14ac:dyDescent="0.25">
      <c r="A11404">
        <v>246218</v>
      </c>
      <c r="B11404" t="s">
        <v>29400</v>
      </c>
      <c r="C11404" t="s">
        <v>29401</v>
      </c>
      <c r="D11404" t="s">
        <v>29354</v>
      </c>
      <c r="E11404" t="s">
        <v>36094</v>
      </c>
      <c r="F11404" t="s">
        <v>35424</v>
      </c>
      <c r="G11404">
        <v>1975</v>
      </c>
      <c r="H11404" t="s">
        <v>36739</v>
      </c>
      <c r="I11404" t="s">
        <v>29402</v>
      </c>
      <c r="J11404" s="2" t="s">
        <v>29403</v>
      </c>
      <c r="K11404" s="5" t="s">
        <v>21</v>
      </c>
    </row>
    <row r="11405" spans="1:12" hidden="1" x14ac:dyDescent="0.25">
      <c r="A11405">
        <v>246224</v>
      </c>
      <c r="B11405" t="s">
        <v>29404</v>
      </c>
      <c r="C11405" t="s">
        <v>29401</v>
      </c>
      <c r="D11405" t="s">
        <v>29354</v>
      </c>
      <c r="E11405" t="s">
        <v>36094</v>
      </c>
      <c r="F11405" t="s">
        <v>35424</v>
      </c>
      <c r="G11405">
        <v>1975</v>
      </c>
      <c r="H11405" t="s">
        <v>36739</v>
      </c>
      <c r="I11405" t="s">
        <v>29402</v>
      </c>
      <c r="J11405" s="2" t="s">
        <v>29405</v>
      </c>
      <c r="K11405" s="5" t="s">
        <v>21</v>
      </c>
    </row>
    <row r="11406" spans="1:12" hidden="1" x14ac:dyDescent="0.25">
      <c r="A11406">
        <v>246225</v>
      </c>
      <c r="B11406" t="s">
        <v>29406</v>
      </c>
      <c r="C11406" t="s">
        <v>29378</v>
      </c>
      <c r="D11406" t="s">
        <v>29354</v>
      </c>
      <c r="E11406" t="s">
        <v>36094</v>
      </c>
      <c r="F11406" t="s">
        <v>35424</v>
      </c>
      <c r="G11406">
        <v>1975</v>
      </c>
      <c r="H11406" t="s">
        <v>36739</v>
      </c>
      <c r="I11406" t="s">
        <v>658</v>
      </c>
      <c r="J11406" s="2" t="e">
        <v>#NAME?</v>
      </c>
      <c r="K11406" s="5" t="s">
        <v>21</v>
      </c>
    </row>
    <row r="11407" spans="1:12" hidden="1" x14ac:dyDescent="0.25">
      <c r="A11407">
        <v>246231</v>
      </c>
      <c r="B11407" t="s">
        <v>29407</v>
      </c>
      <c r="C11407" t="s">
        <v>29401</v>
      </c>
      <c r="D11407" t="s">
        <v>29354</v>
      </c>
      <c r="E11407" t="s">
        <v>36094</v>
      </c>
      <c r="F11407" t="s">
        <v>35424</v>
      </c>
      <c r="G11407">
        <v>1975</v>
      </c>
      <c r="H11407" t="s">
        <v>36739</v>
      </c>
      <c r="I11407" t="s">
        <v>29402</v>
      </c>
      <c r="J11407" s="2" t="s">
        <v>29408</v>
      </c>
      <c r="K11407" s="5" t="s">
        <v>38</v>
      </c>
      <c r="L11407" t="s">
        <v>35322</v>
      </c>
    </row>
    <row r="11408" spans="1:12" hidden="1" x14ac:dyDescent="0.25">
      <c r="A11408">
        <v>246362</v>
      </c>
      <c r="B11408" t="s">
        <v>29409</v>
      </c>
      <c r="C11408" t="s">
        <v>29410</v>
      </c>
      <c r="D11408" t="s">
        <v>29411</v>
      </c>
      <c r="E11408" t="s">
        <v>36095</v>
      </c>
      <c r="F11408" t="s">
        <v>35475</v>
      </c>
      <c r="G11408">
        <v>1980</v>
      </c>
      <c r="H11408" t="s">
        <v>36740</v>
      </c>
      <c r="I11408" t="s">
        <v>29412</v>
      </c>
      <c r="J11408" s="2" t="s">
        <v>29413</v>
      </c>
      <c r="K11408" s="5" t="s">
        <v>21</v>
      </c>
    </row>
    <row r="11409" spans="1:16" hidden="1" x14ac:dyDescent="0.25">
      <c r="A11409">
        <v>246372</v>
      </c>
      <c r="B11409" t="s">
        <v>29414</v>
      </c>
      <c r="C11409" t="s">
        <v>29415</v>
      </c>
      <c r="D11409" t="s">
        <v>29411</v>
      </c>
      <c r="E11409" t="s">
        <v>36095</v>
      </c>
      <c r="F11409" t="s">
        <v>35475</v>
      </c>
      <c r="G11409">
        <v>1980</v>
      </c>
      <c r="H11409" t="s">
        <v>36740</v>
      </c>
      <c r="I11409" t="s">
        <v>26458</v>
      </c>
      <c r="J11409" s="2" t="s">
        <v>29416</v>
      </c>
      <c r="K11409" s="5" t="s">
        <v>21</v>
      </c>
    </row>
    <row r="11410" spans="1:16" hidden="1" x14ac:dyDescent="0.25">
      <c r="A11410">
        <v>246438</v>
      </c>
      <c r="B11410" t="s">
        <v>29417</v>
      </c>
      <c r="C11410" t="s">
        <v>29418</v>
      </c>
      <c r="D11410" t="s">
        <v>29411</v>
      </c>
      <c r="E11410" t="s">
        <v>36095</v>
      </c>
      <c r="F11410" t="s">
        <v>35475</v>
      </c>
      <c r="G11410">
        <v>1980</v>
      </c>
      <c r="H11410" t="s">
        <v>36740</v>
      </c>
      <c r="I11410" t="s">
        <v>22746</v>
      </c>
      <c r="J11410" s="2" t="s">
        <v>29419</v>
      </c>
      <c r="K11410" s="5" t="s">
        <v>38</v>
      </c>
      <c r="L11410" t="s">
        <v>174</v>
      </c>
    </row>
    <row r="11411" spans="1:16" hidden="1" x14ac:dyDescent="0.25">
      <c r="A11411">
        <v>246464</v>
      </c>
      <c r="B11411" t="s">
        <v>29420</v>
      </c>
      <c r="C11411" t="s">
        <v>29421</v>
      </c>
      <c r="D11411" t="s">
        <v>29411</v>
      </c>
      <c r="E11411" t="s">
        <v>36095</v>
      </c>
      <c r="F11411" t="s">
        <v>35475</v>
      </c>
      <c r="G11411">
        <v>1980</v>
      </c>
      <c r="H11411" t="s">
        <v>36740</v>
      </c>
      <c r="I11411" t="s">
        <v>2783</v>
      </c>
      <c r="J11411" s="2" t="s">
        <v>29422</v>
      </c>
      <c r="K11411" s="5" t="s">
        <v>128</v>
      </c>
    </row>
    <row r="11412" spans="1:16" hidden="1" x14ac:dyDescent="0.25">
      <c r="A11412">
        <v>246466</v>
      </c>
      <c r="B11412" t="s">
        <v>29423</v>
      </c>
      <c r="C11412" t="s">
        <v>29421</v>
      </c>
      <c r="D11412" t="s">
        <v>29411</v>
      </c>
      <c r="E11412" t="s">
        <v>36095</v>
      </c>
      <c r="F11412" t="s">
        <v>35475</v>
      </c>
      <c r="G11412">
        <v>1980</v>
      </c>
      <c r="H11412" t="s">
        <v>36740</v>
      </c>
      <c r="I11412" t="s">
        <v>2783</v>
      </c>
      <c r="J11412" s="2" t="s">
        <v>29424</v>
      </c>
      <c r="K11412" s="5" t="s">
        <v>21</v>
      </c>
    </row>
    <row r="11413" spans="1:16" hidden="1" x14ac:dyDescent="0.25">
      <c r="A11413">
        <v>246468</v>
      </c>
      <c r="B11413" t="s">
        <v>29425</v>
      </c>
      <c r="C11413" t="s">
        <v>29421</v>
      </c>
      <c r="D11413" t="s">
        <v>29411</v>
      </c>
      <c r="E11413" t="s">
        <v>36095</v>
      </c>
      <c r="F11413" t="s">
        <v>35475</v>
      </c>
      <c r="G11413">
        <v>1980</v>
      </c>
      <c r="H11413" t="s">
        <v>36740</v>
      </c>
      <c r="I11413" t="s">
        <v>2783</v>
      </c>
      <c r="J11413" s="2" t="s">
        <v>29426</v>
      </c>
      <c r="K11413" s="5" t="s">
        <v>21</v>
      </c>
    </row>
    <row r="11414" spans="1:16" hidden="1" x14ac:dyDescent="0.25">
      <c r="A11414">
        <v>246500</v>
      </c>
      <c r="B11414" t="s">
        <v>29427</v>
      </c>
      <c r="C11414" t="s">
        <v>29428</v>
      </c>
      <c r="D11414" t="s">
        <v>29411</v>
      </c>
      <c r="E11414" t="s">
        <v>36095</v>
      </c>
      <c r="F11414" t="s">
        <v>35475</v>
      </c>
      <c r="G11414">
        <v>1980</v>
      </c>
      <c r="H11414" t="s">
        <v>36740</v>
      </c>
      <c r="I11414" t="s">
        <v>648</v>
      </c>
      <c r="J11414" s="2" t="s">
        <v>29429</v>
      </c>
      <c r="K11414" s="5" t="s">
        <v>38</v>
      </c>
      <c r="L11414" t="s">
        <v>174</v>
      </c>
    </row>
    <row r="11415" spans="1:16" hidden="1" x14ac:dyDescent="0.25">
      <c r="A11415">
        <v>246566</v>
      </c>
      <c r="B11415" t="s">
        <v>29430</v>
      </c>
      <c r="C11415" t="s">
        <v>29410</v>
      </c>
      <c r="D11415" t="s">
        <v>29411</v>
      </c>
      <c r="E11415" t="s">
        <v>36095</v>
      </c>
      <c r="F11415" t="s">
        <v>35475</v>
      </c>
      <c r="G11415">
        <v>1980</v>
      </c>
      <c r="H11415" t="s">
        <v>36740</v>
      </c>
      <c r="I11415" t="s">
        <v>29412</v>
      </c>
      <c r="J11415" s="2" t="s">
        <v>29431</v>
      </c>
      <c r="K11415" s="5" t="s">
        <v>38</v>
      </c>
    </row>
    <row r="11416" spans="1:16" hidden="1" x14ac:dyDescent="0.25">
      <c r="A11416">
        <v>246641</v>
      </c>
      <c r="B11416" t="s">
        <v>29432</v>
      </c>
      <c r="C11416" t="s">
        <v>29428</v>
      </c>
      <c r="D11416" t="s">
        <v>29411</v>
      </c>
      <c r="E11416" t="s">
        <v>36095</v>
      </c>
      <c r="F11416" t="s">
        <v>35475</v>
      </c>
      <c r="G11416">
        <v>1980</v>
      </c>
      <c r="H11416" t="s">
        <v>36740</v>
      </c>
      <c r="I11416" t="s">
        <v>648</v>
      </c>
      <c r="J11416" s="2" t="s">
        <v>29433</v>
      </c>
      <c r="K11416" s="5" t="s">
        <v>173</v>
      </c>
      <c r="L11416" t="s">
        <v>174</v>
      </c>
    </row>
    <row r="11417" spans="1:16" hidden="1" x14ac:dyDescent="0.25">
      <c r="A11417">
        <v>246642</v>
      </c>
      <c r="B11417" t="s">
        <v>29434</v>
      </c>
      <c r="C11417" t="s">
        <v>29428</v>
      </c>
      <c r="D11417" t="s">
        <v>29411</v>
      </c>
      <c r="E11417" t="s">
        <v>36095</v>
      </c>
      <c r="F11417" t="s">
        <v>35475</v>
      </c>
      <c r="G11417">
        <v>1980</v>
      </c>
      <c r="H11417" t="s">
        <v>36740</v>
      </c>
      <c r="I11417" t="s">
        <v>648</v>
      </c>
      <c r="J11417" s="2" t="s">
        <v>29435</v>
      </c>
      <c r="K11417" s="5" t="s">
        <v>55</v>
      </c>
    </row>
    <row r="11418" spans="1:16" hidden="1" x14ac:dyDescent="0.25">
      <c r="A11418">
        <v>246677</v>
      </c>
      <c r="B11418" t="s">
        <v>29436</v>
      </c>
      <c r="C11418" t="s">
        <v>29428</v>
      </c>
      <c r="D11418" t="s">
        <v>29411</v>
      </c>
      <c r="E11418" t="s">
        <v>36095</v>
      </c>
      <c r="F11418" t="s">
        <v>35475</v>
      </c>
      <c r="G11418">
        <v>1980</v>
      </c>
      <c r="H11418" t="s">
        <v>36740</v>
      </c>
      <c r="I11418" t="s">
        <v>648</v>
      </c>
      <c r="J11418" s="2" t="s">
        <v>29437</v>
      </c>
      <c r="K11418" s="5" t="s">
        <v>21</v>
      </c>
    </row>
    <row r="11419" spans="1:16" hidden="1" x14ac:dyDescent="0.25">
      <c r="A11419">
        <v>246686</v>
      </c>
      <c r="B11419" t="s">
        <v>29438</v>
      </c>
      <c r="C11419" t="s">
        <v>29418</v>
      </c>
      <c r="D11419" t="s">
        <v>29411</v>
      </c>
      <c r="E11419" t="s">
        <v>36095</v>
      </c>
      <c r="F11419" t="s">
        <v>35475</v>
      </c>
      <c r="G11419">
        <v>1980</v>
      </c>
      <c r="H11419" t="s">
        <v>36740</v>
      </c>
      <c r="I11419" t="s">
        <v>22746</v>
      </c>
      <c r="J11419" s="2" t="s">
        <v>29439</v>
      </c>
      <c r="K11419" s="5" t="s">
        <v>21</v>
      </c>
    </row>
    <row r="11420" spans="1:16" hidden="1" x14ac:dyDescent="0.25">
      <c r="A11420">
        <v>246694</v>
      </c>
      <c r="B11420" t="s">
        <v>29440</v>
      </c>
      <c r="C11420" t="s">
        <v>29418</v>
      </c>
      <c r="D11420" t="s">
        <v>29411</v>
      </c>
      <c r="E11420" t="s">
        <v>36095</v>
      </c>
      <c r="F11420" t="s">
        <v>35475</v>
      </c>
      <c r="G11420">
        <v>1980</v>
      </c>
      <c r="H11420" t="s">
        <v>36740</v>
      </c>
      <c r="I11420" t="s">
        <v>22746</v>
      </c>
      <c r="J11420" s="2" t="s">
        <v>29441</v>
      </c>
      <c r="K11420" s="5" t="s">
        <v>128</v>
      </c>
    </row>
    <row r="11421" spans="1:16" hidden="1" x14ac:dyDescent="0.25">
      <c r="A11421">
        <v>246723</v>
      </c>
      <c r="B11421" t="s">
        <v>29442</v>
      </c>
      <c r="C11421" t="s">
        <v>29428</v>
      </c>
      <c r="D11421" t="s">
        <v>29411</v>
      </c>
      <c r="E11421" t="s">
        <v>36095</v>
      </c>
      <c r="F11421" t="s">
        <v>35475</v>
      </c>
      <c r="G11421">
        <v>1980</v>
      </c>
      <c r="H11421" t="s">
        <v>36740</v>
      </c>
      <c r="I11421" t="s">
        <v>648</v>
      </c>
      <c r="J11421" s="2" t="s">
        <v>29443</v>
      </c>
      <c r="K11421" s="5" t="s">
        <v>345</v>
      </c>
      <c r="L11421" t="s">
        <v>97</v>
      </c>
    </row>
    <row r="11422" spans="1:16" hidden="1" x14ac:dyDescent="0.25">
      <c r="A11422">
        <v>246728</v>
      </c>
      <c r="B11422" t="s">
        <v>29444</v>
      </c>
      <c r="C11422" t="s">
        <v>29445</v>
      </c>
      <c r="D11422" t="s">
        <v>29411</v>
      </c>
      <c r="E11422" t="s">
        <v>36095</v>
      </c>
      <c r="F11422" t="s">
        <v>35475</v>
      </c>
      <c r="G11422">
        <v>1980</v>
      </c>
      <c r="H11422" t="s">
        <v>36740</v>
      </c>
      <c r="I11422" t="s">
        <v>29446</v>
      </c>
      <c r="J11422" s="2" t="s">
        <v>29447</v>
      </c>
      <c r="K11422" s="5" t="s">
        <v>21</v>
      </c>
    </row>
    <row r="11423" spans="1:16" hidden="1" x14ac:dyDescent="0.25">
      <c r="A11423">
        <v>246744</v>
      </c>
      <c r="B11423" t="s">
        <v>29448</v>
      </c>
      <c r="C11423" t="s">
        <v>29445</v>
      </c>
      <c r="D11423" t="s">
        <v>29411</v>
      </c>
      <c r="E11423" t="s">
        <v>36095</v>
      </c>
      <c r="F11423" t="s">
        <v>35475</v>
      </c>
      <c r="G11423">
        <v>1980</v>
      </c>
      <c r="H11423" t="s">
        <v>36740</v>
      </c>
      <c r="I11423" t="s">
        <v>29446</v>
      </c>
      <c r="J11423" s="2" t="s">
        <v>29449</v>
      </c>
      <c r="K11423" s="5" t="s">
        <v>38</v>
      </c>
      <c r="O11423" t="s">
        <v>24</v>
      </c>
      <c r="P11423" t="s">
        <v>35339</v>
      </c>
    </row>
    <row r="11424" spans="1:16" hidden="1" x14ac:dyDescent="0.25">
      <c r="A11424">
        <v>246765</v>
      </c>
      <c r="B11424" t="s">
        <v>29450</v>
      </c>
      <c r="C11424" t="s">
        <v>29445</v>
      </c>
      <c r="D11424" t="s">
        <v>29411</v>
      </c>
      <c r="E11424" t="s">
        <v>36095</v>
      </c>
      <c r="F11424" t="s">
        <v>35475</v>
      </c>
      <c r="G11424">
        <v>1980</v>
      </c>
      <c r="H11424" t="s">
        <v>36740</v>
      </c>
      <c r="I11424" t="s">
        <v>29446</v>
      </c>
      <c r="J11424" s="2" t="s">
        <v>29451</v>
      </c>
      <c r="K11424" s="5" t="s">
        <v>38</v>
      </c>
      <c r="L11424" t="s">
        <v>132</v>
      </c>
    </row>
    <row r="11425" spans="1:12" hidden="1" x14ac:dyDescent="0.25">
      <c r="A11425">
        <v>246777</v>
      </c>
      <c r="B11425" t="s">
        <v>29452</v>
      </c>
      <c r="C11425" t="s">
        <v>29445</v>
      </c>
      <c r="D11425" t="s">
        <v>29411</v>
      </c>
      <c r="E11425" t="s">
        <v>36095</v>
      </c>
      <c r="F11425" t="s">
        <v>35475</v>
      </c>
      <c r="G11425">
        <v>1980</v>
      </c>
      <c r="H11425" t="s">
        <v>36740</v>
      </c>
      <c r="I11425" t="s">
        <v>29446</v>
      </c>
      <c r="J11425" s="2" t="s">
        <v>29453</v>
      </c>
      <c r="K11425" s="5" t="s">
        <v>15</v>
      </c>
      <c r="L11425" t="s">
        <v>239</v>
      </c>
    </row>
    <row r="11426" spans="1:12" hidden="1" x14ac:dyDescent="0.25">
      <c r="A11426">
        <v>246783</v>
      </c>
      <c r="B11426" t="s">
        <v>29454</v>
      </c>
      <c r="C11426" t="s">
        <v>29418</v>
      </c>
      <c r="D11426" t="s">
        <v>29411</v>
      </c>
      <c r="E11426" t="s">
        <v>36095</v>
      </c>
      <c r="F11426" t="s">
        <v>35475</v>
      </c>
      <c r="G11426">
        <v>1980</v>
      </c>
      <c r="H11426" t="s">
        <v>36740</v>
      </c>
      <c r="I11426" t="s">
        <v>22746</v>
      </c>
      <c r="J11426" s="2" t="s">
        <v>29455</v>
      </c>
      <c r="K11426" s="5" t="s">
        <v>15</v>
      </c>
      <c r="L11426" t="s">
        <v>239</v>
      </c>
    </row>
    <row r="11427" spans="1:12" hidden="1" x14ac:dyDescent="0.25">
      <c r="A11427">
        <v>246794</v>
      </c>
      <c r="B11427" t="s">
        <v>29456</v>
      </c>
      <c r="C11427" t="s">
        <v>29445</v>
      </c>
      <c r="D11427" t="s">
        <v>29411</v>
      </c>
      <c r="E11427" t="s">
        <v>36095</v>
      </c>
      <c r="F11427" t="s">
        <v>35475</v>
      </c>
      <c r="G11427">
        <v>1980</v>
      </c>
      <c r="H11427" t="s">
        <v>36740</v>
      </c>
      <c r="I11427" t="s">
        <v>29446</v>
      </c>
      <c r="J11427" s="2" t="s">
        <v>29457</v>
      </c>
      <c r="K11427" s="5" t="s">
        <v>38</v>
      </c>
      <c r="L11427" t="s">
        <v>174</v>
      </c>
    </row>
    <row r="11428" spans="1:12" hidden="1" x14ac:dyDescent="0.25">
      <c r="A11428">
        <v>246799</v>
      </c>
      <c r="B11428" t="s">
        <v>29458</v>
      </c>
      <c r="C11428" t="s">
        <v>29459</v>
      </c>
      <c r="D11428" t="s">
        <v>29460</v>
      </c>
      <c r="E11428" t="s">
        <v>36096</v>
      </c>
      <c r="F11428" t="s">
        <v>36097</v>
      </c>
      <c r="G11428">
        <v>1985</v>
      </c>
      <c r="H11428" t="s">
        <v>36741</v>
      </c>
      <c r="I11428" t="s">
        <v>29461</v>
      </c>
      <c r="J11428" s="2" t="s">
        <v>29462</v>
      </c>
      <c r="K11428" s="5" t="s">
        <v>55</v>
      </c>
    </row>
    <row r="11429" spans="1:12" hidden="1" x14ac:dyDescent="0.25">
      <c r="A11429">
        <v>246829</v>
      </c>
      <c r="B11429" t="s">
        <v>29463</v>
      </c>
      <c r="C11429" t="s">
        <v>29464</v>
      </c>
      <c r="D11429" t="s">
        <v>29460</v>
      </c>
      <c r="E11429" t="s">
        <v>36096</v>
      </c>
      <c r="F11429" t="s">
        <v>36097</v>
      </c>
      <c r="G11429">
        <v>1985</v>
      </c>
      <c r="H11429" t="s">
        <v>36741</v>
      </c>
      <c r="I11429" t="s">
        <v>8829</v>
      </c>
      <c r="J11429" s="2" t="s">
        <v>29465</v>
      </c>
      <c r="K11429" s="5" t="s">
        <v>21</v>
      </c>
    </row>
    <row r="11430" spans="1:12" hidden="1" x14ac:dyDescent="0.25">
      <c r="A11430">
        <v>246868</v>
      </c>
      <c r="B11430" t="s">
        <v>29466</v>
      </c>
      <c r="C11430" t="s">
        <v>29467</v>
      </c>
      <c r="D11430" t="s">
        <v>29460</v>
      </c>
      <c r="E11430" t="s">
        <v>36096</v>
      </c>
      <c r="F11430" t="s">
        <v>36097</v>
      </c>
      <c r="G11430">
        <v>1985</v>
      </c>
      <c r="H11430" t="s">
        <v>36741</v>
      </c>
      <c r="I11430" t="s">
        <v>6075</v>
      </c>
      <c r="J11430" s="2" t="s">
        <v>29468</v>
      </c>
      <c r="K11430" s="5" t="s">
        <v>38</v>
      </c>
    </row>
    <row r="11431" spans="1:12" hidden="1" x14ac:dyDescent="0.25">
      <c r="A11431">
        <v>246883</v>
      </c>
      <c r="B11431" t="s">
        <v>29469</v>
      </c>
      <c r="C11431" t="s">
        <v>29459</v>
      </c>
      <c r="D11431" t="s">
        <v>29460</v>
      </c>
      <c r="E11431" t="s">
        <v>36096</v>
      </c>
      <c r="F11431" t="s">
        <v>36097</v>
      </c>
      <c r="G11431">
        <v>1985</v>
      </c>
      <c r="H11431" t="s">
        <v>36741</v>
      </c>
      <c r="I11431" t="s">
        <v>29461</v>
      </c>
      <c r="J11431" s="2" t="s">
        <v>29470</v>
      </c>
      <c r="K11431" s="5" t="s">
        <v>202</v>
      </c>
    </row>
    <row r="11432" spans="1:12" hidden="1" x14ac:dyDescent="0.25">
      <c r="A11432">
        <v>246887</v>
      </c>
      <c r="B11432" t="s">
        <v>29471</v>
      </c>
      <c r="C11432" t="s">
        <v>29459</v>
      </c>
      <c r="D11432" t="s">
        <v>29460</v>
      </c>
      <c r="E11432" t="s">
        <v>36096</v>
      </c>
      <c r="F11432" t="s">
        <v>36097</v>
      </c>
      <c r="G11432">
        <v>1985</v>
      </c>
      <c r="H11432" t="s">
        <v>36741</v>
      </c>
      <c r="I11432" t="s">
        <v>29461</v>
      </c>
      <c r="J11432" s="2" t="s">
        <v>29472</v>
      </c>
      <c r="K11432" s="5" t="s">
        <v>55</v>
      </c>
    </row>
    <row r="11433" spans="1:12" hidden="1" x14ac:dyDescent="0.25">
      <c r="A11433">
        <v>246888</v>
      </c>
      <c r="B11433" t="s">
        <v>29473</v>
      </c>
      <c r="C11433" t="s">
        <v>29467</v>
      </c>
      <c r="D11433" t="s">
        <v>29460</v>
      </c>
      <c r="E11433" t="s">
        <v>36096</v>
      </c>
      <c r="F11433" t="s">
        <v>36097</v>
      </c>
      <c r="G11433">
        <v>1985</v>
      </c>
      <c r="H11433" t="s">
        <v>36741</v>
      </c>
      <c r="I11433" t="s">
        <v>6075</v>
      </c>
      <c r="J11433" s="2" t="s">
        <v>29474</v>
      </c>
      <c r="K11433" s="5" t="s">
        <v>21</v>
      </c>
      <c r="L11433" t="s">
        <v>2049</v>
      </c>
    </row>
    <row r="11434" spans="1:12" hidden="1" x14ac:dyDescent="0.25">
      <c r="A11434">
        <v>246910</v>
      </c>
      <c r="B11434" t="s">
        <v>29475</v>
      </c>
      <c r="C11434" t="s">
        <v>29459</v>
      </c>
      <c r="D11434" t="s">
        <v>29460</v>
      </c>
      <c r="E11434" t="s">
        <v>36096</v>
      </c>
      <c r="F11434" t="s">
        <v>36097</v>
      </c>
      <c r="G11434">
        <v>1985</v>
      </c>
      <c r="H11434" t="s">
        <v>36741</v>
      </c>
      <c r="I11434" t="s">
        <v>29461</v>
      </c>
      <c r="J11434" s="2" t="s">
        <v>29476</v>
      </c>
      <c r="K11434" s="5" t="s">
        <v>38</v>
      </c>
      <c r="L11434" t="s">
        <v>132</v>
      </c>
    </row>
    <row r="11435" spans="1:12" hidden="1" x14ac:dyDescent="0.25">
      <c r="A11435">
        <v>246914</v>
      </c>
      <c r="B11435" t="s">
        <v>29477</v>
      </c>
      <c r="C11435" t="s">
        <v>29459</v>
      </c>
      <c r="D11435" t="s">
        <v>29460</v>
      </c>
      <c r="E11435" t="s">
        <v>36096</v>
      </c>
      <c r="F11435" t="s">
        <v>36097</v>
      </c>
      <c r="G11435">
        <v>1985</v>
      </c>
      <c r="H11435" t="s">
        <v>36741</v>
      </c>
      <c r="I11435" t="s">
        <v>29461</v>
      </c>
      <c r="J11435" s="2" t="s">
        <v>29478</v>
      </c>
      <c r="K11435" s="5" t="s">
        <v>38</v>
      </c>
    </row>
    <row r="11436" spans="1:12" hidden="1" x14ac:dyDescent="0.25">
      <c r="A11436">
        <v>246968</v>
      </c>
      <c r="B11436" t="s">
        <v>29479</v>
      </c>
      <c r="C11436" t="s">
        <v>29480</v>
      </c>
      <c r="D11436" t="s">
        <v>29481</v>
      </c>
      <c r="E11436" t="s">
        <v>36098</v>
      </c>
      <c r="F11436" t="s">
        <v>36099</v>
      </c>
      <c r="G11436">
        <v>1992</v>
      </c>
      <c r="H11436" t="s">
        <v>36742</v>
      </c>
      <c r="I11436" t="s">
        <v>29482</v>
      </c>
      <c r="J11436" s="2" t="s">
        <v>29483</v>
      </c>
      <c r="K11436" s="5" t="s">
        <v>21</v>
      </c>
    </row>
    <row r="11437" spans="1:12" hidden="1" x14ac:dyDescent="0.25">
      <c r="A11437">
        <v>247013</v>
      </c>
      <c r="B11437" t="s">
        <v>29484</v>
      </c>
      <c r="C11437" t="s">
        <v>29485</v>
      </c>
      <c r="D11437" t="s">
        <v>29481</v>
      </c>
      <c r="E11437" t="s">
        <v>36098</v>
      </c>
      <c r="F11437" t="s">
        <v>36099</v>
      </c>
      <c r="G11437">
        <v>1992</v>
      </c>
      <c r="H11437" t="s">
        <v>36742</v>
      </c>
      <c r="I11437" t="s">
        <v>29486</v>
      </c>
      <c r="J11437" s="2" t="s">
        <v>29487</v>
      </c>
      <c r="K11437" s="5" t="s">
        <v>128</v>
      </c>
      <c r="L11437" t="s">
        <v>314</v>
      </c>
    </row>
    <row r="11438" spans="1:12" hidden="1" x14ac:dyDescent="0.25">
      <c r="A11438">
        <v>247092</v>
      </c>
      <c r="B11438" t="s">
        <v>29488</v>
      </c>
      <c r="C11438" t="s">
        <v>29489</v>
      </c>
      <c r="D11438" t="s">
        <v>29481</v>
      </c>
      <c r="E11438" t="s">
        <v>36098</v>
      </c>
      <c r="F11438" t="s">
        <v>36099</v>
      </c>
      <c r="G11438">
        <v>1992</v>
      </c>
      <c r="H11438" t="s">
        <v>36742</v>
      </c>
      <c r="I11438" t="s">
        <v>29490</v>
      </c>
      <c r="J11438" s="2" t="s">
        <v>29491</v>
      </c>
      <c r="K11438" s="5" t="s">
        <v>21</v>
      </c>
    </row>
    <row r="11439" spans="1:12" hidden="1" x14ac:dyDescent="0.25">
      <c r="A11439">
        <v>247100</v>
      </c>
      <c r="B11439" t="s">
        <v>29492</v>
      </c>
      <c r="C11439" t="s">
        <v>29493</v>
      </c>
      <c r="D11439" t="s">
        <v>29481</v>
      </c>
      <c r="E11439" t="s">
        <v>36098</v>
      </c>
      <c r="F11439" t="s">
        <v>36099</v>
      </c>
      <c r="G11439">
        <v>1992</v>
      </c>
      <c r="H11439" t="s">
        <v>36742</v>
      </c>
      <c r="I11439" t="s">
        <v>12674</v>
      </c>
      <c r="J11439" s="2" t="s">
        <v>29494</v>
      </c>
      <c r="K11439" s="5" t="s">
        <v>55</v>
      </c>
    </row>
    <row r="11440" spans="1:12" hidden="1" x14ac:dyDescent="0.25">
      <c r="A11440">
        <v>247132</v>
      </c>
      <c r="B11440" t="s">
        <v>29495</v>
      </c>
      <c r="C11440" t="s">
        <v>29489</v>
      </c>
      <c r="D11440" t="s">
        <v>29481</v>
      </c>
      <c r="E11440" t="s">
        <v>36098</v>
      </c>
      <c r="F11440" t="s">
        <v>36099</v>
      </c>
      <c r="G11440">
        <v>1992</v>
      </c>
      <c r="H11440" t="s">
        <v>36742</v>
      </c>
      <c r="I11440" t="s">
        <v>29490</v>
      </c>
      <c r="J11440" s="2" t="s">
        <v>29496</v>
      </c>
      <c r="K11440" s="5" t="s">
        <v>21</v>
      </c>
    </row>
    <row r="11441" spans="1:16" hidden="1" x14ac:dyDescent="0.25">
      <c r="A11441">
        <v>247143</v>
      </c>
      <c r="B11441" t="s">
        <v>29497</v>
      </c>
      <c r="C11441" t="s">
        <v>29493</v>
      </c>
      <c r="D11441" t="s">
        <v>29481</v>
      </c>
      <c r="E11441" t="s">
        <v>36098</v>
      </c>
      <c r="F11441" t="s">
        <v>36099</v>
      </c>
      <c r="G11441">
        <v>1992</v>
      </c>
      <c r="H11441" t="s">
        <v>36742</v>
      </c>
      <c r="I11441" t="s">
        <v>12674</v>
      </c>
      <c r="J11441" s="2" t="s">
        <v>29498</v>
      </c>
      <c r="K11441" s="5" t="s">
        <v>21</v>
      </c>
    </row>
    <row r="11442" spans="1:16" hidden="1" x14ac:dyDescent="0.25">
      <c r="A11442">
        <v>247251</v>
      </c>
      <c r="B11442" t="s">
        <v>29499</v>
      </c>
      <c r="C11442" t="s">
        <v>29500</v>
      </c>
      <c r="D11442" t="s">
        <v>29481</v>
      </c>
      <c r="E11442" t="s">
        <v>36098</v>
      </c>
      <c r="F11442" t="s">
        <v>36099</v>
      </c>
      <c r="G11442">
        <v>1992</v>
      </c>
      <c r="H11442" t="s">
        <v>36742</v>
      </c>
      <c r="I11442" t="s">
        <v>29501</v>
      </c>
      <c r="J11442" s="2" t="s">
        <v>29502</v>
      </c>
      <c r="K11442" s="5" t="s">
        <v>38</v>
      </c>
    </row>
    <row r="11443" spans="1:16" hidden="1" x14ac:dyDescent="0.25">
      <c r="A11443">
        <v>247258</v>
      </c>
      <c r="B11443" t="s">
        <v>29503</v>
      </c>
      <c r="C11443" t="s">
        <v>29493</v>
      </c>
      <c r="D11443" t="s">
        <v>29481</v>
      </c>
      <c r="E11443" t="s">
        <v>36098</v>
      </c>
      <c r="F11443" t="s">
        <v>36099</v>
      </c>
      <c r="G11443">
        <v>1992</v>
      </c>
      <c r="H11443" t="s">
        <v>36742</v>
      </c>
      <c r="I11443" t="s">
        <v>12674</v>
      </c>
      <c r="J11443" s="2" t="s">
        <v>29504</v>
      </c>
      <c r="K11443" s="5" t="s">
        <v>475</v>
      </c>
    </row>
    <row r="11444" spans="1:16" hidden="1" x14ac:dyDescent="0.25">
      <c r="A11444">
        <v>247273</v>
      </c>
      <c r="B11444" t="s">
        <v>29505</v>
      </c>
      <c r="C11444" t="s">
        <v>29500</v>
      </c>
      <c r="D11444" t="s">
        <v>29481</v>
      </c>
      <c r="E11444" t="s">
        <v>36098</v>
      </c>
      <c r="F11444" t="s">
        <v>36099</v>
      </c>
      <c r="G11444">
        <v>1992</v>
      </c>
      <c r="H11444" t="s">
        <v>36742</v>
      </c>
      <c r="I11444" t="s">
        <v>29501</v>
      </c>
      <c r="J11444" s="2" t="s">
        <v>29506</v>
      </c>
      <c r="K11444" s="5" t="s">
        <v>128</v>
      </c>
    </row>
    <row r="11445" spans="1:16" hidden="1" x14ac:dyDescent="0.25">
      <c r="A11445">
        <v>247297</v>
      </c>
      <c r="B11445" t="s">
        <v>29507</v>
      </c>
      <c r="C11445" t="s">
        <v>29508</v>
      </c>
      <c r="D11445" t="s">
        <v>29481</v>
      </c>
      <c r="E11445" t="s">
        <v>36098</v>
      </c>
      <c r="F11445" t="s">
        <v>36099</v>
      </c>
      <c r="G11445">
        <v>1992</v>
      </c>
      <c r="H11445" t="s">
        <v>36742</v>
      </c>
      <c r="I11445" t="s">
        <v>29509</v>
      </c>
      <c r="J11445" s="2" t="s">
        <v>29510</v>
      </c>
      <c r="K11445" s="5" t="s">
        <v>202</v>
      </c>
    </row>
    <row r="11446" spans="1:16" hidden="1" x14ac:dyDescent="0.25">
      <c r="A11446">
        <v>247301</v>
      </c>
      <c r="B11446" t="s">
        <v>29511</v>
      </c>
      <c r="C11446" t="s">
        <v>29508</v>
      </c>
      <c r="D11446" t="s">
        <v>29481</v>
      </c>
      <c r="E11446" t="s">
        <v>36098</v>
      </c>
      <c r="F11446" t="s">
        <v>36099</v>
      </c>
      <c r="G11446">
        <v>1992</v>
      </c>
      <c r="H11446" t="s">
        <v>36742</v>
      </c>
      <c r="I11446" t="s">
        <v>29509</v>
      </c>
      <c r="J11446" s="2" t="s">
        <v>29512</v>
      </c>
      <c r="K11446" s="5" t="s">
        <v>38</v>
      </c>
      <c r="L11446" t="s">
        <v>174</v>
      </c>
    </row>
    <row r="11447" spans="1:16" hidden="1" x14ac:dyDescent="0.25">
      <c r="A11447">
        <v>247309</v>
      </c>
      <c r="B11447" t="s">
        <v>29513</v>
      </c>
      <c r="C11447" t="s">
        <v>29508</v>
      </c>
      <c r="D11447" t="s">
        <v>29481</v>
      </c>
      <c r="E11447" t="s">
        <v>36098</v>
      </c>
      <c r="F11447" t="s">
        <v>36099</v>
      </c>
      <c r="G11447">
        <v>1992</v>
      </c>
      <c r="H11447" t="s">
        <v>36742</v>
      </c>
      <c r="I11447" t="s">
        <v>29509</v>
      </c>
      <c r="J11447" s="2" t="s">
        <v>29514</v>
      </c>
      <c r="K11447" s="5" t="s">
        <v>38</v>
      </c>
      <c r="L11447" t="s">
        <v>16</v>
      </c>
    </row>
    <row r="11448" spans="1:16" hidden="1" x14ac:dyDescent="0.25">
      <c r="A11448">
        <v>247316</v>
      </c>
      <c r="B11448" t="s">
        <v>29515</v>
      </c>
      <c r="C11448" t="s">
        <v>29508</v>
      </c>
      <c r="D11448" t="s">
        <v>29481</v>
      </c>
      <c r="E11448" t="s">
        <v>36098</v>
      </c>
      <c r="F11448" t="s">
        <v>36099</v>
      </c>
      <c r="G11448">
        <v>1992</v>
      </c>
      <c r="H11448" t="s">
        <v>36742</v>
      </c>
      <c r="I11448" t="s">
        <v>29509</v>
      </c>
      <c r="J11448" s="2" t="s">
        <v>29516</v>
      </c>
      <c r="K11448" s="5" t="s">
        <v>15</v>
      </c>
      <c r="L11448" t="s">
        <v>35313</v>
      </c>
    </row>
    <row r="11449" spans="1:16" hidden="1" x14ac:dyDescent="0.25">
      <c r="A11449">
        <v>247328</v>
      </c>
      <c r="B11449" t="s">
        <v>29517</v>
      </c>
      <c r="C11449" t="s">
        <v>29508</v>
      </c>
      <c r="D11449" t="s">
        <v>29481</v>
      </c>
      <c r="E11449" t="s">
        <v>36098</v>
      </c>
      <c r="F11449" t="s">
        <v>36099</v>
      </c>
      <c r="G11449">
        <v>1992</v>
      </c>
      <c r="H11449" t="s">
        <v>36742</v>
      </c>
      <c r="I11449" t="s">
        <v>29509</v>
      </c>
      <c r="J11449" s="2" t="s">
        <v>29518</v>
      </c>
      <c r="K11449" s="5" t="s">
        <v>15</v>
      </c>
      <c r="O11449" t="s">
        <v>24</v>
      </c>
      <c r="P11449" t="s">
        <v>35339</v>
      </c>
    </row>
    <row r="11450" spans="1:16" hidden="1" x14ac:dyDescent="0.25">
      <c r="A11450">
        <v>247336</v>
      </c>
      <c r="B11450" t="s">
        <v>29519</v>
      </c>
      <c r="C11450" t="s">
        <v>29493</v>
      </c>
      <c r="D11450" t="s">
        <v>29481</v>
      </c>
      <c r="E11450" t="s">
        <v>36098</v>
      </c>
      <c r="F11450" t="s">
        <v>36099</v>
      </c>
      <c r="G11450">
        <v>1992</v>
      </c>
      <c r="H11450" t="s">
        <v>36742</v>
      </c>
      <c r="I11450" t="s">
        <v>12674</v>
      </c>
      <c r="J11450" s="2" t="s">
        <v>29520</v>
      </c>
      <c r="K11450" s="5" t="s">
        <v>15</v>
      </c>
      <c r="L11450" t="s">
        <v>27</v>
      </c>
    </row>
    <row r="11451" spans="1:16" hidden="1" x14ac:dyDescent="0.25">
      <c r="A11451">
        <v>247352</v>
      </c>
      <c r="B11451" t="s">
        <v>29521</v>
      </c>
      <c r="C11451" t="s">
        <v>29508</v>
      </c>
      <c r="D11451" t="s">
        <v>29481</v>
      </c>
      <c r="E11451" t="s">
        <v>36098</v>
      </c>
      <c r="F11451" t="s">
        <v>36099</v>
      </c>
      <c r="G11451">
        <v>1992</v>
      </c>
      <c r="H11451" t="s">
        <v>36742</v>
      </c>
      <c r="I11451" t="s">
        <v>29509</v>
      </c>
      <c r="J11451" s="2" t="s">
        <v>29522</v>
      </c>
      <c r="K11451" s="5" t="s">
        <v>38</v>
      </c>
      <c r="L11451" t="s">
        <v>103</v>
      </c>
    </row>
    <row r="11452" spans="1:16" hidden="1" x14ac:dyDescent="0.25">
      <c r="A11452">
        <v>247357</v>
      </c>
      <c r="B11452" t="s">
        <v>29523</v>
      </c>
      <c r="C11452" t="s">
        <v>29493</v>
      </c>
      <c r="D11452" t="s">
        <v>29481</v>
      </c>
      <c r="E11452" t="s">
        <v>36098</v>
      </c>
      <c r="F11452" t="s">
        <v>36099</v>
      </c>
      <c r="G11452">
        <v>1992</v>
      </c>
      <c r="H11452" t="s">
        <v>36742</v>
      </c>
      <c r="I11452" t="s">
        <v>12674</v>
      </c>
      <c r="J11452" s="2" t="s">
        <v>29524</v>
      </c>
      <c r="K11452" s="5" t="s">
        <v>21</v>
      </c>
    </row>
    <row r="11453" spans="1:16" hidden="1" x14ac:dyDescent="0.25">
      <c r="A11453">
        <v>247389</v>
      </c>
      <c r="B11453" t="s">
        <v>29525</v>
      </c>
      <c r="C11453" t="s">
        <v>29508</v>
      </c>
      <c r="D11453" t="s">
        <v>29481</v>
      </c>
      <c r="E11453" t="s">
        <v>36098</v>
      </c>
      <c r="F11453" t="s">
        <v>36099</v>
      </c>
      <c r="G11453">
        <v>1992</v>
      </c>
      <c r="H11453" t="s">
        <v>36742</v>
      </c>
      <c r="I11453" t="s">
        <v>29509</v>
      </c>
      <c r="J11453" s="2" t="s">
        <v>29526</v>
      </c>
      <c r="K11453" s="5" t="s">
        <v>15</v>
      </c>
      <c r="L11453" t="s">
        <v>627</v>
      </c>
    </row>
    <row r="11454" spans="1:16" hidden="1" x14ac:dyDescent="0.25">
      <c r="A11454">
        <v>247392</v>
      </c>
      <c r="B11454" t="s">
        <v>29527</v>
      </c>
      <c r="C11454" t="s">
        <v>29508</v>
      </c>
      <c r="D11454" t="s">
        <v>29481</v>
      </c>
      <c r="E11454" t="s">
        <v>36098</v>
      </c>
      <c r="F11454" t="s">
        <v>36099</v>
      </c>
      <c r="G11454">
        <v>1992</v>
      </c>
      <c r="H11454" t="s">
        <v>36742</v>
      </c>
      <c r="I11454" t="s">
        <v>29509</v>
      </c>
      <c r="J11454" s="2" t="s">
        <v>29528</v>
      </c>
      <c r="K11454" s="5" t="s">
        <v>21</v>
      </c>
    </row>
    <row r="11455" spans="1:16" hidden="1" x14ac:dyDescent="0.25">
      <c r="A11455">
        <v>247402</v>
      </c>
      <c r="B11455" t="s">
        <v>29529</v>
      </c>
      <c r="C11455" t="s">
        <v>29508</v>
      </c>
      <c r="D11455" t="s">
        <v>29481</v>
      </c>
      <c r="E11455" t="s">
        <v>36098</v>
      </c>
      <c r="F11455" t="s">
        <v>36099</v>
      </c>
      <c r="G11455">
        <v>1992</v>
      </c>
      <c r="H11455" t="s">
        <v>36742</v>
      </c>
      <c r="I11455" t="s">
        <v>29509</v>
      </c>
      <c r="J11455" s="2" t="s">
        <v>29530</v>
      </c>
      <c r="K11455" s="5" t="s">
        <v>15</v>
      </c>
      <c r="L11455" t="s">
        <v>35313</v>
      </c>
    </row>
    <row r="11456" spans="1:16" hidden="1" x14ac:dyDescent="0.25">
      <c r="A11456">
        <v>247404</v>
      </c>
      <c r="B11456" t="s">
        <v>29531</v>
      </c>
      <c r="C11456" t="s">
        <v>29508</v>
      </c>
      <c r="D11456" t="s">
        <v>29481</v>
      </c>
      <c r="E11456" t="s">
        <v>36098</v>
      </c>
      <c r="F11456" t="s">
        <v>36099</v>
      </c>
      <c r="G11456">
        <v>1992</v>
      </c>
      <c r="H11456" t="s">
        <v>36742</v>
      </c>
      <c r="I11456" t="s">
        <v>29509</v>
      </c>
      <c r="J11456" s="2" t="s">
        <v>29532</v>
      </c>
      <c r="K11456" s="5" t="s">
        <v>38</v>
      </c>
      <c r="L11456" t="s">
        <v>16</v>
      </c>
    </row>
    <row r="11457" spans="1:16" hidden="1" x14ac:dyDescent="0.25">
      <c r="A11457">
        <v>247421</v>
      </c>
      <c r="B11457" t="s">
        <v>29533</v>
      </c>
      <c r="C11457" t="s">
        <v>29508</v>
      </c>
      <c r="D11457" t="s">
        <v>29481</v>
      </c>
      <c r="E11457" t="s">
        <v>36098</v>
      </c>
      <c r="F11457" t="s">
        <v>36099</v>
      </c>
      <c r="G11457">
        <v>1992</v>
      </c>
      <c r="H11457" t="s">
        <v>36742</v>
      </c>
      <c r="I11457" t="s">
        <v>29509</v>
      </c>
      <c r="J11457" s="2" t="s">
        <v>29534</v>
      </c>
      <c r="K11457" s="5" t="s">
        <v>38</v>
      </c>
      <c r="O11457" t="s">
        <v>24</v>
      </c>
      <c r="P11457" t="s">
        <v>35339</v>
      </c>
    </row>
    <row r="11458" spans="1:16" hidden="1" x14ac:dyDescent="0.25">
      <c r="A11458">
        <v>247433</v>
      </c>
      <c r="B11458" t="s">
        <v>29535</v>
      </c>
      <c r="C11458" t="s">
        <v>29493</v>
      </c>
      <c r="D11458" t="s">
        <v>29481</v>
      </c>
      <c r="E11458" t="s">
        <v>36098</v>
      </c>
      <c r="F11458" t="s">
        <v>36099</v>
      </c>
      <c r="G11458">
        <v>1992</v>
      </c>
      <c r="H11458" t="s">
        <v>36742</v>
      </c>
      <c r="I11458" t="s">
        <v>12674</v>
      </c>
      <c r="J11458" s="2" t="s">
        <v>29536</v>
      </c>
      <c r="K11458" s="5" t="s">
        <v>55</v>
      </c>
      <c r="L11458" t="s">
        <v>143</v>
      </c>
    </row>
    <row r="11459" spans="1:16" hidden="1" x14ac:dyDescent="0.25">
      <c r="A11459">
        <v>247448</v>
      </c>
      <c r="B11459" t="s">
        <v>29537</v>
      </c>
      <c r="C11459" t="s">
        <v>29493</v>
      </c>
      <c r="D11459" t="s">
        <v>29481</v>
      </c>
      <c r="E11459" t="s">
        <v>36098</v>
      </c>
      <c r="F11459" t="s">
        <v>36099</v>
      </c>
      <c r="G11459">
        <v>1992</v>
      </c>
      <c r="H11459" t="s">
        <v>36742</v>
      </c>
      <c r="I11459" t="s">
        <v>12674</v>
      </c>
      <c r="J11459" s="2" t="s">
        <v>29538</v>
      </c>
      <c r="K11459" s="5" t="s">
        <v>128</v>
      </c>
      <c r="L11459" t="s">
        <v>129</v>
      </c>
    </row>
    <row r="11460" spans="1:16" hidden="1" x14ac:dyDescent="0.25">
      <c r="A11460">
        <v>247508</v>
      </c>
      <c r="B11460" t="s">
        <v>29539</v>
      </c>
      <c r="C11460" t="s">
        <v>29540</v>
      </c>
      <c r="D11460" t="s">
        <v>29481</v>
      </c>
      <c r="E11460" t="s">
        <v>36098</v>
      </c>
      <c r="F11460" t="s">
        <v>36099</v>
      </c>
      <c r="G11460">
        <v>1992</v>
      </c>
      <c r="H11460" t="s">
        <v>36742</v>
      </c>
      <c r="I11460" t="s">
        <v>160</v>
      </c>
      <c r="J11460" s="2" t="s">
        <v>29541</v>
      </c>
      <c r="K11460" s="5" t="s">
        <v>38</v>
      </c>
      <c r="L11460" t="s">
        <v>174</v>
      </c>
    </row>
    <row r="11461" spans="1:16" hidden="1" x14ac:dyDescent="0.25">
      <c r="A11461">
        <v>247532</v>
      </c>
      <c r="B11461" t="s">
        <v>29542</v>
      </c>
      <c r="C11461" t="s">
        <v>29493</v>
      </c>
      <c r="D11461" t="s">
        <v>29481</v>
      </c>
      <c r="E11461" t="s">
        <v>36098</v>
      </c>
      <c r="F11461" t="s">
        <v>36099</v>
      </c>
      <c r="G11461">
        <v>1992</v>
      </c>
      <c r="H11461" t="s">
        <v>36742</v>
      </c>
      <c r="I11461" t="s">
        <v>12674</v>
      </c>
      <c r="J11461" s="2" t="s">
        <v>29543</v>
      </c>
      <c r="K11461" s="5" t="s">
        <v>128</v>
      </c>
    </row>
    <row r="11462" spans="1:16" hidden="1" x14ac:dyDescent="0.25">
      <c r="A11462">
        <v>247537</v>
      </c>
      <c r="B11462" t="s">
        <v>29544</v>
      </c>
      <c r="C11462" t="s">
        <v>29493</v>
      </c>
      <c r="D11462" t="s">
        <v>29481</v>
      </c>
      <c r="E11462" t="s">
        <v>36098</v>
      </c>
      <c r="F11462" t="s">
        <v>36099</v>
      </c>
      <c r="G11462">
        <v>1992</v>
      </c>
      <c r="H11462" t="s">
        <v>36742</v>
      </c>
      <c r="I11462" t="s">
        <v>12674</v>
      </c>
      <c r="J11462" s="2" t="s">
        <v>29545</v>
      </c>
      <c r="K11462" s="5" t="s">
        <v>55</v>
      </c>
    </row>
    <row r="11463" spans="1:16" hidden="1" x14ac:dyDescent="0.25">
      <c r="A11463">
        <v>247538</v>
      </c>
      <c r="B11463" t="s">
        <v>29546</v>
      </c>
      <c r="C11463" t="s">
        <v>29540</v>
      </c>
      <c r="D11463" t="s">
        <v>29481</v>
      </c>
      <c r="E11463" t="s">
        <v>36098</v>
      </c>
      <c r="F11463" t="s">
        <v>36099</v>
      </c>
      <c r="G11463">
        <v>1992</v>
      </c>
      <c r="H11463" t="s">
        <v>36742</v>
      </c>
      <c r="I11463" t="s">
        <v>160</v>
      </c>
      <c r="J11463" s="2" t="s">
        <v>29547</v>
      </c>
      <c r="K11463" s="5" t="s">
        <v>55</v>
      </c>
    </row>
    <row r="11464" spans="1:16" hidden="1" x14ac:dyDescent="0.25">
      <c r="A11464">
        <v>247544</v>
      </c>
      <c r="B11464" t="s">
        <v>29548</v>
      </c>
      <c r="C11464" t="s">
        <v>29540</v>
      </c>
      <c r="D11464" t="s">
        <v>29481</v>
      </c>
      <c r="E11464" t="s">
        <v>36098</v>
      </c>
      <c r="F11464" t="s">
        <v>36099</v>
      </c>
      <c r="G11464">
        <v>1992</v>
      </c>
      <c r="H11464" t="s">
        <v>36742</v>
      </c>
      <c r="I11464" t="s">
        <v>160</v>
      </c>
      <c r="J11464" s="2" t="s">
        <v>29549</v>
      </c>
      <c r="K11464" s="5" t="s">
        <v>55</v>
      </c>
    </row>
    <row r="11465" spans="1:16" hidden="1" x14ac:dyDescent="0.25">
      <c r="A11465">
        <v>247593</v>
      </c>
      <c r="B11465" t="s">
        <v>29550</v>
      </c>
      <c r="C11465" t="s">
        <v>29551</v>
      </c>
      <c r="D11465" t="s">
        <v>29481</v>
      </c>
      <c r="E11465" t="s">
        <v>36098</v>
      </c>
      <c r="F11465" t="s">
        <v>36099</v>
      </c>
      <c r="G11465">
        <v>1992</v>
      </c>
      <c r="H11465" t="s">
        <v>36742</v>
      </c>
      <c r="I11465" t="s">
        <v>51</v>
      </c>
      <c r="J11465" s="2" t="s">
        <v>29552</v>
      </c>
      <c r="K11465" s="5" t="s">
        <v>21</v>
      </c>
    </row>
    <row r="11466" spans="1:16" hidden="1" x14ac:dyDescent="0.25">
      <c r="A11466">
        <v>247618</v>
      </c>
      <c r="B11466" t="s">
        <v>29553</v>
      </c>
      <c r="C11466" t="s">
        <v>29554</v>
      </c>
      <c r="D11466" t="s">
        <v>29481</v>
      </c>
      <c r="E11466" t="s">
        <v>36098</v>
      </c>
      <c r="F11466" t="s">
        <v>36099</v>
      </c>
      <c r="G11466">
        <v>1992</v>
      </c>
      <c r="H11466" t="s">
        <v>36742</v>
      </c>
      <c r="I11466" t="s">
        <v>29555</v>
      </c>
      <c r="J11466" s="2" t="s">
        <v>29556</v>
      </c>
      <c r="K11466" s="5" t="s">
        <v>21</v>
      </c>
    </row>
    <row r="11467" spans="1:16" hidden="1" x14ac:dyDescent="0.25">
      <c r="A11467">
        <v>247684</v>
      </c>
      <c r="B11467" t="s">
        <v>29557</v>
      </c>
      <c r="C11467" t="s">
        <v>29500</v>
      </c>
      <c r="D11467" t="s">
        <v>29481</v>
      </c>
      <c r="E11467" t="s">
        <v>36098</v>
      </c>
      <c r="F11467" t="s">
        <v>36099</v>
      </c>
      <c r="G11467">
        <v>1992</v>
      </c>
      <c r="H11467" t="s">
        <v>36742</v>
      </c>
      <c r="I11467" t="s">
        <v>29501</v>
      </c>
      <c r="J11467" s="2" t="s">
        <v>29558</v>
      </c>
      <c r="K11467" s="5" t="s">
        <v>502</v>
      </c>
    </row>
    <row r="11468" spans="1:16" hidden="1" x14ac:dyDescent="0.25">
      <c r="A11468">
        <v>247694</v>
      </c>
      <c r="B11468" t="s">
        <v>29559</v>
      </c>
      <c r="C11468" t="s">
        <v>29560</v>
      </c>
      <c r="D11468" t="s">
        <v>29481</v>
      </c>
      <c r="E11468" t="s">
        <v>36098</v>
      </c>
      <c r="F11468" t="s">
        <v>36099</v>
      </c>
      <c r="G11468">
        <v>1992</v>
      </c>
      <c r="H11468" t="s">
        <v>36742</v>
      </c>
      <c r="I11468" t="s">
        <v>29561</v>
      </c>
      <c r="J11468" s="2" t="s">
        <v>29562</v>
      </c>
      <c r="K11468" s="5" t="s">
        <v>15</v>
      </c>
      <c r="L11468" t="s">
        <v>35297</v>
      </c>
    </row>
    <row r="11469" spans="1:16" hidden="1" x14ac:dyDescent="0.25">
      <c r="A11469">
        <v>247712</v>
      </c>
      <c r="B11469" t="s">
        <v>29563</v>
      </c>
      <c r="C11469" t="s">
        <v>29554</v>
      </c>
      <c r="D11469" t="s">
        <v>29481</v>
      </c>
      <c r="E11469" t="s">
        <v>36098</v>
      </c>
      <c r="F11469" t="s">
        <v>36099</v>
      </c>
      <c r="G11469">
        <v>1992</v>
      </c>
      <c r="H11469" t="s">
        <v>36742</v>
      </c>
      <c r="I11469" t="s">
        <v>29555</v>
      </c>
      <c r="J11469" s="2" t="s">
        <v>29564</v>
      </c>
      <c r="K11469" s="5" t="s">
        <v>32</v>
      </c>
      <c r="L11469" t="s">
        <v>35242</v>
      </c>
    </row>
    <row r="11470" spans="1:16" hidden="1" x14ac:dyDescent="0.25">
      <c r="A11470">
        <v>247750</v>
      </c>
      <c r="B11470" t="s">
        <v>29565</v>
      </c>
      <c r="C11470" t="s">
        <v>29566</v>
      </c>
      <c r="D11470" t="s">
        <v>29567</v>
      </c>
      <c r="E11470" t="s">
        <v>36100</v>
      </c>
      <c r="F11470" t="s">
        <v>36101</v>
      </c>
      <c r="G11470">
        <v>1999</v>
      </c>
      <c r="H11470" t="s">
        <v>36743</v>
      </c>
      <c r="I11470" t="s">
        <v>29568</v>
      </c>
      <c r="J11470" s="2" t="s">
        <v>29569</v>
      </c>
      <c r="K11470" s="5" t="s">
        <v>55</v>
      </c>
    </row>
    <row r="11471" spans="1:16" hidden="1" x14ac:dyDescent="0.25">
      <c r="A11471">
        <v>247765</v>
      </c>
      <c r="B11471" t="s">
        <v>29570</v>
      </c>
      <c r="C11471" t="s">
        <v>29571</v>
      </c>
      <c r="D11471" t="s">
        <v>29567</v>
      </c>
      <c r="E11471" t="s">
        <v>36100</v>
      </c>
      <c r="F11471" t="s">
        <v>36101</v>
      </c>
      <c r="G11471">
        <v>1999</v>
      </c>
      <c r="H11471" t="s">
        <v>36743</v>
      </c>
      <c r="I11471" t="s">
        <v>29572</v>
      </c>
      <c r="J11471" s="2" t="s">
        <v>29573</v>
      </c>
      <c r="K11471" s="5" t="s">
        <v>21</v>
      </c>
    </row>
    <row r="11472" spans="1:16" hidden="1" x14ac:dyDescent="0.25">
      <c r="A11472">
        <v>247766</v>
      </c>
      <c r="B11472" t="s">
        <v>29574</v>
      </c>
      <c r="C11472" t="s">
        <v>29566</v>
      </c>
      <c r="D11472" t="s">
        <v>29567</v>
      </c>
      <c r="E11472" t="s">
        <v>36100</v>
      </c>
      <c r="F11472" t="s">
        <v>36101</v>
      </c>
      <c r="G11472">
        <v>1999</v>
      </c>
      <c r="H11472" t="s">
        <v>36743</v>
      </c>
      <c r="I11472" t="s">
        <v>29568</v>
      </c>
      <c r="J11472" s="2" t="s">
        <v>29575</v>
      </c>
      <c r="K11472" s="5" t="s">
        <v>38</v>
      </c>
      <c r="L11472" t="s">
        <v>1151</v>
      </c>
    </row>
    <row r="11473" spans="1:12" hidden="1" x14ac:dyDescent="0.25">
      <c r="A11473">
        <v>247768</v>
      </c>
      <c r="B11473" t="s">
        <v>29576</v>
      </c>
      <c r="C11473" t="s">
        <v>29566</v>
      </c>
      <c r="D11473" t="s">
        <v>29567</v>
      </c>
      <c r="E11473" t="s">
        <v>36100</v>
      </c>
      <c r="F11473" t="s">
        <v>36101</v>
      </c>
      <c r="G11473">
        <v>1999</v>
      </c>
      <c r="H11473" t="s">
        <v>36743</v>
      </c>
      <c r="I11473" t="s">
        <v>29568</v>
      </c>
      <c r="J11473" s="2" t="s">
        <v>29577</v>
      </c>
      <c r="K11473" s="5" t="s">
        <v>38</v>
      </c>
      <c r="L11473" t="s">
        <v>132</v>
      </c>
    </row>
    <row r="11474" spans="1:12" hidden="1" x14ac:dyDescent="0.25">
      <c r="A11474">
        <v>247782</v>
      </c>
      <c r="B11474" t="s">
        <v>29578</v>
      </c>
      <c r="C11474" t="s">
        <v>29566</v>
      </c>
      <c r="D11474" t="s">
        <v>29567</v>
      </c>
      <c r="E11474" t="s">
        <v>36100</v>
      </c>
      <c r="F11474" t="s">
        <v>36101</v>
      </c>
      <c r="G11474">
        <v>1999</v>
      </c>
      <c r="H11474" t="s">
        <v>36743</v>
      </c>
      <c r="I11474" t="s">
        <v>29568</v>
      </c>
      <c r="J11474" s="2" t="s">
        <v>29579</v>
      </c>
      <c r="K11474" s="5" t="s">
        <v>38</v>
      </c>
      <c r="L11474" t="s">
        <v>272</v>
      </c>
    </row>
    <row r="11475" spans="1:12" hidden="1" x14ac:dyDescent="0.25">
      <c r="A11475">
        <v>247794</v>
      </c>
      <c r="B11475" t="s">
        <v>29580</v>
      </c>
      <c r="C11475" t="s">
        <v>29566</v>
      </c>
      <c r="D11475" t="s">
        <v>29567</v>
      </c>
      <c r="E11475" t="s">
        <v>36100</v>
      </c>
      <c r="F11475" t="s">
        <v>36101</v>
      </c>
      <c r="G11475">
        <v>1999</v>
      </c>
      <c r="H11475" t="s">
        <v>36743</v>
      </c>
      <c r="I11475" t="s">
        <v>29568</v>
      </c>
      <c r="J11475" s="2" t="s">
        <v>29581</v>
      </c>
      <c r="K11475" s="5" t="s">
        <v>38</v>
      </c>
      <c r="L11475" t="s">
        <v>35249</v>
      </c>
    </row>
    <row r="11476" spans="1:12" hidden="1" x14ac:dyDescent="0.25">
      <c r="A11476">
        <v>247796</v>
      </c>
      <c r="B11476" t="s">
        <v>29582</v>
      </c>
      <c r="C11476" t="s">
        <v>29566</v>
      </c>
      <c r="D11476" t="s">
        <v>29567</v>
      </c>
      <c r="E11476" t="s">
        <v>36100</v>
      </c>
      <c r="F11476" t="s">
        <v>36101</v>
      </c>
      <c r="G11476">
        <v>1999</v>
      </c>
      <c r="H11476" t="s">
        <v>36743</v>
      </c>
      <c r="I11476" t="s">
        <v>29568</v>
      </c>
      <c r="J11476" s="2" t="s">
        <v>29583</v>
      </c>
      <c r="K11476" s="5" t="s">
        <v>38</v>
      </c>
      <c r="L11476" t="s">
        <v>35292</v>
      </c>
    </row>
    <row r="11477" spans="1:12" hidden="1" x14ac:dyDescent="0.25">
      <c r="A11477">
        <v>247821</v>
      </c>
      <c r="B11477" t="s">
        <v>29584</v>
      </c>
      <c r="C11477" t="s">
        <v>29585</v>
      </c>
      <c r="D11477" t="s">
        <v>29567</v>
      </c>
      <c r="E11477" t="s">
        <v>36100</v>
      </c>
      <c r="F11477" t="s">
        <v>36101</v>
      </c>
      <c r="G11477">
        <v>1999</v>
      </c>
      <c r="H11477" t="s">
        <v>36743</v>
      </c>
      <c r="I11477" t="s">
        <v>29586</v>
      </c>
      <c r="J11477" s="2" t="s">
        <v>29587</v>
      </c>
      <c r="K11477" s="5" t="s">
        <v>55</v>
      </c>
    </row>
    <row r="11478" spans="1:12" hidden="1" x14ac:dyDescent="0.25">
      <c r="A11478">
        <v>247838</v>
      </c>
      <c r="B11478" t="s">
        <v>29588</v>
      </c>
      <c r="C11478" t="s">
        <v>29566</v>
      </c>
      <c r="D11478" t="s">
        <v>29567</v>
      </c>
      <c r="E11478" t="s">
        <v>36100</v>
      </c>
      <c r="F11478" t="s">
        <v>36101</v>
      </c>
      <c r="G11478">
        <v>1999</v>
      </c>
      <c r="H11478" t="s">
        <v>36743</v>
      </c>
      <c r="I11478" t="s">
        <v>29568</v>
      </c>
      <c r="J11478" s="2" t="s">
        <v>29589</v>
      </c>
      <c r="K11478" s="5" t="s">
        <v>15</v>
      </c>
      <c r="L11478" t="s">
        <v>323</v>
      </c>
    </row>
    <row r="11479" spans="1:12" hidden="1" x14ac:dyDescent="0.25">
      <c r="A11479">
        <v>247840</v>
      </c>
      <c r="B11479" t="s">
        <v>29590</v>
      </c>
      <c r="C11479" t="s">
        <v>29566</v>
      </c>
      <c r="D11479" t="s">
        <v>29567</v>
      </c>
      <c r="E11479" t="s">
        <v>36100</v>
      </c>
      <c r="F11479" t="s">
        <v>36101</v>
      </c>
      <c r="G11479">
        <v>1999</v>
      </c>
      <c r="H11479" t="s">
        <v>36743</v>
      </c>
      <c r="I11479" t="s">
        <v>29568</v>
      </c>
      <c r="J11479" s="2" t="s">
        <v>29591</v>
      </c>
      <c r="K11479" s="5" t="s">
        <v>128</v>
      </c>
    </row>
    <row r="11480" spans="1:12" hidden="1" x14ac:dyDescent="0.25">
      <c r="A11480">
        <v>247882</v>
      </c>
      <c r="B11480" t="s">
        <v>29592</v>
      </c>
      <c r="C11480" t="s">
        <v>29566</v>
      </c>
      <c r="D11480" t="s">
        <v>29567</v>
      </c>
      <c r="E11480" t="s">
        <v>36100</v>
      </c>
      <c r="F11480" t="s">
        <v>36101</v>
      </c>
      <c r="G11480">
        <v>1999</v>
      </c>
      <c r="H11480" t="s">
        <v>36743</v>
      </c>
      <c r="I11480" t="s">
        <v>29568</v>
      </c>
      <c r="J11480" s="2" t="s">
        <v>29593</v>
      </c>
      <c r="K11480" s="5" t="s">
        <v>128</v>
      </c>
      <c r="L11480" t="s">
        <v>162</v>
      </c>
    </row>
    <row r="11481" spans="1:12" hidden="1" x14ac:dyDescent="0.25">
      <c r="A11481">
        <v>247897</v>
      </c>
      <c r="B11481" t="s">
        <v>29594</v>
      </c>
      <c r="C11481" t="s">
        <v>29595</v>
      </c>
      <c r="D11481" t="s">
        <v>29567</v>
      </c>
      <c r="E11481" t="s">
        <v>36100</v>
      </c>
      <c r="F11481" t="s">
        <v>36101</v>
      </c>
      <c r="G11481">
        <v>1999</v>
      </c>
      <c r="H11481" t="s">
        <v>36743</v>
      </c>
      <c r="I11481" t="s">
        <v>29596</v>
      </c>
      <c r="J11481" s="2" t="s">
        <v>29597</v>
      </c>
      <c r="K11481" s="5" t="s">
        <v>38</v>
      </c>
      <c r="L11481" t="s">
        <v>97</v>
      </c>
    </row>
    <row r="11482" spans="1:12" hidden="1" x14ac:dyDescent="0.25">
      <c r="A11482">
        <v>247912</v>
      </c>
      <c r="B11482" t="s">
        <v>29598</v>
      </c>
      <c r="C11482" t="s">
        <v>29566</v>
      </c>
      <c r="D11482" t="s">
        <v>29567</v>
      </c>
      <c r="E11482" t="s">
        <v>36100</v>
      </c>
      <c r="F11482" t="s">
        <v>36101</v>
      </c>
      <c r="G11482">
        <v>1999</v>
      </c>
      <c r="H11482" t="s">
        <v>36743</v>
      </c>
      <c r="I11482" t="s">
        <v>29568</v>
      </c>
      <c r="J11482" s="2" t="s">
        <v>29599</v>
      </c>
      <c r="K11482" s="5" t="s">
        <v>38</v>
      </c>
      <c r="L11482" t="s">
        <v>35249</v>
      </c>
    </row>
    <row r="11483" spans="1:12" hidden="1" x14ac:dyDescent="0.25">
      <c r="A11483">
        <v>247976</v>
      </c>
      <c r="B11483" t="s">
        <v>29600</v>
      </c>
      <c r="C11483" t="s">
        <v>29566</v>
      </c>
      <c r="D11483" t="s">
        <v>29567</v>
      </c>
      <c r="E11483" t="s">
        <v>36100</v>
      </c>
      <c r="F11483" t="s">
        <v>36101</v>
      </c>
      <c r="G11483">
        <v>1999</v>
      </c>
      <c r="H11483" t="s">
        <v>36743</v>
      </c>
      <c r="I11483" t="s">
        <v>29568</v>
      </c>
      <c r="J11483" s="2" t="s">
        <v>29601</v>
      </c>
      <c r="K11483" s="5" t="s">
        <v>128</v>
      </c>
      <c r="L11483" t="s">
        <v>162</v>
      </c>
    </row>
    <row r="11484" spans="1:12" hidden="1" x14ac:dyDescent="0.25">
      <c r="A11484">
        <v>248006</v>
      </c>
      <c r="B11484" t="s">
        <v>29602</v>
      </c>
      <c r="C11484" t="s">
        <v>29603</v>
      </c>
      <c r="D11484" t="s">
        <v>29567</v>
      </c>
      <c r="E11484" t="s">
        <v>36100</v>
      </c>
      <c r="F11484" t="s">
        <v>36101</v>
      </c>
      <c r="G11484">
        <v>1999</v>
      </c>
      <c r="H11484" t="s">
        <v>36743</v>
      </c>
      <c r="I11484" t="s">
        <v>29604</v>
      </c>
      <c r="J11484" s="2" t="s">
        <v>29605</v>
      </c>
      <c r="K11484" s="5" t="s">
        <v>21</v>
      </c>
    </row>
    <row r="11485" spans="1:12" hidden="1" x14ac:dyDescent="0.25">
      <c r="A11485">
        <v>248041</v>
      </c>
      <c r="B11485" t="s">
        <v>29606</v>
      </c>
      <c r="C11485" t="s">
        <v>29566</v>
      </c>
      <c r="D11485" t="s">
        <v>29567</v>
      </c>
      <c r="E11485" t="s">
        <v>36100</v>
      </c>
      <c r="F11485" t="s">
        <v>36101</v>
      </c>
      <c r="G11485">
        <v>1999</v>
      </c>
      <c r="H11485" t="s">
        <v>36743</v>
      </c>
      <c r="I11485" t="s">
        <v>29568</v>
      </c>
      <c r="J11485" s="2" t="s">
        <v>29607</v>
      </c>
      <c r="K11485" s="5" t="s">
        <v>38</v>
      </c>
      <c r="L11485" t="s">
        <v>35290</v>
      </c>
    </row>
    <row r="11486" spans="1:12" hidden="1" x14ac:dyDescent="0.25">
      <c r="A11486">
        <v>248050</v>
      </c>
      <c r="B11486" t="s">
        <v>29608</v>
      </c>
      <c r="C11486" t="s">
        <v>29566</v>
      </c>
      <c r="D11486" t="s">
        <v>29567</v>
      </c>
      <c r="E11486" t="s">
        <v>36100</v>
      </c>
      <c r="F11486" t="s">
        <v>36101</v>
      </c>
      <c r="G11486">
        <v>1999</v>
      </c>
      <c r="H11486" t="s">
        <v>36743</v>
      </c>
      <c r="I11486" t="s">
        <v>29568</v>
      </c>
      <c r="J11486" s="2" t="s">
        <v>29609</v>
      </c>
      <c r="K11486" s="5" t="s">
        <v>38</v>
      </c>
      <c r="L11486" t="s">
        <v>35297</v>
      </c>
    </row>
    <row r="11487" spans="1:12" hidden="1" x14ac:dyDescent="0.25">
      <c r="A11487">
        <v>248077</v>
      </c>
      <c r="B11487" t="s">
        <v>29610</v>
      </c>
      <c r="C11487" t="s">
        <v>29566</v>
      </c>
      <c r="D11487" t="s">
        <v>29567</v>
      </c>
      <c r="E11487" t="s">
        <v>36100</v>
      </c>
      <c r="F11487" t="s">
        <v>36101</v>
      </c>
      <c r="G11487">
        <v>1999</v>
      </c>
      <c r="H11487" t="s">
        <v>36743</v>
      </c>
      <c r="I11487" t="s">
        <v>29568</v>
      </c>
      <c r="J11487" s="2" t="s">
        <v>29611</v>
      </c>
      <c r="K11487" s="5" t="s">
        <v>32</v>
      </c>
    </row>
    <row r="11488" spans="1:12" hidden="1" x14ac:dyDescent="0.25">
      <c r="A11488">
        <v>248080</v>
      </c>
      <c r="B11488" t="s">
        <v>29612</v>
      </c>
      <c r="C11488" t="s">
        <v>29603</v>
      </c>
      <c r="D11488" t="s">
        <v>29567</v>
      </c>
      <c r="E11488" t="s">
        <v>36100</v>
      </c>
      <c r="F11488" t="s">
        <v>36101</v>
      </c>
      <c r="G11488">
        <v>1999</v>
      </c>
      <c r="H11488" t="s">
        <v>36743</v>
      </c>
      <c r="I11488" t="s">
        <v>29604</v>
      </c>
      <c r="J11488" s="2" t="s">
        <v>29613</v>
      </c>
      <c r="K11488" s="5" t="s">
        <v>38</v>
      </c>
    </row>
    <row r="11489" spans="1:12" hidden="1" x14ac:dyDescent="0.25">
      <c r="A11489">
        <v>248086</v>
      </c>
      <c r="B11489" t="s">
        <v>29614</v>
      </c>
      <c r="C11489" t="s">
        <v>29566</v>
      </c>
      <c r="D11489" t="s">
        <v>29567</v>
      </c>
      <c r="E11489" t="s">
        <v>36100</v>
      </c>
      <c r="F11489" t="s">
        <v>36101</v>
      </c>
      <c r="G11489">
        <v>1999</v>
      </c>
      <c r="H11489" t="s">
        <v>36743</v>
      </c>
      <c r="I11489" t="s">
        <v>29568</v>
      </c>
      <c r="J11489" s="2" t="s">
        <v>29615</v>
      </c>
      <c r="K11489" s="5" t="s">
        <v>38</v>
      </c>
      <c r="L11489" t="s">
        <v>103</v>
      </c>
    </row>
    <row r="11490" spans="1:12" hidden="1" x14ac:dyDescent="0.25">
      <c r="A11490">
        <v>248089</v>
      </c>
      <c r="B11490" t="s">
        <v>29616</v>
      </c>
      <c r="C11490" t="s">
        <v>29603</v>
      </c>
      <c r="D11490" t="s">
        <v>29567</v>
      </c>
      <c r="E11490" t="s">
        <v>36100</v>
      </c>
      <c r="F11490" t="s">
        <v>36101</v>
      </c>
      <c r="G11490">
        <v>1999</v>
      </c>
      <c r="H11490" t="s">
        <v>36743</v>
      </c>
      <c r="I11490" t="s">
        <v>29604</v>
      </c>
      <c r="J11490" s="2" t="s">
        <v>29617</v>
      </c>
      <c r="K11490" s="5" t="s">
        <v>38</v>
      </c>
    </row>
    <row r="11491" spans="1:12" hidden="1" x14ac:dyDescent="0.25">
      <c r="A11491">
        <v>248104</v>
      </c>
      <c r="B11491" t="s">
        <v>29618</v>
      </c>
      <c r="C11491" t="s">
        <v>29619</v>
      </c>
      <c r="D11491" t="s">
        <v>29620</v>
      </c>
      <c r="E11491" t="s">
        <v>36102</v>
      </c>
      <c r="F11491" t="s">
        <v>35378</v>
      </c>
      <c r="G11491">
        <v>1996</v>
      </c>
      <c r="H11491" t="s">
        <v>36744</v>
      </c>
      <c r="I11491" t="s">
        <v>1089</v>
      </c>
      <c r="J11491" s="2" t="s">
        <v>29621</v>
      </c>
      <c r="K11491" s="5" t="s">
        <v>38</v>
      </c>
      <c r="L11491" t="s">
        <v>132</v>
      </c>
    </row>
    <row r="11492" spans="1:12" hidden="1" x14ac:dyDescent="0.25">
      <c r="A11492">
        <v>248111</v>
      </c>
      <c r="B11492" t="s">
        <v>29622</v>
      </c>
      <c r="C11492" t="s">
        <v>29619</v>
      </c>
      <c r="D11492" t="s">
        <v>29620</v>
      </c>
      <c r="E11492" t="s">
        <v>36102</v>
      </c>
      <c r="F11492" t="s">
        <v>35378</v>
      </c>
      <c r="G11492">
        <v>1996</v>
      </c>
      <c r="H11492" t="s">
        <v>36744</v>
      </c>
      <c r="I11492" t="s">
        <v>1089</v>
      </c>
      <c r="J11492" s="2" t="s">
        <v>29623</v>
      </c>
      <c r="K11492" s="5" t="s">
        <v>55</v>
      </c>
    </row>
    <row r="11493" spans="1:12" hidden="1" x14ac:dyDescent="0.25">
      <c r="A11493">
        <v>248112</v>
      </c>
      <c r="B11493" t="s">
        <v>29624</v>
      </c>
      <c r="C11493" t="s">
        <v>29625</v>
      </c>
      <c r="D11493" t="s">
        <v>29620</v>
      </c>
      <c r="E11493" t="s">
        <v>36102</v>
      </c>
      <c r="F11493" t="s">
        <v>35378</v>
      </c>
      <c r="G11493">
        <v>1996</v>
      </c>
      <c r="H11493" t="s">
        <v>36744</v>
      </c>
      <c r="I11493" t="s">
        <v>19984</v>
      </c>
      <c r="J11493" s="2" t="s">
        <v>29626</v>
      </c>
      <c r="K11493" s="5" t="s">
        <v>21</v>
      </c>
    </row>
    <row r="11494" spans="1:12" hidden="1" x14ac:dyDescent="0.25">
      <c r="A11494">
        <v>248128</v>
      </c>
      <c r="B11494" t="s">
        <v>29627</v>
      </c>
      <c r="C11494" t="s">
        <v>29619</v>
      </c>
      <c r="D11494" t="s">
        <v>29620</v>
      </c>
      <c r="E11494" t="s">
        <v>36102</v>
      </c>
      <c r="F11494" t="s">
        <v>35378</v>
      </c>
      <c r="G11494">
        <v>1996</v>
      </c>
      <c r="H11494" t="s">
        <v>36744</v>
      </c>
      <c r="I11494" t="s">
        <v>1089</v>
      </c>
      <c r="J11494" s="2" t="s">
        <v>29628</v>
      </c>
      <c r="K11494" s="5" t="s">
        <v>38</v>
      </c>
    </row>
    <row r="11495" spans="1:12" hidden="1" x14ac:dyDescent="0.25">
      <c r="A11495">
        <v>248130</v>
      </c>
      <c r="B11495" t="s">
        <v>29629</v>
      </c>
      <c r="C11495" t="s">
        <v>29619</v>
      </c>
      <c r="D11495" t="s">
        <v>29620</v>
      </c>
      <c r="E11495" t="s">
        <v>36102</v>
      </c>
      <c r="F11495" t="s">
        <v>35378</v>
      </c>
      <c r="G11495">
        <v>1996</v>
      </c>
      <c r="H11495" t="s">
        <v>36744</v>
      </c>
      <c r="I11495" t="s">
        <v>1089</v>
      </c>
      <c r="J11495" s="2" t="s">
        <v>29630</v>
      </c>
      <c r="K11495" s="5" t="s">
        <v>38</v>
      </c>
      <c r="L11495" t="s">
        <v>35291</v>
      </c>
    </row>
    <row r="11496" spans="1:12" hidden="1" x14ac:dyDescent="0.25">
      <c r="A11496">
        <v>248142</v>
      </c>
      <c r="B11496" t="s">
        <v>29631</v>
      </c>
      <c r="C11496" t="s">
        <v>29619</v>
      </c>
      <c r="D11496" t="s">
        <v>29620</v>
      </c>
      <c r="E11496" t="s">
        <v>36102</v>
      </c>
      <c r="F11496" t="s">
        <v>35378</v>
      </c>
      <c r="G11496">
        <v>1996</v>
      </c>
      <c r="H11496" t="s">
        <v>36744</v>
      </c>
      <c r="I11496" t="s">
        <v>1089</v>
      </c>
      <c r="J11496" s="2" t="s">
        <v>29632</v>
      </c>
      <c r="K11496" s="5" t="s">
        <v>55</v>
      </c>
    </row>
    <row r="11497" spans="1:12" hidden="1" x14ac:dyDescent="0.25">
      <c r="A11497">
        <v>248143</v>
      </c>
      <c r="B11497" t="s">
        <v>29633</v>
      </c>
      <c r="C11497" t="s">
        <v>29634</v>
      </c>
      <c r="D11497" t="s">
        <v>29620</v>
      </c>
      <c r="E11497" t="s">
        <v>36102</v>
      </c>
      <c r="F11497" t="s">
        <v>35378</v>
      </c>
      <c r="G11497">
        <v>1996</v>
      </c>
      <c r="H11497" t="s">
        <v>36744</v>
      </c>
      <c r="I11497" t="s">
        <v>29635</v>
      </c>
      <c r="J11497" s="2" t="s">
        <v>29636</v>
      </c>
      <c r="K11497" s="5" t="s">
        <v>21</v>
      </c>
      <c r="L11497" t="s">
        <v>2049</v>
      </c>
    </row>
    <row r="11498" spans="1:12" hidden="1" x14ac:dyDescent="0.25">
      <c r="A11498">
        <v>248209</v>
      </c>
      <c r="B11498" t="s">
        <v>29637</v>
      </c>
      <c r="C11498" t="s">
        <v>29638</v>
      </c>
      <c r="D11498" t="s">
        <v>29620</v>
      </c>
      <c r="E11498" t="s">
        <v>36102</v>
      </c>
      <c r="F11498" t="s">
        <v>35378</v>
      </c>
      <c r="G11498">
        <v>1996</v>
      </c>
      <c r="H11498" t="s">
        <v>36744</v>
      </c>
      <c r="I11498" t="s">
        <v>3793</v>
      </c>
      <c r="J11498" s="2" t="s">
        <v>29639</v>
      </c>
      <c r="K11498" s="5" t="s">
        <v>38</v>
      </c>
      <c r="L11498" t="s">
        <v>16</v>
      </c>
    </row>
    <row r="11499" spans="1:12" hidden="1" x14ac:dyDescent="0.25">
      <c r="A11499">
        <v>248211</v>
      </c>
      <c r="B11499" t="s">
        <v>29640</v>
      </c>
      <c r="C11499" t="s">
        <v>29638</v>
      </c>
      <c r="D11499" t="s">
        <v>29620</v>
      </c>
      <c r="E11499" t="s">
        <v>36102</v>
      </c>
      <c r="F11499" t="s">
        <v>35378</v>
      </c>
      <c r="G11499">
        <v>1996</v>
      </c>
      <c r="H11499" t="s">
        <v>36744</v>
      </c>
      <c r="I11499" t="s">
        <v>3793</v>
      </c>
      <c r="J11499" s="2" t="s">
        <v>29641</v>
      </c>
      <c r="K11499" s="5" t="s">
        <v>21</v>
      </c>
    </row>
    <row r="11500" spans="1:12" hidden="1" x14ac:dyDescent="0.25">
      <c r="A11500">
        <v>248217</v>
      </c>
      <c r="B11500" t="s">
        <v>29642</v>
      </c>
      <c r="C11500" t="s">
        <v>29638</v>
      </c>
      <c r="D11500" t="s">
        <v>29620</v>
      </c>
      <c r="E11500" t="s">
        <v>36102</v>
      </c>
      <c r="F11500" t="s">
        <v>35378</v>
      </c>
      <c r="G11500">
        <v>1996</v>
      </c>
      <c r="H11500" t="s">
        <v>36744</v>
      </c>
      <c r="I11500" t="s">
        <v>3793</v>
      </c>
      <c r="J11500" s="2" t="s">
        <v>29643</v>
      </c>
      <c r="K11500" s="5" t="s">
        <v>21</v>
      </c>
    </row>
    <row r="11501" spans="1:12" hidden="1" x14ac:dyDescent="0.25">
      <c r="A11501">
        <v>248221</v>
      </c>
      <c r="B11501" t="s">
        <v>29644</v>
      </c>
      <c r="C11501" t="s">
        <v>29638</v>
      </c>
      <c r="D11501" t="s">
        <v>29620</v>
      </c>
      <c r="E11501" t="s">
        <v>36102</v>
      </c>
      <c r="F11501" t="s">
        <v>35378</v>
      </c>
      <c r="G11501">
        <v>1996</v>
      </c>
      <c r="H11501" t="s">
        <v>36744</v>
      </c>
      <c r="I11501" t="s">
        <v>3793</v>
      </c>
      <c r="J11501" s="2" t="s">
        <v>29645</v>
      </c>
      <c r="K11501" s="5" t="s">
        <v>21</v>
      </c>
    </row>
    <row r="11502" spans="1:12" hidden="1" x14ac:dyDescent="0.25">
      <c r="A11502">
        <v>248235</v>
      </c>
      <c r="B11502" t="s">
        <v>29646</v>
      </c>
      <c r="C11502" t="s">
        <v>29638</v>
      </c>
      <c r="D11502" t="s">
        <v>29620</v>
      </c>
      <c r="E11502" t="s">
        <v>36102</v>
      </c>
      <c r="F11502" t="s">
        <v>35378</v>
      </c>
      <c r="G11502">
        <v>1996</v>
      </c>
      <c r="H11502" t="s">
        <v>36744</v>
      </c>
      <c r="I11502" t="s">
        <v>3793</v>
      </c>
      <c r="J11502" s="2" t="s">
        <v>29647</v>
      </c>
      <c r="K11502" s="5" t="s">
        <v>21</v>
      </c>
    </row>
    <row r="11503" spans="1:12" hidden="1" x14ac:dyDescent="0.25">
      <c r="A11503">
        <v>248246</v>
      </c>
      <c r="B11503" t="s">
        <v>29648</v>
      </c>
      <c r="C11503" t="s">
        <v>29638</v>
      </c>
      <c r="D11503" t="s">
        <v>29620</v>
      </c>
      <c r="E11503" t="s">
        <v>36102</v>
      </c>
      <c r="F11503" t="s">
        <v>35378</v>
      </c>
      <c r="G11503">
        <v>1996</v>
      </c>
      <c r="H11503" t="s">
        <v>36744</v>
      </c>
      <c r="I11503" t="s">
        <v>3793</v>
      </c>
      <c r="J11503" s="2" t="s">
        <v>29649</v>
      </c>
      <c r="K11503" s="5" t="s">
        <v>447</v>
      </c>
    </row>
    <row r="11504" spans="1:12" hidden="1" x14ac:dyDescent="0.25">
      <c r="A11504">
        <v>248264</v>
      </c>
      <c r="B11504" t="s">
        <v>29650</v>
      </c>
      <c r="C11504" t="s">
        <v>29638</v>
      </c>
      <c r="D11504" t="s">
        <v>29620</v>
      </c>
      <c r="E11504" t="s">
        <v>36102</v>
      </c>
      <c r="F11504" t="s">
        <v>35378</v>
      </c>
      <c r="G11504">
        <v>1996</v>
      </c>
      <c r="H11504" t="s">
        <v>36744</v>
      </c>
      <c r="I11504" t="s">
        <v>3793</v>
      </c>
      <c r="J11504" s="2" t="s">
        <v>29651</v>
      </c>
      <c r="K11504" s="5" t="s">
        <v>38</v>
      </c>
      <c r="L11504" t="s">
        <v>35291</v>
      </c>
    </row>
    <row r="11505" spans="1:12" hidden="1" x14ac:dyDescent="0.25">
      <c r="A11505">
        <v>248291</v>
      </c>
      <c r="B11505" t="s">
        <v>29652</v>
      </c>
      <c r="C11505" t="s">
        <v>29638</v>
      </c>
      <c r="D11505" t="s">
        <v>29620</v>
      </c>
      <c r="E11505" t="s">
        <v>36102</v>
      </c>
      <c r="F11505" t="s">
        <v>35378</v>
      </c>
      <c r="G11505">
        <v>1996</v>
      </c>
      <c r="H11505" t="s">
        <v>36744</v>
      </c>
      <c r="I11505" t="s">
        <v>3793</v>
      </c>
      <c r="J11505" s="2" t="s">
        <v>29653</v>
      </c>
      <c r="K11505" s="5" t="s">
        <v>38</v>
      </c>
      <c r="L11505" t="s">
        <v>16</v>
      </c>
    </row>
    <row r="11506" spans="1:12" hidden="1" x14ac:dyDescent="0.25">
      <c r="A11506">
        <v>248320</v>
      </c>
      <c r="B11506" t="s">
        <v>29654</v>
      </c>
      <c r="C11506" t="s">
        <v>29655</v>
      </c>
      <c r="D11506" t="s">
        <v>29620</v>
      </c>
      <c r="E11506" t="s">
        <v>36102</v>
      </c>
      <c r="F11506" t="s">
        <v>35378</v>
      </c>
      <c r="G11506">
        <v>1996</v>
      </c>
      <c r="H11506" t="s">
        <v>36744</v>
      </c>
      <c r="I11506" t="s">
        <v>4426</v>
      </c>
      <c r="J11506" s="2" t="s">
        <v>29656</v>
      </c>
      <c r="K11506" s="5" t="s">
        <v>38</v>
      </c>
      <c r="L11506" t="s">
        <v>16</v>
      </c>
    </row>
    <row r="11507" spans="1:12" hidden="1" x14ac:dyDescent="0.25">
      <c r="A11507">
        <v>248332</v>
      </c>
      <c r="B11507" t="s">
        <v>29657</v>
      </c>
      <c r="C11507" t="s">
        <v>29625</v>
      </c>
      <c r="D11507" t="s">
        <v>29620</v>
      </c>
      <c r="E11507" t="s">
        <v>36102</v>
      </c>
      <c r="F11507" t="s">
        <v>35378</v>
      </c>
      <c r="G11507">
        <v>1996</v>
      </c>
      <c r="H11507" t="s">
        <v>36744</v>
      </c>
      <c r="I11507" t="s">
        <v>19984</v>
      </c>
      <c r="J11507" s="2" t="s">
        <v>29658</v>
      </c>
      <c r="K11507" s="5" t="s">
        <v>55</v>
      </c>
    </row>
    <row r="11508" spans="1:12" hidden="1" x14ac:dyDescent="0.25">
      <c r="A11508">
        <v>248339</v>
      </c>
      <c r="B11508" t="s">
        <v>29659</v>
      </c>
      <c r="C11508" t="s">
        <v>29660</v>
      </c>
      <c r="D11508" t="s">
        <v>29620</v>
      </c>
      <c r="E11508" t="s">
        <v>36102</v>
      </c>
      <c r="F11508" t="s">
        <v>35378</v>
      </c>
      <c r="G11508">
        <v>1996</v>
      </c>
      <c r="H11508" t="s">
        <v>36744</v>
      </c>
      <c r="I11508" t="s">
        <v>1181</v>
      </c>
      <c r="J11508" s="2" t="s">
        <v>29661</v>
      </c>
      <c r="K11508" s="5" t="s">
        <v>21</v>
      </c>
    </row>
    <row r="11509" spans="1:12" hidden="1" x14ac:dyDescent="0.25">
      <c r="A11509">
        <v>248348</v>
      </c>
      <c r="B11509" t="s">
        <v>29662</v>
      </c>
      <c r="C11509" t="s">
        <v>29660</v>
      </c>
      <c r="D11509" t="s">
        <v>29620</v>
      </c>
      <c r="E11509" t="s">
        <v>36102</v>
      </c>
      <c r="F11509" t="s">
        <v>35378</v>
      </c>
      <c r="G11509">
        <v>1996</v>
      </c>
      <c r="H11509" t="s">
        <v>36744</v>
      </c>
      <c r="I11509" t="s">
        <v>1181</v>
      </c>
      <c r="J11509" s="2" t="s">
        <v>29663</v>
      </c>
      <c r="K11509" s="5" t="s">
        <v>21</v>
      </c>
    </row>
    <row r="11510" spans="1:12" hidden="1" x14ac:dyDescent="0.25">
      <c r="A11510">
        <v>248377</v>
      </c>
      <c r="B11510" t="s">
        <v>29664</v>
      </c>
      <c r="C11510" t="s">
        <v>29660</v>
      </c>
      <c r="D11510" t="s">
        <v>29620</v>
      </c>
      <c r="E11510" t="s">
        <v>36102</v>
      </c>
      <c r="F11510" t="s">
        <v>35378</v>
      </c>
      <c r="G11510">
        <v>1996</v>
      </c>
      <c r="H11510" t="s">
        <v>36744</v>
      </c>
      <c r="I11510" t="s">
        <v>1181</v>
      </c>
      <c r="J11510" s="2" t="s">
        <v>29665</v>
      </c>
      <c r="K11510" s="5" t="s">
        <v>21</v>
      </c>
    </row>
    <row r="11511" spans="1:12" hidden="1" x14ac:dyDescent="0.25">
      <c r="A11511">
        <v>248378</v>
      </c>
      <c r="B11511" t="s">
        <v>29666</v>
      </c>
      <c r="C11511" t="s">
        <v>29625</v>
      </c>
      <c r="D11511" t="s">
        <v>29620</v>
      </c>
      <c r="E11511" t="s">
        <v>36102</v>
      </c>
      <c r="F11511" t="s">
        <v>35378</v>
      </c>
      <c r="G11511">
        <v>1996</v>
      </c>
      <c r="H11511" t="s">
        <v>36744</v>
      </c>
      <c r="I11511" t="s">
        <v>19984</v>
      </c>
      <c r="J11511" s="2" t="s">
        <v>29667</v>
      </c>
      <c r="K11511" s="5" t="s">
        <v>38</v>
      </c>
      <c r="L11511" t="s">
        <v>132</v>
      </c>
    </row>
    <row r="11512" spans="1:12" hidden="1" x14ac:dyDescent="0.25">
      <c r="A11512">
        <v>248393</v>
      </c>
      <c r="B11512" t="s">
        <v>29668</v>
      </c>
      <c r="C11512" t="s">
        <v>29660</v>
      </c>
      <c r="D11512" t="s">
        <v>29620</v>
      </c>
      <c r="E11512" t="s">
        <v>36102</v>
      </c>
      <c r="F11512" t="s">
        <v>35378</v>
      </c>
      <c r="G11512">
        <v>1996</v>
      </c>
      <c r="H11512" t="s">
        <v>36744</v>
      </c>
      <c r="I11512" t="s">
        <v>1181</v>
      </c>
      <c r="J11512" s="2" t="s">
        <v>29669</v>
      </c>
      <c r="K11512" s="5" t="s">
        <v>21</v>
      </c>
    </row>
    <row r="11513" spans="1:12" hidden="1" x14ac:dyDescent="0.25">
      <c r="A11513">
        <v>248401</v>
      </c>
      <c r="B11513" t="s">
        <v>29670</v>
      </c>
      <c r="C11513" t="s">
        <v>29660</v>
      </c>
      <c r="D11513" t="s">
        <v>29620</v>
      </c>
      <c r="E11513" t="s">
        <v>36102</v>
      </c>
      <c r="F11513" t="s">
        <v>35378</v>
      </c>
      <c r="G11513">
        <v>1996</v>
      </c>
      <c r="H11513" t="s">
        <v>36744</v>
      </c>
      <c r="I11513" t="s">
        <v>1181</v>
      </c>
      <c r="J11513" s="2" t="s">
        <v>29671</v>
      </c>
      <c r="K11513" s="5" t="s">
        <v>21</v>
      </c>
    </row>
    <row r="11514" spans="1:12" hidden="1" x14ac:dyDescent="0.25">
      <c r="A11514">
        <v>248407</v>
      </c>
      <c r="B11514" t="s">
        <v>29672</v>
      </c>
      <c r="C11514" t="s">
        <v>29660</v>
      </c>
      <c r="D11514" t="s">
        <v>29620</v>
      </c>
      <c r="E11514" t="s">
        <v>36102</v>
      </c>
      <c r="F11514" t="s">
        <v>35378</v>
      </c>
      <c r="G11514">
        <v>1996</v>
      </c>
      <c r="H11514" t="s">
        <v>36744</v>
      </c>
      <c r="I11514" t="s">
        <v>1181</v>
      </c>
      <c r="J11514" s="2" t="s">
        <v>29673</v>
      </c>
      <c r="K11514" s="5" t="s">
        <v>475</v>
      </c>
    </row>
    <row r="11515" spans="1:12" hidden="1" x14ac:dyDescent="0.25">
      <c r="A11515">
        <v>248411</v>
      </c>
      <c r="B11515" t="s">
        <v>29674</v>
      </c>
      <c r="C11515" t="s">
        <v>29660</v>
      </c>
      <c r="D11515" t="s">
        <v>29620</v>
      </c>
      <c r="E11515" t="s">
        <v>36102</v>
      </c>
      <c r="F11515" t="s">
        <v>35378</v>
      </c>
      <c r="G11515">
        <v>1996</v>
      </c>
      <c r="H11515" t="s">
        <v>36744</v>
      </c>
      <c r="I11515" t="s">
        <v>1181</v>
      </c>
      <c r="J11515" s="2" t="s">
        <v>29675</v>
      </c>
      <c r="K11515" s="5" t="s">
        <v>21</v>
      </c>
    </row>
    <row r="11516" spans="1:12" hidden="1" x14ac:dyDescent="0.25">
      <c r="A11516">
        <v>248415</v>
      </c>
      <c r="B11516" t="s">
        <v>29676</v>
      </c>
      <c r="C11516" t="s">
        <v>29660</v>
      </c>
      <c r="D11516" t="s">
        <v>29620</v>
      </c>
      <c r="E11516" t="s">
        <v>36102</v>
      </c>
      <c r="F11516" t="s">
        <v>35378</v>
      </c>
      <c r="G11516">
        <v>1996</v>
      </c>
      <c r="H11516" t="s">
        <v>36744</v>
      </c>
      <c r="I11516" t="s">
        <v>1181</v>
      </c>
      <c r="J11516" s="2" t="s">
        <v>29677</v>
      </c>
      <c r="K11516" s="5" t="s">
        <v>21</v>
      </c>
    </row>
    <row r="11517" spans="1:12" hidden="1" x14ac:dyDescent="0.25">
      <c r="A11517">
        <v>248420</v>
      </c>
      <c r="B11517" t="s">
        <v>29678</v>
      </c>
      <c r="C11517" t="s">
        <v>29625</v>
      </c>
      <c r="D11517" t="s">
        <v>29620</v>
      </c>
      <c r="E11517" t="s">
        <v>36102</v>
      </c>
      <c r="F11517" t="s">
        <v>35378</v>
      </c>
      <c r="G11517">
        <v>1996</v>
      </c>
      <c r="H11517" t="s">
        <v>36744</v>
      </c>
      <c r="I11517" t="s">
        <v>19984</v>
      </c>
      <c r="J11517" s="2" t="s">
        <v>29679</v>
      </c>
      <c r="K11517" s="5" t="s">
        <v>38</v>
      </c>
    </row>
    <row r="11518" spans="1:12" hidden="1" x14ac:dyDescent="0.25">
      <c r="A11518">
        <v>248436</v>
      </c>
      <c r="B11518" t="s">
        <v>29680</v>
      </c>
      <c r="C11518" t="s">
        <v>29625</v>
      </c>
      <c r="D11518" t="s">
        <v>29620</v>
      </c>
      <c r="E11518" t="s">
        <v>36102</v>
      </c>
      <c r="F11518" t="s">
        <v>35378</v>
      </c>
      <c r="G11518">
        <v>1996</v>
      </c>
      <c r="H11518" t="s">
        <v>36744</v>
      </c>
      <c r="I11518" t="s">
        <v>19984</v>
      </c>
      <c r="J11518" s="2" t="s">
        <v>29681</v>
      </c>
      <c r="K11518" s="5" t="s">
        <v>21</v>
      </c>
    </row>
    <row r="11519" spans="1:12" hidden="1" x14ac:dyDescent="0.25">
      <c r="A11519">
        <v>248472</v>
      </c>
      <c r="B11519" t="s">
        <v>29682</v>
      </c>
      <c r="C11519" t="s">
        <v>29660</v>
      </c>
      <c r="D11519" t="s">
        <v>29620</v>
      </c>
      <c r="E11519" t="s">
        <v>36102</v>
      </c>
      <c r="F11519" t="s">
        <v>35378</v>
      </c>
      <c r="G11519">
        <v>1996</v>
      </c>
      <c r="H11519" t="s">
        <v>36744</v>
      </c>
      <c r="I11519" t="s">
        <v>1181</v>
      </c>
      <c r="J11519" s="2" t="s">
        <v>29683</v>
      </c>
      <c r="K11519" s="5" t="s">
        <v>21</v>
      </c>
    </row>
    <row r="11520" spans="1:12" hidden="1" x14ac:dyDescent="0.25">
      <c r="A11520">
        <v>248473</v>
      </c>
      <c r="B11520" t="s">
        <v>29684</v>
      </c>
      <c r="C11520" t="s">
        <v>29660</v>
      </c>
      <c r="D11520" t="s">
        <v>29620</v>
      </c>
      <c r="E11520" t="s">
        <v>36102</v>
      </c>
      <c r="F11520" t="s">
        <v>35378</v>
      </c>
      <c r="G11520">
        <v>1996</v>
      </c>
      <c r="H11520" t="s">
        <v>36744</v>
      </c>
      <c r="I11520" t="s">
        <v>1181</v>
      </c>
      <c r="J11520" s="2" t="s">
        <v>29685</v>
      </c>
      <c r="K11520" s="5" t="s">
        <v>505</v>
      </c>
    </row>
    <row r="11521" spans="1:12" hidden="1" x14ac:dyDescent="0.25">
      <c r="A11521">
        <v>248475</v>
      </c>
      <c r="B11521" t="s">
        <v>29686</v>
      </c>
      <c r="C11521" t="s">
        <v>29660</v>
      </c>
      <c r="D11521" t="s">
        <v>29620</v>
      </c>
      <c r="E11521" t="s">
        <v>36102</v>
      </c>
      <c r="F11521" t="s">
        <v>35378</v>
      </c>
      <c r="G11521">
        <v>1996</v>
      </c>
      <c r="H11521" t="s">
        <v>36744</v>
      </c>
      <c r="I11521" t="s">
        <v>1181</v>
      </c>
      <c r="J11521" s="2" t="s">
        <v>29687</v>
      </c>
      <c r="K11521" s="5" t="s">
        <v>29688</v>
      </c>
      <c r="L11521" t="s">
        <v>187</v>
      </c>
    </row>
    <row r="11522" spans="1:12" hidden="1" x14ac:dyDescent="0.25">
      <c r="A11522">
        <v>248483</v>
      </c>
      <c r="B11522" t="s">
        <v>29689</v>
      </c>
      <c r="C11522" t="s">
        <v>29660</v>
      </c>
      <c r="D11522" t="s">
        <v>29620</v>
      </c>
      <c r="E11522" t="s">
        <v>36102</v>
      </c>
      <c r="F11522" t="s">
        <v>35378</v>
      </c>
      <c r="G11522">
        <v>1996</v>
      </c>
      <c r="H11522" t="s">
        <v>36744</v>
      </c>
      <c r="I11522" t="s">
        <v>1181</v>
      </c>
      <c r="J11522" s="2" t="s">
        <v>29690</v>
      </c>
      <c r="K11522" s="5" t="s">
        <v>21</v>
      </c>
    </row>
    <row r="11523" spans="1:12" hidden="1" x14ac:dyDescent="0.25">
      <c r="A11523">
        <v>248518</v>
      </c>
      <c r="B11523" t="s">
        <v>29691</v>
      </c>
      <c r="C11523" t="s">
        <v>29692</v>
      </c>
      <c r="D11523" t="s">
        <v>29620</v>
      </c>
      <c r="E11523" t="s">
        <v>36102</v>
      </c>
      <c r="F11523" t="s">
        <v>35378</v>
      </c>
      <c r="G11523">
        <v>1996</v>
      </c>
      <c r="H11523" t="s">
        <v>36744</v>
      </c>
      <c r="I11523" t="s">
        <v>3676</v>
      </c>
      <c r="J11523" s="2" t="s">
        <v>29693</v>
      </c>
      <c r="K11523" s="5" t="s">
        <v>38</v>
      </c>
      <c r="L11523" t="s">
        <v>132</v>
      </c>
    </row>
    <row r="11524" spans="1:12" hidden="1" x14ac:dyDescent="0.25">
      <c r="A11524">
        <v>248549</v>
      </c>
      <c r="B11524" t="s">
        <v>29694</v>
      </c>
      <c r="C11524" t="s">
        <v>29692</v>
      </c>
      <c r="D11524" t="s">
        <v>29620</v>
      </c>
      <c r="E11524" t="s">
        <v>36102</v>
      </c>
      <c r="F11524" t="s">
        <v>35378</v>
      </c>
      <c r="G11524">
        <v>1996</v>
      </c>
      <c r="H11524" t="s">
        <v>36744</v>
      </c>
      <c r="I11524" t="s">
        <v>3676</v>
      </c>
      <c r="J11524" s="2" t="s">
        <v>29695</v>
      </c>
      <c r="K11524" s="5" t="s">
        <v>128</v>
      </c>
    </row>
    <row r="11525" spans="1:12" hidden="1" x14ac:dyDescent="0.25">
      <c r="A11525">
        <v>248565</v>
      </c>
      <c r="B11525" t="s">
        <v>29696</v>
      </c>
      <c r="C11525" t="s">
        <v>29697</v>
      </c>
      <c r="D11525" t="s">
        <v>29620</v>
      </c>
      <c r="E11525" t="s">
        <v>36102</v>
      </c>
      <c r="F11525" t="s">
        <v>35378</v>
      </c>
      <c r="G11525">
        <v>1996</v>
      </c>
      <c r="H11525" t="s">
        <v>36744</v>
      </c>
      <c r="I11525" t="s">
        <v>29698</v>
      </c>
      <c r="J11525" s="2" t="s">
        <v>29699</v>
      </c>
      <c r="K11525" s="5" t="s">
        <v>345</v>
      </c>
      <c r="L11525" t="s">
        <v>132</v>
      </c>
    </row>
    <row r="11526" spans="1:12" hidden="1" x14ac:dyDescent="0.25">
      <c r="A11526">
        <v>248603</v>
      </c>
      <c r="B11526" t="s">
        <v>29700</v>
      </c>
      <c r="C11526" t="s">
        <v>29634</v>
      </c>
      <c r="D11526" t="s">
        <v>29620</v>
      </c>
      <c r="E11526" t="s">
        <v>36102</v>
      </c>
      <c r="F11526" t="s">
        <v>35378</v>
      </c>
      <c r="G11526">
        <v>1996</v>
      </c>
      <c r="H11526" t="s">
        <v>36744</v>
      </c>
      <c r="I11526" t="s">
        <v>29635</v>
      </c>
      <c r="J11526" s="2" t="s">
        <v>29701</v>
      </c>
      <c r="K11526" s="5" t="s">
        <v>38</v>
      </c>
    </row>
    <row r="11527" spans="1:12" hidden="1" x14ac:dyDescent="0.25">
      <c r="A11527">
        <v>248623</v>
      </c>
      <c r="B11527" t="s">
        <v>29702</v>
      </c>
      <c r="C11527" t="s">
        <v>29625</v>
      </c>
      <c r="D11527" t="s">
        <v>29620</v>
      </c>
      <c r="E11527" t="s">
        <v>36102</v>
      </c>
      <c r="F11527" t="s">
        <v>35378</v>
      </c>
      <c r="G11527">
        <v>1996</v>
      </c>
      <c r="H11527" t="s">
        <v>36744</v>
      </c>
      <c r="I11527" t="s">
        <v>19984</v>
      </c>
      <c r="J11527" s="2" t="s">
        <v>29703</v>
      </c>
      <c r="K11527" s="5" t="s">
        <v>21</v>
      </c>
    </row>
    <row r="11528" spans="1:12" hidden="1" x14ac:dyDescent="0.25">
      <c r="A11528">
        <v>248646</v>
      </c>
      <c r="B11528" t="s">
        <v>29704</v>
      </c>
      <c r="C11528" t="s">
        <v>29692</v>
      </c>
      <c r="D11528" t="s">
        <v>29620</v>
      </c>
      <c r="E11528" t="s">
        <v>36102</v>
      </c>
      <c r="F11528" t="s">
        <v>35378</v>
      </c>
      <c r="G11528">
        <v>1996</v>
      </c>
      <c r="H11528" t="s">
        <v>36744</v>
      </c>
      <c r="I11528" t="s">
        <v>3676</v>
      </c>
      <c r="J11528" s="2" t="s">
        <v>29705</v>
      </c>
      <c r="K11528" s="5" t="s">
        <v>21</v>
      </c>
    </row>
    <row r="11529" spans="1:12" hidden="1" x14ac:dyDescent="0.25">
      <c r="A11529">
        <v>248669</v>
      </c>
      <c r="B11529" t="s">
        <v>29706</v>
      </c>
      <c r="C11529" t="s">
        <v>29625</v>
      </c>
      <c r="D11529" t="s">
        <v>29620</v>
      </c>
      <c r="E11529" t="s">
        <v>36102</v>
      </c>
      <c r="F11529" t="s">
        <v>35378</v>
      </c>
      <c r="G11529">
        <v>1996</v>
      </c>
      <c r="H11529" t="s">
        <v>36744</v>
      </c>
      <c r="I11529" t="s">
        <v>19984</v>
      </c>
      <c r="J11529" s="2" t="s">
        <v>29707</v>
      </c>
      <c r="K11529" s="5" t="s">
        <v>21</v>
      </c>
    </row>
    <row r="11530" spans="1:12" hidden="1" x14ac:dyDescent="0.25">
      <c r="A11530">
        <v>248676</v>
      </c>
      <c r="B11530" t="s">
        <v>29708</v>
      </c>
      <c r="C11530" t="s">
        <v>29709</v>
      </c>
      <c r="D11530" t="s">
        <v>29620</v>
      </c>
      <c r="E11530" t="s">
        <v>36102</v>
      </c>
      <c r="F11530" t="s">
        <v>35378</v>
      </c>
      <c r="G11530">
        <v>1996</v>
      </c>
      <c r="H11530" t="s">
        <v>36744</v>
      </c>
      <c r="I11530" t="s">
        <v>29710</v>
      </c>
      <c r="J11530" s="2" t="s">
        <v>29711</v>
      </c>
      <c r="K11530" s="5" t="s">
        <v>55</v>
      </c>
    </row>
    <row r="11531" spans="1:12" hidden="1" x14ac:dyDescent="0.25">
      <c r="A11531">
        <v>248682</v>
      </c>
      <c r="B11531" t="s">
        <v>29712</v>
      </c>
      <c r="C11531" t="s">
        <v>29709</v>
      </c>
      <c r="D11531" t="s">
        <v>29620</v>
      </c>
      <c r="E11531" t="s">
        <v>36102</v>
      </c>
      <c r="F11531" t="s">
        <v>35378</v>
      </c>
      <c r="G11531">
        <v>1996</v>
      </c>
      <c r="H11531" t="s">
        <v>36744</v>
      </c>
      <c r="I11531" t="s">
        <v>29710</v>
      </c>
      <c r="J11531" s="2" t="s">
        <v>29713</v>
      </c>
      <c r="K11531" s="5" t="s">
        <v>173</v>
      </c>
      <c r="L11531" t="s">
        <v>239</v>
      </c>
    </row>
    <row r="11532" spans="1:12" hidden="1" x14ac:dyDescent="0.25">
      <c r="A11532">
        <v>248711</v>
      </c>
      <c r="B11532" t="s">
        <v>29714</v>
      </c>
      <c r="C11532" t="s">
        <v>29709</v>
      </c>
      <c r="D11532" t="s">
        <v>29620</v>
      </c>
      <c r="E11532" t="s">
        <v>36102</v>
      </c>
      <c r="F11532" t="s">
        <v>35378</v>
      </c>
      <c r="G11532">
        <v>1996</v>
      </c>
      <c r="H11532" t="s">
        <v>36744</v>
      </c>
      <c r="I11532" t="s">
        <v>29710</v>
      </c>
      <c r="J11532" s="2" t="s">
        <v>29715</v>
      </c>
      <c r="K11532" s="5" t="s">
        <v>128</v>
      </c>
    </row>
    <row r="11533" spans="1:12" hidden="1" x14ac:dyDescent="0.25">
      <c r="A11533">
        <v>248715</v>
      </c>
      <c r="B11533" t="s">
        <v>29716</v>
      </c>
      <c r="C11533" t="s">
        <v>29692</v>
      </c>
      <c r="D11533" t="s">
        <v>29620</v>
      </c>
      <c r="E11533" t="s">
        <v>36102</v>
      </c>
      <c r="F11533" t="s">
        <v>35378</v>
      </c>
      <c r="G11533">
        <v>1996</v>
      </c>
      <c r="H11533" t="s">
        <v>36744</v>
      </c>
      <c r="I11533" t="s">
        <v>3676</v>
      </c>
      <c r="J11533" s="2" t="s">
        <v>29717</v>
      </c>
      <c r="K11533" s="5" t="s">
        <v>38</v>
      </c>
      <c r="L11533" t="s">
        <v>16</v>
      </c>
    </row>
    <row r="11534" spans="1:12" hidden="1" x14ac:dyDescent="0.25">
      <c r="A11534">
        <v>248717</v>
      </c>
      <c r="B11534" t="s">
        <v>29718</v>
      </c>
      <c r="C11534" t="s">
        <v>29692</v>
      </c>
      <c r="D11534" t="s">
        <v>29620</v>
      </c>
      <c r="E11534" t="s">
        <v>36102</v>
      </c>
      <c r="F11534" t="s">
        <v>35378</v>
      </c>
      <c r="G11534">
        <v>1996</v>
      </c>
      <c r="H11534" t="s">
        <v>36744</v>
      </c>
      <c r="I11534" t="s">
        <v>3676</v>
      </c>
      <c r="J11534" s="2" t="s">
        <v>29719</v>
      </c>
      <c r="K11534" s="5" t="s">
        <v>128</v>
      </c>
    </row>
    <row r="11535" spans="1:12" hidden="1" x14ac:dyDescent="0.25">
      <c r="A11535">
        <v>248731</v>
      </c>
      <c r="B11535" t="s">
        <v>29720</v>
      </c>
      <c r="C11535" t="s">
        <v>29721</v>
      </c>
      <c r="D11535" t="s">
        <v>29620</v>
      </c>
      <c r="E11535" t="s">
        <v>36102</v>
      </c>
      <c r="F11535" t="s">
        <v>35378</v>
      </c>
      <c r="G11535">
        <v>1996</v>
      </c>
      <c r="H11535" t="s">
        <v>36744</v>
      </c>
      <c r="I11535" t="s">
        <v>29722</v>
      </c>
      <c r="J11535" s="2" t="s">
        <v>29723</v>
      </c>
      <c r="K11535" s="5" t="s">
        <v>21</v>
      </c>
    </row>
    <row r="11536" spans="1:12" hidden="1" x14ac:dyDescent="0.25">
      <c r="A11536">
        <v>248734</v>
      </c>
      <c r="B11536" t="s">
        <v>29724</v>
      </c>
      <c r="C11536" t="s">
        <v>29634</v>
      </c>
      <c r="D11536" t="s">
        <v>29620</v>
      </c>
      <c r="E11536" t="s">
        <v>36102</v>
      </c>
      <c r="F11536" t="s">
        <v>35378</v>
      </c>
      <c r="G11536">
        <v>1996</v>
      </c>
      <c r="H11536" t="s">
        <v>36744</v>
      </c>
      <c r="I11536" t="s">
        <v>29635</v>
      </c>
      <c r="J11536" s="2" t="s">
        <v>29725</v>
      </c>
      <c r="K11536" s="5" t="s">
        <v>173</v>
      </c>
    </row>
    <row r="11537" spans="1:12" hidden="1" x14ac:dyDescent="0.25">
      <c r="A11537">
        <v>248791</v>
      </c>
      <c r="B11537" t="s">
        <v>29726</v>
      </c>
      <c r="C11537" t="s">
        <v>29727</v>
      </c>
      <c r="D11537" t="s">
        <v>29728</v>
      </c>
      <c r="E11537" t="s">
        <v>36103</v>
      </c>
      <c r="F11537" t="s">
        <v>35477</v>
      </c>
      <c r="G11537">
        <v>1995</v>
      </c>
      <c r="H11537" t="s">
        <v>36745</v>
      </c>
      <c r="I11537" t="s">
        <v>29729</v>
      </c>
      <c r="J11537" s="2" t="s">
        <v>29730</v>
      </c>
      <c r="K11537" s="5" t="s">
        <v>55</v>
      </c>
    </row>
    <row r="11538" spans="1:12" hidden="1" x14ac:dyDescent="0.25">
      <c r="A11538">
        <v>248795</v>
      </c>
      <c r="B11538" t="s">
        <v>29731</v>
      </c>
      <c r="C11538" t="s">
        <v>29732</v>
      </c>
      <c r="D11538" t="s">
        <v>29728</v>
      </c>
      <c r="E11538" t="s">
        <v>36103</v>
      </c>
      <c r="F11538" t="s">
        <v>35477</v>
      </c>
      <c r="G11538">
        <v>1995</v>
      </c>
      <c r="H11538" t="s">
        <v>36745</v>
      </c>
      <c r="I11538" t="s">
        <v>5168</v>
      </c>
      <c r="J11538" s="2" t="s">
        <v>29733</v>
      </c>
      <c r="K11538" s="5" t="s">
        <v>21</v>
      </c>
    </row>
    <row r="11539" spans="1:12" hidden="1" x14ac:dyDescent="0.25">
      <c r="A11539">
        <v>248811</v>
      </c>
      <c r="B11539" t="s">
        <v>29734</v>
      </c>
      <c r="C11539" t="s">
        <v>29727</v>
      </c>
      <c r="D11539" t="s">
        <v>29728</v>
      </c>
      <c r="E11539" t="s">
        <v>36103</v>
      </c>
      <c r="F11539" t="s">
        <v>35477</v>
      </c>
      <c r="G11539">
        <v>1995</v>
      </c>
      <c r="H11539" t="s">
        <v>36745</v>
      </c>
      <c r="I11539" t="s">
        <v>29729</v>
      </c>
      <c r="J11539" s="2" t="s">
        <v>29735</v>
      </c>
      <c r="K11539" s="5" t="s">
        <v>21</v>
      </c>
    </row>
    <row r="11540" spans="1:12" hidden="1" x14ac:dyDescent="0.25">
      <c r="A11540">
        <v>248820</v>
      </c>
      <c r="B11540" t="s">
        <v>29736</v>
      </c>
      <c r="C11540" t="s">
        <v>29727</v>
      </c>
      <c r="D11540" t="s">
        <v>29728</v>
      </c>
      <c r="E11540" t="s">
        <v>36103</v>
      </c>
      <c r="F11540" t="s">
        <v>35477</v>
      </c>
      <c r="G11540">
        <v>1995</v>
      </c>
      <c r="H11540" t="s">
        <v>36745</v>
      </c>
      <c r="I11540" t="s">
        <v>29729</v>
      </c>
      <c r="J11540" s="2" t="s">
        <v>29737</v>
      </c>
      <c r="K11540" s="5" t="s">
        <v>38</v>
      </c>
    </row>
    <row r="11541" spans="1:12" hidden="1" x14ac:dyDescent="0.25">
      <c r="A11541">
        <v>248850</v>
      </c>
      <c r="B11541" t="s">
        <v>29738</v>
      </c>
      <c r="C11541" t="s">
        <v>29732</v>
      </c>
      <c r="D11541" t="s">
        <v>29728</v>
      </c>
      <c r="E11541" t="s">
        <v>36103</v>
      </c>
      <c r="F11541" t="s">
        <v>35477</v>
      </c>
      <c r="G11541">
        <v>1995</v>
      </c>
      <c r="H11541" t="s">
        <v>36745</v>
      </c>
      <c r="I11541" t="s">
        <v>5168</v>
      </c>
      <c r="J11541" s="2" t="s">
        <v>29739</v>
      </c>
      <c r="K11541" s="5" t="s">
        <v>38</v>
      </c>
      <c r="L11541" t="s">
        <v>35297</v>
      </c>
    </row>
    <row r="11542" spans="1:12" hidden="1" x14ac:dyDescent="0.25">
      <c r="A11542">
        <v>248859</v>
      </c>
      <c r="B11542" t="s">
        <v>29740</v>
      </c>
      <c r="C11542" t="s">
        <v>29741</v>
      </c>
      <c r="D11542" t="s">
        <v>29728</v>
      </c>
      <c r="E11542" t="s">
        <v>36103</v>
      </c>
      <c r="F11542" t="s">
        <v>35477</v>
      </c>
      <c r="G11542">
        <v>1995</v>
      </c>
      <c r="H11542" t="s">
        <v>36745</v>
      </c>
      <c r="I11542" t="s">
        <v>29742</v>
      </c>
      <c r="J11542" s="2" t="s">
        <v>29743</v>
      </c>
      <c r="K11542" s="5" t="s">
        <v>21</v>
      </c>
    </row>
    <row r="11543" spans="1:12" hidden="1" x14ac:dyDescent="0.25">
      <c r="A11543">
        <v>248861</v>
      </c>
      <c r="B11543" t="s">
        <v>29744</v>
      </c>
      <c r="C11543" t="s">
        <v>29741</v>
      </c>
      <c r="D11543" t="s">
        <v>29728</v>
      </c>
      <c r="E11543" t="s">
        <v>36103</v>
      </c>
      <c r="F11543" t="s">
        <v>35477</v>
      </c>
      <c r="G11543">
        <v>1995</v>
      </c>
      <c r="H11543" t="s">
        <v>36745</v>
      </c>
      <c r="I11543" t="s">
        <v>29742</v>
      </c>
      <c r="J11543" s="2" t="s">
        <v>29745</v>
      </c>
      <c r="K11543" s="5" t="s">
        <v>15</v>
      </c>
      <c r="L11543" t="s">
        <v>239</v>
      </c>
    </row>
    <row r="11544" spans="1:12" hidden="1" x14ac:dyDescent="0.25">
      <c r="A11544">
        <v>248887</v>
      </c>
      <c r="B11544" t="s">
        <v>29746</v>
      </c>
      <c r="C11544" t="s">
        <v>29732</v>
      </c>
      <c r="D11544" t="s">
        <v>29728</v>
      </c>
      <c r="E11544" t="s">
        <v>36103</v>
      </c>
      <c r="F11544" t="s">
        <v>35477</v>
      </c>
      <c r="G11544">
        <v>1995</v>
      </c>
      <c r="H11544" t="s">
        <v>36745</v>
      </c>
      <c r="I11544" t="s">
        <v>5168</v>
      </c>
      <c r="J11544" s="2" t="s">
        <v>29747</v>
      </c>
      <c r="K11544" s="5" t="s">
        <v>21</v>
      </c>
    </row>
    <row r="11545" spans="1:12" hidden="1" x14ac:dyDescent="0.25">
      <c r="A11545">
        <v>248895</v>
      </c>
      <c r="B11545" t="s">
        <v>29748</v>
      </c>
      <c r="C11545" t="s">
        <v>29732</v>
      </c>
      <c r="D11545" t="s">
        <v>29728</v>
      </c>
      <c r="E11545" t="s">
        <v>36103</v>
      </c>
      <c r="F11545" t="s">
        <v>35477</v>
      </c>
      <c r="G11545">
        <v>1995</v>
      </c>
      <c r="H11545" t="s">
        <v>36745</v>
      </c>
      <c r="I11545" t="s">
        <v>5168</v>
      </c>
      <c r="J11545" s="2" t="s">
        <v>29749</v>
      </c>
      <c r="K11545" s="5" t="s">
        <v>21</v>
      </c>
    </row>
    <row r="11546" spans="1:12" hidden="1" x14ac:dyDescent="0.25">
      <c r="A11546">
        <v>248906</v>
      </c>
      <c r="B11546" t="s">
        <v>29750</v>
      </c>
      <c r="C11546" t="s">
        <v>29741</v>
      </c>
      <c r="D11546" t="s">
        <v>29728</v>
      </c>
      <c r="E11546" t="s">
        <v>36103</v>
      </c>
      <c r="F11546" t="s">
        <v>35477</v>
      </c>
      <c r="G11546">
        <v>1995</v>
      </c>
      <c r="H11546" t="s">
        <v>36745</v>
      </c>
      <c r="I11546" t="s">
        <v>29742</v>
      </c>
      <c r="J11546" s="2" t="s">
        <v>29751</v>
      </c>
      <c r="K11546" s="5" t="s">
        <v>38</v>
      </c>
      <c r="L11546" t="s">
        <v>132</v>
      </c>
    </row>
    <row r="11547" spans="1:12" hidden="1" x14ac:dyDescent="0.25">
      <c r="A11547">
        <v>248927</v>
      </c>
      <c r="B11547" t="s">
        <v>29752</v>
      </c>
      <c r="C11547" t="s">
        <v>29741</v>
      </c>
      <c r="D11547" t="s">
        <v>29728</v>
      </c>
      <c r="E11547" t="s">
        <v>36103</v>
      </c>
      <c r="F11547" t="s">
        <v>35477</v>
      </c>
      <c r="G11547">
        <v>1995</v>
      </c>
      <c r="H11547" t="s">
        <v>36745</v>
      </c>
      <c r="I11547" t="s">
        <v>29742</v>
      </c>
      <c r="J11547" s="2" t="s">
        <v>29753</v>
      </c>
      <c r="K11547" s="5" t="s">
        <v>128</v>
      </c>
      <c r="L11547" t="s">
        <v>129</v>
      </c>
    </row>
    <row r="11548" spans="1:12" hidden="1" x14ac:dyDescent="0.25">
      <c r="A11548">
        <v>248933</v>
      </c>
      <c r="B11548" t="s">
        <v>29754</v>
      </c>
      <c r="C11548" t="s">
        <v>29741</v>
      </c>
      <c r="D11548" t="s">
        <v>29728</v>
      </c>
      <c r="E11548" t="s">
        <v>36103</v>
      </c>
      <c r="F11548" t="s">
        <v>35477</v>
      </c>
      <c r="G11548">
        <v>1995</v>
      </c>
      <c r="H11548" t="s">
        <v>36745</v>
      </c>
      <c r="I11548" t="s">
        <v>29742</v>
      </c>
      <c r="J11548" s="2" t="s">
        <v>29755</v>
      </c>
      <c r="K11548" s="5" t="s">
        <v>38</v>
      </c>
      <c r="L11548" t="s">
        <v>323</v>
      </c>
    </row>
    <row r="11549" spans="1:12" hidden="1" x14ac:dyDescent="0.25">
      <c r="A11549">
        <v>248947</v>
      </c>
      <c r="B11549" t="s">
        <v>29756</v>
      </c>
      <c r="C11549" t="s">
        <v>29741</v>
      </c>
      <c r="D11549" t="s">
        <v>29728</v>
      </c>
      <c r="E11549" t="s">
        <v>36103</v>
      </c>
      <c r="F11549" t="s">
        <v>35477</v>
      </c>
      <c r="G11549">
        <v>1995</v>
      </c>
      <c r="H11549" t="s">
        <v>36745</v>
      </c>
      <c r="I11549" t="s">
        <v>29742</v>
      </c>
      <c r="J11549" s="2" t="s">
        <v>29757</v>
      </c>
      <c r="K11549" s="5" t="s">
        <v>38</v>
      </c>
      <c r="L11549" t="s">
        <v>35281</v>
      </c>
    </row>
    <row r="11550" spans="1:12" hidden="1" x14ac:dyDescent="0.25">
      <c r="A11550">
        <v>248981</v>
      </c>
      <c r="B11550" t="s">
        <v>29758</v>
      </c>
      <c r="C11550" t="s">
        <v>29741</v>
      </c>
      <c r="D11550" t="s">
        <v>29728</v>
      </c>
      <c r="E11550" t="s">
        <v>36103</v>
      </c>
      <c r="F11550" t="s">
        <v>35477</v>
      </c>
      <c r="G11550">
        <v>1995</v>
      </c>
      <c r="H11550" t="s">
        <v>36745</v>
      </c>
      <c r="I11550" t="s">
        <v>29742</v>
      </c>
      <c r="J11550" s="2" t="s">
        <v>29759</v>
      </c>
      <c r="K11550" s="5" t="s">
        <v>202</v>
      </c>
    </row>
    <row r="11551" spans="1:12" hidden="1" x14ac:dyDescent="0.25">
      <c r="A11551">
        <v>248988</v>
      </c>
      <c r="B11551" t="s">
        <v>29760</v>
      </c>
      <c r="C11551" t="s">
        <v>29761</v>
      </c>
      <c r="D11551" t="s">
        <v>29728</v>
      </c>
      <c r="E11551" t="s">
        <v>36103</v>
      </c>
      <c r="F11551" t="s">
        <v>35477</v>
      </c>
      <c r="G11551">
        <v>1995</v>
      </c>
      <c r="H11551" t="s">
        <v>36745</v>
      </c>
      <c r="I11551" t="s">
        <v>6740</v>
      </c>
      <c r="J11551" s="2" t="s">
        <v>29762</v>
      </c>
      <c r="K11551" s="5" t="s">
        <v>248</v>
      </c>
    </row>
    <row r="11552" spans="1:12" hidden="1" x14ac:dyDescent="0.25">
      <c r="A11552">
        <v>249022</v>
      </c>
      <c r="B11552" t="s">
        <v>29763</v>
      </c>
      <c r="C11552" t="s">
        <v>29741</v>
      </c>
      <c r="D11552" t="s">
        <v>29728</v>
      </c>
      <c r="E11552" t="s">
        <v>36103</v>
      </c>
      <c r="F11552" t="s">
        <v>35477</v>
      </c>
      <c r="G11552">
        <v>1995</v>
      </c>
      <c r="H11552" t="s">
        <v>36745</v>
      </c>
      <c r="I11552" t="s">
        <v>29742</v>
      </c>
      <c r="J11552" s="2" t="s">
        <v>29764</v>
      </c>
      <c r="K11552" s="5" t="s">
        <v>21</v>
      </c>
    </row>
    <row r="11553" spans="1:12" hidden="1" x14ac:dyDescent="0.25">
      <c r="A11553">
        <v>249030</v>
      </c>
      <c r="B11553" t="s">
        <v>29765</v>
      </c>
      <c r="C11553" t="s">
        <v>29741</v>
      </c>
      <c r="D11553" t="s">
        <v>29728</v>
      </c>
      <c r="E11553" t="s">
        <v>36103</v>
      </c>
      <c r="F11553" t="s">
        <v>35477</v>
      </c>
      <c r="G11553">
        <v>1995</v>
      </c>
      <c r="H11553" t="s">
        <v>36745</v>
      </c>
      <c r="I11553" t="s">
        <v>29742</v>
      </c>
      <c r="J11553" s="2" t="s">
        <v>29766</v>
      </c>
      <c r="K11553" s="5" t="s">
        <v>38</v>
      </c>
      <c r="L11553" t="s">
        <v>35266</v>
      </c>
    </row>
    <row r="11554" spans="1:12" hidden="1" x14ac:dyDescent="0.25">
      <c r="A11554">
        <v>249054</v>
      </c>
      <c r="B11554" t="s">
        <v>29767</v>
      </c>
      <c r="C11554" t="s">
        <v>29741</v>
      </c>
      <c r="D11554" t="s">
        <v>29728</v>
      </c>
      <c r="E11554" t="s">
        <v>36103</v>
      </c>
      <c r="F11554" t="s">
        <v>35477</v>
      </c>
      <c r="G11554">
        <v>1995</v>
      </c>
      <c r="H11554" t="s">
        <v>36745</v>
      </c>
      <c r="I11554" t="s">
        <v>29742</v>
      </c>
      <c r="J11554" s="2" t="s">
        <v>29768</v>
      </c>
      <c r="K11554" s="5" t="s">
        <v>21</v>
      </c>
    </row>
    <row r="11555" spans="1:12" hidden="1" x14ac:dyDescent="0.25">
      <c r="A11555">
        <v>249064</v>
      </c>
      <c r="B11555" t="s">
        <v>29769</v>
      </c>
      <c r="C11555" t="s">
        <v>29741</v>
      </c>
      <c r="D11555" t="s">
        <v>29728</v>
      </c>
      <c r="E11555" t="s">
        <v>36103</v>
      </c>
      <c r="F11555" t="s">
        <v>35477</v>
      </c>
      <c r="G11555">
        <v>1995</v>
      </c>
      <c r="H11555" t="s">
        <v>36745</v>
      </c>
      <c r="I11555" t="s">
        <v>29742</v>
      </c>
      <c r="J11555" s="2" t="s">
        <v>29770</v>
      </c>
      <c r="K11555" s="5" t="s">
        <v>128</v>
      </c>
    </row>
    <row r="11556" spans="1:12" hidden="1" x14ac:dyDescent="0.25">
      <c r="A11556">
        <v>249066</v>
      </c>
      <c r="B11556" t="s">
        <v>29771</v>
      </c>
      <c r="C11556" t="s">
        <v>29741</v>
      </c>
      <c r="D11556" t="s">
        <v>29728</v>
      </c>
      <c r="E11556" t="s">
        <v>36103</v>
      </c>
      <c r="F11556" t="s">
        <v>35477</v>
      </c>
      <c r="G11556">
        <v>1995</v>
      </c>
      <c r="H11556" t="s">
        <v>36745</v>
      </c>
      <c r="I11556" t="s">
        <v>29742</v>
      </c>
      <c r="J11556" s="2" t="s">
        <v>29772</v>
      </c>
      <c r="K11556" s="5" t="s">
        <v>128</v>
      </c>
    </row>
    <row r="11557" spans="1:12" hidden="1" x14ac:dyDescent="0.25">
      <c r="A11557">
        <v>249101</v>
      </c>
      <c r="B11557" t="s">
        <v>29773</v>
      </c>
      <c r="C11557" t="s">
        <v>29741</v>
      </c>
      <c r="D11557" t="s">
        <v>29728</v>
      </c>
      <c r="E11557" t="s">
        <v>36103</v>
      </c>
      <c r="F11557" t="s">
        <v>35477</v>
      </c>
      <c r="G11557">
        <v>1995</v>
      </c>
      <c r="H11557" t="s">
        <v>36745</v>
      </c>
      <c r="I11557" t="s">
        <v>29742</v>
      </c>
      <c r="J11557" s="2" t="s">
        <v>29774</v>
      </c>
      <c r="K11557" s="5" t="s">
        <v>21</v>
      </c>
      <c r="L11557" t="s">
        <v>143</v>
      </c>
    </row>
    <row r="11558" spans="1:12" hidden="1" x14ac:dyDescent="0.25">
      <c r="A11558">
        <v>249107</v>
      </c>
      <c r="B11558" t="s">
        <v>29775</v>
      </c>
      <c r="C11558" t="s">
        <v>29776</v>
      </c>
      <c r="D11558" t="s">
        <v>29728</v>
      </c>
      <c r="E11558" t="s">
        <v>36103</v>
      </c>
      <c r="F11558" t="s">
        <v>35477</v>
      </c>
      <c r="G11558">
        <v>1995</v>
      </c>
      <c r="H11558" t="s">
        <v>36745</v>
      </c>
      <c r="I11558" t="s">
        <v>1215</v>
      </c>
      <c r="J11558" s="2" t="s">
        <v>29777</v>
      </c>
      <c r="K11558" s="5" t="s">
        <v>1783</v>
      </c>
    </row>
    <row r="11559" spans="1:12" hidden="1" x14ac:dyDescent="0.25">
      <c r="A11559">
        <v>249110</v>
      </c>
      <c r="B11559" t="s">
        <v>29778</v>
      </c>
      <c r="C11559" t="s">
        <v>29741</v>
      </c>
      <c r="D11559" t="s">
        <v>29728</v>
      </c>
      <c r="E11559" t="s">
        <v>36103</v>
      </c>
      <c r="F11559" t="s">
        <v>35477</v>
      </c>
      <c r="G11559">
        <v>1995</v>
      </c>
      <c r="H11559" t="s">
        <v>36745</v>
      </c>
      <c r="I11559" t="s">
        <v>29742</v>
      </c>
      <c r="J11559" s="2" t="s">
        <v>29779</v>
      </c>
      <c r="K11559" s="5" t="s">
        <v>475</v>
      </c>
    </row>
    <row r="11560" spans="1:12" hidden="1" x14ac:dyDescent="0.25">
      <c r="A11560">
        <v>249111</v>
      </c>
      <c r="B11560" t="s">
        <v>29780</v>
      </c>
      <c r="C11560" t="s">
        <v>29776</v>
      </c>
      <c r="D11560" t="s">
        <v>29728</v>
      </c>
      <c r="E11560" t="s">
        <v>36103</v>
      </c>
      <c r="F11560" t="s">
        <v>35477</v>
      </c>
      <c r="G11560">
        <v>1995</v>
      </c>
      <c r="H11560" t="s">
        <v>36745</v>
      </c>
      <c r="I11560" t="s">
        <v>1215</v>
      </c>
      <c r="J11560" s="2" t="s">
        <v>29781</v>
      </c>
      <c r="K11560" s="5" t="s">
        <v>21</v>
      </c>
    </row>
    <row r="11561" spans="1:12" hidden="1" x14ac:dyDescent="0.25">
      <c r="A11561">
        <v>249113</v>
      </c>
      <c r="B11561" t="s">
        <v>29782</v>
      </c>
      <c r="C11561" t="s">
        <v>29741</v>
      </c>
      <c r="D11561" t="s">
        <v>29728</v>
      </c>
      <c r="E11561" t="s">
        <v>36103</v>
      </c>
      <c r="F11561" t="s">
        <v>35477</v>
      </c>
      <c r="G11561">
        <v>1995</v>
      </c>
      <c r="H11561" t="s">
        <v>36745</v>
      </c>
      <c r="I11561" t="s">
        <v>29742</v>
      </c>
      <c r="J11561" s="2" t="s">
        <v>29783</v>
      </c>
      <c r="K11561" s="5" t="s">
        <v>173</v>
      </c>
      <c r="L11561" t="s">
        <v>174</v>
      </c>
    </row>
    <row r="11562" spans="1:12" hidden="1" x14ac:dyDescent="0.25">
      <c r="A11562">
        <v>249132</v>
      </c>
      <c r="B11562" t="s">
        <v>29784</v>
      </c>
      <c r="C11562" t="s">
        <v>29741</v>
      </c>
      <c r="D11562" t="s">
        <v>29728</v>
      </c>
      <c r="E11562" t="s">
        <v>36103</v>
      </c>
      <c r="F11562" t="s">
        <v>35477</v>
      </c>
      <c r="G11562">
        <v>1995</v>
      </c>
      <c r="H11562" t="s">
        <v>36745</v>
      </c>
      <c r="I11562" t="s">
        <v>29742</v>
      </c>
      <c r="J11562" s="2" t="s">
        <v>29785</v>
      </c>
      <c r="K11562" s="5" t="s">
        <v>128</v>
      </c>
    </row>
    <row r="11563" spans="1:12" hidden="1" x14ac:dyDescent="0.25">
      <c r="A11563">
        <v>249133</v>
      </c>
      <c r="B11563" t="s">
        <v>29786</v>
      </c>
      <c r="C11563" t="s">
        <v>29787</v>
      </c>
      <c r="D11563" t="s">
        <v>29728</v>
      </c>
      <c r="E11563" t="s">
        <v>36103</v>
      </c>
      <c r="F11563" t="s">
        <v>35477</v>
      </c>
      <c r="G11563">
        <v>1995</v>
      </c>
      <c r="H11563" t="s">
        <v>36745</v>
      </c>
      <c r="I11563" t="s">
        <v>29788</v>
      </c>
      <c r="J11563" s="2" t="s">
        <v>29789</v>
      </c>
      <c r="K11563" s="5" t="s">
        <v>55</v>
      </c>
    </row>
    <row r="11564" spans="1:12" hidden="1" x14ac:dyDescent="0.25">
      <c r="A11564">
        <v>249135</v>
      </c>
      <c r="B11564" t="s">
        <v>29790</v>
      </c>
      <c r="C11564" t="s">
        <v>29787</v>
      </c>
      <c r="D11564" t="s">
        <v>29728</v>
      </c>
      <c r="E11564" t="s">
        <v>36103</v>
      </c>
      <c r="F11564" t="s">
        <v>35477</v>
      </c>
      <c r="G11564">
        <v>1995</v>
      </c>
      <c r="H11564" t="s">
        <v>36745</v>
      </c>
      <c r="I11564" t="s">
        <v>29788</v>
      </c>
      <c r="J11564" s="2" t="s">
        <v>29791</v>
      </c>
      <c r="K11564" s="5" t="s">
        <v>21</v>
      </c>
    </row>
    <row r="11565" spans="1:12" hidden="1" x14ac:dyDescent="0.25">
      <c r="A11565">
        <v>249139</v>
      </c>
      <c r="B11565" t="s">
        <v>29792</v>
      </c>
      <c r="C11565" t="s">
        <v>29787</v>
      </c>
      <c r="D11565" t="s">
        <v>29728</v>
      </c>
      <c r="E11565" t="s">
        <v>36103</v>
      </c>
      <c r="F11565" t="s">
        <v>35477</v>
      </c>
      <c r="G11565">
        <v>1995</v>
      </c>
      <c r="H11565" t="s">
        <v>36745</v>
      </c>
      <c r="I11565" t="s">
        <v>29788</v>
      </c>
      <c r="J11565" s="2" t="s">
        <v>29793</v>
      </c>
      <c r="K11565" s="5" t="s">
        <v>21</v>
      </c>
    </row>
    <row r="11566" spans="1:12" hidden="1" x14ac:dyDescent="0.25">
      <c r="A11566">
        <v>249141</v>
      </c>
      <c r="B11566" t="s">
        <v>29794</v>
      </c>
      <c r="C11566" t="s">
        <v>29787</v>
      </c>
      <c r="D11566" t="s">
        <v>29728</v>
      </c>
      <c r="E11566" t="s">
        <v>36103</v>
      </c>
      <c r="F11566" t="s">
        <v>35477</v>
      </c>
      <c r="G11566">
        <v>1995</v>
      </c>
      <c r="H11566" t="s">
        <v>36745</v>
      </c>
      <c r="I11566" t="s">
        <v>29788</v>
      </c>
      <c r="J11566" s="2" t="s">
        <v>29795</v>
      </c>
      <c r="K11566" s="5" t="s">
        <v>580</v>
      </c>
      <c r="L11566" t="s">
        <v>35203</v>
      </c>
    </row>
    <row r="11567" spans="1:12" hidden="1" x14ac:dyDescent="0.25">
      <c r="A11567">
        <v>249159</v>
      </c>
      <c r="B11567" t="s">
        <v>29796</v>
      </c>
      <c r="C11567" t="s">
        <v>29787</v>
      </c>
      <c r="D11567" t="s">
        <v>29728</v>
      </c>
      <c r="E11567" t="s">
        <v>36103</v>
      </c>
      <c r="F11567" t="s">
        <v>35477</v>
      </c>
      <c r="G11567">
        <v>1995</v>
      </c>
      <c r="H11567" t="s">
        <v>36745</v>
      </c>
      <c r="I11567" t="s">
        <v>29788</v>
      </c>
      <c r="J11567" s="2" t="s">
        <v>29797</v>
      </c>
      <c r="K11567" s="5" t="s">
        <v>32</v>
      </c>
    </row>
    <row r="11568" spans="1:12" hidden="1" x14ac:dyDescent="0.25">
      <c r="A11568">
        <v>249162</v>
      </c>
      <c r="B11568" t="s">
        <v>29798</v>
      </c>
      <c r="C11568" t="s">
        <v>29732</v>
      </c>
      <c r="D11568" t="s">
        <v>29728</v>
      </c>
      <c r="E11568" t="s">
        <v>36103</v>
      </c>
      <c r="F11568" t="s">
        <v>35477</v>
      </c>
      <c r="G11568">
        <v>1995</v>
      </c>
      <c r="H11568" t="s">
        <v>36745</v>
      </c>
      <c r="I11568" t="s">
        <v>5168</v>
      </c>
      <c r="J11568" s="2" t="s">
        <v>29799</v>
      </c>
      <c r="K11568" s="5" t="s">
        <v>173</v>
      </c>
      <c r="L11568" t="s">
        <v>97</v>
      </c>
    </row>
    <row r="11569" spans="1:12" hidden="1" x14ac:dyDescent="0.25">
      <c r="A11569">
        <v>249189</v>
      </c>
      <c r="B11569" t="s">
        <v>29800</v>
      </c>
      <c r="C11569" t="s">
        <v>29801</v>
      </c>
      <c r="D11569" t="s">
        <v>29728</v>
      </c>
      <c r="E11569" t="s">
        <v>36103</v>
      </c>
      <c r="F11569" t="s">
        <v>35477</v>
      </c>
      <c r="G11569">
        <v>1995</v>
      </c>
      <c r="H11569" t="s">
        <v>36745</v>
      </c>
      <c r="I11569" t="s">
        <v>29802</v>
      </c>
      <c r="J11569" s="2" t="s">
        <v>29803</v>
      </c>
      <c r="K11569" s="5" t="s">
        <v>38</v>
      </c>
      <c r="L11569" t="s">
        <v>35296</v>
      </c>
    </row>
    <row r="11570" spans="1:12" hidden="1" x14ac:dyDescent="0.25">
      <c r="A11570">
        <v>249191</v>
      </c>
      <c r="B11570" t="s">
        <v>29804</v>
      </c>
      <c r="C11570" t="s">
        <v>29801</v>
      </c>
      <c r="D11570" t="s">
        <v>29728</v>
      </c>
      <c r="E11570" t="s">
        <v>36103</v>
      </c>
      <c r="F11570" t="s">
        <v>35477</v>
      </c>
      <c r="G11570">
        <v>1995</v>
      </c>
      <c r="H11570" t="s">
        <v>36745</v>
      </c>
      <c r="I11570" t="s">
        <v>29802</v>
      </c>
      <c r="J11570" s="2" t="s">
        <v>29805</v>
      </c>
      <c r="K11570" s="5" t="s">
        <v>38</v>
      </c>
      <c r="L11570" t="s">
        <v>35296</v>
      </c>
    </row>
    <row r="11571" spans="1:12" hidden="1" x14ac:dyDescent="0.25">
      <c r="A11571">
        <v>249197</v>
      </c>
      <c r="B11571" t="s">
        <v>29806</v>
      </c>
      <c r="C11571" t="s">
        <v>29807</v>
      </c>
      <c r="D11571" t="s">
        <v>29728</v>
      </c>
      <c r="E11571" t="s">
        <v>36103</v>
      </c>
      <c r="F11571" t="s">
        <v>35477</v>
      </c>
      <c r="G11571">
        <v>1995</v>
      </c>
      <c r="H11571" t="s">
        <v>36745</v>
      </c>
      <c r="I11571" t="s">
        <v>29808</v>
      </c>
      <c r="J11571" s="2" t="s">
        <v>29809</v>
      </c>
      <c r="K11571" s="5" t="s">
        <v>128</v>
      </c>
    </row>
    <row r="11572" spans="1:12" hidden="1" x14ac:dyDescent="0.25">
      <c r="A11572">
        <v>249198</v>
      </c>
      <c r="B11572" t="s">
        <v>29810</v>
      </c>
      <c r="C11572" t="s">
        <v>29801</v>
      </c>
      <c r="D11572" t="s">
        <v>29728</v>
      </c>
      <c r="E11572" t="s">
        <v>36103</v>
      </c>
      <c r="F11572" t="s">
        <v>35477</v>
      </c>
      <c r="G11572">
        <v>1995</v>
      </c>
      <c r="H11572" t="s">
        <v>36745</v>
      </c>
      <c r="I11572" t="s">
        <v>29802</v>
      </c>
      <c r="J11572" s="2" t="s">
        <v>29811</v>
      </c>
      <c r="K11572" s="5" t="s">
        <v>32</v>
      </c>
    </row>
    <row r="11573" spans="1:12" hidden="1" x14ac:dyDescent="0.25">
      <c r="A11573">
        <v>249219</v>
      </c>
      <c r="B11573" t="s">
        <v>29812</v>
      </c>
      <c r="C11573" t="s">
        <v>29807</v>
      </c>
      <c r="D11573" t="s">
        <v>29728</v>
      </c>
      <c r="E11573" t="s">
        <v>36103</v>
      </c>
      <c r="F11573" t="s">
        <v>35477</v>
      </c>
      <c r="G11573">
        <v>1995</v>
      </c>
      <c r="H11573" t="s">
        <v>36745</v>
      </c>
      <c r="I11573" t="s">
        <v>29808</v>
      </c>
      <c r="J11573" s="2" t="s">
        <v>29813</v>
      </c>
      <c r="K11573" s="5" t="s">
        <v>38</v>
      </c>
      <c r="L11573" t="s">
        <v>232</v>
      </c>
    </row>
    <row r="11574" spans="1:12" hidden="1" x14ac:dyDescent="0.25">
      <c r="A11574">
        <v>249226</v>
      </c>
      <c r="B11574" t="s">
        <v>29814</v>
      </c>
      <c r="C11574" t="s">
        <v>29801</v>
      </c>
      <c r="D11574" t="s">
        <v>29728</v>
      </c>
      <c r="E11574" t="s">
        <v>36103</v>
      </c>
      <c r="F11574" t="s">
        <v>35477</v>
      </c>
      <c r="G11574">
        <v>1995</v>
      </c>
      <c r="H11574" t="s">
        <v>36745</v>
      </c>
      <c r="I11574" t="s">
        <v>29802</v>
      </c>
      <c r="J11574" s="2" t="s">
        <v>29815</v>
      </c>
      <c r="K11574" s="5" t="s">
        <v>173</v>
      </c>
      <c r="L11574" t="s">
        <v>97</v>
      </c>
    </row>
    <row r="11575" spans="1:12" hidden="1" x14ac:dyDescent="0.25">
      <c r="A11575">
        <v>249229</v>
      </c>
      <c r="B11575" t="s">
        <v>29816</v>
      </c>
      <c r="C11575" t="s">
        <v>29807</v>
      </c>
      <c r="D11575" t="s">
        <v>29728</v>
      </c>
      <c r="E11575" t="s">
        <v>36103</v>
      </c>
      <c r="F11575" t="s">
        <v>35477</v>
      </c>
      <c r="G11575">
        <v>1995</v>
      </c>
      <c r="H11575" t="s">
        <v>36745</v>
      </c>
      <c r="I11575" t="s">
        <v>29808</v>
      </c>
      <c r="J11575" s="2" t="s">
        <v>29817</v>
      </c>
      <c r="K11575" s="5" t="s">
        <v>173</v>
      </c>
      <c r="L11575" t="s">
        <v>187</v>
      </c>
    </row>
    <row r="11576" spans="1:12" hidden="1" x14ac:dyDescent="0.25">
      <c r="A11576">
        <v>249241</v>
      </c>
      <c r="B11576" t="s">
        <v>29818</v>
      </c>
      <c r="C11576" t="s">
        <v>29819</v>
      </c>
      <c r="D11576" t="s">
        <v>29728</v>
      </c>
      <c r="E11576" t="s">
        <v>36103</v>
      </c>
      <c r="F11576" t="s">
        <v>35477</v>
      </c>
      <c r="G11576">
        <v>1995</v>
      </c>
      <c r="H11576" t="s">
        <v>36745</v>
      </c>
      <c r="I11576" t="s">
        <v>29820</v>
      </c>
      <c r="J11576" s="2" t="s">
        <v>29821</v>
      </c>
      <c r="K11576" s="5" t="s">
        <v>21</v>
      </c>
    </row>
    <row r="11577" spans="1:12" hidden="1" x14ac:dyDescent="0.25">
      <c r="A11577">
        <v>249280</v>
      </c>
      <c r="B11577" t="s">
        <v>29822</v>
      </c>
      <c r="C11577" t="s">
        <v>29732</v>
      </c>
      <c r="D11577" t="s">
        <v>29728</v>
      </c>
      <c r="E11577" t="s">
        <v>36103</v>
      </c>
      <c r="F11577" t="s">
        <v>35477</v>
      </c>
      <c r="G11577">
        <v>1995</v>
      </c>
      <c r="H11577" t="s">
        <v>36745</v>
      </c>
      <c r="I11577" t="s">
        <v>5168</v>
      </c>
      <c r="J11577" s="2" t="s">
        <v>29823</v>
      </c>
      <c r="K11577" s="5" t="s">
        <v>502</v>
      </c>
    </row>
    <row r="11578" spans="1:12" hidden="1" x14ac:dyDescent="0.25">
      <c r="A11578">
        <v>249287</v>
      </c>
      <c r="B11578" t="s">
        <v>29824</v>
      </c>
      <c r="C11578" t="s">
        <v>29807</v>
      </c>
      <c r="D11578" t="s">
        <v>29728</v>
      </c>
      <c r="E11578" t="s">
        <v>36103</v>
      </c>
      <c r="F11578" t="s">
        <v>35477</v>
      </c>
      <c r="G11578">
        <v>1995</v>
      </c>
      <c r="H11578" t="s">
        <v>36745</v>
      </c>
      <c r="I11578" t="s">
        <v>29808</v>
      </c>
      <c r="J11578" s="2" t="s">
        <v>29825</v>
      </c>
      <c r="K11578" s="5" t="s">
        <v>21</v>
      </c>
    </row>
    <row r="11579" spans="1:12" hidden="1" x14ac:dyDescent="0.25">
      <c r="A11579">
        <v>249299</v>
      </c>
      <c r="B11579" t="s">
        <v>29826</v>
      </c>
      <c r="C11579" t="s">
        <v>29732</v>
      </c>
      <c r="D11579" t="s">
        <v>29728</v>
      </c>
      <c r="E11579" t="s">
        <v>36103</v>
      </c>
      <c r="F11579" t="s">
        <v>35477</v>
      </c>
      <c r="G11579">
        <v>1995</v>
      </c>
      <c r="H11579" t="s">
        <v>36745</v>
      </c>
      <c r="I11579" t="s">
        <v>5168</v>
      </c>
      <c r="J11579" s="2" t="s">
        <v>29827</v>
      </c>
      <c r="K11579" s="5" t="s">
        <v>128</v>
      </c>
    </row>
    <row r="11580" spans="1:12" hidden="1" x14ac:dyDescent="0.25">
      <c r="A11580">
        <v>249323</v>
      </c>
      <c r="B11580" t="s">
        <v>29828</v>
      </c>
      <c r="C11580" t="s">
        <v>29732</v>
      </c>
      <c r="D11580" t="s">
        <v>29728</v>
      </c>
      <c r="E11580" t="s">
        <v>36103</v>
      </c>
      <c r="F11580" t="s">
        <v>35477</v>
      </c>
      <c r="G11580">
        <v>1995</v>
      </c>
      <c r="H11580" t="s">
        <v>36745</v>
      </c>
      <c r="I11580" t="s">
        <v>5168</v>
      </c>
      <c r="J11580" s="2" t="s">
        <v>29829</v>
      </c>
      <c r="K11580" s="5" t="s">
        <v>38</v>
      </c>
      <c r="L11580" t="s">
        <v>232</v>
      </c>
    </row>
    <row r="11581" spans="1:12" hidden="1" x14ac:dyDescent="0.25">
      <c r="A11581">
        <v>249328</v>
      </c>
      <c r="B11581" t="s">
        <v>29830</v>
      </c>
      <c r="C11581" t="s">
        <v>29807</v>
      </c>
      <c r="D11581" t="s">
        <v>29728</v>
      </c>
      <c r="E11581" t="s">
        <v>36103</v>
      </c>
      <c r="F11581" t="s">
        <v>35477</v>
      </c>
      <c r="G11581">
        <v>1995</v>
      </c>
      <c r="H11581" t="s">
        <v>36745</v>
      </c>
      <c r="I11581" t="s">
        <v>29808</v>
      </c>
      <c r="J11581" s="2" t="s">
        <v>29831</v>
      </c>
      <c r="K11581" s="5" t="s">
        <v>38</v>
      </c>
      <c r="L11581" t="s">
        <v>35313</v>
      </c>
    </row>
    <row r="11582" spans="1:12" hidden="1" x14ac:dyDescent="0.25">
      <c r="A11582">
        <v>249330</v>
      </c>
      <c r="B11582" t="s">
        <v>29832</v>
      </c>
      <c r="C11582" t="s">
        <v>29732</v>
      </c>
      <c r="D11582" t="s">
        <v>29728</v>
      </c>
      <c r="E11582" t="s">
        <v>36103</v>
      </c>
      <c r="F11582" t="s">
        <v>35477</v>
      </c>
      <c r="G11582">
        <v>1995</v>
      </c>
      <c r="H11582" t="s">
        <v>36745</v>
      </c>
      <c r="I11582" t="s">
        <v>5168</v>
      </c>
      <c r="J11582" s="2" t="s">
        <v>29833</v>
      </c>
      <c r="K11582" s="5" t="s">
        <v>345</v>
      </c>
    </row>
    <row r="11583" spans="1:12" hidden="1" x14ac:dyDescent="0.25">
      <c r="A11583">
        <v>249360</v>
      </c>
      <c r="B11583" t="s">
        <v>29834</v>
      </c>
      <c r="C11583" t="s">
        <v>29807</v>
      </c>
      <c r="D11583" t="s">
        <v>29728</v>
      </c>
      <c r="E11583" t="s">
        <v>36103</v>
      </c>
      <c r="F11583" t="s">
        <v>35477</v>
      </c>
      <c r="G11583">
        <v>1995</v>
      </c>
      <c r="H11583" t="s">
        <v>36745</v>
      </c>
      <c r="I11583" t="s">
        <v>29808</v>
      </c>
      <c r="J11583" s="2" t="s">
        <v>29835</v>
      </c>
      <c r="K11583" s="5" t="s">
        <v>21</v>
      </c>
    </row>
    <row r="11584" spans="1:12" hidden="1" x14ac:dyDescent="0.25">
      <c r="A11584">
        <v>249372</v>
      </c>
      <c r="B11584" t="s">
        <v>29836</v>
      </c>
      <c r="C11584" t="s">
        <v>29807</v>
      </c>
      <c r="D11584" t="s">
        <v>29728</v>
      </c>
      <c r="E11584" t="s">
        <v>36103</v>
      </c>
      <c r="F11584" t="s">
        <v>35477</v>
      </c>
      <c r="G11584">
        <v>1995</v>
      </c>
      <c r="H11584" t="s">
        <v>36745</v>
      </c>
      <c r="I11584" t="s">
        <v>29808</v>
      </c>
      <c r="J11584" s="2" t="s">
        <v>29837</v>
      </c>
      <c r="K11584" s="5" t="s">
        <v>38</v>
      </c>
      <c r="L11584" t="s">
        <v>16</v>
      </c>
    </row>
    <row r="11585" spans="1:12" hidden="1" x14ac:dyDescent="0.25">
      <c r="A11585">
        <v>249376</v>
      </c>
      <c r="B11585" t="s">
        <v>29838</v>
      </c>
      <c r="C11585" t="s">
        <v>29807</v>
      </c>
      <c r="D11585" t="s">
        <v>29728</v>
      </c>
      <c r="E11585" t="s">
        <v>36103</v>
      </c>
      <c r="F11585" t="s">
        <v>35477</v>
      </c>
      <c r="G11585">
        <v>1995</v>
      </c>
      <c r="H11585" t="s">
        <v>36745</v>
      </c>
      <c r="I11585" t="s">
        <v>29808</v>
      </c>
      <c r="J11585" s="2" t="s">
        <v>29839</v>
      </c>
      <c r="K11585" s="5" t="s">
        <v>38</v>
      </c>
      <c r="L11585" t="s">
        <v>16</v>
      </c>
    </row>
    <row r="11586" spans="1:12" hidden="1" x14ac:dyDescent="0.25">
      <c r="A11586">
        <v>249393</v>
      </c>
      <c r="B11586" t="s">
        <v>29840</v>
      </c>
      <c r="C11586" t="s">
        <v>29732</v>
      </c>
      <c r="D11586" t="s">
        <v>29728</v>
      </c>
      <c r="E11586" t="s">
        <v>36103</v>
      </c>
      <c r="F11586" t="s">
        <v>35477</v>
      </c>
      <c r="G11586">
        <v>1995</v>
      </c>
      <c r="H11586" t="s">
        <v>36745</v>
      </c>
      <c r="I11586" t="s">
        <v>5168</v>
      </c>
      <c r="J11586" s="2" t="s">
        <v>29841</v>
      </c>
      <c r="K11586" s="5" t="s">
        <v>345</v>
      </c>
      <c r="L11586" t="s">
        <v>35281</v>
      </c>
    </row>
    <row r="11587" spans="1:12" hidden="1" x14ac:dyDescent="0.25">
      <c r="A11587">
        <v>249420</v>
      </c>
      <c r="B11587" t="s">
        <v>29842</v>
      </c>
      <c r="C11587" t="s">
        <v>29732</v>
      </c>
      <c r="D11587" t="s">
        <v>29728</v>
      </c>
      <c r="E11587" t="s">
        <v>36103</v>
      </c>
      <c r="F11587" t="s">
        <v>35477</v>
      </c>
      <c r="G11587">
        <v>1995</v>
      </c>
      <c r="H11587" t="s">
        <v>36745</v>
      </c>
      <c r="I11587" t="s">
        <v>5168</v>
      </c>
      <c r="J11587" s="2" t="s">
        <v>29843</v>
      </c>
      <c r="K11587" s="5" t="s">
        <v>38</v>
      </c>
      <c r="L11587" t="s">
        <v>35247</v>
      </c>
    </row>
    <row r="11588" spans="1:12" hidden="1" x14ac:dyDescent="0.25">
      <c r="A11588">
        <v>249459</v>
      </c>
      <c r="B11588" t="s">
        <v>29844</v>
      </c>
      <c r="C11588" t="s">
        <v>29732</v>
      </c>
      <c r="D11588" t="s">
        <v>29728</v>
      </c>
      <c r="E11588" t="s">
        <v>36103</v>
      </c>
      <c r="F11588" t="s">
        <v>35477</v>
      </c>
      <c r="G11588">
        <v>1995</v>
      </c>
      <c r="H11588" t="s">
        <v>36745</v>
      </c>
      <c r="I11588" t="s">
        <v>5168</v>
      </c>
      <c r="J11588" s="2" t="s">
        <v>29845</v>
      </c>
      <c r="K11588" s="5" t="s">
        <v>21</v>
      </c>
    </row>
    <row r="11589" spans="1:12" hidden="1" x14ac:dyDescent="0.25">
      <c r="A11589">
        <v>249462</v>
      </c>
      <c r="B11589" t="s">
        <v>29846</v>
      </c>
      <c r="C11589" t="s">
        <v>29807</v>
      </c>
      <c r="D11589" t="s">
        <v>29728</v>
      </c>
      <c r="E11589" t="s">
        <v>36103</v>
      </c>
      <c r="F11589" t="s">
        <v>35477</v>
      </c>
      <c r="G11589">
        <v>1995</v>
      </c>
      <c r="H11589" t="s">
        <v>36745</v>
      </c>
      <c r="I11589" t="s">
        <v>29808</v>
      </c>
      <c r="J11589" s="2" t="s">
        <v>29847</v>
      </c>
      <c r="K11589" s="5" t="s">
        <v>32</v>
      </c>
    </row>
    <row r="11590" spans="1:12" hidden="1" x14ac:dyDescent="0.25">
      <c r="A11590">
        <v>249478</v>
      </c>
      <c r="B11590" t="s">
        <v>29848</v>
      </c>
      <c r="C11590" t="s">
        <v>29849</v>
      </c>
      <c r="D11590" t="s">
        <v>29728</v>
      </c>
      <c r="E11590" t="s">
        <v>36103</v>
      </c>
      <c r="F11590" t="s">
        <v>35477</v>
      </c>
      <c r="G11590">
        <v>1995</v>
      </c>
      <c r="H11590" t="s">
        <v>36745</v>
      </c>
      <c r="I11590" t="s">
        <v>10773</v>
      </c>
      <c r="J11590" s="2" t="s">
        <v>29850</v>
      </c>
      <c r="K11590" s="5" t="s">
        <v>173</v>
      </c>
    </row>
    <row r="11591" spans="1:12" hidden="1" x14ac:dyDescent="0.25">
      <c r="A11591">
        <v>249513</v>
      </c>
      <c r="B11591" t="s">
        <v>29851</v>
      </c>
      <c r="C11591" t="s">
        <v>29852</v>
      </c>
      <c r="D11591" t="s">
        <v>29853</v>
      </c>
      <c r="E11591" t="s">
        <v>36104</v>
      </c>
      <c r="F11591" t="s">
        <v>36105</v>
      </c>
      <c r="G11591">
        <v>1999</v>
      </c>
      <c r="H11591" t="s">
        <v>36746</v>
      </c>
      <c r="I11591" t="s">
        <v>29854</v>
      </c>
      <c r="J11591" s="2" t="s">
        <v>29855</v>
      </c>
      <c r="K11591" s="5" t="s">
        <v>38</v>
      </c>
      <c r="L11591" t="s">
        <v>112</v>
      </c>
    </row>
    <row r="11592" spans="1:12" hidden="1" x14ac:dyDescent="0.25">
      <c r="A11592">
        <v>249519</v>
      </c>
      <c r="B11592" t="s">
        <v>29856</v>
      </c>
      <c r="C11592" t="s">
        <v>29857</v>
      </c>
      <c r="D11592" t="s">
        <v>29853</v>
      </c>
      <c r="E11592" t="s">
        <v>36104</v>
      </c>
      <c r="F11592" t="s">
        <v>36105</v>
      </c>
      <c r="G11592">
        <v>1999</v>
      </c>
      <c r="H11592" t="s">
        <v>36746</v>
      </c>
      <c r="I11592" t="s">
        <v>29858</v>
      </c>
      <c r="J11592" s="2" t="s">
        <v>29859</v>
      </c>
      <c r="K11592" s="5" t="s">
        <v>55</v>
      </c>
    </row>
    <row r="11593" spans="1:12" hidden="1" x14ac:dyDescent="0.25">
      <c r="A11593">
        <v>249522</v>
      </c>
      <c r="B11593" t="s">
        <v>29860</v>
      </c>
      <c r="C11593" t="s">
        <v>29861</v>
      </c>
      <c r="D11593" t="s">
        <v>29853</v>
      </c>
      <c r="E11593" t="s">
        <v>36104</v>
      </c>
      <c r="F11593" t="s">
        <v>36105</v>
      </c>
      <c r="G11593">
        <v>1999</v>
      </c>
      <c r="H11593" t="s">
        <v>36746</v>
      </c>
      <c r="I11593" t="s">
        <v>29862</v>
      </c>
      <c r="J11593" s="2" t="s">
        <v>29863</v>
      </c>
      <c r="K11593" s="5" t="s">
        <v>38</v>
      </c>
      <c r="L11593" t="s">
        <v>323</v>
      </c>
    </row>
    <row r="11594" spans="1:12" hidden="1" x14ac:dyDescent="0.25">
      <c r="A11594">
        <v>249523</v>
      </c>
      <c r="B11594" t="s">
        <v>29864</v>
      </c>
      <c r="C11594" t="s">
        <v>29857</v>
      </c>
      <c r="D11594" t="s">
        <v>29853</v>
      </c>
      <c r="E11594" t="s">
        <v>36104</v>
      </c>
      <c r="F11594" t="s">
        <v>36105</v>
      </c>
      <c r="G11594">
        <v>1999</v>
      </c>
      <c r="H11594" t="s">
        <v>36746</v>
      </c>
      <c r="I11594" t="s">
        <v>29858</v>
      </c>
      <c r="J11594" s="2" t="s">
        <v>29865</v>
      </c>
      <c r="K11594" s="5" t="s">
        <v>21</v>
      </c>
    </row>
    <row r="11595" spans="1:12" hidden="1" x14ac:dyDescent="0.25">
      <c r="A11595">
        <v>249525</v>
      </c>
      <c r="B11595" t="s">
        <v>29866</v>
      </c>
      <c r="C11595" t="s">
        <v>29857</v>
      </c>
      <c r="D11595" t="s">
        <v>29853</v>
      </c>
      <c r="E11595" t="s">
        <v>36104</v>
      </c>
      <c r="F11595" t="s">
        <v>36105</v>
      </c>
      <c r="G11595">
        <v>1999</v>
      </c>
      <c r="H11595" t="s">
        <v>36746</v>
      </c>
      <c r="I11595" t="s">
        <v>29858</v>
      </c>
      <c r="J11595" s="2" t="s">
        <v>29867</v>
      </c>
      <c r="K11595" s="5" t="s">
        <v>55</v>
      </c>
    </row>
    <row r="11596" spans="1:12" hidden="1" x14ac:dyDescent="0.25">
      <c r="A11596">
        <v>249526</v>
      </c>
      <c r="B11596" t="s">
        <v>29868</v>
      </c>
      <c r="C11596" t="s">
        <v>29861</v>
      </c>
      <c r="D11596" t="s">
        <v>29853</v>
      </c>
      <c r="E11596" t="s">
        <v>36104</v>
      </c>
      <c r="F11596" t="s">
        <v>36105</v>
      </c>
      <c r="G11596">
        <v>1999</v>
      </c>
      <c r="H11596" t="s">
        <v>36746</v>
      </c>
      <c r="I11596" t="s">
        <v>29862</v>
      </c>
      <c r="J11596" s="2" t="s">
        <v>29869</v>
      </c>
      <c r="K11596" s="5" t="s">
        <v>21</v>
      </c>
    </row>
    <row r="11597" spans="1:12" hidden="1" x14ac:dyDescent="0.25">
      <c r="A11597">
        <v>249569</v>
      </c>
      <c r="B11597" t="s">
        <v>29870</v>
      </c>
      <c r="C11597" t="s">
        <v>29871</v>
      </c>
      <c r="D11597" t="s">
        <v>29853</v>
      </c>
      <c r="E11597" t="s">
        <v>36104</v>
      </c>
      <c r="F11597" t="s">
        <v>36105</v>
      </c>
      <c r="G11597">
        <v>1999</v>
      </c>
      <c r="H11597" t="s">
        <v>36746</v>
      </c>
      <c r="I11597" t="s">
        <v>29872</v>
      </c>
      <c r="J11597" s="2" t="s">
        <v>29873</v>
      </c>
      <c r="K11597" s="5" t="s">
        <v>38</v>
      </c>
    </row>
    <row r="11598" spans="1:12" hidden="1" x14ac:dyDescent="0.25">
      <c r="A11598">
        <v>249589</v>
      </c>
      <c r="B11598" t="s">
        <v>29874</v>
      </c>
      <c r="C11598" t="s">
        <v>29871</v>
      </c>
      <c r="D11598" t="s">
        <v>29853</v>
      </c>
      <c r="E11598" t="s">
        <v>36104</v>
      </c>
      <c r="F11598" t="s">
        <v>36105</v>
      </c>
      <c r="G11598">
        <v>1999</v>
      </c>
      <c r="H11598" t="s">
        <v>36746</v>
      </c>
      <c r="I11598" t="s">
        <v>29872</v>
      </c>
      <c r="J11598" s="2" t="s">
        <v>29875</v>
      </c>
      <c r="K11598" s="5" t="s">
        <v>173</v>
      </c>
      <c r="L11598" t="s">
        <v>132</v>
      </c>
    </row>
    <row r="11599" spans="1:12" hidden="1" x14ac:dyDescent="0.25">
      <c r="A11599">
        <v>249596</v>
      </c>
      <c r="B11599" t="s">
        <v>29876</v>
      </c>
      <c r="C11599" t="s">
        <v>29877</v>
      </c>
      <c r="D11599" t="s">
        <v>29853</v>
      </c>
      <c r="E11599" t="s">
        <v>36104</v>
      </c>
      <c r="F11599" t="s">
        <v>36105</v>
      </c>
      <c r="G11599">
        <v>1999</v>
      </c>
      <c r="H11599" t="s">
        <v>36746</v>
      </c>
      <c r="I11599" t="s">
        <v>29878</v>
      </c>
      <c r="J11599" s="2" t="s">
        <v>29879</v>
      </c>
      <c r="K11599" s="5" t="s">
        <v>15</v>
      </c>
      <c r="L11599" t="s">
        <v>35297</v>
      </c>
    </row>
    <row r="11600" spans="1:12" hidden="1" x14ac:dyDescent="0.25">
      <c r="A11600">
        <v>249612</v>
      </c>
      <c r="B11600" t="s">
        <v>29880</v>
      </c>
      <c r="C11600" t="s">
        <v>29877</v>
      </c>
      <c r="D11600" t="s">
        <v>29853</v>
      </c>
      <c r="E11600" t="s">
        <v>36104</v>
      </c>
      <c r="F11600" t="s">
        <v>36105</v>
      </c>
      <c r="G11600">
        <v>1999</v>
      </c>
      <c r="H11600" t="s">
        <v>36746</v>
      </c>
      <c r="I11600" t="s">
        <v>29878</v>
      </c>
      <c r="J11600" s="2" t="s">
        <v>29881</v>
      </c>
      <c r="K11600" s="5" t="s">
        <v>15</v>
      </c>
      <c r="L11600" t="s">
        <v>35297</v>
      </c>
    </row>
    <row r="11601" spans="1:16" hidden="1" x14ac:dyDescent="0.25">
      <c r="A11601">
        <v>249617</v>
      </c>
      <c r="B11601" t="s">
        <v>29882</v>
      </c>
      <c r="C11601" t="s">
        <v>29883</v>
      </c>
      <c r="D11601" t="s">
        <v>29853</v>
      </c>
      <c r="E11601" t="s">
        <v>36104</v>
      </c>
      <c r="F11601" t="s">
        <v>36105</v>
      </c>
      <c r="G11601">
        <v>1999</v>
      </c>
      <c r="H11601" t="s">
        <v>36746</v>
      </c>
      <c r="I11601" t="s">
        <v>1635</v>
      </c>
      <c r="J11601" s="2" t="s">
        <v>29884</v>
      </c>
      <c r="K11601" s="5" t="s">
        <v>38</v>
      </c>
      <c r="L11601" t="s">
        <v>35296</v>
      </c>
    </row>
    <row r="11602" spans="1:16" hidden="1" x14ac:dyDescent="0.25">
      <c r="A11602">
        <v>249645</v>
      </c>
      <c r="B11602" t="s">
        <v>29885</v>
      </c>
      <c r="C11602" t="s">
        <v>29857</v>
      </c>
      <c r="D11602" t="s">
        <v>29853</v>
      </c>
      <c r="E11602" t="s">
        <v>36104</v>
      </c>
      <c r="F11602" t="s">
        <v>36105</v>
      </c>
      <c r="G11602">
        <v>1999</v>
      </c>
      <c r="H11602" t="s">
        <v>36746</v>
      </c>
      <c r="I11602" t="s">
        <v>29858</v>
      </c>
      <c r="J11602" s="2" t="s">
        <v>29886</v>
      </c>
      <c r="K11602" s="5" t="s">
        <v>21</v>
      </c>
    </row>
    <row r="11603" spans="1:16" hidden="1" x14ac:dyDescent="0.25">
      <c r="A11603">
        <v>249646</v>
      </c>
      <c r="B11603" t="s">
        <v>29887</v>
      </c>
      <c r="C11603" t="s">
        <v>29888</v>
      </c>
      <c r="D11603" t="s">
        <v>29853</v>
      </c>
      <c r="E11603" t="s">
        <v>36104</v>
      </c>
      <c r="F11603" t="s">
        <v>36105</v>
      </c>
      <c r="G11603">
        <v>1999</v>
      </c>
      <c r="H11603" t="s">
        <v>36746</v>
      </c>
      <c r="I11603" t="s">
        <v>29889</v>
      </c>
      <c r="J11603" s="2" t="s">
        <v>29890</v>
      </c>
      <c r="K11603" s="5" t="s">
        <v>38</v>
      </c>
    </row>
    <row r="11604" spans="1:16" hidden="1" x14ac:dyDescent="0.25">
      <c r="A11604">
        <v>249653</v>
      </c>
      <c r="B11604" t="s">
        <v>29891</v>
      </c>
      <c r="C11604" t="s">
        <v>29857</v>
      </c>
      <c r="D11604" t="s">
        <v>29853</v>
      </c>
      <c r="E11604" t="s">
        <v>36104</v>
      </c>
      <c r="F11604" t="s">
        <v>36105</v>
      </c>
      <c r="G11604">
        <v>1999</v>
      </c>
      <c r="H11604" t="s">
        <v>36746</v>
      </c>
      <c r="I11604" t="s">
        <v>29858</v>
      </c>
      <c r="J11604" s="2" t="s">
        <v>29892</v>
      </c>
      <c r="K11604" s="5" t="s">
        <v>21</v>
      </c>
    </row>
    <row r="11605" spans="1:16" hidden="1" x14ac:dyDescent="0.25">
      <c r="A11605">
        <v>249662</v>
      </c>
      <c r="B11605" t="s">
        <v>29893</v>
      </c>
      <c r="C11605" t="s">
        <v>29894</v>
      </c>
      <c r="D11605" t="s">
        <v>29853</v>
      </c>
      <c r="E11605" t="s">
        <v>36104</v>
      </c>
      <c r="F11605" t="s">
        <v>36105</v>
      </c>
      <c r="G11605">
        <v>1999</v>
      </c>
      <c r="H11605" t="s">
        <v>36746</v>
      </c>
      <c r="I11605" t="s">
        <v>29895</v>
      </c>
      <c r="J11605" s="2" t="s">
        <v>29896</v>
      </c>
      <c r="K11605" s="5" t="s">
        <v>173</v>
      </c>
      <c r="L11605" t="s">
        <v>16</v>
      </c>
    </row>
    <row r="11606" spans="1:16" hidden="1" x14ac:dyDescent="0.25">
      <c r="A11606">
        <v>249677</v>
      </c>
      <c r="B11606" t="s">
        <v>29897</v>
      </c>
      <c r="C11606" t="s">
        <v>29857</v>
      </c>
      <c r="D11606" t="s">
        <v>29853</v>
      </c>
      <c r="E11606" t="s">
        <v>36104</v>
      </c>
      <c r="F11606" t="s">
        <v>36105</v>
      </c>
      <c r="G11606">
        <v>1999</v>
      </c>
      <c r="H11606" t="s">
        <v>36746</v>
      </c>
      <c r="I11606" t="s">
        <v>29858</v>
      </c>
      <c r="J11606" s="2" t="s">
        <v>29898</v>
      </c>
      <c r="K11606" s="5" t="s">
        <v>32</v>
      </c>
    </row>
    <row r="11607" spans="1:16" hidden="1" x14ac:dyDescent="0.25">
      <c r="A11607">
        <v>249696</v>
      </c>
      <c r="B11607" t="s">
        <v>29899</v>
      </c>
      <c r="C11607" t="s">
        <v>29900</v>
      </c>
      <c r="D11607" t="s">
        <v>29853</v>
      </c>
      <c r="E11607" t="s">
        <v>36104</v>
      </c>
      <c r="F11607" t="s">
        <v>36105</v>
      </c>
      <c r="G11607">
        <v>1999</v>
      </c>
      <c r="H11607" t="s">
        <v>36746</v>
      </c>
      <c r="I11607" t="s">
        <v>29901</v>
      </c>
      <c r="J11607" s="2" t="s">
        <v>29902</v>
      </c>
      <c r="K11607" s="5" t="s">
        <v>21</v>
      </c>
    </row>
    <row r="11608" spans="1:16" hidden="1" x14ac:dyDescent="0.25">
      <c r="A11608">
        <v>249708</v>
      </c>
      <c r="B11608" t="s">
        <v>29903</v>
      </c>
      <c r="C11608" t="s">
        <v>29900</v>
      </c>
      <c r="D11608" t="s">
        <v>29853</v>
      </c>
      <c r="E11608" t="s">
        <v>36104</v>
      </c>
      <c r="F11608" t="s">
        <v>36105</v>
      </c>
      <c r="G11608">
        <v>1999</v>
      </c>
      <c r="H11608" t="s">
        <v>36746</v>
      </c>
      <c r="I11608" t="s">
        <v>29901</v>
      </c>
      <c r="J11608" s="2" t="s">
        <v>29904</v>
      </c>
      <c r="K11608" s="5" t="s">
        <v>15</v>
      </c>
    </row>
    <row r="11609" spans="1:16" hidden="1" x14ac:dyDescent="0.25">
      <c r="A11609">
        <v>249709</v>
      </c>
      <c r="B11609" t="s">
        <v>29905</v>
      </c>
      <c r="C11609" t="s">
        <v>29877</v>
      </c>
      <c r="D11609" t="s">
        <v>29853</v>
      </c>
      <c r="E11609" t="s">
        <v>36104</v>
      </c>
      <c r="F11609" t="s">
        <v>36105</v>
      </c>
      <c r="G11609">
        <v>1999</v>
      </c>
      <c r="H11609" t="s">
        <v>36746</v>
      </c>
      <c r="I11609" t="s">
        <v>29878</v>
      </c>
      <c r="J11609" s="2" t="s">
        <v>29906</v>
      </c>
      <c r="K11609" s="5" t="s">
        <v>38</v>
      </c>
      <c r="L11609" t="s">
        <v>35321</v>
      </c>
    </row>
    <row r="11610" spans="1:16" hidden="1" x14ac:dyDescent="0.25">
      <c r="A11610">
        <v>249717</v>
      </c>
      <c r="B11610" t="s">
        <v>29907</v>
      </c>
      <c r="C11610" t="s">
        <v>29908</v>
      </c>
      <c r="D11610" t="s">
        <v>29853</v>
      </c>
      <c r="E11610" t="s">
        <v>36104</v>
      </c>
      <c r="F11610" t="s">
        <v>36105</v>
      </c>
      <c r="G11610">
        <v>1999</v>
      </c>
      <c r="H11610" t="s">
        <v>36746</v>
      </c>
      <c r="I11610" t="s">
        <v>29909</v>
      </c>
      <c r="J11610" s="2" t="s">
        <v>29910</v>
      </c>
      <c r="K11610" s="5" t="s">
        <v>502</v>
      </c>
    </row>
    <row r="11611" spans="1:16" hidden="1" x14ac:dyDescent="0.25">
      <c r="A11611">
        <v>249750</v>
      </c>
      <c r="B11611" t="s">
        <v>29911</v>
      </c>
      <c r="C11611" t="s">
        <v>29877</v>
      </c>
      <c r="D11611" t="s">
        <v>29853</v>
      </c>
      <c r="E11611" t="s">
        <v>36104</v>
      </c>
      <c r="F11611" t="s">
        <v>36105</v>
      </c>
      <c r="G11611">
        <v>1999</v>
      </c>
      <c r="H11611" t="s">
        <v>36746</v>
      </c>
      <c r="I11611" t="s">
        <v>29878</v>
      </c>
      <c r="J11611" s="2" t="s">
        <v>29912</v>
      </c>
      <c r="K11611" s="5" t="s">
        <v>38</v>
      </c>
      <c r="L11611" t="s">
        <v>16</v>
      </c>
    </row>
    <row r="11612" spans="1:16" hidden="1" x14ac:dyDescent="0.25">
      <c r="A11612">
        <v>249751</v>
      </c>
      <c r="B11612" t="s">
        <v>29913</v>
      </c>
      <c r="C11612" t="s">
        <v>29894</v>
      </c>
      <c r="D11612" t="s">
        <v>29853</v>
      </c>
      <c r="E11612" t="s">
        <v>36104</v>
      </c>
      <c r="F11612" t="s">
        <v>36105</v>
      </c>
      <c r="G11612">
        <v>1999</v>
      </c>
      <c r="H11612" t="s">
        <v>36746</v>
      </c>
      <c r="I11612" t="s">
        <v>29895</v>
      </c>
      <c r="J11612" s="2" t="s">
        <v>29914</v>
      </c>
      <c r="K11612" s="5" t="s">
        <v>38</v>
      </c>
    </row>
    <row r="11613" spans="1:16" hidden="1" x14ac:dyDescent="0.25">
      <c r="A11613">
        <v>249756</v>
      </c>
      <c r="B11613" t="s">
        <v>29915</v>
      </c>
      <c r="C11613" t="s">
        <v>29877</v>
      </c>
      <c r="D11613" t="s">
        <v>29853</v>
      </c>
      <c r="E11613" t="s">
        <v>36104</v>
      </c>
      <c r="F11613" t="s">
        <v>36105</v>
      </c>
      <c r="G11613">
        <v>1999</v>
      </c>
      <c r="H11613" t="s">
        <v>36746</v>
      </c>
      <c r="I11613" t="s">
        <v>29878</v>
      </c>
      <c r="J11613" s="2" t="s">
        <v>29916</v>
      </c>
      <c r="K11613" s="5" t="s">
        <v>21</v>
      </c>
    </row>
    <row r="11614" spans="1:16" hidden="1" x14ac:dyDescent="0.25">
      <c r="A11614">
        <v>249760</v>
      </c>
      <c r="B11614" t="s">
        <v>29917</v>
      </c>
      <c r="C11614" t="s">
        <v>29894</v>
      </c>
      <c r="D11614" t="s">
        <v>29853</v>
      </c>
      <c r="E11614" t="s">
        <v>36104</v>
      </c>
      <c r="F11614" t="s">
        <v>36105</v>
      </c>
      <c r="G11614">
        <v>1999</v>
      </c>
      <c r="H11614" t="s">
        <v>36746</v>
      </c>
      <c r="I11614" t="s">
        <v>29895</v>
      </c>
      <c r="J11614" s="2" t="s">
        <v>29918</v>
      </c>
      <c r="K11614" s="5" t="s">
        <v>21</v>
      </c>
    </row>
    <row r="11615" spans="1:16" hidden="1" x14ac:dyDescent="0.25">
      <c r="A11615">
        <v>249784</v>
      </c>
      <c r="B11615" t="s">
        <v>29919</v>
      </c>
      <c r="C11615" t="s">
        <v>29894</v>
      </c>
      <c r="D11615" t="s">
        <v>29853</v>
      </c>
      <c r="E11615" t="s">
        <v>36104</v>
      </c>
      <c r="F11615" t="s">
        <v>36105</v>
      </c>
      <c r="G11615">
        <v>1999</v>
      </c>
      <c r="H11615" t="s">
        <v>36746</v>
      </c>
      <c r="I11615" t="s">
        <v>29895</v>
      </c>
      <c r="J11615" s="2" t="s">
        <v>29920</v>
      </c>
      <c r="K11615" s="5" t="s">
        <v>15</v>
      </c>
    </row>
    <row r="11616" spans="1:16" hidden="1" x14ac:dyDescent="0.25">
      <c r="A11616">
        <v>249821</v>
      </c>
      <c r="B11616" t="s">
        <v>29921</v>
      </c>
      <c r="C11616" t="s">
        <v>29894</v>
      </c>
      <c r="D11616" t="s">
        <v>29853</v>
      </c>
      <c r="E11616" t="s">
        <v>36104</v>
      </c>
      <c r="F11616" t="s">
        <v>36105</v>
      </c>
      <c r="G11616">
        <v>1999</v>
      </c>
      <c r="H11616" t="s">
        <v>36746</v>
      </c>
      <c r="I11616" t="s">
        <v>29895</v>
      </c>
      <c r="J11616" s="2" t="s">
        <v>29922</v>
      </c>
      <c r="K11616" s="5" t="s">
        <v>38</v>
      </c>
      <c r="O11616" t="s">
        <v>24</v>
      </c>
      <c r="P11616" t="s">
        <v>35339</v>
      </c>
    </row>
    <row r="11617" spans="1:12" hidden="1" x14ac:dyDescent="0.25">
      <c r="A11617">
        <v>249824</v>
      </c>
      <c r="B11617" t="s">
        <v>29923</v>
      </c>
      <c r="C11617" t="s">
        <v>29894</v>
      </c>
      <c r="D11617" t="s">
        <v>29853</v>
      </c>
      <c r="E11617" t="s">
        <v>36104</v>
      </c>
      <c r="F11617" t="s">
        <v>36105</v>
      </c>
      <c r="G11617">
        <v>1999</v>
      </c>
      <c r="H11617" t="s">
        <v>36746</v>
      </c>
      <c r="I11617" t="s">
        <v>29895</v>
      </c>
      <c r="J11617" s="2" t="s">
        <v>29924</v>
      </c>
      <c r="K11617" s="5" t="s">
        <v>38</v>
      </c>
      <c r="L11617" t="s">
        <v>35296</v>
      </c>
    </row>
    <row r="11618" spans="1:12" hidden="1" x14ac:dyDescent="0.25">
      <c r="A11618">
        <v>249850</v>
      </c>
      <c r="B11618" t="s">
        <v>29925</v>
      </c>
      <c r="C11618" t="s">
        <v>29894</v>
      </c>
      <c r="D11618" t="s">
        <v>29853</v>
      </c>
      <c r="E11618" t="s">
        <v>36104</v>
      </c>
      <c r="F11618" t="s">
        <v>36105</v>
      </c>
      <c r="G11618">
        <v>1999</v>
      </c>
      <c r="H11618" t="s">
        <v>36746</v>
      </c>
      <c r="I11618" t="s">
        <v>29895</v>
      </c>
      <c r="J11618" s="2" t="s">
        <v>29926</v>
      </c>
      <c r="K11618" s="5" t="s">
        <v>173</v>
      </c>
      <c r="L11618" t="s">
        <v>132</v>
      </c>
    </row>
    <row r="11619" spans="1:12" hidden="1" x14ac:dyDescent="0.25">
      <c r="A11619">
        <v>249869</v>
      </c>
      <c r="B11619" t="s">
        <v>29927</v>
      </c>
      <c r="C11619" t="s">
        <v>29888</v>
      </c>
      <c r="D11619" t="s">
        <v>29853</v>
      </c>
      <c r="E11619" t="s">
        <v>36104</v>
      </c>
      <c r="F11619" t="s">
        <v>36105</v>
      </c>
      <c r="G11619">
        <v>1999</v>
      </c>
      <c r="H11619" t="s">
        <v>36746</v>
      </c>
      <c r="I11619" t="s">
        <v>29889</v>
      </c>
      <c r="J11619" s="2" t="s">
        <v>29928</v>
      </c>
      <c r="K11619" s="5" t="s">
        <v>38</v>
      </c>
      <c r="L11619" t="s">
        <v>35274</v>
      </c>
    </row>
    <row r="11620" spans="1:12" hidden="1" x14ac:dyDescent="0.25">
      <c r="A11620">
        <v>249870</v>
      </c>
      <c r="B11620" t="s">
        <v>29929</v>
      </c>
      <c r="C11620" t="s">
        <v>29888</v>
      </c>
      <c r="D11620" t="s">
        <v>29853</v>
      </c>
      <c r="E11620" t="s">
        <v>36104</v>
      </c>
      <c r="F11620" t="s">
        <v>36105</v>
      </c>
      <c r="G11620">
        <v>1999</v>
      </c>
      <c r="H11620" t="s">
        <v>36746</v>
      </c>
      <c r="I11620" t="s">
        <v>29889</v>
      </c>
      <c r="J11620" s="2" t="s">
        <v>29930</v>
      </c>
      <c r="K11620" s="5" t="s">
        <v>2552</v>
      </c>
    </row>
    <row r="11621" spans="1:12" hidden="1" x14ac:dyDescent="0.25">
      <c r="A11621">
        <v>249895</v>
      </c>
      <c r="B11621" t="s">
        <v>29931</v>
      </c>
      <c r="C11621" t="s">
        <v>29932</v>
      </c>
      <c r="D11621" t="s">
        <v>29933</v>
      </c>
      <c r="E11621" t="s">
        <v>36106</v>
      </c>
      <c r="F11621" t="s">
        <v>36107</v>
      </c>
      <c r="G11621" t="s">
        <v>35769</v>
      </c>
      <c r="H11621" t="s">
        <v>36747</v>
      </c>
      <c r="I11621" t="s">
        <v>29934</v>
      </c>
      <c r="J11621" s="2" t="s">
        <v>29935</v>
      </c>
      <c r="K11621" s="5" t="s">
        <v>21</v>
      </c>
    </row>
    <row r="11622" spans="1:12" hidden="1" x14ac:dyDescent="0.25">
      <c r="A11622">
        <v>249900</v>
      </c>
      <c r="B11622" t="s">
        <v>29936</v>
      </c>
      <c r="C11622" t="s">
        <v>29932</v>
      </c>
      <c r="D11622" t="s">
        <v>29933</v>
      </c>
      <c r="E11622" t="s">
        <v>36106</v>
      </c>
      <c r="F11622" t="s">
        <v>36107</v>
      </c>
      <c r="G11622" t="s">
        <v>35769</v>
      </c>
      <c r="H11622" t="s">
        <v>36747</v>
      </c>
      <c r="I11622" t="s">
        <v>29934</v>
      </c>
      <c r="J11622" s="2" t="s">
        <v>29937</v>
      </c>
      <c r="K11622" s="5" t="s">
        <v>15</v>
      </c>
      <c r="L11622" t="s">
        <v>112</v>
      </c>
    </row>
    <row r="11623" spans="1:12" hidden="1" x14ac:dyDescent="0.25">
      <c r="A11623">
        <v>249911</v>
      </c>
      <c r="B11623" t="s">
        <v>29938</v>
      </c>
      <c r="C11623" t="s">
        <v>29939</v>
      </c>
      <c r="D11623" t="s">
        <v>29940</v>
      </c>
      <c r="E11623" t="s">
        <v>36108</v>
      </c>
      <c r="F11623" t="s">
        <v>35543</v>
      </c>
      <c r="G11623">
        <v>1959</v>
      </c>
      <c r="H11623" t="s">
        <v>36748</v>
      </c>
      <c r="I11623" t="s">
        <v>29941</v>
      </c>
      <c r="J11623" s="2" t="s">
        <v>29942</v>
      </c>
      <c r="K11623" s="5" t="s">
        <v>38</v>
      </c>
      <c r="L11623" t="s">
        <v>174</v>
      </c>
    </row>
    <row r="11624" spans="1:12" hidden="1" x14ac:dyDescent="0.25">
      <c r="A11624">
        <v>249915</v>
      </c>
      <c r="B11624" t="s">
        <v>29943</v>
      </c>
      <c r="C11624" t="s">
        <v>29939</v>
      </c>
      <c r="D11624" t="s">
        <v>29940</v>
      </c>
      <c r="E11624" t="s">
        <v>36108</v>
      </c>
      <c r="F11624" t="s">
        <v>35543</v>
      </c>
      <c r="G11624">
        <v>1959</v>
      </c>
      <c r="H11624" t="s">
        <v>36748</v>
      </c>
      <c r="I11624" t="s">
        <v>29941</v>
      </c>
      <c r="J11624" s="2" t="s">
        <v>29944</v>
      </c>
      <c r="K11624" s="5" t="s">
        <v>202</v>
      </c>
      <c r="L11624" t="s">
        <v>129</v>
      </c>
    </row>
    <row r="11625" spans="1:12" hidden="1" x14ac:dyDescent="0.25">
      <c r="A11625">
        <v>249989</v>
      </c>
      <c r="B11625" t="s">
        <v>29945</v>
      </c>
      <c r="C11625" t="s">
        <v>29946</v>
      </c>
      <c r="D11625" t="s">
        <v>29940</v>
      </c>
      <c r="E11625" t="s">
        <v>36108</v>
      </c>
      <c r="F11625" t="s">
        <v>35543</v>
      </c>
      <c r="G11625">
        <v>1959</v>
      </c>
      <c r="H11625" t="s">
        <v>36748</v>
      </c>
      <c r="I11625" t="s">
        <v>6213</v>
      </c>
      <c r="J11625" s="2" t="s">
        <v>29947</v>
      </c>
      <c r="K11625" s="5" t="s">
        <v>21</v>
      </c>
      <c r="L11625" t="s">
        <v>143</v>
      </c>
    </row>
    <row r="11626" spans="1:12" hidden="1" x14ac:dyDescent="0.25">
      <c r="A11626">
        <v>249990</v>
      </c>
      <c r="B11626" t="s">
        <v>29948</v>
      </c>
      <c r="C11626" t="s">
        <v>29949</v>
      </c>
      <c r="D11626" t="s">
        <v>29940</v>
      </c>
      <c r="E11626" t="s">
        <v>36108</v>
      </c>
      <c r="F11626" t="s">
        <v>35543</v>
      </c>
      <c r="G11626">
        <v>1959</v>
      </c>
      <c r="H11626" t="s">
        <v>36748</v>
      </c>
      <c r="I11626" t="s">
        <v>5850</v>
      </c>
      <c r="J11626" s="2" t="s">
        <v>29950</v>
      </c>
      <c r="K11626" s="5" t="s">
        <v>502</v>
      </c>
    </row>
    <row r="11627" spans="1:12" hidden="1" x14ac:dyDescent="0.25">
      <c r="A11627">
        <v>250002</v>
      </c>
      <c r="B11627" t="s">
        <v>29951</v>
      </c>
      <c r="C11627" t="s">
        <v>29949</v>
      </c>
      <c r="D11627" t="s">
        <v>29940</v>
      </c>
      <c r="E11627" t="s">
        <v>36108</v>
      </c>
      <c r="F11627" t="s">
        <v>35543</v>
      </c>
      <c r="G11627">
        <v>1959</v>
      </c>
      <c r="H11627" t="s">
        <v>36748</v>
      </c>
      <c r="I11627" t="s">
        <v>5850</v>
      </c>
      <c r="J11627" s="2" t="s">
        <v>29952</v>
      </c>
      <c r="K11627" s="5" t="s">
        <v>21</v>
      </c>
    </row>
    <row r="11628" spans="1:12" hidden="1" x14ac:dyDescent="0.25">
      <c r="A11628">
        <v>250007</v>
      </c>
      <c r="B11628" t="s">
        <v>29953</v>
      </c>
      <c r="C11628" t="s">
        <v>29946</v>
      </c>
      <c r="D11628" t="s">
        <v>29940</v>
      </c>
      <c r="E11628" t="s">
        <v>36108</v>
      </c>
      <c r="F11628" t="s">
        <v>35543</v>
      </c>
      <c r="G11628">
        <v>1959</v>
      </c>
      <c r="H11628" t="s">
        <v>36748</v>
      </c>
      <c r="I11628" t="s">
        <v>6213</v>
      </c>
      <c r="J11628" s="2" t="s">
        <v>29954</v>
      </c>
      <c r="K11628" s="5" t="s">
        <v>21</v>
      </c>
    </row>
    <row r="11629" spans="1:12" hidden="1" x14ac:dyDescent="0.25">
      <c r="A11629">
        <v>250008</v>
      </c>
      <c r="B11629" t="s">
        <v>29955</v>
      </c>
      <c r="C11629" t="s">
        <v>29949</v>
      </c>
      <c r="D11629" t="s">
        <v>29940</v>
      </c>
      <c r="E11629" t="s">
        <v>36108</v>
      </c>
      <c r="F11629" t="s">
        <v>35543</v>
      </c>
      <c r="G11629">
        <v>1959</v>
      </c>
      <c r="H11629" t="s">
        <v>36748</v>
      </c>
      <c r="I11629" t="s">
        <v>5850</v>
      </c>
      <c r="J11629" s="2" t="s">
        <v>29956</v>
      </c>
      <c r="K11629" s="5" t="s">
        <v>21</v>
      </c>
    </row>
    <row r="11630" spans="1:12" hidden="1" x14ac:dyDescent="0.25">
      <c r="A11630">
        <v>250013</v>
      </c>
      <c r="B11630" t="s">
        <v>29957</v>
      </c>
      <c r="C11630" t="s">
        <v>29946</v>
      </c>
      <c r="D11630" t="s">
        <v>29940</v>
      </c>
      <c r="E11630" t="s">
        <v>36108</v>
      </c>
      <c r="F11630" t="s">
        <v>35543</v>
      </c>
      <c r="G11630">
        <v>1959</v>
      </c>
      <c r="H11630" t="s">
        <v>36748</v>
      </c>
      <c r="I11630" t="s">
        <v>6213</v>
      </c>
      <c r="J11630" s="2" t="s">
        <v>29958</v>
      </c>
      <c r="K11630" s="5" t="s">
        <v>202</v>
      </c>
      <c r="L11630" t="s">
        <v>129</v>
      </c>
    </row>
    <row r="11631" spans="1:12" hidden="1" x14ac:dyDescent="0.25">
      <c r="A11631">
        <v>250023</v>
      </c>
      <c r="B11631" t="s">
        <v>29959</v>
      </c>
      <c r="C11631" t="s">
        <v>29949</v>
      </c>
      <c r="D11631" t="s">
        <v>29940</v>
      </c>
      <c r="E11631" t="s">
        <v>36108</v>
      </c>
      <c r="F11631" t="s">
        <v>35543</v>
      </c>
      <c r="G11631">
        <v>1959</v>
      </c>
      <c r="H11631" t="s">
        <v>36748</v>
      </c>
      <c r="I11631" t="s">
        <v>5850</v>
      </c>
      <c r="J11631" s="2" t="s">
        <v>29960</v>
      </c>
      <c r="K11631" s="5" t="s">
        <v>128</v>
      </c>
      <c r="L11631" t="s">
        <v>35200</v>
      </c>
    </row>
    <row r="11632" spans="1:12" hidden="1" x14ac:dyDescent="0.25">
      <c r="A11632">
        <v>250025</v>
      </c>
      <c r="B11632" t="s">
        <v>29961</v>
      </c>
      <c r="C11632" t="s">
        <v>29949</v>
      </c>
      <c r="D11632" t="s">
        <v>29940</v>
      </c>
      <c r="E11632" t="s">
        <v>36108</v>
      </c>
      <c r="F11632" t="s">
        <v>35543</v>
      </c>
      <c r="G11632">
        <v>1959</v>
      </c>
      <c r="H11632" t="s">
        <v>36748</v>
      </c>
      <c r="I11632" t="s">
        <v>5850</v>
      </c>
      <c r="J11632" s="2" t="s">
        <v>29962</v>
      </c>
      <c r="K11632" s="5" t="s">
        <v>21</v>
      </c>
    </row>
    <row r="11633" spans="1:12" hidden="1" x14ac:dyDescent="0.25">
      <c r="A11633">
        <v>250073</v>
      </c>
      <c r="B11633" t="s">
        <v>29963</v>
      </c>
      <c r="C11633" t="s">
        <v>29946</v>
      </c>
      <c r="D11633" t="s">
        <v>29940</v>
      </c>
      <c r="E11633" t="s">
        <v>36108</v>
      </c>
      <c r="F11633" t="s">
        <v>35543</v>
      </c>
      <c r="G11633">
        <v>1959</v>
      </c>
      <c r="H11633" t="s">
        <v>36748</v>
      </c>
      <c r="I11633" t="s">
        <v>6213</v>
      </c>
      <c r="J11633" s="2" t="s">
        <v>29964</v>
      </c>
      <c r="K11633" s="5" t="s">
        <v>128</v>
      </c>
    </row>
    <row r="11634" spans="1:12" hidden="1" x14ac:dyDescent="0.25">
      <c r="A11634">
        <v>250091</v>
      </c>
      <c r="B11634" t="s">
        <v>29965</v>
      </c>
      <c r="C11634" t="s">
        <v>29946</v>
      </c>
      <c r="D11634" t="s">
        <v>29940</v>
      </c>
      <c r="E11634" t="s">
        <v>36108</v>
      </c>
      <c r="F11634" t="s">
        <v>35543</v>
      </c>
      <c r="G11634">
        <v>1959</v>
      </c>
      <c r="H11634" t="s">
        <v>36748</v>
      </c>
      <c r="I11634" t="s">
        <v>6213</v>
      </c>
      <c r="J11634" s="2" t="s">
        <v>29966</v>
      </c>
      <c r="K11634" s="5" t="s">
        <v>202</v>
      </c>
    </row>
    <row r="11635" spans="1:12" hidden="1" x14ac:dyDescent="0.25">
      <c r="A11635">
        <v>250092</v>
      </c>
      <c r="B11635" t="s">
        <v>29967</v>
      </c>
      <c r="C11635" t="s">
        <v>29949</v>
      </c>
      <c r="D11635" t="s">
        <v>29940</v>
      </c>
      <c r="E11635" t="s">
        <v>36108</v>
      </c>
      <c r="F11635" t="s">
        <v>35543</v>
      </c>
      <c r="G11635">
        <v>1959</v>
      </c>
      <c r="H11635" t="s">
        <v>36748</v>
      </c>
      <c r="I11635" t="s">
        <v>5850</v>
      </c>
      <c r="J11635" s="2" t="s">
        <v>29968</v>
      </c>
      <c r="K11635" s="5" t="s">
        <v>128</v>
      </c>
    </row>
    <row r="11636" spans="1:12" hidden="1" x14ac:dyDescent="0.25">
      <c r="A11636">
        <v>250103</v>
      </c>
      <c r="B11636" t="s">
        <v>29969</v>
      </c>
      <c r="C11636" t="s">
        <v>29946</v>
      </c>
      <c r="D11636" t="s">
        <v>29940</v>
      </c>
      <c r="E11636" t="s">
        <v>36108</v>
      </c>
      <c r="F11636" t="s">
        <v>35543</v>
      </c>
      <c r="G11636">
        <v>1959</v>
      </c>
      <c r="H11636" t="s">
        <v>36748</v>
      </c>
      <c r="I11636" t="s">
        <v>6213</v>
      </c>
      <c r="J11636" s="2" t="s">
        <v>29970</v>
      </c>
      <c r="K11636" s="5" t="s">
        <v>38</v>
      </c>
      <c r="L11636" t="s">
        <v>187</v>
      </c>
    </row>
    <row r="11637" spans="1:12" hidden="1" x14ac:dyDescent="0.25">
      <c r="A11637">
        <v>250144</v>
      </c>
      <c r="B11637" t="s">
        <v>29971</v>
      </c>
      <c r="C11637" t="s">
        <v>29949</v>
      </c>
      <c r="D11637" t="s">
        <v>29940</v>
      </c>
      <c r="E11637" t="s">
        <v>36108</v>
      </c>
      <c r="F11637" t="s">
        <v>35543</v>
      </c>
      <c r="G11637">
        <v>1959</v>
      </c>
      <c r="H11637" t="s">
        <v>36748</v>
      </c>
      <c r="I11637" t="s">
        <v>5850</v>
      </c>
      <c r="J11637" s="2" t="s">
        <v>29972</v>
      </c>
      <c r="K11637" s="5" t="s">
        <v>55</v>
      </c>
      <c r="L11637" t="s">
        <v>143</v>
      </c>
    </row>
    <row r="11638" spans="1:12" hidden="1" x14ac:dyDescent="0.25">
      <c r="A11638">
        <v>250171</v>
      </c>
      <c r="B11638" t="s">
        <v>29973</v>
      </c>
      <c r="C11638" t="s">
        <v>29946</v>
      </c>
      <c r="D11638" t="s">
        <v>29940</v>
      </c>
      <c r="E11638" t="s">
        <v>36108</v>
      </c>
      <c r="F11638" t="s">
        <v>35543</v>
      </c>
      <c r="G11638">
        <v>1959</v>
      </c>
      <c r="H11638" t="s">
        <v>36748</v>
      </c>
      <c r="I11638" t="s">
        <v>6213</v>
      </c>
      <c r="J11638" s="2" t="s">
        <v>29974</v>
      </c>
      <c r="K11638" s="5" t="s">
        <v>173</v>
      </c>
    </row>
    <row r="11639" spans="1:12" hidden="1" x14ac:dyDescent="0.25">
      <c r="A11639">
        <v>250248</v>
      </c>
      <c r="B11639" t="s">
        <v>29975</v>
      </c>
      <c r="C11639" t="s">
        <v>29976</v>
      </c>
      <c r="D11639" t="s">
        <v>29940</v>
      </c>
      <c r="E11639" t="s">
        <v>36108</v>
      </c>
      <c r="F11639" t="s">
        <v>35543</v>
      </c>
      <c r="G11639">
        <v>1959</v>
      </c>
      <c r="H11639" t="s">
        <v>36748</v>
      </c>
      <c r="I11639" t="s">
        <v>29977</v>
      </c>
      <c r="J11639" s="2" t="s">
        <v>29978</v>
      </c>
      <c r="K11639" s="5" t="s">
        <v>15</v>
      </c>
      <c r="L11639" t="s">
        <v>239</v>
      </c>
    </row>
    <row r="11640" spans="1:12" hidden="1" x14ac:dyDescent="0.25">
      <c r="A11640">
        <v>250348</v>
      </c>
      <c r="B11640" t="s">
        <v>29979</v>
      </c>
      <c r="C11640" t="s">
        <v>29976</v>
      </c>
      <c r="D11640" t="s">
        <v>29940</v>
      </c>
      <c r="E11640" t="s">
        <v>36108</v>
      </c>
      <c r="F11640" t="s">
        <v>35543</v>
      </c>
      <c r="G11640">
        <v>1959</v>
      </c>
      <c r="H11640" t="s">
        <v>36748</v>
      </c>
      <c r="I11640" t="s">
        <v>29977</v>
      </c>
      <c r="J11640" s="2" t="s">
        <v>29980</v>
      </c>
      <c r="K11640" s="5" t="s">
        <v>55</v>
      </c>
      <c r="L11640" t="s">
        <v>143</v>
      </c>
    </row>
    <row r="11641" spans="1:12" hidden="1" x14ac:dyDescent="0.25">
      <c r="A11641">
        <v>250351</v>
      </c>
      <c r="B11641" t="s">
        <v>29981</v>
      </c>
      <c r="C11641" t="s">
        <v>29949</v>
      </c>
      <c r="D11641" t="s">
        <v>29940</v>
      </c>
      <c r="E11641" t="s">
        <v>36108</v>
      </c>
      <c r="F11641" t="s">
        <v>35543</v>
      </c>
      <c r="G11641">
        <v>1959</v>
      </c>
      <c r="H11641" t="s">
        <v>36748</v>
      </c>
      <c r="I11641" t="s">
        <v>5850</v>
      </c>
      <c r="J11641" s="2" t="s">
        <v>29982</v>
      </c>
      <c r="K11641" s="5" t="s">
        <v>38</v>
      </c>
      <c r="L11641" t="s">
        <v>187</v>
      </c>
    </row>
    <row r="11642" spans="1:12" hidden="1" x14ac:dyDescent="0.25">
      <c r="A11642">
        <v>250359</v>
      </c>
      <c r="B11642" t="s">
        <v>29983</v>
      </c>
      <c r="C11642" t="s">
        <v>29949</v>
      </c>
      <c r="D11642" t="s">
        <v>29940</v>
      </c>
      <c r="E11642" t="s">
        <v>36108</v>
      </c>
      <c r="F11642" t="s">
        <v>35543</v>
      </c>
      <c r="G11642">
        <v>1959</v>
      </c>
      <c r="H11642" t="s">
        <v>36748</v>
      </c>
      <c r="I11642" t="s">
        <v>5850</v>
      </c>
      <c r="J11642" s="2" t="s">
        <v>29984</v>
      </c>
      <c r="K11642" s="5" t="s">
        <v>55</v>
      </c>
    </row>
    <row r="11643" spans="1:12" hidden="1" x14ac:dyDescent="0.25">
      <c r="A11643">
        <v>250370</v>
      </c>
      <c r="B11643" t="s">
        <v>29985</v>
      </c>
      <c r="C11643" t="s">
        <v>29976</v>
      </c>
      <c r="D11643" t="s">
        <v>29940</v>
      </c>
      <c r="E11643" t="s">
        <v>36108</v>
      </c>
      <c r="F11643" t="s">
        <v>35543</v>
      </c>
      <c r="G11643">
        <v>1959</v>
      </c>
      <c r="H11643" t="s">
        <v>36748</v>
      </c>
      <c r="I11643" t="s">
        <v>29977</v>
      </c>
      <c r="J11643" s="2" t="s">
        <v>29986</v>
      </c>
      <c r="K11643" s="5" t="s">
        <v>21</v>
      </c>
    </row>
    <row r="11644" spans="1:12" hidden="1" x14ac:dyDescent="0.25">
      <c r="A11644">
        <v>250394</v>
      </c>
      <c r="B11644" t="s">
        <v>29987</v>
      </c>
      <c r="C11644" t="s">
        <v>29949</v>
      </c>
      <c r="D11644" t="s">
        <v>29940</v>
      </c>
      <c r="E11644" t="s">
        <v>36108</v>
      </c>
      <c r="F11644" t="s">
        <v>35543</v>
      </c>
      <c r="G11644">
        <v>1959</v>
      </c>
      <c r="H11644" t="s">
        <v>36748</v>
      </c>
      <c r="I11644" t="s">
        <v>5850</v>
      </c>
      <c r="J11644" s="2" t="s">
        <v>29988</v>
      </c>
      <c r="K11644" s="5" t="s">
        <v>21</v>
      </c>
    </row>
    <row r="11645" spans="1:12" hidden="1" x14ac:dyDescent="0.25">
      <c r="A11645">
        <v>250456</v>
      </c>
      <c r="B11645" t="s">
        <v>29989</v>
      </c>
      <c r="C11645" t="s">
        <v>29990</v>
      </c>
      <c r="D11645" t="s">
        <v>29940</v>
      </c>
      <c r="E11645" t="s">
        <v>36108</v>
      </c>
      <c r="F11645" t="s">
        <v>35543</v>
      </c>
      <c r="G11645">
        <v>1959</v>
      </c>
      <c r="H11645" t="s">
        <v>36748</v>
      </c>
      <c r="I11645" t="s">
        <v>29991</v>
      </c>
      <c r="J11645" s="2" t="s">
        <v>29992</v>
      </c>
      <c r="K11645" s="5" t="s">
        <v>21</v>
      </c>
    </row>
    <row r="11646" spans="1:12" hidden="1" x14ac:dyDescent="0.25">
      <c r="A11646">
        <v>250479</v>
      </c>
      <c r="B11646" t="s">
        <v>29993</v>
      </c>
      <c r="C11646" t="s">
        <v>29946</v>
      </c>
      <c r="D11646" t="s">
        <v>29940</v>
      </c>
      <c r="E11646" t="s">
        <v>36108</v>
      </c>
      <c r="F11646" t="s">
        <v>35543</v>
      </c>
      <c r="G11646">
        <v>1959</v>
      </c>
      <c r="H11646" t="s">
        <v>36748</v>
      </c>
      <c r="I11646" t="s">
        <v>6213</v>
      </c>
      <c r="J11646" s="2" t="s">
        <v>29994</v>
      </c>
      <c r="K11646" s="5" t="s">
        <v>128</v>
      </c>
    </row>
    <row r="11647" spans="1:12" hidden="1" x14ac:dyDescent="0.25">
      <c r="A11647">
        <v>250480</v>
      </c>
      <c r="B11647" t="s">
        <v>29995</v>
      </c>
      <c r="C11647" t="s">
        <v>29990</v>
      </c>
      <c r="D11647" t="s">
        <v>29940</v>
      </c>
      <c r="E11647" t="s">
        <v>36108</v>
      </c>
      <c r="F11647" t="s">
        <v>35543</v>
      </c>
      <c r="G11647">
        <v>1959</v>
      </c>
      <c r="H11647" t="s">
        <v>36748</v>
      </c>
      <c r="I11647" t="s">
        <v>29991</v>
      </c>
      <c r="J11647" s="2" t="s">
        <v>29996</v>
      </c>
      <c r="K11647" s="5" t="s">
        <v>128</v>
      </c>
    </row>
    <row r="11648" spans="1:12" hidden="1" x14ac:dyDescent="0.25">
      <c r="A11648">
        <v>250541</v>
      </c>
      <c r="B11648" t="s">
        <v>29997</v>
      </c>
      <c r="C11648" t="s">
        <v>29976</v>
      </c>
      <c r="D11648" t="s">
        <v>29940</v>
      </c>
      <c r="E11648" t="s">
        <v>36108</v>
      </c>
      <c r="F11648" t="s">
        <v>35543</v>
      </c>
      <c r="G11648">
        <v>1959</v>
      </c>
      <c r="H11648" t="s">
        <v>36748</v>
      </c>
      <c r="I11648" t="s">
        <v>29977</v>
      </c>
      <c r="J11648" s="2" t="s">
        <v>29998</v>
      </c>
      <c r="K11648" s="5" t="s">
        <v>21</v>
      </c>
    </row>
    <row r="11649" spans="1:12" hidden="1" x14ac:dyDescent="0.25">
      <c r="A11649">
        <v>250554</v>
      </c>
      <c r="B11649" t="s">
        <v>29999</v>
      </c>
      <c r="C11649" t="s">
        <v>29976</v>
      </c>
      <c r="D11649" t="s">
        <v>29940</v>
      </c>
      <c r="E11649" t="s">
        <v>36108</v>
      </c>
      <c r="F11649" t="s">
        <v>35543</v>
      </c>
      <c r="G11649">
        <v>1959</v>
      </c>
      <c r="H11649" t="s">
        <v>36748</v>
      </c>
      <c r="I11649" t="s">
        <v>29977</v>
      </c>
      <c r="J11649" s="2" t="s">
        <v>30000</v>
      </c>
      <c r="K11649" s="5" t="s">
        <v>32</v>
      </c>
      <c r="L11649" t="s">
        <v>1674</v>
      </c>
    </row>
    <row r="11650" spans="1:12" hidden="1" x14ac:dyDescent="0.25">
      <c r="A11650">
        <v>250564</v>
      </c>
      <c r="B11650" t="s">
        <v>30001</v>
      </c>
      <c r="C11650" t="s">
        <v>29946</v>
      </c>
      <c r="D11650" t="s">
        <v>29940</v>
      </c>
      <c r="E11650" t="s">
        <v>36108</v>
      </c>
      <c r="F11650" t="s">
        <v>35543</v>
      </c>
      <c r="G11650">
        <v>1959</v>
      </c>
      <c r="H11650" t="s">
        <v>36748</v>
      </c>
      <c r="I11650" t="s">
        <v>6213</v>
      </c>
      <c r="J11650" s="2" t="s">
        <v>30002</v>
      </c>
      <c r="K11650" s="5" t="s">
        <v>15</v>
      </c>
      <c r="L11650" t="s">
        <v>239</v>
      </c>
    </row>
    <row r="11651" spans="1:12" hidden="1" x14ac:dyDescent="0.25">
      <c r="A11651">
        <v>250571</v>
      </c>
      <c r="B11651" t="s">
        <v>30003</v>
      </c>
      <c r="C11651" t="s">
        <v>29976</v>
      </c>
      <c r="D11651" t="s">
        <v>29940</v>
      </c>
      <c r="E11651" t="s">
        <v>36108</v>
      </c>
      <c r="F11651" t="s">
        <v>35543</v>
      </c>
      <c r="G11651">
        <v>1959</v>
      </c>
      <c r="H11651" t="s">
        <v>36748</v>
      </c>
      <c r="I11651" t="s">
        <v>29977</v>
      </c>
      <c r="J11651" s="2" t="s">
        <v>30004</v>
      </c>
      <c r="K11651" s="5" t="s">
        <v>128</v>
      </c>
      <c r="L11651" t="s">
        <v>35200</v>
      </c>
    </row>
    <row r="11652" spans="1:12" hidden="1" x14ac:dyDescent="0.25">
      <c r="A11652">
        <v>250573</v>
      </c>
      <c r="B11652" t="s">
        <v>30005</v>
      </c>
      <c r="C11652" t="s">
        <v>29976</v>
      </c>
      <c r="D11652" t="s">
        <v>29940</v>
      </c>
      <c r="E11652" t="s">
        <v>36108</v>
      </c>
      <c r="F11652" t="s">
        <v>35543</v>
      </c>
      <c r="G11652">
        <v>1959</v>
      </c>
      <c r="H11652" t="s">
        <v>36748</v>
      </c>
      <c r="I11652" t="s">
        <v>29977</v>
      </c>
      <c r="J11652" s="2" t="s">
        <v>30006</v>
      </c>
      <c r="K11652" s="5" t="s">
        <v>21</v>
      </c>
    </row>
    <row r="11653" spans="1:12" hidden="1" x14ac:dyDescent="0.25">
      <c r="A11653">
        <v>250579</v>
      </c>
      <c r="B11653" t="s">
        <v>30007</v>
      </c>
      <c r="C11653" t="s">
        <v>29976</v>
      </c>
      <c r="D11653" t="s">
        <v>29940</v>
      </c>
      <c r="E11653" t="s">
        <v>36108</v>
      </c>
      <c r="F11653" t="s">
        <v>35543</v>
      </c>
      <c r="G11653">
        <v>1959</v>
      </c>
      <c r="H11653" t="s">
        <v>36748</v>
      </c>
      <c r="I11653" t="s">
        <v>29977</v>
      </c>
      <c r="J11653" s="2" t="s">
        <v>30008</v>
      </c>
      <c r="K11653" s="5" t="s">
        <v>38</v>
      </c>
      <c r="L11653" t="s">
        <v>174</v>
      </c>
    </row>
    <row r="11654" spans="1:12" hidden="1" x14ac:dyDescent="0.25">
      <c r="A11654">
        <v>250604</v>
      </c>
      <c r="B11654" t="s">
        <v>30009</v>
      </c>
      <c r="C11654" t="s">
        <v>29946</v>
      </c>
      <c r="D11654" t="s">
        <v>29940</v>
      </c>
      <c r="E11654" t="s">
        <v>36108</v>
      </c>
      <c r="F11654" t="s">
        <v>35543</v>
      </c>
      <c r="G11654">
        <v>1959</v>
      </c>
      <c r="H11654" t="s">
        <v>36748</v>
      </c>
      <c r="I11654" t="s">
        <v>6213</v>
      </c>
      <c r="J11654" s="2" t="s">
        <v>30010</v>
      </c>
      <c r="K11654" s="5" t="s">
        <v>21</v>
      </c>
    </row>
    <row r="11655" spans="1:12" hidden="1" x14ac:dyDescent="0.25">
      <c r="A11655">
        <v>250626</v>
      </c>
      <c r="B11655" t="s">
        <v>30011</v>
      </c>
      <c r="C11655" t="s">
        <v>29946</v>
      </c>
      <c r="D11655" t="s">
        <v>29940</v>
      </c>
      <c r="E11655" t="s">
        <v>36108</v>
      </c>
      <c r="F11655" t="s">
        <v>35543</v>
      </c>
      <c r="G11655">
        <v>1959</v>
      </c>
      <c r="H11655" t="s">
        <v>36748</v>
      </c>
      <c r="I11655" t="s">
        <v>6213</v>
      </c>
      <c r="J11655" s="2" t="s">
        <v>30012</v>
      </c>
      <c r="K11655" s="5" t="s">
        <v>32</v>
      </c>
    </row>
    <row r="11656" spans="1:12" hidden="1" x14ac:dyDescent="0.25">
      <c r="A11656">
        <v>250643</v>
      </c>
      <c r="B11656" t="s">
        <v>30013</v>
      </c>
      <c r="C11656" t="s">
        <v>29946</v>
      </c>
      <c r="D11656" t="s">
        <v>29940</v>
      </c>
      <c r="E11656" t="s">
        <v>36108</v>
      </c>
      <c r="F11656" t="s">
        <v>35543</v>
      </c>
      <c r="G11656">
        <v>1959</v>
      </c>
      <c r="H11656" t="s">
        <v>36748</v>
      </c>
      <c r="I11656" t="s">
        <v>6213</v>
      </c>
      <c r="J11656" s="2" t="s">
        <v>30014</v>
      </c>
      <c r="K11656" s="5" t="s">
        <v>55</v>
      </c>
    </row>
    <row r="11657" spans="1:12" hidden="1" x14ac:dyDescent="0.25">
      <c r="A11657">
        <v>250666</v>
      </c>
      <c r="B11657" t="s">
        <v>30015</v>
      </c>
      <c r="C11657" t="s">
        <v>29946</v>
      </c>
      <c r="D11657" t="s">
        <v>29940</v>
      </c>
      <c r="E11657" t="s">
        <v>36108</v>
      </c>
      <c r="F11657" t="s">
        <v>35543</v>
      </c>
      <c r="G11657">
        <v>1959</v>
      </c>
      <c r="H11657" t="s">
        <v>36748</v>
      </c>
      <c r="I11657" t="s">
        <v>6213</v>
      </c>
      <c r="J11657" s="2" t="s">
        <v>30016</v>
      </c>
      <c r="K11657" s="5" t="s">
        <v>38</v>
      </c>
      <c r="L11657" t="s">
        <v>35253</v>
      </c>
    </row>
    <row r="11658" spans="1:12" hidden="1" x14ac:dyDescent="0.25">
      <c r="A11658">
        <v>250669</v>
      </c>
      <c r="B11658" t="s">
        <v>30017</v>
      </c>
      <c r="C11658" t="s">
        <v>29946</v>
      </c>
      <c r="D11658" t="s">
        <v>29940</v>
      </c>
      <c r="E11658" t="s">
        <v>36108</v>
      </c>
      <c r="F11658" t="s">
        <v>35543</v>
      </c>
      <c r="G11658">
        <v>1959</v>
      </c>
      <c r="H11658" t="s">
        <v>36748</v>
      </c>
      <c r="I11658" t="s">
        <v>6213</v>
      </c>
      <c r="J11658" s="2" t="s">
        <v>30018</v>
      </c>
      <c r="K11658" s="5" t="s">
        <v>21</v>
      </c>
    </row>
    <row r="11659" spans="1:12" hidden="1" x14ac:dyDescent="0.25">
      <c r="A11659">
        <v>250688</v>
      </c>
      <c r="B11659" t="s">
        <v>30019</v>
      </c>
      <c r="C11659" t="s">
        <v>29976</v>
      </c>
      <c r="D11659" t="s">
        <v>29940</v>
      </c>
      <c r="E11659" t="s">
        <v>36108</v>
      </c>
      <c r="F11659" t="s">
        <v>35543</v>
      </c>
      <c r="G11659">
        <v>1959</v>
      </c>
      <c r="H11659" t="s">
        <v>36748</v>
      </c>
      <c r="I11659" t="s">
        <v>29977</v>
      </c>
      <c r="J11659" s="2" t="s">
        <v>30020</v>
      </c>
      <c r="K11659" s="5" t="s">
        <v>21</v>
      </c>
    </row>
    <row r="11660" spans="1:12" hidden="1" x14ac:dyDescent="0.25">
      <c r="A11660">
        <v>250710</v>
      </c>
      <c r="B11660" t="s">
        <v>30021</v>
      </c>
      <c r="C11660" t="s">
        <v>29946</v>
      </c>
      <c r="D11660" t="s">
        <v>29940</v>
      </c>
      <c r="E11660" t="s">
        <v>36108</v>
      </c>
      <c r="F11660" t="s">
        <v>35543</v>
      </c>
      <c r="G11660">
        <v>1959</v>
      </c>
      <c r="H11660" t="s">
        <v>36748</v>
      </c>
      <c r="I11660" t="s">
        <v>6213</v>
      </c>
      <c r="J11660" s="2" t="s">
        <v>30022</v>
      </c>
      <c r="K11660" s="5" t="s">
        <v>128</v>
      </c>
    </row>
    <row r="11661" spans="1:12" hidden="1" x14ac:dyDescent="0.25">
      <c r="A11661">
        <v>250729</v>
      </c>
      <c r="B11661" t="s">
        <v>30023</v>
      </c>
      <c r="C11661" t="s">
        <v>29946</v>
      </c>
      <c r="D11661" t="s">
        <v>29940</v>
      </c>
      <c r="E11661" t="s">
        <v>36108</v>
      </c>
      <c r="F11661" t="s">
        <v>35543</v>
      </c>
      <c r="G11661">
        <v>1959</v>
      </c>
      <c r="H11661" t="s">
        <v>36748</v>
      </c>
      <c r="I11661" t="s">
        <v>6213</v>
      </c>
      <c r="J11661" s="2" t="s">
        <v>30024</v>
      </c>
      <c r="K11661" s="5" t="s">
        <v>128</v>
      </c>
    </row>
    <row r="11662" spans="1:12" hidden="1" x14ac:dyDescent="0.25">
      <c r="A11662">
        <v>250733</v>
      </c>
      <c r="B11662" t="s">
        <v>30025</v>
      </c>
      <c r="C11662" t="s">
        <v>29946</v>
      </c>
      <c r="D11662" t="s">
        <v>29940</v>
      </c>
      <c r="E11662" t="s">
        <v>36108</v>
      </c>
      <c r="F11662" t="s">
        <v>35543</v>
      </c>
      <c r="G11662">
        <v>1959</v>
      </c>
      <c r="H11662" t="s">
        <v>36748</v>
      </c>
      <c r="I11662" t="s">
        <v>6213</v>
      </c>
      <c r="J11662" s="2" t="s">
        <v>30026</v>
      </c>
      <c r="K11662" s="5" t="s">
        <v>21</v>
      </c>
    </row>
    <row r="11663" spans="1:12" hidden="1" x14ac:dyDescent="0.25">
      <c r="A11663">
        <v>250738</v>
      </c>
      <c r="B11663" t="s">
        <v>30027</v>
      </c>
      <c r="C11663" t="s">
        <v>29976</v>
      </c>
      <c r="D11663" t="s">
        <v>29940</v>
      </c>
      <c r="E11663" t="s">
        <v>36108</v>
      </c>
      <c r="F11663" t="s">
        <v>35543</v>
      </c>
      <c r="G11663">
        <v>1959</v>
      </c>
      <c r="H11663" t="s">
        <v>36748</v>
      </c>
      <c r="I11663" t="s">
        <v>29977</v>
      </c>
      <c r="J11663" s="2" t="s">
        <v>30028</v>
      </c>
      <c r="K11663" s="5" t="s">
        <v>21</v>
      </c>
    </row>
    <row r="11664" spans="1:12" hidden="1" x14ac:dyDescent="0.25">
      <c r="A11664">
        <v>250743</v>
      </c>
      <c r="B11664" t="s">
        <v>30029</v>
      </c>
      <c r="C11664" t="s">
        <v>29946</v>
      </c>
      <c r="D11664" t="s">
        <v>29940</v>
      </c>
      <c r="E11664" t="s">
        <v>36108</v>
      </c>
      <c r="F11664" t="s">
        <v>35543</v>
      </c>
      <c r="G11664">
        <v>1959</v>
      </c>
      <c r="H11664" t="s">
        <v>36748</v>
      </c>
      <c r="I11664" t="s">
        <v>6213</v>
      </c>
      <c r="J11664" s="2" t="s">
        <v>30030</v>
      </c>
      <c r="K11664" s="5" t="s">
        <v>38</v>
      </c>
      <c r="L11664" t="s">
        <v>132</v>
      </c>
    </row>
    <row r="11665" spans="1:12" hidden="1" x14ac:dyDescent="0.25">
      <c r="A11665">
        <v>250750</v>
      </c>
      <c r="B11665" t="s">
        <v>30031</v>
      </c>
      <c r="C11665" t="s">
        <v>29976</v>
      </c>
      <c r="D11665" t="s">
        <v>29940</v>
      </c>
      <c r="E11665" t="s">
        <v>36108</v>
      </c>
      <c r="F11665" t="s">
        <v>35543</v>
      </c>
      <c r="G11665">
        <v>1959</v>
      </c>
      <c r="H11665" t="s">
        <v>36748</v>
      </c>
      <c r="I11665" t="s">
        <v>29977</v>
      </c>
      <c r="J11665" s="2" t="s">
        <v>30032</v>
      </c>
      <c r="K11665" s="5" t="s">
        <v>38</v>
      </c>
      <c r="L11665" t="s">
        <v>239</v>
      </c>
    </row>
    <row r="11666" spans="1:12" hidden="1" x14ac:dyDescent="0.25">
      <c r="A11666">
        <v>250773</v>
      </c>
      <c r="B11666" t="s">
        <v>30033</v>
      </c>
      <c r="C11666" t="s">
        <v>29946</v>
      </c>
      <c r="D11666" t="s">
        <v>29940</v>
      </c>
      <c r="E11666" t="s">
        <v>36108</v>
      </c>
      <c r="F11666" t="s">
        <v>35543</v>
      </c>
      <c r="G11666">
        <v>1959</v>
      </c>
      <c r="H11666" t="s">
        <v>36748</v>
      </c>
      <c r="I11666" t="s">
        <v>6213</v>
      </c>
      <c r="J11666" s="2" t="s">
        <v>30034</v>
      </c>
      <c r="K11666" s="5" t="s">
        <v>21</v>
      </c>
    </row>
    <row r="11667" spans="1:12" hidden="1" x14ac:dyDescent="0.25">
      <c r="A11667">
        <v>250787</v>
      </c>
      <c r="B11667" t="s">
        <v>30035</v>
      </c>
      <c r="C11667" t="s">
        <v>29946</v>
      </c>
      <c r="D11667" t="s">
        <v>29940</v>
      </c>
      <c r="E11667" t="s">
        <v>36108</v>
      </c>
      <c r="F11667" t="s">
        <v>35543</v>
      </c>
      <c r="G11667">
        <v>1959</v>
      </c>
      <c r="H11667" t="s">
        <v>36748</v>
      </c>
      <c r="I11667" t="s">
        <v>6213</v>
      </c>
      <c r="J11667" s="2" t="s">
        <v>30036</v>
      </c>
      <c r="K11667" s="5" t="s">
        <v>21</v>
      </c>
    </row>
    <row r="11668" spans="1:12" hidden="1" x14ac:dyDescent="0.25">
      <c r="A11668">
        <v>250814</v>
      </c>
      <c r="B11668" t="s">
        <v>30037</v>
      </c>
      <c r="C11668" t="s">
        <v>29976</v>
      </c>
      <c r="D11668" t="s">
        <v>29940</v>
      </c>
      <c r="E11668" t="s">
        <v>36108</v>
      </c>
      <c r="F11668" t="s">
        <v>35543</v>
      </c>
      <c r="G11668">
        <v>1959</v>
      </c>
      <c r="H11668" t="s">
        <v>36748</v>
      </c>
      <c r="I11668" t="s">
        <v>29977</v>
      </c>
      <c r="J11668" s="2" t="s">
        <v>30038</v>
      </c>
      <c r="K11668" s="5" t="s">
        <v>38</v>
      </c>
      <c r="L11668" t="s">
        <v>232</v>
      </c>
    </row>
    <row r="11669" spans="1:12" hidden="1" x14ac:dyDescent="0.25">
      <c r="A11669">
        <v>250828</v>
      </c>
      <c r="B11669" t="s">
        <v>30039</v>
      </c>
      <c r="C11669" t="s">
        <v>29976</v>
      </c>
      <c r="D11669" t="s">
        <v>29940</v>
      </c>
      <c r="E11669" t="s">
        <v>36108</v>
      </c>
      <c r="F11669" t="s">
        <v>35543</v>
      </c>
      <c r="G11669">
        <v>1959</v>
      </c>
      <c r="H11669" t="s">
        <v>36748</v>
      </c>
      <c r="I11669" t="s">
        <v>29977</v>
      </c>
      <c r="J11669" s="2" t="s">
        <v>30040</v>
      </c>
      <c r="K11669" s="5" t="s">
        <v>38</v>
      </c>
      <c r="L11669" t="s">
        <v>187</v>
      </c>
    </row>
    <row r="11670" spans="1:12" hidden="1" x14ac:dyDescent="0.25">
      <c r="A11670">
        <v>250843</v>
      </c>
      <c r="B11670" t="s">
        <v>30041</v>
      </c>
      <c r="C11670" t="s">
        <v>29976</v>
      </c>
      <c r="D11670" t="s">
        <v>29940</v>
      </c>
      <c r="E11670" t="s">
        <v>36108</v>
      </c>
      <c r="F11670" t="s">
        <v>35543</v>
      </c>
      <c r="G11670">
        <v>1959</v>
      </c>
      <c r="H11670" t="s">
        <v>36748</v>
      </c>
      <c r="I11670" t="s">
        <v>29977</v>
      </c>
      <c r="J11670" s="2" t="s">
        <v>30042</v>
      </c>
      <c r="K11670" s="5" t="s">
        <v>32</v>
      </c>
    </row>
    <row r="11671" spans="1:12" hidden="1" x14ac:dyDescent="0.25">
      <c r="A11671">
        <v>250908</v>
      </c>
      <c r="B11671" t="s">
        <v>30043</v>
      </c>
      <c r="C11671" t="s">
        <v>30044</v>
      </c>
      <c r="D11671" t="s">
        <v>29940</v>
      </c>
      <c r="E11671" t="s">
        <v>36108</v>
      </c>
      <c r="F11671" t="s">
        <v>35543</v>
      </c>
      <c r="G11671">
        <v>1959</v>
      </c>
      <c r="H11671" t="s">
        <v>36748</v>
      </c>
      <c r="I11671" t="s">
        <v>19839</v>
      </c>
      <c r="J11671" s="2" t="s">
        <v>30045</v>
      </c>
      <c r="K11671" s="5" t="s">
        <v>128</v>
      </c>
      <c r="L11671" t="s">
        <v>35192</v>
      </c>
    </row>
    <row r="11672" spans="1:12" hidden="1" x14ac:dyDescent="0.25">
      <c r="A11672">
        <v>250982</v>
      </c>
      <c r="B11672" t="s">
        <v>30046</v>
      </c>
      <c r="C11672" t="s">
        <v>30047</v>
      </c>
      <c r="D11672" t="s">
        <v>30048</v>
      </c>
      <c r="E11672" t="s">
        <v>36109</v>
      </c>
      <c r="F11672" t="s">
        <v>35344</v>
      </c>
      <c r="G11672">
        <v>2005</v>
      </c>
      <c r="H11672" t="s">
        <v>36749</v>
      </c>
      <c r="I11672" t="s">
        <v>15262</v>
      </c>
      <c r="J11672" s="2" t="s">
        <v>30049</v>
      </c>
      <c r="K11672" s="5" t="s">
        <v>55</v>
      </c>
    </row>
    <row r="11673" spans="1:12" hidden="1" x14ac:dyDescent="0.25">
      <c r="A11673">
        <v>250989</v>
      </c>
      <c r="B11673" t="s">
        <v>30050</v>
      </c>
      <c r="C11673" t="s">
        <v>30051</v>
      </c>
      <c r="D11673" t="s">
        <v>30048</v>
      </c>
      <c r="E11673" t="s">
        <v>36109</v>
      </c>
      <c r="F11673" t="s">
        <v>35344</v>
      </c>
      <c r="G11673">
        <v>2005</v>
      </c>
      <c r="H11673" t="s">
        <v>36749</v>
      </c>
      <c r="I11673" t="s">
        <v>67</v>
      </c>
      <c r="J11673" s="2" t="s">
        <v>30052</v>
      </c>
      <c r="K11673" s="5" t="s">
        <v>38</v>
      </c>
      <c r="L11673" t="s">
        <v>35296</v>
      </c>
    </row>
    <row r="11674" spans="1:12" hidden="1" x14ac:dyDescent="0.25">
      <c r="A11674">
        <v>250997</v>
      </c>
      <c r="B11674" t="s">
        <v>30053</v>
      </c>
      <c r="C11674" t="s">
        <v>30047</v>
      </c>
      <c r="D11674" t="s">
        <v>30048</v>
      </c>
      <c r="E11674" t="s">
        <v>36109</v>
      </c>
      <c r="F11674" t="s">
        <v>35344</v>
      </c>
      <c r="G11674">
        <v>2005</v>
      </c>
      <c r="H11674" t="s">
        <v>36749</v>
      </c>
      <c r="I11674" t="s">
        <v>15262</v>
      </c>
      <c r="J11674" s="2" t="s">
        <v>30054</v>
      </c>
      <c r="K11674" s="5" t="s">
        <v>128</v>
      </c>
      <c r="L11674" t="s">
        <v>35192</v>
      </c>
    </row>
    <row r="11675" spans="1:12" hidden="1" x14ac:dyDescent="0.25">
      <c r="A11675">
        <v>251015</v>
      </c>
      <c r="B11675" t="s">
        <v>30055</v>
      </c>
      <c r="C11675" t="s">
        <v>30056</v>
      </c>
      <c r="D11675" t="s">
        <v>30048</v>
      </c>
      <c r="E11675" t="s">
        <v>36109</v>
      </c>
      <c r="F11675" t="s">
        <v>35344</v>
      </c>
      <c r="G11675">
        <v>2005</v>
      </c>
      <c r="H11675" t="s">
        <v>36749</v>
      </c>
      <c r="I11675" t="s">
        <v>7750</v>
      </c>
      <c r="J11675" s="2" t="s">
        <v>30057</v>
      </c>
      <c r="K11675" s="5" t="s">
        <v>21</v>
      </c>
    </row>
    <row r="11676" spans="1:12" hidden="1" x14ac:dyDescent="0.25">
      <c r="A11676">
        <v>251022</v>
      </c>
      <c r="B11676" t="s">
        <v>30058</v>
      </c>
      <c r="C11676" t="s">
        <v>30059</v>
      </c>
      <c r="D11676" t="s">
        <v>30048</v>
      </c>
      <c r="E11676" t="s">
        <v>36109</v>
      </c>
      <c r="F11676" t="s">
        <v>35344</v>
      </c>
      <c r="G11676">
        <v>2005</v>
      </c>
      <c r="H11676" t="s">
        <v>36749</v>
      </c>
      <c r="I11676" t="s">
        <v>24641</v>
      </c>
      <c r="J11676" s="2" t="s">
        <v>30060</v>
      </c>
      <c r="K11676" s="5" t="s">
        <v>21</v>
      </c>
    </row>
    <row r="11677" spans="1:12" hidden="1" x14ac:dyDescent="0.25">
      <c r="A11677">
        <v>251029</v>
      </c>
      <c r="B11677" t="s">
        <v>30061</v>
      </c>
      <c r="C11677" t="s">
        <v>30051</v>
      </c>
      <c r="D11677" t="s">
        <v>30048</v>
      </c>
      <c r="E11677" t="s">
        <v>36109</v>
      </c>
      <c r="F11677" t="s">
        <v>35344</v>
      </c>
      <c r="G11677">
        <v>2005</v>
      </c>
      <c r="H11677" t="s">
        <v>36749</v>
      </c>
      <c r="I11677" t="s">
        <v>67</v>
      </c>
      <c r="J11677" s="2" t="s">
        <v>30062</v>
      </c>
      <c r="K11677" s="5" t="s">
        <v>21</v>
      </c>
    </row>
    <row r="11678" spans="1:12" hidden="1" x14ac:dyDescent="0.25">
      <c r="A11678">
        <v>251031</v>
      </c>
      <c r="B11678" t="s">
        <v>30063</v>
      </c>
      <c r="C11678" t="s">
        <v>30059</v>
      </c>
      <c r="D11678" t="s">
        <v>30048</v>
      </c>
      <c r="E11678" t="s">
        <v>36109</v>
      </c>
      <c r="F11678" t="s">
        <v>35344</v>
      </c>
      <c r="G11678">
        <v>2005</v>
      </c>
      <c r="H11678" t="s">
        <v>36749</v>
      </c>
      <c r="I11678" t="s">
        <v>24641</v>
      </c>
      <c r="J11678" s="2" t="s">
        <v>30064</v>
      </c>
      <c r="K11678" s="5" t="s">
        <v>128</v>
      </c>
    </row>
    <row r="11679" spans="1:12" hidden="1" x14ac:dyDescent="0.25">
      <c r="A11679">
        <v>251041</v>
      </c>
      <c r="B11679" t="s">
        <v>30065</v>
      </c>
      <c r="C11679" t="s">
        <v>30059</v>
      </c>
      <c r="D11679" t="s">
        <v>30048</v>
      </c>
      <c r="E11679" t="s">
        <v>36109</v>
      </c>
      <c r="F11679" t="s">
        <v>35344</v>
      </c>
      <c r="G11679">
        <v>2005</v>
      </c>
      <c r="H11679" t="s">
        <v>36749</v>
      </c>
      <c r="I11679" t="s">
        <v>24641</v>
      </c>
      <c r="J11679" s="2" t="s">
        <v>30066</v>
      </c>
      <c r="K11679" s="5" t="s">
        <v>38</v>
      </c>
      <c r="L11679" t="s">
        <v>132</v>
      </c>
    </row>
    <row r="11680" spans="1:12" hidden="1" x14ac:dyDescent="0.25">
      <c r="A11680">
        <v>251069</v>
      </c>
      <c r="B11680" t="s">
        <v>30067</v>
      </c>
      <c r="C11680" t="s">
        <v>30068</v>
      </c>
      <c r="D11680" t="s">
        <v>30048</v>
      </c>
      <c r="E11680" t="s">
        <v>36109</v>
      </c>
      <c r="F11680" t="s">
        <v>35344</v>
      </c>
      <c r="G11680">
        <v>2005</v>
      </c>
      <c r="H11680" t="s">
        <v>36749</v>
      </c>
      <c r="I11680" t="s">
        <v>2324</v>
      </c>
      <c r="J11680" s="2" t="s">
        <v>30069</v>
      </c>
      <c r="K11680" s="5" t="s">
        <v>21</v>
      </c>
    </row>
    <row r="11681" spans="1:12" hidden="1" x14ac:dyDescent="0.25">
      <c r="A11681">
        <v>251075</v>
      </c>
      <c r="B11681" t="s">
        <v>30070</v>
      </c>
      <c r="C11681" t="s">
        <v>30068</v>
      </c>
      <c r="D11681" t="s">
        <v>30048</v>
      </c>
      <c r="E11681" t="s">
        <v>36109</v>
      </c>
      <c r="F11681" t="s">
        <v>35344</v>
      </c>
      <c r="G11681">
        <v>2005</v>
      </c>
      <c r="H11681" t="s">
        <v>36749</v>
      </c>
      <c r="I11681" t="s">
        <v>2324</v>
      </c>
      <c r="J11681" s="2" t="s">
        <v>30071</v>
      </c>
      <c r="K11681" s="5" t="s">
        <v>21</v>
      </c>
    </row>
    <row r="11682" spans="1:12" hidden="1" x14ac:dyDescent="0.25">
      <c r="A11682">
        <v>251093</v>
      </c>
      <c r="B11682" t="s">
        <v>30072</v>
      </c>
      <c r="C11682" t="s">
        <v>30068</v>
      </c>
      <c r="D11682" t="s">
        <v>30048</v>
      </c>
      <c r="E11682" t="s">
        <v>36109</v>
      </c>
      <c r="F11682" t="s">
        <v>35344</v>
      </c>
      <c r="G11682">
        <v>2005</v>
      </c>
      <c r="H11682" t="s">
        <v>36749</v>
      </c>
      <c r="I11682" t="s">
        <v>2324</v>
      </c>
      <c r="J11682" s="2" t="s">
        <v>30073</v>
      </c>
      <c r="K11682" s="5" t="s">
        <v>128</v>
      </c>
    </row>
    <row r="11683" spans="1:12" hidden="1" x14ac:dyDescent="0.25">
      <c r="A11683">
        <v>251097</v>
      </c>
      <c r="B11683" t="s">
        <v>30074</v>
      </c>
      <c r="C11683" t="s">
        <v>30051</v>
      </c>
      <c r="D11683" t="s">
        <v>30048</v>
      </c>
      <c r="E11683" t="s">
        <v>36109</v>
      </c>
      <c r="F11683" t="s">
        <v>35344</v>
      </c>
      <c r="G11683">
        <v>2005</v>
      </c>
      <c r="H11683" t="s">
        <v>36749</v>
      </c>
      <c r="I11683" t="s">
        <v>67</v>
      </c>
      <c r="J11683" s="2" t="s">
        <v>30075</v>
      </c>
      <c r="K11683" s="5" t="s">
        <v>15</v>
      </c>
      <c r="L11683" t="s">
        <v>132</v>
      </c>
    </row>
    <row r="11684" spans="1:12" hidden="1" x14ac:dyDescent="0.25">
      <c r="A11684">
        <v>251101</v>
      </c>
      <c r="B11684" t="s">
        <v>30076</v>
      </c>
      <c r="C11684" t="s">
        <v>30051</v>
      </c>
      <c r="D11684" t="s">
        <v>30048</v>
      </c>
      <c r="E11684" t="s">
        <v>36109</v>
      </c>
      <c r="F11684" t="s">
        <v>35344</v>
      </c>
      <c r="G11684">
        <v>2005</v>
      </c>
      <c r="H11684" t="s">
        <v>36749</v>
      </c>
      <c r="I11684" t="s">
        <v>67</v>
      </c>
      <c r="J11684" s="2" t="s">
        <v>30077</v>
      </c>
      <c r="K11684" s="5" t="s">
        <v>55</v>
      </c>
    </row>
    <row r="11685" spans="1:12" hidden="1" x14ac:dyDescent="0.25">
      <c r="A11685">
        <v>251114</v>
      </c>
      <c r="B11685" t="s">
        <v>30078</v>
      </c>
      <c r="C11685" t="s">
        <v>30068</v>
      </c>
      <c r="D11685" t="s">
        <v>30048</v>
      </c>
      <c r="E11685" t="s">
        <v>36109</v>
      </c>
      <c r="F11685" t="s">
        <v>35344</v>
      </c>
      <c r="G11685">
        <v>2005</v>
      </c>
      <c r="H11685" t="s">
        <v>36749</v>
      </c>
      <c r="I11685" t="s">
        <v>2324</v>
      </c>
      <c r="J11685" s="2" t="s">
        <v>30079</v>
      </c>
      <c r="K11685" s="5" t="s">
        <v>21</v>
      </c>
    </row>
    <row r="11686" spans="1:12" hidden="1" x14ac:dyDescent="0.25">
      <c r="A11686">
        <v>251140</v>
      </c>
      <c r="B11686" t="s">
        <v>30080</v>
      </c>
      <c r="C11686" t="s">
        <v>30051</v>
      </c>
      <c r="D11686" t="s">
        <v>30048</v>
      </c>
      <c r="E11686" t="s">
        <v>36109</v>
      </c>
      <c r="F11686" t="s">
        <v>35344</v>
      </c>
      <c r="G11686">
        <v>2005</v>
      </c>
      <c r="H11686" t="s">
        <v>36749</v>
      </c>
      <c r="I11686" t="s">
        <v>67</v>
      </c>
      <c r="J11686" s="2" t="s">
        <v>30081</v>
      </c>
      <c r="K11686" s="5" t="s">
        <v>128</v>
      </c>
      <c r="L11686" t="s">
        <v>129</v>
      </c>
    </row>
    <row r="11687" spans="1:12" hidden="1" x14ac:dyDescent="0.25">
      <c r="A11687">
        <v>251148</v>
      </c>
      <c r="B11687" t="s">
        <v>30082</v>
      </c>
      <c r="C11687" t="s">
        <v>30083</v>
      </c>
      <c r="D11687" t="s">
        <v>30048</v>
      </c>
      <c r="E11687" t="s">
        <v>36109</v>
      </c>
      <c r="F11687" t="s">
        <v>35344</v>
      </c>
      <c r="G11687">
        <v>2005</v>
      </c>
      <c r="H11687" t="s">
        <v>36749</v>
      </c>
      <c r="I11687" t="s">
        <v>2162</v>
      </c>
      <c r="J11687" s="2" t="s">
        <v>30084</v>
      </c>
      <c r="K11687" s="5" t="s">
        <v>373</v>
      </c>
    </row>
    <row r="11688" spans="1:12" hidden="1" x14ac:dyDescent="0.25">
      <c r="A11688">
        <v>251160</v>
      </c>
      <c r="B11688" t="s">
        <v>30085</v>
      </c>
      <c r="C11688" t="s">
        <v>30083</v>
      </c>
      <c r="D11688" t="s">
        <v>30048</v>
      </c>
      <c r="E11688" t="s">
        <v>36109</v>
      </c>
      <c r="F11688" t="s">
        <v>35344</v>
      </c>
      <c r="G11688">
        <v>2005</v>
      </c>
      <c r="H11688" t="s">
        <v>36749</v>
      </c>
      <c r="I11688" t="s">
        <v>2162</v>
      </c>
      <c r="J11688" s="2" t="s">
        <v>30086</v>
      </c>
      <c r="K11688" s="5" t="s">
        <v>55</v>
      </c>
    </row>
    <row r="11689" spans="1:12" hidden="1" x14ac:dyDescent="0.25">
      <c r="A11689">
        <v>251202</v>
      </c>
      <c r="B11689" t="s">
        <v>30087</v>
      </c>
      <c r="C11689" t="s">
        <v>30083</v>
      </c>
      <c r="D11689" t="s">
        <v>30048</v>
      </c>
      <c r="E11689" t="s">
        <v>36109</v>
      </c>
      <c r="F11689" t="s">
        <v>35344</v>
      </c>
      <c r="G11689">
        <v>2005</v>
      </c>
      <c r="H11689" t="s">
        <v>36749</v>
      </c>
      <c r="I11689" t="s">
        <v>2162</v>
      </c>
      <c r="J11689" s="2" t="s">
        <v>30088</v>
      </c>
      <c r="K11689" s="5" t="s">
        <v>55</v>
      </c>
    </row>
    <row r="11690" spans="1:12" hidden="1" x14ac:dyDescent="0.25">
      <c r="A11690">
        <v>251211</v>
      </c>
      <c r="B11690" t="s">
        <v>30089</v>
      </c>
      <c r="C11690" t="s">
        <v>30083</v>
      </c>
      <c r="D11690" t="s">
        <v>30048</v>
      </c>
      <c r="E11690" t="s">
        <v>36109</v>
      </c>
      <c r="F11690" t="s">
        <v>35344</v>
      </c>
      <c r="G11690">
        <v>2005</v>
      </c>
      <c r="H11690" t="s">
        <v>36749</v>
      </c>
      <c r="I11690" t="s">
        <v>2162</v>
      </c>
      <c r="J11690" s="2" t="s">
        <v>30090</v>
      </c>
      <c r="K11690" s="5" t="s">
        <v>15</v>
      </c>
      <c r="L11690" t="s">
        <v>627</v>
      </c>
    </row>
    <row r="11691" spans="1:12" hidden="1" x14ac:dyDescent="0.25">
      <c r="A11691">
        <v>251241</v>
      </c>
      <c r="B11691" t="s">
        <v>30091</v>
      </c>
      <c r="C11691" t="s">
        <v>30083</v>
      </c>
      <c r="D11691" t="s">
        <v>30048</v>
      </c>
      <c r="E11691" t="s">
        <v>36109</v>
      </c>
      <c r="F11691" t="s">
        <v>35344</v>
      </c>
      <c r="G11691">
        <v>2005</v>
      </c>
      <c r="H11691" t="s">
        <v>36749</v>
      </c>
      <c r="I11691" t="s">
        <v>2162</v>
      </c>
      <c r="J11691" s="2" t="s">
        <v>30092</v>
      </c>
      <c r="K11691" s="5" t="s">
        <v>38</v>
      </c>
    </row>
    <row r="11692" spans="1:12" hidden="1" x14ac:dyDescent="0.25">
      <c r="A11692">
        <v>251257</v>
      </c>
      <c r="B11692" t="s">
        <v>30093</v>
      </c>
      <c r="C11692" t="s">
        <v>30051</v>
      </c>
      <c r="D11692" t="s">
        <v>30048</v>
      </c>
      <c r="E11692" t="s">
        <v>36109</v>
      </c>
      <c r="F11692" t="s">
        <v>35344</v>
      </c>
      <c r="G11692">
        <v>2005</v>
      </c>
      <c r="H11692" t="s">
        <v>36749</v>
      </c>
      <c r="I11692" t="s">
        <v>67</v>
      </c>
      <c r="J11692" s="2" t="s">
        <v>30094</v>
      </c>
      <c r="K11692" s="5" t="s">
        <v>38</v>
      </c>
    </row>
    <row r="11693" spans="1:12" hidden="1" x14ac:dyDescent="0.25">
      <c r="A11693">
        <v>251260</v>
      </c>
      <c r="B11693" t="s">
        <v>30095</v>
      </c>
      <c r="C11693" t="s">
        <v>30083</v>
      </c>
      <c r="D11693" t="s">
        <v>30048</v>
      </c>
      <c r="E11693" t="s">
        <v>36109</v>
      </c>
      <c r="F11693" t="s">
        <v>35344</v>
      </c>
      <c r="G11693">
        <v>2005</v>
      </c>
      <c r="H11693" t="s">
        <v>36749</v>
      </c>
      <c r="I11693" t="s">
        <v>2162</v>
      </c>
      <c r="J11693" s="2" t="s">
        <v>30096</v>
      </c>
      <c r="K11693" s="5" t="s">
        <v>21</v>
      </c>
    </row>
    <row r="11694" spans="1:12" hidden="1" x14ac:dyDescent="0.25">
      <c r="A11694">
        <v>251321</v>
      </c>
      <c r="B11694" t="s">
        <v>30097</v>
      </c>
      <c r="C11694" t="s">
        <v>30098</v>
      </c>
      <c r="D11694" t="s">
        <v>30048</v>
      </c>
      <c r="E11694" t="s">
        <v>36109</v>
      </c>
      <c r="F11694" t="s">
        <v>35344</v>
      </c>
      <c r="G11694">
        <v>2005</v>
      </c>
      <c r="H11694" t="s">
        <v>36749</v>
      </c>
      <c r="I11694" t="s">
        <v>3640</v>
      </c>
      <c r="J11694" s="2" t="s">
        <v>30099</v>
      </c>
      <c r="K11694" s="5" t="s">
        <v>21</v>
      </c>
    </row>
    <row r="11695" spans="1:12" hidden="1" x14ac:dyDescent="0.25">
      <c r="A11695">
        <v>251322</v>
      </c>
      <c r="B11695" t="s">
        <v>30100</v>
      </c>
      <c r="C11695" t="s">
        <v>30083</v>
      </c>
      <c r="D11695" t="s">
        <v>30048</v>
      </c>
      <c r="E11695" t="s">
        <v>36109</v>
      </c>
      <c r="F11695" t="s">
        <v>35344</v>
      </c>
      <c r="G11695">
        <v>2005</v>
      </c>
      <c r="H11695" t="s">
        <v>36749</v>
      </c>
      <c r="I11695" t="s">
        <v>2162</v>
      </c>
      <c r="J11695" s="2" t="s">
        <v>30101</v>
      </c>
      <c r="K11695" s="5" t="s">
        <v>38</v>
      </c>
      <c r="L11695" t="s">
        <v>132</v>
      </c>
    </row>
    <row r="11696" spans="1:12" hidden="1" x14ac:dyDescent="0.25">
      <c r="A11696">
        <v>251338</v>
      </c>
      <c r="B11696" t="s">
        <v>30102</v>
      </c>
      <c r="C11696" t="s">
        <v>30103</v>
      </c>
      <c r="D11696" t="s">
        <v>30104</v>
      </c>
      <c r="E11696" t="s">
        <v>36110</v>
      </c>
      <c r="F11696" t="s">
        <v>35378</v>
      </c>
      <c r="G11696">
        <v>1972</v>
      </c>
      <c r="H11696" t="s">
        <v>36750</v>
      </c>
      <c r="I11696" t="s">
        <v>24879</v>
      </c>
      <c r="J11696" s="2" t="s">
        <v>30105</v>
      </c>
      <c r="K11696" s="5" t="s">
        <v>38</v>
      </c>
      <c r="L11696" t="s">
        <v>103</v>
      </c>
    </row>
    <row r="11697" spans="1:12" hidden="1" x14ac:dyDescent="0.25">
      <c r="A11697">
        <v>251339</v>
      </c>
      <c r="B11697" t="s">
        <v>30106</v>
      </c>
      <c r="C11697" t="s">
        <v>30107</v>
      </c>
      <c r="D11697" t="s">
        <v>30104</v>
      </c>
      <c r="E11697" t="s">
        <v>36110</v>
      </c>
      <c r="F11697" t="s">
        <v>35378</v>
      </c>
      <c r="G11697">
        <v>1972</v>
      </c>
      <c r="H11697" t="s">
        <v>36750</v>
      </c>
      <c r="I11697" t="s">
        <v>30108</v>
      </c>
      <c r="J11697" s="2" t="s">
        <v>30109</v>
      </c>
      <c r="K11697" s="5" t="s">
        <v>21</v>
      </c>
    </row>
    <row r="11698" spans="1:12" hidden="1" x14ac:dyDescent="0.25">
      <c r="A11698">
        <v>251343</v>
      </c>
      <c r="B11698" t="s">
        <v>30110</v>
      </c>
      <c r="C11698" t="s">
        <v>30107</v>
      </c>
      <c r="D11698" t="s">
        <v>30104</v>
      </c>
      <c r="E11698" t="s">
        <v>36110</v>
      </c>
      <c r="F11698" t="s">
        <v>35378</v>
      </c>
      <c r="G11698">
        <v>1972</v>
      </c>
      <c r="H11698" t="s">
        <v>36750</v>
      </c>
      <c r="I11698" t="s">
        <v>30108</v>
      </c>
      <c r="J11698" s="2" t="s">
        <v>30111</v>
      </c>
      <c r="K11698" s="5" t="s">
        <v>21</v>
      </c>
    </row>
    <row r="11699" spans="1:12" hidden="1" x14ac:dyDescent="0.25">
      <c r="A11699">
        <v>251346</v>
      </c>
      <c r="B11699" t="s">
        <v>30112</v>
      </c>
      <c r="C11699" t="s">
        <v>30107</v>
      </c>
      <c r="D11699" t="s">
        <v>30104</v>
      </c>
      <c r="E11699" t="s">
        <v>36110</v>
      </c>
      <c r="F11699" t="s">
        <v>35378</v>
      </c>
      <c r="G11699">
        <v>1972</v>
      </c>
      <c r="H11699" t="s">
        <v>36750</v>
      </c>
      <c r="I11699" t="s">
        <v>30108</v>
      </c>
      <c r="J11699" s="2" t="s">
        <v>30113</v>
      </c>
      <c r="K11699" s="5" t="s">
        <v>21</v>
      </c>
    </row>
    <row r="11700" spans="1:12" hidden="1" x14ac:dyDescent="0.25">
      <c r="A11700">
        <v>251348</v>
      </c>
      <c r="B11700" t="s">
        <v>30114</v>
      </c>
      <c r="C11700" t="s">
        <v>30107</v>
      </c>
      <c r="D11700" t="s">
        <v>30104</v>
      </c>
      <c r="E11700" t="s">
        <v>36110</v>
      </c>
      <c r="F11700" t="s">
        <v>35378</v>
      </c>
      <c r="G11700">
        <v>1972</v>
      </c>
      <c r="H11700" t="s">
        <v>36750</v>
      </c>
      <c r="I11700" t="s">
        <v>30108</v>
      </c>
      <c r="J11700" s="2" t="s">
        <v>30115</v>
      </c>
      <c r="K11700" s="5" t="s">
        <v>21</v>
      </c>
    </row>
    <row r="11701" spans="1:12" hidden="1" x14ac:dyDescent="0.25">
      <c r="A11701">
        <v>251352</v>
      </c>
      <c r="B11701" t="s">
        <v>30116</v>
      </c>
      <c r="C11701" t="s">
        <v>30107</v>
      </c>
      <c r="D11701" t="s">
        <v>30104</v>
      </c>
      <c r="E11701" t="s">
        <v>36110</v>
      </c>
      <c r="F11701" t="s">
        <v>35378</v>
      </c>
      <c r="G11701">
        <v>1972</v>
      </c>
      <c r="H11701" t="s">
        <v>36750</v>
      </c>
      <c r="I11701" t="s">
        <v>30108</v>
      </c>
      <c r="J11701" s="2" t="s">
        <v>30117</v>
      </c>
      <c r="K11701" s="5" t="s">
        <v>21</v>
      </c>
    </row>
    <row r="11702" spans="1:12" hidden="1" x14ac:dyDescent="0.25">
      <c r="A11702">
        <v>251400</v>
      </c>
      <c r="B11702" t="s">
        <v>30118</v>
      </c>
      <c r="C11702" t="s">
        <v>30103</v>
      </c>
      <c r="D11702" t="s">
        <v>30104</v>
      </c>
      <c r="E11702" t="s">
        <v>36110</v>
      </c>
      <c r="F11702" t="s">
        <v>35378</v>
      </c>
      <c r="G11702">
        <v>1972</v>
      </c>
      <c r="H11702" t="s">
        <v>36750</v>
      </c>
      <c r="I11702" t="s">
        <v>24879</v>
      </c>
      <c r="J11702" s="2" t="s">
        <v>30119</v>
      </c>
      <c r="K11702" s="5" t="s">
        <v>128</v>
      </c>
    </row>
    <row r="11703" spans="1:12" hidden="1" x14ac:dyDescent="0.25">
      <c r="A11703">
        <v>251402</v>
      </c>
      <c r="B11703" t="s">
        <v>30120</v>
      </c>
      <c r="C11703" t="s">
        <v>30103</v>
      </c>
      <c r="D11703" t="s">
        <v>30104</v>
      </c>
      <c r="E11703" t="s">
        <v>36110</v>
      </c>
      <c r="F11703" t="s">
        <v>35378</v>
      </c>
      <c r="G11703">
        <v>1972</v>
      </c>
      <c r="H11703" t="s">
        <v>36750</v>
      </c>
      <c r="I11703" t="s">
        <v>24879</v>
      </c>
      <c r="J11703" s="2" t="s">
        <v>30121</v>
      </c>
      <c r="K11703" s="5" t="s">
        <v>128</v>
      </c>
    </row>
    <row r="11704" spans="1:12" hidden="1" x14ac:dyDescent="0.25">
      <c r="A11704">
        <v>251413</v>
      </c>
      <c r="B11704" t="s">
        <v>30122</v>
      </c>
      <c r="C11704" t="s">
        <v>30123</v>
      </c>
      <c r="D11704" t="s">
        <v>30104</v>
      </c>
      <c r="E11704" t="s">
        <v>36110</v>
      </c>
      <c r="F11704" t="s">
        <v>35378</v>
      </c>
      <c r="G11704">
        <v>1972</v>
      </c>
      <c r="H11704" t="s">
        <v>36750</v>
      </c>
      <c r="I11704" t="s">
        <v>30124</v>
      </c>
      <c r="J11704" s="2" t="s">
        <v>30125</v>
      </c>
      <c r="K11704" s="5" t="s">
        <v>128</v>
      </c>
    </row>
    <row r="11705" spans="1:12" hidden="1" x14ac:dyDescent="0.25">
      <c r="A11705">
        <v>251417</v>
      </c>
      <c r="B11705" t="s">
        <v>30126</v>
      </c>
      <c r="C11705" t="s">
        <v>30127</v>
      </c>
      <c r="D11705" t="s">
        <v>30104</v>
      </c>
      <c r="E11705" t="s">
        <v>36110</v>
      </c>
      <c r="F11705" t="s">
        <v>35378</v>
      </c>
      <c r="G11705">
        <v>1972</v>
      </c>
      <c r="H11705" t="s">
        <v>36750</v>
      </c>
      <c r="I11705" t="s">
        <v>2158</v>
      </c>
      <c r="J11705" s="2" t="s">
        <v>30128</v>
      </c>
      <c r="K11705" s="5" t="s">
        <v>38</v>
      </c>
      <c r="L11705" t="s">
        <v>16</v>
      </c>
    </row>
    <row r="11706" spans="1:12" hidden="1" x14ac:dyDescent="0.25">
      <c r="A11706">
        <v>251450</v>
      </c>
      <c r="B11706" t="s">
        <v>30129</v>
      </c>
      <c r="C11706" t="s">
        <v>30107</v>
      </c>
      <c r="D11706" t="s">
        <v>30104</v>
      </c>
      <c r="E11706" t="s">
        <v>36110</v>
      </c>
      <c r="F11706" t="s">
        <v>35378</v>
      </c>
      <c r="G11706">
        <v>1972</v>
      </c>
      <c r="H11706" t="s">
        <v>36750</v>
      </c>
      <c r="I11706" t="s">
        <v>30108</v>
      </c>
      <c r="J11706" s="2" t="s">
        <v>30130</v>
      </c>
      <c r="K11706" s="5" t="s">
        <v>21</v>
      </c>
    </row>
    <row r="11707" spans="1:12" hidden="1" x14ac:dyDescent="0.25">
      <c r="A11707">
        <v>251451</v>
      </c>
      <c r="B11707" t="s">
        <v>30131</v>
      </c>
      <c r="C11707" t="s">
        <v>30132</v>
      </c>
      <c r="D11707" t="s">
        <v>30104</v>
      </c>
      <c r="E11707" t="s">
        <v>36110</v>
      </c>
      <c r="F11707" t="s">
        <v>35378</v>
      </c>
      <c r="G11707">
        <v>1972</v>
      </c>
      <c r="H11707" t="s">
        <v>36750</v>
      </c>
      <c r="I11707" t="s">
        <v>30133</v>
      </c>
      <c r="J11707" s="2" t="s">
        <v>30134</v>
      </c>
      <c r="K11707" s="5" t="s">
        <v>21</v>
      </c>
    </row>
    <row r="11708" spans="1:12" hidden="1" x14ac:dyDescent="0.25">
      <c r="A11708">
        <v>251466</v>
      </c>
      <c r="B11708" t="s">
        <v>30135</v>
      </c>
      <c r="C11708" t="s">
        <v>30132</v>
      </c>
      <c r="D11708" t="s">
        <v>30104</v>
      </c>
      <c r="E11708" t="s">
        <v>36110</v>
      </c>
      <c r="F11708" t="s">
        <v>35378</v>
      </c>
      <c r="G11708">
        <v>1972</v>
      </c>
      <c r="H11708" t="s">
        <v>36750</v>
      </c>
      <c r="I11708" t="s">
        <v>30133</v>
      </c>
      <c r="J11708" s="2" t="s">
        <v>30136</v>
      </c>
      <c r="K11708" s="5" t="s">
        <v>21</v>
      </c>
    </row>
    <row r="11709" spans="1:12" hidden="1" x14ac:dyDescent="0.25">
      <c r="A11709">
        <v>251481</v>
      </c>
      <c r="B11709" t="s">
        <v>30137</v>
      </c>
      <c r="C11709" t="s">
        <v>30132</v>
      </c>
      <c r="D11709" t="s">
        <v>30104</v>
      </c>
      <c r="E11709" t="s">
        <v>36110</v>
      </c>
      <c r="F11709" t="s">
        <v>35378</v>
      </c>
      <c r="G11709">
        <v>1972</v>
      </c>
      <c r="H11709" t="s">
        <v>36750</v>
      </c>
      <c r="I11709" t="s">
        <v>30133</v>
      </c>
      <c r="J11709" s="2" t="s">
        <v>30138</v>
      </c>
      <c r="K11709" s="5" t="s">
        <v>38</v>
      </c>
      <c r="L11709" t="s">
        <v>1151</v>
      </c>
    </row>
    <row r="11710" spans="1:12" hidden="1" x14ac:dyDescent="0.25">
      <c r="A11710">
        <v>251494</v>
      </c>
      <c r="B11710" t="s">
        <v>30139</v>
      </c>
      <c r="C11710" t="s">
        <v>30132</v>
      </c>
      <c r="D11710" t="s">
        <v>30104</v>
      </c>
      <c r="E11710" t="s">
        <v>36110</v>
      </c>
      <c r="F11710" t="s">
        <v>35378</v>
      </c>
      <c r="G11710">
        <v>1972</v>
      </c>
      <c r="H11710" t="s">
        <v>36750</v>
      </c>
      <c r="I11710" t="s">
        <v>30133</v>
      </c>
      <c r="J11710" s="2" t="s">
        <v>30140</v>
      </c>
      <c r="K11710" s="5" t="s">
        <v>55</v>
      </c>
    </row>
    <row r="11711" spans="1:12" hidden="1" x14ac:dyDescent="0.25">
      <c r="A11711">
        <v>251509</v>
      </c>
      <c r="B11711" t="s">
        <v>30141</v>
      </c>
      <c r="C11711" t="s">
        <v>30132</v>
      </c>
      <c r="D11711" t="s">
        <v>30104</v>
      </c>
      <c r="E11711" t="s">
        <v>36110</v>
      </c>
      <c r="F11711" t="s">
        <v>35378</v>
      </c>
      <c r="G11711">
        <v>1972</v>
      </c>
      <c r="H11711" t="s">
        <v>36750</v>
      </c>
      <c r="I11711" t="s">
        <v>30133</v>
      </c>
      <c r="J11711" s="2" t="s">
        <v>30142</v>
      </c>
      <c r="K11711" s="5" t="s">
        <v>21</v>
      </c>
    </row>
    <row r="11712" spans="1:12" hidden="1" x14ac:dyDescent="0.25">
      <c r="A11712">
        <v>251546</v>
      </c>
      <c r="B11712" t="s">
        <v>30143</v>
      </c>
      <c r="C11712" t="s">
        <v>30144</v>
      </c>
      <c r="D11712" t="s">
        <v>30104</v>
      </c>
      <c r="E11712" t="s">
        <v>36110</v>
      </c>
      <c r="F11712" t="s">
        <v>35378</v>
      </c>
      <c r="G11712">
        <v>1972</v>
      </c>
      <c r="H11712" t="s">
        <v>36750</v>
      </c>
      <c r="I11712" t="s">
        <v>4538</v>
      </c>
      <c r="J11712" s="2" t="s">
        <v>30145</v>
      </c>
      <c r="K11712" s="5" t="s">
        <v>21</v>
      </c>
    </row>
    <row r="11713" spans="1:12" hidden="1" x14ac:dyDescent="0.25">
      <c r="A11713">
        <v>251552</v>
      </c>
      <c r="B11713" t="s">
        <v>30146</v>
      </c>
      <c r="C11713" t="s">
        <v>30107</v>
      </c>
      <c r="D11713" t="s">
        <v>30104</v>
      </c>
      <c r="E11713" t="s">
        <v>36110</v>
      </c>
      <c r="F11713" t="s">
        <v>35378</v>
      </c>
      <c r="G11713">
        <v>1972</v>
      </c>
      <c r="H11713" t="s">
        <v>36750</v>
      </c>
      <c r="I11713" t="s">
        <v>30108</v>
      </c>
      <c r="J11713" s="2" t="s">
        <v>30147</v>
      </c>
      <c r="K11713" s="5" t="s">
        <v>55</v>
      </c>
    </row>
    <row r="11714" spans="1:12" hidden="1" x14ac:dyDescent="0.25">
      <c r="A11714">
        <v>251554</v>
      </c>
      <c r="B11714" t="s">
        <v>30148</v>
      </c>
      <c r="C11714" t="s">
        <v>30107</v>
      </c>
      <c r="D11714" t="s">
        <v>30104</v>
      </c>
      <c r="E11714" t="s">
        <v>36110</v>
      </c>
      <c r="F11714" t="s">
        <v>35378</v>
      </c>
      <c r="G11714">
        <v>1972</v>
      </c>
      <c r="H11714" t="s">
        <v>36750</v>
      </c>
      <c r="I11714" t="s">
        <v>30108</v>
      </c>
      <c r="J11714" s="2" t="s">
        <v>30149</v>
      </c>
      <c r="K11714" s="5" t="s">
        <v>21</v>
      </c>
    </row>
    <row r="11715" spans="1:12" hidden="1" x14ac:dyDescent="0.25">
      <c r="A11715">
        <v>251563</v>
      </c>
      <c r="B11715" t="s">
        <v>30150</v>
      </c>
      <c r="C11715" t="s">
        <v>30144</v>
      </c>
      <c r="D11715" t="s">
        <v>30104</v>
      </c>
      <c r="E11715" t="s">
        <v>36110</v>
      </c>
      <c r="F11715" t="s">
        <v>35378</v>
      </c>
      <c r="G11715">
        <v>1972</v>
      </c>
      <c r="H11715" t="s">
        <v>36750</v>
      </c>
      <c r="I11715" t="s">
        <v>4538</v>
      </c>
      <c r="J11715" s="2" t="s">
        <v>30151</v>
      </c>
      <c r="K11715" s="5" t="s">
        <v>21</v>
      </c>
    </row>
    <row r="11716" spans="1:12" hidden="1" x14ac:dyDescent="0.25">
      <c r="A11716">
        <v>251571</v>
      </c>
      <c r="B11716" t="s">
        <v>30152</v>
      </c>
      <c r="C11716" t="s">
        <v>30107</v>
      </c>
      <c r="D11716" t="s">
        <v>30104</v>
      </c>
      <c r="E11716" t="s">
        <v>36110</v>
      </c>
      <c r="F11716" t="s">
        <v>35378</v>
      </c>
      <c r="G11716">
        <v>1972</v>
      </c>
      <c r="H11716" t="s">
        <v>36750</v>
      </c>
      <c r="I11716" t="s">
        <v>30108</v>
      </c>
      <c r="J11716" s="2" t="s">
        <v>30153</v>
      </c>
      <c r="K11716" s="5" t="s">
        <v>128</v>
      </c>
      <c r="L11716" t="s">
        <v>35192</v>
      </c>
    </row>
    <row r="11717" spans="1:12" hidden="1" x14ac:dyDescent="0.25">
      <c r="A11717">
        <v>251572</v>
      </c>
      <c r="B11717" t="s">
        <v>30154</v>
      </c>
      <c r="C11717" t="s">
        <v>30144</v>
      </c>
      <c r="D11717" t="s">
        <v>30104</v>
      </c>
      <c r="E11717" t="s">
        <v>36110</v>
      </c>
      <c r="F11717" t="s">
        <v>35378</v>
      </c>
      <c r="G11717">
        <v>1972</v>
      </c>
      <c r="H11717" t="s">
        <v>36750</v>
      </c>
      <c r="I11717" t="s">
        <v>4538</v>
      </c>
      <c r="J11717" s="2" t="s">
        <v>30155</v>
      </c>
      <c r="K11717" s="5" t="s">
        <v>30156</v>
      </c>
    </row>
    <row r="11718" spans="1:12" hidden="1" x14ac:dyDescent="0.25">
      <c r="A11718">
        <v>251574</v>
      </c>
      <c r="B11718" t="s">
        <v>30157</v>
      </c>
      <c r="C11718" t="s">
        <v>30144</v>
      </c>
      <c r="D11718" t="s">
        <v>30104</v>
      </c>
      <c r="E11718" t="s">
        <v>36110</v>
      </c>
      <c r="F11718" t="s">
        <v>35378</v>
      </c>
      <c r="G11718">
        <v>1972</v>
      </c>
      <c r="H11718" t="s">
        <v>36750</v>
      </c>
      <c r="I11718" t="s">
        <v>4538</v>
      </c>
      <c r="J11718" s="2" t="s">
        <v>30158</v>
      </c>
      <c r="K11718" s="5" t="s">
        <v>21</v>
      </c>
    </row>
    <row r="11719" spans="1:12" hidden="1" x14ac:dyDescent="0.25">
      <c r="A11719">
        <v>251576</v>
      </c>
      <c r="B11719" t="s">
        <v>30159</v>
      </c>
      <c r="C11719" t="s">
        <v>30144</v>
      </c>
      <c r="D11719" t="s">
        <v>30104</v>
      </c>
      <c r="E11719" t="s">
        <v>36110</v>
      </c>
      <c r="F11719" t="s">
        <v>35378</v>
      </c>
      <c r="G11719">
        <v>1972</v>
      </c>
      <c r="H11719" t="s">
        <v>36750</v>
      </c>
      <c r="I11719" t="s">
        <v>4538</v>
      </c>
      <c r="J11719" s="2" t="s">
        <v>30160</v>
      </c>
      <c r="K11719" s="5" t="s">
        <v>21</v>
      </c>
    </row>
    <row r="11720" spans="1:12" hidden="1" x14ac:dyDescent="0.25">
      <c r="A11720">
        <v>251589</v>
      </c>
      <c r="B11720" t="s">
        <v>30161</v>
      </c>
      <c r="C11720" t="s">
        <v>30107</v>
      </c>
      <c r="D11720" t="s">
        <v>30104</v>
      </c>
      <c r="E11720" t="s">
        <v>36110</v>
      </c>
      <c r="F11720" t="s">
        <v>35378</v>
      </c>
      <c r="G11720">
        <v>1972</v>
      </c>
      <c r="H11720" t="s">
        <v>36750</v>
      </c>
      <c r="I11720" t="s">
        <v>30108</v>
      </c>
      <c r="J11720" s="2" t="s">
        <v>30162</v>
      </c>
      <c r="K11720" s="5" t="s">
        <v>21</v>
      </c>
    </row>
    <row r="11721" spans="1:12" hidden="1" x14ac:dyDescent="0.25">
      <c r="A11721">
        <v>251598</v>
      </c>
      <c r="B11721" t="s">
        <v>30163</v>
      </c>
      <c r="C11721" t="s">
        <v>30144</v>
      </c>
      <c r="D11721" t="s">
        <v>30104</v>
      </c>
      <c r="E11721" t="s">
        <v>36110</v>
      </c>
      <c r="F11721" t="s">
        <v>35378</v>
      </c>
      <c r="G11721">
        <v>1972</v>
      </c>
      <c r="H11721" t="s">
        <v>36750</v>
      </c>
      <c r="I11721" t="s">
        <v>4538</v>
      </c>
      <c r="J11721" s="2" t="s">
        <v>30164</v>
      </c>
      <c r="K11721" s="5" t="s">
        <v>38</v>
      </c>
      <c r="L11721" t="s">
        <v>35296</v>
      </c>
    </row>
    <row r="11722" spans="1:12" hidden="1" x14ac:dyDescent="0.25">
      <c r="A11722">
        <v>251602</v>
      </c>
      <c r="B11722" t="s">
        <v>30165</v>
      </c>
      <c r="C11722" t="s">
        <v>30144</v>
      </c>
      <c r="D11722" t="s">
        <v>30104</v>
      </c>
      <c r="E11722" t="s">
        <v>36110</v>
      </c>
      <c r="F11722" t="s">
        <v>35378</v>
      </c>
      <c r="G11722">
        <v>1972</v>
      </c>
      <c r="H11722" t="s">
        <v>36750</v>
      </c>
      <c r="I11722" t="s">
        <v>4538</v>
      </c>
      <c r="J11722" s="2" t="s">
        <v>30166</v>
      </c>
      <c r="K11722" s="5" t="s">
        <v>55</v>
      </c>
    </row>
    <row r="11723" spans="1:12" hidden="1" x14ac:dyDescent="0.25">
      <c r="A11723">
        <v>251632</v>
      </c>
      <c r="B11723" t="s">
        <v>30167</v>
      </c>
      <c r="C11723" t="s">
        <v>30168</v>
      </c>
      <c r="D11723" t="s">
        <v>30104</v>
      </c>
      <c r="E11723" t="s">
        <v>36110</v>
      </c>
      <c r="F11723" t="s">
        <v>35378</v>
      </c>
      <c r="G11723">
        <v>1972</v>
      </c>
      <c r="H11723" t="s">
        <v>36750</v>
      </c>
      <c r="I11723" t="s">
        <v>30169</v>
      </c>
      <c r="J11723" s="2" t="s">
        <v>30170</v>
      </c>
      <c r="K11723" s="5" t="s">
        <v>55</v>
      </c>
    </row>
    <row r="11724" spans="1:12" hidden="1" x14ac:dyDescent="0.25">
      <c r="A11724">
        <v>251659</v>
      </c>
      <c r="B11724" t="s">
        <v>30171</v>
      </c>
      <c r="C11724" t="s">
        <v>30172</v>
      </c>
      <c r="D11724" t="s">
        <v>30104</v>
      </c>
      <c r="E11724" t="s">
        <v>36110</v>
      </c>
      <c r="F11724" t="s">
        <v>35378</v>
      </c>
      <c r="G11724">
        <v>1972</v>
      </c>
      <c r="H11724" t="s">
        <v>36750</v>
      </c>
      <c r="I11724" t="s">
        <v>30173</v>
      </c>
      <c r="J11724" s="2" t="s">
        <v>30174</v>
      </c>
      <c r="K11724" s="5" t="s">
        <v>21</v>
      </c>
    </row>
    <row r="11725" spans="1:12" hidden="1" x14ac:dyDescent="0.25">
      <c r="A11725">
        <v>251699</v>
      </c>
      <c r="B11725" t="s">
        <v>30175</v>
      </c>
      <c r="C11725" t="s">
        <v>30132</v>
      </c>
      <c r="D11725" t="s">
        <v>30104</v>
      </c>
      <c r="E11725" t="s">
        <v>36110</v>
      </c>
      <c r="F11725" t="s">
        <v>35378</v>
      </c>
      <c r="G11725">
        <v>1972</v>
      </c>
      <c r="H11725" t="s">
        <v>36750</v>
      </c>
      <c r="I11725" t="s">
        <v>30133</v>
      </c>
      <c r="J11725" s="2" t="s">
        <v>30176</v>
      </c>
      <c r="K11725" s="5" t="s">
        <v>128</v>
      </c>
    </row>
    <row r="11726" spans="1:12" hidden="1" x14ac:dyDescent="0.25">
      <c r="A11726">
        <v>251703</v>
      </c>
      <c r="B11726" t="s">
        <v>30177</v>
      </c>
      <c r="C11726" t="s">
        <v>30132</v>
      </c>
      <c r="D11726" t="s">
        <v>30104</v>
      </c>
      <c r="E11726" t="s">
        <v>36110</v>
      </c>
      <c r="F11726" t="s">
        <v>35378</v>
      </c>
      <c r="G11726">
        <v>1972</v>
      </c>
      <c r="H11726" t="s">
        <v>36750</v>
      </c>
      <c r="I11726" t="s">
        <v>30133</v>
      </c>
      <c r="J11726" s="2" t="s">
        <v>30178</v>
      </c>
      <c r="K11726" s="5" t="s">
        <v>21</v>
      </c>
    </row>
    <row r="11727" spans="1:12" hidden="1" x14ac:dyDescent="0.25">
      <c r="A11727">
        <v>251718</v>
      </c>
      <c r="B11727" t="s">
        <v>30179</v>
      </c>
      <c r="C11727" t="s">
        <v>30180</v>
      </c>
      <c r="D11727" t="s">
        <v>30104</v>
      </c>
      <c r="E11727" t="s">
        <v>36110</v>
      </c>
      <c r="F11727" t="s">
        <v>35378</v>
      </c>
      <c r="G11727">
        <v>1972</v>
      </c>
      <c r="H11727" t="s">
        <v>36750</v>
      </c>
      <c r="I11727" t="s">
        <v>30181</v>
      </c>
      <c r="J11727" s="2" t="s">
        <v>30182</v>
      </c>
      <c r="K11727" s="5" t="s">
        <v>38</v>
      </c>
      <c r="L11727" t="s">
        <v>174</v>
      </c>
    </row>
    <row r="11728" spans="1:12" hidden="1" x14ac:dyDescent="0.25">
      <c r="A11728">
        <v>251888</v>
      </c>
      <c r="B11728" t="s">
        <v>30183</v>
      </c>
      <c r="C11728" t="s">
        <v>30184</v>
      </c>
      <c r="D11728" t="s">
        <v>30185</v>
      </c>
      <c r="E11728" t="s">
        <v>36111</v>
      </c>
      <c r="F11728" t="s">
        <v>36112</v>
      </c>
      <c r="G11728">
        <v>1999</v>
      </c>
      <c r="H11728" t="s">
        <v>36751</v>
      </c>
      <c r="I11728" t="s">
        <v>30186</v>
      </c>
      <c r="J11728" s="2" t="s">
        <v>30187</v>
      </c>
      <c r="K11728" s="5" t="s">
        <v>55</v>
      </c>
    </row>
    <row r="11729" spans="1:12" hidden="1" x14ac:dyDescent="0.25">
      <c r="A11729">
        <v>251921</v>
      </c>
      <c r="B11729" t="s">
        <v>30188</v>
      </c>
      <c r="C11729" t="s">
        <v>30189</v>
      </c>
      <c r="D11729" t="s">
        <v>30185</v>
      </c>
      <c r="E11729" t="s">
        <v>36111</v>
      </c>
      <c r="F11729" t="s">
        <v>36112</v>
      </c>
      <c r="G11729">
        <v>1999</v>
      </c>
      <c r="H11729" t="s">
        <v>36751</v>
      </c>
      <c r="I11729" t="s">
        <v>30190</v>
      </c>
      <c r="J11729" s="2" t="s">
        <v>30191</v>
      </c>
      <c r="K11729" s="5" t="s">
        <v>21</v>
      </c>
    </row>
    <row r="11730" spans="1:12" hidden="1" x14ac:dyDescent="0.25">
      <c r="A11730">
        <v>251968</v>
      </c>
      <c r="B11730" t="s">
        <v>30192</v>
      </c>
      <c r="C11730" t="s">
        <v>30193</v>
      </c>
      <c r="D11730" t="s">
        <v>30185</v>
      </c>
      <c r="E11730" t="s">
        <v>36111</v>
      </c>
      <c r="F11730" t="s">
        <v>36112</v>
      </c>
      <c r="G11730">
        <v>1999</v>
      </c>
      <c r="H11730" t="s">
        <v>36751</v>
      </c>
      <c r="I11730" t="s">
        <v>30194</v>
      </c>
      <c r="J11730" s="2" t="s">
        <v>30195</v>
      </c>
      <c r="K11730" s="5" t="s">
        <v>38</v>
      </c>
      <c r="L11730" t="s">
        <v>323</v>
      </c>
    </row>
    <row r="11731" spans="1:12" hidden="1" x14ac:dyDescent="0.25">
      <c r="A11731">
        <v>251971</v>
      </c>
      <c r="B11731" t="s">
        <v>30196</v>
      </c>
      <c r="C11731" t="s">
        <v>30193</v>
      </c>
      <c r="D11731" t="s">
        <v>30185</v>
      </c>
      <c r="E11731" t="s">
        <v>36111</v>
      </c>
      <c r="F11731" t="s">
        <v>36112</v>
      </c>
      <c r="G11731">
        <v>1999</v>
      </c>
      <c r="H11731" t="s">
        <v>36751</v>
      </c>
      <c r="I11731" t="s">
        <v>30194</v>
      </c>
      <c r="J11731" s="2" t="s">
        <v>30197</v>
      </c>
      <c r="K11731" s="5" t="s">
        <v>55</v>
      </c>
    </row>
    <row r="11732" spans="1:12" hidden="1" x14ac:dyDescent="0.25">
      <c r="A11732">
        <v>252003</v>
      </c>
      <c r="B11732" t="s">
        <v>30198</v>
      </c>
      <c r="C11732" t="s">
        <v>30199</v>
      </c>
      <c r="D11732" t="s">
        <v>30185</v>
      </c>
      <c r="E11732" t="s">
        <v>36111</v>
      </c>
      <c r="F11732" t="s">
        <v>36112</v>
      </c>
      <c r="G11732">
        <v>1999</v>
      </c>
      <c r="H11732" t="s">
        <v>36751</v>
      </c>
      <c r="I11732" t="s">
        <v>30200</v>
      </c>
      <c r="J11732" s="2" t="s">
        <v>30201</v>
      </c>
      <c r="K11732" s="5" t="s">
        <v>38</v>
      </c>
      <c r="L11732" t="s">
        <v>112</v>
      </c>
    </row>
    <row r="11733" spans="1:12" hidden="1" x14ac:dyDescent="0.25">
      <c r="A11733">
        <v>252021</v>
      </c>
      <c r="B11733" t="s">
        <v>30202</v>
      </c>
      <c r="C11733" t="s">
        <v>30203</v>
      </c>
      <c r="D11733" t="s">
        <v>30185</v>
      </c>
      <c r="E11733" t="s">
        <v>36111</v>
      </c>
      <c r="F11733" t="s">
        <v>36112</v>
      </c>
      <c r="G11733">
        <v>1999</v>
      </c>
      <c r="H11733" t="s">
        <v>36751</v>
      </c>
      <c r="I11733" t="s">
        <v>30204</v>
      </c>
      <c r="J11733" s="2" t="s">
        <v>30205</v>
      </c>
      <c r="K11733" s="5" t="s">
        <v>21</v>
      </c>
    </row>
    <row r="11734" spans="1:12" hidden="1" x14ac:dyDescent="0.25">
      <c r="A11734">
        <v>252041</v>
      </c>
      <c r="B11734" t="s">
        <v>30206</v>
      </c>
      <c r="C11734" t="s">
        <v>30207</v>
      </c>
      <c r="D11734" t="s">
        <v>30185</v>
      </c>
      <c r="E11734" t="s">
        <v>36111</v>
      </c>
      <c r="F11734" t="s">
        <v>36112</v>
      </c>
      <c r="G11734">
        <v>1999</v>
      </c>
      <c r="H11734" t="s">
        <v>36751</v>
      </c>
      <c r="I11734" t="s">
        <v>2796</v>
      </c>
      <c r="J11734" s="2" t="s">
        <v>30208</v>
      </c>
      <c r="K11734" s="5" t="s">
        <v>21</v>
      </c>
    </row>
    <row r="11735" spans="1:12" hidden="1" x14ac:dyDescent="0.25">
      <c r="A11735">
        <v>252139</v>
      </c>
      <c r="B11735" t="s">
        <v>30209</v>
      </c>
      <c r="C11735" t="s">
        <v>30210</v>
      </c>
      <c r="D11735" t="s">
        <v>30185</v>
      </c>
      <c r="E11735" t="s">
        <v>36111</v>
      </c>
      <c r="F11735" t="s">
        <v>36112</v>
      </c>
      <c r="G11735">
        <v>1999</v>
      </c>
      <c r="H11735" t="s">
        <v>36751</v>
      </c>
      <c r="I11735" t="s">
        <v>384</v>
      </c>
      <c r="J11735" s="2" t="s">
        <v>30211</v>
      </c>
      <c r="K11735" s="5" t="s">
        <v>15</v>
      </c>
      <c r="L11735" t="s">
        <v>627</v>
      </c>
    </row>
    <row r="11736" spans="1:12" hidden="1" x14ac:dyDescent="0.25">
      <c r="A11736">
        <v>252152</v>
      </c>
      <c r="B11736" t="s">
        <v>30212</v>
      </c>
      <c r="C11736" t="s">
        <v>30199</v>
      </c>
      <c r="D11736" t="s">
        <v>30185</v>
      </c>
      <c r="E11736" t="s">
        <v>36111</v>
      </c>
      <c r="F11736" t="s">
        <v>36112</v>
      </c>
      <c r="G11736">
        <v>1999</v>
      </c>
      <c r="H11736" t="s">
        <v>36751</v>
      </c>
      <c r="I11736" t="s">
        <v>30200</v>
      </c>
      <c r="J11736" s="2" t="s">
        <v>30213</v>
      </c>
      <c r="K11736" s="5" t="s">
        <v>38</v>
      </c>
      <c r="L11736" t="s">
        <v>627</v>
      </c>
    </row>
    <row r="11737" spans="1:12" hidden="1" x14ac:dyDescent="0.25">
      <c r="A11737">
        <v>252156</v>
      </c>
      <c r="B11737" t="s">
        <v>30214</v>
      </c>
      <c r="C11737" t="s">
        <v>30199</v>
      </c>
      <c r="D11737" t="s">
        <v>30185</v>
      </c>
      <c r="E11737" t="s">
        <v>36111</v>
      </c>
      <c r="F11737" t="s">
        <v>36112</v>
      </c>
      <c r="G11737">
        <v>1999</v>
      </c>
      <c r="H11737" t="s">
        <v>36751</v>
      </c>
      <c r="I11737" t="s">
        <v>30200</v>
      </c>
      <c r="J11737" s="2" t="s">
        <v>30215</v>
      </c>
      <c r="K11737" s="5" t="s">
        <v>15</v>
      </c>
      <c r="L11737" t="s">
        <v>627</v>
      </c>
    </row>
    <row r="11738" spans="1:12" hidden="1" x14ac:dyDescent="0.25">
      <c r="A11738">
        <v>252186</v>
      </c>
      <c r="B11738" t="s">
        <v>30216</v>
      </c>
      <c r="C11738" t="s">
        <v>30217</v>
      </c>
      <c r="D11738" t="s">
        <v>30185</v>
      </c>
      <c r="E11738" t="s">
        <v>36111</v>
      </c>
      <c r="F11738" t="s">
        <v>36112</v>
      </c>
      <c r="G11738">
        <v>1999</v>
      </c>
      <c r="H11738" t="s">
        <v>36751</v>
      </c>
      <c r="I11738" t="s">
        <v>30218</v>
      </c>
      <c r="J11738" s="2" t="s">
        <v>30219</v>
      </c>
      <c r="K11738" s="5" t="s">
        <v>21</v>
      </c>
    </row>
    <row r="11739" spans="1:12" hidden="1" x14ac:dyDescent="0.25">
      <c r="A11739">
        <v>252192</v>
      </c>
      <c r="B11739" t="s">
        <v>30220</v>
      </c>
      <c r="C11739" t="s">
        <v>30217</v>
      </c>
      <c r="D11739" t="s">
        <v>30185</v>
      </c>
      <c r="E11739" t="s">
        <v>36111</v>
      </c>
      <c r="F11739" t="s">
        <v>36112</v>
      </c>
      <c r="G11739">
        <v>1999</v>
      </c>
      <c r="H11739" t="s">
        <v>36751</v>
      </c>
      <c r="I11739" t="s">
        <v>30218</v>
      </c>
      <c r="J11739" s="2" t="s">
        <v>30221</v>
      </c>
      <c r="K11739" s="5" t="s">
        <v>21</v>
      </c>
    </row>
    <row r="11740" spans="1:12" hidden="1" x14ac:dyDescent="0.25">
      <c r="A11740">
        <v>252223</v>
      </c>
      <c r="B11740" t="s">
        <v>30222</v>
      </c>
      <c r="C11740" t="s">
        <v>30223</v>
      </c>
      <c r="D11740" t="s">
        <v>30185</v>
      </c>
      <c r="E11740" t="s">
        <v>36111</v>
      </c>
      <c r="F11740" t="s">
        <v>36112</v>
      </c>
      <c r="G11740">
        <v>1999</v>
      </c>
      <c r="H11740" t="s">
        <v>36751</v>
      </c>
      <c r="I11740" t="s">
        <v>30224</v>
      </c>
      <c r="J11740" s="2" t="s">
        <v>30225</v>
      </c>
      <c r="K11740" s="5" t="s">
        <v>21</v>
      </c>
    </row>
    <row r="11741" spans="1:12" hidden="1" x14ac:dyDescent="0.25">
      <c r="A11741">
        <v>252247</v>
      </c>
      <c r="B11741" t="s">
        <v>30226</v>
      </c>
      <c r="C11741" t="s">
        <v>30193</v>
      </c>
      <c r="D11741" t="s">
        <v>30185</v>
      </c>
      <c r="E11741" t="s">
        <v>36111</v>
      </c>
      <c r="F11741" t="s">
        <v>36112</v>
      </c>
      <c r="G11741">
        <v>1999</v>
      </c>
      <c r="H11741" t="s">
        <v>36751</v>
      </c>
      <c r="I11741" t="s">
        <v>30194</v>
      </c>
      <c r="J11741" s="2" t="s">
        <v>30227</v>
      </c>
      <c r="K11741" s="5" t="s">
        <v>21</v>
      </c>
    </row>
    <row r="11742" spans="1:12" hidden="1" x14ac:dyDescent="0.25">
      <c r="A11742">
        <v>252259</v>
      </c>
      <c r="B11742" t="s">
        <v>30228</v>
      </c>
      <c r="C11742" t="s">
        <v>30223</v>
      </c>
      <c r="D11742" t="s">
        <v>30185</v>
      </c>
      <c r="E11742" t="s">
        <v>36111</v>
      </c>
      <c r="F11742" t="s">
        <v>36112</v>
      </c>
      <c r="G11742">
        <v>1999</v>
      </c>
      <c r="H11742" t="s">
        <v>36751</v>
      </c>
      <c r="I11742" t="s">
        <v>30224</v>
      </c>
      <c r="J11742" s="2" t="s">
        <v>30229</v>
      </c>
      <c r="K11742" s="5" t="s">
        <v>21</v>
      </c>
    </row>
    <row r="11743" spans="1:12" hidden="1" x14ac:dyDescent="0.25">
      <c r="A11743">
        <v>252262</v>
      </c>
      <c r="B11743" t="s">
        <v>30230</v>
      </c>
      <c r="C11743" t="s">
        <v>30223</v>
      </c>
      <c r="D11743" t="s">
        <v>30185</v>
      </c>
      <c r="E11743" t="s">
        <v>36111</v>
      </c>
      <c r="F11743" t="s">
        <v>36112</v>
      </c>
      <c r="G11743">
        <v>1999</v>
      </c>
      <c r="H11743" t="s">
        <v>36751</v>
      </c>
      <c r="I11743" t="s">
        <v>30224</v>
      </c>
      <c r="J11743" s="2" t="s">
        <v>30231</v>
      </c>
      <c r="K11743" s="5" t="s">
        <v>21</v>
      </c>
    </row>
    <row r="11744" spans="1:12" hidden="1" x14ac:dyDescent="0.25">
      <c r="A11744">
        <v>252350</v>
      </c>
      <c r="B11744" t="s">
        <v>30232</v>
      </c>
      <c r="C11744" t="s">
        <v>30233</v>
      </c>
      <c r="D11744" t="s">
        <v>30234</v>
      </c>
      <c r="E11744" t="s">
        <v>36113</v>
      </c>
      <c r="F11744" t="s">
        <v>35552</v>
      </c>
      <c r="G11744">
        <v>1997</v>
      </c>
      <c r="H11744" t="s">
        <v>36752</v>
      </c>
      <c r="I11744" t="s">
        <v>26346</v>
      </c>
      <c r="J11744" s="2" t="s">
        <v>30235</v>
      </c>
      <c r="K11744" s="5" t="s">
        <v>38</v>
      </c>
      <c r="L11744" t="s">
        <v>323</v>
      </c>
    </row>
    <row r="11745" spans="1:16" hidden="1" x14ac:dyDescent="0.25">
      <c r="A11745">
        <v>252408</v>
      </c>
      <c r="B11745" t="s">
        <v>30236</v>
      </c>
      <c r="C11745" t="s">
        <v>30237</v>
      </c>
      <c r="D11745" t="s">
        <v>30234</v>
      </c>
      <c r="E11745" t="s">
        <v>36113</v>
      </c>
      <c r="F11745" t="s">
        <v>35552</v>
      </c>
      <c r="G11745">
        <v>1997</v>
      </c>
      <c r="H11745" t="s">
        <v>36752</v>
      </c>
      <c r="I11745" t="s">
        <v>30238</v>
      </c>
      <c r="J11745" s="2" t="s">
        <v>30239</v>
      </c>
      <c r="K11745" s="5" t="s">
        <v>38</v>
      </c>
      <c r="L11745" t="s">
        <v>35291</v>
      </c>
    </row>
    <row r="11746" spans="1:16" hidden="1" x14ac:dyDescent="0.25">
      <c r="A11746">
        <v>252451</v>
      </c>
      <c r="B11746" t="s">
        <v>30240</v>
      </c>
      <c r="C11746" t="s">
        <v>30237</v>
      </c>
      <c r="D11746" t="s">
        <v>30234</v>
      </c>
      <c r="E11746" t="s">
        <v>36113</v>
      </c>
      <c r="F11746" t="s">
        <v>35552</v>
      </c>
      <c r="G11746">
        <v>1997</v>
      </c>
      <c r="H11746" t="s">
        <v>36752</v>
      </c>
      <c r="I11746" t="s">
        <v>30238</v>
      </c>
      <c r="J11746" s="2" t="s">
        <v>30241</v>
      </c>
      <c r="K11746" s="5" t="s">
        <v>21</v>
      </c>
    </row>
    <row r="11747" spans="1:16" hidden="1" x14ac:dyDescent="0.25">
      <c r="A11747">
        <v>252472</v>
      </c>
      <c r="B11747" t="s">
        <v>30242</v>
      </c>
      <c r="C11747" t="s">
        <v>30243</v>
      </c>
      <c r="D11747" t="s">
        <v>30234</v>
      </c>
      <c r="E11747" t="s">
        <v>36113</v>
      </c>
      <c r="F11747" t="s">
        <v>35552</v>
      </c>
      <c r="G11747">
        <v>1997</v>
      </c>
      <c r="H11747" t="s">
        <v>36752</v>
      </c>
      <c r="I11747" t="s">
        <v>279</v>
      </c>
      <c r="J11747" s="2" t="s">
        <v>30244</v>
      </c>
      <c r="K11747" s="5" t="s">
        <v>38</v>
      </c>
      <c r="L11747" t="s">
        <v>187</v>
      </c>
    </row>
    <row r="11748" spans="1:16" hidden="1" x14ac:dyDescent="0.25">
      <c r="A11748">
        <v>252488</v>
      </c>
      <c r="B11748" t="s">
        <v>30245</v>
      </c>
      <c r="C11748" t="s">
        <v>30246</v>
      </c>
      <c r="D11748" t="s">
        <v>30234</v>
      </c>
      <c r="E11748" t="s">
        <v>36113</v>
      </c>
      <c r="F11748" t="s">
        <v>35552</v>
      </c>
      <c r="G11748">
        <v>1997</v>
      </c>
      <c r="H11748" t="s">
        <v>36752</v>
      </c>
      <c r="I11748" t="s">
        <v>30247</v>
      </c>
      <c r="J11748" s="2" t="s">
        <v>30248</v>
      </c>
      <c r="K11748" s="5" t="s">
        <v>128</v>
      </c>
    </row>
    <row r="11749" spans="1:16" hidden="1" x14ac:dyDescent="0.25">
      <c r="A11749">
        <v>252490</v>
      </c>
      <c r="B11749" t="s">
        <v>30249</v>
      </c>
      <c r="C11749" t="s">
        <v>30246</v>
      </c>
      <c r="D11749" t="s">
        <v>30234</v>
      </c>
      <c r="E11749" t="s">
        <v>36113</v>
      </c>
      <c r="F11749" t="s">
        <v>35552</v>
      </c>
      <c r="G11749">
        <v>1997</v>
      </c>
      <c r="H11749" t="s">
        <v>36752</v>
      </c>
      <c r="I11749" t="s">
        <v>30247</v>
      </c>
      <c r="J11749" s="2" t="s">
        <v>30250</v>
      </c>
      <c r="K11749" s="5" t="s">
        <v>128</v>
      </c>
      <c r="L11749" t="s">
        <v>1320</v>
      </c>
    </row>
    <row r="11750" spans="1:16" hidden="1" x14ac:dyDescent="0.25">
      <c r="A11750">
        <v>252574</v>
      </c>
      <c r="B11750" t="s">
        <v>30251</v>
      </c>
      <c r="C11750" t="s">
        <v>30252</v>
      </c>
      <c r="D11750" t="s">
        <v>30234</v>
      </c>
      <c r="E11750" t="s">
        <v>36113</v>
      </c>
      <c r="F11750" t="s">
        <v>35552</v>
      </c>
      <c r="G11750">
        <v>1997</v>
      </c>
      <c r="H11750" t="s">
        <v>36752</v>
      </c>
      <c r="I11750" t="s">
        <v>5820</v>
      </c>
      <c r="J11750" s="2" t="s">
        <v>30253</v>
      </c>
      <c r="K11750" s="5" t="s">
        <v>38</v>
      </c>
      <c r="L11750" t="s">
        <v>323</v>
      </c>
    </row>
    <row r="11751" spans="1:16" hidden="1" x14ac:dyDescent="0.25">
      <c r="A11751">
        <v>252725</v>
      </c>
      <c r="B11751" t="s">
        <v>30254</v>
      </c>
      <c r="C11751" t="s">
        <v>30255</v>
      </c>
      <c r="D11751" t="s">
        <v>30256</v>
      </c>
      <c r="E11751" t="s">
        <v>36114</v>
      </c>
      <c r="F11751" t="s">
        <v>35531</v>
      </c>
      <c r="G11751">
        <v>1992</v>
      </c>
      <c r="H11751" t="s">
        <v>36753</v>
      </c>
      <c r="I11751" t="s">
        <v>30257</v>
      </c>
      <c r="J11751" s="2" t="s">
        <v>30258</v>
      </c>
      <c r="K11751" s="5" t="s">
        <v>202</v>
      </c>
    </row>
    <row r="11752" spans="1:16" hidden="1" x14ac:dyDescent="0.25">
      <c r="A11752">
        <v>252735</v>
      </c>
      <c r="B11752" t="s">
        <v>30259</v>
      </c>
      <c r="C11752" t="s">
        <v>30255</v>
      </c>
      <c r="D11752" t="s">
        <v>30256</v>
      </c>
      <c r="E11752" t="s">
        <v>36114</v>
      </c>
      <c r="F11752" t="s">
        <v>35531</v>
      </c>
      <c r="G11752">
        <v>1992</v>
      </c>
      <c r="H11752" t="s">
        <v>36753</v>
      </c>
      <c r="I11752" t="s">
        <v>30257</v>
      </c>
      <c r="J11752" s="2" t="s">
        <v>30260</v>
      </c>
      <c r="K11752" s="5" t="s">
        <v>32</v>
      </c>
    </row>
    <row r="11753" spans="1:16" hidden="1" x14ac:dyDescent="0.25">
      <c r="A11753">
        <v>252740</v>
      </c>
      <c r="B11753" t="s">
        <v>30261</v>
      </c>
      <c r="C11753" t="s">
        <v>30262</v>
      </c>
      <c r="D11753" t="s">
        <v>30256</v>
      </c>
      <c r="E11753" t="s">
        <v>36114</v>
      </c>
      <c r="F11753" t="s">
        <v>35531</v>
      </c>
      <c r="G11753">
        <v>1992</v>
      </c>
      <c r="H11753" t="s">
        <v>36753</v>
      </c>
      <c r="I11753" t="s">
        <v>9863</v>
      </c>
      <c r="J11753" s="2" t="s">
        <v>30263</v>
      </c>
      <c r="K11753" s="5" t="s">
        <v>38</v>
      </c>
      <c r="O11753" t="s">
        <v>24</v>
      </c>
      <c r="P11753" t="s">
        <v>35339</v>
      </c>
    </row>
    <row r="11754" spans="1:16" hidden="1" x14ac:dyDescent="0.25">
      <c r="A11754">
        <v>252744</v>
      </c>
      <c r="B11754" t="s">
        <v>30264</v>
      </c>
      <c r="C11754" t="s">
        <v>30262</v>
      </c>
      <c r="D11754" t="s">
        <v>30256</v>
      </c>
      <c r="E11754" t="s">
        <v>36114</v>
      </c>
      <c r="F11754" t="s">
        <v>35531</v>
      </c>
      <c r="G11754">
        <v>1992</v>
      </c>
      <c r="H11754" t="s">
        <v>36753</v>
      </c>
      <c r="I11754" t="s">
        <v>9863</v>
      </c>
      <c r="J11754" s="2" t="s">
        <v>30265</v>
      </c>
      <c r="K11754" s="5" t="s">
        <v>128</v>
      </c>
      <c r="L11754" t="s">
        <v>374</v>
      </c>
    </row>
    <row r="11755" spans="1:16" hidden="1" x14ac:dyDescent="0.25">
      <c r="A11755">
        <v>252747</v>
      </c>
      <c r="B11755" t="s">
        <v>30266</v>
      </c>
      <c r="C11755" t="s">
        <v>30262</v>
      </c>
      <c r="D11755" t="s">
        <v>30256</v>
      </c>
      <c r="E11755" t="s">
        <v>36114</v>
      </c>
      <c r="F11755" t="s">
        <v>35531</v>
      </c>
      <c r="G11755">
        <v>1992</v>
      </c>
      <c r="H11755" t="s">
        <v>36753</v>
      </c>
      <c r="I11755" t="s">
        <v>9863</v>
      </c>
      <c r="J11755" s="2" t="s">
        <v>30267</v>
      </c>
      <c r="K11755" s="5" t="s">
        <v>15</v>
      </c>
      <c r="O11755" t="s">
        <v>24</v>
      </c>
      <c r="P11755" t="s">
        <v>35339</v>
      </c>
    </row>
    <row r="11756" spans="1:16" hidden="1" x14ac:dyDescent="0.25">
      <c r="A11756">
        <v>252769</v>
      </c>
      <c r="B11756" t="s">
        <v>30268</v>
      </c>
      <c r="C11756" t="s">
        <v>30262</v>
      </c>
      <c r="D11756" t="s">
        <v>30256</v>
      </c>
      <c r="E11756" t="s">
        <v>36114</v>
      </c>
      <c r="F11756" t="s">
        <v>35531</v>
      </c>
      <c r="G11756">
        <v>1992</v>
      </c>
      <c r="H11756" t="s">
        <v>36753</v>
      </c>
      <c r="I11756" t="s">
        <v>9863</v>
      </c>
      <c r="J11756" s="2" t="s">
        <v>30269</v>
      </c>
      <c r="K11756" s="5" t="s">
        <v>15</v>
      </c>
      <c r="O11756" t="s">
        <v>24</v>
      </c>
      <c r="P11756" t="s">
        <v>35339</v>
      </c>
    </row>
    <row r="11757" spans="1:16" hidden="1" x14ac:dyDescent="0.25">
      <c r="A11757">
        <v>252773</v>
      </c>
      <c r="B11757" t="s">
        <v>30270</v>
      </c>
      <c r="C11757" t="s">
        <v>30262</v>
      </c>
      <c r="D11757" t="s">
        <v>30256</v>
      </c>
      <c r="E11757" t="s">
        <v>36114</v>
      </c>
      <c r="F11757" t="s">
        <v>35531</v>
      </c>
      <c r="G11757">
        <v>1992</v>
      </c>
      <c r="H11757" t="s">
        <v>36753</v>
      </c>
      <c r="I11757" t="s">
        <v>9863</v>
      </c>
      <c r="J11757" s="2" t="s">
        <v>30271</v>
      </c>
      <c r="K11757" s="5" t="s">
        <v>21</v>
      </c>
    </row>
    <row r="11758" spans="1:16" hidden="1" x14ac:dyDescent="0.25">
      <c r="A11758">
        <v>252778</v>
      </c>
      <c r="B11758" t="s">
        <v>30272</v>
      </c>
      <c r="C11758" t="s">
        <v>30255</v>
      </c>
      <c r="D11758" t="s">
        <v>30256</v>
      </c>
      <c r="E11758" t="s">
        <v>36114</v>
      </c>
      <c r="F11758" t="s">
        <v>35531</v>
      </c>
      <c r="G11758">
        <v>1992</v>
      </c>
      <c r="H11758" t="s">
        <v>36753</v>
      </c>
      <c r="I11758" t="s">
        <v>30257</v>
      </c>
      <c r="J11758" s="2" t="s">
        <v>30273</v>
      </c>
      <c r="K11758" s="5" t="s">
        <v>55</v>
      </c>
    </row>
    <row r="11759" spans="1:16" hidden="1" x14ac:dyDescent="0.25">
      <c r="A11759">
        <v>252801</v>
      </c>
      <c r="B11759" t="s">
        <v>30274</v>
      </c>
      <c r="C11759" t="s">
        <v>30275</v>
      </c>
      <c r="D11759" t="s">
        <v>30256</v>
      </c>
      <c r="E11759" t="s">
        <v>36114</v>
      </c>
      <c r="F11759" t="s">
        <v>35531</v>
      </c>
      <c r="G11759">
        <v>1992</v>
      </c>
      <c r="H11759" t="s">
        <v>36753</v>
      </c>
      <c r="I11759" t="s">
        <v>30276</v>
      </c>
      <c r="J11759" s="2" t="s">
        <v>30277</v>
      </c>
      <c r="K11759" s="5" t="s">
        <v>38</v>
      </c>
      <c r="O11759" t="s">
        <v>24</v>
      </c>
      <c r="P11759" t="s">
        <v>35339</v>
      </c>
    </row>
    <row r="11760" spans="1:16" hidden="1" x14ac:dyDescent="0.25">
      <c r="A11760">
        <v>252820</v>
      </c>
      <c r="B11760" t="s">
        <v>30278</v>
      </c>
      <c r="C11760" t="s">
        <v>30279</v>
      </c>
      <c r="D11760" t="s">
        <v>30256</v>
      </c>
      <c r="E11760" t="s">
        <v>36114</v>
      </c>
      <c r="F11760" t="s">
        <v>35531</v>
      </c>
      <c r="G11760">
        <v>1992</v>
      </c>
      <c r="H11760" t="s">
        <v>36753</v>
      </c>
      <c r="I11760" t="s">
        <v>11004</v>
      </c>
      <c r="J11760" s="2" t="s">
        <v>30280</v>
      </c>
      <c r="K11760" s="5" t="s">
        <v>38</v>
      </c>
    </row>
    <row r="11761" spans="1:19" hidden="1" x14ac:dyDescent="0.25">
      <c r="A11761">
        <v>252827</v>
      </c>
      <c r="B11761" t="s">
        <v>30281</v>
      </c>
      <c r="C11761" t="s">
        <v>30279</v>
      </c>
      <c r="D11761" t="s">
        <v>30256</v>
      </c>
      <c r="E11761" t="s">
        <v>36114</v>
      </c>
      <c r="F11761" t="s">
        <v>35531</v>
      </c>
      <c r="G11761">
        <v>1992</v>
      </c>
      <c r="H11761" t="s">
        <v>36753</v>
      </c>
      <c r="I11761" t="s">
        <v>11004</v>
      </c>
      <c r="J11761" s="2" t="s">
        <v>30282</v>
      </c>
      <c r="K11761" s="5" t="s">
        <v>128</v>
      </c>
      <c r="L11761" t="s">
        <v>35198</v>
      </c>
    </row>
    <row r="11762" spans="1:19" hidden="1" x14ac:dyDescent="0.25">
      <c r="A11762">
        <v>252829</v>
      </c>
      <c r="B11762" t="s">
        <v>30283</v>
      </c>
      <c r="C11762" t="s">
        <v>30279</v>
      </c>
      <c r="D11762" t="s">
        <v>30256</v>
      </c>
      <c r="E11762" t="s">
        <v>36114</v>
      </c>
      <c r="F11762" t="s">
        <v>35531</v>
      </c>
      <c r="G11762">
        <v>1992</v>
      </c>
      <c r="H11762" t="s">
        <v>36753</v>
      </c>
      <c r="I11762" t="s">
        <v>11004</v>
      </c>
      <c r="J11762" s="2" t="s">
        <v>30284</v>
      </c>
      <c r="K11762" s="5" t="s">
        <v>21</v>
      </c>
    </row>
    <row r="11763" spans="1:19" hidden="1" x14ac:dyDescent="0.25">
      <c r="A11763">
        <v>252898</v>
      </c>
      <c r="B11763" t="s">
        <v>30285</v>
      </c>
      <c r="C11763" t="s">
        <v>30286</v>
      </c>
      <c r="D11763" t="s">
        <v>30256</v>
      </c>
      <c r="E11763" t="s">
        <v>36114</v>
      </c>
      <c r="F11763" t="s">
        <v>35531</v>
      </c>
      <c r="G11763">
        <v>1992</v>
      </c>
      <c r="H11763" t="s">
        <v>36753</v>
      </c>
      <c r="I11763" t="s">
        <v>23307</v>
      </c>
      <c r="J11763" s="2" t="s">
        <v>30287</v>
      </c>
      <c r="K11763" s="5" t="s">
        <v>21</v>
      </c>
      <c r="L11763" t="s">
        <v>143</v>
      </c>
    </row>
    <row r="11764" spans="1:19" hidden="1" x14ac:dyDescent="0.25">
      <c r="A11764">
        <v>252922</v>
      </c>
      <c r="B11764" t="s">
        <v>30288</v>
      </c>
      <c r="C11764" t="s">
        <v>30289</v>
      </c>
      <c r="D11764" t="s">
        <v>30256</v>
      </c>
      <c r="E11764" t="s">
        <v>36114</v>
      </c>
      <c r="F11764" t="s">
        <v>35531</v>
      </c>
      <c r="G11764">
        <v>1992</v>
      </c>
      <c r="H11764" t="s">
        <v>36753</v>
      </c>
      <c r="I11764" t="s">
        <v>5812</v>
      </c>
      <c r="J11764" s="2" t="s">
        <v>30290</v>
      </c>
      <c r="K11764" s="5" t="s">
        <v>38</v>
      </c>
      <c r="L11764" t="s">
        <v>232</v>
      </c>
    </row>
    <row r="11765" spans="1:19" hidden="1" x14ac:dyDescent="0.25">
      <c r="A11765">
        <v>252960</v>
      </c>
      <c r="B11765" t="s">
        <v>30291</v>
      </c>
      <c r="C11765" t="s">
        <v>30292</v>
      </c>
      <c r="D11765" t="s">
        <v>30256</v>
      </c>
      <c r="E11765" t="s">
        <v>36114</v>
      </c>
      <c r="F11765" t="s">
        <v>35531</v>
      </c>
      <c r="G11765">
        <v>1992</v>
      </c>
      <c r="H11765" t="s">
        <v>36753</v>
      </c>
      <c r="I11765" t="s">
        <v>9933</v>
      </c>
      <c r="J11765" s="2" t="s">
        <v>30293</v>
      </c>
      <c r="K11765" s="5" t="s">
        <v>55</v>
      </c>
    </row>
    <row r="11766" spans="1:19" x14ac:dyDescent="0.25">
      <c r="A11766">
        <v>252975</v>
      </c>
      <c r="B11766" t="s">
        <v>30294</v>
      </c>
      <c r="C11766" t="s">
        <v>30275</v>
      </c>
      <c r="D11766" t="s">
        <v>30256</v>
      </c>
      <c r="E11766" t="s">
        <v>36114</v>
      </c>
      <c r="F11766" t="s">
        <v>35531</v>
      </c>
      <c r="G11766">
        <v>1992</v>
      </c>
      <c r="H11766" t="s">
        <v>36753</v>
      </c>
      <c r="I11766" t="s">
        <v>30276</v>
      </c>
      <c r="J11766" s="2" t="s">
        <v>30295</v>
      </c>
      <c r="K11766" s="5" t="s">
        <v>38</v>
      </c>
      <c r="M11766" s="4" t="s">
        <v>7</v>
      </c>
      <c r="N11766" s="4" t="s">
        <v>167</v>
      </c>
      <c r="O11766" t="s">
        <v>33</v>
      </c>
      <c r="P11766" t="s">
        <v>35338</v>
      </c>
      <c r="Q11766" s="3" t="s">
        <v>36849</v>
      </c>
      <c r="R11766" t="s">
        <v>7</v>
      </c>
      <c r="S11766" t="s">
        <v>167</v>
      </c>
    </row>
    <row r="11767" spans="1:19" x14ac:dyDescent="0.25">
      <c r="A11767">
        <v>252980</v>
      </c>
      <c r="B11767" t="s">
        <v>30296</v>
      </c>
      <c r="C11767" t="s">
        <v>30275</v>
      </c>
      <c r="D11767" t="s">
        <v>30256</v>
      </c>
      <c r="E11767" t="s">
        <v>36114</v>
      </c>
      <c r="F11767" t="s">
        <v>35531</v>
      </c>
      <c r="G11767">
        <v>1992</v>
      </c>
      <c r="H11767" t="s">
        <v>36753</v>
      </c>
      <c r="I11767" t="s">
        <v>30276</v>
      </c>
      <c r="J11767" s="2" t="s">
        <v>30297</v>
      </c>
      <c r="K11767" s="5" t="s">
        <v>38</v>
      </c>
      <c r="M11767" s="4" t="s">
        <v>7</v>
      </c>
      <c r="N11767" s="4" t="s">
        <v>167</v>
      </c>
      <c r="O11767" t="s">
        <v>33</v>
      </c>
      <c r="P11767" t="s">
        <v>35338</v>
      </c>
      <c r="R11767" t="s">
        <v>7</v>
      </c>
      <c r="S11767" t="s">
        <v>167</v>
      </c>
    </row>
    <row r="11768" spans="1:19" x14ac:dyDescent="0.25">
      <c r="A11768">
        <v>252983</v>
      </c>
      <c r="B11768" t="s">
        <v>30298</v>
      </c>
      <c r="C11768" t="s">
        <v>30279</v>
      </c>
      <c r="D11768" t="s">
        <v>30256</v>
      </c>
      <c r="E11768" t="s">
        <v>36114</v>
      </c>
      <c r="F11768" t="s">
        <v>35531</v>
      </c>
      <c r="G11768">
        <v>1992</v>
      </c>
      <c r="H11768" t="s">
        <v>36753</v>
      </c>
      <c r="I11768" t="s">
        <v>11004</v>
      </c>
      <c r="J11768" s="2" t="s">
        <v>30299</v>
      </c>
      <c r="K11768" s="5" t="s">
        <v>38</v>
      </c>
      <c r="M11768" s="4" t="s">
        <v>7</v>
      </c>
      <c r="N11768" s="4" t="s">
        <v>8</v>
      </c>
      <c r="O11768" t="s">
        <v>33</v>
      </c>
      <c r="P11768" t="s">
        <v>35338</v>
      </c>
      <c r="R11768" t="s">
        <v>7</v>
      </c>
      <c r="S11768" t="s">
        <v>167</v>
      </c>
    </row>
    <row r="11769" spans="1:19" hidden="1" x14ac:dyDescent="0.25">
      <c r="A11769">
        <v>253008</v>
      </c>
      <c r="B11769" t="s">
        <v>30300</v>
      </c>
      <c r="C11769" t="s">
        <v>30275</v>
      </c>
      <c r="D11769" t="s">
        <v>30256</v>
      </c>
      <c r="E11769" t="s">
        <v>36114</v>
      </c>
      <c r="F11769" t="s">
        <v>35531</v>
      </c>
      <c r="G11769">
        <v>1992</v>
      </c>
      <c r="H11769" t="s">
        <v>36753</v>
      </c>
      <c r="I11769" t="s">
        <v>30276</v>
      </c>
      <c r="J11769" s="2" t="s">
        <v>30301</v>
      </c>
      <c r="K11769" s="5" t="s">
        <v>21</v>
      </c>
    </row>
    <row r="11770" spans="1:19" hidden="1" x14ac:dyDescent="0.25">
      <c r="A11770">
        <v>253020</v>
      </c>
      <c r="B11770" t="s">
        <v>30302</v>
      </c>
      <c r="C11770" t="s">
        <v>30275</v>
      </c>
      <c r="D11770" t="s">
        <v>30256</v>
      </c>
      <c r="E11770" t="s">
        <v>36114</v>
      </c>
      <c r="F11770" t="s">
        <v>35531</v>
      </c>
      <c r="G11770">
        <v>1992</v>
      </c>
      <c r="H11770" t="s">
        <v>36753</v>
      </c>
      <c r="I11770" t="s">
        <v>30276</v>
      </c>
      <c r="J11770" s="2" t="s">
        <v>30303</v>
      </c>
      <c r="K11770" s="5" t="s">
        <v>21</v>
      </c>
      <c r="L11770" t="s">
        <v>2049</v>
      </c>
    </row>
    <row r="11771" spans="1:19" hidden="1" x14ac:dyDescent="0.25">
      <c r="A11771">
        <v>253021</v>
      </c>
      <c r="B11771" t="s">
        <v>30304</v>
      </c>
      <c r="C11771" t="s">
        <v>30305</v>
      </c>
      <c r="D11771" t="s">
        <v>30256</v>
      </c>
      <c r="E11771" t="s">
        <v>36114</v>
      </c>
      <c r="F11771" t="s">
        <v>35531</v>
      </c>
      <c r="G11771">
        <v>1992</v>
      </c>
      <c r="H11771" t="s">
        <v>36753</v>
      </c>
      <c r="I11771" t="s">
        <v>30306</v>
      </c>
      <c r="J11771" s="2" t="s">
        <v>30307</v>
      </c>
      <c r="K11771" s="5" t="s">
        <v>202</v>
      </c>
    </row>
    <row r="11772" spans="1:19" hidden="1" x14ac:dyDescent="0.25">
      <c r="A11772">
        <v>253026</v>
      </c>
      <c r="B11772" t="s">
        <v>30308</v>
      </c>
      <c r="C11772" t="s">
        <v>30275</v>
      </c>
      <c r="D11772" t="s">
        <v>30256</v>
      </c>
      <c r="E11772" t="s">
        <v>36114</v>
      </c>
      <c r="F11772" t="s">
        <v>35531</v>
      </c>
      <c r="G11772">
        <v>1992</v>
      </c>
      <c r="H11772" t="s">
        <v>36753</v>
      </c>
      <c r="I11772" t="s">
        <v>30276</v>
      </c>
      <c r="J11772" s="2" t="s">
        <v>30309</v>
      </c>
      <c r="K11772" s="5" t="s">
        <v>21</v>
      </c>
    </row>
    <row r="11773" spans="1:19" x14ac:dyDescent="0.25">
      <c r="A11773">
        <v>253036</v>
      </c>
      <c r="B11773" t="s">
        <v>30310</v>
      </c>
      <c r="C11773" t="s">
        <v>30311</v>
      </c>
      <c r="D11773" t="s">
        <v>30256</v>
      </c>
      <c r="E11773" t="s">
        <v>36114</v>
      </c>
      <c r="F11773" t="s">
        <v>35531</v>
      </c>
      <c r="G11773">
        <v>1992</v>
      </c>
      <c r="H11773" t="s">
        <v>36753</v>
      </c>
      <c r="I11773" t="s">
        <v>9719</v>
      </c>
      <c r="J11773" s="2" t="s">
        <v>30312</v>
      </c>
      <c r="K11773" s="5" t="s">
        <v>15</v>
      </c>
      <c r="M11773" s="4" t="s">
        <v>7</v>
      </c>
      <c r="N11773" s="4" t="s">
        <v>8</v>
      </c>
      <c r="O11773" t="s">
        <v>33</v>
      </c>
      <c r="P11773" t="s">
        <v>35338</v>
      </c>
      <c r="R11773" t="s">
        <v>7</v>
      </c>
      <c r="S11773" t="s">
        <v>167</v>
      </c>
    </row>
    <row r="11774" spans="1:19" hidden="1" x14ac:dyDescent="0.25">
      <c r="A11774">
        <v>253072</v>
      </c>
      <c r="B11774" t="s">
        <v>30313</v>
      </c>
      <c r="C11774" t="s">
        <v>30279</v>
      </c>
      <c r="D11774" t="s">
        <v>30256</v>
      </c>
      <c r="E11774" t="s">
        <v>36114</v>
      </c>
      <c r="F11774" t="s">
        <v>35531</v>
      </c>
      <c r="G11774">
        <v>1992</v>
      </c>
      <c r="H11774" t="s">
        <v>36753</v>
      </c>
      <c r="I11774" t="s">
        <v>11004</v>
      </c>
      <c r="J11774" s="2" t="s">
        <v>30314</v>
      </c>
      <c r="K11774" s="5" t="s">
        <v>55</v>
      </c>
    </row>
    <row r="11775" spans="1:19" hidden="1" x14ac:dyDescent="0.25">
      <c r="A11775">
        <v>253078</v>
      </c>
      <c r="B11775" t="s">
        <v>30315</v>
      </c>
      <c r="C11775" t="s">
        <v>30305</v>
      </c>
      <c r="D11775" t="s">
        <v>30256</v>
      </c>
      <c r="E11775" t="s">
        <v>36114</v>
      </c>
      <c r="F11775" t="s">
        <v>35531</v>
      </c>
      <c r="G11775">
        <v>1992</v>
      </c>
      <c r="H11775" t="s">
        <v>36753</v>
      </c>
      <c r="I11775" t="s">
        <v>30306</v>
      </c>
      <c r="J11775" s="2" t="s">
        <v>30316</v>
      </c>
      <c r="K11775" s="5" t="s">
        <v>38</v>
      </c>
      <c r="L11775" t="s">
        <v>232</v>
      </c>
    </row>
    <row r="11776" spans="1:19" hidden="1" x14ac:dyDescent="0.25">
      <c r="A11776">
        <v>253089</v>
      </c>
      <c r="B11776" t="s">
        <v>30317</v>
      </c>
      <c r="C11776" t="s">
        <v>30279</v>
      </c>
      <c r="D11776" t="s">
        <v>30256</v>
      </c>
      <c r="E11776" t="s">
        <v>36114</v>
      </c>
      <c r="F11776" t="s">
        <v>35531</v>
      </c>
      <c r="G11776">
        <v>1992</v>
      </c>
      <c r="H11776" t="s">
        <v>36753</v>
      </c>
      <c r="I11776" t="s">
        <v>11004</v>
      </c>
      <c r="J11776" s="2" t="s">
        <v>30318</v>
      </c>
      <c r="K11776" s="5" t="s">
        <v>55</v>
      </c>
    </row>
    <row r="11777" spans="1:12" hidden="1" x14ac:dyDescent="0.25">
      <c r="A11777">
        <v>253109</v>
      </c>
      <c r="B11777" t="s">
        <v>30319</v>
      </c>
      <c r="C11777" t="s">
        <v>30279</v>
      </c>
      <c r="D11777" t="s">
        <v>30256</v>
      </c>
      <c r="E11777" t="s">
        <v>36114</v>
      </c>
      <c r="F11777" t="s">
        <v>35531</v>
      </c>
      <c r="G11777">
        <v>1992</v>
      </c>
      <c r="H11777" t="s">
        <v>36753</v>
      </c>
      <c r="I11777" t="s">
        <v>11004</v>
      </c>
      <c r="J11777" s="2" t="s">
        <v>30320</v>
      </c>
      <c r="K11777" s="5" t="s">
        <v>55</v>
      </c>
    </row>
    <row r="11778" spans="1:12" hidden="1" x14ac:dyDescent="0.25">
      <c r="A11778">
        <v>253120</v>
      </c>
      <c r="B11778" t="s">
        <v>30321</v>
      </c>
      <c r="C11778" t="s">
        <v>30305</v>
      </c>
      <c r="D11778" t="s">
        <v>30256</v>
      </c>
      <c r="E11778" t="s">
        <v>36114</v>
      </c>
      <c r="F11778" t="s">
        <v>35531</v>
      </c>
      <c r="G11778">
        <v>1992</v>
      </c>
      <c r="H11778" t="s">
        <v>36753</v>
      </c>
      <c r="I11778" t="s">
        <v>30306</v>
      </c>
      <c r="J11778" s="2" t="s">
        <v>30322</v>
      </c>
      <c r="K11778" s="5" t="s">
        <v>21</v>
      </c>
    </row>
    <row r="11779" spans="1:12" hidden="1" x14ac:dyDescent="0.25">
      <c r="A11779">
        <v>253126</v>
      </c>
      <c r="B11779" t="s">
        <v>30323</v>
      </c>
      <c r="C11779" t="s">
        <v>30305</v>
      </c>
      <c r="D11779" t="s">
        <v>30256</v>
      </c>
      <c r="E11779" t="s">
        <v>36114</v>
      </c>
      <c r="F11779" t="s">
        <v>35531</v>
      </c>
      <c r="G11779">
        <v>1992</v>
      </c>
      <c r="H11779" t="s">
        <v>36753</v>
      </c>
      <c r="I11779" t="s">
        <v>30306</v>
      </c>
      <c r="J11779" s="2" t="s">
        <v>30324</v>
      </c>
      <c r="K11779" s="5" t="s">
        <v>21</v>
      </c>
    </row>
    <row r="11780" spans="1:12" hidden="1" x14ac:dyDescent="0.25">
      <c r="A11780">
        <v>253183</v>
      </c>
      <c r="B11780" t="s">
        <v>30325</v>
      </c>
      <c r="C11780" t="s">
        <v>30305</v>
      </c>
      <c r="D11780" t="s">
        <v>30256</v>
      </c>
      <c r="E11780" t="s">
        <v>36114</v>
      </c>
      <c r="F11780" t="s">
        <v>35531</v>
      </c>
      <c r="G11780">
        <v>1992</v>
      </c>
      <c r="H11780" t="s">
        <v>36753</v>
      </c>
      <c r="I11780" t="s">
        <v>30306</v>
      </c>
      <c r="J11780" s="2" t="s">
        <v>30326</v>
      </c>
      <c r="K11780" s="5" t="s">
        <v>55</v>
      </c>
    </row>
    <row r="11781" spans="1:12" hidden="1" x14ac:dyDescent="0.25">
      <c r="A11781">
        <v>253204</v>
      </c>
      <c r="B11781" t="s">
        <v>30327</v>
      </c>
      <c r="C11781" t="s">
        <v>30305</v>
      </c>
      <c r="D11781" t="s">
        <v>30256</v>
      </c>
      <c r="E11781" t="s">
        <v>36114</v>
      </c>
      <c r="F11781" t="s">
        <v>35531</v>
      </c>
      <c r="G11781">
        <v>1992</v>
      </c>
      <c r="H11781" t="s">
        <v>36753</v>
      </c>
      <c r="I11781" t="s">
        <v>30306</v>
      </c>
      <c r="J11781" s="2" t="s">
        <v>30328</v>
      </c>
      <c r="K11781" s="5" t="s">
        <v>55</v>
      </c>
    </row>
    <row r="11782" spans="1:12" hidden="1" x14ac:dyDescent="0.25">
      <c r="A11782">
        <v>253312</v>
      </c>
      <c r="B11782" t="s">
        <v>30329</v>
      </c>
      <c r="C11782" t="s">
        <v>30330</v>
      </c>
      <c r="D11782" t="s">
        <v>30331</v>
      </c>
      <c r="E11782" t="s">
        <v>36115</v>
      </c>
      <c r="F11782" t="s">
        <v>36116</v>
      </c>
      <c r="G11782">
        <v>1998</v>
      </c>
      <c r="H11782" t="s">
        <v>36754</v>
      </c>
      <c r="I11782" t="s">
        <v>30238</v>
      </c>
      <c r="J11782" s="2" t="s">
        <v>30332</v>
      </c>
      <c r="K11782" s="5" t="s">
        <v>202</v>
      </c>
    </row>
    <row r="11783" spans="1:12" hidden="1" x14ac:dyDescent="0.25">
      <c r="A11783">
        <v>253316</v>
      </c>
      <c r="B11783" t="s">
        <v>30333</v>
      </c>
      <c r="C11783" t="s">
        <v>30334</v>
      </c>
      <c r="D11783" t="s">
        <v>30331</v>
      </c>
      <c r="E11783" t="s">
        <v>36115</v>
      </c>
      <c r="F11783" t="s">
        <v>36116</v>
      </c>
      <c r="G11783">
        <v>1998</v>
      </c>
      <c r="H11783" t="s">
        <v>36754</v>
      </c>
      <c r="I11783" t="s">
        <v>3130</v>
      </c>
      <c r="J11783" s="2" t="s">
        <v>30335</v>
      </c>
      <c r="K11783" s="5" t="s">
        <v>38</v>
      </c>
      <c r="L11783" t="s">
        <v>16</v>
      </c>
    </row>
    <row r="11784" spans="1:12" hidden="1" x14ac:dyDescent="0.25">
      <c r="A11784">
        <v>253370</v>
      </c>
      <c r="B11784" t="s">
        <v>30336</v>
      </c>
      <c r="C11784" t="s">
        <v>30330</v>
      </c>
      <c r="D11784" t="s">
        <v>30331</v>
      </c>
      <c r="E11784" t="s">
        <v>36115</v>
      </c>
      <c r="F11784" t="s">
        <v>36116</v>
      </c>
      <c r="G11784">
        <v>1998</v>
      </c>
      <c r="H11784" t="s">
        <v>36754</v>
      </c>
      <c r="I11784" t="s">
        <v>30238</v>
      </c>
      <c r="J11784" s="2" t="s">
        <v>30337</v>
      </c>
      <c r="K11784" s="5" t="s">
        <v>21</v>
      </c>
    </row>
    <row r="11785" spans="1:12" hidden="1" x14ac:dyDescent="0.25">
      <c r="A11785">
        <v>253372</v>
      </c>
      <c r="B11785" t="s">
        <v>30338</v>
      </c>
      <c r="C11785" t="s">
        <v>30330</v>
      </c>
      <c r="D11785" t="s">
        <v>30331</v>
      </c>
      <c r="E11785" t="s">
        <v>36115</v>
      </c>
      <c r="F11785" t="s">
        <v>36116</v>
      </c>
      <c r="G11785">
        <v>1998</v>
      </c>
      <c r="H11785" t="s">
        <v>36754</v>
      </c>
      <c r="I11785" t="s">
        <v>30238</v>
      </c>
      <c r="J11785" s="2" t="s">
        <v>4541</v>
      </c>
      <c r="K11785" s="5" t="s">
        <v>55</v>
      </c>
    </row>
    <row r="11786" spans="1:12" hidden="1" x14ac:dyDescent="0.25">
      <c r="A11786">
        <v>253375</v>
      </c>
      <c r="B11786" t="s">
        <v>30339</v>
      </c>
      <c r="C11786" t="s">
        <v>30340</v>
      </c>
      <c r="D11786" t="s">
        <v>30331</v>
      </c>
      <c r="E11786" t="s">
        <v>36115</v>
      </c>
      <c r="F11786" t="s">
        <v>36116</v>
      </c>
      <c r="G11786">
        <v>1998</v>
      </c>
      <c r="H11786" t="s">
        <v>36754</v>
      </c>
      <c r="I11786" t="s">
        <v>26374</v>
      </c>
      <c r="J11786" s="2" t="s">
        <v>30341</v>
      </c>
      <c r="K11786" s="5" t="s">
        <v>21</v>
      </c>
    </row>
    <row r="11787" spans="1:12" hidden="1" x14ac:dyDescent="0.25">
      <c r="A11787">
        <v>253427</v>
      </c>
      <c r="B11787" t="s">
        <v>30342</v>
      </c>
      <c r="C11787" t="s">
        <v>30330</v>
      </c>
      <c r="D11787" t="s">
        <v>30331</v>
      </c>
      <c r="E11787" t="s">
        <v>36115</v>
      </c>
      <c r="F11787" t="s">
        <v>36116</v>
      </c>
      <c r="G11787">
        <v>1998</v>
      </c>
      <c r="H11787" t="s">
        <v>36754</v>
      </c>
      <c r="I11787" t="s">
        <v>30238</v>
      </c>
      <c r="J11787" s="2" t="s">
        <v>30343</v>
      </c>
      <c r="K11787" s="5" t="s">
        <v>15</v>
      </c>
      <c r="L11787" t="s">
        <v>35315</v>
      </c>
    </row>
    <row r="11788" spans="1:12" hidden="1" x14ac:dyDescent="0.25">
      <c r="A11788">
        <v>253428</v>
      </c>
      <c r="B11788" t="s">
        <v>30344</v>
      </c>
      <c r="C11788" t="s">
        <v>30340</v>
      </c>
      <c r="D11788" t="s">
        <v>30331</v>
      </c>
      <c r="E11788" t="s">
        <v>36115</v>
      </c>
      <c r="F11788" t="s">
        <v>36116</v>
      </c>
      <c r="G11788">
        <v>1998</v>
      </c>
      <c r="H11788" t="s">
        <v>36754</v>
      </c>
      <c r="I11788" t="s">
        <v>26374</v>
      </c>
      <c r="J11788" s="2" t="s">
        <v>30345</v>
      </c>
      <c r="K11788" s="5" t="s">
        <v>55</v>
      </c>
    </row>
    <row r="11789" spans="1:12" hidden="1" x14ac:dyDescent="0.25">
      <c r="A11789">
        <v>253572</v>
      </c>
      <c r="B11789" t="s">
        <v>30346</v>
      </c>
      <c r="C11789" t="s">
        <v>30347</v>
      </c>
      <c r="D11789" t="s">
        <v>30331</v>
      </c>
      <c r="E11789" t="s">
        <v>36115</v>
      </c>
      <c r="F11789" t="s">
        <v>36116</v>
      </c>
      <c r="G11789">
        <v>1998</v>
      </c>
      <c r="H11789" t="s">
        <v>36754</v>
      </c>
      <c r="I11789" t="s">
        <v>775</v>
      </c>
      <c r="J11789" s="2" t="s">
        <v>30348</v>
      </c>
      <c r="K11789" s="5" t="s">
        <v>202</v>
      </c>
    </row>
    <row r="11790" spans="1:12" hidden="1" x14ac:dyDescent="0.25">
      <c r="A11790">
        <v>253597</v>
      </c>
      <c r="B11790" t="s">
        <v>30349</v>
      </c>
      <c r="C11790" t="s">
        <v>30340</v>
      </c>
      <c r="D11790" t="s">
        <v>30331</v>
      </c>
      <c r="E11790" t="s">
        <v>36115</v>
      </c>
      <c r="F11790" t="s">
        <v>36116</v>
      </c>
      <c r="G11790">
        <v>1998</v>
      </c>
      <c r="H11790" t="s">
        <v>36754</v>
      </c>
      <c r="I11790" t="s">
        <v>26374</v>
      </c>
      <c r="J11790" s="2" t="s">
        <v>30350</v>
      </c>
      <c r="K11790" s="5" t="s">
        <v>502</v>
      </c>
    </row>
    <row r="11791" spans="1:12" hidden="1" x14ac:dyDescent="0.25">
      <c r="A11791">
        <v>253640</v>
      </c>
      <c r="B11791" t="s">
        <v>30351</v>
      </c>
      <c r="C11791" t="s">
        <v>30334</v>
      </c>
      <c r="D11791" t="s">
        <v>30331</v>
      </c>
      <c r="E11791" t="s">
        <v>36115</v>
      </c>
      <c r="F11791" t="s">
        <v>36116</v>
      </c>
      <c r="G11791">
        <v>1998</v>
      </c>
      <c r="H11791" t="s">
        <v>36754</v>
      </c>
      <c r="I11791" t="s">
        <v>3130</v>
      </c>
      <c r="J11791" s="2" t="s">
        <v>30352</v>
      </c>
      <c r="K11791" s="5" t="s">
        <v>202</v>
      </c>
    </row>
    <row r="11792" spans="1:12" hidden="1" x14ac:dyDescent="0.25">
      <c r="A11792">
        <v>253661</v>
      </c>
      <c r="B11792" t="s">
        <v>30353</v>
      </c>
      <c r="C11792" t="s">
        <v>30334</v>
      </c>
      <c r="D11792" t="s">
        <v>30331</v>
      </c>
      <c r="E11792" t="s">
        <v>36115</v>
      </c>
      <c r="F11792" t="s">
        <v>36116</v>
      </c>
      <c r="G11792">
        <v>1998</v>
      </c>
      <c r="H11792" t="s">
        <v>36754</v>
      </c>
      <c r="I11792" t="s">
        <v>3130</v>
      </c>
      <c r="J11792" s="2" t="s">
        <v>30354</v>
      </c>
      <c r="K11792" s="5" t="s">
        <v>55</v>
      </c>
    </row>
    <row r="11793" spans="1:12" hidden="1" x14ac:dyDescent="0.25">
      <c r="A11793">
        <v>253664</v>
      </c>
      <c r="B11793" t="s">
        <v>30355</v>
      </c>
      <c r="C11793" t="s">
        <v>30340</v>
      </c>
      <c r="D11793" t="s">
        <v>30331</v>
      </c>
      <c r="E11793" t="s">
        <v>36115</v>
      </c>
      <c r="F11793" t="s">
        <v>36116</v>
      </c>
      <c r="G11793">
        <v>1998</v>
      </c>
      <c r="H11793" t="s">
        <v>36754</v>
      </c>
      <c r="I11793" t="s">
        <v>26374</v>
      </c>
      <c r="J11793" s="2" t="s">
        <v>30356</v>
      </c>
      <c r="K11793" s="5" t="s">
        <v>21</v>
      </c>
    </row>
    <row r="11794" spans="1:12" hidden="1" x14ac:dyDescent="0.25">
      <c r="A11794">
        <v>253665</v>
      </c>
      <c r="B11794" t="s">
        <v>30357</v>
      </c>
      <c r="C11794" t="s">
        <v>30334</v>
      </c>
      <c r="D11794" t="s">
        <v>30331</v>
      </c>
      <c r="E11794" t="s">
        <v>36115</v>
      </c>
      <c r="F11794" t="s">
        <v>36116</v>
      </c>
      <c r="G11794">
        <v>1998</v>
      </c>
      <c r="H11794" t="s">
        <v>36754</v>
      </c>
      <c r="I11794" t="s">
        <v>3130</v>
      </c>
      <c r="J11794" s="2" t="s">
        <v>30358</v>
      </c>
      <c r="K11794" s="5" t="s">
        <v>55</v>
      </c>
    </row>
    <row r="11795" spans="1:12" hidden="1" x14ac:dyDescent="0.25">
      <c r="A11795">
        <v>253689</v>
      </c>
      <c r="B11795" t="s">
        <v>30359</v>
      </c>
      <c r="C11795" t="s">
        <v>30334</v>
      </c>
      <c r="D11795" t="s">
        <v>30331</v>
      </c>
      <c r="E11795" t="s">
        <v>36115</v>
      </c>
      <c r="F11795" t="s">
        <v>36116</v>
      </c>
      <c r="G11795">
        <v>1998</v>
      </c>
      <c r="H11795" t="s">
        <v>36754</v>
      </c>
      <c r="I11795" t="s">
        <v>3130</v>
      </c>
      <c r="J11795" s="2" t="s">
        <v>30360</v>
      </c>
      <c r="K11795" s="5" t="s">
        <v>55</v>
      </c>
    </row>
    <row r="11796" spans="1:12" hidden="1" x14ac:dyDescent="0.25">
      <c r="A11796">
        <v>253711</v>
      </c>
      <c r="B11796" t="s">
        <v>30361</v>
      </c>
      <c r="C11796" t="s">
        <v>30334</v>
      </c>
      <c r="D11796" t="s">
        <v>30331</v>
      </c>
      <c r="E11796" t="s">
        <v>36115</v>
      </c>
      <c r="F11796" t="s">
        <v>36116</v>
      </c>
      <c r="G11796">
        <v>1998</v>
      </c>
      <c r="H11796" t="s">
        <v>36754</v>
      </c>
      <c r="I11796" t="s">
        <v>3130</v>
      </c>
      <c r="J11796" s="2" t="s">
        <v>30362</v>
      </c>
      <c r="K11796" s="5" t="s">
        <v>21</v>
      </c>
    </row>
    <row r="11797" spans="1:12" hidden="1" x14ac:dyDescent="0.25">
      <c r="A11797">
        <v>253761</v>
      </c>
      <c r="B11797" t="s">
        <v>30363</v>
      </c>
      <c r="C11797" t="s">
        <v>30340</v>
      </c>
      <c r="D11797" t="s">
        <v>30331</v>
      </c>
      <c r="E11797" t="s">
        <v>36115</v>
      </c>
      <c r="F11797" t="s">
        <v>36116</v>
      </c>
      <c r="G11797">
        <v>1998</v>
      </c>
      <c r="H11797" t="s">
        <v>36754</v>
      </c>
      <c r="I11797" t="s">
        <v>26374</v>
      </c>
      <c r="J11797" s="2" t="s">
        <v>30364</v>
      </c>
      <c r="K11797" s="5" t="s">
        <v>38</v>
      </c>
      <c r="L11797" t="s">
        <v>323</v>
      </c>
    </row>
    <row r="11798" spans="1:12" hidden="1" x14ac:dyDescent="0.25">
      <c r="A11798">
        <v>253767</v>
      </c>
      <c r="B11798" t="s">
        <v>30365</v>
      </c>
      <c r="C11798" t="s">
        <v>30340</v>
      </c>
      <c r="D11798" t="s">
        <v>30331</v>
      </c>
      <c r="E11798" t="s">
        <v>36115</v>
      </c>
      <c r="F11798" t="s">
        <v>36116</v>
      </c>
      <c r="G11798">
        <v>1998</v>
      </c>
      <c r="H11798" t="s">
        <v>36754</v>
      </c>
      <c r="I11798" t="s">
        <v>26374</v>
      </c>
      <c r="J11798" s="2" t="s">
        <v>30366</v>
      </c>
      <c r="K11798" s="5" t="s">
        <v>55</v>
      </c>
    </row>
    <row r="11799" spans="1:12" hidden="1" x14ac:dyDescent="0.25">
      <c r="A11799">
        <v>253773</v>
      </c>
      <c r="B11799" t="s">
        <v>30367</v>
      </c>
      <c r="C11799" t="s">
        <v>30340</v>
      </c>
      <c r="D11799" t="s">
        <v>30331</v>
      </c>
      <c r="E11799" t="s">
        <v>36115</v>
      </c>
      <c r="F11799" t="s">
        <v>36116</v>
      </c>
      <c r="G11799">
        <v>1998</v>
      </c>
      <c r="H11799" t="s">
        <v>36754</v>
      </c>
      <c r="I11799" t="s">
        <v>26374</v>
      </c>
      <c r="J11799" s="2" t="s">
        <v>30368</v>
      </c>
      <c r="K11799" s="5" t="s">
        <v>6509</v>
      </c>
    </row>
    <row r="11800" spans="1:12" hidden="1" x14ac:dyDescent="0.25">
      <c r="A11800">
        <v>253780</v>
      </c>
      <c r="B11800" t="s">
        <v>30369</v>
      </c>
      <c r="C11800" t="s">
        <v>30340</v>
      </c>
      <c r="D11800" t="s">
        <v>30331</v>
      </c>
      <c r="E11800" t="s">
        <v>36115</v>
      </c>
      <c r="F11800" t="s">
        <v>36116</v>
      </c>
      <c r="G11800">
        <v>1998</v>
      </c>
      <c r="H11800" t="s">
        <v>36754</v>
      </c>
      <c r="I11800" t="s">
        <v>26374</v>
      </c>
      <c r="J11800" s="2" t="s">
        <v>30370</v>
      </c>
      <c r="K11800" s="5" t="s">
        <v>202</v>
      </c>
    </row>
    <row r="11801" spans="1:12" hidden="1" x14ac:dyDescent="0.25">
      <c r="A11801">
        <v>253789</v>
      </c>
      <c r="B11801" t="s">
        <v>30371</v>
      </c>
      <c r="C11801" t="s">
        <v>30334</v>
      </c>
      <c r="D11801" t="s">
        <v>30331</v>
      </c>
      <c r="E11801" t="s">
        <v>36115</v>
      </c>
      <c r="F11801" t="s">
        <v>36116</v>
      </c>
      <c r="G11801">
        <v>1998</v>
      </c>
      <c r="H11801" t="s">
        <v>36754</v>
      </c>
      <c r="I11801" t="s">
        <v>3130</v>
      </c>
      <c r="J11801" s="2" t="s">
        <v>30372</v>
      </c>
      <c r="K11801" s="5" t="s">
        <v>21</v>
      </c>
    </row>
    <row r="11802" spans="1:12" hidden="1" x14ac:dyDescent="0.25">
      <c r="A11802">
        <v>253790</v>
      </c>
      <c r="B11802" t="s">
        <v>30373</v>
      </c>
      <c r="C11802" t="s">
        <v>30340</v>
      </c>
      <c r="D11802" t="s">
        <v>30331</v>
      </c>
      <c r="E11802" t="s">
        <v>36115</v>
      </c>
      <c r="F11802" t="s">
        <v>36116</v>
      </c>
      <c r="G11802">
        <v>1998</v>
      </c>
      <c r="H11802" t="s">
        <v>36754</v>
      </c>
      <c r="I11802" t="s">
        <v>26374</v>
      </c>
      <c r="J11802" s="2" t="s">
        <v>30374</v>
      </c>
      <c r="K11802" s="5" t="s">
        <v>128</v>
      </c>
    </row>
    <row r="11803" spans="1:12" hidden="1" x14ac:dyDescent="0.25">
      <c r="A11803">
        <v>253791</v>
      </c>
      <c r="B11803" t="s">
        <v>30375</v>
      </c>
      <c r="C11803" t="s">
        <v>30334</v>
      </c>
      <c r="D11803" t="s">
        <v>30331</v>
      </c>
      <c r="E11803" t="s">
        <v>36115</v>
      </c>
      <c r="F11803" t="s">
        <v>36116</v>
      </c>
      <c r="G11803">
        <v>1998</v>
      </c>
      <c r="H11803" t="s">
        <v>36754</v>
      </c>
      <c r="I11803" t="s">
        <v>3130</v>
      </c>
      <c r="J11803" s="2" t="s">
        <v>30376</v>
      </c>
      <c r="K11803" s="5" t="s">
        <v>21</v>
      </c>
    </row>
    <row r="11804" spans="1:12" hidden="1" x14ac:dyDescent="0.25">
      <c r="A11804">
        <v>253802</v>
      </c>
      <c r="B11804" t="s">
        <v>30377</v>
      </c>
      <c r="C11804" t="s">
        <v>30340</v>
      </c>
      <c r="D11804" t="s">
        <v>30331</v>
      </c>
      <c r="E11804" t="s">
        <v>36115</v>
      </c>
      <c r="F11804" t="s">
        <v>36116</v>
      </c>
      <c r="G11804">
        <v>1998</v>
      </c>
      <c r="H11804" t="s">
        <v>36754</v>
      </c>
      <c r="I11804" t="s">
        <v>26374</v>
      </c>
      <c r="J11804" s="2" t="s">
        <v>30378</v>
      </c>
      <c r="K11804" s="5" t="s">
        <v>21</v>
      </c>
    </row>
    <row r="11805" spans="1:12" hidden="1" x14ac:dyDescent="0.25">
      <c r="A11805">
        <v>253812</v>
      </c>
      <c r="B11805" t="s">
        <v>30379</v>
      </c>
      <c r="C11805" t="s">
        <v>30340</v>
      </c>
      <c r="D11805" t="s">
        <v>30331</v>
      </c>
      <c r="E11805" t="s">
        <v>36115</v>
      </c>
      <c r="F11805" t="s">
        <v>36116</v>
      </c>
      <c r="G11805">
        <v>1998</v>
      </c>
      <c r="H11805" t="s">
        <v>36754</v>
      </c>
      <c r="I11805" t="s">
        <v>26374</v>
      </c>
      <c r="J11805" s="2" t="s">
        <v>30380</v>
      </c>
      <c r="K11805" s="5" t="s">
        <v>21</v>
      </c>
    </row>
    <row r="11806" spans="1:12" hidden="1" x14ac:dyDescent="0.25">
      <c r="A11806">
        <v>253839</v>
      </c>
      <c r="B11806" t="s">
        <v>30381</v>
      </c>
      <c r="C11806" t="s">
        <v>30334</v>
      </c>
      <c r="D11806" t="s">
        <v>30331</v>
      </c>
      <c r="E11806" t="s">
        <v>36115</v>
      </c>
      <c r="F11806" t="s">
        <v>36116</v>
      </c>
      <c r="G11806">
        <v>1998</v>
      </c>
      <c r="H11806" t="s">
        <v>36754</v>
      </c>
      <c r="I11806" t="s">
        <v>3130</v>
      </c>
      <c r="J11806" s="2" t="s">
        <v>30382</v>
      </c>
      <c r="K11806" s="5" t="s">
        <v>21</v>
      </c>
    </row>
    <row r="11807" spans="1:12" hidden="1" x14ac:dyDescent="0.25">
      <c r="A11807">
        <v>253903</v>
      </c>
      <c r="B11807" t="s">
        <v>30383</v>
      </c>
      <c r="C11807" t="s">
        <v>30340</v>
      </c>
      <c r="D11807" t="s">
        <v>30331</v>
      </c>
      <c r="E11807" t="s">
        <v>36115</v>
      </c>
      <c r="F11807" t="s">
        <v>36116</v>
      </c>
      <c r="G11807">
        <v>1998</v>
      </c>
      <c r="H11807" t="s">
        <v>36754</v>
      </c>
      <c r="I11807" t="s">
        <v>26374</v>
      </c>
      <c r="J11807" s="2" t="s">
        <v>30384</v>
      </c>
      <c r="K11807" s="5" t="s">
        <v>21</v>
      </c>
      <c r="L11807" t="s">
        <v>143</v>
      </c>
    </row>
    <row r="11808" spans="1:12" hidden="1" x14ac:dyDescent="0.25">
      <c r="A11808">
        <v>253915</v>
      </c>
      <c r="B11808" t="s">
        <v>30385</v>
      </c>
      <c r="C11808" t="s">
        <v>30334</v>
      </c>
      <c r="D11808" t="s">
        <v>30331</v>
      </c>
      <c r="E11808" t="s">
        <v>36115</v>
      </c>
      <c r="F11808" t="s">
        <v>36116</v>
      </c>
      <c r="G11808">
        <v>1998</v>
      </c>
      <c r="H11808" t="s">
        <v>36754</v>
      </c>
      <c r="I11808" t="s">
        <v>3130</v>
      </c>
      <c r="J11808" s="2" t="s">
        <v>30386</v>
      </c>
      <c r="K11808" s="5" t="s">
        <v>21</v>
      </c>
    </row>
    <row r="11809" spans="1:12" hidden="1" x14ac:dyDescent="0.25">
      <c r="A11809">
        <v>253931</v>
      </c>
      <c r="B11809" t="s">
        <v>30387</v>
      </c>
      <c r="C11809" t="s">
        <v>30334</v>
      </c>
      <c r="D11809" t="s">
        <v>30331</v>
      </c>
      <c r="E11809" t="s">
        <v>36115</v>
      </c>
      <c r="F11809" t="s">
        <v>36116</v>
      </c>
      <c r="G11809">
        <v>1998</v>
      </c>
      <c r="H11809" t="s">
        <v>36754</v>
      </c>
      <c r="I11809" t="s">
        <v>3130</v>
      </c>
      <c r="J11809" s="2" t="s">
        <v>30388</v>
      </c>
      <c r="K11809" s="5" t="s">
        <v>21</v>
      </c>
    </row>
    <row r="11810" spans="1:12" hidden="1" x14ac:dyDescent="0.25">
      <c r="A11810">
        <v>253976</v>
      </c>
      <c r="B11810" t="s">
        <v>30389</v>
      </c>
      <c r="C11810" t="s">
        <v>30334</v>
      </c>
      <c r="D11810" t="s">
        <v>30331</v>
      </c>
      <c r="E11810" t="s">
        <v>36115</v>
      </c>
      <c r="F11810" t="s">
        <v>36116</v>
      </c>
      <c r="G11810">
        <v>1998</v>
      </c>
      <c r="H11810" t="s">
        <v>36754</v>
      </c>
      <c r="I11810" t="s">
        <v>3130</v>
      </c>
      <c r="J11810" s="2" t="s">
        <v>30390</v>
      </c>
      <c r="K11810" s="5" t="s">
        <v>55</v>
      </c>
    </row>
    <row r="11811" spans="1:12" hidden="1" x14ac:dyDescent="0.25">
      <c r="A11811">
        <v>253994</v>
      </c>
      <c r="B11811" t="s">
        <v>30391</v>
      </c>
      <c r="C11811" t="s">
        <v>30340</v>
      </c>
      <c r="D11811" t="s">
        <v>30331</v>
      </c>
      <c r="E11811" t="s">
        <v>36115</v>
      </c>
      <c r="F11811" t="s">
        <v>36116</v>
      </c>
      <c r="G11811">
        <v>1998</v>
      </c>
      <c r="H11811" t="s">
        <v>36754</v>
      </c>
      <c r="I11811" t="s">
        <v>26374</v>
      </c>
      <c r="J11811" s="2" t="s">
        <v>30392</v>
      </c>
      <c r="K11811" s="5" t="s">
        <v>55</v>
      </c>
    </row>
    <row r="11812" spans="1:12" hidden="1" x14ac:dyDescent="0.25">
      <c r="A11812">
        <v>254000</v>
      </c>
      <c r="B11812" t="s">
        <v>30393</v>
      </c>
      <c r="C11812" t="s">
        <v>30394</v>
      </c>
      <c r="D11812" t="s">
        <v>30331</v>
      </c>
      <c r="E11812" t="s">
        <v>36115</v>
      </c>
      <c r="F11812" t="s">
        <v>36116</v>
      </c>
      <c r="G11812">
        <v>1998</v>
      </c>
      <c r="H11812" t="s">
        <v>36754</v>
      </c>
      <c r="I11812" t="s">
        <v>1774</v>
      </c>
      <c r="J11812" s="2" t="s">
        <v>30395</v>
      </c>
      <c r="K11812" s="5" t="s">
        <v>21</v>
      </c>
    </row>
    <row r="11813" spans="1:12" hidden="1" x14ac:dyDescent="0.25">
      <c r="A11813">
        <v>254061</v>
      </c>
      <c r="B11813" t="s">
        <v>30396</v>
      </c>
      <c r="C11813" t="s">
        <v>30394</v>
      </c>
      <c r="D11813" t="s">
        <v>30331</v>
      </c>
      <c r="E11813" t="s">
        <v>36115</v>
      </c>
      <c r="F11813" t="s">
        <v>36116</v>
      </c>
      <c r="G11813">
        <v>1998</v>
      </c>
      <c r="H11813" t="s">
        <v>36754</v>
      </c>
      <c r="I11813" t="s">
        <v>1774</v>
      </c>
      <c r="J11813" s="2" t="s">
        <v>30397</v>
      </c>
      <c r="K11813" s="5" t="s">
        <v>55</v>
      </c>
    </row>
    <row r="11814" spans="1:12" hidden="1" x14ac:dyDescent="0.25">
      <c r="A11814">
        <v>254108</v>
      </c>
      <c r="B11814" t="s">
        <v>30398</v>
      </c>
      <c r="C11814" t="s">
        <v>30394</v>
      </c>
      <c r="D11814" t="s">
        <v>30331</v>
      </c>
      <c r="E11814" t="s">
        <v>36115</v>
      </c>
      <c r="F11814" t="s">
        <v>36116</v>
      </c>
      <c r="G11814">
        <v>1998</v>
      </c>
      <c r="H11814" t="s">
        <v>36754</v>
      </c>
      <c r="I11814" t="s">
        <v>1774</v>
      </c>
      <c r="J11814" s="2" t="s">
        <v>30399</v>
      </c>
      <c r="K11814" s="5" t="s">
        <v>21</v>
      </c>
    </row>
    <row r="11815" spans="1:12" hidden="1" x14ac:dyDescent="0.25">
      <c r="A11815">
        <v>254150</v>
      </c>
      <c r="B11815" t="s">
        <v>30400</v>
      </c>
      <c r="C11815" t="s">
        <v>30394</v>
      </c>
      <c r="D11815" t="s">
        <v>30331</v>
      </c>
      <c r="E11815" t="s">
        <v>36115</v>
      </c>
      <c r="F11815" t="s">
        <v>36116</v>
      </c>
      <c r="G11815">
        <v>1998</v>
      </c>
      <c r="H11815" t="s">
        <v>36754</v>
      </c>
      <c r="I11815" t="s">
        <v>1774</v>
      </c>
      <c r="J11815" s="2" t="s">
        <v>30401</v>
      </c>
      <c r="K11815" s="5" t="s">
        <v>447</v>
      </c>
      <c r="L11815" t="s">
        <v>16</v>
      </c>
    </row>
    <row r="11816" spans="1:12" hidden="1" x14ac:dyDescent="0.25">
      <c r="A11816">
        <v>254336</v>
      </c>
      <c r="B11816" t="s">
        <v>30402</v>
      </c>
      <c r="C11816" t="s">
        <v>30403</v>
      </c>
      <c r="D11816" t="s">
        <v>30404</v>
      </c>
      <c r="E11816" t="s">
        <v>36117</v>
      </c>
      <c r="F11816" t="s">
        <v>36064</v>
      </c>
      <c r="G11816">
        <v>1977</v>
      </c>
      <c r="H11816" t="s">
        <v>36755</v>
      </c>
      <c r="I11816" t="s">
        <v>3600</v>
      </c>
      <c r="J11816" s="2" t="s">
        <v>30405</v>
      </c>
      <c r="K11816" s="5" t="s">
        <v>128</v>
      </c>
    </row>
    <row r="11817" spans="1:12" hidden="1" x14ac:dyDescent="0.25">
      <c r="A11817">
        <v>254345</v>
      </c>
      <c r="B11817" t="s">
        <v>30406</v>
      </c>
      <c r="C11817" t="s">
        <v>30407</v>
      </c>
      <c r="D11817" t="s">
        <v>30404</v>
      </c>
      <c r="E11817" t="s">
        <v>36117</v>
      </c>
      <c r="F11817" t="s">
        <v>36064</v>
      </c>
      <c r="G11817">
        <v>1977</v>
      </c>
      <c r="H11817" t="s">
        <v>36755</v>
      </c>
      <c r="I11817" t="s">
        <v>12997</v>
      </c>
      <c r="J11817" s="2" t="s">
        <v>30408</v>
      </c>
      <c r="K11817" s="5" t="s">
        <v>128</v>
      </c>
    </row>
    <row r="11818" spans="1:12" hidden="1" x14ac:dyDescent="0.25">
      <c r="A11818">
        <v>254360</v>
      </c>
      <c r="B11818" t="s">
        <v>30409</v>
      </c>
      <c r="C11818" t="s">
        <v>30407</v>
      </c>
      <c r="D11818" t="s">
        <v>30404</v>
      </c>
      <c r="E11818" t="s">
        <v>36117</v>
      </c>
      <c r="F11818" t="s">
        <v>36064</v>
      </c>
      <c r="G11818">
        <v>1977</v>
      </c>
      <c r="H11818" t="s">
        <v>36755</v>
      </c>
      <c r="I11818" t="s">
        <v>12997</v>
      </c>
      <c r="J11818" s="2" t="s">
        <v>30410</v>
      </c>
      <c r="K11818" s="5" t="s">
        <v>55</v>
      </c>
    </row>
    <row r="11819" spans="1:12" hidden="1" x14ac:dyDescent="0.25">
      <c r="A11819">
        <v>254365</v>
      </c>
      <c r="B11819" t="s">
        <v>30411</v>
      </c>
      <c r="C11819" t="s">
        <v>30403</v>
      </c>
      <c r="D11819" t="s">
        <v>30404</v>
      </c>
      <c r="E11819" t="s">
        <v>36117</v>
      </c>
      <c r="F11819" t="s">
        <v>36064</v>
      </c>
      <c r="G11819">
        <v>1977</v>
      </c>
      <c r="H11819" t="s">
        <v>36755</v>
      </c>
      <c r="I11819" t="s">
        <v>3600</v>
      </c>
      <c r="J11819" s="2" t="s">
        <v>30412</v>
      </c>
      <c r="K11819" s="5" t="s">
        <v>55</v>
      </c>
    </row>
    <row r="11820" spans="1:12" hidden="1" x14ac:dyDescent="0.25">
      <c r="A11820">
        <v>254373</v>
      </c>
      <c r="B11820" t="s">
        <v>30413</v>
      </c>
      <c r="C11820" t="s">
        <v>30403</v>
      </c>
      <c r="D11820" t="s">
        <v>30404</v>
      </c>
      <c r="E11820" t="s">
        <v>36117</v>
      </c>
      <c r="F11820" t="s">
        <v>36064</v>
      </c>
      <c r="G11820">
        <v>1977</v>
      </c>
      <c r="H11820" t="s">
        <v>36755</v>
      </c>
      <c r="I11820" t="s">
        <v>3600</v>
      </c>
      <c r="J11820" s="2" t="s">
        <v>30414</v>
      </c>
      <c r="K11820" s="5" t="s">
        <v>55</v>
      </c>
    </row>
    <row r="11821" spans="1:12" hidden="1" x14ac:dyDescent="0.25">
      <c r="A11821">
        <v>254403</v>
      </c>
      <c r="B11821" t="s">
        <v>30415</v>
      </c>
      <c r="C11821" t="s">
        <v>30403</v>
      </c>
      <c r="D11821" t="s">
        <v>30404</v>
      </c>
      <c r="E11821" t="s">
        <v>36117</v>
      </c>
      <c r="F11821" t="s">
        <v>36064</v>
      </c>
      <c r="G11821">
        <v>1977</v>
      </c>
      <c r="H11821" t="s">
        <v>36755</v>
      </c>
      <c r="I11821" t="s">
        <v>3600</v>
      </c>
      <c r="J11821" s="2" t="s">
        <v>30416</v>
      </c>
      <c r="K11821" s="5" t="s">
        <v>32</v>
      </c>
    </row>
    <row r="11822" spans="1:12" hidden="1" x14ac:dyDescent="0.25">
      <c r="A11822">
        <v>254416</v>
      </c>
      <c r="B11822" t="s">
        <v>30417</v>
      </c>
      <c r="C11822" t="s">
        <v>30418</v>
      </c>
      <c r="D11822" t="s">
        <v>30404</v>
      </c>
      <c r="E11822" t="s">
        <v>36117</v>
      </c>
      <c r="F11822" t="s">
        <v>36064</v>
      </c>
      <c r="G11822">
        <v>1977</v>
      </c>
      <c r="H11822" t="s">
        <v>36755</v>
      </c>
      <c r="I11822" t="s">
        <v>17107</v>
      </c>
      <c r="J11822" s="2" t="s">
        <v>30419</v>
      </c>
      <c r="K11822" s="5" t="s">
        <v>38</v>
      </c>
      <c r="L11822" t="s">
        <v>323</v>
      </c>
    </row>
    <row r="11823" spans="1:12" hidden="1" x14ac:dyDescent="0.25">
      <c r="A11823">
        <v>254418</v>
      </c>
      <c r="B11823" t="s">
        <v>30420</v>
      </c>
      <c r="C11823" t="s">
        <v>30418</v>
      </c>
      <c r="D11823" t="s">
        <v>30404</v>
      </c>
      <c r="E11823" t="s">
        <v>36117</v>
      </c>
      <c r="F11823" t="s">
        <v>36064</v>
      </c>
      <c r="G11823">
        <v>1977</v>
      </c>
      <c r="H11823" t="s">
        <v>36755</v>
      </c>
      <c r="I11823" t="s">
        <v>17107</v>
      </c>
      <c r="J11823" s="2" t="s">
        <v>30421</v>
      </c>
      <c r="K11823" s="5" t="s">
        <v>128</v>
      </c>
    </row>
    <row r="11824" spans="1:12" hidden="1" x14ac:dyDescent="0.25">
      <c r="A11824">
        <v>254420</v>
      </c>
      <c r="B11824" t="s">
        <v>30422</v>
      </c>
      <c r="C11824" t="s">
        <v>30418</v>
      </c>
      <c r="D11824" t="s">
        <v>30404</v>
      </c>
      <c r="E11824" t="s">
        <v>36117</v>
      </c>
      <c r="F11824" t="s">
        <v>36064</v>
      </c>
      <c r="G11824">
        <v>1977</v>
      </c>
      <c r="H11824" t="s">
        <v>36755</v>
      </c>
      <c r="I11824" t="s">
        <v>17107</v>
      </c>
      <c r="J11824" s="2" t="s">
        <v>30423</v>
      </c>
      <c r="K11824" s="5" t="s">
        <v>38</v>
      </c>
      <c r="L11824" t="s">
        <v>187</v>
      </c>
    </row>
    <row r="11825" spans="1:12" hidden="1" x14ac:dyDescent="0.25">
      <c r="A11825">
        <v>254441</v>
      </c>
      <c r="B11825" t="s">
        <v>30424</v>
      </c>
      <c r="C11825" t="s">
        <v>30425</v>
      </c>
      <c r="D11825" t="s">
        <v>30404</v>
      </c>
      <c r="E11825" t="s">
        <v>36117</v>
      </c>
      <c r="F11825" t="s">
        <v>36064</v>
      </c>
      <c r="G11825">
        <v>1977</v>
      </c>
      <c r="H11825" t="s">
        <v>36755</v>
      </c>
      <c r="I11825" t="s">
        <v>30426</v>
      </c>
      <c r="J11825" s="2" t="s">
        <v>30427</v>
      </c>
      <c r="K11825" s="5" t="s">
        <v>173</v>
      </c>
    </row>
    <row r="11826" spans="1:12" hidden="1" x14ac:dyDescent="0.25">
      <c r="A11826">
        <v>254458</v>
      </c>
      <c r="B11826" t="s">
        <v>30428</v>
      </c>
      <c r="C11826" t="s">
        <v>30429</v>
      </c>
      <c r="D11826" t="s">
        <v>30404</v>
      </c>
      <c r="E11826" t="s">
        <v>36117</v>
      </c>
      <c r="F11826" t="s">
        <v>36064</v>
      </c>
      <c r="G11826">
        <v>1977</v>
      </c>
      <c r="H11826" t="s">
        <v>36755</v>
      </c>
      <c r="I11826" t="s">
        <v>20691</v>
      </c>
      <c r="J11826" s="2" t="s">
        <v>30430</v>
      </c>
      <c r="K11826" s="5" t="s">
        <v>55</v>
      </c>
    </row>
    <row r="11827" spans="1:12" hidden="1" x14ac:dyDescent="0.25">
      <c r="A11827">
        <v>254459</v>
      </c>
      <c r="B11827" t="s">
        <v>30431</v>
      </c>
      <c r="C11827" t="s">
        <v>30432</v>
      </c>
      <c r="D11827" t="s">
        <v>30404</v>
      </c>
      <c r="E11827" t="s">
        <v>36117</v>
      </c>
      <c r="F11827" t="s">
        <v>36064</v>
      </c>
      <c r="G11827">
        <v>1977</v>
      </c>
      <c r="H11827" t="s">
        <v>36755</v>
      </c>
      <c r="I11827" t="s">
        <v>20687</v>
      </c>
      <c r="J11827" s="2" t="s">
        <v>30433</v>
      </c>
      <c r="K11827" s="5" t="s">
        <v>128</v>
      </c>
    </row>
    <row r="11828" spans="1:12" hidden="1" x14ac:dyDescent="0.25">
      <c r="A11828">
        <v>254511</v>
      </c>
      <c r="B11828" t="s">
        <v>30434</v>
      </c>
      <c r="C11828" t="s">
        <v>30432</v>
      </c>
      <c r="D11828" t="s">
        <v>30404</v>
      </c>
      <c r="E11828" t="s">
        <v>36117</v>
      </c>
      <c r="F11828" t="s">
        <v>36064</v>
      </c>
      <c r="G11828">
        <v>1977</v>
      </c>
      <c r="H11828" t="s">
        <v>36755</v>
      </c>
      <c r="I11828" t="s">
        <v>20687</v>
      </c>
      <c r="J11828" s="2" t="s">
        <v>30435</v>
      </c>
      <c r="K11828" s="5" t="s">
        <v>38</v>
      </c>
      <c r="L11828" t="s">
        <v>174</v>
      </c>
    </row>
    <row r="11829" spans="1:12" hidden="1" x14ac:dyDescent="0.25">
      <c r="A11829">
        <v>254527</v>
      </c>
      <c r="B11829" t="s">
        <v>30436</v>
      </c>
      <c r="C11829" t="s">
        <v>30437</v>
      </c>
      <c r="D11829" t="s">
        <v>30404</v>
      </c>
      <c r="E11829" t="s">
        <v>36117</v>
      </c>
      <c r="F11829" t="s">
        <v>36064</v>
      </c>
      <c r="G11829">
        <v>1977</v>
      </c>
      <c r="H11829" t="s">
        <v>36755</v>
      </c>
      <c r="I11829" t="s">
        <v>20728</v>
      </c>
      <c r="J11829" s="2" t="s">
        <v>30438</v>
      </c>
      <c r="K11829" s="5" t="s">
        <v>38</v>
      </c>
      <c r="L11829" t="s">
        <v>323</v>
      </c>
    </row>
    <row r="11830" spans="1:12" hidden="1" x14ac:dyDescent="0.25">
      <c r="A11830">
        <v>254528</v>
      </c>
      <c r="B11830" t="s">
        <v>30439</v>
      </c>
      <c r="C11830" t="s">
        <v>30429</v>
      </c>
      <c r="D11830" t="s">
        <v>30404</v>
      </c>
      <c r="E11830" t="s">
        <v>36117</v>
      </c>
      <c r="F11830" t="s">
        <v>36064</v>
      </c>
      <c r="G11830">
        <v>1977</v>
      </c>
      <c r="H11830" t="s">
        <v>36755</v>
      </c>
      <c r="I11830" t="s">
        <v>20691</v>
      </c>
      <c r="J11830" s="2" t="s">
        <v>30440</v>
      </c>
      <c r="K11830" s="5" t="s">
        <v>38</v>
      </c>
      <c r="L11830" t="s">
        <v>132</v>
      </c>
    </row>
    <row r="11831" spans="1:12" hidden="1" x14ac:dyDescent="0.25">
      <c r="A11831">
        <v>254539</v>
      </c>
      <c r="B11831" t="s">
        <v>30441</v>
      </c>
      <c r="C11831" t="s">
        <v>30442</v>
      </c>
      <c r="D11831" t="s">
        <v>30404</v>
      </c>
      <c r="E11831" t="s">
        <v>36117</v>
      </c>
      <c r="F11831" t="s">
        <v>36064</v>
      </c>
      <c r="G11831">
        <v>1977</v>
      </c>
      <c r="H11831" t="s">
        <v>36755</v>
      </c>
      <c r="I11831" t="s">
        <v>30443</v>
      </c>
      <c r="J11831" s="2" t="s">
        <v>30444</v>
      </c>
      <c r="K11831" s="5" t="s">
        <v>1493</v>
      </c>
      <c r="L11831" t="s">
        <v>119</v>
      </c>
    </row>
    <row r="11832" spans="1:12" hidden="1" x14ac:dyDescent="0.25">
      <c r="A11832">
        <v>254576</v>
      </c>
      <c r="B11832" t="s">
        <v>30445</v>
      </c>
      <c r="C11832" t="s">
        <v>30446</v>
      </c>
      <c r="D11832" t="s">
        <v>30404</v>
      </c>
      <c r="E11832" t="s">
        <v>36117</v>
      </c>
      <c r="F11832" t="s">
        <v>36064</v>
      </c>
      <c r="G11832">
        <v>1977</v>
      </c>
      <c r="H11832" t="s">
        <v>36755</v>
      </c>
      <c r="I11832" t="s">
        <v>28165</v>
      </c>
      <c r="J11832" s="2" t="s">
        <v>30447</v>
      </c>
      <c r="K11832" s="5" t="s">
        <v>38</v>
      </c>
      <c r="L11832" t="s">
        <v>132</v>
      </c>
    </row>
    <row r="11833" spans="1:12" hidden="1" x14ac:dyDescent="0.25">
      <c r="A11833">
        <v>254580</v>
      </c>
      <c r="B11833" t="s">
        <v>30448</v>
      </c>
      <c r="C11833" t="s">
        <v>30446</v>
      </c>
      <c r="D11833" t="s">
        <v>30404</v>
      </c>
      <c r="E11833" t="s">
        <v>36117</v>
      </c>
      <c r="F11833" t="s">
        <v>36064</v>
      </c>
      <c r="G11833">
        <v>1977</v>
      </c>
      <c r="H11833" t="s">
        <v>36755</v>
      </c>
      <c r="I11833" t="s">
        <v>28165</v>
      </c>
      <c r="J11833" s="2" t="s">
        <v>30449</v>
      </c>
      <c r="K11833" s="5" t="s">
        <v>15</v>
      </c>
      <c r="L11833" t="s">
        <v>239</v>
      </c>
    </row>
    <row r="11834" spans="1:12" hidden="1" x14ac:dyDescent="0.25">
      <c r="A11834">
        <v>254610</v>
      </c>
      <c r="B11834" t="s">
        <v>30450</v>
      </c>
      <c r="C11834" t="s">
        <v>30451</v>
      </c>
      <c r="D11834" t="s">
        <v>30452</v>
      </c>
      <c r="E11834" t="s">
        <v>36118</v>
      </c>
      <c r="F11834" t="s">
        <v>35514</v>
      </c>
      <c r="G11834">
        <v>1997</v>
      </c>
      <c r="H11834" t="s">
        <v>36756</v>
      </c>
      <c r="I11834" t="s">
        <v>17799</v>
      </c>
      <c r="J11834" s="2" t="s">
        <v>30453</v>
      </c>
      <c r="K11834" s="5" t="s">
        <v>128</v>
      </c>
    </row>
    <row r="11835" spans="1:12" hidden="1" x14ac:dyDescent="0.25">
      <c r="A11835">
        <v>254645</v>
      </c>
      <c r="B11835" t="s">
        <v>30454</v>
      </c>
      <c r="C11835" t="s">
        <v>30455</v>
      </c>
      <c r="D11835" t="s">
        <v>30452</v>
      </c>
      <c r="E11835" t="s">
        <v>36118</v>
      </c>
      <c r="F11835" t="s">
        <v>35514</v>
      </c>
      <c r="G11835">
        <v>1997</v>
      </c>
      <c r="H11835" t="s">
        <v>36756</v>
      </c>
      <c r="I11835" t="s">
        <v>3618</v>
      </c>
      <c r="J11835" s="2" t="s">
        <v>30456</v>
      </c>
      <c r="K11835" s="5" t="s">
        <v>38</v>
      </c>
      <c r="L11835" t="s">
        <v>132</v>
      </c>
    </row>
    <row r="11836" spans="1:12" hidden="1" x14ac:dyDescent="0.25">
      <c r="A11836">
        <v>254731</v>
      </c>
      <c r="B11836" t="s">
        <v>30457</v>
      </c>
      <c r="C11836" t="s">
        <v>30458</v>
      </c>
      <c r="D11836" t="s">
        <v>30452</v>
      </c>
      <c r="E11836" t="s">
        <v>36118</v>
      </c>
      <c r="F11836" t="s">
        <v>35514</v>
      </c>
      <c r="G11836">
        <v>1997</v>
      </c>
      <c r="H11836" t="s">
        <v>36756</v>
      </c>
      <c r="I11836" t="s">
        <v>30459</v>
      </c>
      <c r="J11836" s="2" t="s">
        <v>30460</v>
      </c>
      <c r="K11836" s="5" t="s">
        <v>55</v>
      </c>
    </row>
    <row r="11837" spans="1:12" hidden="1" x14ac:dyDescent="0.25">
      <c r="A11837">
        <v>254733</v>
      </c>
      <c r="B11837" t="s">
        <v>30461</v>
      </c>
      <c r="C11837" t="s">
        <v>30458</v>
      </c>
      <c r="D11837" t="s">
        <v>30452</v>
      </c>
      <c r="E11837" t="s">
        <v>36118</v>
      </c>
      <c r="F11837" t="s">
        <v>35514</v>
      </c>
      <c r="G11837">
        <v>1997</v>
      </c>
      <c r="H11837" t="s">
        <v>36756</v>
      </c>
      <c r="I11837" t="s">
        <v>30459</v>
      </c>
      <c r="J11837" s="2" t="s">
        <v>30462</v>
      </c>
      <c r="K11837" s="5" t="s">
        <v>21</v>
      </c>
    </row>
    <row r="11838" spans="1:12" hidden="1" x14ac:dyDescent="0.25">
      <c r="A11838">
        <v>254741</v>
      </c>
      <c r="B11838" t="s">
        <v>30463</v>
      </c>
      <c r="C11838" t="s">
        <v>30458</v>
      </c>
      <c r="D11838" t="s">
        <v>30452</v>
      </c>
      <c r="E11838" t="s">
        <v>36118</v>
      </c>
      <c r="F11838" t="s">
        <v>35514</v>
      </c>
      <c r="G11838">
        <v>1997</v>
      </c>
      <c r="H11838" t="s">
        <v>36756</v>
      </c>
      <c r="I11838" t="s">
        <v>30459</v>
      </c>
      <c r="J11838" s="2" t="s">
        <v>30464</v>
      </c>
      <c r="K11838" s="5" t="s">
        <v>38</v>
      </c>
      <c r="L11838" t="s">
        <v>627</v>
      </c>
    </row>
    <row r="11839" spans="1:12" hidden="1" x14ac:dyDescent="0.25">
      <c r="A11839">
        <v>254773</v>
      </c>
      <c r="B11839" t="s">
        <v>30465</v>
      </c>
      <c r="C11839" t="s">
        <v>30466</v>
      </c>
      <c r="D11839" t="s">
        <v>30452</v>
      </c>
      <c r="E11839" t="s">
        <v>36118</v>
      </c>
      <c r="F11839" t="s">
        <v>35514</v>
      </c>
      <c r="G11839">
        <v>1997</v>
      </c>
      <c r="H11839" t="s">
        <v>36756</v>
      </c>
      <c r="I11839" t="s">
        <v>27517</v>
      </c>
      <c r="J11839" s="2" t="s">
        <v>30467</v>
      </c>
      <c r="K11839" s="5" t="s">
        <v>21</v>
      </c>
    </row>
    <row r="11840" spans="1:12" hidden="1" x14ac:dyDescent="0.25">
      <c r="A11840">
        <v>254829</v>
      </c>
      <c r="B11840" t="s">
        <v>30468</v>
      </c>
      <c r="C11840" t="s">
        <v>30455</v>
      </c>
      <c r="D11840" t="s">
        <v>30452</v>
      </c>
      <c r="E11840" t="s">
        <v>36118</v>
      </c>
      <c r="F11840" t="s">
        <v>35514</v>
      </c>
      <c r="G11840">
        <v>1997</v>
      </c>
      <c r="H11840" t="s">
        <v>36756</v>
      </c>
      <c r="I11840" t="s">
        <v>3618</v>
      </c>
      <c r="J11840" s="2" t="s">
        <v>30469</v>
      </c>
      <c r="K11840" s="5" t="s">
        <v>21</v>
      </c>
    </row>
    <row r="11841" spans="1:12" hidden="1" x14ac:dyDescent="0.25">
      <c r="A11841">
        <v>254837</v>
      </c>
      <c r="B11841" t="s">
        <v>30470</v>
      </c>
      <c r="C11841" t="s">
        <v>30455</v>
      </c>
      <c r="D11841" t="s">
        <v>30452</v>
      </c>
      <c r="E11841" t="s">
        <v>36118</v>
      </c>
      <c r="F11841" t="s">
        <v>35514</v>
      </c>
      <c r="G11841">
        <v>1997</v>
      </c>
      <c r="H11841" t="s">
        <v>36756</v>
      </c>
      <c r="I11841" t="s">
        <v>3618</v>
      </c>
      <c r="J11841" s="2" t="s">
        <v>30471</v>
      </c>
      <c r="K11841" s="5" t="s">
        <v>21</v>
      </c>
    </row>
    <row r="11842" spans="1:12" hidden="1" x14ac:dyDescent="0.25">
      <c r="A11842">
        <v>254877</v>
      </c>
      <c r="B11842" t="s">
        <v>30472</v>
      </c>
      <c r="C11842" t="s">
        <v>30473</v>
      </c>
      <c r="D11842" t="s">
        <v>30452</v>
      </c>
      <c r="E11842" t="s">
        <v>36118</v>
      </c>
      <c r="F11842" t="s">
        <v>35514</v>
      </c>
      <c r="G11842">
        <v>1997</v>
      </c>
      <c r="H11842" t="s">
        <v>36756</v>
      </c>
      <c r="I11842" t="s">
        <v>30474</v>
      </c>
      <c r="J11842" s="2" t="s">
        <v>30475</v>
      </c>
      <c r="K11842" s="5" t="s">
        <v>38</v>
      </c>
    </row>
    <row r="11843" spans="1:12" hidden="1" x14ac:dyDescent="0.25">
      <c r="A11843">
        <v>254939</v>
      </c>
      <c r="B11843" t="s">
        <v>30476</v>
      </c>
      <c r="C11843" t="s">
        <v>30477</v>
      </c>
      <c r="D11843" t="s">
        <v>30452</v>
      </c>
      <c r="E11843" t="s">
        <v>36118</v>
      </c>
      <c r="F11843" t="s">
        <v>35514</v>
      </c>
      <c r="G11843">
        <v>1997</v>
      </c>
      <c r="H11843" t="s">
        <v>36756</v>
      </c>
      <c r="I11843" t="s">
        <v>1512</v>
      </c>
      <c r="J11843" s="2" t="s">
        <v>30478</v>
      </c>
      <c r="K11843" s="5" t="s">
        <v>38</v>
      </c>
      <c r="L11843" t="s">
        <v>132</v>
      </c>
    </row>
    <row r="11844" spans="1:12" hidden="1" x14ac:dyDescent="0.25">
      <c r="A11844">
        <v>254962</v>
      </c>
      <c r="B11844" t="s">
        <v>30479</v>
      </c>
      <c r="C11844" t="s">
        <v>30477</v>
      </c>
      <c r="D11844" t="s">
        <v>30452</v>
      </c>
      <c r="E11844" t="s">
        <v>36118</v>
      </c>
      <c r="F11844" t="s">
        <v>35514</v>
      </c>
      <c r="G11844">
        <v>1997</v>
      </c>
      <c r="H11844" t="s">
        <v>36756</v>
      </c>
      <c r="I11844" t="s">
        <v>1512</v>
      </c>
      <c r="J11844" s="2" t="s">
        <v>30480</v>
      </c>
      <c r="K11844" s="5" t="s">
        <v>38</v>
      </c>
      <c r="L11844" t="s">
        <v>16</v>
      </c>
    </row>
    <row r="11845" spans="1:12" hidden="1" x14ac:dyDescent="0.25">
      <c r="A11845">
        <v>254984</v>
      </c>
      <c r="B11845" t="s">
        <v>30481</v>
      </c>
      <c r="C11845" t="s">
        <v>30455</v>
      </c>
      <c r="D11845" t="s">
        <v>30452</v>
      </c>
      <c r="E11845" t="s">
        <v>36118</v>
      </c>
      <c r="F11845" t="s">
        <v>35514</v>
      </c>
      <c r="G11845">
        <v>1997</v>
      </c>
      <c r="H11845" t="s">
        <v>36756</v>
      </c>
      <c r="I11845" t="s">
        <v>3618</v>
      </c>
      <c r="J11845" s="2" t="s">
        <v>30482</v>
      </c>
      <c r="K11845" s="5" t="s">
        <v>21</v>
      </c>
    </row>
    <row r="11846" spans="1:12" hidden="1" x14ac:dyDescent="0.25">
      <c r="A11846">
        <v>254992</v>
      </c>
      <c r="B11846" t="s">
        <v>30483</v>
      </c>
      <c r="C11846" t="s">
        <v>30455</v>
      </c>
      <c r="D11846" t="s">
        <v>30452</v>
      </c>
      <c r="E11846" t="s">
        <v>36118</v>
      </c>
      <c r="F11846" t="s">
        <v>35514</v>
      </c>
      <c r="G11846">
        <v>1997</v>
      </c>
      <c r="H11846" t="s">
        <v>36756</v>
      </c>
      <c r="I11846" t="s">
        <v>3618</v>
      </c>
      <c r="J11846" s="2" t="s">
        <v>30484</v>
      </c>
      <c r="K11846" s="5" t="s">
        <v>38</v>
      </c>
    </row>
    <row r="11847" spans="1:12" hidden="1" x14ac:dyDescent="0.25">
      <c r="A11847">
        <v>255061</v>
      </c>
      <c r="B11847" t="s">
        <v>30485</v>
      </c>
      <c r="C11847" t="s">
        <v>30486</v>
      </c>
      <c r="D11847" t="s">
        <v>30452</v>
      </c>
      <c r="E11847" t="s">
        <v>36118</v>
      </c>
      <c r="F11847" t="s">
        <v>35514</v>
      </c>
      <c r="G11847">
        <v>1997</v>
      </c>
      <c r="H11847" t="s">
        <v>36756</v>
      </c>
      <c r="I11847" t="s">
        <v>30487</v>
      </c>
      <c r="J11847" s="2" t="s">
        <v>30488</v>
      </c>
      <c r="K11847" s="5" t="s">
        <v>38</v>
      </c>
    </row>
    <row r="11848" spans="1:12" hidden="1" x14ac:dyDescent="0.25">
      <c r="A11848">
        <v>255103</v>
      </c>
      <c r="B11848" t="s">
        <v>30489</v>
      </c>
      <c r="C11848" t="s">
        <v>30490</v>
      </c>
      <c r="D11848" t="s">
        <v>30491</v>
      </c>
      <c r="E11848" t="s">
        <v>36119</v>
      </c>
      <c r="F11848" t="s">
        <v>36120</v>
      </c>
      <c r="G11848">
        <v>1979</v>
      </c>
      <c r="H11848" t="s">
        <v>36757</v>
      </c>
      <c r="I11848" t="s">
        <v>11946</v>
      </c>
      <c r="J11848" s="2" t="s">
        <v>30492</v>
      </c>
      <c r="K11848" s="5" t="s">
        <v>21</v>
      </c>
    </row>
    <row r="11849" spans="1:12" hidden="1" x14ac:dyDescent="0.25">
      <c r="A11849">
        <v>255136</v>
      </c>
      <c r="B11849" t="s">
        <v>30493</v>
      </c>
      <c r="C11849" t="s">
        <v>30494</v>
      </c>
      <c r="D11849" t="s">
        <v>30491</v>
      </c>
      <c r="E11849" t="s">
        <v>36119</v>
      </c>
      <c r="F11849" t="s">
        <v>36120</v>
      </c>
      <c r="G11849">
        <v>1979</v>
      </c>
      <c r="H11849" t="s">
        <v>36757</v>
      </c>
      <c r="I11849" t="s">
        <v>30495</v>
      </c>
      <c r="J11849" s="2" t="s">
        <v>30496</v>
      </c>
      <c r="K11849" s="5" t="s">
        <v>21</v>
      </c>
    </row>
    <row r="11850" spans="1:12" hidden="1" x14ac:dyDescent="0.25">
      <c r="A11850">
        <v>255165</v>
      </c>
      <c r="B11850" t="s">
        <v>30497</v>
      </c>
      <c r="C11850" t="s">
        <v>30490</v>
      </c>
      <c r="D11850" t="s">
        <v>30491</v>
      </c>
      <c r="E11850" t="s">
        <v>36119</v>
      </c>
      <c r="F11850" t="s">
        <v>36120</v>
      </c>
      <c r="G11850">
        <v>1979</v>
      </c>
      <c r="H11850" t="s">
        <v>36757</v>
      </c>
      <c r="I11850" t="s">
        <v>11946</v>
      </c>
      <c r="J11850" s="2" t="s">
        <v>30498</v>
      </c>
      <c r="K11850" s="5" t="s">
        <v>21</v>
      </c>
    </row>
    <row r="11851" spans="1:12" hidden="1" x14ac:dyDescent="0.25">
      <c r="A11851">
        <v>255201</v>
      </c>
      <c r="B11851" t="s">
        <v>30499</v>
      </c>
      <c r="C11851" t="s">
        <v>30490</v>
      </c>
      <c r="D11851" t="s">
        <v>30491</v>
      </c>
      <c r="E11851" t="s">
        <v>36119</v>
      </c>
      <c r="F11851" t="s">
        <v>36120</v>
      </c>
      <c r="G11851">
        <v>1979</v>
      </c>
      <c r="H11851" t="s">
        <v>36757</v>
      </c>
      <c r="I11851" t="s">
        <v>11946</v>
      </c>
      <c r="J11851" s="2" t="s">
        <v>30500</v>
      </c>
      <c r="K11851" s="5" t="s">
        <v>38</v>
      </c>
    </row>
    <row r="11852" spans="1:12" hidden="1" x14ac:dyDescent="0.25">
      <c r="A11852">
        <v>255203</v>
      </c>
      <c r="B11852" t="s">
        <v>30501</v>
      </c>
      <c r="C11852" t="s">
        <v>30490</v>
      </c>
      <c r="D11852" t="s">
        <v>30491</v>
      </c>
      <c r="E11852" t="s">
        <v>36119</v>
      </c>
      <c r="F11852" t="s">
        <v>36120</v>
      </c>
      <c r="G11852">
        <v>1979</v>
      </c>
      <c r="H11852" t="s">
        <v>36757</v>
      </c>
      <c r="I11852" t="s">
        <v>11946</v>
      </c>
      <c r="J11852" s="2" t="s">
        <v>30502</v>
      </c>
      <c r="K11852" s="5" t="s">
        <v>38</v>
      </c>
      <c r="L11852" t="s">
        <v>627</v>
      </c>
    </row>
    <row r="11853" spans="1:12" hidden="1" x14ac:dyDescent="0.25">
      <c r="A11853">
        <v>255216</v>
      </c>
      <c r="B11853" t="s">
        <v>30503</v>
      </c>
      <c r="C11853" t="s">
        <v>30494</v>
      </c>
      <c r="D11853" t="s">
        <v>30491</v>
      </c>
      <c r="E11853" t="s">
        <v>36119</v>
      </c>
      <c r="F11853" t="s">
        <v>36120</v>
      </c>
      <c r="G11853">
        <v>1979</v>
      </c>
      <c r="H11853" t="s">
        <v>36757</v>
      </c>
      <c r="I11853" t="s">
        <v>30495</v>
      </c>
      <c r="J11853" s="2" t="s">
        <v>30504</v>
      </c>
      <c r="K11853" s="5" t="s">
        <v>55</v>
      </c>
    </row>
    <row r="11854" spans="1:12" hidden="1" x14ac:dyDescent="0.25">
      <c r="A11854">
        <v>255222</v>
      </c>
      <c r="B11854" t="s">
        <v>30505</v>
      </c>
      <c r="C11854" t="s">
        <v>30490</v>
      </c>
      <c r="D11854" t="s">
        <v>30491</v>
      </c>
      <c r="E11854" t="s">
        <v>36119</v>
      </c>
      <c r="F11854" t="s">
        <v>36120</v>
      </c>
      <c r="G11854">
        <v>1979</v>
      </c>
      <c r="H11854" t="s">
        <v>36757</v>
      </c>
      <c r="I11854" t="s">
        <v>11946</v>
      </c>
      <c r="J11854" s="2" t="s">
        <v>30506</v>
      </c>
      <c r="K11854" s="5" t="s">
        <v>38</v>
      </c>
      <c r="L11854" t="s">
        <v>627</v>
      </c>
    </row>
    <row r="11855" spans="1:12" hidden="1" x14ac:dyDescent="0.25">
      <c r="A11855">
        <v>255225</v>
      </c>
      <c r="B11855" t="s">
        <v>30507</v>
      </c>
      <c r="C11855" t="s">
        <v>30494</v>
      </c>
      <c r="D11855" t="s">
        <v>30491</v>
      </c>
      <c r="E11855" t="s">
        <v>36119</v>
      </c>
      <c r="F11855" t="s">
        <v>36120</v>
      </c>
      <c r="G11855">
        <v>1979</v>
      </c>
      <c r="H11855" t="s">
        <v>36757</v>
      </c>
      <c r="I11855" t="s">
        <v>30495</v>
      </c>
      <c r="J11855" s="2" t="s">
        <v>30508</v>
      </c>
      <c r="K11855" s="5" t="s">
        <v>21</v>
      </c>
    </row>
    <row r="11856" spans="1:12" hidden="1" x14ac:dyDescent="0.25">
      <c r="A11856">
        <v>255227</v>
      </c>
      <c r="B11856" t="s">
        <v>30509</v>
      </c>
      <c r="C11856" t="s">
        <v>30494</v>
      </c>
      <c r="D11856" t="s">
        <v>30491</v>
      </c>
      <c r="E11856" t="s">
        <v>36119</v>
      </c>
      <c r="F11856" t="s">
        <v>36120</v>
      </c>
      <c r="G11856">
        <v>1979</v>
      </c>
      <c r="H11856" t="s">
        <v>36757</v>
      </c>
      <c r="I11856" t="s">
        <v>30495</v>
      </c>
      <c r="J11856" s="2" t="s">
        <v>30510</v>
      </c>
      <c r="K11856" s="5" t="s">
        <v>38</v>
      </c>
      <c r="L11856" t="s">
        <v>232</v>
      </c>
    </row>
    <row r="11857" spans="1:12" hidden="1" x14ac:dyDescent="0.25">
      <c r="A11857">
        <v>255232</v>
      </c>
      <c r="B11857" t="s">
        <v>30511</v>
      </c>
      <c r="C11857" t="s">
        <v>30490</v>
      </c>
      <c r="D11857" t="s">
        <v>30491</v>
      </c>
      <c r="E11857" t="s">
        <v>36119</v>
      </c>
      <c r="F11857" t="s">
        <v>36120</v>
      </c>
      <c r="G11857">
        <v>1979</v>
      </c>
      <c r="H11857" t="s">
        <v>36757</v>
      </c>
      <c r="I11857" t="s">
        <v>11946</v>
      </c>
      <c r="J11857" s="2" t="s">
        <v>30512</v>
      </c>
      <c r="K11857" s="5" t="s">
        <v>38</v>
      </c>
      <c r="L11857" t="s">
        <v>627</v>
      </c>
    </row>
    <row r="11858" spans="1:12" hidden="1" x14ac:dyDescent="0.25">
      <c r="A11858">
        <v>255233</v>
      </c>
      <c r="B11858" t="s">
        <v>30513</v>
      </c>
      <c r="C11858" t="s">
        <v>30490</v>
      </c>
      <c r="D11858" t="s">
        <v>30491</v>
      </c>
      <c r="E11858" t="s">
        <v>36119</v>
      </c>
      <c r="F11858" t="s">
        <v>36120</v>
      </c>
      <c r="G11858">
        <v>1979</v>
      </c>
      <c r="H11858" t="s">
        <v>36757</v>
      </c>
      <c r="I11858" t="s">
        <v>11946</v>
      </c>
      <c r="J11858" s="2" t="s">
        <v>30514</v>
      </c>
      <c r="K11858" s="5" t="s">
        <v>38</v>
      </c>
      <c r="L11858" t="s">
        <v>627</v>
      </c>
    </row>
    <row r="11859" spans="1:12" hidden="1" x14ac:dyDescent="0.25">
      <c r="A11859">
        <v>255254</v>
      </c>
      <c r="B11859" t="s">
        <v>30515</v>
      </c>
      <c r="C11859" t="s">
        <v>30494</v>
      </c>
      <c r="D11859" t="s">
        <v>30491</v>
      </c>
      <c r="E11859" t="s">
        <v>36119</v>
      </c>
      <c r="F11859" t="s">
        <v>36120</v>
      </c>
      <c r="G11859">
        <v>1979</v>
      </c>
      <c r="H11859" t="s">
        <v>36757</v>
      </c>
      <c r="I11859" t="s">
        <v>30495</v>
      </c>
      <c r="J11859" s="2" t="s">
        <v>30516</v>
      </c>
      <c r="K11859" s="5" t="s">
        <v>38</v>
      </c>
      <c r="L11859" t="s">
        <v>16</v>
      </c>
    </row>
    <row r="11860" spans="1:12" hidden="1" x14ac:dyDescent="0.25">
      <c r="A11860">
        <v>255258</v>
      </c>
      <c r="B11860" t="s">
        <v>30517</v>
      </c>
      <c r="C11860" t="s">
        <v>30494</v>
      </c>
      <c r="D11860" t="s">
        <v>30491</v>
      </c>
      <c r="E11860" t="s">
        <v>36119</v>
      </c>
      <c r="F11860" t="s">
        <v>36120</v>
      </c>
      <c r="G11860">
        <v>1979</v>
      </c>
      <c r="H11860" t="s">
        <v>36757</v>
      </c>
      <c r="I11860" t="s">
        <v>30495</v>
      </c>
      <c r="J11860" s="2" t="s">
        <v>30518</v>
      </c>
      <c r="K11860" s="5" t="s">
        <v>38</v>
      </c>
      <c r="L11860" t="s">
        <v>132</v>
      </c>
    </row>
    <row r="11861" spans="1:12" hidden="1" x14ac:dyDescent="0.25">
      <c r="A11861">
        <v>255301</v>
      </c>
      <c r="B11861" t="s">
        <v>30519</v>
      </c>
      <c r="C11861" t="s">
        <v>30490</v>
      </c>
      <c r="D11861" t="s">
        <v>30491</v>
      </c>
      <c r="E11861" t="s">
        <v>36119</v>
      </c>
      <c r="F11861" t="s">
        <v>36120</v>
      </c>
      <c r="G11861">
        <v>1979</v>
      </c>
      <c r="H11861" t="s">
        <v>36757</v>
      </c>
      <c r="I11861" t="s">
        <v>11946</v>
      </c>
      <c r="J11861" s="2" t="s">
        <v>30520</v>
      </c>
      <c r="K11861" s="5" t="s">
        <v>38</v>
      </c>
    </row>
    <row r="11862" spans="1:12" hidden="1" x14ac:dyDescent="0.25">
      <c r="A11862">
        <v>255312</v>
      </c>
      <c r="B11862" t="s">
        <v>30521</v>
      </c>
      <c r="C11862" t="s">
        <v>30490</v>
      </c>
      <c r="D11862" t="s">
        <v>30491</v>
      </c>
      <c r="E11862" t="s">
        <v>36119</v>
      </c>
      <c r="F11862" t="s">
        <v>36120</v>
      </c>
      <c r="G11862">
        <v>1979</v>
      </c>
      <c r="H11862" t="s">
        <v>36757</v>
      </c>
      <c r="I11862" t="s">
        <v>11946</v>
      </c>
      <c r="J11862" s="2" t="s">
        <v>30522</v>
      </c>
      <c r="K11862" s="5" t="s">
        <v>38</v>
      </c>
      <c r="L11862" t="s">
        <v>627</v>
      </c>
    </row>
    <row r="11863" spans="1:12" hidden="1" x14ac:dyDescent="0.25">
      <c r="A11863">
        <v>255340</v>
      </c>
      <c r="B11863" t="s">
        <v>30523</v>
      </c>
      <c r="C11863" t="s">
        <v>30524</v>
      </c>
      <c r="D11863" t="s">
        <v>30491</v>
      </c>
      <c r="E11863" t="s">
        <v>36119</v>
      </c>
      <c r="F11863" t="s">
        <v>36120</v>
      </c>
      <c r="G11863">
        <v>1979</v>
      </c>
      <c r="H11863" t="s">
        <v>36757</v>
      </c>
      <c r="I11863" t="s">
        <v>12041</v>
      </c>
      <c r="J11863" s="2" t="s">
        <v>30525</v>
      </c>
      <c r="K11863" s="5" t="s">
        <v>38</v>
      </c>
      <c r="L11863" t="s">
        <v>35320</v>
      </c>
    </row>
    <row r="11864" spans="1:12" hidden="1" x14ac:dyDescent="0.25">
      <c r="A11864">
        <v>255347</v>
      </c>
      <c r="B11864" t="s">
        <v>30526</v>
      </c>
      <c r="C11864" t="s">
        <v>30524</v>
      </c>
      <c r="D11864" t="s">
        <v>30491</v>
      </c>
      <c r="E11864" t="s">
        <v>36119</v>
      </c>
      <c r="F11864" t="s">
        <v>36120</v>
      </c>
      <c r="G11864">
        <v>1979</v>
      </c>
      <c r="H11864" t="s">
        <v>36757</v>
      </c>
      <c r="I11864" t="s">
        <v>12041</v>
      </c>
      <c r="J11864" s="2" t="s">
        <v>30527</v>
      </c>
      <c r="K11864" s="5" t="s">
        <v>38</v>
      </c>
      <c r="L11864" t="s">
        <v>35294</v>
      </c>
    </row>
    <row r="11865" spans="1:12" hidden="1" x14ac:dyDescent="0.25">
      <c r="A11865">
        <v>255377</v>
      </c>
      <c r="B11865" t="s">
        <v>30528</v>
      </c>
      <c r="C11865" t="s">
        <v>30524</v>
      </c>
      <c r="D11865" t="s">
        <v>30491</v>
      </c>
      <c r="E11865" t="s">
        <v>36119</v>
      </c>
      <c r="F11865" t="s">
        <v>36120</v>
      </c>
      <c r="G11865">
        <v>1979</v>
      </c>
      <c r="H11865" t="s">
        <v>36757</v>
      </c>
      <c r="I11865" t="s">
        <v>12041</v>
      </c>
      <c r="J11865" s="2" t="s">
        <v>30529</v>
      </c>
      <c r="K11865" s="5" t="s">
        <v>38</v>
      </c>
      <c r="L11865" t="s">
        <v>35297</v>
      </c>
    </row>
    <row r="11866" spans="1:12" hidden="1" x14ac:dyDescent="0.25">
      <c r="A11866">
        <v>255385</v>
      </c>
      <c r="B11866" t="s">
        <v>30530</v>
      </c>
      <c r="C11866" t="s">
        <v>30490</v>
      </c>
      <c r="D11866" t="s">
        <v>30491</v>
      </c>
      <c r="E11866" t="s">
        <v>36119</v>
      </c>
      <c r="F11866" t="s">
        <v>36120</v>
      </c>
      <c r="G11866">
        <v>1979</v>
      </c>
      <c r="H11866" t="s">
        <v>36757</v>
      </c>
      <c r="I11866" t="s">
        <v>11946</v>
      </c>
      <c r="J11866" s="2" t="s">
        <v>30531</v>
      </c>
      <c r="K11866" s="5" t="s">
        <v>38</v>
      </c>
    </row>
    <row r="11867" spans="1:12" hidden="1" x14ac:dyDescent="0.25">
      <c r="A11867">
        <v>255387</v>
      </c>
      <c r="B11867" t="s">
        <v>30532</v>
      </c>
      <c r="C11867" t="s">
        <v>30524</v>
      </c>
      <c r="D11867" t="s">
        <v>30491</v>
      </c>
      <c r="E11867" t="s">
        <v>36119</v>
      </c>
      <c r="F11867" t="s">
        <v>36120</v>
      </c>
      <c r="G11867">
        <v>1979</v>
      </c>
      <c r="H11867" t="s">
        <v>36757</v>
      </c>
      <c r="I11867" t="s">
        <v>12041</v>
      </c>
      <c r="J11867" s="2" t="s">
        <v>30533</v>
      </c>
      <c r="K11867" s="5" t="s">
        <v>38</v>
      </c>
      <c r="L11867" t="s">
        <v>16</v>
      </c>
    </row>
    <row r="11868" spans="1:12" hidden="1" x14ac:dyDescent="0.25">
      <c r="A11868">
        <v>255399</v>
      </c>
      <c r="B11868" t="s">
        <v>30534</v>
      </c>
      <c r="C11868" t="s">
        <v>30524</v>
      </c>
      <c r="D11868" t="s">
        <v>30491</v>
      </c>
      <c r="E11868" t="s">
        <v>36119</v>
      </c>
      <c r="F11868" t="s">
        <v>36120</v>
      </c>
      <c r="G11868">
        <v>1979</v>
      </c>
      <c r="H11868" t="s">
        <v>36757</v>
      </c>
      <c r="I11868" t="s">
        <v>12041</v>
      </c>
      <c r="J11868" s="2" t="s">
        <v>30535</v>
      </c>
      <c r="K11868" s="5" t="s">
        <v>38</v>
      </c>
      <c r="L11868" t="s">
        <v>35319</v>
      </c>
    </row>
    <row r="11869" spans="1:12" hidden="1" x14ac:dyDescent="0.25">
      <c r="A11869">
        <v>255408</v>
      </c>
      <c r="B11869" t="s">
        <v>30536</v>
      </c>
      <c r="C11869" t="s">
        <v>30490</v>
      </c>
      <c r="D11869" t="s">
        <v>30491</v>
      </c>
      <c r="E11869" t="s">
        <v>36119</v>
      </c>
      <c r="F11869" t="s">
        <v>36120</v>
      </c>
      <c r="G11869">
        <v>1979</v>
      </c>
      <c r="H11869" t="s">
        <v>36757</v>
      </c>
      <c r="I11869" t="s">
        <v>11946</v>
      </c>
      <c r="J11869" s="2" t="s">
        <v>30537</v>
      </c>
      <c r="K11869" s="5" t="s">
        <v>38</v>
      </c>
      <c r="L11869" t="s">
        <v>627</v>
      </c>
    </row>
    <row r="11870" spans="1:12" hidden="1" x14ac:dyDescent="0.25">
      <c r="A11870">
        <v>255415</v>
      </c>
      <c r="B11870" t="s">
        <v>30538</v>
      </c>
      <c r="C11870" t="s">
        <v>30490</v>
      </c>
      <c r="D11870" t="s">
        <v>30491</v>
      </c>
      <c r="E11870" t="s">
        <v>36119</v>
      </c>
      <c r="F11870" t="s">
        <v>36120</v>
      </c>
      <c r="G11870">
        <v>1979</v>
      </c>
      <c r="H11870" t="s">
        <v>36757</v>
      </c>
      <c r="I11870" t="s">
        <v>11946</v>
      </c>
      <c r="J11870" s="2" t="s">
        <v>30539</v>
      </c>
      <c r="K11870" s="5" t="s">
        <v>38</v>
      </c>
      <c r="L11870" t="s">
        <v>174</v>
      </c>
    </row>
    <row r="11871" spans="1:12" hidden="1" x14ac:dyDescent="0.25">
      <c r="A11871">
        <v>255489</v>
      </c>
      <c r="B11871" t="s">
        <v>30540</v>
      </c>
      <c r="C11871" t="s">
        <v>30541</v>
      </c>
      <c r="D11871" t="s">
        <v>30542</v>
      </c>
      <c r="E11871" t="s">
        <v>36121</v>
      </c>
      <c r="F11871" t="s">
        <v>35477</v>
      </c>
      <c r="G11871">
        <v>2000</v>
      </c>
      <c r="H11871" t="s">
        <v>36758</v>
      </c>
      <c r="I11871" t="s">
        <v>8444</v>
      </c>
      <c r="J11871" s="2" t="s">
        <v>30543</v>
      </c>
      <c r="K11871" s="5" t="s">
        <v>38</v>
      </c>
      <c r="L11871" t="s">
        <v>35313</v>
      </c>
    </row>
    <row r="11872" spans="1:12" hidden="1" x14ac:dyDescent="0.25">
      <c r="A11872">
        <v>255577</v>
      </c>
      <c r="B11872" t="s">
        <v>30544</v>
      </c>
      <c r="C11872" t="s">
        <v>30545</v>
      </c>
      <c r="D11872" t="s">
        <v>30542</v>
      </c>
      <c r="E11872" t="s">
        <v>36121</v>
      </c>
      <c r="F11872" t="s">
        <v>35477</v>
      </c>
      <c r="G11872">
        <v>2000</v>
      </c>
      <c r="H11872" t="s">
        <v>36758</v>
      </c>
      <c r="I11872" t="s">
        <v>6213</v>
      </c>
      <c r="J11872" s="2" t="s">
        <v>30546</v>
      </c>
      <c r="K11872" s="5" t="s">
        <v>38</v>
      </c>
    </row>
    <row r="11873" spans="1:12" hidden="1" x14ac:dyDescent="0.25">
      <c r="A11873">
        <v>255659</v>
      </c>
      <c r="B11873" t="s">
        <v>30547</v>
      </c>
      <c r="C11873" t="s">
        <v>30545</v>
      </c>
      <c r="D11873" t="s">
        <v>30542</v>
      </c>
      <c r="E11873" t="s">
        <v>36121</v>
      </c>
      <c r="F11873" t="s">
        <v>35477</v>
      </c>
      <c r="G11873">
        <v>2000</v>
      </c>
      <c r="H11873" t="s">
        <v>36758</v>
      </c>
      <c r="I11873" t="s">
        <v>6213</v>
      </c>
      <c r="J11873" s="2" t="s">
        <v>30548</v>
      </c>
      <c r="K11873" s="5" t="s">
        <v>15</v>
      </c>
    </row>
    <row r="11874" spans="1:12" hidden="1" x14ac:dyDescent="0.25">
      <c r="A11874">
        <v>255660</v>
      </c>
      <c r="B11874" t="s">
        <v>30549</v>
      </c>
      <c r="C11874" t="s">
        <v>30541</v>
      </c>
      <c r="D11874" t="s">
        <v>30542</v>
      </c>
      <c r="E11874" t="s">
        <v>36121</v>
      </c>
      <c r="F11874" t="s">
        <v>35477</v>
      </c>
      <c r="G11874">
        <v>2000</v>
      </c>
      <c r="H11874" t="s">
        <v>36758</v>
      </c>
      <c r="I11874" t="s">
        <v>8444</v>
      </c>
      <c r="J11874" s="2" t="s">
        <v>30550</v>
      </c>
      <c r="K11874" s="5" t="s">
        <v>15</v>
      </c>
      <c r="L11874" t="s">
        <v>27</v>
      </c>
    </row>
    <row r="11875" spans="1:12" hidden="1" x14ac:dyDescent="0.25">
      <c r="A11875">
        <v>255692</v>
      </c>
      <c r="B11875" t="s">
        <v>30551</v>
      </c>
      <c r="C11875" t="s">
        <v>30541</v>
      </c>
      <c r="D11875" t="s">
        <v>30542</v>
      </c>
      <c r="E11875" t="s">
        <v>36121</v>
      </c>
      <c r="F11875" t="s">
        <v>35477</v>
      </c>
      <c r="G11875">
        <v>2000</v>
      </c>
      <c r="H11875" t="s">
        <v>36758</v>
      </c>
      <c r="I11875" t="s">
        <v>8444</v>
      </c>
      <c r="J11875" s="2" t="s">
        <v>30552</v>
      </c>
      <c r="K11875" s="5" t="s">
        <v>21</v>
      </c>
    </row>
    <row r="11876" spans="1:12" hidden="1" x14ac:dyDescent="0.25">
      <c r="A11876">
        <v>255707</v>
      </c>
      <c r="B11876" t="s">
        <v>30553</v>
      </c>
      <c r="C11876" t="s">
        <v>30541</v>
      </c>
      <c r="D11876" t="s">
        <v>30542</v>
      </c>
      <c r="E11876" t="s">
        <v>36121</v>
      </c>
      <c r="F11876" t="s">
        <v>35477</v>
      </c>
      <c r="G11876">
        <v>2000</v>
      </c>
      <c r="H11876" t="s">
        <v>36758</v>
      </c>
      <c r="I11876" t="s">
        <v>8444</v>
      </c>
      <c r="J11876" s="2" t="s">
        <v>30554</v>
      </c>
      <c r="K11876" s="5" t="s">
        <v>38</v>
      </c>
    </row>
    <row r="11877" spans="1:12" hidden="1" x14ac:dyDescent="0.25">
      <c r="A11877">
        <v>255720</v>
      </c>
      <c r="B11877" t="s">
        <v>30555</v>
      </c>
      <c r="C11877" t="s">
        <v>30541</v>
      </c>
      <c r="D11877" t="s">
        <v>30542</v>
      </c>
      <c r="E11877" t="s">
        <v>36121</v>
      </c>
      <c r="F11877" t="s">
        <v>35477</v>
      </c>
      <c r="G11877">
        <v>2000</v>
      </c>
      <c r="H11877" t="s">
        <v>36758</v>
      </c>
      <c r="I11877" t="s">
        <v>8444</v>
      </c>
      <c r="J11877" s="2" t="s">
        <v>30556</v>
      </c>
      <c r="K11877" s="5" t="s">
        <v>173</v>
      </c>
      <c r="L11877" t="s">
        <v>174</v>
      </c>
    </row>
    <row r="11878" spans="1:12" hidden="1" x14ac:dyDescent="0.25">
      <c r="A11878">
        <v>255757</v>
      </c>
      <c r="B11878" t="s">
        <v>30557</v>
      </c>
      <c r="C11878" t="s">
        <v>30541</v>
      </c>
      <c r="D11878" t="s">
        <v>30542</v>
      </c>
      <c r="E11878" t="s">
        <v>36121</v>
      </c>
      <c r="F11878" t="s">
        <v>35477</v>
      </c>
      <c r="G11878">
        <v>2000</v>
      </c>
      <c r="H11878" t="s">
        <v>36758</v>
      </c>
      <c r="I11878" t="s">
        <v>8444</v>
      </c>
      <c r="J11878" s="2" t="s">
        <v>30558</v>
      </c>
      <c r="K11878" s="5" t="s">
        <v>128</v>
      </c>
    </row>
    <row r="11879" spans="1:12" hidden="1" x14ac:dyDescent="0.25">
      <c r="A11879">
        <v>255759</v>
      </c>
      <c r="B11879" t="s">
        <v>30559</v>
      </c>
      <c r="C11879" t="s">
        <v>30541</v>
      </c>
      <c r="D11879" t="s">
        <v>30542</v>
      </c>
      <c r="E11879" t="s">
        <v>36121</v>
      </c>
      <c r="F11879" t="s">
        <v>35477</v>
      </c>
      <c r="G11879">
        <v>2000</v>
      </c>
      <c r="H11879" t="s">
        <v>36758</v>
      </c>
      <c r="I11879" t="s">
        <v>8444</v>
      </c>
      <c r="J11879" s="2" t="s">
        <v>30560</v>
      </c>
      <c r="K11879" s="5" t="s">
        <v>202</v>
      </c>
    </row>
    <row r="11880" spans="1:12" hidden="1" x14ac:dyDescent="0.25">
      <c r="A11880">
        <v>255829</v>
      </c>
      <c r="B11880" t="s">
        <v>30561</v>
      </c>
      <c r="C11880" t="s">
        <v>30562</v>
      </c>
      <c r="D11880" t="s">
        <v>30542</v>
      </c>
      <c r="E11880" t="s">
        <v>36121</v>
      </c>
      <c r="F11880" t="s">
        <v>35477</v>
      </c>
      <c r="G11880">
        <v>2000</v>
      </c>
      <c r="H11880" t="s">
        <v>36758</v>
      </c>
      <c r="I11880" t="s">
        <v>30563</v>
      </c>
      <c r="J11880" s="2" t="s">
        <v>30564</v>
      </c>
      <c r="K11880" s="5" t="s">
        <v>38</v>
      </c>
      <c r="L11880" t="s">
        <v>132</v>
      </c>
    </row>
    <row r="11881" spans="1:12" hidden="1" x14ac:dyDescent="0.25">
      <c r="A11881">
        <v>255906</v>
      </c>
      <c r="B11881" t="s">
        <v>30565</v>
      </c>
      <c r="C11881" t="s">
        <v>30566</v>
      </c>
      <c r="D11881" t="s">
        <v>30542</v>
      </c>
      <c r="E11881" t="s">
        <v>36121</v>
      </c>
      <c r="F11881" t="s">
        <v>35477</v>
      </c>
      <c r="G11881">
        <v>2000</v>
      </c>
      <c r="H11881" t="s">
        <v>36758</v>
      </c>
      <c r="I11881" t="s">
        <v>9325</v>
      </c>
      <c r="J11881" s="2" t="s">
        <v>30567</v>
      </c>
      <c r="K11881" s="5" t="s">
        <v>10331</v>
      </c>
    </row>
    <row r="11882" spans="1:12" hidden="1" x14ac:dyDescent="0.25">
      <c r="A11882">
        <v>255907</v>
      </c>
      <c r="B11882" t="s">
        <v>30568</v>
      </c>
      <c r="C11882" t="s">
        <v>30569</v>
      </c>
      <c r="D11882" t="s">
        <v>30542</v>
      </c>
      <c r="E11882" t="s">
        <v>36121</v>
      </c>
      <c r="F11882" t="s">
        <v>35477</v>
      </c>
      <c r="G11882">
        <v>2000</v>
      </c>
      <c r="H11882" t="s">
        <v>36758</v>
      </c>
      <c r="I11882" t="s">
        <v>7766</v>
      </c>
      <c r="J11882" s="2" t="s">
        <v>30570</v>
      </c>
      <c r="K11882" s="5" t="s">
        <v>38</v>
      </c>
      <c r="L11882" t="s">
        <v>35297</v>
      </c>
    </row>
    <row r="11883" spans="1:12" hidden="1" x14ac:dyDescent="0.25">
      <c r="A11883">
        <v>255966</v>
      </c>
      <c r="B11883" t="s">
        <v>30571</v>
      </c>
      <c r="C11883" t="s">
        <v>30566</v>
      </c>
      <c r="D11883" t="s">
        <v>30542</v>
      </c>
      <c r="E11883" t="s">
        <v>36121</v>
      </c>
      <c r="F11883" t="s">
        <v>35477</v>
      </c>
      <c r="G11883">
        <v>2000</v>
      </c>
      <c r="H11883" t="s">
        <v>36758</v>
      </c>
      <c r="I11883" t="s">
        <v>9325</v>
      </c>
      <c r="J11883" s="2" t="s">
        <v>30572</v>
      </c>
      <c r="K11883" s="5" t="s">
        <v>21</v>
      </c>
    </row>
    <row r="11884" spans="1:12" hidden="1" x14ac:dyDescent="0.25">
      <c r="A11884">
        <v>256017</v>
      </c>
      <c r="B11884" t="s">
        <v>30573</v>
      </c>
      <c r="C11884" t="s">
        <v>30574</v>
      </c>
      <c r="D11884" t="s">
        <v>30542</v>
      </c>
      <c r="E11884" t="s">
        <v>36121</v>
      </c>
      <c r="F11884" t="s">
        <v>35477</v>
      </c>
      <c r="G11884">
        <v>2000</v>
      </c>
      <c r="H11884" t="s">
        <v>36758</v>
      </c>
      <c r="I11884" t="s">
        <v>6883</v>
      </c>
      <c r="J11884" s="2" t="s">
        <v>30575</v>
      </c>
      <c r="K11884" s="5" t="s">
        <v>21</v>
      </c>
    </row>
    <row r="11885" spans="1:12" hidden="1" x14ac:dyDescent="0.25">
      <c r="A11885">
        <v>256059</v>
      </c>
      <c r="B11885" t="s">
        <v>30576</v>
      </c>
      <c r="C11885" t="s">
        <v>30577</v>
      </c>
      <c r="D11885" t="s">
        <v>30542</v>
      </c>
      <c r="E11885" t="s">
        <v>36121</v>
      </c>
      <c r="F11885" t="s">
        <v>35477</v>
      </c>
      <c r="G11885">
        <v>2000</v>
      </c>
      <c r="H11885" t="s">
        <v>36758</v>
      </c>
      <c r="I11885" t="s">
        <v>30578</v>
      </c>
      <c r="J11885" s="2" t="s">
        <v>30579</v>
      </c>
      <c r="K11885" s="5" t="s">
        <v>21</v>
      </c>
    </row>
    <row r="11886" spans="1:12" hidden="1" x14ac:dyDescent="0.25">
      <c r="A11886">
        <v>256099</v>
      </c>
      <c r="B11886" t="s">
        <v>30580</v>
      </c>
      <c r="C11886" t="s">
        <v>30566</v>
      </c>
      <c r="D11886" t="s">
        <v>30542</v>
      </c>
      <c r="E11886" t="s">
        <v>36121</v>
      </c>
      <c r="F11886" t="s">
        <v>35477</v>
      </c>
      <c r="G11886">
        <v>2000</v>
      </c>
      <c r="H11886" t="s">
        <v>36758</v>
      </c>
      <c r="I11886" t="s">
        <v>9325</v>
      </c>
      <c r="J11886" s="2" t="s">
        <v>30581</v>
      </c>
      <c r="K11886" s="5" t="s">
        <v>15</v>
      </c>
    </row>
    <row r="11887" spans="1:12" hidden="1" x14ac:dyDescent="0.25">
      <c r="A11887">
        <v>256174</v>
      </c>
      <c r="B11887" t="s">
        <v>30582</v>
      </c>
      <c r="C11887" t="s">
        <v>30583</v>
      </c>
      <c r="D11887" t="s">
        <v>30542</v>
      </c>
      <c r="E11887" t="s">
        <v>36121</v>
      </c>
      <c r="F11887" t="s">
        <v>35477</v>
      </c>
      <c r="G11887">
        <v>2000</v>
      </c>
      <c r="H11887" t="s">
        <v>36758</v>
      </c>
      <c r="I11887" t="s">
        <v>20374</v>
      </c>
      <c r="J11887" s="2" t="s">
        <v>30584</v>
      </c>
      <c r="K11887" s="5" t="s">
        <v>38</v>
      </c>
      <c r="L11887" t="s">
        <v>35318</v>
      </c>
    </row>
    <row r="11888" spans="1:12" hidden="1" x14ac:dyDescent="0.25">
      <c r="A11888">
        <v>256290</v>
      </c>
      <c r="B11888" t="s">
        <v>30585</v>
      </c>
      <c r="C11888" t="s">
        <v>30586</v>
      </c>
      <c r="D11888" t="s">
        <v>30587</v>
      </c>
      <c r="E11888" t="s">
        <v>36122</v>
      </c>
      <c r="F11888" t="s">
        <v>35477</v>
      </c>
      <c r="G11888">
        <v>1998</v>
      </c>
      <c r="H11888" t="s">
        <v>36759</v>
      </c>
      <c r="I11888" t="s">
        <v>30588</v>
      </c>
      <c r="J11888" s="2" t="s">
        <v>30589</v>
      </c>
      <c r="K11888" s="5" t="s">
        <v>21</v>
      </c>
    </row>
    <row r="11889" spans="1:12" hidden="1" x14ac:dyDescent="0.25">
      <c r="A11889">
        <v>256345</v>
      </c>
      <c r="B11889" t="s">
        <v>30590</v>
      </c>
      <c r="C11889" t="s">
        <v>30591</v>
      </c>
      <c r="D11889" t="s">
        <v>30587</v>
      </c>
      <c r="E11889" t="s">
        <v>36122</v>
      </c>
      <c r="F11889" t="s">
        <v>35477</v>
      </c>
      <c r="G11889">
        <v>1998</v>
      </c>
      <c r="H11889" t="s">
        <v>36759</v>
      </c>
      <c r="I11889" t="s">
        <v>6761</v>
      </c>
      <c r="J11889" s="2" t="s">
        <v>30592</v>
      </c>
      <c r="K11889" s="5" t="s">
        <v>21</v>
      </c>
    </row>
    <row r="11890" spans="1:12" hidden="1" x14ac:dyDescent="0.25">
      <c r="A11890">
        <v>256349</v>
      </c>
      <c r="B11890" t="s">
        <v>30593</v>
      </c>
      <c r="C11890" t="s">
        <v>30586</v>
      </c>
      <c r="D11890" t="s">
        <v>30587</v>
      </c>
      <c r="E11890" t="s">
        <v>36122</v>
      </c>
      <c r="F11890" t="s">
        <v>35477</v>
      </c>
      <c r="G11890">
        <v>1998</v>
      </c>
      <c r="H11890" t="s">
        <v>36759</v>
      </c>
      <c r="I11890" t="s">
        <v>30588</v>
      </c>
      <c r="J11890" s="2" t="s">
        <v>30594</v>
      </c>
      <c r="K11890" s="5" t="s">
        <v>21</v>
      </c>
    </row>
    <row r="11891" spans="1:12" hidden="1" x14ac:dyDescent="0.25">
      <c r="A11891">
        <v>256363</v>
      </c>
      <c r="B11891" t="s">
        <v>30595</v>
      </c>
      <c r="C11891" t="s">
        <v>30586</v>
      </c>
      <c r="D11891" t="s">
        <v>30587</v>
      </c>
      <c r="E11891" t="s">
        <v>36122</v>
      </c>
      <c r="F11891" t="s">
        <v>35477</v>
      </c>
      <c r="G11891">
        <v>1998</v>
      </c>
      <c r="H11891" t="s">
        <v>36759</v>
      </c>
      <c r="I11891" t="s">
        <v>30588</v>
      </c>
      <c r="J11891" s="2" t="s">
        <v>30596</v>
      </c>
      <c r="K11891" s="5" t="s">
        <v>21</v>
      </c>
    </row>
    <row r="11892" spans="1:12" hidden="1" x14ac:dyDescent="0.25">
      <c r="A11892">
        <v>256367</v>
      </c>
      <c r="B11892" t="s">
        <v>30597</v>
      </c>
      <c r="C11892" t="s">
        <v>30586</v>
      </c>
      <c r="D11892" t="s">
        <v>30587</v>
      </c>
      <c r="E11892" t="s">
        <v>36122</v>
      </c>
      <c r="F11892" t="s">
        <v>35477</v>
      </c>
      <c r="G11892">
        <v>1998</v>
      </c>
      <c r="H11892" t="s">
        <v>36759</v>
      </c>
      <c r="I11892" t="s">
        <v>30588</v>
      </c>
      <c r="J11892" s="2" t="s">
        <v>30598</v>
      </c>
      <c r="K11892" s="5" t="s">
        <v>21</v>
      </c>
    </row>
    <row r="11893" spans="1:12" hidden="1" x14ac:dyDescent="0.25">
      <c r="A11893">
        <v>256388</v>
      </c>
      <c r="B11893" t="s">
        <v>30599</v>
      </c>
      <c r="C11893" t="s">
        <v>30591</v>
      </c>
      <c r="D11893" t="s">
        <v>30587</v>
      </c>
      <c r="E11893" t="s">
        <v>36122</v>
      </c>
      <c r="F11893" t="s">
        <v>35477</v>
      </c>
      <c r="G11893">
        <v>1998</v>
      </c>
      <c r="H11893" t="s">
        <v>36759</v>
      </c>
      <c r="I11893" t="s">
        <v>6761</v>
      </c>
      <c r="J11893" s="2" t="s">
        <v>30600</v>
      </c>
      <c r="K11893" s="5" t="s">
        <v>128</v>
      </c>
    </row>
    <row r="11894" spans="1:12" hidden="1" x14ac:dyDescent="0.25">
      <c r="A11894">
        <v>256392</v>
      </c>
      <c r="B11894" t="s">
        <v>30601</v>
      </c>
      <c r="C11894" t="s">
        <v>30586</v>
      </c>
      <c r="D11894" t="s">
        <v>30587</v>
      </c>
      <c r="E11894" t="s">
        <v>36122</v>
      </c>
      <c r="F11894" t="s">
        <v>35477</v>
      </c>
      <c r="G11894">
        <v>1998</v>
      </c>
      <c r="H11894" t="s">
        <v>36759</v>
      </c>
      <c r="I11894" t="s">
        <v>30588</v>
      </c>
      <c r="J11894" s="2" t="s">
        <v>30602</v>
      </c>
      <c r="K11894" s="5" t="s">
        <v>21</v>
      </c>
    </row>
    <row r="11895" spans="1:12" hidden="1" x14ac:dyDescent="0.25">
      <c r="A11895">
        <v>256408</v>
      </c>
      <c r="B11895" t="s">
        <v>30603</v>
      </c>
      <c r="C11895" t="s">
        <v>30586</v>
      </c>
      <c r="D11895" t="s">
        <v>30587</v>
      </c>
      <c r="E11895" t="s">
        <v>36122</v>
      </c>
      <c r="F11895" t="s">
        <v>35477</v>
      </c>
      <c r="G11895">
        <v>1998</v>
      </c>
      <c r="H11895" t="s">
        <v>36759</v>
      </c>
      <c r="I11895" t="s">
        <v>30588</v>
      </c>
      <c r="J11895" s="2" t="s">
        <v>30604</v>
      </c>
      <c r="K11895" s="5" t="s">
        <v>21</v>
      </c>
    </row>
    <row r="11896" spans="1:12" hidden="1" x14ac:dyDescent="0.25">
      <c r="A11896">
        <v>256471</v>
      </c>
      <c r="B11896" t="s">
        <v>30605</v>
      </c>
      <c r="C11896" t="s">
        <v>30606</v>
      </c>
      <c r="D11896" t="s">
        <v>30587</v>
      </c>
      <c r="E11896" t="s">
        <v>36122</v>
      </c>
      <c r="F11896" t="s">
        <v>35477</v>
      </c>
      <c r="G11896">
        <v>1998</v>
      </c>
      <c r="H11896" t="s">
        <v>36759</v>
      </c>
      <c r="I11896" t="s">
        <v>10107</v>
      </c>
      <c r="J11896" s="2" t="s">
        <v>30607</v>
      </c>
      <c r="K11896" s="5" t="s">
        <v>21</v>
      </c>
    </row>
    <row r="11897" spans="1:12" hidden="1" x14ac:dyDescent="0.25">
      <c r="A11897">
        <v>256542</v>
      </c>
      <c r="B11897" t="s">
        <v>30608</v>
      </c>
      <c r="C11897" t="s">
        <v>30609</v>
      </c>
      <c r="D11897" t="s">
        <v>30587</v>
      </c>
      <c r="E11897" t="s">
        <v>36122</v>
      </c>
      <c r="F11897" t="s">
        <v>35477</v>
      </c>
      <c r="G11897">
        <v>1998</v>
      </c>
      <c r="H11897" t="s">
        <v>36759</v>
      </c>
      <c r="I11897" t="s">
        <v>3600</v>
      </c>
      <c r="J11897" s="2" t="s">
        <v>30610</v>
      </c>
      <c r="K11897" s="5" t="s">
        <v>55</v>
      </c>
    </row>
    <row r="11898" spans="1:12" hidden="1" x14ac:dyDescent="0.25">
      <c r="A11898">
        <v>256583</v>
      </c>
      <c r="B11898" t="s">
        <v>30611</v>
      </c>
      <c r="C11898" t="s">
        <v>30609</v>
      </c>
      <c r="D11898" t="s">
        <v>30587</v>
      </c>
      <c r="E11898" t="s">
        <v>36122</v>
      </c>
      <c r="F11898" t="s">
        <v>35477</v>
      </c>
      <c r="G11898">
        <v>1998</v>
      </c>
      <c r="H11898" t="s">
        <v>36759</v>
      </c>
      <c r="I11898" t="s">
        <v>3600</v>
      </c>
      <c r="J11898" s="2" t="s">
        <v>30612</v>
      </c>
      <c r="K11898" s="5" t="s">
        <v>21</v>
      </c>
    </row>
    <row r="11899" spans="1:12" hidden="1" x14ac:dyDescent="0.25">
      <c r="A11899">
        <v>256590</v>
      </c>
      <c r="B11899" t="s">
        <v>30613</v>
      </c>
      <c r="C11899" t="s">
        <v>30591</v>
      </c>
      <c r="D11899" t="s">
        <v>30587</v>
      </c>
      <c r="E11899" t="s">
        <v>36122</v>
      </c>
      <c r="F11899" t="s">
        <v>35477</v>
      </c>
      <c r="G11899">
        <v>1998</v>
      </c>
      <c r="H11899" t="s">
        <v>36759</v>
      </c>
      <c r="I11899" t="s">
        <v>6761</v>
      </c>
      <c r="J11899" s="2" t="s">
        <v>30614</v>
      </c>
      <c r="K11899" s="5" t="s">
        <v>21</v>
      </c>
    </row>
    <row r="11900" spans="1:12" hidden="1" x14ac:dyDescent="0.25">
      <c r="A11900">
        <v>256607</v>
      </c>
      <c r="B11900" t="s">
        <v>30615</v>
      </c>
      <c r="C11900" t="s">
        <v>30591</v>
      </c>
      <c r="D11900" t="s">
        <v>30587</v>
      </c>
      <c r="E11900" t="s">
        <v>36122</v>
      </c>
      <c r="F11900" t="s">
        <v>35477</v>
      </c>
      <c r="G11900">
        <v>1998</v>
      </c>
      <c r="H11900" t="s">
        <v>36759</v>
      </c>
      <c r="I11900" t="s">
        <v>6761</v>
      </c>
      <c r="J11900" s="2" t="s">
        <v>30616</v>
      </c>
      <c r="K11900" s="5" t="s">
        <v>345</v>
      </c>
      <c r="L11900" t="s">
        <v>16</v>
      </c>
    </row>
    <row r="11901" spans="1:12" hidden="1" x14ac:dyDescent="0.25">
      <c r="A11901">
        <v>256609</v>
      </c>
      <c r="B11901" t="s">
        <v>30617</v>
      </c>
      <c r="C11901" t="s">
        <v>30591</v>
      </c>
      <c r="D11901" t="s">
        <v>30587</v>
      </c>
      <c r="E11901" t="s">
        <v>36122</v>
      </c>
      <c r="F11901" t="s">
        <v>35477</v>
      </c>
      <c r="G11901">
        <v>1998</v>
      </c>
      <c r="H11901" t="s">
        <v>36759</v>
      </c>
      <c r="I11901" t="s">
        <v>6761</v>
      </c>
      <c r="J11901" s="2" t="s">
        <v>30618</v>
      </c>
      <c r="K11901" s="5" t="s">
        <v>38</v>
      </c>
      <c r="L11901" t="s">
        <v>35297</v>
      </c>
    </row>
    <row r="11902" spans="1:12" hidden="1" x14ac:dyDescent="0.25">
      <c r="A11902">
        <v>256625</v>
      </c>
      <c r="B11902" t="s">
        <v>30619</v>
      </c>
      <c r="C11902" t="s">
        <v>30606</v>
      </c>
      <c r="D11902" t="s">
        <v>30587</v>
      </c>
      <c r="E11902" t="s">
        <v>36122</v>
      </c>
      <c r="F11902" t="s">
        <v>35477</v>
      </c>
      <c r="G11902">
        <v>1998</v>
      </c>
      <c r="H11902" t="s">
        <v>36759</v>
      </c>
      <c r="I11902" t="s">
        <v>10107</v>
      </c>
      <c r="J11902" s="2" t="s">
        <v>30620</v>
      </c>
      <c r="K11902" s="5" t="s">
        <v>21</v>
      </c>
    </row>
    <row r="11903" spans="1:12" hidden="1" x14ac:dyDescent="0.25">
      <c r="A11903">
        <v>256636</v>
      </c>
      <c r="B11903" t="s">
        <v>30621</v>
      </c>
      <c r="C11903" t="s">
        <v>30622</v>
      </c>
      <c r="D11903" t="s">
        <v>30587</v>
      </c>
      <c r="E11903" t="s">
        <v>36122</v>
      </c>
      <c r="F11903" t="s">
        <v>35477</v>
      </c>
      <c r="G11903">
        <v>1998</v>
      </c>
      <c r="H11903" t="s">
        <v>36759</v>
      </c>
      <c r="I11903" t="s">
        <v>30623</v>
      </c>
      <c r="J11903" s="2" t="s">
        <v>30624</v>
      </c>
      <c r="K11903" s="5" t="s">
        <v>128</v>
      </c>
    </row>
    <row r="11904" spans="1:12" hidden="1" x14ac:dyDescent="0.25">
      <c r="A11904">
        <v>256668</v>
      </c>
      <c r="B11904" t="s">
        <v>30625</v>
      </c>
      <c r="C11904" t="s">
        <v>30626</v>
      </c>
      <c r="D11904" t="s">
        <v>30587</v>
      </c>
      <c r="E11904" t="s">
        <v>36122</v>
      </c>
      <c r="F11904" t="s">
        <v>35477</v>
      </c>
      <c r="G11904">
        <v>1998</v>
      </c>
      <c r="H11904" t="s">
        <v>36759</v>
      </c>
      <c r="I11904" t="s">
        <v>12997</v>
      </c>
      <c r="J11904" s="2" t="s">
        <v>30627</v>
      </c>
      <c r="K11904" s="5" t="s">
        <v>38</v>
      </c>
      <c r="L11904" t="s">
        <v>132</v>
      </c>
    </row>
    <row r="11905" spans="1:12" hidden="1" x14ac:dyDescent="0.25">
      <c r="A11905">
        <v>256670</v>
      </c>
      <c r="B11905" t="s">
        <v>30628</v>
      </c>
      <c r="C11905" t="s">
        <v>30626</v>
      </c>
      <c r="D11905" t="s">
        <v>30587</v>
      </c>
      <c r="E11905" t="s">
        <v>36122</v>
      </c>
      <c r="F11905" t="s">
        <v>35477</v>
      </c>
      <c r="G11905">
        <v>1998</v>
      </c>
      <c r="H11905" t="s">
        <v>36759</v>
      </c>
      <c r="I11905" t="s">
        <v>12997</v>
      </c>
      <c r="J11905" s="2" t="s">
        <v>30629</v>
      </c>
      <c r="K11905" s="5" t="s">
        <v>21</v>
      </c>
    </row>
    <row r="11906" spans="1:12" hidden="1" x14ac:dyDescent="0.25">
      <c r="A11906">
        <v>256677</v>
      </c>
      <c r="B11906" t="s">
        <v>30630</v>
      </c>
      <c r="C11906" t="s">
        <v>30591</v>
      </c>
      <c r="D11906" t="s">
        <v>30587</v>
      </c>
      <c r="E11906" t="s">
        <v>36122</v>
      </c>
      <c r="F11906" t="s">
        <v>35477</v>
      </c>
      <c r="G11906">
        <v>1998</v>
      </c>
      <c r="H11906" t="s">
        <v>36759</v>
      </c>
      <c r="I11906" t="s">
        <v>6761</v>
      </c>
      <c r="J11906" s="2" t="s">
        <v>30631</v>
      </c>
      <c r="K11906" s="5" t="s">
        <v>21</v>
      </c>
    </row>
    <row r="11907" spans="1:12" hidden="1" x14ac:dyDescent="0.25">
      <c r="A11907">
        <v>256680</v>
      </c>
      <c r="B11907" t="s">
        <v>30632</v>
      </c>
      <c r="C11907" t="s">
        <v>30626</v>
      </c>
      <c r="D11907" t="s">
        <v>30587</v>
      </c>
      <c r="E11907" t="s">
        <v>36122</v>
      </c>
      <c r="F11907" t="s">
        <v>35477</v>
      </c>
      <c r="G11907">
        <v>1998</v>
      </c>
      <c r="H11907" t="s">
        <v>36759</v>
      </c>
      <c r="I11907" t="s">
        <v>12997</v>
      </c>
      <c r="J11907" s="2" t="s">
        <v>30633</v>
      </c>
      <c r="K11907" s="5" t="s">
        <v>21</v>
      </c>
    </row>
    <row r="11908" spans="1:12" hidden="1" x14ac:dyDescent="0.25">
      <c r="A11908">
        <v>256701</v>
      </c>
      <c r="B11908" t="s">
        <v>30634</v>
      </c>
      <c r="C11908" t="s">
        <v>30626</v>
      </c>
      <c r="D11908" t="s">
        <v>30587</v>
      </c>
      <c r="E11908" t="s">
        <v>36122</v>
      </c>
      <c r="F11908" t="s">
        <v>35477</v>
      </c>
      <c r="G11908">
        <v>1998</v>
      </c>
      <c r="H11908" t="s">
        <v>36759</v>
      </c>
      <c r="I11908" t="s">
        <v>12997</v>
      </c>
      <c r="J11908" s="2" t="s">
        <v>30635</v>
      </c>
      <c r="K11908" s="5" t="s">
        <v>21</v>
      </c>
    </row>
    <row r="11909" spans="1:12" hidden="1" x14ac:dyDescent="0.25">
      <c r="A11909">
        <v>256704</v>
      </c>
      <c r="B11909" t="s">
        <v>30636</v>
      </c>
      <c r="C11909" t="s">
        <v>30591</v>
      </c>
      <c r="D11909" t="s">
        <v>30587</v>
      </c>
      <c r="E11909" t="s">
        <v>36122</v>
      </c>
      <c r="F11909" t="s">
        <v>35477</v>
      </c>
      <c r="G11909">
        <v>1998</v>
      </c>
      <c r="H11909" t="s">
        <v>36759</v>
      </c>
      <c r="I11909" t="s">
        <v>6761</v>
      </c>
      <c r="J11909" s="2" t="s">
        <v>30637</v>
      </c>
      <c r="K11909" s="5" t="s">
        <v>21</v>
      </c>
    </row>
    <row r="11910" spans="1:12" hidden="1" x14ac:dyDescent="0.25">
      <c r="A11910">
        <v>256711</v>
      </c>
      <c r="B11910" t="s">
        <v>30638</v>
      </c>
      <c r="C11910" t="s">
        <v>30626</v>
      </c>
      <c r="D11910" t="s">
        <v>30587</v>
      </c>
      <c r="E11910" t="s">
        <v>36122</v>
      </c>
      <c r="F11910" t="s">
        <v>35477</v>
      </c>
      <c r="G11910">
        <v>1998</v>
      </c>
      <c r="H11910" t="s">
        <v>36759</v>
      </c>
      <c r="I11910" t="s">
        <v>12997</v>
      </c>
      <c r="J11910" s="2" t="s">
        <v>30639</v>
      </c>
      <c r="K11910" s="5" t="s">
        <v>128</v>
      </c>
      <c r="L11910" t="s">
        <v>35192</v>
      </c>
    </row>
    <row r="11911" spans="1:12" hidden="1" x14ac:dyDescent="0.25">
      <c r="A11911">
        <v>256721</v>
      </c>
      <c r="B11911" t="s">
        <v>30640</v>
      </c>
      <c r="C11911" t="s">
        <v>30591</v>
      </c>
      <c r="D11911" t="s">
        <v>30587</v>
      </c>
      <c r="E11911" t="s">
        <v>36122</v>
      </c>
      <c r="F11911" t="s">
        <v>35477</v>
      </c>
      <c r="G11911">
        <v>1998</v>
      </c>
      <c r="H11911" t="s">
        <v>36759</v>
      </c>
      <c r="I11911" t="s">
        <v>6761</v>
      </c>
      <c r="J11911" s="2" t="s">
        <v>30641</v>
      </c>
      <c r="K11911" s="5" t="s">
        <v>21</v>
      </c>
    </row>
    <row r="11912" spans="1:12" hidden="1" x14ac:dyDescent="0.25">
      <c r="A11912">
        <v>256728</v>
      </c>
      <c r="B11912" t="s">
        <v>30642</v>
      </c>
      <c r="C11912" t="s">
        <v>30591</v>
      </c>
      <c r="D11912" t="s">
        <v>30587</v>
      </c>
      <c r="E11912" t="s">
        <v>36122</v>
      </c>
      <c r="F11912" t="s">
        <v>35477</v>
      </c>
      <c r="G11912">
        <v>1998</v>
      </c>
      <c r="H11912" t="s">
        <v>36759</v>
      </c>
      <c r="I11912" t="s">
        <v>6761</v>
      </c>
      <c r="J11912" s="2" t="s">
        <v>30643</v>
      </c>
      <c r="K11912" s="5" t="s">
        <v>502</v>
      </c>
    </row>
    <row r="11913" spans="1:12" hidden="1" x14ac:dyDescent="0.25">
      <c r="A11913">
        <v>256729</v>
      </c>
      <c r="B11913" t="s">
        <v>30644</v>
      </c>
      <c r="C11913" t="s">
        <v>30626</v>
      </c>
      <c r="D11913" t="s">
        <v>30587</v>
      </c>
      <c r="E11913" t="s">
        <v>36122</v>
      </c>
      <c r="F11913" t="s">
        <v>35477</v>
      </c>
      <c r="G11913">
        <v>1998</v>
      </c>
      <c r="H11913" t="s">
        <v>36759</v>
      </c>
      <c r="I11913" t="s">
        <v>12997</v>
      </c>
      <c r="J11913" s="2" t="s">
        <v>30645</v>
      </c>
      <c r="K11913" s="5" t="s">
        <v>128</v>
      </c>
    </row>
    <row r="11914" spans="1:12" hidden="1" x14ac:dyDescent="0.25">
      <c r="A11914">
        <v>256749</v>
      </c>
      <c r="B11914" t="s">
        <v>30646</v>
      </c>
      <c r="C11914" t="s">
        <v>30606</v>
      </c>
      <c r="D11914" t="s">
        <v>30587</v>
      </c>
      <c r="E11914" t="s">
        <v>36122</v>
      </c>
      <c r="F11914" t="s">
        <v>35477</v>
      </c>
      <c r="G11914">
        <v>1998</v>
      </c>
      <c r="H11914" t="s">
        <v>36759</v>
      </c>
      <c r="I11914" t="s">
        <v>10107</v>
      </c>
      <c r="J11914" s="2" t="s">
        <v>30647</v>
      </c>
      <c r="K11914" s="5" t="s">
        <v>38</v>
      </c>
      <c r="L11914" t="s">
        <v>119</v>
      </c>
    </row>
    <row r="11915" spans="1:12" hidden="1" x14ac:dyDescent="0.25">
      <c r="A11915">
        <v>256775</v>
      </c>
      <c r="B11915" t="s">
        <v>30648</v>
      </c>
      <c r="C11915" t="s">
        <v>30591</v>
      </c>
      <c r="D11915" t="s">
        <v>30587</v>
      </c>
      <c r="E11915" t="s">
        <v>36122</v>
      </c>
      <c r="F11915" t="s">
        <v>35477</v>
      </c>
      <c r="G11915">
        <v>1998</v>
      </c>
      <c r="H11915" t="s">
        <v>36759</v>
      </c>
      <c r="I11915" t="s">
        <v>6761</v>
      </c>
      <c r="J11915" s="2" t="s">
        <v>30649</v>
      </c>
      <c r="K11915" s="5" t="s">
        <v>55</v>
      </c>
    </row>
    <row r="11916" spans="1:12" hidden="1" x14ac:dyDescent="0.25">
      <c r="A11916">
        <v>256776</v>
      </c>
      <c r="B11916" t="s">
        <v>30650</v>
      </c>
      <c r="C11916" t="s">
        <v>30591</v>
      </c>
      <c r="D11916" t="s">
        <v>30587</v>
      </c>
      <c r="E11916" t="s">
        <v>36122</v>
      </c>
      <c r="F11916" t="s">
        <v>35477</v>
      </c>
      <c r="G11916">
        <v>1998</v>
      </c>
      <c r="H11916" t="s">
        <v>36759</v>
      </c>
      <c r="I11916" t="s">
        <v>6761</v>
      </c>
      <c r="J11916" s="2" t="s">
        <v>30651</v>
      </c>
      <c r="K11916" s="5" t="s">
        <v>38</v>
      </c>
      <c r="L11916" t="s">
        <v>35266</v>
      </c>
    </row>
    <row r="11917" spans="1:12" hidden="1" x14ac:dyDescent="0.25">
      <c r="A11917">
        <v>256818</v>
      </c>
      <c r="B11917" t="s">
        <v>30652</v>
      </c>
      <c r="C11917" t="s">
        <v>30606</v>
      </c>
      <c r="D11917" t="s">
        <v>30587</v>
      </c>
      <c r="E11917" t="s">
        <v>36122</v>
      </c>
      <c r="F11917" t="s">
        <v>35477</v>
      </c>
      <c r="G11917">
        <v>1998</v>
      </c>
      <c r="H11917" t="s">
        <v>36759</v>
      </c>
      <c r="I11917" t="s">
        <v>10107</v>
      </c>
      <c r="J11917" s="2" t="s">
        <v>30653</v>
      </c>
      <c r="K11917" s="5" t="s">
        <v>21</v>
      </c>
    </row>
    <row r="11918" spans="1:12" hidden="1" x14ac:dyDescent="0.25">
      <c r="A11918">
        <v>256820</v>
      </c>
      <c r="B11918" t="s">
        <v>30654</v>
      </c>
      <c r="C11918" t="s">
        <v>30591</v>
      </c>
      <c r="D11918" t="s">
        <v>30587</v>
      </c>
      <c r="E11918" t="s">
        <v>36122</v>
      </c>
      <c r="F11918" t="s">
        <v>35477</v>
      </c>
      <c r="G11918">
        <v>1998</v>
      </c>
      <c r="H11918" t="s">
        <v>36759</v>
      </c>
      <c r="I11918" t="s">
        <v>6761</v>
      </c>
      <c r="J11918" s="2" t="s">
        <v>30655</v>
      </c>
      <c r="K11918" s="5" t="s">
        <v>21</v>
      </c>
    </row>
    <row r="11919" spans="1:12" hidden="1" x14ac:dyDescent="0.25">
      <c r="A11919">
        <v>256823</v>
      </c>
      <c r="B11919" t="s">
        <v>30656</v>
      </c>
      <c r="C11919" t="s">
        <v>30606</v>
      </c>
      <c r="D11919" t="s">
        <v>30587</v>
      </c>
      <c r="E11919" t="s">
        <v>36122</v>
      </c>
      <c r="F11919" t="s">
        <v>35477</v>
      </c>
      <c r="G11919">
        <v>1998</v>
      </c>
      <c r="H11919" t="s">
        <v>36759</v>
      </c>
      <c r="I11919" t="s">
        <v>10107</v>
      </c>
      <c r="J11919" s="2" t="s">
        <v>30657</v>
      </c>
      <c r="K11919" s="5" t="s">
        <v>38</v>
      </c>
      <c r="L11919" t="s">
        <v>35266</v>
      </c>
    </row>
    <row r="11920" spans="1:12" hidden="1" x14ac:dyDescent="0.25">
      <c r="A11920">
        <v>256824</v>
      </c>
      <c r="B11920" t="s">
        <v>30658</v>
      </c>
      <c r="C11920" t="s">
        <v>30591</v>
      </c>
      <c r="D11920" t="s">
        <v>30587</v>
      </c>
      <c r="E11920" t="s">
        <v>36122</v>
      </c>
      <c r="F11920" t="s">
        <v>35477</v>
      </c>
      <c r="G11920">
        <v>1998</v>
      </c>
      <c r="H11920" t="s">
        <v>36759</v>
      </c>
      <c r="I11920" t="s">
        <v>6761</v>
      </c>
      <c r="J11920" s="2" t="s">
        <v>30659</v>
      </c>
      <c r="K11920" s="5" t="s">
        <v>128</v>
      </c>
    </row>
    <row r="11921" spans="1:12" hidden="1" x14ac:dyDescent="0.25">
      <c r="A11921">
        <v>256833</v>
      </c>
      <c r="B11921" t="s">
        <v>30660</v>
      </c>
      <c r="C11921" t="s">
        <v>30606</v>
      </c>
      <c r="D11921" t="s">
        <v>30587</v>
      </c>
      <c r="E11921" t="s">
        <v>36122</v>
      </c>
      <c r="F11921" t="s">
        <v>35477</v>
      </c>
      <c r="G11921">
        <v>1998</v>
      </c>
      <c r="H11921" t="s">
        <v>36759</v>
      </c>
      <c r="I11921" t="s">
        <v>10107</v>
      </c>
      <c r="J11921" s="2" t="s">
        <v>30661</v>
      </c>
      <c r="K11921" s="5" t="s">
        <v>21</v>
      </c>
    </row>
    <row r="11922" spans="1:12" hidden="1" x14ac:dyDescent="0.25">
      <c r="A11922">
        <v>256851</v>
      </c>
      <c r="B11922" t="s">
        <v>30662</v>
      </c>
      <c r="C11922" t="s">
        <v>30591</v>
      </c>
      <c r="D11922" t="s">
        <v>30587</v>
      </c>
      <c r="E11922" t="s">
        <v>36122</v>
      </c>
      <c r="F11922" t="s">
        <v>35477</v>
      </c>
      <c r="G11922">
        <v>1998</v>
      </c>
      <c r="H11922" t="s">
        <v>36759</v>
      </c>
      <c r="I11922" t="s">
        <v>6761</v>
      </c>
      <c r="J11922" s="2" t="s">
        <v>30663</v>
      </c>
      <c r="K11922" s="5" t="s">
        <v>21</v>
      </c>
    </row>
    <row r="11923" spans="1:12" hidden="1" x14ac:dyDescent="0.25">
      <c r="A11923">
        <v>256861</v>
      </c>
      <c r="B11923" t="s">
        <v>30664</v>
      </c>
      <c r="C11923" t="s">
        <v>30606</v>
      </c>
      <c r="D11923" t="s">
        <v>30587</v>
      </c>
      <c r="E11923" t="s">
        <v>36122</v>
      </c>
      <c r="F11923" t="s">
        <v>35477</v>
      </c>
      <c r="G11923">
        <v>1998</v>
      </c>
      <c r="H11923" t="s">
        <v>36759</v>
      </c>
      <c r="I11923" t="s">
        <v>10107</v>
      </c>
      <c r="J11923" s="2" t="s">
        <v>30665</v>
      </c>
      <c r="K11923" s="5" t="s">
        <v>15</v>
      </c>
      <c r="L11923" t="s">
        <v>35307</v>
      </c>
    </row>
    <row r="11924" spans="1:12" hidden="1" x14ac:dyDescent="0.25">
      <c r="A11924">
        <v>256911</v>
      </c>
      <c r="B11924" t="s">
        <v>30666</v>
      </c>
      <c r="C11924" t="s">
        <v>30606</v>
      </c>
      <c r="D11924" t="s">
        <v>30587</v>
      </c>
      <c r="E11924" t="s">
        <v>36122</v>
      </c>
      <c r="F11924" t="s">
        <v>35477</v>
      </c>
      <c r="G11924">
        <v>1998</v>
      </c>
      <c r="H11924" t="s">
        <v>36759</v>
      </c>
      <c r="I11924" t="s">
        <v>10107</v>
      </c>
      <c r="J11924" s="2" t="s">
        <v>30667</v>
      </c>
      <c r="K11924" s="5" t="s">
        <v>55</v>
      </c>
    </row>
    <row r="11925" spans="1:12" hidden="1" x14ac:dyDescent="0.25">
      <c r="A11925">
        <v>256915</v>
      </c>
      <c r="B11925" t="s">
        <v>30668</v>
      </c>
      <c r="C11925" t="s">
        <v>30606</v>
      </c>
      <c r="D11925" t="s">
        <v>30587</v>
      </c>
      <c r="E11925" t="s">
        <v>36122</v>
      </c>
      <c r="F11925" t="s">
        <v>35477</v>
      </c>
      <c r="G11925">
        <v>1998</v>
      </c>
      <c r="H11925" t="s">
        <v>36759</v>
      </c>
      <c r="I11925" t="s">
        <v>10107</v>
      </c>
      <c r="J11925" s="2" t="s">
        <v>30669</v>
      </c>
      <c r="K11925" s="5" t="s">
        <v>21</v>
      </c>
    </row>
    <row r="11926" spans="1:12" hidden="1" x14ac:dyDescent="0.25">
      <c r="A11926">
        <v>256980</v>
      </c>
      <c r="B11926" t="s">
        <v>30670</v>
      </c>
      <c r="C11926" t="s">
        <v>30591</v>
      </c>
      <c r="D11926" t="s">
        <v>30587</v>
      </c>
      <c r="E11926" t="s">
        <v>36122</v>
      </c>
      <c r="F11926" t="s">
        <v>35477</v>
      </c>
      <c r="G11926">
        <v>1998</v>
      </c>
      <c r="H11926" t="s">
        <v>36759</v>
      </c>
      <c r="I11926" t="s">
        <v>6761</v>
      </c>
      <c r="J11926" s="2" t="s">
        <v>30671</v>
      </c>
      <c r="K11926" s="5" t="s">
        <v>21</v>
      </c>
    </row>
    <row r="11927" spans="1:12" hidden="1" x14ac:dyDescent="0.25">
      <c r="A11927">
        <v>256994</v>
      </c>
      <c r="B11927" t="s">
        <v>30672</v>
      </c>
      <c r="C11927" t="s">
        <v>30606</v>
      </c>
      <c r="D11927" t="s">
        <v>30587</v>
      </c>
      <c r="E11927" t="s">
        <v>36122</v>
      </c>
      <c r="F11927" t="s">
        <v>35477</v>
      </c>
      <c r="G11927">
        <v>1998</v>
      </c>
      <c r="H11927" t="s">
        <v>36759</v>
      </c>
      <c r="I11927" t="s">
        <v>10107</v>
      </c>
      <c r="J11927" s="2" t="s">
        <v>30673</v>
      </c>
      <c r="K11927" s="5" t="s">
        <v>55</v>
      </c>
    </row>
    <row r="11928" spans="1:12" hidden="1" x14ac:dyDescent="0.25">
      <c r="A11928">
        <v>257128</v>
      </c>
      <c r="B11928" t="s">
        <v>30674</v>
      </c>
      <c r="C11928" t="s">
        <v>30675</v>
      </c>
      <c r="D11928" t="s">
        <v>30676</v>
      </c>
      <c r="E11928" t="s">
        <v>36123</v>
      </c>
      <c r="F11928" t="s">
        <v>35477</v>
      </c>
      <c r="G11928">
        <v>2001</v>
      </c>
      <c r="H11928" t="s">
        <v>36760</v>
      </c>
      <c r="I11928" t="s">
        <v>30677</v>
      </c>
      <c r="J11928" s="2" t="s">
        <v>30678</v>
      </c>
      <c r="K11928" s="5" t="s">
        <v>21</v>
      </c>
    </row>
    <row r="11929" spans="1:12" hidden="1" x14ac:dyDescent="0.25">
      <c r="A11929">
        <v>257130</v>
      </c>
      <c r="B11929" t="s">
        <v>30679</v>
      </c>
      <c r="C11929" t="s">
        <v>30675</v>
      </c>
      <c r="D11929" t="s">
        <v>30676</v>
      </c>
      <c r="E11929" t="s">
        <v>36123</v>
      </c>
      <c r="F11929" t="s">
        <v>35477</v>
      </c>
      <c r="G11929">
        <v>2001</v>
      </c>
      <c r="H11929" t="s">
        <v>36760</v>
      </c>
      <c r="I11929" t="s">
        <v>30677</v>
      </c>
      <c r="J11929" s="2" t="s">
        <v>30680</v>
      </c>
      <c r="K11929" s="5" t="s">
        <v>21</v>
      </c>
    </row>
    <row r="11930" spans="1:12" hidden="1" x14ac:dyDescent="0.25">
      <c r="A11930">
        <v>257162</v>
      </c>
      <c r="B11930" t="s">
        <v>30681</v>
      </c>
      <c r="C11930" t="s">
        <v>30682</v>
      </c>
      <c r="D11930" t="s">
        <v>30676</v>
      </c>
      <c r="E11930" t="s">
        <v>36123</v>
      </c>
      <c r="F11930" t="s">
        <v>35477</v>
      </c>
      <c r="G11930">
        <v>2001</v>
      </c>
      <c r="H11930" t="s">
        <v>36760</v>
      </c>
      <c r="I11930" t="s">
        <v>23439</v>
      </c>
      <c r="J11930" s="2" t="s">
        <v>30683</v>
      </c>
      <c r="K11930" s="5" t="s">
        <v>21</v>
      </c>
    </row>
    <row r="11931" spans="1:12" hidden="1" x14ac:dyDescent="0.25">
      <c r="A11931">
        <v>257164</v>
      </c>
      <c r="B11931" t="s">
        <v>30684</v>
      </c>
      <c r="C11931" t="s">
        <v>30682</v>
      </c>
      <c r="D11931" t="s">
        <v>30676</v>
      </c>
      <c r="E11931" t="s">
        <v>36123</v>
      </c>
      <c r="F11931" t="s">
        <v>35477</v>
      </c>
      <c r="G11931">
        <v>2001</v>
      </c>
      <c r="H11931" t="s">
        <v>36760</v>
      </c>
      <c r="I11931" t="s">
        <v>23439</v>
      </c>
      <c r="J11931" s="2" t="s">
        <v>30685</v>
      </c>
      <c r="K11931" s="5" t="s">
        <v>21</v>
      </c>
    </row>
    <row r="11932" spans="1:12" hidden="1" x14ac:dyDescent="0.25">
      <c r="A11932">
        <v>257172</v>
      </c>
      <c r="B11932" t="s">
        <v>30686</v>
      </c>
      <c r="C11932" t="s">
        <v>30682</v>
      </c>
      <c r="D11932" t="s">
        <v>30676</v>
      </c>
      <c r="E11932" t="s">
        <v>36123</v>
      </c>
      <c r="F11932" t="s">
        <v>35477</v>
      </c>
      <c r="G11932">
        <v>2001</v>
      </c>
      <c r="H11932" t="s">
        <v>36760</v>
      </c>
      <c r="I11932" t="s">
        <v>23439</v>
      </c>
      <c r="J11932" s="2" t="s">
        <v>30687</v>
      </c>
      <c r="K11932" s="5" t="s">
        <v>55</v>
      </c>
    </row>
    <row r="11933" spans="1:12" hidden="1" x14ac:dyDescent="0.25">
      <c r="A11933">
        <v>257206</v>
      </c>
      <c r="B11933" t="s">
        <v>30688</v>
      </c>
      <c r="C11933" t="s">
        <v>30689</v>
      </c>
      <c r="D11933" t="s">
        <v>30676</v>
      </c>
      <c r="E11933" t="s">
        <v>36123</v>
      </c>
      <c r="F11933" t="s">
        <v>35477</v>
      </c>
      <c r="G11933">
        <v>2001</v>
      </c>
      <c r="H11933" t="s">
        <v>36760</v>
      </c>
      <c r="I11933" t="s">
        <v>19741</v>
      </c>
      <c r="J11933" s="2" t="s">
        <v>30690</v>
      </c>
      <c r="K11933" s="5" t="s">
        <v>38</v>
      </c>
      <c r="L11933" t="s">
        <v>323</v>
      </c>
    </row>
    <row r="11934" spans="1:12" hidden="1" x14ac:dyDescent="0.25">
      <c r="A11934">
        <v>257236</v>
      </c>
      <c r="B11934" t="s">
        <v>30691</v>
      </c>
      <c r="C11934" t="s">
        <v>30692</v>
      </c>
      <c r="D11934" t="s">
        <v>30676</v>
      </c>
      <c r="E11934" t="s">
        <v>36123</v>
      </c>
      <c r="F11934" t="s">
        <v>35477</v>
      </c>
      <c r="G11934">
        <v>2001</v>
      </c>
      <c r="H11934" t="s">
        <v>36760</v>
      </c>
      <c r="I11934" t="s">
        <v>30693</v>
      </c>
      <c r="J11934" s="2" t="s">
        <v>30694</v>
      </c>
      <c r="K11934" s="5" t="s">
        <v>32</v>
      </c>
    </row>
    <row r="11935" spans="1:12" hidden="1" x14ac:dyDescent="0.25">
      <c r="A11935">
        <v>257246</v>
      </c>
      <c r="B11935" t="s">
        <v>30695</v>
      </c>
      <c r="C11935" t="s">
        <v>30696</v>
      </c>
      <c r="D11935" t="s">
        <v>30676</v>
      </c>
      <c r="E11935" t="s">
        <v>36123</v>
      </c>
      <c r="F11935" t="s">
        <v>35477</v>
      </c>
      <c r="G11935">
        <v>2001</v>
      </c>
      <c r="H11935" t="s">
        <v>36760</v>
      </c>
      <c r="I11935" t="s">
        <v>17522</v>
      </c>
      <c r="J11935" s="2" t="s">
        <v>30697</v>
      </c>
      <c r="K11935" s="5" t="s">
        <v>21</v>
      </c>
    </row>
    <row r="11936" spans="1:12" hidden="1" x14ac:dyDescent="0.25">
      <c r="A11936">
        <v>257256</v>
      </c>
      <c r="B11936" t="s">
        <v>30698</v>
      </c>
      <c r="C11936" t="s">
        <v>30696</v>
      </c>
      <c r="D11936" t="s">
        <v>30676</v>
      </c>
      <c r="E11936" t="s">
        <v>36123</v>
      </c>
      <c r="F11936" t="s">
        <v>35477</v>
      </c>
      <c r="G11936">
        <v>2001</v>
      </c>
      <c r="H11936" t="s">
        <v>36760</v>
      </c>
      <c r="I11936" t="s">
        <v>17522</v>
      </c>
      <c r="J11936" s="2" t="s">
        <v>30699</v>
      </c>
      <c r="K11936" s="5" t="s">
        <v>21</v>
      </c>
    </row>
    <row r="11937" spans="1:19" hidden="1" x14ac:dyDescent="0.25">
      <c r="A11937">
        <v>257294</v>
      </c>
      <c r="B11937" t="s">
        <v>30700</v>
      </c>
      <c r="C11937" t="s">
        <v>30701</v>
      </c>
      <c r="D11937" t="s">
        <v>30676</v>
      </c>
      <c r="E11937" t="s">
        <v>36123</v>
      </c>
      <c r="F11937" t="s">
        <v>35477</v>
      </c>
      <c r="G11937">
        <v>2001</v>
      </c>
      <c r="H11937" t="s">
        <v>36760</v>
      </c>
      <c r="I11937" t="s">
        <v>6075</v>
      </c>
      <c r="J11937" s="2" t="s">
        <v>30702</v>
      </c>
      <c r="K11937" s="5" t="s">
        <v>38</v>
      </c>
      <c r="L11937" t="s">
        <v>35296</v>
      </c>
    </row>
    <row r="11938" spans="1:19" hidden="1" x14ac:dyDescent="0.25">
      <c r="A11938">
        <v>257345</v>
      </c>
      <c r="B11938" t="s">
        <v>30703</v>
      </c>
      <c r="C11938" t="s">
        <v>30704</v>
      </c>
      <c r="D11938" t="s">
        <v>30676</v>
      </c>
      <c r="E11938" t="s">
        <v>36123</v>
      </c>
      <c r="F11938" t="s">
        <v>35477</v>
      </c>
      <c r="G11938">
        <v>2001</v>
      </c>
      <c r="H11938" t="s">
        <v>36760</v>
      </c>
      <c r="I11938" t="s">
        <v>20060</v>
      </c>
      <c r="J11938" s="2" t="s">
        <v>30705</v>
      </c>
      <c r="K11938" s="5" t="s">
        <v>38</v>
      </c>
      <c r="L11938" t="s">
        <v>16</v>
      </c>
    </row>
    <row r="11939" spans="1:19" hidden="1" x14ac:dyDescent="0.25">
      <c r="A11939">
        <v>257368</v>
      </c>
      <c r="B11939" t="s">
        <v>30706</v>
      </c>
      <c r="C11939" t="s">
        <v>30707</v>
      </c>
      <c r="D11939" t="s">
        <v>30676</v>
      </c>
      <c r="E11939" t="s">
        <v>36123</v>
      </c>
      <c r="F11939" t="s">
        <v>35477</v>
      </c>
      <c r="G11939">
        <v>2001</v>
      </c>
      <c r="H11939" t="s">
        <v>36760</v>
      </c>
      <c r="I11939" t="s">
        <v>30708</v>
      </c>
      <c r="J11939" s="2" t="s">
        <v>30709</v>
      </c>
      <c r="K11939" s="5" t="s">
        <v>38</v>
      </c>
      <c r="L11939" t="s">
        <v>627</v>
      </c>
    </row>
    <row r="11940" spans="1:19" hidden="1" x14ac:dyDescent="0.25">
      <c r="A11940">
        <v>257399</v>
      </c>
      <c r="B11940" t="s">
        <v>30710</v>
      </c>
      <c r="C11940" t="s">
        <v>30689</v>
      </c>
      <c r="D11940" t="s">
        <v>30676</v>
      </c>
      <c r="E11940" t="s">
        <v>36123</v>
      </c>
      <c r="F11940" t="s">
        <v>35477</v>
      </c>
      <c r="G11940">
        <v>2001</v>
      </c>
      <c r="H11940" t="s">
        <v>36760</v>
      </c>
      <c r="I11940" t="s">
        <v>19741</v>
      </c>
      <c r="J11940" s="2" t="s">
        <v>30711</v>
      </c>
      <c r="K11940" s="5" t="s">
        <v>21</v>
      </c>
    </row>
    <row r="11941" spans="1:19" hidden="1" x14ac:dyDescent="0.25">
      <c r="A11941">
        <v>257412</v>
      </c>
      <c r="B11941" t="s">
        <v>30712</v>
      </c>
      <c r="C11941" t="s">
        <v>30713</v>
      </c>
      <c r="D11941" t="s">
        <v>30676</v>
      </c>
      <c r="E11941" t="s">
        <v>36123</v>
      </c>
      <c r="F11941" t="s">
        <v>35477</v>
      </c>
      <c r="G11941">
        <v>2001</v>
      </c>
      <c r="H11941" t="s">
        <v>36760</v>
      </c>
      <c r="I11941" t="s">
        <v>30714</v>
      </c>
      <c r="J11941" s="2" t="s">
        <v>30715</v>
      </c>
      <c r="K11941" s="5" t="s">
        <v>128</v>
      </c>
    </row>
    <row r="11942" spans="1:19" hidden="1" x14ac:dyDescent="0.25">
      <c r="A11942">
        <v>257457</v>
      </c>
      <c r="B11942" t="s">
        <v>30716</v>
      </c>
      <c r="C11942" t="s">
        <v>30689</v>
      </c>
      <c r="D11942" t="s">
        <v>30676</v>
      </c>
      <c r="E11942" t="s">
        <v>36123</v>
      </c>
      <c r="F11942" t="s">
        <v>35477</v>
      </c>
      <c r="G11942">
        <v>2001</v>
      </c>
      <c r="H11942" t="s">
        <v>36760</v>
      </c>
      <c r="I11942" t="s">
        <v>19741</v>
      </c>
      <c r="J11942" s="2" t="s">
        <v>30717</v>
      </c>
      <c r="K11942" s="5" t="s">
        <v>38</v>
      </c>
      <c r="L11942" t="s">
        <v>174</v>
      </c>
    </row>
    <row r="11943" spans="1:19" hidden="1" x14ac:dyDescent="0.25">
      <c r="A11943">
        <v>257496</v>
      </c>
      <c r="B11943" t="s">
        <v>30718</v>
      </c>
      <c r="C11943" t="s">
        <v>30719</v>
      </c>
      <c r="D11943" t="s">
        <v>30720</v>
      </c>
      <c r="E11943" t="s">
        <v>36124</v>
      </c>
      <c r="F11943" t="s">
        <v>36125</v>
      </c>
      <c r="G11943">
        <v>2007</v>
      </c>
      <c r="H11943" t="s">
        <v>36761</v>
      </c>
      <c r="I11943" t="s">
        <v>3553</v>
      </c>
      <c r="J11943" s="2" t="s">
        <v>30721</v>
      </c>
      <c r="K11943" s="5" t="s">
        <v>128</v>
      </c>
      <c r="L11943" t="s">
        <v>129</v>
      </c>
    </row>
    <row r="11944" spans="1:19" hidden="1" x14ac:dyDescent="0.25">
      <c r="A11944">
        <v>257499</v>
      </c>
      <c r="B11944" t="s">
        <v>30722</v>
      </c>
      <c r="C11944" t="s">
        <v>30719</v>
      </c>
      <c r="D11944" t="s">
        <v>30720</v>
      </c>
      <c r="E11944" t="s">
        <v>36124</v>
      </c>
      <c r="F11944" t="s">
        <v>36125</v>
      </c>
      <c r="G11944">
        <v>2007</v>
      </c>
      <c r="H11944" t="s">
        <v>36761</v>
      </c>
      <c r="I11944" t="s">
        <v>3553</v>
      </c>
      <c r="J11944" s="2" t="s">
        <v>30723</v>
      </c>
      <c r="K11944" s="5" t="s">
        <v>38</v>
      </c>
      <c r="L11944" t="s">
        <v>16</v>
      </c>
    </row>
    <row r="11945" spans="1:19" hidden="1" x14ac:dyDescent="0.25">
      <c r="A11945">
        <v>257519</v>
      </c>
      <c r="B11945" t="s">
        <v>30724</v>
      </c>
      <c r="C11945" t="s">
        <v>30719</v>
      </c>
      <c r="D11945" t="s">
        <v>30720</v>
      </c>
      <c r="E11945" t="s">
        <v>36124</v>
      </c>
      <c r="F11945" t="s">
        <v>36125</v>
      </c>
      <c r="G11945">
        <v>2007</v>
      </c>
      <c r="H11945" t="s">
        <v>36761</v>
      </c>
      <c r="I11945" t="s">
        <v>3553</v>
      </c>
      <c r="J11945" s="2" t="s">
        <v>30725</v>
      </c>
      <c r="K11945" s="5" t="s">
        <v>202</v>
      </c>
    </row>
    <row r="11946" spans="1:19" hidden="1" x14ac:dyDescent="0.25">
      <c r="A11946">
        <v>257579</v>
      </c>
      <c r="B11946" t="s">
        <v>30726</v>
      </c>
      <c r="C11946" t="s">
        <v>30727</v>
      </c>
      <c r="D11946" t="s">
        <v>30720</v>
      </c>
      <c r="E11946" t="s">
        <v>36124</v>
      </c>
      <c r="F11946" t="s">
        <v>36125</v>
      </c>
      <c r="G11946">
        <v>2007</v>
      </c>
      <c r="H11946" t="s">
        <v>36761</v>
      </c>
      <c r="I11946" t="s">
        <v>30728</v>
      </c>
      <c r="J11946" s="2" t="s">
        <v>30729</v>
      </c>
      <c r="K11946" s="5" t="s">
        <v>38</v>
      </c>
      <c r="L11946" t="s">
        <v>132</v>
      </c>
    </row>
    <row r="11947" spans="1:19" x14ac:dyDescent="0.25">
      <c r="A11947">
        <v>257585</v>
      </c>
      <c r="B11947" t="s">
        <v>30730</v>
      </c>
      <c r="C11947" t="s">
        <v>30731</v>
      </c>
      <c r="D11947" t="s">
        <v>30720</v>
      </c>
      <c r="E11947" t="s">
        <v>36124</v>
      </c>
      <c r="F11947" t="s">
        <v>36125</v>
      </c>
      <c r="G11947">
        <v>2007</v>
      </c>
      <c r="H11947" t="s">
        <v>36761</v>
      </c>
      <c r="I11947" t="s">
        <v>30732</v>
      </c>
      <c r="J11947" s="2" t="s">
        <v>30733</v>
      </c>
      <c r="K11947" s="5" t="s">
        <v>38</v>
      </c>
      <c r="M11947" s="4" t="s">
        <v>7</v>
      </c>
      <c r="N11947" s="4" t="s">
        <v>167</v>
      </c>
      <c r="O11947" t="s">
        <v>33</v>
      </c>
      <c r="P11947" t="s">
        <v>35338</v>
      </c>
      <c r="R11947" t="s">
        <v>7</v>
      </c>
      <c r="S11947" t="s">
        <v>167</v>
      </c>
    </row>
    <row r="11948" spans="1:19" hidden="1" x14ac:dyDescent="0.25">
      <c r="A11948">
        <v>257608</v>
      </c>
      <c r="B11948" t="s">
        <v>30734</v>
      </c>
      <c r="C11948" t="s">
        <v>30731</v>
      </c>
      <c r="D11948" t="s">
        <v>30720</v>
      </c>
      <c r="E11948" t="s">
        <v>36124</v>
      </c>
      <c r="F11948" t="s">
        <v>36125</v>
      </c>
      <c r="G11948">
        <v>2007</v>
      </c>
      <c r="H11948" t="s">
        <v>36761</v>
      </c>
      <c r="I11948" t="s">
        <v>30732</v>
      </c>
      <c r="J11948" s="2" t="s">
        <v>30735</v>
      </c>
      <c r="K11948" s="5" t="s">
        <v>38</v>
      </c>
      <c r="L11948" t="s">
        <v>35266</v>
      </c>
    </row>
    <row r="11949" spans="1:19" hidden="1" x14ac:dyDescent="0.25">
      <c r="A11949">
        <v>257615</v>
      </c>
      <c r="B11949" t="s">
        <v>30736</v>
      </c>
      <c r="C11949" t="s">
        <v>30731</v>
      </c>
      <c r="D11949" t="s">
        <v>30720</v>
      </c>
      <c r="E11949" t="s">
        <v>36124</v>
      </c>
      <c r="F11949" t="s">
        <v>36125</v>
      </c>
      <c r="G11949">
        <v>2007</v>
      </c>
      <c r="H11949" t="s">
        <v>36761</v>
      </c>
      <c r="I11949" t="s">
        <v>30732</v>
      </c>
      <c r="J11949" s="2" t="s">
        <v>30737</v>
      </c>
      <c r="K11949" s="5" t="s">
        <v>505</v>
      </c>
    </row>
    <row r="11950" spans="1:19" hidden="1" x14ac:dyDescent="0.25">
      <c r="A11950">
        <v>257639</v>
      </c>
      <c r="B11950" t="s">
        <v>30738</v>
      </c>
      <c r="C11950" t="s">
        <v>30739</v>
      </c>
      <c r="D11950" t="s">
        <v>30720</v>
      </c>
      <c r="E11950" t="s">
        <v>36124</v>
      </c>
      <c r="F11950" t="s">
        <v>36125</v>
      </c>
      <c r="G11950">
        <v>2007</v>
      </c>
      <c r="H11950" t="s">
        <v>36761</v>
      </c>
      <c r="I11950" t="s">
        <v>30740</v>
      </c>
      <c r="J11950" s="2" t="s">
        <v>30741</v>
      </c>
      <c r="K11950" s="5" t="s">
        <v>21</v>
      </c>
    </row>
    <row r="11951" spans="1:19" hidden="1" x14ac:dyDescent="0.25">
      <c r="A11951">
        <v>257672</v>
      </c>
      <c r="B11951" t="s">
        <v>30742</v>
      </c>
      <c r="C11951" t="s">
        <v>30743</v>
      </c>
      <c r="D11951" t="s">
        <v>30744</v>
      </c>
      <c r="E11951" t="s">
        <v>36126</v>
      </c>
      <c r="F11951" t="s">
        <v>35477</v>
      </c>
      <c r="G11951">
        <v>1964</v>
      </c>
      <c r="H11951" t="s">
        <v>36762</v>
      </c>
      <c r="I11951" t="s">
        <v>30745</v>
      </c>
      <c r="J11951" s="2" t="s">
        <v>30746</v>
      </c>
      <c r="K11951" s="5" t="s">
        <v>38</v>
      </c>
      <c r="L11951" t="s">
        <v>232</v>
      </c>
    </row>
    <row r="11952" spans="1:19" hidden="1" x14ac:dyDescent="0.25">
      <c r="A11952">
        <v>257683</v>
      </c>
      <c r="B11952" t="s">
        <v>30747</v>
      </c>
      <c r="C11952" t="s">
        <v>30748</v>
      </c>
      <c r="D11952" t="s">
        <v>30744</v>
      </c>
      <c r="E11952" t="s">
        <v>36126</v>
      </c>
      <c r="F11952" t="s">
        <v>35477</v>
      </c>
      <c r="G11952">
        <v>1964</v>
      </c>
      <c r="H11952" t="s">
        <v>36762</v>
      </c>
      <c r="I11952" t="s">
        <v>30749</v>
      </c>
      <c r="J11952" s="2" t="s">
        <v>30750</v>
      </c>
      <c r="K11952" s="5" t="s">
        <v>38</v>
      </c>
      <c r="L11952" t="s">
        <v>132</v>
      </c>
    </row>
    <row r="11953" spans="1:12" hidden="1" x14ac:dyDescent="0.25">
      <c r="A11953">
        <v>257685</v>
      </c>
      <c r="B11953" t="s">
        <v>30751</v>
      </c>
      <c r="C11953" t="s">
        <v>30743</v>
      </c>
      <c r="D11953" t="s">
        <v>30744</v>
      </c>
      <c r="E11953" t="s">
        <v>36126</v>
      </c>
      <c r="F11953" t="s">
        <v>35477</v>
      </c>
      <c r="G11953">
        <v>1964</v>
      </c>
      <c r="H11953" t="s">
        <v>36762</v>
      </c>
      <c r="I11953" t="s">
        <v>30745</v>
      </c>
      <c r="J11953" s="2" t="s">
        <v>30752</v>
      </c>
      <c r="K11953" s="5" t="s">
        <v>21</v>
      </c>
    </row>
    <row r="11954" spans="1:12" hidden="1" x14ac:dyDescent="0.25">
      <c r="A11954">
        <v>257718</v>
      </c>
      <c r="B11954" t="s">
        <v>30753</v>
      </c>
      <c r="C11954" t="s">
        <v>30748</v>
      </c>
      <c r="D11954" t="s">
        <v>30744</v>
      </c>
      <c r="E11954" t="s">
        <v>36126</v>
      </c>
      <c r="F11954" t="s">
        <v>35477</v>
      </c>
      <c r="G11954">
        <v>1964</v>
      </c>
      <c r="H11954" t="s">
        <v>36762</v>
      </c>
      <c r="I11954" t="s">
        <v>30749</v>
      </c>
      <c r="J11954" s="2" t="s">
        <v>30754</v>
      </c>
      <c r="K11954" s="5" t="s">
        <v>38</v>
      </c>
    </row>
    <row r="11955" spans="1:12" hidden="1" x14ac:dyDescent="0.25">
      <c r="A11955">
        <v>257766</v>
      </c>
      <c r="B11955" t="s">
        <v>30755</v>
      </c>
      <c r="C11955" t="s">
        <v>30756</v>
      </c>
      <c r="D11955" t="s">
        <v>30744</v>
      </c>
      <c r="E11955" t="s">
        <v>36126</v>
      </c>
      <c r="F11955" t="s">
        <v>35477</v>
      </c>
      <c r="G11955">
        <v>1964</v>
      </c>
      <c r="H11955" t="s">
        <v>36762</v>
      </c>
      <c r="I11955" t="s">
        <v>30757</v>
      </c>
      <c r="J11955" s="2" t="s">
        <v>30758</v>
      </c>
      <c r="K11955" s="5" t="s">
        <v>55</v>
      </c>
    </row>
    <row r="11956" spans="1:12" hidden="1" x14ac:dyDescent="0.25">
      <c r="A11956">
        <v>257780</v>
      </c>
      <c r="B11956" t="s">
        <v>30759</v>
      </c>
      <c r="C11956" t="s">
        <v>30760</v>
      </c>
      <c r="D11956" t="s">
        <v>30744</v>
      </c>
      <c r="E11956" t="s">
        <v>36126</v>
      </c>
      <c r="F11956" t="s">
        <v>35477</v>
      </c>
      <c r="G11956">
        <v>1964</v>
      </c>
      <c r="H11956" t="s">
        <v>36762</v>
      </c>
      <c r="I11956" t="s">
        <v>30761</v>
      </c>
      <c r="J11956" s="2" t="s">
        <v>30762</v>
      </c>
      <c r="K11956" s="5" t="s">
        <v>38</v>
      </c>
    </row>
    <row r="11957" spans="1:12" hidden="1" x14ac:dyDescent="0.25">
      <c r="A11957">
        <v>257789</v>
      </c>
      <c r="B11957" t="s">
        <v>30763</v>
      </c>
      <c r="C11957" t="s">
        <v>30743</v>
      </c>
      <c r="D11957" t="s">
        <v>30744</v>
      </c>
      <c r="E11957" t="s">
        <v>36126</v>
      </c>
      <c r="F11957" t="s">
        <v>35477</v>
      </c>
      <c r="G11957">
        <v>1964</v>
      </c>
      <c r="H11957" t="s">
        <v>36762</v>
      </c>
      <c r="I11957" t="s">
        <v>30745</v>
      </c>
      <c r="J11957" s="2" t="s">
        <v>30764</v>
      </c>
      <c r="K11957" s="5" t="s">
        <v>21</v>
      </c>
    </row>
    <row r="11958" spans="1:12" hidden="1" x14ac:dyDescent="0.25">
      <c r="A11958">
        <v>257819</v>
      </c>
      <c r="B11958" t="s">
        <v>30765</v>
      </c>
      <c r="C11958" t="s">
        <v>30766</v>
      </c>
      <c r="D11958" t="s">
        <v>30744</v>
      </c>
      <c r="E11958" t="s">
        <v>36126</v>
      </c>
      <c r="F11958" t="s">
        <v>35477</v>
      </c>
      <c r="G11958">
        <v>1964</v>
      </c>
      <c r="H11958" t="s">
        <v>36762</v>
      </c>
      <c r="I11958" t="s">
        <v>30767</v>
      </c>
      <c r="J11958" s="2" t="s">
        <v>30768</v>
      </c>
      <c r="K11958" s="5" t="s">
        <v>38</v>
      </c>
      <c r="L11958" t="s">
        <v>174</v>
      </c>
    </row>
    <row r="11959" spans="1:12" hidden="1" x14ac:dyDescent="0.25">
      <c r="A11959">
        <v>257825</v>
      </c>
      <c r="B11959" t="s">
        <v>30769</v>
      </c>
      <c r="C11959" t="s">
        <v>30766</v>
      </c>
      <c r="D11959" t="s">
        <v>30744</v>
      </c>
      <c r="E11959" t="s">
        <v>36126</v>
      </c>
      <c r="F11959" t="s">
        <v>35477</v>
      </c>
      <c r="G11959">
        <v>1964</v>
      </c>
      <c r="H11959" t="s">
        <v>36762</v>
      </c>
      <c r="I11959" t="s">
        <v>30767</v>
      </c>
      <c r="J11959" s="2" t="s">
        <v>30770</v>
      </c>
      <c r="K11959" s="5" t="s">
        <v>173</v>
      </c>
      <c r="L11959" t="s">
        <v>174</v>
      </c>
    </row>
    <row r="11960" spans="1:12" hidden="1" x14ac:dyDescent="0.25">
      <c r="A11960">
        <v>257829</v>
      </c>
      <c r="B11960" t="s">
        <v>30771</v>
      </c>
      <c r="C11960" t="s">
        <v>30766</v>
      </c>
      <c r="D11960" t="s">
        <v>30744</v>
      </c>
      <c r="E11960" t="s">
        <v>36126</v>
      </c>
      <c r="F11960" t="s">
        <v>35477</v>
      </c>
      <c r="G11960">
        <v>1964</v>
      </c>
      <c r="H11960" t="s">
        <v>36762</v>
      </c>
      <c r="I11960" t="s">
        <v>30767</v>
      </c>
      <c r="J11960" s="2" t="s">
        <v>30772</v>
      </c>
      <c r="K11960" s="5" t="s">
        <v>38</v>
      </c>
      <c r="L11960" t="s">
        <v>174</v>
      </c>
    </row>
    <row r="11961" spans="1:12" hidden="1" x14ac:dyDescent="0.25">
      <c r="A11961">
        <v>257863</v>
      </c>
      <c r="B11961" t="s">
        <v>30773</v>
      </c>
      <c r="C11961" t="s">
        <v>30774</v>
      </c>
      <c r="D11961" t="s">
        <v>30744</v>
      </c>
      <c r="E11961" t="s">
        <v>36126</v>
      </c>
      <c r="F11961" t="s">
        <v>35477</v>
      </c>
      <c r="G11961">
        <v>1964</v>
      </c>
      <c r="H11961" t="s">
        <v>36762</v>
      </c>
      <c r="I11961" t="s">
        <v>30775</v>
      </c>
      <c r="J11961" s="2" t="s">
        <v>30776</v>
      </c>
      <c r="K11961" s="5" t="s">
        <v>128</v>
      </c>
      <c r="L11961" t="s">
        <v>1320</v>
      </c>
    </row>
    <row r="11962" spans="1:12" hidden="1" x14ac:dyDescent="0.25">
      <c r="A11962">
        <v>257870</v>
      </c>
      <c r="B11962" t="s">
        <v>30777</v>
      </c>
      <c r="C11962" t="s">
        <v>30778</v>
      </c>
      <c r="D11962" t="s">
        <v>30744</v>
      </c>
      <c r="E11962" t="s">
        <v>36126</v>
      </c>
      <c r="F11962" t="s">
        <v>35477</v>
      </c>
      <c r="G11962">
        <v>1964</v>
      </c>
      <c r="H11962" t="s">
        <v>36762</v>
      </c>
      <c r="I11962" t="s">
        <v>30779</v>
      </c>
      <c r="J11962" s="2" t="s">
        <v>30780</v>
      </c>
      <c r="K11962" s="5" t="s">
        <v>38</v>
      </c>
      <c r="L11962" t="s">
        <v>132</v>
      </c>
    </row>
    <row r="11963" spans="1:12" hidden="1" x14ac:dyDescent="0.25">
      <c r="A11963">
        <v>257885</v>
      </c>
      <c r="B11963" t="s">
        <v>30781</v>
      </c>
      <c r="C11963" t="s">
        <v>30774</v>
      </c>
      <c r="D11963" t="s">
        <v>30744</v>
      </c>
      <c r="E11963" t="s">
        <v>36126</v>
      </c>
      <c r="F11963" t="s">
        <v>35477</v>
      </c>
      <c r="G11963">
        <v>1964</v>
      </c>
      <c r="H11963" t="s">
        <v>36762</v>
      </c>
      <c r="I11963" t="s">
        <v>30775</v>
      </c>
      <c r="J11963" s="2" t="s">
        <v>30782</v>
      </c>
      <c r="K11963" s="5" t="s">
        <v>38</v>
      </c>
      <c r="L11963" t="s">
        <v>187</v>
      </c>
    </row>
    <row r="11964" spans="1:12" hidden="1" x14ac:dyDescent="0.25">
      <c r="A11964">
        <v>257892</v>
      </c>
      <c r="B11964" t="s">
        <v>30783</v>
      </c>
      <c r="C11964" t="s">
        <v>30778</v>
      </c>
      <c r="D11964" t="s">
        <v>30744</v>
      </c>
      <c r="E11964" t="s">
        <v>36126</v>
      </c>
      <c r="F11964" t="s">
        <v>35477</v>
      </c>
      <c r="G11964">
        <v>1964</v>
      </c>
      <c r="H11964" t="s">
        <v>36762</v>
      </c>
      <c r="I11964" t="s">
        <v>30779</v>
      </c>
      <c r="J11964" s="2" t="s">
        <v>30784</v>
      </c>
      <c r="K11964" s="5" t="s">
        <v>38</v>
      </c>
      <c r="L11964" t="s">
        <v>187</v>
      </c>
    </row>
    <row r="11965" spans="1:12" hidden="1" x14ac:dyDescent="0.25">
      <c r="A11965">
        <v>257898</v>
      </c>
      <c r="B11965" t="s">
        <v>30785</v>
      </c>
      <c r="C11965" t="s">
        <v>30778</v>
      </c>
      <c r="D11965" t="s">
        <v>30744</v>
      </c>
      <c r="E11965" t="s">
        <v>36126</v>
      </c>
      <c r="F11965" t="s">
        <v>35477</v>
      </c>
      <c r="G11965">
        <v>1964</v>
      </c>
      <c r="H11965" t="s">
        <v>36762</v>
      </c>
      <c r="I11965" t="s">
        <v>30779</v>
      </c>
      <c r="J11965" s="2" t="s">
        <v>30786</v>
      </c>
      <c r="K11965" s="5" t="s">
        <v>38</v>
      </c>
      <c r="L11965" t="s">
        <v>132</v>
      </c>
    </row>
    <row r="11966" spans="1:12" hidden="1" x14ac:dyDescent="0.25">
      <c r="A11966">
        <v>257920</v>
      </c>
      <c r="B11966" t="s">
        <v>30787</v>
      </c>
      <c r="C11966" t="s">
        <v>30778</v>
      </c>
      <c r="D11966" t="s">
        <v>30744</v>
      </c>
      <c r="E11966" t="s">
        <v>36126</v>
      </c>
      <c r="F11966" t="s">
        <v>35477</v>
      </c>
      <c r="G11966">
        <v>1964</v>
      </c>
      <c r="H11966" t="s">
        <v>36762</v>
      </c>
      <c r="I11966" t="s">
        <v>30779</v>
      </c>
      <c r="J11966" s="2" t="s">
        <v>30788</v>
      </c>
      <c r="K11966" s="5" t="s">
        <v>21</v>
      </c>
    </row>
    <row r="11967" spans="1:12" hidden="1" x14ac:dyDescent="0.25">
      <c r="A11967">
        <v>257923</v>
      </c>
      <c r="B11967" t="s">
        <v>30789</v>
      </c>
      <c r="C11967" t="s">
        <v>30774</v>
      </c>
      <c r="D11967" t="s">
        <v>30744</v>
      </c>
      <c r="E11967" t="s">
        <v>36126</v>
      </c>
      <c r="F11967" t="s">
        <v>35477</v>
      </c>
      <c r="G11967">
        <v>1964</v>
      </c>
      <c r="H11967" t="s">
        <v>36762</v>
      </c>
      <c r="I11967" t="s">
        <v>30775</v>
      </c>
      <c r="J11967" s="2" t="s">
        <v>30790</v>
      </c>
      <c r="K11967" s="5" t="s">
        <v>55</v>
      </c>
    </row>
    <row r="11968" spans="1:12" hidden="1" x14ac:dyDescent="0.25">
      <c r="A11968">
        <v>257941</v>
      </c>
      <c r="B11968" t="s">
        <v>30791</v>
      </c>
      <c r="C11968" t="s">
        <v>30774</v>
      </c>
      <c r="D11968" t="s">
        <v>30744</v>
      </c>
      <c r="E11968" t="s">
        <v>36126</v>
      </c>
      <c r="F11968" t="s">
        <v>35477</v>
      </c>
      <c r="G11968">
        <v>1964</v>
      </c>
      <c r="H11968" t="s">
        <v>36762</v>
      </c>
      <c r="I11968" t="s">
        <v>30775</v>
      </c>
      <c r="J11968" s="2" t="s">
        <v>30792</v>
      </c>
      <c r="K11968" s="5" t="s">
        <v>32</v>
      </c>
    </row>
    <row r="11969" spans="1:12" hidden="1" x14ac:dyDescent="0.25">
      <c r="A11969">
        <v>257964</v>
      </c>
      <c r="B11969" t="s">
        <v>30793</v>
      </c>
      <c r="C11969" t="s">
        <v>30774</v>
      </c>
      <c r="D11969" t="s">
        <v>30744</v>
      </c>
      <c r="E11969" t="s">
        <v>36126</v>
      </c>
      <c r="F11969" t="s">
        <v>35477</v>
      </c>
      <c r="G11969">
        <v>1964</v>
      </c>
      <c r="H11969" t="s">
        <v>36762</v>
      </c>
      <c r="I11969" t="s">
        <v>30775</v>
      </c>
      <c r="J11969" s="2" t="s">
        <v>30794</v>
      </c>
      <c r="K11969" s="5" t="s">
        <v>38</v>
      </c>
      <c r="L11969" t="s">
        <v>35313</v>
      </c>
    </row>
    <row r="11970" spans="1:12" hidden="1" x14ac:dyDescent="0.25">
      <c r="A11970">
        <v>257970</v>
      </c>
      <c r="B11970" t="s">
        <v>30795</v>
      </c>
      <c r="C11970" t="s">
        <v>30796</v>
      </c>
      <c r="D11970" t="s">
        <v>30744</v>
      </c>
      <c r="E11970" t="s">
        <v>36126</v>
      </c>
      <c r="F11970" t="s">
        <v>35477</v>
      </c>
      <c r="G11970">
        <v>1964</v>
      </c>
      <c r="H11970" t="s">
        <v>36762</v>
      </c>
      <c r="I11970" t="s">
        <v>30797</v>
      </c>
      <c r="J11970" s="2" t="s">
        <v>30798</v>
      </c>
      <c r="K11970" s="5" t="s">
        <v>38</v>
      </c>
    </row>
    <row r="11971" spans="1:12" hidden="1" x14ac:dyDescent="0.25">
      <c r="A11971">
        <v>257971</v>
      </c>
      <c r="B11971" t="s">
        <v>30799</v>
      </c>
      <c r="C11971" t="s">
        <v>30743</v>
      </c>
      <c r="D11971" t="s">
        <v>30744</v>
      </c>
      <c r="E11971" t="s">
        <v>36126</v>
      </c>
      <c r="F11971" t="s">
        <v>35477</v>
      </c>
      <c r="G11971">
        <v>1964</v>
      </c>
      <c r="H11971" t="s">
        <v>36762</v>
      </c>
      <c r="I11971" t="s">
        <v>30745</v>
      </c>
      <c r="J11971" s="2" t="s">
        <v>30800</v>
      </c>
      <c r="K11971" s="5" t="s">
        <v>21</v>
      </c>
    </row>
    <row r="11972" spans="1:12" hidden="1" x14ac:dyDescent="0.25">
      <c r="A11972">
        <v>258018</v>
      </c>
      <c r="B11972" t="s">
        <v>30801</v>
      </c>
      <c r="C11972" t="s">
        <v>30796</v>
      </c>
      <c r="D11972" t="s">
        <v>30744</v>
      </c>
      <c r="E11972" t="s">
        <v>36126</v>
      </c>
      <c r="F11972" t="s">
        <v>35477</v>
      </c>
      <c r="G11972">
        <v>1964</v>
      </c>
      <c r="H11972" t="s">
        <v>36762</v>
      </c>
      <c r="I11972" t="s">
        <v>30797</v>
      </c>
      <c r="J11972" s="2" t="s">
        <v>30802</v>
      </c>
      <c r="K11972" s="5" t="s">
        <v>21</v>
      </c>
    </row>
    <row r="11973" spans="1:12" hidden="1" x14ac:dyDescent="0.25">
      <c r="A11973">
        <v>258035</v>
      </c>
      <c r="B11973" t="s">
        <v>30803</v>
      </c>
      <c r="C11973" t="s">
        <v>30804</v>
      </c>
      <c r="D11973" t="s">
        <v>30744</v>
      </c>
      <c r="E11973" t="s">
        <v>36126</v>
      </c>
      <c r="F11973" t="s">
        <v>35477</v>
      </c>
      <c r="G11973">
        <v>1964</v>
      </c>
      <c r="H11973" t="s">
        <v>36762</v>
      </c>
      <c r="I11973" t="s">
        <v>30805</v>
      </c>
      <c r="J11973" s="2" t="s">
        <v>30806</v>
      </c>
      <c r="K11973" s="5" t="s">
        <v>38</v>
      </c>
      <c r="L11973" t="s">
        <v>174</v>
      </c>
    </row>
    <row r="11974" spans="1:12" hidden="1" x14ac:dyDescent="0.25">
      <c r="A11974">
        <v>258051</v>
      </c>
      <c r="B11974" t="s">
        <v>30807</v>
      </c>
      <c r="C11974" t="s">
        <v>30808</v>
      </c>
      <c r="D11974" t="s">
        <v>30744</v>
      </c>
      <c r="E11974" t="s">
        <v>36126</v>
      </c>
      <c r="F11974" t="s">
        <v>35477</v>
      </c>
      <c r="G11974">
        <v>1964</v>
      </c>
      <c r="H11974" t="s">
        <v>36762</v>
      </c>
      <c r="I11974" t="s">
        <v>30809</v>
      </c>
      <c r="J11974" s="2" t="s">
        <v>30810</v>
      </c>
      <c r="K11974" s="5" t="s">
        <v>38</v>
      </c>
      <c r="L11974" t="s">
        <v>16</v>
      </c>
    </row>
    <row r="11975" spans="1:12" hidden="1" x14ac:dyDescent="0.25">
      <c r="A11975">
        <v>258062</v>
      </c>
      <c r="B11975" t="s">
        <v>30811</v>
      </c>
      <c r="C11975" t="s">
        <v>30804</v>
      </c>
      <c r="D11975" t="s">
        <v>30744</v>
      </c>
      <c r="E11975" t="s">
        <v>36126</v>
      </c>
      <c r="F11975" t="s">
        <v>35477</v>
      </c>
      <c r="G11975">
        <v>1964</v>
      </c>
      <c r="H11975" t="s">
        <v>36762</v>
      </c>
      <c r="I11975" t="s">
        <v>30805</v>
      </c>
      <c r="J11975" s="2" t="s">
        <v>30812</v>
      </c>
      <c r="K11975" s="5" t="s">
        <v>38</v>
      </c>
      <c r="L11975" t="s">
        <v>174</v>
      </c>
    </row>
    <row r="11976" spans="1:12" hidden="1" x14ac:dyDescent="0.25">
      <c r="A11976">
        <v>258131</v>
      </c>
      <c r="B11976" t="s">
        <v>30813</v>
      </c>
      <c r="C11976" t="s">
        <v>30814</v>
      </c>
      <c r="D11976" t="s">
        <v>30744</v>
      </c>
      <c r="E11976" t="s">
        <v>36126</v>
      </c>
      <c r="F11976" t="s">
        <v>35477</v>
      </c>
      <c r="G11976">
        <v>1964</v>
      </c>
      <c r="H11976" t="s">
        <v>36762</v>
      </c>
      <c r="I11976" t="s">
        <v>30815</v>
      </c>
      <c r="J11976" s="2" t="s">
        <v>30816</v>
      </c>
      <c r="K11976" s="5" t="s">
        <v>21</v>
      </c>
    </row>
    <row r="11977" spans="1:12" hidden="1" x14ac:dyDescent="0.25">
      <c r="A11977">
        <v>258170</v>
      </c>
      <c r="B11977" t="s">
        <v>30817</v>
      </c>
      <c r="C11977" t="s">
        <v>30804</v>
      </c>
      <c r="D11977" t="s">
        <v>30744</v>
      </c>
      <c r="E11977" t="s">
        <v>36126</v>
      </c>
      <c r="F11977" t="s">
        <v>35477</v>
      </c>
      <c r="G11977">
        <v>1964</v>
      </c>
      <c r="H11977" t="s">
        <v>36762</v>
      </c>
      <c r="I11977" t="s">
        <v>30805</v>
      </c>
      <c r="J11977" s="2" t="s">
        <v>30818</v>
      </c>
      <c r="K11977" s="5" t="s">
        <v>21</v>
      </c>
    </row>
    <row r="11978" spans="1:12" hidden="1" x14ac:dyDescent="0.25">
      <c r="A11978">
        <v>258219</v>
      </c>
      <c r="B11978" t="s">
        <v>30819</v>
      </c>
      <c r="C11978" t="s">
        <v>30804</v>
      </c>
      <c r="D11978" t="s">
        <v>30744</v>
      </c>
      <c r="E11978" t="s">
        <v>36126</v>
      </c>
      <c r="F11978" t="s">
        <v>35477</v>
      </c>
      <c r="G11978">
        <v>1964</v>
      </c>
      <c r="H11978" t="s">
        <v>36762</v>
      </c>
      <c r="I11978" t="s">
        <v>30805</v>
      </c>
      <c r="J11978" s="2" t="s">
        <v>30820</v>
      </c>
      <c r="K11978" s="5" t="s">
        <v>173</v>
      </c>
      <c r="L11978" t="s">
        <v>174</v>
      </c>
    </row>
    <row r="11979" spans="1:12" hidden="1" x14ac:dyDescent="0.25">
      <c r="A11979">
        <v>258220</v>
      </c>
      <c r="B11979" t="s">
        <v>30821</v>
      </c>
      <c r="C11979" t="s">
        <v>30814</v>
      </c>
      <c r="D11979" t="s">
        <v>30744</v>
      </c>
      <c r="E11979" t="s">
        <v>36126</v>
      </c>
      <c r="F11979" t="s">
        <v>35477</v>
      </c>
      <c r="G11979">
        <v>1964</v>
      </c>
      <c r="H11979" t="s">
        <v>36762</v>
      </c>
      <c r="I11979" t="s">
        <v>30815</v>
      </c>
      <c r="J11979" s="2" t="s">
        <v>30822</v>
      </c>
      <c r="K11979" s="5" t="s">
        <v>55</v>
      </c>
    </row>
    <row r="11980" spans="1:12" hidden="1" x14ac:dyDescent="0.25">
      <c r="A11980">
        <v>258234</v>
      </c>
      <c r="B11980" t="s">
        <v>30823</v>
      </c>
      <c r="C11980" t="s">
        <v>30824</v>
      </c>
      <c r="D11980" t="s">
        <v>30744</v>
      </c>
      <c r="E11980" t="s">
        <v>36126</v>
      </c>
      <c r="F11980" t="s">
        <v>35477</v>
      </c>
      <c r="G11980">
        <v>1964</v>
      </c>
      <c r="H11980" t="s">
        <v>36762</v>
      </c>
      <c r="I11980" t="s">
        <v>30825</v>
      </c>
      <c r="J11980" s="2" t="s">
        <v>30826</v>
      </c>
      <c r="K11980" s="5" t="s">
        <v>55</v>
      </c>
    </row>
    <row r="11981" spans="1:12" hidden="1" x14ac:dyDescent="0.25">
      <c r="A11981">
        <v>258236</v>
      </c>
      <c r="B11981" t="s">
        <v>30827</v>
      </c>
      <c r="C11981" t="s">
        <v>30824</v>
      </c>
      <c r="D11981" t="s">
        <v>30744</v>
      </c>
      <c r="E11981" t="s">
        <v>36126</v>
      </c>
      <c r="F11981" t="s">
        <v>35477</v>
      </c>
      <c r="G11981">
        <v>1964</v>
      </c>
      <c r="H11981" t="s">
        <v>36762</v>
      </c>
      <c r="I11981" t="s">
        <v>30825</v>
      </c>
      <c r="J11981" s="2" t="s">
        <v>30828</v>
      </c>
      <c r="K11981" s="5" t="s">
        <v>55</v>
      </c>
    </row>
    <row r="11982" spans="1:12" hidden="1" x14ac:dyDescent="0.25">
      <c r="A11982">
        <v>258240</v>
      </c>
      <c r="B11982" t="s">
        <v>30829</v>
      </c>
      <c r="C11982" t="s">
        <v>30824</v>
      </c>
      <c r="D11982" t="s">
        <v>30744</v>
      </c>
      <c r="E11982" t="s">
        <v>36126</v>
      </c>
      <c r="F11982" t="s">
        <v>35477</v>
      </c>
      <c r="G11982">
        <v>1964</v>
      </c>
      <c r="H11982" t="s">
        <v>36762</v>
      </c>
      <c r="I11982" t="s">
        <v>30825</v>
      </c>
      <c r="J11982" s="2" t="s">
        <v>30830</v>
      </c>
      <c r="K11982" s="5" t="s">
        <v>202</v>
      </c>
      <c r="L11982" t="s">
        <v>129</v>
      </c>
    </row>
    <row r="11983" spans="1:12" hidden="1" x14ac:dyDescent="0.25">
      <c r="A11983">
        <v>258249</v>
      </c>
      <c r="B11983" t="s">
        <v>30831</v>
      </c>
      <c r="C11983" t="s">
        <v>30832</v>
      </c>
      <c r="D11983" t="s">
        <v>30833</v>
      </c>
      <c r="E11983" t="s">
        <v>36127</v>
      </c>
      <c r="F11983" t="s">
        <v>35477</v>
      </c>
      <c r="G11983">
        <v>1996</v>
      </c>
      <c r="H11983" t="s">
        <v>36763</v>
      </c>
      <c r="I11983" t="s">
        <v>10620</v>
      </c>
      <c r="J11983" s="2" t="s">
        <v>30834</v>
      </c>
      <c r="K11983" s="5" t="s">
        <v>21</v>
      </c>
      <c r="L11983" t="s">
        <v>143</v>
      </c>
    </row>
    <row r="11984" spans="1:12" hidden="1" x14ac:dyDescent="0.25">
      <c r="A11984">
        <v>258254</v>
      </c>
      <c r="B11984" t="s">
        <v>30835</v>
      </c>
      <c r="C11984" t="s">
        <v>30836</v>
      </c>
      <c r="D11984" t="s">
        <v>30833</v>
      </c>
      <c r="E11984" t="s">
        <v>36127</v>
      </c>
      <c r="F11984" t="s">
        <v>35477</v>
      </c>
      <c r="G11984">
        <v>1996</v>
      </c>
      <c r="H11984" t="s">
        <v>36763</v>
      </c>
      <c r="I11984" t="s">
        <v>30837</v>
      </c>
      <c r="J11984" s="2" t="s">
        <v>30838</v>
      </c>
      <c r="K11984" s="5" t="s">
        <v>21</v>
      </c>
      <c r="L11984" t="s">
        <v>143</v>
      </c>
    </row>
    <row r="11985" spans="1:12" hidden="1" x14ac:dyDescent="0.25">
      <c r="A11985">
        <v>258273</v>
      </c>
      <c r="B11985" t="s">
        <v>30839</v>
      </c>
      <c r="C11985" t="s">
        <v>30832</v>
      </c>
      <c r="D11985" t="s">
        <v>30833</v>
      </c>
      <c r="E11985" t="s">
        <v>36127</v>
      </c>
      <c r="F11985" t="s">
        <v>35477</v>
      </c>
      <c r="G11985">
        <v>1996</v>
      </c>
      <c r="H11985" t="s">
        <v>36763</v>
      </c>
      <c r="I11985" t="s">
        <v>10620</v>
      </c>
      <c r="J11985" s="2" t="s">
        <v>30840</v>
      </c>
      <c r="K11985" s="5" t="s">
        <v>32</v>
      </c>
    </row>
    <row r="11986" spans="1:12" hidden="1" x14ac:dyDescent="0.25">
      <c r="A11986">
        <v>258311</v>
      </c>
      <c r="B11986" t="s">
        <v>30841</v>
      </c>
      <c r="C11986" t="s">
        <v>30836</v>
      </c>
      <c r="D11986" t="s">
        <v>30833</v>
      </c>
      <c r="E11986" t="s">
        <v>36127</v>
      </c>
      <c r="F11986" t="s">
        <v>35477</v>
      </c>
      <c r="G11986">
        <v>1996</v>
      </c>
      <c r="H11986" t="s">
        <v>36763</v>
      </c>
      <c r="I11986" t="s">
        <v>30837</v>
      </c>
      <c r="J11986" s="2" t="s">
        <v>30842</v>
      </c>
      <c r="K11986" s="5" t="s">
        <v>21</v>
      </c>
    </row>
    <row r="11987" spans="1:12" hidden="1" x14ac:dyDescent="0.25">
      <c r="A11987">
        <v>258379</v>
      </c>
      <c r="B11987" t="s">
        <v>30843</v>
      </c>
      <c r="C11987" t="s">
        <v>30844</v>
      </c>
      <c r="D11987" t="s">
        <v>30833</v>
      </c>
      <c r="E11987" t="s">
        <v>36127</v>
      </c>
      <c r="F11987" t="s">
        <v>35477</v>
      </c>
      <c r="G11987">
        <v>1996</v>
      </c>
      <c r="H11987" t="s">
        <v>36763</v>
      </c>
      <c r="I11987" t="s">
        <v>30845</v>
      </c>
      <c r="J11987" s="2" t="s">
        <v>30846</v>
      </c>
      <c r="K11987" s="5" t="s">
        <v>32</v>
      </c>
    </row>
    <row r="11988" spans="1:12" hidden="1" x14ac:dyDescent="0.25">
      <c r="A11988">
        <v>258422</v>
      </c>
      <c r="B11988" t="s">
        <v>30847</v>
      </c>
      <c r="C11988" t="s">
        <v>30832</v>
      </c>
      <c r="D11988" t="s">
        <v>30833</v>
      </c>
      <c r="E11988" t="s">
        <v>36127</v>
      </c>
      <c r="F11988" t="s">
        <v>35477</v>
      </c>
      <c r="G11988">
        <v>1996</v>
      </c>
      <c r="H11988" t="s">
        <v>36763</v>
      </c>
      <c r="I11988" t="s">
        <v>10620</v>
      </c>
      <c r="J11988" s="2" t="s">
        <v>30848</v>
      </c>
      <c r="K11988" s="5" t="s">
        <v>128</v>
      </c>
      <c r="L11988" t="s">
        <v>902</v>
      </c>
    </row>
    <row r="11989" spans="1:12" hidden="1" x14ac:dyDescent="0.25">
      <c r="A11989">
        <v>258541</v>
      </c>
      <c r="B11989" t="s">
        <v>30849</v>
      </c>
      <c r="C11989" t="s">
        <v>30850</v>
      </c>
      <c r="D11989" t="s">
        <v>30833</v>
      </c>
      <c r="E11989" t="s">
        <v>36127</v>
      </c>
      <c r="F11989" t="s">
        <v>35477</v>
      </c>
      <c r="G11989">
        <v>1996</v>
      </c>
      <c r="H11989" t="s">
        <v>36763</v>
      </c>
      <c r="I11989" t="s">
        <v>30851</v>
      </c>
      <c r="J11989" s="2" t="s">
        <v>30852</v>
      </c>
      <c r="K11989" s="5" t="s">
        <v>55</v>
      </c>
    </row>
    <row r="11990" spans="1:12" hidden="1" x14ac:dyDescent="0.25">
      <c r="A11990">
        <v>258696</v>
      </c>
      <c r="B11990" t="s">
        <v>30853</v>
      </c>
      <c r="C11990" t="s">
        <v>30854</v>
      </c>
      <c r="D11990" t="s">
        <v>30833</v>
      </c>
      <c r="E11990" t="s">
        <v>36127</v>
      </c>
      <c r="F11990" t="s">
        <v>35477</v>
      </c>
      <c r="G11990">
        <v>1996</v>
      </c>
      <c r="H11990" t="s">
        <v>36763</v>
      </c>
      <c r="I11990" t="s">
        <v>30855</v>
      </c>
      <c r="J11990" s="2" t="s">
        <v>30856</v>
      </c>
      <c r="K11990" s="5" t="s">
        <v>21</v>
      </c>
    </row>
    <row r="11991" spans="1:12" hidden="1" x14ac:dyDescent="0.25">
      <c r="A11991">
        <v>258730</v>
      </c>
      <c r="B11991" t="s">
        <v>30857</v>
      </c>
      <c r="C11991" t="s">
        <v>30858</v>
      </c>
      <c r="D11991" t="s">
        <v>30833</v>
      </c>
      <c r="E11991" t="s">
        <v>36127</v>
      </c>
      <c r="F11991" t="s">
        <v>35477</v>
      </c>
      <c r="G11991">
        <v>1996</v>
      </c>
      <c r="H11991" t="s">
        <v>36763</v>
      </c>
      <c r="I11991" t="s">
        <v>30859</v>
      </c>
      <c r="J11991" s="2" t="s">
        <v>30860</v>
      </c>
      <c r="K11991" s="5" t="s">
        <v>21</v>
      </c>
    </row>
    <row r="11992" spans="1:12" hidden="1" x14ac:dyDescent="0.25">
      <c r="A11992">
        <v>258734</v>
      </c>
      <c r="B11992" t="s">
        <v>30861</v>
      </c>
      <c r="C11992" t="s">
        <v>30858</v>
      </c>
      <c r="D11992" t="s">
        <v>30833</v>
      </c>
      <c r="E11992" t="s">
        <v>36127</v>
      </c>
      <c r="F11992" t="s">
        <v>35477</v>
      </c>
      <c r="G11992">
        <v>1996</v>
      </c>
      <c r="H11992" t="s">
        <v>36763</v>
      </c>
      <c r="I11992" t="s">
        <v>30859</v>
      </c>
      <c r="J11992" s="2" t="s">
        <v>30862</v>
      </c>
      <c r="K11992" s="5" t="s">
        <v>128</v>
      </c>
    </row>
    <row r="11993" spans="1:12" hidden="1" x14ac:dyDescent="0.25">
      <c r="A11993">
        <v>258785</v>
      </c>
      <c r="B11993" t="s">
        <v>30863</v>
      </c>
      <c r="C11993" t="s">
        <v>30858</v>
      </c>
      <c r="D11993" t="s">
        <v>30833</v>
      </c>
      <c r="E11993" t="s">
        <v>36127</v>
      </c>
      <c r="F11993" t="s">
        <v>35477</v>
      </c>
      <c r="G11993">
        <v>1996</v>
      </c>
      <c r="H11993" t="s">
        <v>36763</v>
      </c>
      <c r="I11993" t="s">
        <v>30859</v>
      </c>
      <c r="J11993" s="2" t="s">
        <v>30864</v>
      </c>
      <c r="K11993" s="5" t="s">
        <v>21</v>
      </c>
      <c r="L11993" t="s">
        <v>143</v>
      </c>
    </row>
    <row r="11994" spans="1:12" hidden="1" x14ac:dyDescent="0.25">
      <c r="A11994">
        <v>258792</v>
      </c>
      <c r="B11994" t="s">
        <v>30865</v>
      </c>
      <c r="C11994" t="s">
        <v>30858</v>
      </c>
      <c r="D11994" t="s">
        <v>30833</v>
      </c>
      <c r="E11994" t="s">
        <v>36127</v>
      </c>
      <c r="F11994" t="s">
        <v>35477</v>
      </c>
      <c r="G11994">
        <v>1996</v>
      </c>
      <c r="H11994" t="s">
        <v>36763</v>
      </c>
      <c r="I11994" t="s">
        <v>30859</v>
      </c>
      <c r="J11994" s="2" t="s">
        <v>30866</v>
      </c>
      <c r="K11994" s="5" t="s">
        <v>21</v>
      </c>
    </row>
    <row r="11995" spans="1:12" hidden="1" x14ac:dyDescent="0.25">
      <c r="A11995">
        <v>258870</v>
      </c>
      <c r="B11995" t="s">
        <v>30867</v>
      </c>
      <c r="C11995" t="s">
        <v>30832</v>
      </c>
      <c r="D11995" t="s">
        <v>30833</v>
      </c>
      <c r="E11995" t="s">
        <v>36127</v>
      </c>
      <c r="F11995" t="s">
        <v>35477</v>
      </c>
      <c r="G11995">
        <v>1996</v>
      </c>
      <c r="H11995" t="s">
        <v>36763</v>
      </c>
      <c r="I11995" t="s">
        <v>10620</v>
      </c>
      <c r="J11995" s="2" t="s">
        <v>30868</v>
      </c>
      <c r="K11995" s="5" t="s">
        <v>21</v>
      </c>
    </row>
    <row r="11996" spans="1:12" hidden="1" x14ac:dyDescent="0.25">
      <c r="A11996">
        <v>258968</v>
      </c>
      <c r="B11996" t="s">
        <v>30869</v>
      </c>
      <c r="C11996" t="s">
        <v>30870</v>
      </c>
      <c r="D11996" t="s">
        <v>30833</v>
      </c>
      <c r="E11996" t="s">
        <v>36127</v>
      </c>
      <c r="F11996" t="s">
        <v>35477</v>
      </c>
      <c r="G11996">
        <v>1996</v>
      </c>
      <c r="H11996" t="s">
        <v>36763</v>
      </c>
      <c r="I11996" t="s">
        <v>30871</v>
      </c>
      <c r="J11996" s="2" t="s">
        <v>30872</v>
      </c>
      <c r="K11996" s="5" t="s">
        <v>38</v>
      </c>
      <c r="L11996" t="s">
        <v>232</v>
      </c>
    </row>
    <row r="11997" spans="1:12" hidden="1" x14ac:dyDescent="0.25">
      <c r="A11997">
        <v>258975</v>
      </c>
      <c r="B11997" t="s">
        <v>30873</v>
      </c>
      <c r="C11997" t="s">
        <v>30832</v>
      </c>
      <c r="D11997" t="s">
        <v>30833</v>
      </c>
      <c r="E11997" t="s">
        <v>36127</v>
      </c>
      <c r="F11997" t="s">
        <v>35477</v>
      </c>
      <c r="G11997">
        <v>1996</v>
      </c>
      <c r="H11997" t="s">
        <v>36763</v>
      </c>
      <c r="I11997" t="s">
        <v>10620</v>
      </c>
      <c r="J11997" s="2" t="s">
        <v>30874</v>
      </c>
      <c r="K11997" s="5" t="s">
        <v>38</v>
      </c>
      <c r="L11997" t="s">
        <v>35266</v>
      </c>
    </row>
    <row r="11998" spans="1:12" hidden="1" x14ac:dyDescent="0.25">
      <c r="A11998">
        <v>259080</v>
      </c>
      <c r="B11998" t="s">
        <v>30875</v>
      </c>
      <c r="C11998" t="s">
        <v>30858</v>
      </c>
      <c r="D11998" t="s">
        <v>30833</v>
      </c>
      <c r="E11998" t="s">
        <v>36127</v>
      </c>
      <c r="F11998" t="s">
        <v>35477</v>
      </c>
      <c r="G11998">
        <v>1996</v>
      </c>
      <c r="H11998" t="s">
        <v>36763</v>
      </c>
      <c r="I11998" t="s">
        <v>30859</v>
      </c>
      <c r="J11998" s="2" t="s">
        <v>30876</v>
      </c>
      <c r="K11998" s="5" t="s">
        <v>38</v>
      </c>
      <c r="L11998" t="s">
        <v>132</v>
      </c>
    </row>
    <row r="11999" spans="1:12" hidden="1" x14ac:dyDescent="0.25">
      <c r="A11999">
        <v>259111</v>
      </c>
      <c r="B11999" t="s">
        <v>30877</v>
      </c>
      <c r="C11999" t="s">
        <v>30870</v>
      </c>
      <c r="D11999" t="s">
        <v>30833</v>
      </c>
      <c r="E11999" t="s">
        <v>36127</v>
      </c>
      <c r="F11999" t="s">
        <v>35477</v>
      </c>
      <c r="G11999">
        <v>1996</v>
      </c>
      <c r="H11999" t="s">
        <v>36763</v>
      </c>
      <c r="I11999" t="s">
        <v>30871</v>
      </c>
      <c r="J11999" s="2" t="s">
        <v>30878</v>
      </c>
      <c r="K11999" s="5" t="s">
        <v>21</v>
      </c>
    </row>
    <row r="12000" spans="1:12" hidden="1" x14ac:dyDescent="0.25">
      <c r="A12000">
        <v>259252</v>
      </c>
      <c r="B12000" t="s">
        <v>30879</v>
      </c>
      <c r="C12000" t="s">
        <v>30858</v>
      </c>
      <c r="D12000" t="s">
        <v>30833</v>
      </c>
      <c r="E12000" t="s">
        <v>36127</v>
      </c>
      <c r="F12000" t="s">
        <v>35477</v>
      </c>
      <c r="G12000">
        <v>1996</v>
      </c>
      <c r="H12000" t="s">
        <v>36763</v>
      </c>
      <c r="I12000" t="s">
        <v>30859</v>
      </c>
      <c r="J12000" s="2" t="s">
        <v>30880</v>
      </c>
      <c r="K12000" s="5" t="s">
        <v>128</v>
      </c>
      <c r="L12000" t="s">
        <v>35198</v>
      </c>
    </row>
    <row r="12001" spans="1:12" hidden="1" x14ac:dyDescent="0.25">
      <c r="A12001">
        <v>259297</v>
      </c>
      <c r="B12001" t="s">
        <v>30881</v>
      </c>
      <c r="C12001" t="s">
        <v>30882</v>
      </c>
      <c r="D12001" t="s">
        <v>30883</v>
      </c>
      <c r="E12001" t="s">
        <v>36128</v>
      </c>
      <c r="F12001" t="s">
        <v>35413</v>
      </c>
      <c r="G12001">
        <v>2001</v>
      </c>
      <c r="H12001" t="s">
        <v>36764</v>
      </c>
      <c r="I12001" t="s">
        <v>30884</v>
      </c>
      <c r="J12001" s="2" t="s">
        <v>30885</v>
      </c>
      <c r="K12001" s="5" t="s">
        <v>38</v>
      </c>
      <c r="L12001" t="s">
        <v>132</v>
      </c>
    </row>
    <row r="12002" spans="1:12" hidden="1" x14ac:dyDescent="0.25">
      <c r="A12002">
        <v>259307</v>
      </c>
      <c r="B12002" t="s">
        <v>30886</v>
      </c>
      <c r="C12002" t="s">
        <v>30882</v>
      </c>
      <c r="D12002" t="s">
        <v>30883</v>
      </c>
      <c r="E12002" t="s">
        <v>36128</v>
      </c>
      <c r="F12002" t="s">
        <v>35413</v>
      </c>
      <c r="G12002">
        <v>2001</v>
      </c>
      <c r="H12002" t="s">
        <v>36764</v>
      </c>
      <c r="I12002" t="s">
        <v>30884</v>
      </c>
      <c r="J12002" s="2" t="s">
        <v>30887</v>
      </c>
      <c r="K12002" s="5" t="s">
        <v>38</v>
      </c>
      <c r="L12002" t="s">
        <v>16</v>
      </c>
    </row>
    <row r="12003" spans="1:12" hidden="1" x14ac:dyDescent="0.25">
      <c r="A12003">
        <v>259308</v>
      </c>
      <c r="B12003" t="s">
        <v>30888</v>
      </c>
      <c r="C12003" t="s">
        <v>30889</v>
      </c>
      <c r="D12003" t="s">
        <v>30883</v>
      </c>
      <c r="E12003" t="s">
        <v>36128</v>
      </c>
      <c r="F12003" t="s">
        <v>35413</v>
      </c>
      <c r="G12003">
        <v>2001</v>
      </c>
      <c r="H12003" t="s">
        <v>36764</v>
      </c>
      <c r="I12003" t="s">
        <v>22407</v>
      </c>
      <c r="J12003" s="2" t="s">
        <v>30890</v>
      </c>
      <c r="K12003" s="5" t="s">
        <v>38</v>
      </c>
      <c r="L12003" t="s">
        <v>132</v>
      </c>
    </row>
    <row r="12004" spans="1:12" hidden="1" x14ac:dyDescent="0.25">
      <c r="A12004">
        <v>259373</v>
      </c>
      <c r="B12004" t="s">
        <v>30891</v>
      </c>
      <c r="C12004" t="s">
        <v>30892</v>
      </c>
      <c r="D12004" t="s">
        <v>30883</v>
      </c>
      <c r="E12004" t="s">
        <v>36128</v>
      </c>
      <c r="F12004" t="s">
        <v>35413</v>
      </c>
      <c r="G12004">
        <v>2001</v>
      </c>
      <c r="H12004" t="s">
        <v>36764</v>
      </c>
      <c r="I12004" t="s">
        <v>648</v>
      </c>
      <c r="J12004" s="2" t="s">
        <v>30893</v>
      </c>
      <c r="K12004" s="5" t="s">
        <v>32</v>
      </c>
      <c r="L12004" t="s">
        <v>35242</v>
      </c>
    </row>
    <row r="12005" spans="1:12" hidden="1" x14ac:dyDescent="0.25">
      <c r="A12005">
        <v>259397</v>
      </c>
      <c r="B12005" t="s">
        <v>30894</v>
      </c>
      <c r="C12005" t="s">
        <v>30895</v>
      </c>
      <c r="D12005" t="s">
        <v>30883</v>
      </c>
      <c r="E12005" t="s">
        <v>36128</v>
      </c>
      <c r="F12005" t="s">
        <v>35413</v>
      </c>
      <c r="G12005">
        <v>2001</v>
      </c>
      <c r="H12005" t="s">
        <v>36764</v>
      </c>
      <c r="I12005" t="s">
        <v>30896</v>
      </c>
      <c r="J12005" s="2" t="s">
        <v>30897</v>
      </c>
      <c r="K12005" s="5" t="s">
        <v>32</v>
      </c>
    </row>
    <row r="12006" spans="1:12" hidden="1" x14ac:dyDescent="0.25">
      <c r="A12006">
        <v>259477</v>
      </c>
      <c r="B12006" t="s">
        <v>30898</v>
      </c>
      <c r="C12006" t="s">
        <v>30899</v>
      </c>
      <c r="D12006" t="s">
        <v>30883</v>
      </c>
      <c r="E12006" t="s">
        <v>36128</v>
      </c>
      <c r="F12006" t="s">
        <v>35413</v>
      </c>
      <c r="G12006">
        <v>2001</v>
      </c>
      <c r="H12006" t="s">
        <v>36764</v>
      </c>
      <c r="I12006" t="s">
        <v>9619</v>
      </c>
      <c r="J12006" s="2" t="s">
        <v>30900</v>
      </c>
      <c r="K12006" s="5" t="s">
        <v>345</v>
      </c>
    </row>
    <row r="12007" spans="1:12" hidden="1" x14ac:dyDescent="0.25">
      <c r="A12007">
        <v>259521</v>
      </c>
      <c r="B12007" t="s">
        <v>30901</v>
      </c>
      <c r="C12007" t="s">
        <v>30902</v>
      </c>
      <c r="D12007" t="s">
        <v>30903</v>
      </c>
      <c r="E12007" t="s">
        <v>36129</v>
      </c>
      <c r="F12007" t="s">
        <v>36130</v>
      </c>
      <c r="G12007">
        <v>1950</v>
      </c>
      <c r="H12007" t="s">
        <v>36765</v>
      </c>
      <c r="I12007" t="s">
        <v>30904</v>
      </c>
      <c r="J12007" s="2" t="s">
        <v>30905</v>
      </c>
      <c r="K12007" s="5" t="s">
        <v>38</v>
      </c>
      <c r="L12007" t="s">
        <v>16</v>
      </c>
    </row>
    <row r="12008" spans="1:12" hidden="1" x14ac:dyDescent="0.25">
      <c r="A12008">
        <v>259561</v>
      </c>
      <c r="B12008" t="s">
        <v>30906</v>
      </c>
      <c r="C12008" t="s">
        <v>30907</v>
      </c>
      <c r="D12008" t="s">
        <v>30903</v>
      </c>
      <c r="E12008" t="s">
        <v>36129</v>
      </c>
      <c r="F12008" t="s">
        <v>36130</v>
      </c>
      <c r="G12008">
        <v>1950</v>
      </c>
      <c r="H12008" t="s">
        <v>36765</v>
      </c>
      <c r="I12008" t="s">
        <v>8171</v>
      </c>
      <c r="J12008" s="2" t="s">
        <v>30908</v>
      </c>
      <c r="K12008" s="5" t="s">
        <v>128</v>
      </c>
    </row>
    <row r="12009" spans="1:12" hidden="1" x14ac:dyDescent="0.25">
      <c r="A12009">
        <v>259592</v>
      </c>
      <c r="B12009" t="s">
        <v>30909</v>
      </c>
      <c r="C12009" t="s">
        <v>30910</v>
      </c>
      <c r="D12009" t="s">
        <v>30903</v>
      </c>
      <c r="E12009" t="s">
        <v>36129</v>
      </c>
      <c r="F12009" t="s">
        <v>36130</v>
      </c>
      <c r="G12009">
        <v>1950</v>
      </c>
      <c r="H12009" t="s">
        <v>36765</v>
      </c>
      <c r="I12009" t="s">
        <v>30911</v>
      </c>
      <c r="J12009" s="2" t="s">
        <v>30912</v>
      </c>
      <c r="K12009" s="5" t="s">
        <v>21</v>
      </c>
    </row>
    <row r="12010" spans="1:12" hidden="1" x14ac:dyDescent="0.25">
      <c r="A12010">
        <v>259631</v>
      </c>
      <c r="B12010" t="s">
        <v>30913</v>
      </c>
      <c r="C12010" t="s">
        <v>30907</v>
      </c>
      <c r="D12010" t="s">
        <v>30903</v>
      </c>
      <c r="E12010" t="s">
        <v>36129</v>
      </c>
      <c r="F12010" t="s">
        <v>36130</v>
      </c>
      <c r="G12010">
        <v>1950</v>
      </c>
      <c r="H12010" t="s">
        <v>36765</v>
      </c>
      <c r="I12010" t="s">
        <v>8171</v>
      </c>
      <c r="J12010" s="2" t="s">
        <v>30914</v>
      </c>
      <c r="K12010" s="5" t="s">
        <v>21</v>
      </c>
      <c r="L12010" t="s">
        <v>143</v>
      </c>
    </row>
    <row r="12011" spans="1:12" hidden="1" x14ac:dyDescent="0.25">
      <c r="A12011">
        <v>259652</v>
      </c>
      <c r="B12011" t="s">
        <v>30915</v>
      </c>
      <c r="C12011" t="s">
        <v>30910</v>
      </c>
      <c r="D12011" t="s">
        <v>30903</v>
      </c>
      <c r="E12011" t="s">
        <v>36129</v>
      </c>
      <c r="F12011" t="s">
        <v>36130</v>
      </c>
      <c r="G12011">
        <v>1950</v>
      </c>
      <c r="H12011" t="s">
        <v>36765</v>
      </c>
      <c r="I12011" t="s">
        <v>30911</v>
      </c>
      <c r="J12011" s="2" t="s">
        <v>30916</v>
      </c>
      <c r="K12011" s="5" t="s">
        <v>15</v>
      </c>
      <c r="L12011" t="s">
        <v>239</v>
      </c>
    </row>
    <row r="12012" spans="1:12" hidden="1" x14ac:dyDescent="0.25">
      <c r="A12012">
        <v>259671</v>
      </c>
      <c r="B12012" t="s">
        <v>30917</v>
      </c>
      <c r="C12012" t="s">
        <v>30907</v>
      </c>
      <c r="D12012" t="s">
        <v>30903</v>
      </c>
      <c r="E12012" t="s">
        <v>36129</v>
      </c>
      <c r="F12012" t="s">
        <v>36130</v>
      </c>
      <c r="G12012">
        <v>1950</v>
      </c>
      <c r="H12012" t="s">
        <v>36765</v>
      </c>
      <c r="I12012" t="s">
        <v>8171</v>
      </c>
      <c r="J12012" s="2" t="s">
        <v>30918</v>
      </c>
      <c r="K12012" s="5" t="s">
        <v>38</v>
      </c>
      <c r="L12012" t="s">
        <v>132</v>
      </c>
    </row>
    <row r="12013" spans="1:12" hidden="1" x14ac:dyDescent="0.25">
      <c r="A12013">
        <v>259685</v>
      </c>
      <c r="B12013" t="s">
        <v>30919</v>
      </c>
      <c r="C12013" t="s">
        <v>30910</v>
      </c>
      <c r="D12013" t="s">
        <v>30903</v>
      </c>
      <c r="E12013" t="s">
        <v>36129</v>
      </c>
      <c r="F12013" t="s">
        <v>36130</v>
      </c>
      <c r="G12013">
        <v>1950</v>
      </c>
      <c r="H12013" t="s">
        <v>36765</v>
      </c>
      <c r="I12013" t="s">
        <v>30911</v>
      </c>
      <c r="J12013" s="2" t="s">
        <v>30920</v>
      </c>
      <c r="K12013" s="5" t="s">
        <v>15</v>
      </c>
      <c r="L12013" t="s">
        <v>239</v>
      </c>
    </row>
    <row r="12014" spans="1:12" hidden="1" x14ac:dyDescent="0.25">
      <c r="A12014">
        <v>259712</v>
      </c>
      <c r="B12014" t="s">
        <v>30921</v>
      </c>
      <c r="C12014" t="s">
        <v>30910</v>
      </c>
      <c r="D12014" t="s">
        <v>30903</v>
      </c>
      <c r="E12014" t="s">
        <v>36129</v>
      </c>
      <c r="F12014" t="s">
        <v>36130</v>
      </c>
      <c r="G12014">
        <v>1950</v>
      </c>
      <c r="H12014" t="s">
        <v>36765</v>
      </c>
      <c r="I12014" t="s">
        <v>30911</v>
      </c>
      <c r="J12014" s="2" t="s">
        <v>30922</v>
      </c>
      <c r="K12014" s="5" t="s">
        <v>202</v>
      </c>
    </row>
    <row r="12015" spans="1:12" hidden="1" x14ac:dyDescent="0.25">
      <c r="A12015">
        <v>259717</v>
      </c>
      <c r="B12015" t="s">
        <v>30923</v>
      </c>
      <c r="C12015" t="s">
        <v>30907</v>
      </c>
      <c r="D12015" t="s">
        <v>30903</v>
      </c>
      <c r="E12015" t="s">
        <v>36129</v>
      </c>
      <c r="F12015" t="s">
        <v>36130</v>
      </c>
      <c r="G12015">
        <v>1950</v>
      </c>
      <c r="H12015" t="s">
        <v>36765</v>
      </c>
      <c r="I12015" t="s">
        <v>8171</v>
      </c>
      <c r="J12015" s="2" t="s">
        <v>30924</v>
      </c>
      <c r="K12015" s="5" t="s">
        <v>15</v>
      </c>
    </row>
    <row r="12016" spans="1:12" hidden="1" x14ac:dyDescent="0.25">
      <c r="A12016">
        <v>259725</v>
      </c>
      <c r="B12016" t="s">
        <v>30925</v>
      </c>
      <c r="C12016" t="s">
        <v>30907</v>
      </c>
      <c r="D12016" t="s">
        <v>30903</v>
      </c>
      <c r="E12016" t="s">
        <v>36129</v>
      </c>
      <c r="F12016" t="s">
        <v>36130</v>
      </c>
      <c r="G12016">
        <v>1950</v>
      </c>
      <c r="H12016" t="s">
        <v>36765</v>
      </c>
      <c r="I12016" t="s">
        <v>8171</v>
      </c>
      <c r="J12016" s="2" t="s">
        <v>30926</v>
      </c>
      <c r="K12016" s="5" t="s">
        <v>21</v>
      </c>
    </row>
    <row r="12017" spans="1:19" hidden="1" x14ac:dyDescent="0.25">
      <c r="A12017">
        <v>259762</v>
      </c>
      <c r="B12017" t="s">
        <v>30927</v>
      </c>
      <c r="C12017" t="s">
        <v>30928</v>
      </c>
      <c r="D12017" t="s">
        <v>30903</v>
      </c>
      <c r="E12017" t="s">
        <v>36129</v>
      </c>
      <c r="F12017" t="s">
        <v>36130</v>
      </c>
      <c r="G12017">
        <v>1950</v>
      </c>
      <c r="H12017" t="s">
        <v>36765</v>
      </c>
      <c r="I12017" t="s">
        <v>30929</v>
      </c>
      <c r="J12017" s="2" t="s">
        <v>30930</v>
      </c>
      <c r="K12017" s="5" t="s">
        <v>38</v>
      </c>
    </row>
    <row r="12018" spans="1:19" hidden="1" x14ac:dyDescent="0.25">
      <c r="A12018">
        <v>259769</v>
      </c>
      <c r="B12018" t="s">
        <v>30931</v>
      </c>
      <c r="C12018" t="s">
        <v>30932</v>
      </c>
      <c r="D12018" t="s">
        <v>30903</v>
      </c>
      <c r="E12018" t="s">
        <v>36129</v>
      </c>
      <c r="F12018" t="s">
        <v>36130</v>
      </c>
      <c r="G12018">
        <v>1950</v>
      </c>
      <c r="H12018" t="s">
        <v>36765</v>
      </c>
      <c r="I12018" t="s">
        <v>14010</v>
      </c>
      <c r="J12018" s="2" t="s">
        <v>30933</v>
      </c>
      <c r="K12018" s="5" t="s">
        <v>128</v>
      </c>
    </row>
    <row r="12019" spans="1:19" hidden="1" x14ac:dyDescent="0.25">
      <c r="A12019">
        <v>259823</v>
      </c>
      <c r="B12019" t="s">
        <v>30934</v>
      </c>
      <c r="C12019" t="s">
        <v>30932</v>
      </c>
      <c r="D12019" t="s">
        <v>30903</v>
      </c>
      <c r="E12019" t="s">
        <v>36129</v>
      </c>
      <c r="F12019" t="s">
        <v>36130</v>
      </c>
      <c r="G12019">
        <v>1950</v>
      </c>
      <c r="H12019" t="s">
        <v>36765</v>
      </c>
      <c r="I12019" t="s">
        <v>14010</v>
      </c>
      <c r="J12019" s="2" t="s">
        <v>30935</v>
      </c>
      <c r="K12019" s="5" t="s">
        <v>32</v>
      </c>
    </row>
    <row r="12020" spans="1:19" hidden="1" x14ac:dyDescent="0.25">
      <c r="A12020">
        <v>259849</v>
      </c>
      <c r="B12020" t="s">
        <v>30936</v>
      </c>
      <c r="C12020" t="s">
        <v>30932</v>
      </c>
      <c r="D12020" t="s">
        <v>30903</v>
      </c>
      <c r="E12020" t="s">
        <v>36129</v>
      </c>
      <c r="F12020" t="s">
        <v>36130</v>
      </c>
      <c r="G12020">
        <v>1950</v>
      </c>
      <c r="H12020" t="s">
        <v>36765</v>
      </c>
      <c r="I12020" t="s">
        <v>14010</v>
      </c>
      <c r="J12020" s="2" t="s">
        <v>30937</v>
      </c>
      <c r="K12020" s="5" t="s">
        <v>38</v>
      </c>
      <c r="L12020" t="s">
        <v>323</v>
      </c>
    </row>
    <row r="12021" spans="1:19" hidden="1" x14ac:dyDescent="0.25">
      <c r="A12021">
        <v>259850</v>
      </c>
      <c r="B12021" t="s">
        <v>30938</v>
      </c>
      <c r="C12021" t="s">
        <v>30910</v>
      </c>
      <c r="D12021" t="s">
        <v>30903</v>
      </c>
      <c r="E12021" t="s">
        <v>36129</v>
      </c>
      <c r="F12021" t="s">
        <v>36130</v>
      </c>
      <c r="G12021">
        <v>1950</v>
      </c>
      <c r="H12021" t="s">
        <v>36765</v>
      </c>
      <c r="I12021" t="s">
        <v>30911</v>
      </c>
      <c r="J12021" s="2" t="s">
        <v>30939</v>
      </c>
      <c r="K12021" s="5" t="s">
        <v>55</v>
      </c>
    </row>
    <row r="12022" spans="1:19" hidden="1" x14ac:dyDescent="0.25">
      <c r="A12022">
        <v>259971</v>
      </c>
      <c r="B12022" t="s">
        <v>30940</v>
      </c>
      <c r="C12022" t="s">
        <v>30932</v>
      </c>
      <c r="D12022" t="s">
        <v>30903</v>
      </c>
      <c r="E12022" t="s">
        <v>36129</v>
      </c>
      <c r="F12022" t="s">
        <v>36130</v>
      </c>
      <c r="G12022">
        <v>1950</v>
      </c>
      <c r="H12022" t="s">
        <v>36765</v>
      </c>
      <c r="I12022" t="s">
        <v>14010</v>
      </c>
      <c r="J12022" s="2" t="s">
        <v>30941</v>
      </c>
      <c r="K12022" s="5" t="s">
        <v>55</v>
      </c>
    </row>
    <row r="12023" spans="1:19" hidden="1" x14ac:dyDescent="0.25">
      <c r="A12023">
        <v>260015</v>
      </c>
      <c r="B12023" t="s">
        <v>30942</v>
      </c>
      <c r="C12023" t="s">
        <v>30932</v>
      </c>
      <c r="D12023" t="s">
        <v>30903</v>
      </c>
      <c r="E12023" t="s">
        <v>36129</v>
      </c>
      <c r="F12023" t="s">
        <v>36130</v>
      </c>
      <c r="G12023">
        <v>1950</v>
      </c>
      <c r="H12023" t="s">
        <v>36765</v>
      </c>
      <c r="I12023" t="s">
        <v>14010</v>
      </c>
      <c r="J12023" s="2" t="s">
        <v>30943</v>
      </c>
      <c r="K12023" s="5" t="s">
        <v>21</v>
      </c>
    </row>
    <row r="12024" spans="1:19" hidden="1" x14ac:dyDescent="0.25">
      <c r="A12024">
        <v>260029</v>
      </c>
      <c r="B12024" t="s">
        <v>30944</v>
      </c>
      <c r="C12024" t="s">
        <v>30945</v>
      </c>
      <c r="D12024" t="s">
        <v>30903</v>
      </c>
      <c r="E12024" t="s">
        <v>36129</v>
      </c>
      <c r="F12024" t="s">
        <v>36130</v>
      </c>
      <c r="G12024">
        <v>1950</v>
      </c>
      <c r="H12024" t="s">
        <v>36765</v>
      </c>
      <c r="I12024" t="s">
        <v>456</v>
      </c>
      <c r="J12024" s="2" t="s">
        <v>30946</v>
      </c>
      <c r="K12024" s="5" t="s">
        <v>38</v>
      </c>
      <c r="L12024" t="s">
        <v>35299</v>
      </c>
    </row>
    <row r="12025" spans="1:19" hidden="1" x14ac:dyDescent="0.25">
      <c r="A12025">
        <v>260033</v>
      </c>
      <c r="B12025" t="s">
        <v>30947</v>
      </c>
      <c r="C12025" t="s">
        <v>30945</v>
      </c>
      <c r="D12025" t="s">
        <v>30903</v>
      </c>
      <c r="E12025" t="s">
        <v>36129</v>
      </c>
      <c r="F12025" t="s">
        <v>36130</v>
      </c>
      <c r="G12025">
        <v>1950</v>
      </c>
      <c r="H12025" t="s">
        <v>36765</v>
      </c>
      <c r="I12025" t="s">
        <v>456</v>
      </c>
      <c r="J12025" s="2" t="s">
        <v>30948</v>
      </c>
      <c r="K12025" s="5" t="s">
        <v>21</v>
      </c>
    </row>
    <row r="12026" spans="1:19" hidden="1" x14ac:dyDescent="0.25">
      <c r="A12026">
        <v>260034</v>
      </c>
      <c r="B12026" t="s">
        <v>30949</v>
      </c>
      <c r="C12026" t="s">
        <v>30910</v>
      </c>
      <c r="D12026" t="s">
        <v>30903</v>
      </c>
      <c r="E12026" t="s">
        <v>36129</v>
      </c>
      <c r="F12026" t="s">
        <v>36130</v>
      </c>
      <c r="G12026">
        <v>1950</v>
      </c>
      <c r="H12026" t="s">
        <v>36765</v>
      </c>
      <c r="I12026" t="s">
        <v>30911</v>
      </c>
      <c r="J12026" s="2" t="s">
        <v>30950</v>
      </c>
      <c r="K12026" s="5" t="s">
        <v>21</v>
      </c>
    </row>
    <row r="12027" spans="1:19" x14ac:dyDescent="0.25">
      <c r="A12027">
        <v>260039</v>
      </c>
      <c r="B12027" t="s">
        <v>30951</v>
      </c>
      <c r="C12027" t="s">
        <v>30945</v>
      </c>
      <c r="D12027" t="s">
        <v>30903</v>
      </c>
      <c r="E12027" t="s">
        <v>36129</v>
      </c>
      <c r="F12027" t="s">
        <v>36130</v>
      </c>
      <c r="G12027">
        <v>1950</v>
      </c>
      <c r="H12027" t="s">
        <v>36765</v>
      </c>
      <c r="I12027" t="s">
        <v>456</v>
      </c>
      <c r="J12027" s="2" t="s">
        <v>30952</v>
      </c>
      <c r="K12027" s="5" t="s">
        <v>38</v>
      </c>
      <c r="M12027" s="4" t="s">
        <v>7</v>
      </c>
      <c r="N12027" s="4" t="s">
        <v>8</v>
      </c>
      <c r="O12027" t="s">
        <v>33</v>
      </c>
      <c r="P12027" t="s">
        <v>35338</v>
      </c>
      <c r="R12027" t="s">
        <v>7</v>
      </c>
      <c r="S12027" t="s">
        <v>167</v>
      </c>
    </row>
    <row r="12028" spans="1:19" hidden="1" x14ac:dyDescent="0.25">
      <c r="A12028">
        <v>260077</v>
      </c>
      <c r="B12028" t="s">
        <v>30953</v>
      </c>
      <c r="C12028" t="s">
        <v>30945</v>
      </c>
      <c r="D12028" t="s">
        <v>30903</v>
      </c>
      <c r="E12028" t="s">
        <v>36129</v>
      </c>
      <c r="F12028" t="s">
        <v>36130</v>
      </c>
      <c r="G12028">
        <v>1950</v>
      </c>
      <c r="H12028" t="s">
        <v>36765</v>
      </c>
      <c r="I12028" t="s">
        <v>456</v>
      </c>
      <c r="J12028" s="2" t="s">
        <v>30954</v>
      </c>
      <c r="K12028" s="5" t="s">
        <v>1808</v>
      </c>
    </row>
    <row r="12029" spans="1:19" hidden="1" x14ac:dyDescent="0.25">
      <c r="A12029">
        <v>260108</v>
      </c>
      <c r="B12029" t="s">
        <v>30955</v>
      </c>
      <c r="C12029" t="s">
        <v>30910</v>
      </c>
      <c r="D12029" t="s">
        <v>30903</v>
      </c>
      <c r="E12029" t="s">
        <v>36129</v>
      </c>
      <c r="F12029" t="s">
        <v>36130</v>
      </c>
      <c r="G12029">
        <v>1950</v>
      </c>
      <c r="H12029" t="s">
        <v>36765</v>
      </c>
      <c r="I12029" t="s">
        <v>30911</v>
      </c>
      <c r="J12029" s="2" t="s">
        <v>30956</v>
      </c>
      <c r="K12029" s="5" t="s">
        <v>38</v>
      </c>
      <c r="L12029" t="s">
        <v>16</v>
      </c>
    </row>
    <row r="12030" spans="1:19" hidden="1" x14ac:dyDescent="0.25">
      <c r="A12030">
        <v>260117</v>
      </c>
      <c r="B12030" t="s">
        <v>30957</v>
      </c>
      <c r="C12030" t="s">
        <v>30958</v>
      </c>
      <c r="D12030" t="s">
        <v>30903</v>
      </c>
      <c r="E12030" t="s">
        <v>36129</v>
      </c>
      <c r="F12030" t="s">
        <v>36130</v>
      </c>
      <c r="G12030">
        <v>1950</v>
      </c>
      <c r="H12030" t="s">
        <v>36765</v>
      </c>
      <c r="I12030" t="s">
        <v>15592</v>
      </c>
      <c r="J12030" s="2" t="s">
        <v>30959</v>
      </c>
      <c r="K12030" s="5" t="s">
        <v>38</v>
      </c>
      <c r="L12030" t="s">
        <v>16</v>
      </c>
    </row>
    <row r="12031" spans="1:19" hidden="1" x14ac:dyDescent="0.25">
      <c r="A12031">
        <v>260214</v>
      </c>
      <c r="B12031" t="s">
        <v>30960</v>
      </c>
      <c r="C12031" t="s">
        <v>30961</v>
      </c>
      <c r="D12031" t="s">
        <v>30962</v>
      </c>
      <c r="E12031" t="s">
        <v>36131</v>
      </c>
      <c r="F12031" t="s">
        <v>35719</v>
      </c>
      <c r="G12031">
        <v>1984</v>
      </c>
      <c r="H12031" t="s">
        <v>36766</v>
      </c>
      <c r="I12031" t="s">
        <v>19</v>
      </c>
      <c r="J12031" s="2" t="s">
        <v>30963</v>
      </c>
      <c r="K12031" s="5" t="s">
        <v>38</v>
      </c>
      <c r="L12031" t="s">
        <v>132</v>
      </c>
    </row>
    <row r="12032" spans="1:19" hidden="1" x14ac:dyDescent="0.25">
      <c r="A12032">
        <v>260219</v>
      </c>
      <c r="B12032" t="s">
        <v>30964</v>
      </c>
      <c r="C12032" t="s">
        <v>30965</v>
      </c>
      <c r="D12032" t="s">
        <v>30962</v>
      </c>
      <c r="E12032" t="s">
        <v>36131</v>
      </c>
      <c r="F12032" t="s">
        <v>35719</v>
      </c>
      <c r="G12032">
        <v>1984</v>
      </c>
      <c r="H12032" t="s">
        <v>36766</v>
      </c>
      <c r="I12032" t="s">
        <v>30966</v>
      </c>
      <c r="J12032" s="2" t="s">
        <v>30967</v>
      </c>
      <c r="K12032" s="5" t="s">
        <v>21</v>
      </c>
    </row>
    <row r="12033" spans="1:12" hidden="1" x14ac:dyDescent="0.25">
      <c r="A12033">
        <v>260232</v>
      </c>
      <c r="B12033" t="s">
        <v>30968</v>
      </c>
      <c r="C12033" t="s">
        <v>30965</v>
      </c>
      <c r="D12033" t="s">
        <v>30962</v>
      </c>
      <c r="E12033" t="s">
        <v>36131</v>
      </c>
      <c r="F12033" t="s">
        <v>35719</v>
      </c>
      <c r="G12033">
        <v>1984</v>
      </c>
      <c r="H12033" t="s">
        <v>36766</v>
      </c>
      <c r="I12033" t="s">
        <v>30966</v>
      </c>
      <c r="J12033" s="2" t="s">
        <v>30969</v>
      </c>
      <c r="K12033" s="5" t="s">
        <v>38</v>
      </c>
      <c r="L12033" t="s">
        <v>103</v>
      </c>
    </row>
    <row r="12034" spans="1:12" hidden="1" x14ac:dyDescent="0.25">
      <c r="A12034">
        <v>260243</v>
      </c>
      <c r="B12034" t="s">
        <v>30970</v>
      </c>
      <c r="C12034" t="s">
        <v>30971</v>
      </c>
      <c r="D12034" t="s">
        <v>30962</v>
      </c>
      <c r="E12034" t="s">
        <v>36131</v>
      </c>
      <c r="F12034" t="s">
        <v>35719</v>
      </c>
      <c r="G12034">
        <v>1984</v>
      </c>
      <c r="H12034" t="s">
        <v>36766</v>
      </c>
      <c r="I12034" t="s">
        <v>30972</v>
      </c>
      <c r="J12034" s="2" t="s">
        <v>30973</v>
      </c>
      <c r="K12034" s="5" t="s">
        <v>38</v>
      </c>
      <c r="L12034" t="s">
        <v>174</v>
      </c>
    </row>
    <row r="12035" spans="1:12" hidden="1" x14ac:dyDescent="0.25">
      <c r="A12035">
        <v>260255</v>
      </c>
      <c r="B12035" t="s">
        <v>30974</v>
      </c>
      <c r="C12035" t="s">
        <v>30971</v>
      </c>
      <c r="D12035" t="s">
        <v>30962</v>
      </c>
      <c r="E12035" t="s">
        <v>36131</v>
      </c>
      <c r="F12035" t="s">
        <v>35719</v>
      </c>
      <c r="G12035">
        <v>1984</v>
      </c>
      <c r="H12035" t="s">
        <v>36766</v>
      </c>
      <c r="I12035" t="s">
        <v>30972</v>
      </c>
      <c r="J12035" s="2" t="s">
        <v>30975</v>
      </c>
      <c r="K12035" s="5" t="s">
        <v>38</v>
      </c>
      <c r="L12035" t="s">
        <v>174</v>
      </c>
    </row>
    <row r="12036" spans="1:12" hidden="1" x14ac:dyDescent="0.25">
      <c r="A12036">
        <v>260266</v>
      </c>
      <c r="B12036" t="s">
        <v>30976</v>
      </c>
      <c r="C12036" t="s">
        <v>30977</v>
      </c>
      <c r="D12036" t="s">
        <v>30962</v>
      </c>
      <c r="E12036" t="s">
        <v>36131</v>
      </c>
      <c r="F12036" t="s">
        <v>35719</v>
      </c>
      <c r="G12036">
        <v>1984</v>
      </c>
      <c r="H12036" t="s">
        <v>36766</v>
      </c>
      <c r="I12036" t="s">
        <v>25664</v>
      </c>
      <c r="J12036" s="2" t="s">
        <v>30978</v>
      </c>
      <c r="K12036" s="5" t="s">
        <v>21</v>
      </c>
    </row>
    <row r="12037" spans="1:12" hidden="1" x14ac:dyDescent="0.25">
      <c r="A12037">
        <v>260320</v>
      </c>
      <c r="B12037" t="s">
        <v>30979</v>
      </c>
      <c r="C12037" t="s">
        <v>30971</v>
      </c>
      <c r="D12037" t="s">
        <v>30962</v>
      </c>
      <c r="E12037" t="s">
        <v>36131</v>
      </c>
      <c r="F12037" t="s">
        <v>35719</v>
      </c>
      <c r="G12037">
        <v>1984</v>
      </c>
      <c r="H12037" t="s">
        <v>36766</v>
      </c>
      <c r="I12037" t="s">
        <v>30972</v>
      </c>
      <c r="J12037" s="2" t="s">
        <v>30980</v>
      </c>
      <c r="K12037" s="5" t="s">
        <v>128</v>
      </c>
    </row>
    <row r="12038" spans="1:12" hidden="1" x14ac:dyDescent="0.25">
      <c r="A12038">
        <v>260321</v>
      </c>
      <c r="B12038" t="s">
        <v>30981</v>
      </c>
      <c r="C12038" t="s">
        <v>30977</v>
      </c>
      <c r="D12038" t="s">
        <v>30962</v>
      </c>
      <c r="E12038" t="s">
        <v>36131</v>
      </c>
      <c r="F12038" t="s">
        <v>35719</v>
      </c>
      <c r="G12038">
        <v>1984</v>
      </c>
      <c r="H12038" t="s">
        <v>36766</v>
      </c>
      <c r="I12038" t="s">
        <v>25664</v>
      </c>
      <c r="J12038" s="2" t="s">
        <v>30982</v>
      </c>
      <c r="K12038" s="5" t="s">
        <v>21</v>
      </c>
      <c r="L12038" t="s">
        <v>143</v>
      </c>
    </row>
    <row r="12039" spans="1:12" hidden="1" x14ac:dyDescent="0.25">
      <c r="A12039">
        <v>260336</v>
      </c>
      <c r="B12039" t="s">
        <v>30983</v>
      </c>
      <c r="C12039" t="s">
        <v>30977</v>
      </c>
      <c r="D12039" t="s">
        <v>30962</v>
      </c>
      <c r="E12039" t="s">
        <v>36131</v>
      </c>
      <c r="F12039" t="s">
        <v>35719</v>
      </c>
      <c r="G12039">
        <v>1984</v>
      </c>
      <c r="H12039" t="s">
        <v>36766</v>
      </c>
      <c r="I12039" t="s">
        <v>25664</v>
      </c>
      <c r="J12039" s="2" t="s">
        <v>30984</v>
      </c>
      <c r="K12039" s="5" t="s">
        <v>128</v>
      </c>
    </row>
    <row r="12040" spans="1:12" hidden="1" x14ac:dyDescent="0.25">
      <c r="A12040">
        <v>260340</v>
      </c>
      <c r="B12040" t="s">
        <v>30985</v>
      </c>
      <c r="C12040" t="s">
        <v>30977</v>
      </c>
      <c r="D12040" t="s">
        <v>30962</v>
      </c>
      <c r="E12040" t="s">
        <v>36131</v>
      </c>
      <c r="F12040" t="s">
        <v>35719</v>
      </c>
      <c r="G12040">
        <v>1984</v>
      </c>
      <c r="H12040" t="s">
        <v>36766</v>
      </c>
      <c r="I12040" t="s">
        <v>25664</v>
      </c>
      <c r="J12040" s="2" t="s">
        <v>30986</v>
      </c>
      <c r="K12040" s="5" t="s">
        <v>55</v>
      </c>
    </row>
    <row r="12041" spans="1:12" hidden="1" x14ac:dyDescent="0.25">
      <c r="A12041">
        <v>260358</v>
      </c>
      <c r="B12041" t="s">
        <v>30987</v>
      </c>
      <c r="C12041" t="s">
        <v>30965</v>
      </c>
      <c r="D12041" t="s">
        <v>30962</v>
      </c>
      <c r="E12041" t="s">
        <v>36131</v>
      </c>
      <c r="F12041" t="s">
        <v>35719</v>
      </c>
      <c r="G12041">
        <v>1984</v>
      </c>
      <c r="H12041" t="s">
        <v>36766</v>
      </c>
      <c r="I12041" t="s">
        <v>30966</v>
      </c>
      <c r="J12041" s="2" t="s">
        <v>30988</v>
      </c>
      <c r="K12041" s="5" t="s">
        <v>21</v>
      </c>
    </row>
    <row r="12042" spans="1:12" hidden="1" x14ac:dyDescent="0.25">
      <c r="A12042">
        <v>260369</v>
      </c>
      <c r="B12042" t="s">
        <v>30989</v>
      </c>
      <c r="C12042" t="s">
        <v>30965</v>
      </c>
      <c r="D12042" t="s">
        <v>30962</v>
      </c>
      <c r="E12042" t="s">
        <v>36131</v>
      </c>
      <c r="F12042" t="s">
        <v>35719</v>
      </c>
      <c r="G12042">
        <v>1984</v>
      </c>
      <c r="H12042" t="s">
        <v>36766</v>
      </c>
      <c r="I12042" t="s">
        <v>30966</v>
      </c>
      <c r="J12042" s="2" t="s">
        <v>30990</v>
      </c>
      <c r="K12042" s="5" t="s">
        <v>21</v>
      </c>
    </row>
    <row r="12043" spans="1:12" hidden="1" x14ac:dyDescent="0.25">
      <c r="A12043">
        <v>260418</v>
      </c>
      <c r="B12043" t="s">
        <v>30991</v>
      </c>
      <c r="C12043" t="s">
        <v>30965</v>
      </c>
      <c r="D12043" t="s">
        <v>30962</v>
      </c>
      <c r="E12043" t="s">
        <v>36131</v>
      </c>
      <c r="F12043" t="s">
        <v>35719</v>
      </c>
      <c r="G12043">
        <v>1984</v>
      </c>
      <c r="H12043" t="s">
        <v>36766</v>
      </c>
      <c r="I12043" t="s">
        <v>30966</v>
      </c>
      <c r="J12043" s="2" t="s">
        <v>30992</v>
      </c>
      <c r="K12043" s="5" t="s">
        <v>21</v>
      </c>
    </row>
    <row r="12044" spans="1:12" hidden="1" x14ac:dyDescent="0.25">
      <c r="A12044">
        <v>260458</v>
      </c>
      <c r="B12044" t="s">
        <v>30993</v>
      </c>
      <c r="C12044" t="s">
        <v>30994</v>
      </c>
      <c r="D12044" t="s">
        <v>30962</v>
      </c>
      <c r="E12044" t="s">
        <v>36131</v>
      </c>
      <c r="F12044" t="s">
        <v>35719</v>
      </c>
      <c r="G12044">
        <v>1984</v>
      </c>
      <c r="H12044" t="s">
        <v>36766</v>
      </c>
      <c r="I12044" t="s">
        <v>30995</v>
      </c>
      <c r="J12044" s="2" t="s">
        <v>30996</v>
      </c>
      <c r="K12044" s="5" t="s">
        <v>173</v>
      </c>
    </row>
    <row r="12045" spans="1:12" hidden="1" x14ac:dyDescent="0.25">
      <c r="A12045">
        <v>260493</v>
      </c>
      <c r="B12045" t="s">
        <v>30997</v>
      </c>
      <c r="C12045" t="s">
        <v>30998</v>
      </c>
      <c r="D12045" t="s">
        <v>30962</v>
      </c>
      <c r="E12045" t="s">
        <v>36131</v>
      </c>
      <c r="F12045" t="s">
        <v>35719</v>
      </c>
      <c r="G12045">
        <v>1984</v>
      </c>
      <c r="H12045" t="s">
        <v>36766</v>
      </c>
      <c r="I12045" t="s">
        <v>4135</v>
      </c>
      <c r="J12045" s="2" t="s">
        <v>30999</v>
      </c>
      <c r="K12045" s="5" t="s">
        <v>38</v>
      </c>
      <c r="L12045" t="s">
        <v>16</v>
      </c>
    </row>
    <row r="12046" spans="1:12" hidden="1" x14ac:dyDescent="0.25">
      <c r="A12046">
        <v>260514</v>
      </c>
      <c r="B12046" t="s">
        <v>31000</v>
      </c>
      <c r="C12046" t="s">
        <v>30998</v>
      </c>
      <c r="D12046" t="s">
        <v>30962</v>
      </c>
      <c r="E12046" t="s">
        <v>36131</v>
      </c>
      <c r="F12046" t="s">
        <v>35719</v>
      </c>
      <c r="G12046">
        <v>1984</v>
      </c>
      <c r="H12046" t="s">
        <v>36766</v>
      </c>
      <c r="I12046" t="s">
        <v>4135</v>
      </c>
      <c r="J12046" s="2" t="s">
        <v>31001</v>
      </c>
      <c r="K12046" s="5" t="s">
        <v>502</v>
      </c>
    </row>
    <row r="12047" spans="1:12" hidden="1" x14ac:dyDescent="0.25">
      <c r="A12047">
        <v>260545</v>
      </c>
      <c r="B12047" t="s">
        <v>31002</v>
      </c>
      <c r="C12047" t="s">
        <v>31003</v>
      </c>
      <c r="D12047" t="s">
        <v>30962</v>
      </c>
      <c r="E12047" t="s">
        <v>36131</v>
      </c>
      <c r="F12047" t="s">
        <v>35719</v>
      </c>
      <c r="G12047">
        <v>1984</v>
      </c>
      <c r="H12047" t="s">
        <v>36766</v>
      </c>
      <c r="I12047" t="s">
        <v>31004</v>
      </c>
      <c r="J12047" s="2" t="s">
        <v>31005</v>
      </c>
      <c r="K12047" s="5" t="s">
        <v>55</v>
      </c>
    </row>
    <row r="12048" spans="1:12" hidden="1" x14ac:dyDescent="0.25">
      <c r="A12048">
        <v>260557</v>
      </c>
      <c r="B12048" t="s">
        <v>31006</v>
      </c>
      <c r="C12048" t="s">
        <v>30965</v>
      </c>
      <c r="D12048" t="s">
        <v>30962</v>
      </c>
      <c r="E12048" t="s">
        <v>36131</v>
      </c>
      <c r="F12048" t="s">
        <v>35719</v>
      </c>
      <c r="G12048">
        <v>1984</v>
      </c>
      <c r="H12048" t="s">
        <v>36766</v>
      </c>
      <c r="I12048" t="s">
        <v>30966</v>
      </c>
      <c r="J12048" s="2" t="s">
        <v>31007</v>
      </c>
      <c r="K12048" s="5" t="s">
        <v>38</v>
      </c>
      <c r="L12048" t="s">
        <v>187</v>
      </c>
    </row>
    <row r="12049" spans="1:12" hidden="1" x14ac:dyDescent="0.25">
      <c r="A12049">
        <v>260573</v>
      </c>
      <c r="B12049" t="s">
        <v>31008</v>
      </c>
      <c r="C12049" t="s">
        <v>30965</v>
      </c>
      <c r="D12049" t="s">
        <v>30962</v>
      </c>
      <c r="E12049" t="s">
        <v>36131</v>
      </c>
      <c r="F12049" t="s">
        <v>35719</v>
      </c>
      <c r="G12049">
        <v>1984</v>
      </c>
      <c r="H12049" t="s">
        <v>36766</v>
      </c>
      <c r="I12049" t="s">
        <v>30966</v>
      </c>
      <c r="J12049" s="2" t="s">
        <v>31009</v>
      </c>
      <c r="K12049" s="5" t="s">
        <v>32</v>
      </c>
    </row>
    <row r="12050" spans="1:12" hidden="1" x14ac:dyDescent="0.25">
      <c r="A12050">
        <v>260596</v>
      </c>
      <c r="B12050" t="s">
        <v>31010</v>
      </c>
      <c r="C12050" t="s">
        <v>30971</v>
      </c>
      <c r="D12050" t="s">
        <v>30962</v>
      </c>
      <c r="E12050" t="s">
        <v>36131</v>
      </c>
      <c r="F12050" t="s">
        <v>35719</v>
      </c>
      <c r="G12050">
        <v>1984</v>
      </c>
      <c r="H12050" t="s">
        <v>36766</v>
      </c>
      <c r="I12050" t="s">
        <v>30972</v>
      </c>
      <c r="J12050" s="2" t="s">
        <v>31011</v>
      </c>
      <c r="K12050" s="5" t="s">
        <v>21</v>
      </c>
      <c r="L12050" t="s">
        <v>143</v>
      </c>
    </row>
    <row r="12051" spans="1:12" hidden="1" x14ac:dyDescent="0.25">
      <c r="A12051">
        <v>260653</v>
      </c>
      <c r="B12051" t="s">
        <v>31012</v>
      </c>
      <c r="C12051" t="s">
        <v>31013</v>
      </c>
      <c r="D12051" t="s">
        <v>31014</v>
      </c>
      <c r="E12051" t="s">
        <v>36132</v>
      </c>
      <c r="F12051" t="s">
        <v>36133</v>
      </c>
      <c r="G12051">
        <v>1983</v>
      </c>
      <c r="H12051" t="s">
        <v>36767</v>
      </c>
      <c r="I12051" t="s">
        <v>16234</v>
      </c>
      <c r="J12051" s="2" t="s">
        <v>31015</v>
      </c>
      <c r="K12051" s="5" t="s">
        <v>128</v>
      </c>
    </row>
    <row r="12052" spans="1:12" hidden="1" x14ac:dyDescent="0.25">
      <c r="A12052">
        <v>260666</v>
      </c>
      <c r="B12052" t="s">
        <v>31016</v>
      </c>
      <c r="C12052" t="s">
        <v>31013</v>
      </c>
      <c r="D12052" t="s">
        <v>31014</v>
      </c>
      <c r="E12052" t="s">
        <v>36132</v>
      </c>
      <c r="F12052" t="s">
        <v>36133</v>
      </c>
      <c r="G12052">
        <v>1983</v>
      </c>
      <c r="H12052" t="s">
        <v>36767</v>
      </c>
      <c r="I12052" t="s">
        <v>16234</v>
      </c>
      <c r="J12052" s="2" t="s">
        <v>31017</v>
      </c>
      <c r="K12052" s="5" t="s">
        <v>21</v>
      </c>
    </row>
    <row r="12053" spans="1:12" hidden="1" x14ac:dyDescent="0.25">
      <c r="A12053">
        <v>260682</v>
      </c>
      <c r="B12053" t="s">
        <v>31018</v>
      </c>
      <c r="C12053" t="s">
        <v>31019</v>
      </c>
      <c r="D12053" t="s">
        <v>31014</v>
      </c>
      <c r="E12053" t="s">
        <v>36132</v>
      </c>
      <c r="F12053" t="s">
        <v>36133</v>
      </c>
      <c r="G12053">
        <v>1983</v>
      </c>
      <c r="H12053" t="s">
        <v>36767</v>
      </c>
      <c r="I12053" t="s">
        <v>3656</v>
      </c>
      <c r="J12053" s="2" t="s">
        <v>31020</v>
      </c>
      <c r="K12053" s="5" t="s">
        <v>21</v>
      </c>
    </row>
    <row r="12054" spans="1:12" hidden="1" x14ac:dyDescent="0.25">
      <c r="A12054">
        <v>260698</v>
      </c>
      <c r="B12054" t="s">
        <v>31021</v>
      </c>
      <c r="C12054" t="s">
        <v>31022</v>
      </c>
      <c r="D12054" t="s">
        <v>31014</v>
      </c>
      <c r="E12054" t="s">
        <v>36132</v>
      </c>
      <c r="F12054" t="s">
        <v>36133</v>
      </c>
      <c r="G12054">
        <v>1983</v>
      </c>
      <c r="H12054" t="s">
        <v>36767</v>
      </c>
      <c r="I12054" t="s">
        <v>31023</v>
      </c>
      <c r="J12054" s="2" t="s">
        <v>31024</v>
      </c>
      <c r="K12054" s="5" t="s">
        <v>21</v>
      </c>
    </row>
    <row r="12055" spans="1:12" hidden="1" x14ac:dyDescent="0.25">
      <c r="A12055">
        <v>260707</v>
      </c>
      <c r="B12055" t="s">
        <v>31025</v>
      </c>
      <c r="C12055" t="s">
        <v>31022</v>
      </c>
      <c r="D12055" t="s">
        <v>31014</v>
      </c>
      <c r="E12055" t="s">
        <v>36132</v>
      </c>
      <c r="F12055" t="s">
        <v>36133</v>
      </c>
      <c r="G12055">
        <v>1983</v>
      </c>
      <c r="H12055" t="s">
        <v>36767</v>
      </c>
      <c r="I12055" t="s">
        <v>31023</v>
      </c>
      <c r="J12055" s="2" t="s">
        <v>31026</v>
      </c>
      <c r="K12055" s="5" t="s">
        <v>32</v>
      </c>
    </row>
    <row r="12056" spans="1:12" hidden="1" x14ac:dyDescent="0.25">
      <c r="A12056">
        <v>260716</v>
      </c>
      <c r="B12056" t="s">
        <v>31027</v>
      </c>
      <c r="C12056" t="s">
        <v>31022</v>
      </c>
      <c r="D12056" t="s">
        <v>31014</v>
      </c>
      <c r="E12056" t="s">
        <v>36132</v>
      </c>
      <c r="F12056" t="s">
        <v>36133</v>
      </c>
      <c r="G12056">
        <v>1983</v>
      </c>
      <c r="H12056" t="s">
        <v>36767</v>
      </c>
      <c r="I12056" t="s">
        <v>31023</v>
      </c>
      <c r="J12056" s="2" t="s">
        <v>31028</v>
      </c>
      <c r="K12056" s="5" t="s">
        <v>21</v>
      </c>
    </row>
    <row r="12057" spans="1:12" hidden="1" x14ac:dyDescent="0.25">
      <c r="A12057">
        <v>260733</v>
      </c>
      <c r="B12057" t="s">
        <v>31029</v>
      </c>
      <c r="C12057" t="s">
        <v>31022</v>
      </c>
      <c r="D12057" t="s">
        <v>31014</v>
      </c>
      <c r="E12057" t="s">
        <v>36132</v>
      </c>
      <c r="F12057" t="s">
        <v>36133</v>
      </c>
      <c r="G12057">
        <v>1983</v>
      </c>
      <c r="H12057" t="s">
        <v>36767</v>
      </c>
      <c r="I12057" t="s">
        <v>31023</v>
      </c>
      <c r="J12057" s="2" t="s">
        <v>31030</v>
      </c>
      <c r="K12057" s="5" t="s">
        <v>21</v>
      </c>
    </row>
    <row r="12058" spans="1:12" hidden="1" x14ac:dyDescent="0.25">
      <c r="A12058">
        <v>260744</v>
      </c>
      <c r="B12058" t="s">
        <v>31031</v>
      </c>
      <c r="C12058" t="s">
        <v>31022</v>
      </c>
      <c r="D12058" t="s">
        <v>31014</v>
      </c>
      <c r="E12058" t="s">
        <v>36132</v>
      </c>
      <c r="F12058" t="s">
        <v>36133</v>
      </c>
      <c r="G12058">
        <v>1983</v>
      </c>
      <c r="H12058" t="s">
        <v>36767</v>
      </c>
      <c r="I12058" t="s">
        <v>31023</v>
      </c>
      <c r="J12058" s="2" t="s">
        <v>31032</v>
      </c>
      <c r="K12058" s="5" t="s">
        <v>128</v>
      </c>
      <c r="L12058" t="s">
        <v>336</v>
      </c>
    </row>
    <row r="12059" spans="1:12" hidden="1" x14ac:dyDescent="0.25">
      <c r="A12059">
        <v>260785</v>
      </c>
      <c r="B12059" t="s">
        <v>31033</v>
      </c>
      <c r="C12059" t="s">
        <v>31034</v>
      </c>
      <c r="D12059" t="s">
        <v>31014</v>
      </c>
      <c r="E12059" t="s">
        <v>36132</v>
      </c>
      <c r="F12059" t="s">
        <v>36133</v>
      </c>
      <c r="G12059">
        <v>1983</v>
      </c>
      <c r="H12059" t="s">
        <v>36767</v>
      </c>
      <c r="I12059" t="s">
        <v>1101</v>
      </c>
      <c r="J12059" s="2" t="s">
        <v>31035</v>
      </c>
      <c r="K12059" s="5" t="s">
        <v>128</v>
      </c>
    </row>
    <row r="12060" spans="1:12" hidden="1" x14ac:dyDescent="0.25">
      <c r="A12060">
        <v>260788</v>
      </c>
      <c r="B12060" t="s">
        <v>31036</v>
      </c>
      <c r="C12060" t="s">
        <v>31037</v>
      </c>
      <c r="D12060" t="s">
        <v>31014</v>
      </c>
      <c r="E12060" t="s">
        <v>36132</v>
      </c>
      <c r="F12060" t="s">
        <v>36133</v>
      </c>
      <c r="G12060">
        <v>1983</v>
      </c>
      <c r="H12060" t="s">
        <v>36767</v>
      </c>
      <c r="I12060" t="s">
        <v>1215</v>
      </c>
      <c r="J12060" s="2" t="s">
        <v>31038</v>
      </c>
      <c r="K12060" s="5" t="s">
        <v>128</v>
      </c>
    </row>
    <row r="12061" spans="1:12" hidden="1" x14ac:dyDescent="0.25">
      <c r="A12061">
        <v>260794</v>
      </c>
      <c r="B12061" t="s">
        <v>31039</v>
      </c>
      <c r="C12061" t="s">
        <v>31037</v>
      </c>
      <c r="D12061" t="s">
        <v>31014</v>
      </c>
      <c r="E12061" t="s">
        <v>36132</v>
      </c>
      <c r="F12061" t="s">
        <v>36133</v>
      </c>
      <c r="G12061">
        <v>1983</v>
      </c>
      <c r="H12061" t="s">
        <v>36767</v>
      </c>
      <c r="I12061" t="s">
        <v>1215</v>
      </c>
      <c r="J12061" s="2" t="s">
        <v>31040</v>
      </c>
      <c r="K12061" s="5" t="s">
        <v>21</v>
      </c>
    </row>
    <row r="12062" spans="1:12" hidden="1" x14ac:dyDescent="0.25">
      <c r="A12062">
        <v>260811</v>
      </c>
      <c r="B12062" t="s">
        <v>31041</v>
      </c>
      <c r="C12062" t="s">
        <v>31042</v>
      </c>
      <c r="D12062" t="s">
        <v>31014</v>
      </c>
      <c r="E12062" t="s">
        <v>36132</v>
      </c>
      <c r="F12062" t="s">
        <v>36133</v>
      </c>
      <c r="G12062">
        <v>1983</v>
      </c>
      <c r="H12062" t="s">
        <v>36767</v>
      </c>
      <c r="I12062" t="s">
        <v>3702</v>
      </c>
      <c r="J12062" s="2" t="s">
        <v>31043</v>
      </c>
      <c r="K12062" s="5" t="s">
        <v>1052</v>
      </c>
      <c r="L12062" t="s">
        <v>16</v>
      </c>
    </row>
    <row r="12063" spans="1:12" hidden="1" x14ac:dyDescent="0.25">
      <c r="A12063">
        <v>260840</v>
      </c>
      <c r="B12063" t="s">
        <v>31044</v>
      </c>
      <c r="C12063" t="s">
        <v>31045</v>
      </c>
      <c r="D12063" t="s">
        <v>31014</v>
      </c>
      <c r="E12063" t="s">
        <v>36132</v>
      </c>
      <c r="F12063" t="s">
        <v>36133</v>
      </c>
      <c r="G12063">
        <v>1983</v>
      </c>
      <c r="H12063" t="s">
        <v>36767</v>
      </c>
      <c r="I12063" t="s">
        <v>4184</v>
      </c>
      <c r="J12063" s="2" t="s">
        <v>31046</v>
      </c>
      <c r="K12063" s="5" t="s">
        <v>21</v>
      </c>
    </row>
    <row r="12064" spans="1:12" hidden="1" x14ac:dyDescent="0.25">
      <c r="A12064">
        <v>260880</v>
      </c>
      <c r="B12064" t="s">
        <v>31047</v>
      </c>
      <c r="C12064" t="s">
        <v>31013</v>
      </c>
      <c r="D12064" t="s">
        <v>31014</v>
      </c>
      <c r="E12064" t="s">
        <v>36132</v>
      </c>
      <c r="F12064" t="s">
        <v>36133</v>
      </c>
      <c r="G12064">
        <v>1983</v>
      </c>
      <c r="H12064" t="s">
        <v>36767</v>
      </c>
      <c r="I12064" t="s">
        <v>16234</v>
      </c>
      <c r="J12064" s="2" t="s">
        <v>31048</v>
      </c>
      <c r="K12064" s="5" t="s">
        <v>21</v>
      </c>
      <c r="L12064" t="s">
        <v>143</v>
      </c>
    </row>
    <row r="12065" spans="1:19" hidden="1" x14ac:dyDescent="0.25">
      <c r="A12065">
        <v>260900</v>
      </c>
      <c r="B12065" t="s">
        <v>31049</v>
      </c>
      <c r="C12065" t="s">
        <v>31050</v>
      </c>
      <c r="D12065" t="s">
        <v>31014</v>
      </c>
      <c r="E12065" t="s">
        <v>36132</v>
      </c>
      <c r="F12065" t="s">
        <v>36133</v>
      </c>
      <c r="G12065">
        <v>1983</v>
      </c>
      <c r="H12065" t="s">
        <v>36767</v>
      </c>
      <c r="I12065" t="s">
        <v>23832</v>
      </c>
      <c r="J12065" s="2" t="s">
        <v>31051</v>
      </c>
      <c r="K12065" s="5" t="s">
        <v>21</v>
      </c>
    </row>
    <row r="12066" spans="1:19" hidden="1" x14ac:dyDescent="0.25">
      <c r="A12066">
        <v>260901</v>
      </c>
      <c r="B12066" t="s">
        <v>31052</v>
      </c>
      <c r="C12066" t="s">
        <v>31013</v>
      </c>
      <c r="D12066" t="s">
        <v>31014</v>
      </c>
      <c r="E12066" t="s">
        <v>36132</v>
      </c>
      <c r="F12066" t="s">
        <v>36133</v>
      </c>
      <c r="G12066">
        <v>1983</v>
      </c>
      <c r="H12066" t="s">
        <v>36767</v>
      </c>
      <c r="I12066" t="s">
        <v>16234</v>
      </c>
      <c r="J12066" s="2" t="s">
        <v>31053</v>
      </c>
      <c r="K12066" s="5" t="s">
        <v>21</v>
      </c>
      <c r="L12066" t="s">
        <v>2049</v>
      </c>
    </row>
    <row r="12067" spans="1:19" x14ac:dyDescent="0.25">
      <c r="A12067">
        <v>260990</v>
      </c>
      <c r="B12067" t="s">
        <v>31054</v>
      </c>
      <c r="C12067" t="s">
        <v>31055</v>
      </c>
      <c r="D12067" t="s">
        <v>31014</v>
      </c>
      <c r="E12067" t="s">
        <v>36132</v>
      </c>
      <c r="F12067" t="s">
        <v>36133</v>
      </c>
      <c r="G12067">
        <v>1983</v>
      </c>
      <c r="H12067" t="s">
        <v>36767</v>
      </c>
      <c r="I12067" t="s">
        <v>31056</v>
      </c>
      <c r="J12067" s="2" t="s">
        <v>31057</v>
      </c>
      <c r="K12067" s="5" t="s">
        <v>15</v>
      </c>
      <c r="M12067" s="4" t="s">
        <v>7</v>
      </c>
      <c r="N12067" s="4" t="s">
        <v>167</v>
      </c>
      <c r="O12067" t="s">
        <v>33</v>
      </c>
      <c r="P12067" t="s">
        <v>35338</v>
      </c>
      <c r="R12067" t="s">
        <v>7</v>
      </c>
      <c r="S12067" t="s">
        <v>8</v>
      </c>
    </row>
    <row r="12068" spans="1:19" hidden="1" x14ac:dyDescent="0.25">
      <c r="A12068">
        <v>261006</v>
      </c>
      <c r="B12068" t="s">
        <v>31058</v>
      </c>
      <c r="C12068" t="s">
        <v>31059</v>
      </c>
      <c r="D12068" t="s">
        <v>31014</v>
      </c>
      <c r="E12068" t="s">
        <v>36132</v>
      </c>
      <c r="F12068" t="s">
        <v>36133</v>
      </c>
      <c r="G12068">
        <v>1983</v>
      </c>
      <c r="H12068" t="s">
        <v>36767</v>
      </c>
      <c r="I12068" t="s">
        <v>31060</v>
      </c>
      <c r="J12068" s="2" t="s">
        <v>31061</v>
      </c>
      <c r="K12068" s="5" t="s">
        <v>21</v>
      </c>
    </row>
    <row r="12069" spans="1:19" hidden="1" x14ac:dyDescent="0.25">
      <c r="A12069">
        <v>261033</v>
      </c>
      <c r="B12069" t="s">
        <v>31062</v>
      </c>
      <c r="C12069" t="s">
        <v>31063</v>
      </c>
      <c r="D12069" t="s">
        <v>31014</v>
      </c>
      <c r="E12069" t="s">
        <v>36132</v>
      </c>
      <c r="F12069" t="s">
        <v>36133</v>
      </c>
      <c r="G12069">
        <v>1983</v>
      </c>
      <c r="H12069" t="s">
        <v>36767</v>
      </c>
      <c r="I12069" t="s">
        <v>3310</v>
      </c>
      <c r="J12069" s="2" t="s">
        <v>31064</v>
      </c>
      <c r="K12069" s="5" t="s">
        <v>128</v>
      </c>
      <c r="L12069" t="s">
        <v>314</v>
      </c>
    </row>
    <row r="12070" spans="1:19" hidden="1" x14ac:dyDescent="0.25">
      <c r="A12070">
        <v>261095</v>
      </c>
      <c r="B12070" t="s">
        <v>31065</v>
      </c>
      <c r="C12070" t="s">
        <v>31050</v>
      </c>
      <c r="D12070" t="s">
        <v>31014</v>
      </c>
      <c r="E12070" t="s">
        <v>36132</v>
      </c>
      <c r="F12070" t="s">
        <v>36133</v>
      </c>
      <c r="G12070">
        <v>1983</v>
      </c>
      <c r="H12070" t="s">
        <v>36767</v>
      </c>
      <c r="I12070" t="s">
        <v>23832</v>
      </c>
      <c r="J12070" s="2" t="s">
        <v>31066</v>
      </c>
      <c r="K12070" s="5" t="s">
        <v>128</v>
      </c>
      <c r="L12070" t="s">
        <v>35200</v>
      </c>
    </row>
    <row r="12071" spans="1:19" hidden="1" x14ac:dyDescent="0.25">
      <c r="A12071">
        <v>261147</v>
      </c>
      <c r="B12071" t="s">
        <v>31067</v>
      </c>
      <c r="C12071" t="s">
        <v>31068</v>
      </c>
      <c r="D12071" t="s">
        <v>31069</v>
      </c>
      <c r="E12071" t="s">
        <v>36134</v>
      </c>
      <c r="F12071" t="s">
        <v>36135</v>
      </c>
      <c r="G12071">
        <v>1980</v>
      </c>
      <c r="H12071" t="s">
        <v>36768</v>
      </c>
      <c r="I12071" t="s">
        <v>31060</v>
      </c>
      <c r="J12071" s="2" t="s">
        <v>31070</v>
      </c>
      <c r="K12071" s="5" t="s">
        <v>21</v>
      </c>
    </row>
    <row r="12072" spans="1:19" hidden="1" x14ac:dyDescent="0.25">
      <c r="A12072">
        <v>261155</v>
      </c>
      <c r="B12072" t="s">
        <v>31071</v>
      </c>
      <c r="C12072" t="s">
        <v>31068</v>
      </c>
      <c r="D12072" t="s">
        <v>31069</v>
      </c>
      <c r="E12072" t="s">
        <v>36134</v>
      </c>
      <c r="F12072" t="s">
        <v>36135</v>
      </c>
      <c r="G12072">
        <v>1980</v>
      </c>
      <c r="H12072" t="s">
        <v>36768</v>
      </c>
      <c r="I12072" t="s">
        <v>31060</v>
      </c>
      <c r="J12072" s="2" t="s">
        <v>31072</v>
      </c>
      <c r="K12072" s="5" t="s">
        <v>21</v>
      </c>
    </row>
    <row r="12073" spans="1:19" hidden="1" x14ac:dyDescent="0.25">
      <c r="A12073">
        <v>261207</v>
      </c>
      <c r="B12073" t="s">
        <v>31073</v>
      </c>
      <c r="C12073" t="s">
        <v>31074</v>
      </c>
      <c r="D12073" t="s">
        <v>31069</v>
      </c>
      <c r="E12073" t="s">
        <v>36134</v>
      </c>
      <c r="F12073" t="s">
        <v>36135</v>
      </c>
      <c r="G12073">
        <v>1980</v>
      </c>
      <c r="H12073" t="s">
        <v>36768</v>
      </c>
      <c r="I12073" t="s">
        <v>1101</v>
      </c>
      <c r="J12073" s="2" t="s">
        <v>31075</v>
      </c>
      <c r="K12073" s="5" t="s">
        <v>38</v>
      </c>
      <c r="L12073" t="s">
        <v>35248</v>
      </c>
    </row>
    <row r="12074" spans="1:19" hidden="1" x14ac:dyDescent="0.25">
      <c r="A12074">
        <v>261208</v>
      </c>
      <c r="B12074" t="s">
        <v>31076</v>
      </c>
      <c r="C12074" t="s">
        <v>31068</v>
      </c>
      <c r="D12074" t="s">
        <v>31069</v>
      </c>
      <c r="E12074" t="s">
        <v>36134</v>
      </c>
      <c r="F12074" t="s">
        <v>36135</v>
      </c>
      <c r="G12074">
        <v>1980</v>
      </c>
      <c r="H12074" t="s">
        <v>36768</v>
      </c>
      <c r="I12074" t="s">
        <v>31060</v>
      </c>
      <c r="J12074" s="2" t="s">
        <v>31077</v>
      </c>
      <c r="K12074" s="5" t="s">
        <v>15</v>
      </c>
      <c r="L12074" t="s">
        <v>35248</v>
      </c>
    </row>
    <row r="12075" spans="1:19" hidden="1" x14ac:dyDescent="0.25">
      <c r="A12075">
        <v>261224</v>
      </c>
      <c r="B12075" t="s">
        <v>31078</v>
      </c>
      <c r="C12075" t="s">
        <v>31068</v>
      </c>
      <c r="D12075" t="s">
        <v>31069</v>
      </c>
      <c r="E12075" t="s">
        <v>36134</v>
      </c>
      <c r="F12075" t="s">
        <v>36135</v>
      </c>
      <c r="G12075">
        <v>1980</v>
      </c>
      <c r="H12075" t="s">
        <v>36768</v>
      </c>
      <c r="I12075" t="s">
        <v>31060</v>
      </c>
      <c r="J12075" s="2" t="s">
        <v>31079</v>
      </c>
      <c r="K12075" s="5" t="s">
        <v>38</v>
      </c>
    </row>
    <row r="12076" spans="1:19" hidden="1" x14ac:dyDescent="0.25">
      <c r="A12076">
        <v>261237</v>
      </c>
      <c r="B12076" t="s">
        <v>31080</v>
      </c>
      <c r="C12076" t="s">
        <v>31068</v>
      </c>
      <c r="D12076" t="s">
        <v>31069</v>
      </c>
      <c r="E12076" t="s">
        <v>36134</v>
      </c>
      <c r="F12076" t="s">
        <v>36135</v>
      </c>
      <c r="G12076">
        <v>1980</v>
      </c>
      <c r="H12076" t="s">
        <v>36768</v>
      </c>
      <c r="I12076" t="s">
        <v>31060</v>
      </c>
      <c r="J12076" s="2" t="s">
        <v>31081</v>
      </c>
      <c r="K12076" s="5" t="s">
        <v>55</v>
      </c>
    </row>
    <row r="12077" spans="1:19" hidden="1" x14ac:dyDescent="0.25">
      <c r="A12077">
        <v>261241</v>
      </c>
      <c r="B12077" t="s">
        <v>31082</v>
      </c>
      <c r="C12077" t="s">
        <v>31068</v>
      </c>
      <c r="D12077" t="s">
        <v>31069</v>
      </c>
      <c r="E12077" t="s">
        <v>36134</v>
      </c>
      <c r="F12077" t="s">
        <v>36135</v>
      </c>
      <c r="G12077">
        <v>1980</v>
      </c>
      <c r="H12077" t="s">
        <v>36768</v>
      </c>
      <c r="I12077" t="s">
        <v>31060</v>
      </c>
      <c r="J12077" s="2" t="s">
        <v>31083</v>
      </c>
      <c r="K12077" s="5" t="s">
        <v>21</v>
      </c>
    </row>
    <row r="12078" spans="1:19" hidden="1" x14ac:dyDescent="0.25">
      <c r="A12078">
        <v>261247</v>
      </c>
      <c r="B12078" t="s">
        <v>31084</v>
      </c>
      <c r="C12078" t="s">
        <v>31068</v>
      </c>
      <c r="D12078" t="s">
        <v>31069</v>
      </c>
      <c r="E12078" t="s">
        <v>36134</v>
      </c>
      <c r="F12078" t="s">
        <v>36135</v>
      </c>
      <c r="G12078">
        <v>1980</v>
      </c>
      <c r="H12078" t="s">
        <v>36768</v>
      </c>
      <c r="I12078" t="s">
        <v>31060</v>
      </c>
      <c r="J12078" s="2" t="s">
        <v>31085</v>
      </c>
      <c r="K12078" s="5" t="s">
        <v>55</v>
      </c>
    </row>
    <row r="12079" spans="1:19" hidden="1" x14ac:dyDescent="0.25">
      <c r="A12079">
        <v>261279</v>
      </c>
      <c r="B12079" t="s">
        <v>31086</v>
      </c>
      <c r="C12079" t="s">
        <v>31087</v>
      </c>
      <c r="D12079" t="s">
        <v>31069</v>
      </c>
      <c r="E12079" t="s">
        <v>36134</v>
      </c>
      <c r="F12079" t="s">
        <v>36135</v>
      </c>
      <c r="G12079">
        <v>1980</v>
      </c>
      <c r="H12079" t="s">
        <v>36768</v>
      </c>
      <c r="I12079" t="s">
        <v>2268</v>
      </c>
      <c r="J12079" s="2" t="s">
        <v>31088</v>
      </c>
      <c r="K12079" s="5" t="s">
        <v>202</v>
      </c>
    </row>
    <row r="12080" spans="1:19" hidden="1" x14ac:dyDescent="0.25">
      <c r="A12080">
        <v>261281</v>
      </c>
      <c r="B12080" t="s">
        <v>31089</v>
      </c>
      <c r="C12080" t="s">
        <v>31087</v>
      </c>
      <c r="D12080" t="s">
        <v>31069</v>
      </c>
      <c r="E12080" t="s">
        <v>36134</v>
      </c>
      <c r="F12080" t="s">
        <v>36135</v>
      </c>
      <c r="G12080">
        <v>1980</v>
      </c>
      <c r="H12080" t="s">
        <v>36768</v>
      </c>
      <c r="I12080" t="s">
        <v>2268</v>
      </c>
      <c r="J12080" s="2" t="s">
        <v>31090</v>
      </c>
      <c r="K12080" s="5" t="s">
        <v>128</v>
      </c>
      <c r="L12080" t="s">
        <v>129</v>
      </c>
    </row>
    <row r="12081" spans="1:12" hidden="1" x14ac:dyDescent="0.25">
      <c r="A12081">
        <v>261314</v>
      </c>
      <c r="B12081" t="s">
        <v>31091</v>
      </c>
      <c r="C12081" t="s">
        <v>31092</v>
      </c>
      <c r="D12081" t="s">
        <v>31069</v>
      </c>
      <c r="E12081" t="s">
        <v>36134</v>
      </c>
      <c r="F12081" t="s">
        <v>36135</v>
      </c>
      <c r="G12081">
        <v>1980</v>
      </c>
      <c r="H12081" t="s">
        <v>36768</v>
      </c>
      <c r="I12081" t="s">
        <v>8028</v>
      </c>
      <c r="J12081" s="2" t="s">
        <v>31093</v>
      </c>
      <c r="K12081" s="5" t="s">
        <v>38</v>
      </c>
      <c r="L12081" t="s">
        <v>132</v>
      </c>
    </row>
    <row r="12082" spans="1:12" hidden="1" x14ac:dyDescent="0.25">
      <c r="A12082">
        <v>261329</v>
      </c>
      <c r="B12082" t="s">
        <v>31094</v>
      </c>
      <c r="C12082" t="s">
        <v>31092</v>
      </c>
      <c r="D12082" t="s">
        <v>31069</v>
      </c>
      <c r="E12082" t="s">
        <v>36134</v>
      </c>
      <c r="F12082" t="s">
        <v>36135</v>
      </c>
      <c r="G12082">
        <v>1980</v>
      </c>
      <c r="H12082" t="s">
        <v>36768</v>
      </c>
      <c r="I12082" t="s">
        <v>8028</v>
      </c>
      <c r="J12082" s="2" t="s">
        <v>31095</v>
      </c>
      <c r="K12082" s="5" t="s">
        <v>1052</v>
      </c>
      <c r="L12082" t="s">
        <v>226</v>
      </c>
    </row>
    <row r="12083" spans="1:12" hidden="1" x14ac:dyDescent="0.25">
      <c r="A12083">
        <v>261333</v>
      </c>
      <c r="B12083" t="s">
        <v>31096</v>
      </c>
      <c r="C12083" t="s">
        <v>31092</v>
      </c>
      <c r="D12083" t="s">
        <v>31069</v>
      </c>
      <c r="E12083" t="s">
        <v>36134</v>
      </c>
      <c r="F12083" t="s">
        <v>36135</v>
      </c>
      <c r="G12083">
        <v>1980</v>
      </c>
      <c r="H12083" t="s">
        <v>36768</v>
      </c>
      <c r="I12083" t="s">
        <v>8028</v>
      </c>
      <c r="J12083" s="2" t="e">
        <v>#NAME?</v>
      </c>
      <c r="K12083" s="5" t="s">
        <v>38</v>
      </c>
    </row>
    <row r="12084" spans="1:12" hidden="1" x14ac:dyDescent="0.25">
      <c r="A12084">
        <v>261351</v>
      </c>
      <c r="B12084" t="s">
        <v>31097</v>
      </c>
      <c r="C12084" t="s">
        <v>31098</v>
      </c>
      <c r="D12084" t="s">
        <v>31069</v>
      </c>
      <c r="E12084" t="s">
        <v>36134</v>
      </c>
      <c r="F12084" t="s">
        <v>36135</v>
      </c>
      <c r="G12084">
        <v>1980</v>
      </c>
      <c r="H12084" t="s">
        <v>36768</v>
      </c>
      <c r="I12084" t="s">
        <v>3146</v>
      </c>
      <c r="J12084" s="2" t="s">
        <v>31099</v>
      </c>
      <c r="K12084" s="5" t="s">
        <v>15</v>
      </c>
    </row>
    <row r="12085" spans="1:12" hidden="1" x14ac:dyDescent="0.25">
      <c r="A12085">
        <v>261354</v>
      </c>
      <c r="B12085" t="s">
        <v>31100</v>
      </c>
      <c r="C12085" t="s">
        <v>31101</v>
      </c>
      <c r="D12085" t="s">
        <v>31069</v>
      </c>
      <c r="E12085" t="s">
        <v>36134</v>
      </c>
      <c r="F12085" t="s">
        <v>36135</v>
      </c>
      <c r="G12085">
        <v>1980</v>
      </c>
      <c r="H12085" t="s">
        <v>36768</v>
      </c>
      <c r="I12085" t="s">
        <v>31102</v>
      </c>
      <c r="J12085" s="2" t="s">
        <v>31103</v>
      </c>
      <c r="K12085" s="5" t="s">
        <v>38</v>
      </c>
      <c r="L12085" t="s">
        <v>323</v>
      </c>
    </row>
    <row r="12086" spans="1:12" hidden="1" x14ac:dyDescent="0.25">
      <c r="A12086">
        <v>261356</v>
      </c>
      <c r="B12086" t="s">
        <v>31104</v>
      </c>
      <c r="C12086" t="s">
        <v>31101</v>
      </c>
      <c r="D12086" t="s">
        <v>31069</v>
      </c>
      <c r="E12086" t="s">
        <v>36134</v>
      </c>
      <c r="F12086" t="s">
        <v>36135</v>
      </c>
      <c r="G12086">
        <v>1980</v>
      </c>
      <c r="H12086" t="s">
        <v>36768</v>
      </c>
      <c r="I12086" t="s">
        <v>31102</v>
      </c>
      <c r="J12086" s="2" t="s">
        <v>31105</v>
      </c>
      <c r="K12086" s="5" t="s">
        <v>38</v>
      </c>
      <c r="L12086" t="s">
        <v>232</v>
      </c>
    </row>
    <row r="12087" spans="1:12" hidden="1" x14ac:dyDescent="0.25">
      <c r="A12087">
        <v>261358</v>
      </c>
      <c r="B12087" t="s">
        <v>31106</v>
      </c>
      <c r="C12087" t="s">
        <v>31098</v>
      </c>
      <c r="D12087" t="s">
        <v>31069</v>
      </c>
      <c r="E12087" t="s">
        <v>36134</v>
      </c>
      <c r="F12087" t="s">
        <v>36135</v>
      </c>
      <c r="G12087">
        <v>1980</v>
      </c>
      <c r="H12087" t="s">
        <v>36768</v>
      </c>
      <c r="I12087" t="s">
        <v>3146</v>
      </c>
      <c r="J12087" s="2" t="s">
        <v>31107</v>
      </c>
      <c r="K12087" s="5" t="s">
        <v>38</v>
      </c>
    </row>
    <row r="12088" spans="1:12" hidden="1" x14ac:dyDescent="0.25">
      <c r="A12088">
        <v>261388</v>
      </c>
      <c r="B12088" t="s">
        <v>31108</v>
      </c>
      <c r="C12088" t="s">
        <v>31109</v>
      </c>
      <c r="D12088" t="s">
        <v>31069</v>
      </c>
      <c r="E12088" t="s">
        <v>36134</v>
      </c>
      <c r="F12088" t="s">
        <v>36135</v>
      </c>
      <c r="G12088">
        <v>1980</v>
      </c>
      <c r="H12088" t="s">
        <v>36768</v>
      </c>
      <c r="I12088" t="s">
        <v>31056</v>
      </c>
      <c r="J12088" s="2" t="s">
        <v>31110</v>
      </c>
      <c r="K12088" s="5" t="s">
        <v>128</v>
      </c>
      <c r="L12088" t="s">
        <v>129</v>
      </c>
    </row>
    <row r="12089" spans="1:12" hidden="1" x14ac:dyDescent="0.25">
      <c r="A12089">
        <v>261389</v>
      </c>
      <c r="B12089" t="s">
        <v>31111</v>
      </c>
      <c r="C12089" t="s">
        <v>31101</v>
      </c>
      <c r="D12089" t="s">
        <v>31069</v>
      </c>
      <c r="E12089" t="s">
        <v>36134</v>
      </c>
      <c r="F12089" t="s">
        <v>36135</v>
      </c>
      <c r="G12089">
        <v>1980</v>
      </c>
      <c r="H12089" t="s">
        <v>36768</v>
      </c>
      <c r="I12089" t="s">
        <v>31102</v>
      </c>
      <c r="J12089" s="2" t="s">
        <v>31112</v>
      </c>
      <c r="K12089" s="5" t="s">
        <v>38</v>
      </c>
    </row>
    <row r="12090" spans="1:12" hidden="1" x14ac:dyDescent="0.25">
      <c r="A12090">
        <v>261399</v>
      </c>
      <c r="B12090" t="s">
        <v>31113</v>
      </c>
      <c r="C12090" t="s">
        <v>31101</v>
      </c>
      <c r="D12090" t="s">
        <v>31069</v>
      </c>
      <c r="E12090" t="s">
        <v>36134</v>
      </c>
      <c r="F12090" t="s">
        <v>36135</v>
      </c>
      <c r="G12090">
        <v>1980</v>
      </c>
      <c r="H12090" t="s">
        <v>36768</v>
      </c>
      <c r="I12090" t="s">
        <v>31102</v>
      </c>
      <c r="J12090" s="2" t="s">
        <v>31114</v>
      </c>
      <c r="K12090" s="5" t="s">
        <v>21</v>
      </c>
    </row>
    <row r="12091" spans="1:12" hidden="1" x14ac:dyDescent="0.25">
      <c r="A12091">
        <v>261402</v>
      </c>
      <c r="B12091" t="s">
        <v>31115</v>
      </c>
      <c r="C12091" t="s">
        <v>31116</v>
      </c>
      <c r="D12091" t="s">
        <v>31069</v>
      </c>
      <c r="E12091" t="s">
        <v>36134</v>
      </c>
      <c r="F12091" t="s">
        <v>36135</v>
      </c>
      <c r="G12091">
        <v>1980</v>
      </c>
      <c r="H12091" t="s">
        <v>36768</v>
      </c>
      <c r="I12091" t="s">
        <v>384</v>
      </c>
      <c r="J12091" s="2" t="s">
        <v>31117</v>
      </c>
      <c r="K12091" s="5" t="s">
        <v>21</v>
      </c>
    </row>
    <row r="12092" spans="1:12" hidden="1" x14ac:dyDescent="0.25">
      <c r="A12092">
        <v>261483</v>
      </c>
      <c r="B12092" t="s">
        <v>31118</v>
      </c>
      <c r="C12092" t="s">
        <v>31119</v>
      </c>
      <c r="D12092" t="s">
        <v>31120</v>
      </c>
      <c r="E12092" t="s">
        <v>36136</v>
      </c>
      <c r="F12092" t="s">
        <v>36137</v>
      </c>
      <c r="G12092">
        <v>1987</v>
      </c>
      <c r="H12092" t="s">
        <v>36769</v>
      </c>
      <c r="I12092" t="s">
        <v>31121</v>
      </c>
      <c r="J12092" s="2" t="s">
        <v>31122</v>
      </c>
      <c r="K12092" s="5" t="s">
        <v>128</v>
      </c>
    </row>
    <row r="12093" spans="1:12" hidden="1" x14ac:dyDescent="0.25">
      <c r="A12093">
        <v>261494</v>
      </c>
      <c r="B12093" t="s">
        <v>31123</v>
      </c>
      <c r="C12093" t="s">
        <v>31119</v>
      </c>
      <c r="D12093" t="s">
        <v>31120</v>
      </c>
      <c r="E12093" t="s">
        <v>36136</v>
      </c>
      <c r="F12093" t="s">
        <v>36137</v>
      </c>
      <c r="G12093">
        <v>1987</v>
      </c>
      <c r="H12093" t="s">
        <v>36769</v>
      </c>
      <c r="I12093" t="s">
        <v>31121</v>
      </c>
      <c r="J12093" s="2" t="s">
        <v>31124</v>
      </c>
      <c r="K12093" s="5" t="s">
        <v>202</v>
      </c>
    </row>
    <row r="12094" spans="1:12" hidden="1" x14ac:dyDescent="0.25">
      <c r="A12094">
        <v>261519</v>
      </c>
      <c r="B12094" t="s">
        <v>31125</v>
      </c>
      <c r="C12094" t="s">
        <v>31126</v>
      </c>
      <c r="D12094" t="s">
        <v>31120</v>
      </c>
      <c r="E12094" t="s">
        <v>36136</v>
      </c>
      <c r="F12094" t="s">
        <v>36137</v>
      </c>
      <c r="G12094">
        <v>1987</v>
      </c>
      <c r="H12094" t="s">
        <v>36769</v>
      </c>
      <c r="I12094" t="s">
        <v>3146</v>
      </c>
      <c r="J12094" s="2" t="s">
        <v>31127</v>
      </c>
      <c r="K12094" s="5" t="s">
        <v>128</v>
      </c>
    </row>
    <row r="12095" spans="1:12" hidden="1" x14ac:dyDescent="0.25">
      <c r="A12095">
        <v>261615</v>
      </c>
      <c r="B12095" t="s">
        <v>31128</v>
      </c>
      <c r="C12095" t="s">
        <v>31126</v>
      </c>
      <c r="D12095" t="s">
        <v>31120</v>
      </c>
      <c r="E12095" t="s">
        <v>36136</v>
      </c>
      <c r="F12095" t="s">
        <v>36137</v>
      </c>
      <c r="G12095">
        <v>1987</v>
      </c>
      <c r="H12095" t="s">
        <v>36769</v>
      </c>
      <c r="I12095" t="s">
        <v>3146</v>
      </c>
      <c r="J12095" s="2" t="s">
        <v>31129</v>
      </c>
      <c r="K12095" s="5" t="s">
        <v>55</v>
      </c>
    </row>
    <row r="12096" spans="1:12" hidden="1" x14ac:dyDescent="0.25">
      <c r="A12096">
        <v>261629</v>
      </c>
      <c r="B12096" t="s">
        <v>31130</v>
      </c>
      <c r="C12096" t="s">
        <v>31126</v>
      </c>
      <c r="D12096" t="s">
        <v>31120</v>
      </c>
      <c r="E12096" t="s">
        <v>36136</v>
      </c>
      <c r="F12096" t="s">
        <v>36137</v>
      </c>
      <c r="G12096">
        <v>1987</v>
      </c>
      <c r="H12096" t="s">
        <v>36769</v>
      </c>
      <c r="I12096" t="s">
        <v>3146</v>
      </c>
      <c r="J12096" s="2" t="s">
        <v>31131</v>
      </c>
      <c r="K12096" s="5" t="s">
        <v>21</v>
      </c>
    </row>
    <row r="12097" spans="1:12" hidden="1" x14ac:dyDescent="0.25">
      <c r="A12097">
        <v>261665</v>
      </c>
      <c r="B12097" t="s">
        <v>31132</v>
      </c>
      <c r="C12097" t="s">
        <v>31126</v>
      </c>
      <c r="D12097" t="s">
        <v>31120</v>
      </c>
      <c r="E12097" t="s">
        <v>36136</v>
      </c>
      <c r="F12097" t="s">
        <v>36137</v>
      </c>
      <c r="G12097">
        <v>1987</v>
      </c>
      <c r="H12097" t="s">
        <v>36769</v>
      </c>
      <c r="I12097" t="s">
        <v>3146</v>
      </c>
      <c r="J12097" s="2" t="s">
        <v>31133</v>
      </c>
      <c r="K12097" s="5" t="s">
        <v>38</v>
      </c>
      <c r="L12097" t="s">
        <v>232</v>
      </c>
    </row>
    <row r="12098" spans="1:12" hidden="1" x14ac:dyDescent="0.25">
      <c r="A12098">
        <v>261701</v>
      </c>
      <c r="B12098" t="s">
        <v>31134</v>
      </c>
      <c r="C12098" t="s">
        <v>31135</v>
      </c>
      <c r="D12098" t="s">
        <v>31136</v>
      </c>
      <c r="E12098" t="s">
        <v>36138</v>
      </c>
      <c r="F12098" t="s">
        <v>36139</v>
      </c>
      <c r="G12098">
        <v>1978</v>
      </c>
      <c r="H12098" t="s">
        <v>36770</v>
      </c>
      <c r="I12098" t="s">
        <v>31137</v>
      </c>
      <c r="J12098" s="2" t="s">
        <v>31138</v>
      </c>
      <c r="K12098" s="5" t="s">
        <v>21</v>
      </c>
    </row>
    <row r="12099" spans="1:12" hidden="1" x14ac:dyDescent="0.25">
      <c r="A12099">
        <v>261704</v>
      </c>
      <c r="B12099" t="s">
        <v>31139</v>
      </c>
      <c r="C12099" t="s">
        <v>31135</v>
      </c>
      <c r="D12099" t="s">
        <v>31136</v>
      </c>
      <c r="E12099" t="s">
        <v>36138</v>
      </c>
      <c r="F12099" t="s">
        <v>36139</v>
      </c>
      <c r="G12099">
        <v>1978</v>
      </c>
      <c r="H12099" t="s">
        <v>36770</v>
      </c>
      <c r="I12099" t="s">
        <v>31137</v>
      </c>
      <c r="J12099" s="2" t="s">
        <v>31140</v>
      </c>
      <c r="K12099" s="5" t="s">
        <v>21</v>
      </c>
    </row>
    <row r="12100" spans="1:12" hidden="1" x14ac:dyDescent="0.25">
      <c r="A12100">
        <v>261743</v>
      </c>
      <c r="B12100" t="s">
        <v>31141</v>
      </c>
      <c r="C12100" t="s">
        <v>31142</v>
      </c>
      <c r="D12100" t="s">
        <v>31136</v>
      </c>
      <c r="E12100" t="s">
        <v>36138</v>
      </c>
      <c r="F12100" t="s">
        <v>36139</v>
      </c>
      <c r="G12100">
        <v>1978</v>
      </c>
      <c r="H12100" t="s">
        <v>36770</v>
      </c>
      <c r="I12100" t="s">
        <v>1101</v>
      </c>
      <c r="J12100" s="2" t="s">
        <v>31143</v>
      </c>
      <c r="K12100" s="5" t="s">
        <v>21</v>
      </c>
    </row>
    <row r="12101" spans="1:12" hidden="1" x14ac:dyDescent="0.25">
      <c r="A12101">
        <v>261761</v>
      </c>
      <c r="B12101" t="s">
        <v>31144</v>
      </c>
      <c r="C12101" t="s">
        <v>31145</v>
      </c>
      <c r="D12101" t="s">
        <v>31136</v>
      </c>
      <c r="E12101" t="s">
        <v>36138</v>
      </c>
      <c r="F12101" t="s">
        <v>36139</v>
      </c>
      <c r="G12101">
        <v>1978</v>
      </c>
      <c r="H12101" t="s">
        <v>36770</v>
      </c>
      <c r="I12101" t="s">
        <v>31060</v>
      </c>
      <c r="J12101" s="2" t="s">
        <v>31146</v>
      </c>
      <c r="K12101" s="5" t="s">
        <v>128</v>
      </c>
    </row>
    <row r="12102" spans="1:12" hidden="1" x14ac:dyDescent="0.25">
      <c r="A12102">
        <v>261773</v>
      </c>
      <c r="B12102" t="s">
        <v>31147</v>
      </c>
      <c r="C12102" t="s">
        <v>31142</v>
      </c>
      <c r="D12102" t="s">
        <v>31136</v>
      </c>
      <c r="E12102" t="s">
        <v>36138</v>
      </c>
      <c r="F12102" t="s">
        <v>36139</v>
      </c>
      <c r="G12102">
        <v>1978</v>
      </c>
      <c r="H12102" t="s">
        <v>36770</v>
      </c>
      <c r="I12102" t="s">
        <v>1101</v>
      </c>
      <c r="J12102" s="2" t="s">
        <v>31148</v>
      </c>
      <c r="K12102" s="5" t="s">
        <v>38</v>
      </c>
      <c r="L12102" t="s">
        <v>35297</v>
      </c>
    </row>
    <row r="12103" spans="1:12" hidden="1" x14ac:dyDescent="0.25">
      <c r="A12103">
        <v>261784</v>
      </c>
      <c r="B12103" t="s">
        <v>31149</v>
      </c>
      <c r="C12103" t="s">
        <v>31145</v>
      </c>
      <c r="D12103" t="s">
        <v>31136</v>
      </c>
      <c r="E12103" t="s">
        <v>36138</v>
      </c>
      <c r="F12103" t="s">
        <v>36139</v>
      </c>
      <c r="G12103">
        <v>1978</v>
      </c>
      <c r="H12103" t="s">
        <v>36770</v>
      </c>
      <c r="I12103" t="s">
        <v>31060</v>
      </c>
      <c r="J12103" s="2" t="s">
        <v>31150</v>
      </c>
      <c r="K12103" s="5" t="s">
        <v>55</v>
      </c>
    </row>
    <row r="12104" spans="1:12" hidden="1" x14ac:dyDescent="0.25">
      <c r="A12104">
        <v>261828</v>
      </c>
      <c r="B12104" t="s">
        <v>31151</v>
      </c>
      <c r="C12104" t="s">
        <v>31135</v>
      </c>
      <c r="D12104" t="s">
        <v>31136</v>
      </c>
      <c r="E12104" t="s">
        <v>36138</v>
      </c>
      <c r="F12104" t="s">
        <v>36139</v>
      </c>
      <c r="G12104">
        <v>1978</v>
      </c>
      <c r="H12104" t="s">
        <v>36770</v>
      </c>
      <c r="I12104" t="s">
        <v>31137</v>
      </c>
      <c r="J12104" s="2" t="s">
        <v>31152</v>
      </c>
      <c r="K12104" s="5" t="s">
        <v>21</v>
      </c>
    </row>
    <row r="12105" spans="1:12" hidden="1" x14ac:dyDescent="0.25">
      <c r="A12105">
        <v>261862</v>
      </c>
      <c r="B12105" t="s">
        <v>31153</v>
      </c>
      <c r="C12105" t="s">
        <v>31135</v>
      </c>
      <c r="D12105" t="s">
        <v>31136</v>
      </c>
      <c r="E12105" t="s">
        <v>36138</v>
      </c>
      <c r="F12105" t="s">
        <v>36139</v>
      </c>
      <c r="G12105">
        <v>1978</v>
      </c>
      <c r="H12105" t="s">
        <v>36770</v>
      </c>
      <c r="I12105" t="s">
        <v>31137</v>
      </c>
      <c r="J12105" s="2" t="s">
        <v>31154</v>
      </c>
      <c r="K12105" s="5" t="s">
        <v>128</v>
      </c>
    </row>
    <row r="12106" spans="1:12" hidden="1" x14ac:dyDescent="0.25">
      <c r="A12106">
        <v>261864</v>
      </c>
      <c r="B12106" t="s">
        <v>31155</v>
      </c>
      <c r="C12106" t="s">
        <v>31135</v>
      </c>
      <c r="D12106" t="s">
        <v>31136</v>
      </c>
      <c r="E12106" t="s">
        <v>36138</v>
      </c>
      <c r="F12106" t="s">
        <v>36139</v>
      </c>
      <c r="G12106">
        <v>1978</v>
      </c>
      <c r="H12106" t="s">
        <v>36770</v>
      </c>
      <c r="I12106" t="s">
        <v>31137</v>
      </c>
      <c r="J12106" s="2" t="s">
        <v>31156</v>
      </c>
      <c r="K12106" s="5" t="s">
        <v>475</v>
      </c>
    </row>
    <row r="12107" spans="1:12" hidden="1" x14ac:dyDescent="0.25">
      <c r="A12107">
        <v>261872</v>
      </c>
      <c r="B12107" t="s">
        <v>31157</v>
      </c>
      <c r="C12107" t="s">
        <v>31158</v>
      </c>
      <c r="D12107" t="s">
        <v>31136</v>
      </c>
      <c r="E12107" t="s">
        <v>36138</v>
      </c>
      <c r="F12107" t="s">
        <v>36139</v>
      </c>
      <c r="G12107">
        <v>1978</v>
      </c>
      <c r="H12107" t="s">
        <v>36770</v>
      </c>
      <c r="I12107" t="s">
        <v>2268</v>
      </c>
      <c r="J12107" s="2" t="s">
        <v>31159</v>
      </c>
      <c r="K12107" s="5" t="s">
        <v>38</v>
      </c>
      <c r="L12107" t="s">
        <v>174</v>
      </c>
    </row>
    <row r="12108" spans="1:12" hidden="1" x14ac:dyDescent="0.25">
      <c r="A12108">
        <v>261876</v>
      </c>
      <c r="B12108" t="s">
        <v>31160</v>
      </c>
      <c r="C12108" t="s">
        <v>31135</v>
      </c>
      <c r="D12108" t="s">
        <v>31136</v>
      </c>
      <c r="E12108" t="s">
        <v>36138</v>
      </c>
      <c r="F12108" t="s">
        <v>36139</v>
      </c>
      <c r="G12108">
        <v>1978</v>
      </c>
      <c r="H12108" t="s">
        <v>36770</v>
      </c>
      <c r="I12108" t="s">
        <v>31137</v>
      </c>
      <c r="J12108" s="2" t="s">
        <v>31161</v>
      </c>
      <c r="K12108" s="5" t="s">
        <v>38</v>
      </c>
      <c r="L12108" t="s">
        <v>103</v>
      </c>
    </row>
    <row r="12109" spans="1:12" hidden="1" x14ac:dyDescent="0.25">
      <c r="A12109">
        <v>261892</v>
      </c>
      <c r="B12109" t="s">
        <v>31162</v>
      </c>
      <c r="C12109" t="s">
        <v>31135</v>
      </c>
      <c r="D12109" t="s">
        <v>31136</v>
      </c>
      <c r="E12109" t="s">
        <v>36138</v>
      </c>
      <c r="F12109" t="s">
        <v>36139</v>
      </c>
      <c r="G12109">
        <v>1978</v>
      </c>
      <c r="H12109" t="s">
        <v>36770</v>
      </c>
      <c r="I12109" t="s">
        <v>31137</v>
      </c>
      <c r="J12109" s="2" t="s">
        <v>31163</v>
      </c>
      <c r="K12109" s="5" t="s">
        <v>55</v>
      </c>
    </row>
    <row r="12110" spans="1:12" hidden="1" x14ac:dyDescent="0.25">
      <c r="A12110">
        <v>261905</v>
      </c>
      <c r="B12110" t="s">
        <v>31164</v>
      </c>
      <c r="C12110" t="s">
        <v>31135</v>
      </c>
      <c r="D12110" t="s">
        <v>31136</v>
      </c>
      <c r="E12110" t="s">
        <v>36138</v>
      </c>
      <c r="F12110" t="s">
        <v>36139</v>
      </c>
      <c r="G12110">
        <v>1978</v>
      </c>
      <c r="H12110" t="s">
        <v>36770</v>
      </c>
      <c r="I12110" t="s">
        <v>31137</v>
      </c>
      <c r="J12110" s="2" t="s">
        <v>31165</v>
      </c>
      <c r="K12110" s="5" t="s">
        <v>21</v>
      </c>
    </row>
    <row r="12111" spans="1:12" hidden="1" x14ac:dyDescent="0.25">
      <c r="A12111">
        <v>261912</v>
      </c>
      <c r="B12111" t="s">
        <v>31166</v>
      </c>
      <c r="C12111" t="s">
        <v>31158</v>
      </c>
      <c r="D12111" t="s">
        <v>31136</v>
      </c>
      <c r="E12111" t="s">
        <v>36138</v>
      </c>
      <c r="F12111" t="s">
        <v>36139</v>
      </c>
      <c r="G12111">
        <v>1978</v>
      </c>
      <c r="H12111" t="s">
        <v>36770</v>
      </c>
      <c r="I12111" t="s">
        <v>2268</v>
      </c>
      <c r="J12111" s="2" t="s">
        <v>31167</v>
      </c>
      <c r="K12111" s="5" t="s">
        <v>55</v>
      </c>
    </row>
    <row r="12112" spans="1:12" hidden="1" x14ac:dyDescent="0.25">
      <c r="A12112">
        <v>261928</v>
      </c>
      <c r="B12112" t="s">
        <v>31168</v>
      </c>
      <c r="C12112" t="s">
        <v>31169</v>
      </c>
      <c r="D12112" t="s">
        <v>31136</v>
      </c>
      <c r="E12112" t="s">
        <v>36138</v>
      </c>
      <c r="F12112" t="s">
        <v>36139</v>
      </c>
      <c r="G12112">
        <v>1978</v>
      </c>
      <c r="H12112" t="s">
        <v>36770</v>
      </c>
      <c r="I12112" t="s">
        <v>31170</v>
      </c>
      <c r="J12112" s="2" t="s">
        <v>31171</v>
      </c>
      <c r="K12112" s="5" t="s">
        <v>15</v>
      </c>
      <c r="L12112" t="s">
        <v>627</v>
      </c>
    </row>
    <row r="12113" spans="1:12" hidden="1" x14ac:dyDescent="0.25">
      <c r="A12113">
        <v>261958</v>
      </c>
      <c r="B12113" t="s">
        <v>31172</v>
      </c>
      <c r="C12113" t="s">
        <v>31173</v>
      </c>
      <c r="D12113" t="s">
        <v>31136</v>
      </c>
      <c r="E12113" t="s">
        <v>36138</v>
      </c>
      <c r="F12113" t="s">
        <v>36139</v>
      </c>
      <c r="G12113">
        <v>1978</v>
      </c>
      <c r="H12113" t="s">
        <v>36770</v>
      </c>
      <c r="I12113" t="s">
        <v>4283</v>
      </c>
      <c r="J12113" s="2" t="s">
        <v>31174</v>
      </c>
      <c r="K12113" s="5" t="s">
        <v>345</v>
      </c>
    </row>
    <row r="12114" spans="1:12" hidden="1" x14ac:dyDescent="0.25">
      <c r="A12114">
        <v>261959</v>
      </c>
      <c r="B12114" t="s">
        <v>31175</v>
      </c>
      <c r="C12114" t="s">
        <v>31176</v>
      </c>
      <c r="D12114" t="s">
        <v>31136</v>
      </c>
      <c r="E12114" t="s">
        <v>36138</v>
      </c>
      <c r="F12114" t="s">
        <v>36139</v>
      </c>
      <c r="G12114">
        <v>1978</v>
      </c>
      <c r="H12114" t="s">
        <v>36770</v>
      </c>
      <c r="I12114" t="s">
        <v>9053</v>
      </c>
      <c r="J12114" s="2" t="s">
        <v>31177</v>
      </c>
      <c r="K12114" s="5" t="s">
        <v>38</v>
      </c>
      <c r="L12114" t="s">
        <v>35266</v>
      </c>
    </row>
    <row r="12115" spans="1:12" hidden="1" x14ac:dyDescent="0.25">
      <c r="A12115">
        <v>261977</v>
      </c>
      <c r="B12115" t="s">
        <v>31178</v>
      </c>
      <c r="C12115" t="s">
        <v>31179</v>
      </c>
      <c r="D12115" t="s">
        <v>31136</v>
      </c>
      <c r="E12115" t="s">
        <v>36138</v>
      </c>
      <c r="F12115" t="s">
        <v>36139</v>
      </c>
      <c r="G12115">
        <v>1978</v>
      </c>
      <c r="H12115" t="s">
        <v>36770</v>
      </c>
      <c r="I12115" t="s">
        <v>8028</v>
      </c>
      <c r="J12115" s="2" t="e">
        <v>#NAME?</v>
      </c>
      <c r="K12115" s="5" t="s">
        <v>38</v>
      </c>
    </row>
    <row r="12116" spans="1:12" hidden="1" x14ac:dyDescent="0.25">
      <c r="A12116">
        <v>261978</v>
      </c>
      <c r="B12116" t="s">
        <v>31180</v>
      </c>
      <c r="C12116" t="s">
        <v>31169</v>
      </c>
      <c r="D12116" t="s">
        <v>31136</v>
      </c>
      <c r="E12116" t="s">
        <v>36138</v>
      </c>
      <c r="F12116" t="s">
        <v>36139</v>
      </c>
      <c r="G12116">
        <v>1978</v>
      </c>
      <c r="H12116" t="s">
        <v>36770</v>
      </c>
      <c r="I12116" t="s">
        <v>31170</v>
      </c>
      <c r="J12116" s="2" t="s">
        <v>31181</v>
      </c>
      <c r="K12116" s="5" t="s">
        <v>38</v>
      </c>
      <c r="L12116" t="s">
        <v>132</v>
      </c>
    </row>
    <row r="12117" spans="1:12" hidden="1" x14ac:dyDescent="0.25">
      <c r="A12117">
        <v>261981</v>
      </c>
      <c r="B12117" t="s">
        <v>31182</v>
      </c>
      <c r="C12117" t="s">
        <v>31169</v>
      </c>
      <c r="D12117" t="s">
        <v>31136</v>
      </c>
      <c r="E12117" t="s">
        <v>36138</v>
      </c>
      <c r="F12117" t="s">
        <v>36139</v>
      </c>
      <c r="G12117">
        <v>1978</v>
      </c>
      <c r="H12117" t="s">
        <v>36770</v>
      </c>
      <c r="I12117" t="s">
        <v>31170</v>
      </c>
      <c r="J12117" s="2" t="s">
        <v>31183</v>
      </c>
      <c r="K12117" s="5" t="s">
        <v>38</v>
      </c>
      <c r="L12117" t="s">
        <v>119</v>
      </c>
    </row>
    <row r="12118" spans="1:12" hidden="1" x14ac:dyDescent="0.25">
      <c r="A12118">
        <v>261983</v>
      </c>
      <c r="B12118" t="s">
        <v>31184</v>
      </c>
      <c r="C12118" t="s">
        <v>31169</v>
      </c>
      <c r="D12118" t="s">
        <v>31136</v>
      </c>
      <c r="E12118" t="s">
        <v>36138</v>
      </c>
      <c r="F12118" t="s">
        <v>36139</v>
      </c>
      <c r="G12118">
        <v>1978</v>
      </c>
      <c r="H12118" t="s">
        <v>36770</v>
      </c>
      <c r="I12118" t="s">
        <v>31170</v>
      </c>
      <c r="J12118" s="2" t="s">
        <v>31185</v>
      </c>
      <c r="K12118" s="5" t="s">
        <v>38</v>
      </c>
      <c r="L12118" t="s">
        <v>323</v>
      </c>
    </row>
    <row r="12119" spans="1:12" hidden="1" x14ac:dyDescent="0.25">
      <c r="A12119">
        <v>262009</v>
      </c>
      <c r="B12119" t="s">
        <v>31186</v>
      </c>
      <c r="C12119" t="s">
        <v>31187</v>
      </c>
      <c r="D12119" t="s">
        <v>31136</v>
      </c>
      <c r="E12119" t="s">
        <v>36138</v>
      </c>
      <c r="F12119" t="s">
        <v>36139</v>
      </c>
      <c r="G12119">
        <v>1978</v>
      </c>
      <c r="H12119" t="s">
        <v>36770</v>
      </c>
      <c r="I12119" t="s">
        <v>31056</v>
      </c>
      <c r="J12119" s="2" t="s">
        <v>31188</v>
      </c>
      <c r="K12119" s="5" t="s">
        <v>21</v>
      </c>
    </row>
    <row r="12120" spans="1:12" hidden="1" x14ac:dyDescent="0.25">
      <c r="A12120">
        <v>262054</v>
      </c>
      <c r="B12120" t="s">
        <v>31189</v>
      </c>
      <c r="C12120" t="s">
        <v>31187</v>
      </c>
      <c r="D12120" t="s">
        <v>31136</v>
      </c>
      <c r="E12120" t="s">
        <v>36138</v>
      </c>
      <c r="F12120" t="s">
        <v>36139</v>
      </c>
      <c r="G12120">
        <v>1978</v>
      </c>
      <c r="H12120" t="s">
        <v>36770</v>
      </c>
      <c r="I12120" t="s">
        <v>31056</v>
      </c>
      <c r="J12120" s="2" t="s">
        <v>31190</v>
      </c>
      <c r="K12120" s="5" t="s">
        <v>38</v>
      </c>
      <c r="L12120" t="s">
        <v>112</v>
      </c>
    </row>
    <row r="12121" spans="1:12" hidden="1" x14ac:dyDescent="0.25">
      <c r="A12121">
        <v>262057</v>
      </c>
      <c r="B12121" t="s">
        <v>31191</v>
      </c>
      <c r="C12121" t="s">
        <v>31135</v>
      </c>
      <c r="D12121" t="s">
        <v>31136</v>
      </c>
      <c r="E12121" t="s">
        <v>36138</v>
      </c>
      <c r="F12121" t="s">
        <v>36139</v>
      </c>
      <c r="G12121">
        <v>1978</v>
      </c>
      <c r="H12121" t="s">
        <v>36770</v>
      </c>
      <c r="I12121" t="s">
        <v>31137</v>
      </c>
      <c r="J12121" s="2" t="s">
        <v>31192</v>
      </c>
      <c r="K12121" s="5" t="s">
        <v>173</v>
      </c>
    </row>
    <row r="12122" spans="1:12" hidden="1" x14ac:dyDescent="0.25">
      <c r="A12122">
        <v>262062</v>
      </c>
      <c r="B12122" t="s">
        <v>31193</v>
      </c>
      <c r="C12122" t="s">
        <v>31135</v>
      </c>
      <c r="D12122" t="s">
        <v>31136</v>
      </c>
      <c r="E12122" t="s">
        <v>36138</v>
      </c>
      <c r="F12122" t="s">
        <v>36139</v>
      </c>
      <c r="G12122">
        <v>1978</v>
      </c>
      <c r="H12122" t="s">
        <v>36770</v>
      </c>
      <c r="I12122" t="s">
        <v>31137</v>
      </c>
      <c r="J12122" s="2" t="s">
        <v>31194</v>
      </c>
      <c r="K12122" s="5" t="s">
        <v>173</v>
      </c>
      <c r="L12122" t="s">
        <v>174</v>
      </c>
    </row>
    <row r="12123" spans="1:12" hidden="1" x14ac:dyDescent="0.25">
      <c r="A12123">
        <v>262101</v>
      </c>
      <c r="B12123" t="s">
        <v>31195</v>
      </c>
      <c r="C12123" t="s">
        <v>31135</v>
      </c>
      <c r="D12123" t="s">
        <v>31136</v>
      </c>
      <c r="E12123" t="s">
        <v>36138</v>
      </c>
      <c r="F12123" t="s">
        <v>36139</v>
      </c>
      <c r="G12123">
        <v>1978</v>
      </c>
      <c r="H12123" t="s">
        <v>36770</v>
      </c>
      <c r="I12123" t="s">
        <v>31137</v>
      </c>
      <c r="J12123" s="2" t="s">
        <v>31196</v>
      </c>
      <c r="K12123" s="5" t="s">
        <v>38</v>
      </c>
      <c r="L12123" t="s">
        <v>323</v>
      </c>
    </row>
    <row r="12124" spans="1:12" hidden="1" x14ac:dyDescent="0.25">
      <c r="A12124">
        <v>262113</v>
      </c>
      <c r="B12124" t="s">
        <v>31197</v>
      </c>
      <c r="C12124" t="s">
        <v>31187</v>
      </c>
      <c r="D12124" t="s">
        <v>31136</v>
      </c>
      <c r="E12124" t="s">
        <v>36138</v>
      </c>
      <c r="F12124" t="s">
        <v>36139</v>
      </c>
      <c r="G12124">
        <v>1978</v>
      </c>
      <c r="H12124" t="s">
        <v>36770</v>
      </c>
      <c r="I12124" t="s">
        <v>31056</v>
      </c>
      <c r="J12124" s="2" t="s">
        <v>31198</v>
      </c>
      <c r="K12124" s="5" t="s">
        <v>38</v>
      </c>
      <c r="L12124" t="s">
        <v>35262</v>
      </c>
    </row>
    <row r="12125" spans="1:12" hidden="1" x14ac:dyDescent="0.25">
      <c r="A12125">
        <v>262137</v>
      </c>
      <c r="B12125" t="s">
        <v>31199</v>
      </c>
      <c r="C12125" t="s">
        <v>31200</v>
      </c>
      <c r="D12125" t="s">
        <v>31201</v>
      </c>
      <c r="E12125" t="s">
        <v>36140</v>
      </c>
      <c r="F12125" t="s">
        <v>35378</v>
      </c>
      <c r="G12125">
        <v>1997</v>
      </c>
      <c r="H12125" t="s">
        <v>36771</v>
      </c>
      <c r="I12125" t="s">
        <v>732</v>
      </c>
      <c r="J12125" s="2" t="s">
        <v>31202</v>
      </c>
      <c r="K12125" s="5" t="s">
        <v>38</v>
      </c>
      <c r="L12125" t="s">
        <v>97</v>
      </c>
    </row>
    <row r="12126" spans="1:12" hidden="1" x14ac:dyDescent="0.25">
      <c r="A12126">
        <v>262139</v>
      </c>
      <c r="B12126" t="s">
        <v>31203</v>
      </c>
      <c r="C12126" t="s">
        <v>31200</v>
      </c>
      <c r="D12126" t="s">
        <v>31201</v>
      </c>
      <c r="E12126" t="s">
        <v>36140</v>
      </c>
      <c r="F12126" t="s">
        <v>35378</v>
      </c>
      <c r="G12126">
        <v>1997</v>
      </c>
      <c r="H12126" t="s">
        <v>36771</v>
      </c>
      <c r="I12126" t="s">
        <v>732</v>
      </c>
      <c r="J12126" s="2" t="s">
        <v>31204</v>
      </c>
      <c r="K12126" s="5" t="s">
        <v>38</v>
      </c>
      <c r="L12126" t="s">
        <v>132</v>
      </c>
    </row>
    <row r="12127" spans="1:12" hidden="1" x14ac:dyDescent="0.25">
      <c r="A12127">
        <v>262188</v>
      </c>
      <c r="B12127" t="s">
        <v>31205</v>
      </c>
      <c r="C12127" t="s">
        <v>31200</v>
      </c>
      <c r="D12127" t="s">
        <v>31201</v>
      </c>
      <c r="E12127" t="s">
        <v>36140</v>
      </c>
      <c r="F12127" t="s">
        <v>35378</v>
      </c>
      <c r="G12127">
        <v>1997</v>
      </c>
      <c r="H12127" t="s">
        <v>36771</v>
      </c>
      <c r="I12127" t="s">
        <v>732</v>
      </c>
      <c r="J12127" s="2" t="s">
        <v>31206</v>
      </c>
      <c r="K12127" s="5" t="s">
        <v>38</v>
      </c>
      <c r="L12127" t="s">
        <v>16</v>
      </c>
    </row>
    <row r="12128" spans="1:12" hidden="1" x14ac:dyDescent="0.25">
      <c r="A12128">
        <v>262247</v>
      </c>
      <c r="B12128" t="s">
        <v>31207</v>
      </c>
      <c r="C12128" t="s">
        <v>31208</v>
      </c>
      <c r="D12128" t="s">
        <v>31201</v>
      </c>
      <c r="E12128" t="s">
        <v>36140</v>
      </c>
      <c r="F12128" t="s">
        <v>35378</v>
      </c>
      <c r="G12128">
        <v>1997</v>
      </c>
      <c r="H12128" t="s">
        <v>36771</v>
      </c>
      <c r="I12128" t="s">
        <v>8569</v>
      </c>
      <c r="J12128" s="2" t="s">
        <v>31209</v>
      </c>
      <c r="K12128" s="5" t="s">
        <v>38</v>
      </c>
      <c r="L12128" t="s">
        <v>232</v>
      </c>
    </row>
    <row r="12129" spans="1:12" hidden="1" x14ac:dyDescent="0.25">
      <c r="A12129">
        <v>262252</v>
      </c>
      <c r="B12129" t="s">
        <v>31210</v>
      </c>
      <c r="C12129" t="s">
        <v>31211</v>
      </c>
      <c r="D12129" t="s">
        <v>31201</v>
      </c>
      <c r="E12129" t="s">
        <v>36140</v>
      </c>
      <c r="F12129" t="s">
        <v>35378</v>
      </c>
      <c r="G12129">
        <v>1997</v>
      </c>
      <c r="H12129" t="s">
        <v>36771</v>
      </c>
      <c r="I12129" t="s">
        <v>31212</v>
      </c>
      <c r="J12129" s="2" t="s">
        <v>31213</v>
      </c>
      <c r="K12129" s="5" t="s">
        <v>21</v>
      </c>
    </row>
    <row r="12130" spans="1:12" hidden="1" x14ac:dyDescent="0.25">
      <c r="A12130">
        <v>262277</v>
      </c>
      <c r="B12130" t="s">
        <v>31214</v>
      </c>
      <c r="C12130" t="s">
        <v>31211</v>
      </c>
      <c r="D12130" t="s">
        <v>31201</v>
      </c>
      <c r="E12130" t="s">
        <v>36140</v>
      </c>
      <c r="F12130" t="s">
        <v>35378</v>
      </c>
      <c r="G12130">
        <v>1997</v>
      </c>
      <c r="H12130" t="s">
        <v>36771</v>
      </c>
      <c r="I12130" t="s">
        <v>31212</v>
      </c>
      <c r="J12130" s="2" t="s">
        <v>31215</v>
      </c>
      <c r="K12130" s="5" t="s">
        <v>55</v>
      </c>
    </row>
    <row r="12131" spans="1:12" hidden="1" x14ac:dyDescent="0.25">
      <c r="A12131">
        <v>262287</v>
      </c>
      <c r="B12131" t="s">
        <v>31216</v>
      </c>
      <c r="C12131" t="s">
        <v>31208</v>
      </c>
      <c r="D12131" t="s">
        <v>31201</v>
      </c>
      <c r="E12131" t="s">
        <v>36140</v>
      </c>
      <c r="F12131" t="s">
        <v>35378</v>
      </c>
      <c r="G12131">
        <v>1997</v>
      </c>
      <c r="H12131" t="s">
        <v>36771</v>
      </c>
      <c r="I12131" t="s">
        <v>8569</v>
      </c>
      <c r="J12131" s="2" t="s">
        <v>31217</v>
      </c>
      <c r="K12131" s="5" t="s">
        <v>128</v>
      </c>
      <c r="L12131" t="s">
        <v>162</v>
      </c>
    </row>
    <row r="12132" spans="1:12" hidden="1" x14ac:dyDescent="0.25">
      <c r="A12132">
        <v>262290</v>
      </c>
      <c r="B12132" t="s">
        <v>31218</v>
      </c>
      <c r="C12132" t="s">
        <v>31219</v>
      </c>
      <c r="D12132" t="s">
        <v>31201</v>
      </c>
      <c r="E12132" t="s">
        <v>36140</v>
      </c>
      <c r="F12132" t="s">
        <v>35378</v>
      </c>
      <c r="G12132">
        <v>1997</v>
      </c>
      <c r="H12132" t="s">
        <v>36771</v>
      </c>
      <c r="I12132" t="s">
        <v>20243</v>
      </c>
      <c r="J12132" s="2" t="s">
        <v>31220</v>
      </c>
      <c r="K12132" s="5" t="s">
        <v>38</v>
      </c>
      <c r="L12132" t="s">
        <v>35309</v>
      </c>
    </row>
    <row r="12133" spans="1:12" hidden="1" x14ac:dyDescent="0.25">
      <c r="A12133">
        <v>262311</v>
      </c>
      <c r="B12133" t="s">
        <v>31221</v>
      </c>
      <c r="C12133" t="s">
        <v>31219</v>
      </c>
      <c r="D12133" t="s">
        <v>31201</v>
      </c>
      <c r="E12133" t="s">
        <v>36140</v>
      </c>
      <c r="F12133" t="s">
        <v>35378</v>
      </c>
      <c r="G12133">
        <v>1997</v>
      </c>
      <c r="H12133" t="s">
        <v>36771</v>
      </c>
      <c r="I12133" t="s">
        <v>20243</v>
      </c>
      <c r="J12133" s="2" t="s">
        <v>31222</v>
      </c>
      <c r="K12133" s="5" t="s">
        <v>21</v>
      </c>
    </row>
    <row r="12134" spans="1:12" hidden="1" x14ac:dyDescent="0.25">
      <c r="A12134">
        <v>262390</v>
      </c>
      <c r="B12134" t="s">
        <v>31223</v>
      </c>
      <c r="C12134" t="s">
        <v>31224</v>
      </c>
      <c r="D12134" t="s">
        <v>31201</v>
      </c>
      <c r="E12134" t="s">
        <v>36140</v>
      </c>
      <c r="F12134" t="s">
        <v>35378</v>
      </c>
      <c r="G12134">
        <v>1997</v>
      </c>
      <c r="H12134" t="s">
        <v>36771</v>
      </c>
      <c r="I12134" t="s">
        <v>31225</v>
      </c>
      <c r="J12134" s="2" t="s">
        <v>31226</v>
      </c>
      <c r="K12134" s="5" t="s">
        <v>21</v>
      </c>
    </row>
    <row r="12135" spans="1:12" hidden="1" x14ac:dyDescent="0.25">
      <c r="A12135">
        <v>262423</v>
      </c>
      <c r="B12135" t="s">
        <v>31227</v>
      </c>
      <c r="C12135" t="s">
        <v>31224</v>
      </c>
      <c r="D12135" t="s">
        <v>31201</v>
      </c>
      <c r="E12135" t="s">
        <v>36140</v>
      </c>
      <c r="F12135" t="s">
        <v>35378</v>
      </c>
      <c r="G12135">
        <v>1997</v>
      </c>
      <c r="H12135" t="s">
        <v>36771</v>
      </c>
      <c r="I12135" t="s">
        <v>31225</v>
      </c>
      <c r="J12135" s="2" t="s">
        <v>31228</v>
      </c>
      <c r="K12135" s="5" t="s">
        <v>21</v>
      </c>
    </row>
    <row r="12136" spans="1:12" hidden="1" x14ac:dyDescent="0.25">
      <c r="A12136">
        <v>262432</v>
      </c>
      <c r="B12136" t="s">
        <v>31229</v>
      </c>
      <c r="C12136" t="s">
        <v>31200</v>
      </c>
      <c r="D12136" t="s">
        <v>31201</v>
      </c>
      <c r="E12136" t="s">
        <v>36140</v>
      </c>
      <c r="F12136" t="s">
        <v>35378</v>
      </c>
      <c r="G12136">
        <v>1997</v>
      </c>
      <c r="H12136" t="s">
        <v>36771</v>
      </c>
      <c r="I12136" t="s">
        <v>732</v>
      </c>
      <c r="J12136" s="2" t="s">
        <v>31230</v>
      </c>
      <c r="K12136" s="5" t="s">
        <v>38</v>
      </c>
      <c r="L12136" t="s">
        <v>103</v>
      </c>
    </row>
    <row r="12137" spans="1:12" hidden="1" x14ac:dyDescent="0.25">
      <c r="A12137">
        <v>262436</v>
      </c>
      <c r="B12137" t="s">
        <v>31231</v>
      </c>
      <c r="C12137" t="s">
        <v>31200</v>
      </c>
      <c r="D12137" t="s">
        <v>31201</v>
      </c>
      <c r="E12137" t="s">
        <v>36140</v>
      </c>
      <c r="F12137" t="s">
        <v>35378</v>
      </c>
      <c r="G12137">
        <v>1997</v>
      </c>
      <c r="H12137" t="s">
        <v>36771</v>
      </c>
      <c r="I12137" t="s">
        <v>732</v>
      </c>
      <c r="J12137" s="2" t="s">
        <v>31232</v>
      </c>
      <c r="K12137" s="5" t="s">
        <v>15</v>
      </c>
      <c r="L12137" t="s">
        <v>323</v>
      </c>
    </row>
    <row r="12138" spans="1:12" hidden="1" x14ac:dyDescent="0.25">
      <c r="A12138">
        <v>262448</v>
      </c>
      <c r="B12138" t="s">
        <v>31233</v>
      </c>
      <c r="C12138" t="s">
        <v>31234</v>
      </c>
      <c r="D12138" t="s">
        <v>31201</v>
      </c>
      <c r="E12138" t="s">
        <v>36140</v>
      </c>
      <c r="F12138" t="s">
        <v>35378</v>
      </c>
      <c r="G12138">
        <v>1997</v>
      </c>
      <c r="H12138" t="s">
        <v>36771</v>
      </c>
      <c r="I12138" t="s">
        <v>31235</v>
      </c>
      <c r="J12138" s="2" t="s">
        <v>31236</v>
      </c>
      <c r="K12138" s="5" t="s">
        <v>21</v>
      </c>
    </row>
    <row r="12139" spans="1:12" hidden="1" x14ac:dyDescent="0.25">
      <c r="A12139">
        <v>262449</v>
      </c>
      <c r="B12139" t="s">
        <v>31237</v>
      </c>
      <c r="C12139" t="s">
        <v>31200</v>
      </c>
      <c r="D12139" t="s">
        <v>31201</v>
      </c>
      <c r="E12139" t="s">
        <v>36140</v>
      </c>
      <c r="F12139" t="s">
        <v>35378</v>
      </c>
      <c r="G12139">
        <v>1997</v>
      </c>
      <c r="H12139" t="s">
        <v>36771</v>
      </c>
      <c r="I12139" t="s">
        <v>732</v>
      </c>
      <c r="J12139" s="2" t="s">
        <v>31238</v>
      </c>
      <c r="K12139" s="5" t="s">
        <v>15</v>
      </c>
    </row>
    <row r="12140" spans="1:12" hidden="1" x14ac:dyDescent="0.25">
      <c r="A12140">
        <v>262528</v>
      </c>
      <c r="B12140" t="s">
        <v>31239</v>
      </c>
      <c r="C12140" t="s">
        <v>31240</v>
      </c>
      <c r="D12140" t="s">
        <v>31201</v>
      </c>
      <c r="E12140" t="s">
        <v>36140</v>
      </c>
      <c r="F12140" t="s">
        <v>35378</v>
      </c>
      <c r="G12140">
        <v>1997</v>
      </c>
      <c r="H12140" t="s">
        <v>36771</v>
      </c>
      <c r="I12140" t="s">
        <v>31241</v>
      </c>
      <c r="J12140" s="2" t="s">
        <v>31242</v>
      </c>
      <c r="K12140" s="5" t="s">
        <v>21</v>
      </c>
    </row>
    <row r="12141" spans="1:12" hidden="1" x14ac:dyDescent="0.25">
      <c r="A12141">
        <v>262532</v>
      </c>
      <c r="B12141" t="s">
        <v>31243</v>
      </c>
      <c r="C12141" t="s">
        <v>31200</v>
      </c>
      <c r="D12141" t="s">
        <v>31201</v>
      </c>
      <c r="E12141" t="s">
        <v>36140</v>
      </c>
      <c r="F12141" t="s">
        <v>35378</v>
      </c>
      <c r="G12141">
        <v>1997</v>
      </c>
      <c r="H12141" t="s">
        <v>36771</v>
      </c>
      <c r="I12141" t="s">
        <v>732</v>
      </c>
      <c r="J12141" s="2" t="s">
        <v>31244</v>
      </c>
      <c r="K12141" s="5" t="s">
        <v>38</v>
      </c>
      <c r="L12141" t="s">
        <v>232</v>
      </c>
    </row>
    <row r="12142" spans="1:12" hidden="1" x14ac:dyDescent="0.25">
      <c r="A12142">
        <v>262542</v>
      </c>
      <c r="B12142" t="s">
        <v>31245</v>
      </c>
      <c r="C12142" t="s">
        <v>31200</v>
      </c>
      <c r="D12142" t="s">
        <v>31201</v>
      </c>
      <c r="E12142" t="s">
        <v>36140</v>
      </c>
      <c r="F12142" t="s">
        <v>35378</v>
      </c>
      <c r="G12142">
        <v>1997</v>
      </c>
      <c r="H12142" t="s">
        <v>36771</v>
      </c>
      <c r="I12142" t="s">
        <v>732</v>
      </c>
      <c r="J12142" s="2" t="s">
        <v>31246</v>
      </c>
      <c r="K12142" s="5" t="s">
        <v>580</v>
      </c>
      <c r="L12142" t="s">
        <v>926</v>
      </c>
    </row>
    <row r="12143" spans="1:12" hidden="1" x14ac:dyDescent="0.25">
      <c r="A12143">
        <v>262549</v>
      </c>
      <c r="B12143" t="s">
        <v>31247</v>
      </c>
      <c r="C12143" t="s">
        <v>31200</v>
      </c>
      <c r="D12143" t="s">
        <v>31201</v>
      </c>
      <c r="E12143" t="s">
        <v>36140</v>
      </c>
      <c r="F12143" t="s">
        <v>35378</v>
      </c>
      <c r="G12143">
        <v>1997</v>
      </c>
      <c r="H12143" t="s">
        <v>36771</v>
      </c>
      <c r="I12143" t="s">
        <v>732</v>
      </c>
      <c r="J12143" s="2" t="s">
        <v>31248</v>
      </c>
      <c r="K12143" s="5" t="s">
        <v>173</v>
      </c>
      <c r="L12143" t="s">
        <v>97</v>
      </c>
    </row>
    <row r="12144" spans="1:12" hidden="1" x14ac:dyDescent="0.25">
      <c r="A12144">
        <v>262572</v>
      </c>
      <c r="B12144" t="s">
        <v>31249</v>
      </c>
      <c r="C12144" t="s">
        <v>31250</v>
      </c>
      <c r="D12144" t="s">
        <v>31201</v>
      </c>
      <c r="E12144" t="s">
        <v>36140</v>
      </c>
      <c r="F12144" t="s">
        <v>35378</v>
      </c>
      <c r="G12144">
        <v>1997</v>
      </c>
      <c r="H12144" t="s">
        <v>36771</v>
      </c>
      <c r="I12144" t="s">
        <v>9688</v>
      </c>
      <c r="J12144" s="2" t="s">
        <v>31251</v>
      </c>
      <c r="K12144" s="5" t="s">
        <v>32</v>
      </c>
    </row>
    <row r="12145" spans="1:16" hidden="1" x14ac:dyDescent="0.25">
      <c r="A12145">
        <v>262577</v>
      </c>
      <c r="B12145" t="s">
        <v>31252</v>
      </c>
      <c r="C12145" t="s">
        <v>31224</v>
      </c>
      <c r="D12145" t="s">
        <v>31201</v>
      </c>
      <c r="E12145" t="s">
        <v>36140</v>
      </c>
      <c r="F12145" t="s">
        <v>35378</v>
      </c>
      <c r="G12145">
        <v>1997</v>
      </c>
      <c r="H12145" t="s">
        <v>36771</v>
      </c>
      <c r="I12145" t="s">
        <v>31225</v>
      </c>
      <c r="J12145" s="2" t="s">
        <v>31253</v>
      </c>
      <c r="K12145" s="5" t="s">
        <v>128</v>
      </c>
      <c r="L12145" t="s">
        <v>374</v>
      </c>
    </row>
    <row r="12146" spans="1:16" hidden="1" x14ac:dyDescent="0.25">
      <c r="A12146">
        <v>262610</v>
      </c>
      <c r="B12146" t="s">
        <v>31254</v>
      </c>
      <c r="C12146" t="s">
        <v>31224</v>
      </c>
      <c r="D12146" t="s">
        <v>31201</v>
      </c>
      <c r="E12146" t="s">
        <v>36140</v>
      </c>
      <c r="F12146" t="s">
        <v>35378</v>
      </c>
      <c r="G12146">
        <v>1997</v>
      </c>
      <c r="H12146" t="s">
        <v>36771</v>
      </c>
      <c r="I12146" t="s">
        <v>31225</v>
      </c>
      <c r="J12146" s="2" t="s">
        <v>31255</v>
      </c>
      <c r="K12146" s="5" t="s">
        <v>38</v>
      </c>
      <c r="L12146" t="s">
        <v>35248</v>
      </c>
    </row>
    <row r="12147" spans="1:16" x14ac:dyDescent="0.25">
      <c r="A12147">
        <v>262612</v>
      </c>
      <c r="B12147" t="s">
        <v>31256</v>
      </c>
      <c r="C12147" t="s">
        <v>31224</v>
      </c>
      <c r="D12147" t="s">
        <v>31201</v>
      </c>
      <c r="E12147" t="s">
        <v>36140</v>
      </c>
      <c r="F12147" t="s">
        <v>35378</v>
      </c>
      <c r="G12147">
        <v>1997</v>
      </c>
      <c r="H12147" t="s">
        <v>36771</v>
      </c>
      <c r="I12147" t="s">
        <v>31225</v>
      </c>
      <c r="J12147" s="2" t="s">
        <v>31257</v>
      </c>
      <c r="K12147" s="5" t="s">
        <v>15</v>
      </c>
      <c r="M12147" s="4" t="s">
        <v>7</v>
      </c>
      <c r="N12147" s="4" t="s">
        <v>8</v>
      </c>
      <c r="O12147" t="s">
        <v>33</v>
      </c>
      <c r="P12147" t="s">
        <v>35338</v>
      </c>
    </row>
    <row r="12148" spans="1:16" hidden="1" x14ac:dyDescent="0.25">
      <c r="A12148">
        <v>262615</v>
      </c>
      <c r="B12148" t="s">
        <v>31258</v>
      </c>
      <c r="C12148" t="s">
        <v>31234</v>
      </c>
      <c r="D12148" t="s">
        <v>31201</v>
      </c>
      <c r="E12148" t="s">
        <v>36140</v>
      </c>
      <c r="F12148" t="s">
        <v>35378</v>
      </c>
      <c r="G12148">
        <v>1997</v>
      </c>
      <c r="H12148" t="s">
        <v>36771</v>
      </c>
      <c r="I12148" t="s">
        <v>31235</v>
      </c>
      <c r="J12148" s="2" t="s">
        <v>31259</v>
      </c>
      <c r="K12148" s="5" t="s">
        <v>21</v>
      </c>
    </row>
    <row r="12149" spans="1:16" hidden="1" x14ac:dyDescent="0.25">
      <c r="A12149">
        <v>262629</v>
      </c>
      <c r="B12149" t="s">
        <v>31260</v>
      </c>
      <c r="C12149" t="s">
        <v>31234</v>
      </c>
      <c r="D12149" t="s">
        <v>31201</v>
      </c>
      <c r="E12149" t="s">
        <v>36140</v>
      </c>
      <c r="F12149" t="s">
        <v>35378</v>
      </c>
      <c r="G12149">
        <v>1997</v>
      </c>
      <c r="H12149" t="s">
        <v>36771</v>
      </c>
      <c r="I12149" t="s">
        <v>31235</v>
      </c>
      <c r="J12149" s="2" t="s">
        <v>31261</v>
      </c>
      <c r="K12149" s="5" t="s">
        <v>21</v>
      </c>
    </row>
    <row r="12150" spans="1:16" hidden="1" x14ac:dyDescent="0.25">
      <c r="A12150">
        <v>262650</v>
      </c>
      <c r="B12150" t="s">
        <v>31262</v>
      </c>
      <c r="C12150" t="s">
        <v>31224</v>
      </c>
      <c r="D12150" t="s">
        <v>31201</v>
      </c>
      <c r="E12150" t="s">
        <v>36140</v>
      </c>
      <c r="F12150" t="s">
        <v>35378</v>
      </c>
      <c r="G12150">
        <v>1997</v>
      </c>
      <c r="H12150" t="s">
        <v>36771</v>
      </c>
      <c r="I12150" t="s">
        <v>31225</v>
      </c>
      <c r="J12150" s="2" t="s">
        <v>31263</v>
      </c>
      <c r="K12150" s="5" t="s">
        <v>15</v>
      </c>
      <c r="L12150" t="s">
        <v>35316</v>
      </c>
    </row>
    <row r="12151" spans="1:16" hidden="1" x14ac:dyDescent="0.25">
      <c r="A12151">
        <v>262656</v>
      </c>
      <c r="B12151" t="s">
        <v>31264</v>
      </c>
      <c r="C12151" t="s">
        <v>31265</v>
      </c>
      <c r="D12151" t="s">
        <v>31201</v>
      </c>
      <c r="E12151" t="s">
        <v>36140</v>
      </c>
      <c r="F12151" t="s">
        <v>35378</v>
      </c>
      <c r="G12151">
        <v>1997</v>
      </c>
      <c r="H12151" t="s">
        <v>36771</v>
      </c>
      <c r="I12151" t="s">
        <v>7513</v>
      </c>
      <c r="J12151" s="2" t="s">
        <v>31266</v>
      </c>
      <c r="K12151" s="5" t="s">
        <v>128</v>
      </c>
      <c r="L12151" t="s">
        <v>162</v>
      </c>
    </row>
    <row r="12152" spans="1:16" hidden="1" x14ac:dyDescent="0.25">
      <c r="A12152">
        <v>262740</v>
      </c>
      <c r="B12152" t="s">
        <v>31267</v>
      </c>
      <c r="C12152" t="s">
        <v>31268</v>
      </c>
      <c r="D12152" t="s">
        <v>31269</v>
      </c>
      <c r="E12152" t="s">
        <v>36141</v>
      </c>
      <c r="F12152" t="s">
        <v>36130</v>
      </c>
      <c r="G12152">
        <v>1957</v>
      </c>
      <c r="H12152" t="s">
        <v>36772</v>
      </c>
      <c r="I12152" t="s">
        <v>31270</v>
      </c>
      <c r="J12152" s="2" t="s">
        <v>31271</v>
      </c>
      <c r="K12152" s="5" t="s">
        <v>55</v>
      </c>
    </row>
    <row r="12153" spans="1:16" hidden="1" x14ac:dyDescent="0.25">
      <c r="A12153">
        <v>262743</v>
      </c>
      <c r="B12153" t="s">
        <v>31272</v>
      </c>
      <c r="C12153" t="s">
        <v>31273</v>
      </c>
      <c r="D12153" t="s">
        <v>31269</v>
      </c>
      <c r="E12153" t="s">
        <v>36141</v>
      </c>
      <c r="F12153" t="s">
        <v>36130</v>
      </c>
      <c r="G12153">
        <v>1957</v>
      </c>
      <c r="H12153" t="s">
        <v>36772</v>
      </c>
      <c r="I12153" t="s">
        <v>8197</v>
      </c>
      <c r="J12153" s="2" t="s">
        <v>31274</v>
      </c>
      <c r="K12153" s="5" t="s">
        <v>55</v>
      </c>
    </row>
    <row r="12154" spans="1:16" hidden="1" x14ac:dyDescent="0.25">
      <c r="A12154">
        <v>262745</v>
      </c>
      <c r="B12154" t="s">
        <v>31275</v>
      </c>
      <c r="C12154" t="s">
        <v>31273</v>
      </c>
      <c r="D12154" t="s">
        <v>31269</v>
      </c>
      <c r="E12154" t="s">
        <v>36141</v>
      </c>
      <c r="F12154" t="s">
        <v>36130</v>
      </c>
      <c r="G12154">
        <v>1957</v>
      </c>
      <c r="H12154" t="s">
        <v>36772</v>
      </c>
      <c r="I12154" t="s">
        <v>8197</v>
      </c>
      <c r="J12154" s="2" t="s">
        <v>31276</v>
      </c>
      <c r="K12154" s="5" t="s">
        <v>55</v>
      </c>
    </row>
    <row r="12155" spans="1:16" hidden="1" x14ac:dyDescent="0.25">
      <c r="A12155">
        <v>262766</v>
      </c>
      <c r="B12155" t="s">
        <v>31277</v>
      </c>
      <c r="C12155" t="s">
        <v>31273</v>
      </c>
      <c r="D12155" t="s">
        <v>31269</v>
      </c>
      <c r="E12155" t="s">
        <v>36141</v>
      </c>
      <c r="F12155" t="s">
        <v>36130</v>
      </c>
      <c r="G12155">
        <v>1957</v>
      </c>
      <c r="H12155" t="s">
        <v>36772</v>
      </c>
      <c r="I12155" t="s">
        <v>8197</v>
      </c>
      <c r="J12155" s="2" t="s">
        <v>31278</v>
      </c>
      <c r="K12155" s="5" t="s">
        <v>21</v>
      </c>
    </row>
    <row r="12156" spans="1:16" hidden="1" x14ac:dyDescent="0.25">
      <c r="A12156">
        <v>262779</v>
      </c>
      <c r="B12156" t="s">
        <v>31279</v>
      </c>
      <c r="C12156" t="s">
        <v>31280</v>
      </c>
      <c r="D12156" t="s">
        <v>31269</v>
      </c>
      <c r="E12156" t="s">
        <v>36141</v>
      </c>
      <c r="F12156" t="s">
        <v>36130</v>
      </c>
      <c r="G12156">
        <v>1957</v>
      </c>
      <c r="H12156" t="s">
        <v>36772</v>
      </c>
      <c r="I12156" t="s">
        <v>5448</v>
      </c>
      <c r="J12156" s="2" t="s">
        <v>31281</v>
      </c>
      <c r="K12156" s="5" t="s">
        <v>38</v>
      </c>
      <c r="L12156" t="s">
        <v>16</v>
      </c>
    </row>
    <row r="12157" spans="1:16" hidden="1" x14ac:dyDescent="0.25">
      <c r="A12157">
        <v>262787</v>
      </c>
      <c r="B12157" t="s">
        <v>31282</v>
      </c>
      <c r="C12157" t="s">
        <v>31283</v>
      </c>
      <c r="D12157" t="s">
        <v>31269</v>
      </c>
      <c r="E12157" t="s">
        <v>36141</v>
      </c>
      <c r="F12157" t="s">
        <v>36130</v>
      </c>
      <c r="G12157">
        <v>1957</v>
      </c>
      <c r="H12157" t="s">
        <v>36772</v>
      </c>
      <c r="I12157" t="s">
        <v>31284</v>
      </c>
      <c r="J12157" s="2" t="s">
        <v>31285</v>
      </c>
      <c r="K12157" s="5" t="s">
        <v>38</v>
      </c>
      <c r="L12157" t="s">
        <v>35293</v>
      </c>
    </row>
    <row r="12158" spans="1:16" hidden="1" x14ac:dyDescent="0.25">
      <c r="A12158">
        <v>262794</v>
      </c>
      <c r="B12158" t="s">
        <v>31286</v>
      </c>
      <c r="C12158" t="s">
        <v>31280</v>
      </c>
      <c r="D12158" t="s">
        <v>31269</v>
      </c>
      <c r="E12158" t="s">
        <v>36141</v>
      </c>
      <c r="F12158" t="s">
        <v>36130</v>
      </c>
      <c r="G12158">
        <v>1957</v>
      </c>
      <c r="H12158" t="s">
        <v>36772</v>
      </c>
      <c r="I12158" t="s">
        <v>5448</v>
      </c>
      <c r="J12158" s="2" t="s">
        <v>31287</v>
      </c>
      <c r="K12158" s="5" t="s">
        <v>21</v>
      </c>
    </row>
    <row r="12159" spans="1:16" hidden="1" x14ac:dyDescent="0.25">
      <c r="A12159">
        <v>262799</v>
      </c>
      <c r="B12159" t="s">
        <v>31288</v>
      </c>
      <c r="C12159" t="s">
        <v>31280</v>
      </c>
      <c r="D12159" t="s">
        <v>31269</v>
      </c>
      <c r="E12159" t="s">
        <v>36141</v>
      </c>
      <c r="F12159" t="s">
        <v>36130</v>
      </c>
      <c r="G12159">
        <v>1957</v>
      </c>
      <c r="H12159" t="s">
        <v>36772</v>
      </c>
      <c r="I12159" t="s">
        <v>5448</v>
      </c>
      <c r="J12159" s="2" t="s">
        <v>31289</v>
      </c>
      <c r="K12159" s="5" t="s">
        <v>38</v>
      </c>
      <c r="L12159" t="s">
        <v>627</v>
      </c>
    </row>
    <row r="12160" spans="1:16" hidden="1" x14ac:dyDescent="0.25">
      <c r="A12160">
        <v>262805</v>
      </c>
      <c r="B12160" t="s">
        <v>31290</v>
      </c>
      <c r="C12160" t="s">
        <v>31283</v>
      </c>
      <c r="D12160" t="s">
        <v>31269</v>
      </c>
      <c r="E12160" t="s">
        <v>36141</v>
      </c>
      <c r="F12160" t="s">
        <v>36130</v>
      </c>
      <c r="G12160">
        <v>1957</v>
      </c>
      <c r="H12160" t="s">
        <v>36772</v>
      </c>
      <c r="I12160" t="s">
        <v>31284</v>
      </c>
      <c r="J12160" s="2" t="s">
        <v>31291</v>
      </c>
      <c r="K12160" s="5" t="s">
        <v>38</v>
      </c>
      <c r="L12160" t="s">
        <v>16</v>
      </c>
    </row>
    <row r="12161" spans="1:19" hidden="1" x14ac:dyDescent="0.25">
      <c r="A12161">
        <v>262824</v>
      </c>
      <c r="B12161" t="s">
        <v>31292</v>
      </c>
      <c r="C12161" t="s">
        <v>31293</v>
      </c>
      <c r="D12161" t="s">
        <v>31269</v>
      </c>
      <c r="E12161" t="s">
        <v>36141</v>
      </c>
      <c r="F12161" t="s">
        <v>36130</v>
      </c>
      <c r="G12161">
        <v>1957</v>
      </c>
      <c r="H12161" t="s">
        <v>36772</v>
      </c>
      <c r="I12161" t="s">
        <v>7081</v>
      </c>
      <c r="J12161" s="2" t="s">
        <v>31294</v>
      </c>
      <c r="K12161" s="5" t="s">
        <v>55</v>
      </c>
    </row>
    <row r="12162" spans="1:19" hidden="1" x14ac:dyDescent="0.25">
      <c r="A12162">
        <v>262835</v>
      </c>
      <c r="B12162" t="s">
        <v>31295</v>
      </c>
      <c r="C12162" t="s">
        <v>31293</v>
      </c>
      <c r="D12162" t="s">
        <v>31269</v>
      </c>
      <c r="E12162" t="s">
        <v>36141</v>
      </c>
      <c r="F12162" t="s">
        <v>36130</v>
      </c>
      <c r="G12162">
        <v>1957</v>
      </c>
      <c r="H12162" t="s">
        <v>36772</v>
      </c>
      <c r="I12162" t="s">
        <v>7081</v>
      </c>
      <c r="J12162" s="2" t="s">
        <v>31296</v>
      </c>
      <c r="K12162" s="5" t="s">
        <v>21</v>
      </c>
    </row>
    <row r="12163" spans="1:19" hidden="1" x14ac:dyDescent="0.25">
      <c r="A12163">
        <v>262839</v>
      </c>
      <c r="B12163" t="s">
        <v>31297</v>
      </c>
      <c r="C12163" t="s">
        <v>31293</v>
      </c>
      <c r="D12163" t="s">
        <v>31269</v>
      </c>
      <c r="E12163" t="s">
        <v>36141</v>
      </c>
      <c r="F12163" t="s">
        <v>36130</v>
      </c>
      <c r="G12163">
        <v>1957</v>
      </c>
      <c r="H12163" t="s">
        <v>36772</v>
      </c>
      <c r="I12163" t="s">
        <v>7081</v>
      </c>
      <c r="J12163" s="2" t="s">
        <v>31298</v>
      </c>
      <c r="K12163" s="5" t="s">
        <v>38</v>
      </c>
      <c r="L12163" t="s">
        <v>35297</v>
      </c>
    </row>
    <row r="12164" spans="1:19" hidden="1" x14ac:dyDescent="0.25">
      <c r="A12164">
        <v>262850</v>
      </c>
      <c r="B12164" t="s">
        <v>31299</v>
      </c>
      <c r="C12164" t="s">
        <v>31283</v>
      </c>
      <c r="D12164" t="s">
        <v>31269</v>
      </c>
      <c r="E12164" t="s">
        <v>36141</v>
      </c>
      <c r="F12164" t="s">
        <v>36130</v>
      </c>
      <c r="G12164">
        <v>1957</v>
      </c>
      <c r="H12164" t="s">
        <v>36772</v>
      </c>
      <c r="I12164" t="s">
        <v>31284</v>
      </c>
      <c r="J12164" s="2" t="s">
        <v>31300</v>
      </c>
      <c r="K12164" s="5" t="s">
        <v>345</v>
      </c>
    </row>
    <row r="12165" spans="1:19" hidden="1" x14ac:dyDescent="0.25">
      <c r="A12165">
        <v>262874</v>
      </c>
      <c r="B12165" t="s">
        <v>31301</v>
      </c>
      <c r="C12165" t="s">
        <v>31283</v>
      </c>
      <c r="D12165" t="s">
        <v>31269</v>
      </c>
      <c r="E12165" t="s">
        <v>36141</v>
      </c>
      <c r="F12165" t="s">
        <v>36130</v>
      </c>
      <c r="G12165">
        <v>1957</v>
      </c>
      <c r="H12165" t="s">
        <v>36772</v>
      </c>
      <c r="I12165" t="s">
        <v>31284</v>
      </c>
      <c r="J12165" s="2" t="s">
        <v>31302</v>
      </c>
      <c r="K12165" s="5" t="s">
        <v>38</v>
      </c>
      <c r="L12165" t="s">
        <v>35302</v>
      </c>
    </row>
    <row r="12166" spans="1:19" hidden="1" x14ac:dyDescent="0.25">
      <c r="A12166">
        <v>262879</v>
      </c>
      <c r="B12166" t="s">
        <v>31303</v>
      </c>
      <c r="C12166" t="s">
        <v>31273</v>
      </c>
      <c r="D12166" t="s">
        <v>31269</v>
      </c>
      <c r="E12166" t="s">
        <v>36141</v>
      </c>
      <c r="F12166" t="s">
        <v>36130</v>
      </c>
      <c r="G12166">
        <v>1957</v>
      </c>
      <c r="H12166" t="s">
        <v>36772</v>
      </c>
      <c r="I12166" t="s">
        <v>8197</v>
      </c>
      <c r="J12166" s="2" t="s">
        <v>31304</v>
      </c>
      <c r="K12166" s="5" t="s">
        <v>21</v>
      </c>
    </row>
    <row r="12167" spans="1:19" hidden="1" x14ac:dyDescent="0.25">
      <c r="A12167">
        <v>262912</v>
      </c>
      <c r="B12167" t="s">
        <v>31305</v>
      </c>
      <c r="C12167" t="s">
        <v>31283</v>
      </c>
      <c r="D12167" t="s">
        <v>31269</v>
      </c>
      <c r="E12167" t="s">
        <v>36141</v>
      </c>
      <c r="F12167" t="s">
        <v>36130</v>
      </c>
      <c r="G12167">
        <v>1957</v>
      </c>
      <c r="H12167" t="s">
        <v>36772</v>
      </c>
      <c r="I12167" t="s">
        <v>31284</v>
      </c>
      <c r="J12167" s="2" t="s">
        <v>31306</v>
      </c>
      <c r="K12167" s="5" t="s">
        <v>21</v>
      </c>
    </row>
    <row r="12168" spans="1:19" hidden="1" x14ac:dyDescent="0.25">
      <c r="A12168">
        <v>262921</v>
      </c>
      <c r="B12168" t="s">
        <v>31307</v>
      </c>
      <c r="C12168" t="s">
        <v>31283</v>
      </c>
      <c r="D12168" t="s">
        <v>31269</v>
      </c>
      <c r="E12168" t="s">
        <v>36141</v>
      </c>
      <c r="F12168" t="s">
        <v>36130</v>
      </c>
      <c r="G12168">
        <v>1957</v>
      </c>
      <c r="H12168" t="s">
        <v>36772</v>
      </c>
      <c r="I12168" t="s">
        <v>31284</v>
      </c>
      <c r="J12168" s="2" t="s">
        <v>31308</v>
      </c>
      <c r="K12168" s="5" t="s">
        <v>38</v>
      </c>
      <c r="L12168" t="s">
        <v>132</v>
      </c>
    </row>
    <row r="12169" spans="1:19" hidden="1" x14ac:dyDescent="0.25">
      <c r="A12169">
        <v>262931</v>
      </c>
      <c r="B12169" t="s">
        <v>31309</v>
      </c>
      <c r="C12169" t="s">
        <v>31273</v>
      </c>
      <c r="D12169" t="s">
        <v>31269</v>
      </c>
      <c r="E12169" t="s">
        <v>36141</v>
      </c>
      <c r="F12169" t="s">
        <v>36130</v>
      </c>
      <c r="G12169">
        <v>1957</v>
      </c>
      <c r="H12169" t="s">
        <v>36772</v>
      </c>
      <c r="I12169" t="s">
        <v>8197</v>
      </c>
      <c r="J12169" s="2" t="s">
        <v>31310</v>
      </c>
      <c r="K12169" s="5" t="s">
        <v>21</v>
      </c>
    </row>
    <row r="12170" spans="1:19" x14ac:dyDescent="0.25">
      <c r="A12170">
        <v>262948</v>
      </c>
      <c r="B12170" t="s">
        <v>31311</v>
      </c>
      <c r="C12170" t="s">
        <v>31283</v>
      </c>
      <c r="D12170" t="s">
        <v>31269</v>
      </c>
      <c r="E12170" t="s">
        <v>36141</v>
      </c>
      <c r="F12170" t="s">
        <v>36130</v>
      </c>
      <c r="G12170">
        <v>1957</v>
      </c>
      <c r="H12170" t="s">
        <v>36772</v>
      </c>
      <c r="I12170" t="s">
        <v>31333</v>
      </c>
      <c r="J12170" s="2" t="s">
        <v>31312</v>
      </c>
      <c r="K12170" s="5" t="s">
        <v>38</v>
      </c>
      <c r="M12170" s="4" t="s">
        <v>7</v>
      </c>
      <c r="N12170" s="4" t="s">
        <v>8</v>
      </c>
      <c r="O12170" t="s">
        <v>33</v>
      </c>
      <c r="P12170" t="s">
        <v>35338</v>
      </c>
      <c r="R12170" t="s">
        <v>7</v>
      </c>
      <c r="S12170" t="s">
        <v>8</v>
      </c>
    </row>
    <row r="12171" spans="1:19" hidden="1" x14ac:dyDescent="0.25">
      <c r="A12171">
        <v>263022</v>
      </c>
      <c r="B12171" t="s">
        <v>31313</v>
      </c>
      <c r="C12171" t="s">
        <v>31314</v>
      </c>
      <c r="D12171" t="s">
        <v>31269</v>
      </c>
      <c r="E12171" t="s">
        <v>36141</v>
      </c>
      <c r="F12171" t="s">
        <v>36130</v>
      </c>
      <c r="G12171">
        <v>1957</v>
      </c>
      <c r="H12171" t="s">
        <v>36772</v>
      </c>
      <c r="I12171" t="s">
        <v>26005</v>
      </c>
      <c r="J12171" s="2" t="s">
        <v>31315</v>
      </c>
      <c r="K12171" s="5" t="s">
        <v>21</v>
      </c>
    </row>
    <row r="12172" spans="1:19" hidden="1" x14ac:dyDescent="0.25">
      <c r="A12172">
        <v>263056</v>
      </c>
      <c r="B12172" t="s">
        <v>31316</v>
      </c>
      <c r="C12172" t="s">
        <v>31273</v>
      </c>
      <c r="D12172" t="s">
        <v>31269</v>
      </c>
      <c r="E12172" t="s">
        <v>36141</v>
      </c>
      <c r="F12172" t="s">
        <v>36130</v>
      </c>
      <c r="G12172">
        <v>1957</v>
      </c>
      <c r="H12172" t="s">
        <v>36772</v>
      </c>
      <c r="I12172" t="s">
        <v>8197</v>
      </c>
      <c r="J12172" s="2" t="s">
        <v>31317</v>
      </c>
      <c r="K12172" s="5" t="s">
        <v>38</v>
      </c>
      <c r="L12172" t="s">
        <v>16</v>
      </c>
    </row>
    <row r="12173" spans="1:19" hidden="1" x14ac:dyDescent="0.25">
      <c r="A12173">
        <v>263065</v>
      </c>
      <c r="B12173" t="s">
        <v>31318</v>
      </c>
      <c r="C12173" t="s">
        <v>31273</v>
      </c>
      <c r="D12173" t="s">
        <v>31269</v>
      </c>
      <c r="E12173" t="s">
        <v>36141</v>
      </c>
      <c r="F12173" t="s">
        <v>36130</v>
      </c>
      <c r="G12173">
        <v>1957</v>
      </c>
      <c r="H12173" t="s">
        <v>36772</v>
      </c>
      <c r="I12173" t="s">
        <v>8197</v>
      </c>
      <c r="J12173" s="2" t="s">
        <v>31319</v>
      </c>
      <c r="K12173" s="5" t="s">
        <v>38</v>
      </c>
    </row>
    <row r="12174" spans="1:19" hidden="1" x14ac:dyDescent="0.25">
      <c r="A12174">
        <v>263079</v>
      </c>
      <c r="B12174" t="s">
        <v>31320</v>
      </c>
      <c r="C12174" t="s">
        <v>31273</v>
      </c>
      <c r="D12174" t="s">
        <v>31269</v>
      </c>
      <c r="E12174" t="s">
        <v>36141</v>
      </c>
      <c r="F12174" t="s">
        <v>36130</v>
      </c>
      <c r="G12174">
        <v>1957</v>
      </c>
      <c r="H12174" t="s">
        <v>36772</v>
      </c>
      <c r="I12174" t="s">
        <v>8197</v>
      </c>
      <c r="J12174" s="2" t="s">
        <v>31321</v>
      </c>
      <c r="K12174" s="5" t="s">
        <v>447</v>
      </c>
      <c r="L12174" t="s">
        <v>16</v>
      </c>
    </row>
    <row r="12175" spans="1:19" hidden="1" x14ac:dyDescent="0.25">
      <c r="A12175">
        <v>263142</v>
      </c>
      <c r="B12175" t="s">
        <v>31322</v>
      </c>
      <c r="C12175" t="s">
        <v>31273</v>
      </c>
      <c r="D12175" t="s">
        <v>31269</v>
      </c>
      <c r="E12175" t="s">
        <v>36141</v>
      </c>
      <c r="F12175" t="s">
        <v>36130</v>
      </c>
      <c r="G12175">
        <v>1957</v>
      </c>
      <c r="H12175" t="s">
        <v>36772</v>
      </c>
      <c r="I12175" t="s">
        <v>8197</v>
      </c>
      <c r="J12175" s="2" t="s">
        <v>31323</v>
      </c>
      <c r="K12175" s="5" t="s">
        <v>21</v>
      </c>
    </row>
    <row r="12176" spans="1:19" hidden="1" x14ac:dyDescent="0.25">
      <c r="A12176">
        <v>263174</v>
      </c>
      <c r="B12176" t="s">
        <v>31324</v>
      </c>
      <c r="C12176" t="s">
        <v>31293</v>
      </c>
      <c r="D12176" t="s">
        <v>31269</v>
      </c>
      <c r="E12176" t="s">
        <v>36141</v>
      </c>
      <c r="F12176" t="s">
        <v>36130</v>
      </c>
      <c r="G12176">
        <v>1957</v>
      </c>
      <c r="H12176" t="s">
        <v>36772</v>
      </c>
      <c r="I12176" t="s">
        <v>7081</v>
      </c>
      <c r="J12176" s="2" t="s">
        <v>31325</v>
      </c>
      <c r="K12176" s="5" t="s">
        <v>128</v>
      </c>
    </row>
    <row r="12177" spans="1:12" hidden="1" x14ac:dyDescent="0.25">
      <c r="A12177">
        <v>263179</v>
      </c>
      <c r="B12177" t="s">
        <v>31326</v>
      </c>
      <c r="C12177" t="s">
        <v>31293</v>
      </c>
      <c r="D12177" t="s">
        <v>31269</v>
      </c>
      <c r="E12177" t="s">
        <v>36141</v>
      </c>
      <c r="F12177" t="s">
        <v>36130</v>
      </c>
      <c r="G12177">
        <v>1957</v>
      </c>
      <c r="H12177" t="s">
        <v>36772</v>
      </c>
      <c r="I12177" t="s">
        <v>7081</v>
      </c>
      <c r="J12177" s="2" t="s">
        <v>31327</v>
      </c>
      <c r="K12177" s="5" t="s">
        <v>38</v>
      </c>
      <c r="L12177" t="s">
        <v>132</v>
      </c>
    </row>
    <row r="12178" spans="1:12" hidden="1" x14ac:dyDescent="0.25">
      <c r="A12178">
        <v>263180</v>
      </c>
      <c r="B12178" t="s">
        <v>31328</v>
      </c>
      <c r="C12178" t="s">
        <v>31293</v>
      </c>
      <c r="D12178" t="s">
        <v>31269</v>
      </c>
      <c r="E12178" t="s">
        <v>36141</v>
      </c>
      <c r="F12178" t="s">
        <v>36130</v>
      </c>
      <c r="G12178">
        <v>1957</v>
      </c>
      <c r="H12178" t="s">
        <v>36772</v>
      </c>
      <c r="I12178" t="s">
        <v>7081</v>
      </c>
      <c r="J12178" s="2" t="s">
        <v>31329</v>
      </c>
      <c r="K12178" s="5" t="s">
        <v>128</v>
      </c>
    </row>
    <row r="12179" spans="1:12" hidden="1" x14ac:dyDescent="0.25">
      <c r="A12179">
        <v>263194</v>
      </c>
      <c r="B12179" t="s">
        <v>31330</v>
      </c>
      <c r="C12179" t="s">
        <v>31331</v>
      </c>
      <c r="D12179" t="s">
        <v>31332</v>
      </c>
      <c r="E12179" t="s">
        <v>36142</v>
      </c>
      <c r="F12179" t="s">
        <v>35372</v>
      </c>
      <c r="G12179">
        <v>1991</v>
      </c>
      <c r="H12179" t="s">
        <v>36773</v>
      </c>
      <c r="I12179" t="s">
        <v>31333</v>
      </c>
      <c r="J12179" s="2" t="s">
        <v>31334</v>
      </c>
      <c r="K12179" s="5" t="s">
        <v>21</v>
      </c>
    </row>
    <row r="12180" spans="1:12" hidden="1" x14ac:dyDescent="0.25">
      <c r="A12180">
        <v>263195</v>
      </c>
      <c r="B12180" t="s">
        <v>31335</v>
      </c>
      <c r="C12180" t="s">
        <v>31336</v>
      </c>
      <c r="D12180" t="s">
        <v>31332</v>
      </c>
      <c r="E12180" t="s">
        <v>36142</v>
      </c>
      <c r="F12180" t="s">
        <v>35372</v>
      </c>
      <c r="G12180">
        <v>1991</v>
      </c>
      <c r="H12180" t="s">
        <v>36773</v>
      </c>
      <c r="I12180" t="s">
        <v>31337</v>
      </c>
      <c r="J12180" s="2" t="s">
        <v>31338</v>
      </c>
      <c r="K12180" s="5" t="s">
        <v>128</v>
      </c>
    </row>
    <row r="12181" spans="1:12" hidden="1" x14ac:dyDescent="0.25">
      <c r="A12181">
        <v>263249</v>
      </c>
      <c r="B12181" t="s">
        <v>31339</v>
      </c>
      <c r="C12181" t="s">
        <v>31340</v>
      </c>
      <c r="D12181" t="s">
        <v>31332</v>
      </c>
      <c r="E12181" t="s">
        <v>36142</v>
      </c>
      <c r="F12181" t="s">
        <v>35372</v>
      </c>
      <c r="G12181">
        <v>1991</v>
      </c>
      <c r="H12181" t="s">
        <v>36773</v>
      </c>
      <c r="I12181" t="s">
        <v>2077</v>
      </c>
      <c r="J12181" s="2" t="s">
        <v>31341</v>
      </c>
      <c r="K12181" s="5" t="s">
        <v>21</v>
      </c>
    </row>
    <row r="12182" spans="1:12" hidden="1" x14ac:dyDescent="0.25">
      <c r="A12182">
        <v>263251</v>
      </c>
      <c r="B12182" t="s">
        <v>31342</v>
      </c>
      <c r="C12182" t="s">
        <v>31340</v>
      </c>
      <c r="D12182" t="s">
        <v>31332</v>
      </c>
      <c r="E12182" t="s">
        <v>36142</v>
      </c>
      <c r="F12182" t="s">
        <v>35372</v>
      </c>
      <c r="G12182">
        <v>1991</v>
      </c>
      <c r="H12182" t="s">
        <v>36773</v>
      </c>
      <c r="I12182" t="s">
        <v>2077</v>
      </c>
      <c r="J12182" s="2" t="s">
        <v>31343</v>
      </c>
      <c r="K12182" s="5" t="s">
        <v>55</v>
      </c>
    </row>
    <row r="12183" spans="1:12" hidden="1" x14ac:dyDescent="0.25">
      <c r="A12183">
        <v>263253</v>
      </c>
      <c r="B12183" t="s">
        <v>31344</v>
      </c>
      <c r="C12183" t="s">
        <v>31340</v>
      </c>
      <c r="D12183" t="s">
        <v>31332</v>
      </c>
      <c r="E12183" t="s">
        <v>36142</v>
      </c>
      <c r="F12183" t="s">
        <v>35372</v>
      </c>
      <c r="G12183">
        <v>1991</v>
      </c>
      <c r="H12183" t="s">
        <v>36773</v>
      </c>
      <c r="I12183" t="s">
        <v>2077</v>
      </c>
      <c r="J12183" s="2" t="s">
        <v>31345</v>
      </c>
      <c r="K12183" s="5" t="s">
        <v>21</v>
      </c>
    </row>
    <row r="12184" spans="1:12" hidden="1" x14ac:dyDescent="0.25">
      <c r="A12184">
        <v>263309</v>
      </c>
      <c r="B12184" t="s">
        <v>31346</v>
      </c>
      <c r="C12184" t="s">
        <v>31340</v>
      </c>
      <c r="D12184" t="s">
        <v>31332</v>
      </c>
      <c r="E12184" t="s">
        <v>36142</v>
      </c>
      <c r="F12184" t="s">
        <v>35372</v>
      </c>
      <c r="G12184">
        <v>1991</v>
      </c>
      <c r="H12184" t="s">
        <v>36773</v>
      </c>
      <c r="I12184" t="s">
        <v>2077</v>
      </c>
      <c r="J12184" s="2" t="s">
        <v>31347</v>
      </c>
      <c r="K12184" s="5" t="s">
        <v>38</v>
      </c>
    </row>
    <row r="12185" spans="1:12" hidden="1" x14ac:dyDescent="0.25">
      <c r="A12185">
        <v>263349</v>
      </c>
      <c r="B12185" t="s">
        <v>31348</v>
      </c>
      <c r="C12185" t="s">
        <v>31340</v>
      </c>
      <c r="D12185" t="s">
        <v>31332</v>
      </c>
      <c r="E12185" t="s">
        <v>36142</v>
      </c>
      <c r="F12185" t="s">
        <v>35372</v>
      </c>
      <c r="G12185">
        <v>1991</v>
      </c>
      <c r="H12185" t="s">
        <v>36773</v>
      </c>
      <c r="I12185" t="s">
        <v>2077</v>
      </c>
      <c r="J12185" s="2" t="s">
        <v>31349</v>
      </c>
      <c r="K12185" s="5" t="s">
        <v>38</v>
      </c>
      <c r="L12185" t="s">
        <v>16</v>
      </c>
    </row>
    <row r="12186" spans="1:12" hidden="1" x14ac:dyDescent="0.25">
      <c r="A12186">
        <v>263350</v>
      </c>
      <c r="B12186" t="s">
        <v>31350</v>
      </c>
      <c r="C12186" t="s">
        <v>31351</v>
      </c>
      <c r="D12186" t="s">
        <v>31332</v>
      </c>
      <c r="E12186" t="s">
        <v>36142</v>
      </c>
      <c r="F12186" t="s">
        <v>35372</v>
      </c>
      <c r="G12186">
        <v>1991</v>
      </c>
      <c r="H12186" t="s">
        <v>36773</v>
      </c>
      <c r="I12186" t="s">
        <v>5954</v>
      </c>
      <c r="J12186" s="2" t="s">
        <v>31352</v>
      </c>
      <c r="K12186" s="5" t="s">
        <v>128</v>
      </c>
      <c r="L12186" t="s">
        <v>35198</v>
      </c>
    </row>
    <row r="12187" spans="1:12" hidden="1" x14ac:dyDescent="0.25">
      <c r="A12187">
        <v>263370</v>
      </c>
      <c r="B12187" t="s">
        <v>31353</v>
      </c>
      <c r="C12187" t="s">
        <v>31351</v>
      </c>
      <c r="D12187" t="s">
        <v>31332</v>
      </c>
      <c r="E12187" t="s">
        <v>36142</v>
      </c>
      <c r="F12187" t="s">
        <v>35372</v>
      </c>
      <c r="G12187">
        <v>1991</v>
      </c>
      <c r="H12187" t="s">
        <v>36773</v>
      </c>
      <c r="I12187" t="s">
        <v>5954</v>
      </c>
      <c r="J12187" s="2" t="s">
        <v>31354</v>
      </c>
      <c r="K12187" s="5" t="s">
        <v>38</v>
      </c>
      <c r="L12187" t="s">
        <v>132</v>
      </c>
    </row>
    <row r="12188" spans="1:12" hidden="1" x14ac:dyDescent="0.25">
      <c r="A12188">
        <v>263426</v>
      </c>
      <c r="B12188" t="s">
        <v>31355</v>
      </c>
      <c r="C12188" t="s">
        <v>31351</v>
      </c>
      <c r="D12188" t="s">
        <v>31332</v>
      </c>
      <c r="E12188" t="s">
        <v>36142</v>
      </c>
      <c r="F12188" t="s">
        <v>35372</v>
      </c>
      <c r="G12188">
        <v>1991</v>
      </c>
      <c r="H12188" t="s">
        <v>36773</v>
      </c>
      <c r="I12188" t="s">
        <v>5954</v>
      </c>
      <c r="J12188" s="2" t="s">
        <v>31356</v>
      </c>
      <c r="K12188" s="5" t="s">
        <v>21</v>
      </c>
    </row>
    <row r="12189" spans="1:12" hidden="1" x14ac:dyDescent="0.25">
      <c r="A12189">
        <v>263442</v>
      </c>
      <c r="B12189" t="s">
        <v>31357</v>
      </c>
      <c r="C12189" t="s">
        <v>31358</v>
      </c>
      <c r="D12189" t="s">
        <v>31359</v>
      </c>
      <c r="E12189" t="s">
        <v>36143</v>
      </c>
      <c r="F12189" t="s">
        <v>36144</v>
      </c>
      <c r="G12189">
        <v>2001</v>
      </c>
      <c r="H12189" t="s">
        <v>36774</v>
      </c>
      <c r="I12189" t="s">
        <v>31360</v>
      </c>
      <c r="J12189" s="2" t="s">
        <v>31361</v>
      </c>
      <c r="K12189" s="5" t="s">
        <v>2793</v>
      </c>
    </row>
    <row r="12190" spans="1:12" hidden="1" x14ac:dyDescent="0.25">
      <c r="A12190">
        <v>263444</v>
      </c>
      <c r="B12190" t="s">
        <v>31362</v>
      </c>
      <c r="C12190" t="s">
        <v>31363</v>
      </c>
      <c r="D12190" t="s">
        <v>31359</v>
      </c>
      <c r="E12190" t="s">
        <v>36143</v>
      </c>
      <c r="F12190" t="s">
        <v>36144</v>
      </c>
      <c r="G12190">
        <v>2001</v>
      </c>
      <c r="H12190" t="s">
        <v>36774</v>
      </c>
      <c r="I12190" t="s">
        <v>1061</v>
      </c>
      <c r="J12190" s="2" t="s">
        <v>31364</v>
      </c>
      <c r="K12190" s="5" t="s">
        <v>55</v>
      </c>
    </row>
    <row r="12191" spans="1:12" hidden="1" x14ac:dyDescent="0.25">
      <c r="A12191">
        <v>263445</v>
      </c>
      <c r="B12191" t="s">
        <v>31365</v>
      </c>
      <c r="C12191" t="s">
        <v>31358</v>
      </c>
      <c r="D12191" t="s">
        <v>31359</v>
      </c>
      <c r="E12191" t="s">
        <v>36143</v>
      </c>
      <c r="F12191" t="s">
        <v>36144</v>
      </c>
      <c r="G12191">
        <v>2001</v>
      </c>
      <c r="H12191" t="s">
        <v>36774</v>
      </c>
      <c r="I12191" t="s">
        <v>31360</v>
      </c>
      <c r="J12191" s="2" t="s">
        <v>31366</v>
      </c>
      <c r="K12191" s="5" t="s">
        <v>55</v>
      </c>
    </row>
    <row r="12192" spans="1:12" hidden="1" x14ac:dyDescent="0.25">
      <c r="A12192">
        <v>263466</v>
      </c>
      <c r="B12192" t="s">
        <v>31367</v>
      </c>
      <c r="C12192" t="s">
        <v>31363</v>
      </c>
      <c r="D12192" t="s">
        <v>31359</v>
      </c>
      <c r="E12192" t="s">
        <v>36143</v>
      </c>
      <c r="F12192" t="s">
        <v>36144</v>
      </c>
      <c r="G12192">
        <v>2001</v>
      </c>
      <c r="H12192" t="s">
        <v>36774</v>
      </c>
      <c r="I12192" t="s">
        <v>1061</v>
      </c>
      <c r="J12192" s="2" t="s">
        <v>31368</v>
      </c>
      <c r="K12192" s="5" t="s">
        <v>55</v>
      </c>
    </row>
    <row r="12193" spans="1:19" hidden="1" x14ac:dyDescent="0.25">
      <c r="A12193">
        <v>263474</v>
      </c>
      <c r="B12193" t="s">
        <v>31369</v>
      </c>
      <c r="C12193" t="s">
        <v>31370</v>
      </c>
      <c r="D12193" t="s">
        <v>31359</v>
      </c>
      <c r="E12193" t="s">
        <v>36143</v>
      </c>
      <c r="F12193" t="s">
        <v>36144</v>
      </c>
      <c r="G12193">
        <v>2001</v>
      </c>
      <c r="H12193" t="s">
        <v>36774</v>
      </c>
      <c r="I12193" t="s">
        <v>5448</v>
      </c>
      <c r="J12193" s="2" t="s">
        <v>31371</v>
      </c>
      <c r="K12193" s="5" t="s">
        <v>173</v>
      </c>
    </row>
    <row r="12194" spans="1:19" hidden="1" x14ac:dyDescent="0.25">
      <c r="A12194">
        <v>263484</v>
      </c>
      <c r="B12194" t="s">
        <v>31372</v>
      </c>
      <c r="C12194" t="s">
        <v>31363</v>
      </c>
      <c r="D12194" t="s">
        <v>31359</v>
      </c>
      <c r="E12194" t="s">
        <v>36143</v>
      </c>
      <c r="F12194" t="s">
        <v>36144</v>
      </c>
      <c r="G12194">
        <v>2001</v>
      </c>
      <c r="H12194" t="s">
        <v>36774</v>
      </c>
      <c r="I12194" t="s">
        <v>1061</v>
      </c>
      <c r="J12194" s="2" t="s">
        <v>31373</v>
      </c>
      <c r="K12194" s="5" t="s">
        <v>21</v>
      </c>
    </row>
    <row r="12195" spans="1:19" hidden="1" x14ac:dyDescent="0.25">
      <c r="A12195">
        <v>263535</v>
      </c>
      <c r="B12195" t="s">
        <v>31374</v>
      </c>
      <c r="C12195" t="s">
        <v>31370</v>
      </c>
      <c r="D12195" t="s">
        <v>31359</v>
      </c>
      <c r="E12195" t="s">
        <v>36143</v>
      </c>
      <c r="F12195" t="s">
        <v>36144</v>
      </c>
      <c r="G12195">
        <v>2001</v>
      </c>
      <c r="H12195" t="s">
        <v>36774</v>
      </c>
      <c r="I12195" t="s">
        <v>5448</v>
      </c>
      <c r="J12195" s="2" t="s">
        <v>31375</v>
      </c>
      <c r="K12195" s="5" t="s">
        <v>21</v>
      </c>
    </row>
    <row r="12196" spans="1:19" hidden="1" x14ac:dyDescent="0.25">
      <c r="A12196">
        <v>263547</v>
      </c>
      <c r="B12196" t="s">
        <v>31376</v>
      </c>
      <c r="C12196" t="s">
        <v>31358</v>
      </c>
      <c r="D12196" t="s">
        <v>31359</v>
      </c>
      <c r="E12196" t="s">
        <v>36143</v>
      </c>
      <c r="F12196" t="s">
        <v>36144</v>
      </c>
      <c r="G12196">
        <v>2001</v>
      </c>
      <c r="H12196" t="s">
        <v>36774</v>
      </c>
      <c r="I12196" t="s">
        <v>31360</v>
      </c>
      <c r="J12196" s="2" t="s">
        <v>31377</v>
      </c>
      <c r="K12196" s="5" t="s">
        <v>21</v>
      </c>
    </row>
    <row r="12197" spans="1:19" hidden="1" x14ac:dyDescent="0.25">
      <c r="A12197">
        <v>263554</v>
      </c>
      <c r="B12197" t="s">
        <v>31378</v>
      </c>
      <c r="C12197" t="s">
        <v>31370</v>
      </c>
      <c r="D12197" t="s">
        <v>31359</v>
      </c>
      <c r="E12197" t="s">
        <v>36143</v>
      </c>
      <c r="F12197" t="s">
        <v>36144</v>
      </c>
      <c r="G12197">
        <v>2001</v>
      </c>
      <c r="H12197" t="s">
        <v>36774</v>
      </c>
      <c r="I12197" t="s">
        <v>5448</v>
      </c>
      <c r="J12197" s="2" t="s">
        <v>31379</v>
      </c>
      <c r="K12197" s="5" t="s">
        <v>21</v>
      </c>
    </row>
    <row r="12198" spans="1:19" hidden="1" x14ac:dyDescent="0.25">
      <c r="A12198">
        <v>263563</v>
      </c>
      <c r="B12198" t="s">
        <v>31380</v>
      </c>
      <c r="C12198" t="s">
        <v>31358</v>
      </c>
      <c r="D12198" t="s">
        <v>31359</v>
      </c>
      <c r="E12198" t="s">
        <v>36143</v>
      </c>
      <c r="F12198" t="s">
        <v>36144</v>
      </c>
      <c r="G12198">
        <v>2001</v>
      </c>
      <c r="H12198" t="s">
        <v>36774</v>
      </c>
      <c r="I12198" t="s">
        <v>31360</v>
      </c>
      <c r="J12198" s="2" t="s">
        <v>31381</v>
      </c>
      <c r="K12198" s="5" t="s">
        <v>32</v>
      </c>
    </row>
    <row r="12199" spans="1:19" hidden="1" x14ac:dyDescent="0.25">
      <c r="A12199">
        <v>263586</v>
      </c>
      <c r="B12199" t="s">
        <v>31382</v>
      </c>
      <c r="C12199" t="s">
        <v>31370</v>
      </c>
      <c r="D12199" t="s">
        <v>31359</v>
      </c>
      <c r="E12199" t="s">
        <v>36143</v>
      </c>
      <c r="F12199" t="s">
        <v>36144</v>
      </c>
      <c r="G12199">
        <v>2001</v>
      </c>
      <c r="H12199" t="s">
        <v>36774</v>
      </c>
      <c r="I12199" t="s">
        <v>5448</v>
      </c>
      <c r="J12199" s="2" t="s">
        <v>31383</v>
      </c>
      <c r="K12199" s="5" t="s">
        <v>21</v>
      </c>
    </row>
    <row r="12200" spans="1:19" hidden="1" x14ac:dyDescent="0.25">
      <c r="A12200">
        <v>263587</v>
      </c>
      <c r="B12200" t="s">
        <v>31384</v>
      </c>
      <c r="C12200" t="s">
        <v>31370</v>
      </c>
      <c r="D12200" t="s">
        <v>31359</v>
      </c>
      <c r="E12200" t="s">
        <v>36143</v>
      </c>
      <c r="F12200" t="s">
        <v>36144</v>
      </c>
      <c r="G12200">
        <v>2001</v>
      </c>
      <c r="H12200" t="s">
        <v>36774</v>
      </c>
      <c r="I12200" t="s">
        <v>5448</v>
      </c>
      <c r="J12200" s="2" t="s">
        <v>31385</v>
      </c>
      <c r="K12200" s="5" t="s">
        <v>1783</v>
      </c>
    </row>
    <row r="12201" spans="1:19" hidden="1" x14ac:dyDescent="0.25">
      <c r="A12201">
        <v>263610</v>
      </c>
      <c r="B12201" t="s">
        <v>31386</v>
      </c>
      <c r="C12201" t="s">
        <v>31370</v>
      </c>
      <c r="D12201" t="s">
        <v>31359</v>
      </c>
      <c r="E12201" t="s">
        <v>36143</v>
      </c>
      <c r="F12201" t="s">
        <v>36144</v>
      </c>
      <c r="G12201">
        <v>2001</v>
      </c>
      <c r="H12201" t="s">
        <v>36774</v>
      </c>
      <c r="I12201" t="s">
        <v>5448</v>
      </c>
      <c r="J12201" s="2" t="s">
        <v>31387</v>
      </c>
      <c r="K12201" s="5" t="s">
        <v>345</v>
      </c>
      <c r="L12201" t="s">
        <v>132</v>
      </c>
    </row>
    <row r="12202" spans="1:19" hidden="1" x14ac:dyDescent="0.25">
      <c r="A12202">
        <v>263612</v>
      </c>
      <c r="B12202" t="s">
        <v>31388</v>
      </c>
      <c r="C12202" t="s">
        <v>31370</v>
      </c>
      <c r="D12202" t="s">
        <v>31359</v>
      </c>
      <c r="E12202" t="s">
        <v>36143</v>
      </c>
      <c r="F12202" t="s">
        <v>36144</v>
      </c>
      <c r="G12202">
        <v>2001</v>
      </c>
      <c r="H12202" t="s">
        <v>36774</v>
      </c>
      <c r="I12202" t="s">
        <v>5448</v>
      </c>
      <c r="J12202" s="2" t="s">
        <v>31389</v>
      </c>
      <c r="K12202" s="5" t="s">
        <v>21</v>
      </c>
    </row>
    <row r="12203" spans="1:19" hidden="1" x14ac:dyDescent="0.25">
      <c r="A12203">
        <v>263637</v>
      </c>
      <c r="B12203" t="s">
        <v>31390</v>
      </c>
      <c r="C12203" t="s">
        <v>31391</v>
      </c>
      <c r="D12203" t="s">
        <v>31359</v>
      </c>
      <c r="E12203" t="s">
        <v>36143</v>
      </c>
      <c r="F12203" t="s">
        <v>36144</v>
      </c>
      <c r="G12203">
        <v>2001</v>
      </c>
      <c r="H12203" t="s">
        <v>36774</v>
      </c>
      <c r="I12203" t="s">
        <v>31392</v>
      </c>
      <c r="J12203" s="2" t="s">
        <v>31393</v>
      </c>
      <c r="K12203" s="5" t="s">
        <v>10224</v>
      </c>
      <c r="L12203" t="s">
        <v>16</v>
      </c>
    </row>
    <row r="12204" spans="1:19" hidden="1" x14ac:dyDescent="0.25">
      <c r="A12204">
        <v>263643</v>
      </c>
      <c r="B12204" t="s">
        <v>31394</v>
      </c>
      <c r="C12204" t="s">
        <v>31370</v>
      </c>
      <c r="D12204" t="s">
        <v>31359</v>
      </c>
      <c r="E12204" t="s">
        <v>36143</v>
      </c>
      <c r="F12204" t="s">
        <v>36144</v>
      </c>
      <c r="G12204">
        <v>2001</v>
      </c>
      <c r="H12204" t="s">
        <v>36774</v>
      </c>
      <c r="I12204" t="s">
        <v>5448</v>
      </c>
      <c r="J12204" s="2" t="s">
        <v>31395</v>
      </c>
      <c r="K12204" s="5" t="s">
        <v>38</v>
      </c>
    </row>
    <row r="12205" spans="1:19" hidden="1" x14ac:dyDescent="0.25">
      <c r="A12205">
        <v>263649</v>
      </c>
      <c r="B12205" t="s">
        <v>31396</v>
      </c>
      <c r="C12205" t="s">
        <v>31370</v>
      </c>
      <c r="D12205" t="s">
        <v>31359</v>
      </c>
      <c r="E12205" t="s">
        <v>36143</v>
      </c>
      <c r="F12205" t="s">
        <v>36144</v>
      </c>
      <c r="G12205">
        <v>2001</v>
      </c>
      <c r="H12205" t="s">
        <v>36774</v>
      </c>
      <c r="I12205" t="s">
        <v>5448</v>
      </c>
      <c r="J12205" s="2" t="s">
        <v>31397</v>
      </c>
      <c r="K12205" s="5" t="s">
        <v>21</v>
      </c>
    </row>
    <row r="12206" spans="1:19" hidden="1" x14ac:dyDescent="0.25">
      <c r="A12206">
        <v>263654</v>
      </c>
      <c r="B12206" t="s">
        <v>31398</v>
      </c>
      <c r="C12206" t="s">
        <v>31391</v>
      </c>
      <c r="D12206" t="s">
        <v>31359</v>
      </c>
      <c r="E12206" t="s">
        <v>36143</v>
      </c>
      <c r="F12206" t="s">
        <v>36144</v>
      </c>
      <c r="G12206">
        <v>2001</v>
      </c>
      <c r="H12206" t="s">
        <v>36774</v>
      </c>
      <c r="I12206" t="s">
        <v>31392</v>
      </c>
      <c r="J12206" s="2" t="s">
        <v>31399</v>
      </c>
      <c r="K12206" s="5" t="s">
        <v>55</v>
      </c>
    </row>
    <row r="12207" spans="1:19" hidden="1" x14ac:dyDescent="0.25">
      <c r="A12207">
        <v>263658</v>
      </c>
      <c r="B12207" t="s">
        <v>31400</v>
      </c>
      <c r="C12207" t="s">
        <v>31370</v>
      </c>
      <c r="D12207" t="s">
        <v>31359</v>
      </c>
      <c r="E12207" t="s">
        <v>36143</v>
      </c>
      <c r="F12207" t="s">
        <v>36144</v>
      </c>
      <c r="G12207">
        <v>2001</v>
      </c>
      <c r="H12207" t="s">
        <v>36774</v>
      </c>
      <c r="I12207" t="s">
        <v>5448</v>
      </c>
      <c r="J12207" s="2" t="s">
        <v>31401</v>
      </c>
      <c r="K12207" s="5" t="s">
        <v>21</v>
      </c>
    </row>
    <row r="12208" spans="1:19" x14ac:dyDescent="0.25">
      <c r="A12208">
        <v>263661</v>
      </c>
      <c r="B12208" t="s">
        <v>31402</v>
      </c>
      <c r="C12208" t="s">
        <v>31391</v>
      </c>
      <c r="D12208" t="s">
        <v>31359</v>
      </c>
      <c r="E12208" t="s">
        <v>36143</v>
      </c>
      <c r="F12208" t="s">
        <v>36144</v>
      </c>
      <c r="G12208">
        <v>2001</v>
      </c>
      <c r="H12208" t="s">
        <v>36774</v>
      </c>
      <c r="I12208" t="s">
        <v>35317</v>
      </c>
      <c r="J12208" s="2" t="s">
        <v>31403</v>
      </c>
      <c r="K12208" s="5" t="s">
        <v>38</v>
      </c>
      <c r="M12208" s="4" t="s">
        <v>7</v>
      </c>
      <c r="N12208" s="4" t="s">
        <v>8</v>
      </c>
      <c r="O12208" t="s">
        <v>33</v>
      </c>
      <c r="P12208" t="s">
        <v>35338</v>
      </c>
      <c r="R12208" t="s">
        <v>7</v>
      </c>
      <c r="S12208" t="s">
        <v>8</v>
      </c>
    </row>
    <row r="12209" spans="1:12" hidden="1" x14ac:dyDescent="0.25">
      <c r="A12209">
        <v>263676</v>
      </c>
      <c r="B12209" t="s">
        <v>31404</v>
      </c>
      <c r="C12209" t="s">
        <v>31391</v>
      </c>
      <c r="D12209" t="s">
        <v>31359</v>
      </c>
      <c r="E12209" t="s">
        <v>36143</v>
      </c>
      <c r="F12209" t="s">
        <v>36144</v>
      </c>
      <c r="G12209">
        <v>2001</v>
      </c>
      <c r="H12209" t="s">
        <v>36774</v>
      </c>
      <c r="I12209" t="s">
        <v>31392</v>
      </c>
      <c r="J12209" s="2" t="s">
        <v>31405</v>
      </c>
      <c r="K12209" s="5" t="s">
        <v>202</v>
      </c>
      <c r="L12209" t="s">
        <v>129</v>
      </c>
    </row>
    <row r="12210" spans="1:12" hidden="1" x14ac:dyDescent="0.25">
      <c r="A12210">
        <v>263692</v>
      </c>
      <c r="B12210" t="s">
        <v>31406</v>
      </c>
      <c r="C12210" t="s">
        <v>31370</v>
      </c>
      <c r="D12210" t="s">
        <v>31359</v>
      </c>
      <c r="E12210" t="s">
        <v>36143</v>
      </c>
      <c r="F12210" t="s">
        <v>36144</v>
      </c>
      <c r="G12210">
        <v>2001</v>
      </c>
      <c r="H12210" t="s">
        <v>36774</v>
      </c>
      <c r="I12210" t="s">
        <v>5448</v>
      </c>
      <c r="J12210" s="2" t="s">
        <v>31407</v>
      </c>
      <c r="K12210" s="5" t="s">
        <v>38</v>
      </c>
      <c r="L12210" t="s">
        <v>132</v>
      </c>
    </row>
    <row r="12211" spans="1:12" hidden="1" x14ac:dyDescent="0.25">
      <c r="A12211">
        <v>263693</v>
      </c>
      <c r="B12211" t="s">
        <v>31408</v>
      </c>
      <c r="C12211" t="s">
        <v>31391</v>
      </c>
      <c r="D12211" t="s">
        <v>31359</v>
      </c>
      <c r="E12211" t="s">
        <v>36143</v>
      </c>
      <c r="F12211" t="s">
        <v>36144</v>
      </c>
      <c r="G12211">
        <v>2001</v>
      </c>
      <c r="H12211" t="s">
        <v>36774</v>
      </c>
      <c r="I12211" t="s">
        <v>31392</v>
      </c>
      <c r="J12211" s="2" t="s">
        <v>31409</v>
      </c>
      <c r="K12211" s="5" t="s">
        <v>55</v>
      </c>
    </row>
    <row r="12212" spans="1:12" hidden="1" x14ac:dyDescent="0.25">
      <c r="A12212">
        <v>263696</v>
      </c>
      <c r="B12212" t="s">
        <v>31410</v>
      </c>
      <c r="C12212" t="s">
        <v>31370</v>
      </c>
      <c r="D12212" t="s">
        <v>31359</v>
      </c>
      <c r="E12212" t="s">
        <v>36143</v>
      </c>
      <c r="F12212" t="s">
        <v>36144</v>
      </c>
      <c r="G12212">
        <v>2001</v>
      </c>
      <c r="H12212" t="s">
        <v>36774</v>
      </c>
      <c r="I12212" t="s">
        <v>5448</v>
      </c>
      <c r="J12212" s="2" t="s">
        <v>31411</v>
      </c>
      <c r="K12212" s="5" t="s">
        <v>38</v>
      </c>
      <c r="L12212" t="s">
        <v>35296</v>
      </c>
    </row>
    <row r="12213" spans="1:12" hidden="1" x14ac:dyDescent="0.25">
      <c r="A12213">
        <v>263698</v>
      </c>
      <c r="B12213" t="s">
        <v>31412</v>
      </c>
      <c r="C12213" t="s">
        <v>31391</v>
      </c>
      <c r="D12213" t="s">
        <v>31359</v>
      </c>
      <c r="E12213" t="s">
        <v>36143</v>
      </c>
      <c r="F12213" t="s">
        <v>36144</v>
      </c>
      <c r="G12213">
        <v>2001</v>
      </c>
      <c r="H12213" t="s">
        <v>36774</v>
      </c>
      <c r="I12213" t="s">
        <v>31392</v>
      </c>
      <c r="J12213" s="2" t="s">
        <v>31413</v>
      </c>
      <c r="K12213" s="5" t="s">
        <v>38</v>
      </c>
      <c r="L12213" t="s">
        <v>112</v>
      </c>
    </row>
    <row r="12214" spans="1:12" hidden="1" x14ac:dyDescent="0.25">
      <c r="A12214">
        <v>263711</v>
      </c>
      <c r="B12214" t="s">
        <v>31414</v>
      </c>
      <c r="C12214" t="s">
        <v>31391</v>
      </c>
      <c r="D12214" t="s">
        <v>31359</v>
      </c>
      <c r="E12214" t="s">
        <v>36143</v>
      </c>
      <c r="F12214" t="s">
        <v>36144</v>
      </c>
      <c r="G12214">
        <v>2001</v>
      </c>
      <c r="H12214" t="s">
        <v>36774</v>
      </c>
      <c r="I12214" t="s">
        <v>31392</v>
      </c>
      <c r="J12214" s="2" t="s">
        <v>31415</v>
      </c>
      <c r="K12214" s="5" t="s">
        <v>38</v>
      </c>
      <c r="L12214" t="s">
        <v>272</v>
      </c>
    </row>
    <row r="12215" spans="1:12" hidden="1" x14ac:dyDescent="0.25">
      <c r="A12215">
        <v>263715</v>
      </c>
      <c r="B12215" t="s">
        <v>31416</v>
      </c>
      <c r="C12215" t="s">
        <v>31391</v>
      </c>
      <c r="D12215" t="s">
        <v>31359</v>
      </c>
      <c r="E12215" t="s">
        <v>36143</v>
      </c>
      <c r="F12215" t="s">
        <v>36144</v>
      </c>
      <c r="G12215">
        <v>2001</v>
      </c>
      <c r="H12215" t="s">
        <v>36774</v>
      </c>
      <c r="I12215" t="s">
        <v>31392</v>
      </c>
      <c r="J12215" s="2" t="s">
        <v>31417</v>
      </c>
      <c r="K12215" s="5" t="s">
        <v>202</v>
      </c>
    </row>
    <row r="12216" spans="1:12" hidden="1" x14ac:dyDescent="0.25">
      <c r="A12216">
        <v>263723</v>
      </c>
      <c r="B12216" t="s">
        <v>31418</v>
      </c>
      <c r="C12216" t="s">
        <v>31419</v>
      </c>
      <c r="D12216" t="s">
        <v>31359</v>
      </c>
      <c r="E12216" t="s">
        <v>36143</v>
      </c>
      <c r="F12216" t="s">
        <v>36144</v>
      </c>
      <c r="G12216">
        <v>2001</v>
      </c>
      <c r="H12216" t="s">
        <v>36774</v>
      </c>
      <c r="I12216" t="s">
        <v>31420</v>
      </c>
      <c r="J12216" s="2" t="s">
        <v>31421</v>
      </c>
      <c r="K12216" s="5" t="s">
        <v>38</v>
      </c>
    </row>
    <row r="12217" spans="1:12" hidden="1" x14ac:dyDescent="0.25">
      <c r="A12217">
        <v>263730</v>
      </c>
      <c r="B12217" t="s">
        <v>31422</v>
      </c>
      <c r="C12217" t="s">
        <v>31419</v>
      </c>
      <c r="D12217" t="s">
        <v>31359</v>
      </c>
      <c r="E12217" t="s">
        <v>36143</v>
      </c>
      <c r="F12217" t="s">
        <v>36144</v>
      </c>
      <c r="G12217">
        <v>2001</v>
      </c>
      <c r="H12217" t="s">
        <v>36774</v>
      </c>
      <c r="I12217" t="s">
        <v>31420</v>
      </c>
      <c r="J12217" s="2" t="s">
        <v>31423</v>
      </c>
      <c r="K12217" s="5" t="s">
        <v>1052</v>
      </c>
      <c r="L12217" t="s">
        <v>16</v>
      </c>
    </row>
    <row r="12218" spans="1:12" hidden="1" x14ac:dyDescent="0.25">
      <c r="A12218">
        <v>263742</v>
      </c>
      <c r="B12218" t="s">
        <v>31424</v>
      </c>
      <c r="C12218" t="s">
        <v>31370</v>
      </c>
      <c r="D12218" t="s">
        <v>31359</v>
      </c>
      <c r="E12218" t="s">
        <v>36143</v>
      </c>
      <c r="F12218" t="s">
        <v>36144</v>
      </c>
      <c r="G12218">
        <v>2001</v>
      </c>
      <c r="H12218" t="s">
        <v>36774</v>
      </c>
      <c r="I12218" t="s">
        <v>5448</v>
      </c>
      <c r="J12218" s="2" t="s">
        <v>31425</v>
      </c>
      <c r="K12218" s="5" t="s">
        <v>128</v>
      </c>
    </row>
    <row r="12219" spans="1:12" hidden="1" x14ac:dyDescent="0.25">
      <c r="A12219">
        <v>263781</v>
      </c>
      <c r="B12219" t="s">
        <v>31426</v>
      </c>
      <c r="C12219" t="s">
        <v>31419</v>
      </c>
      <c r="D12219" t="s">
        <v>31359</v>
      </c>
      <c r="E12219" t="s">
        <v>36143</v>
      </c>
      <c r="F12219" t="s">
        <v>36144</v>
      </c>
      <c r="G12219">
        <v>2001</v>
      </c>
      <c r="H12219" t="s">
        <v>36774</v>
      </c>
      <c r="I12219" t="s">
        <v>31420</v>
      </c>
      <c r="J12219" s="2" t="s">
        <v>31427</v>
      </c>
      <c r="K12219" s="5" t="s">
        <v>21</v>
      </c>
    </row>
    <row r="12220" spans="1:12" hidden="1" x14ac:dyDescent="0.25">
      <c r="A12220">
        <v>263787</v>
      </c>
      <c r="B12220" t="s">
        <v>31428</v>
      </c>
      <c r="C12220" t="s">
        <v>31370</v>
      </c>
      <c r="D12220" t="s">
        <v>31359</v>
      </c>
      <c r="E12220" t="s">
        <v>36143</v>
      </c>
      <c r="F12220" t="s">
        <v>36144</v>
      </c>
      <c r="G12220">
        <v>2001</v>
      </c>
      <c r="H12220" t="s">
        <v>36774</v>
      </c>
      <c r="I12220" t="s">
        <v>5448</v>
      </c>
      <c r="J12220" s="2" t="s">
        <v>31429</v>
      </c>
      <c r="K12220" s="5" t="s">
        <v>32</v>
      </c>
    </row>
    <row r="12221" spans="1:12" hidden="1" x14ac:dyDescent="0.25">
      <c r="A12221">
        <v>263788</v>
      </c>
      <c r="B12221" t="s">
        <v>31430</v>
      </c>
      <c r="C12221" t="s">
        <v>31370</v>
      </c>
      <c r="D12221" t="s">
        <v>31359</v>
      </c>
      <c r="E12221" t="s">
        <v>36143</v>
      </c>
      <c r="F12221" t="s">
        <v>36144</v>
      </c>
      <c r="G12221">
        <v>2001</v>
      </c>
      <c r="H12221" t="s">
        <v>36774</v>
      </c>
      <c r="I12221" t="s">
        <v>5448</v>
      </c>
      <c r="J12221" s="2" t="s">
        <v>31431</v>
      </c>
      <c r="K12221" s="5" t="s">
        <v>55</v>
      </c>
    </row>
    <row r="12222" spans="1:12" hidden="1" x14ac:dyDescent="0.25">
      <c r="A12222">
        <v>263792</v>
      </c>
      <c r="B12222" t="s">
        <v>31432</v>
      </c>
      <c r="C12222" t="s">
        <v>31370</v>
      </c>
      <c r="D12222" t="s">
        <v>31359</v>
      </c>
      <c r="E12222" t="s">
        <v>36143</v>
      </c>
      <c r="F12222" t="s">
        <v>36144</v>
      </c>
      <c r="G12222">
        <v>2001</v>
      </c>
      <c r="H12222" t="s">
        <v>36774</v>
      </c>
      <c r="I12222" t="s">
        <v>5448</v>
      </c>
      <c r="J12222" s="2" t="s">
        <v>31433</v>
      </c>
      <c r="K12222" s="5" t="s">
        <v>21</v>
      </c>
    </row>
    <row r="12223" spans="1:12" hidden="1" x14ac:dyDescent="0.25">
      <c r="A12223">
        <v>263801</v>
      </c>
      <c r="B12223" t="s">
        <v>31434</v>
      </c>
      <c r="C12223" t="s">
        <v>31435</v>
      </c>
      <c r="D12223" t="s">
        <v>31359</v>
      </c>
      <c r="E12223" t="s">
        <v>36143</v>
      </c>
      <c r="F12223" t="s">
        <v>36144</v>
      </c>
      <c r="G12223">
        <v>2001</v>
      </c>
      <c r="H12223" t="s">
        <v>36774</v>
      </c>
      <c r="I12223" t="s">
        <v>28497</v>
      </c>
      <c r="J12223" s="2" t="s">
        <v>31436</v>
      </c>
      <c r="K12223" s="5" t="s">
        <v>21</v>
      </c>
    </row>
    <row r="12224" spans="1:12" hidden="1" x14ac:dyDescent="0.25">
      <c r="A12224">
        <v>263807</v>
      </c>
      <c r="B12224" t="s">
        <v>31437</v>
      </c>
      <c r="C12224" t="s">
        <v>31435</v>
      </c>
      <c r="D12224" t="s">
        <v>31359</v>
      </c>
      <c r="E12224" t="s">
        <v>36143</v>
      </c>
      <c r="F12224" t="s">
        <v>36144</v>
      </c>
      <c r="G12224">
        <v>2001</v>
      </c>
      <c r="H12224" t="s">
        <v>36774</v>
      </c>
      <c r="I12224" t="s">
        <v>28497</v>
      </c>
      <c r="J12224" s="2" t="s">
        <v>31438</v>
      </c>
      <c r="K12224" s="5" t="s">
        <v>38</v>
      </c>
      <c r="L12224" t="s">
        <v>132</v>
      </c>
    </row>
    <row r="12225" spans="1:12" hidden="1" x14ac:dyDescent="0.25">
      <c r="A12225">
        <v>263825</v>
      </c>
      <c r="B12225" t="s">
        <v>31439</v>
      </c>
      <c r="C12225" t="s">
        <v>31370</v>
      </c>
      <c r="D12225" t="s">
        <v>31359</v>
      </c>
      <c r="E12225" t="s">
        <v>36143</v>
      </c>
      <c r="F12225" t="s">
        <v>36144</v>
      </c>
      <c r="G12225">
        <v>2001</v>
      </c>
      <c r="H12225" t="s">
        <v>36774</v>
      </c>
      <c r="I12225" t="s">
        <v>5448</v>
      </c>
      <c r="J12225" s="2" t="s">
        <v>31440</v>
      </c>
      <c r="K12225" s="5" t="s">
        <v>32</v>
      </c>
    </row>
    <row r="12226" spans="1:12" hidden="1" x14ac:dyDescent="0.25">
      <c r="A12226">
        <v>263835</v>
      </c>
      <c r="B12226" t="s">
        <v>31441</v>
      </c>
      <c r="C12226" t="s">
        <v>31442</v>
      </c>
      <c r="D12226" t="s">
        <v>31443</v>
      </c>
      <c r="E12226" t="s">
        <v>36145</v>
      </c>
      <c r="F12226" t="s">
        <v>35372</v>
      </c>
      <c r="G12226">
        <v>1984</v>
      </c>
      <c r="H12226" t="s">
        <v>36775</v>
      </c>
      <c r="I12226" t="s">
        <v>31444</v>
      </c>
      <c r="J12226" s="2" t="s">
        <v>31445</v>
      </c>
      <c r="K12226" s="5" t="s">
        <v>38</v>
      </c>
      <c r="L12226" t="s">
        <v>16</v>
      </c>
    </row>
    <row r="12227" spans="1:12" hidden="1" x14ac:dyDescent="0.25">
      <c r="A12227">
        <v>263908</v>
      </c>
      <c r="B12227" t="s">
        <v>31446</v>
      </c>
      <c r="C12227" t="s">
        <v>31447</v>
      </c>
      <c r="D12227" t="s">
        <v>31443</v>
      </c>
      <c r="E12227" t="s">
        <v>36145</v>
      </c>
      <c r="F12227" t="s">
        <v>35372</v>
      </c>
      <c r="G12227">
        <v>1984</v>
      </c>
      <c r="H12227" t="s">
        <v>36775</v>
      </c>
      <c r="I12227" t="s">
        <v>5954</v>
      </c>
      <c r="J12227" s="2" t="s">
        <v>31448</v>
      </c>
      <c r="K12227" s="5" t="s">
        <v>21</v>
      </c>
    </row>
    <row r="12228" spans="1:12" hidden="1" x14ac:dyDescent="0.25">
      <c r="A12228">
        <v>263912</v>
      </c>
      <c r="B12228" t="s">
        <v>31449</v>
      </c>
      <c r="C12228" t="s">
        <v>31450</v>
      </c>
      <c r="D12228" t="s">
        <v>31443</v>
      </c>
      <c r="E12228" t="s">
        <v>36145</v>
      </c>
      <c r="F12228" t="s">
        <v>35372</v>
      </c>
      <c r="G12228">
        <v>1984</v>
      </c>
      <c r="H12228" t="s">
        <v>36775</v>
      </c>
      <c r="I12228" t="s">
        <v>26288</v>
      </c>
      <c r="J12228" s="2" t="s">
        <v>31451</v>
      </c>
      <c r="K12228" s="5" t="s">
        <v>21</v>
      </c>
      <c r="L12228" t="s">
        <v>143</v>
      </c>
    </row>
    <row r="12229" spans="1:12" hidden="1" x14ac:dyDescent="0.25">
      <c r="A12229">
        <v>263950</v>
      </c>
      <c r="B12229" t="s">
        <v>31452</v>
      </c>
      <c r="C12229" t="s">
        <v>31447</v>
      </c>
      <c r="D12229" t="s">
        <v>31443</v>
      </c>
      <c r="E12229" t="s">
        <v>36145</v>
      </c>
      <c r="F12229" t="s">
        <v>35372</v>
      </c>
      <c r="G12229">
        <v>1984</v>
      </c>
      <c r="H12229" t="s">
        <v>36775</v>
      </c>
      <c r="I12229" t="s">
        <v>5954</v>
      </c>
      <c r="J12229" s="2" t="s">
        <v>31453</v>
      </c>
      <c r="K12229" s="5" t="s">
        <v>21</v>
      </c>
    </row>
    <row r="12230" spans="1:12" hidden="1" x14ac:dyDescent="0.25">
      <c r="A12230">
        <v>263952</v>
      </c>
      <c r="B12230" t="s">
        <v>31454</v>
      </c>
      <c r="C12230" t="s">
        <v>31450</v>
      </c>
      <c r="D12230" t="s">
        <v>31443</v>
      </c>
      <c r="E12230" t="s">
        <v>36145</v>
      </c>
      <c r="F12230" t="s">
        <v>35372</v>
      </c>
      <c r="G12230">
        <v>1984</v>
      </c>
      <c r="H12230" t="s">
        <v>36775</v>
      </c>
      <c r="I12230" t="s">
        <v>26288</v>
      </c>
      <c r="J12230" s="2" t="s">
        <v>31455</v>
      </c>
      <c r="K12230" s="5" t="s">
        <v>475</v>
      </c>
      <c r="L12230" t="s">
        <v>2049</v>
      </c>
    </row>
    <row r="12231" spans="1:12" hidden="1" x14ac:dyDescent="0.25">
      <c r="A12231">
        <v>263957</v>
      </c>
      <c r="B12231" t="s">
        <v>31456</v>
      </c>
      <c r="C12231" t="s">
        <v>31447</v>
      </c>
      <c r="D12231" t="s">
        <v>31443</v>
      </c>
      <c r="E12231" t="s">
        <v>36145</v>
      </c>
      <c r="F12231" t="s">
        <v>35372</v>
      </c>
      <c r="G12231">
        <v>1984</v>
      </c>
      <c r="H12231" t="s">
        <v>36775</v>
      </c>
      <c r="I12231" t="s">
        <v>5954</v>
      </c>
      <c r="J12231" s="2" t="s">
        <v>31457</v>
      </c>
      <c r="K12231" s="5" t="s">
        <v>21</v>
      </c>
    </row>
    <row r="12232" spans="1:12" hidden="1" x14ac:dyDescent="0.25">
      <c r="A12232">
        <v>263969</v>
      </c>
      <c r="B12232" t="s">
        <v>31458</v>
      </c>
      <c r="C12232" t="s">
        <v>31447</v>
      </c>
      <c r="D12232" t="s">
        <v>31443</v>
      </c>
      <c r="E12232" t="s">
        <v>36145</v>
      </c>
      <c r="F12232" t="s">
        <v>35372</v>
      </c>
      <c r="G12232">
        <v>1984</v>
      </c>
      <c r="H12232" t="s">
        <v>36775</v>
      </c>
      <c r="I12232" t="s">
        <v>5954</v>
      </c>
      <c r="J12232" s="2" t="s">
        <v>31459</v>
      </c>
      <c r="K12232" s="5" t="s">
        <v>21</v>
      </c>
    </row>
    <row r="12233" spans="1:12" hidden="1" x14ac:dyDescent="0.25">
      <c r="A12233">
        <v>263977</v>
      </c>
      <c r="B12233" t="s">
        <v>31460</v>
      </c>
      <c r="C12233" t="s">
        <v>31450</v>
      </c>
      <c r="D12233" t="s">
        <v>31443</v>
      </c>
      <c r="E12233" t="s">
        <v>36145</v>
      </c>
      <c r="F12233" t="s">
        <v>35372</v>
      </c>
      <c r="G12233">
        <v>1984</v>
      </c>
      <c r="H12233" t="s">
        <v>36775</v>
      </c>
      <c r="I12233" t="s">
        <v>26288</v>
      </c>
      <c r="J12233" s="2" t="s">
        <v>31461</v>
      </c>
      <c r="K12233" s="5" t="s">
        <v>128</v>
      </c>
    </row>
    <row r="12234" spans="1:12" hidden="1" x14ac:dyDescent="0.25">
      <c r="A12234">
        <v>263978</v>
      </c>
      <c r="B12234" t="s">
        <v>31462</v>
      </c>
      <c r="C12234" t="s">
        <v>31450</v>
      </c>
      <c r="D12234" t="s">
        <v>31443</v>
      </c>
      <c r="E12234" t="s">
        <v>36145</v>
      </c>
      <c r="F12234" t="s">
        <v>35372</v>
      </c>
      <c r="G12234">
        <v>1984</v>
      </c>
      <c r="H12234" t="s">
        <v>36775</v>
      </c>
      <c r="I12234" t="s">
        <v>26288</v>
      </c>
      <c r="J12234" s="2" t="s">
        <v>31463</v>
      </c>
      <c r="K12234" s="5" t="s">
        <v>38</v>
      </c>
      <c r="L12234" t="s">
        <v>16</v>
      </c>
    </row>
    <row r="12235" spans="1:12" hidden="1" x14ac:dyDescent="0.25">
      <c r="A12235">
        <v>264059</v>
      </c>
      <c r="B12235" t="s">
        <v>31464</v>
      </c>
      <c r="C12235" t="s">
        <v>31465</v>
      </c>
      <c r="D12235" t="s">
        <v>31443</v>
      </c>
      <c r="E12235" t="s">
        <v>36145</v>
      </c>
      <c r="F12235" t="s">
        <v>35372</v>
      </c>
      <c r="G12235">
        <v>1984</v>
      </c>
      <c r="H12235" t="s">
        <v>36775</v>
      </c>
      <c r="I12235" t="s">
        <v>14450</v>
      </c>
      <c r="J12235" s="2" t="s">
        <v>31466</v>
      </c>
      <c r="K12235" s="5" t="s">
        <v>38</v>
      </c>
      <c r="L12235" t="s">
        <v>16</v>
      </c>
    </row>
    <row r="12236" spans="1:12" hidden="1" x14ac:dyDescent="0.25">
      <c r="A12236">
        <v>264077</v>
      </c>
      <c r="B12236" t="s">
        <v>31467</v>
      </c>
      <c r="C12236" t="s">
        <v>31468</v>
      </c>
      <c r="D12236" t="s">
        <v>31469</v>
      </c>
      <c r="E12236" t="s">
        <v>36146</v>
      </c>
      <c r="F12236" t="s">
        <v>35363</v>
      </c>
      <c r="G12236">
        <v>1997</v>
      </c>
      <c r="H12236" t="s">
        <v>36776</v>
      </c>
      <c r="I12236" t="s">
        <v>31470</v>
      </c>
      <c r="J12236" s="2" t="s">
        <v>31471</v>
      </c>
      <c r="K12236" s="5" t="s">
        <v>38</v>
      </c>
      <c r="L12236" t="s">
        <v>272</v>
      </c>
    </row>
    <row r="12237" spans="1:12" hidden="1" x14ac:dyDescent="0.25">
      <c r="A12237">
        <v>264095</v>
      </c>
      <c r="B12237" t="s">
        <v>31472</v>
      </c>
      <c r="C12237" t="s">
        <v>31473</v>
      </c>
      <c r="D12237" t="s">
        <v>31469</v>
      </c>
      <c r="E12237" t="s">
        <v>36146</v>
      </c>
      <c r="F12237" t="s">
        <v>35363</v>
      </c>
      <c r="G12237">
        <v>1997</v>
      </c>
      <c r="H12237" t="s">
        <v>36776</v>
      </c>
      <c r="I12237" t="s">
        <v>3136</v>
      </c>
      <c r="J12237" s="2" t="s">
        <v>31474</v>
      </c>
      <c r="K12237" s="5" t="s">
        <v>38</v>
      </c>
      <c r="L12237" t="s">
        <v>1151</v>
      </c>
    </row>
    <row r="12238" spans="1:12" hidden="1" x14ac:dyDescent="0.25">
      <c r="A12238">
        <v>264116</v>
      </c>
      <c r="B12238" t="s">
        <v>31475</v>
      </c>
      <c r="C12238" t="s">
        <v>31468</v>
      </c>
      <c r="D12238" t="s">
        <v>31469</v>
      </c>
      <c r="E12238" t="s">
        <v>36146</v>
      </c>
      <c r="F12238" t="s">
        <v>35363</v>
      </c>
      <c r="G12238">
        <v>1997</v>
      </c>
      <c r="H12238" t="s">
        <v>36776</v>
      </c>
      <c r="I12238" t="s">
        <v>31470</v>
      </c>
      <c r="J12238" s="2" t="s">
        <v>31476</v>
      </c>
      <c r="K12238" s="5" t="s">
        <v>21</v>
      </c>
    </row>
    <row r="12239" spans="1:12" hidden="1" x14ac:dyDescent="0.25">
      <c r="A12239">
        <v>264196</v>
      </c>
      <c r="B12239" t="s">
        <v>31477</v>
      </c>
      <c r="C12239" t="s">
        <v>31473</v>
      </c>
      <c r="D12239" t="s">
        <v>31469</v>
      </c>
      <c r="E12239" t="s">
        <v>36146</v>
      </c>
      <c r="F12239" t="s">
        <v>35363</v>
      </c>
      <c r="G12239">
        <v>1997</v>
      </c>
      <c r="H12239" t="s">
        <v>36776</v>
      </c>
      <c r="I12239" t="s">
        <v>3136</v>
      </c>
      <c r="J12239" s="2" t="s">
        <v>31478</v>
      </c>
      <c r="K12239" s="5" t="s">
        <v>38</v>
      </c>
      <c r="L12239" t="s">
        <v>187</v>
      </c>
    </row>
    <row r="12240" spans="1:12" hidden="1" x14ac:dyDescent="0.25">
      <c r="A12240">
        <v>264200</v>
      </c>
      <c r="B12240" t="s">
        <v>31479</v>
      </c>
      <c r="C12240" t="s">
        <v>31473</v>
      </c>
      <c r="D12240" t="s">
        <v>31469</v>
      </c>
      <c r="E12240" t="s">
        <v>36146</v>
      </c>
      <c r="F12240" t="s">
        <v>35363</v>
      </c>
      <c r="G12240">
        <v>1997</v>
      </c>
      <c r="H12240" t="s">
        <v>36776</v>
      </c>
      <c r="I12240" t="s">
        <v>3136</v>
      </c>
      <c r="J12240" s="2" t="s">
        <v>31480</v>
      </c>
      <c r="K12240" s="5" t="s">
        <v>38</v>
      </c>
      <c r="L12240" t="s">
        <v>35296</v>
      </c>
    </row>
    <row r="12241" spans="1:12" hidden="1" x14ac:dyDescent="0.25">
      <c r="A12241">
        <v>264249</v>
      </c>
      <c r="B12241" t="s">
        <v>31481</v>
      </c>
      <c r="C12241" t="s">
        <v>31473</v>
      </c>
      <c r="D12241" t="s">
        <v>31469</v>
      </c>
      <c r="E12241" t="s">
        <v>36146</v>
      </c>
      <c r="F12241" t="s">
        <v>35363</v>
      </c>
      <c r="G12241">
        <v>1997</v>
      </c>
      <c r="H12241" t="s">
        <v>36776</v>
      </c>
      <c r="I12241" t="s">
        <v>3136</v>
      </c>
      <c r="J12241" s="2" t="s">
        <v>31482</v>
      </c>
      <c r="K12241" s="5" t="s">
        <v>38</v>
      </c>
      <c r="L12241" t="s">
        <v>16</v>
      </c>
    </row>
    <row r="12242" spans="1:12" hidden="1" x14ac:dyDescent="0.25">
      <c r="A12242">
        <v>264285</v>
      </c>
      <c r="B12242" t="s">
        <v>31483</v>
      </c>
      <c r="C12242" t="s">
        <v>31468</v>
      </c>
      <c r="D12242" t="s">
        <v>31469</v>
      </c>
      <c r="E12242" t="s">
        <v>36146</v>
      </c>
      <c r="F12242" t="s">
        <v>35363</v>
      </c>
      <c r="G12242">
        <v>1997</v>
      </c>
      <c r="H12242" t="s">
        <v>36776</v>
      </c>
      <c r="I12242" t="s">
        <v>31470</v>
      </c>
      <c r="J12242" s="2" t="s">
        <v>31484</v>
      </c>
      <c r="K12242" s="5" t="s">
        <v>55</v>
      </c>
    </row>
    <row r="12243" spans="1:12" hidden="1" x14ac:dyDescent="0.25">
      <c r="A12243">
        <v>264374</v>
      </c>
      <c r="B12243" t="s">
        <v>31485</v>
      </c>
      <c r="C12243" t="s">
        <v>31486</v>
      </c>
      <c r="D12243" t="s">
        <v>31469</v>
      </c>
      <c r="E12243" t="s">
        <v>36146</v>
      </c>
      <c r="F12243" t="s">
        <v>35363</v>
      </c>
      <c r="G12243">
        <v>1997</v>
      </c>
      <c r="H12243" t="s">
        <v>36776</v>
      </c>
      <c r="I12243" t="s">
        <v>19158</v>
      </c>
      <c r="J12243" s="2" t="s">
        <v>31487</v>
      </c>
      <c r="K12243" s="5" t="s">
        <v>21</v>
      </c>
    </row>
    <row r="12244" spans="1:12" hidden="1" x14ac:dyDescent="0.25">
      <c r="A12244">
        <v>264392</v>
      </c>
      <c r="B12244" t="s">
        <v>31488</v>
      </c>
      <c r="C12244" t="s">
        <v>31468</v>
      </c>
      <c r="D12244" t="s">
        <v>31469</v>
      </c>
      <c r="E12244" t="s">
        <v>36146</v>
      </c>
      <c r="F12244" t="s">
        <v>35363</v>
      </c>
      <c r="G12244">
        <v>1997</v>
      </c>
      <c r="H12244" t="s">
        <v>36776</v>
      </c>
      <c r="I12244" t="s">
        <v>31470</v>
      </c>
      <c r="J12244" s="2" t="s">
        <v>31489</v>
      </c>
      <c r="K12244" s="5" t="s">
        <v>128</v>
      </c>
    </row>
    <row r="12245" spans="1:12" hidden="1" x14ac:dyDescent="0.25">
      <c r="A12245">
        <v>264397</v>
      </c>
      <c r="B12245" t="s">
        <v>31490</v>
      </c>
      <c r="C12245" t="s">
        <v>31486</v>
      </c>
      <c r="D12245" t="s">
        <v>31469</v>
      </c>
      <c r="E12245" t="s">
        <v>36146</v>
      </c>
      <c r="F12245" t="s">
        <v>35363</v>
      </c>
      <c r="G12245">
        <v>1997</v>
      </c>
      <c r="H12245" t="s">
        <v>36776</v>
      </c>
      <c r="I12245" t="s">
        <v>19158</v>
      </c>
      <c r="J12245" s="2" t="s">
        <v>31491</v>
      </c>
      <c r="K12245" s="5" t="s">
        <v>21</v>
      </c>
    </row>
    <row r="12246" spans="1:12" hidden="1" x14ac:dyDescent="0.25">
      <c r="A12246">
        <v>264448</v>
      </c>
      <c r="B12246" t="s">
        <v>31492</v>
      </c>
      <c r="C12246" t="s">
        <v>31486</v>
      </c>
      <c r="D12246" t="s">
        <v>31469</v>
      </c>
      <c r="E12246" t="s">
        <v>36146</v>
      </c>
      <c r="F12246" t="s">
        <v>35363</v>
      </c>
      <c r="G12246">
        <v>1997</v>
      </c>
      <c r="H12246" t="s">
        <v>36776</v>
      </c>
      <c r="I12246" t="s">
        <v>19158</v>
      </c>
      <c r="J12246" s="2" t="s">
        <v>31493</v>
      </c>
      <c r="K12246" s="5" t="s">
        <v>502</v>
      </c>
    </row>
    <row r="12247" spans="1:12" hidden="1" x14ac:dyDescent="0.25">
      <c r="A12247">
        <v>264453</v>
      </c>
      <c r="B12247" t="s">
        <v>31494</v>
      </c>
      <c r="C12247" t="s">
        <v>31486</v>
      </c>
      <c r="D12247" t="s">
        <v>31469</v>
      </c>
      <c r="E12247" t="s">
        <v>36146</v>
      </c>
      <c r="F12247" t="s">
        <v>35363</v>
      </c>
      <c r="G12247">
        <v>1997</v>
      </c>
      <c r="H12247" t="s">
        <v>36776</v>
      </c>
      <c r="I12247" t="s">
        <v>19158</v>
      </c>
      <c r="J12247" s="2" t="s">
        <v>31495</v>
      </c>
      <c r="K12247" s="5" t="s">
        <v>128</v>
      </c>
    </row>
    <row r="12248" spans="1:12" hidden="1" x14ac:dyDescent="0.25">
      <c r="A12248">
        <v>264465</v>
      </c>
      <c r="B12248" t="s">
        <v>31496</v>
      </c>
      <c r="C12248" t="s">
        <v>31497</v>
      </c>
      <c r="D12248" t="s">
        <v>31469</v>
      </c>
      <c r="E12248" t="s">
        <v>36146</v>
      </c>
      <c r="F12248" t="s">
        <v>35363</v>
      </c>
      <c r="G12248">
        <v>1997</v>
      </c>
      <c r="H12248" t="s">
        <v>36776</v>
      </c>
      <c r="I12248" t="s">
        <v>31498</v>
      </c>
      <c r="J12248" s="2" t="s">
        <v>31499</v>
      </c>
      <c r="K12248" s="5" t="s">
        <v>173</v>
      </c>
      <c r="L12248" t="s">
        <v>97</v>
      </c>
    </row>
    <row r="12249" spans="1:12" hidden="1" x14ac:dyDescent="0.25">
      <c r="A12249">
        <v>264503</v>
      </c>
      <c r="B12249" t="s">
        <v>31500</v>
      </c>
      <c r="C12249" t="s">
        <v>31468</v>
      </c>
      <c r="D12249" t="s">
        <v>31469</v>
      </c>
      <c r="E12249" t="s">
        <v>36146</v>
      </c>
      <c r="F12249" t="s">
        <v>35363</v>
      </c>
      <c r="G12249">
        <v>1997</v>
      </c>
      <c r="H12249" t="s">
        <v>36776</v>
      </c>
      <c r="I12249" t="s">
        <v>31470</v>
      </c>
      <c r="J12249" s="2" t="s">
        <v>31501</v>
      </c>
      <c r="K12249" s="5" t="s">
        <v>128</v>
      </c>
    </row>
    <row r="12250" spans="1:12" hidden="1" x14ac:dyDescent="0.25">
      <c r="A12250">
        <v>264518</v>
      </c>
      <c r="B12250" t="s">
        <v>31502</v>
      </c>
      <c r="C12250" t="s">
        <v>31503</v>
      </c>
      <c r="D12250" t="s">
        <v>31469</v>
      </c>
      <c r="E12250" t="s">
        <v>36146</v>
      </c>
      <c r="F12250" t="s">
        <v>35363</v>
      </c>
      <c r="G12250">
        <v>1997</v>
      </c>
      <c r="H12250" t="s">
        <v>36776</v>
      </c>
      <c r="I12250" t="s">
        <v>31504</v>
      </c>
      <c r="J12250" s="2" t="s">
        <v>31505</v>
      </c>
      <c r="K12250" s="5" t="s">
        <v>38</v>
      </c>
      <c r="L12250" t="s">
        <v>16</v>
      </c>
    </row>
    <row r="12251" spans="1:12" hidden="1" x14ac:dyDescent="0.25">
      <c r="A12251">
        <v>264534</v>
      </c>
      <c r="B12251" t="s">
        <v>31506</v>
      </c>
      <c r="C12251" t="s">
        <v>31503</v>
      </c>
      <c r="D12251" t="s">
        <v>31469</v>
      </c>
      <c r="E12251" t="s">
        <v>36146</v>
      </c>
      <c r="F12251" t="s">
        <v>35363</v>
      </c>
      <c r="G12251">
        <v>1997</v>
      </c>
      <c r="H12251" t="s">
        <v>36776</v>
      </c>
      <c r="I12251" t="s">
        <v>31504</v>
      </c>
      <c r="J12251" s="2" t="s">
        <v>31507</v>
      </c>
      <c r="K12251" s="5" t="s">
        <v>38</v>
      </c>
      <c r="L12251" t="s">
        <v>16</v>
      </c>
    </row>
    <row r="12252" spans="1:12" hidden="1" x14ac:dyDescent="0.25">
      <c r="A12252">
        <v>264640</v>
      </c>
      <c r="B12252" t="s">
        <v>31508</v>
      </c>
      <c r="C12252" t="s">
        <v>31509</v>
      </c>
      <c r="D12252" t="s">
        <v>31469</v>
      </c>
      <c r="E12252" t="s">
        <v>36146</v>
      </c>
      <c r="F12252" t="s">
        <v>35363</v>
      </c>
      <c r="G12252">
        <v>1997</v>
      </c>
      <c r="H12252" t="s">
        <v>36776</v>
      </c>
      <c r="I12252" t="s">
        <v>31510</v>
      </c>
      <c r="J12252" s="2" t="s">
        <v>31511</v>
      </c>
      <c r="K12252" s="5" t="s">
        <v>21</v>
      </c>
    </row>
    <row r="12253" spans="1:12" hidden="1" x14ac:dyDescent="0.25">
      <c r="A12253">
        <v>264692</v>
      </c>
      <c r="B12253" t="s">
        <v>31512</v>
      </c>
      <c r="C12253" t="s">
        <v>31513</v>
      </c>
      <c r="D12253" t="s">
        <v>31514</v>
      </c>
      <c r="E12253" t="s">
        <v>36147</v>
      </c>
      <c r="F12253" t="s">
        <v>36148</v>
      </c>
      <c r="G12253">
        <v>1999</v>
      </c>
      <c r="H12253" t="s">
        <v>36777</v>
      </c>
      <c r="I12253" t="s">
        <v>31515</v>
      </c>
      <c r="J12253" s="2" t="s">
        <v>31516</v>
      </c>
      <c r="K12253" s="5" t="s">
        <v>21</v>
      </c>
    </row>
    <row r="12254" spans="1:12" hidden="1" x14ac:dyDescent="0.25">
      <c r="A12254">
        <v>264754</v>
      </c>
      <c r="B12254" t="s">
        <v>31517</v>
      </c>
      <c r="C12254" t="s">
        <v>31513</v>
      </c>
      <c r="D12254" t="s">
        <v>31514</v>
      </c>
      <c r="E12254" t="s">
        <v>36147</v>
      </c>
      <c r="F12254" t="s">
        <v>36148</v>
      </c>
      <c r="G12254">
        <v>1999</v>
      </c>
      <c r="H12254" t="s">
        <v>36777</v>
      </c>
      <c r="I12254" t="s">
        <v>31515</v>
      </c>
      <c r="J12254" s="2" t="s">
        <v>31518</v>
      </c>
      <c r="K12254" s="5" t="s">
        <v>128</v>
      </c>
    </row>
    <row r="12255" spans="1:12" hidden="1" x14ac:dyDescent="0.25">
      <c r="A12255">
        <v>264758</v>
      </c>
      <c r="B12255" t="s">
        <v>31519</v>
      </c>
      <c r="C12255" t="s">
        <v>31513</v>
      </c>
      <c r="D12255" t="s">
        <v>31514</v>
      </c>
      <c r="E12255" t="s">
        <v>36147</v>
      </c>
      <c r="F12255" t="s">
        <v>36148</v>
      </c>
      <c r="G12255">
        <v>1999</v>
      </c>
      <c r="H12255" t="s">
        <v>36777</v>
      </c>
      <c r="I12255" t="s">
        <v>31515</v>
      </c>
      <c r="J12255" s="2" t="s">
        <v>31520</v>
      </c>
      <c r="K12255" s="5" t="s">
        <v>38</v>
      </c>
      <c r="L12255" t="s">
        <v>16</v>
      </c>
    </row>
    <row r="12256" spans="1:12" hidden="1" x14ac:dyDescent="0.25">
      <c r="A12256">
        <v>264779</v>
      </c>
      <c r="B12256" t="s">
        <v>31521</v>
      </c>
      <c r="C12256" t="s">
        <v>31513</v>
      </c>
      <c r="D12256" t="s">
        <v>31514</v>
      </c>
      <c r="E12256" t="s">
        <v>36147</v>
      </c>
      <c r="F12256" t="s">
        <v>36148</v>
      </c>
      <c r="G12256">
        <v>1999</v>
      </c>
      <c r="H12256" t="s">
        <v>36777</v>
      </c>
      <c r="I12256" t="s">
        <v>31515</v>
      </c>
      <c r="J12256" s="2" t="s">
        <v>31522</v>
      </c>
      <c r="K12256" s="5" t="s">
        <v>21</v>
      </c>
    </row>
    <row r="12257" spans="1:12" hidden="1" x14ac:dyDescent="0.25">
      <c r="A12257">
        <v>264805</v>
      </c>
      <c r="B12257" t="s">
        <v>31523</v>
      </c>
      <c r="C12257" t="s">
        <v>31513</v>
      </c>
      <c r="D12257" t="s">
        <v>31514</v>
      </c>
      <c r="E12257" t="s">
        <v>36147</v>
      </c>
      <c r="F12257" t="s">
        <v>36148</v>
      </c>
      <c r="G12257">
        <v>1999</v>
      </c>
      <c r="H12257" t="s">
        <v>36777</v>
      </c>
      <c r="I12257" t="s">
        <v>31515</v>
      </c>
      <c r="J12257" s="2" t="s">
        <v>31524</v>
      </c>
      <c r="K12257" s="5" t="s">
        <v>128</v>
      </c>
    </row>
    <row r="12258" spans="1:12" hidden="1" x14ac:dyDescent="0.25">
      <c r="A12258">
        <v>264821</v>
      </c>
      <c r="B12258" t="s">
        <v>31525</v>
      </c>
      <c r="C12258" t="s">
        <v>31526</v>
      </c>
      <c r="D12258" t="s">
        <v>31514</v>
      </c>
      <c r="E12258" t="s">
        <v>36147</v>
      </c>
      <c r="F12258" t="s">
        <v>36148</v>
      </c>
      <c r="G12258">
        <v>1999</v>
      </c>
      <c r="H12258" t="s">
        <v>36777</v>
      </c>
      <c r="I12258" t="s">
        <v>31527</v>
      </c>
      <c r="J12258" s="2" t="s">
        <v>31528</v>
      </c>
      <c r="K12258" s="5" t="s">
        <v>3682</v>
      </c>
      <c r="L12258" t="s">
        <v>35242</v>
      </c>
    </row>
    <row r="12259" spans="1:12" hidden="1" x14ac:dyDescent="0.25">
      <c r="A12259">
        <v>264846</v>
      </c>
      <c r="B12259" t="s">
        <v>31529</v>
      </c>
      <c r="C12259" t="s">
        <v>31530</v>
      </c>
      <c r="D12259" t="s">
        <v>31514</v>
      </c>
      <c r="E12259" t="s">
        <v>36147</v>
      </c>
      <c r="F12259" t="s">
        <v>36148</v>
      </c>
      <c r="G12259">
        <v>1999</v>
      </c>
      <c r="H12259" t="s">
        <v>36777</v>
      </c>
      <c r="I12259" t="s">
        <v>11004</v>
      </c>
      <c r="J12259" s="2" t="s">
        <v>31531</v>
      </c>
      <c r="K12259" s="5" t="s">
        <v>21</v>
      </c>
    </row>
    <row r="12260" spans="1:12" hidden="1" x14ac:dyDescent="0.25">
      <c r="A12260">
        <v>264864</v>
      </c>
      <c r="B12260" t="s">
        <v>31532</v>
      </c>
      <c r="C12260" t="s">
        <v>31530</v>
      </c>
      <c r="D12260" t="s">
        <v>31514</v>
      </c>
      <c r="E12260" t="s">
        <v>36147</v>
      </c>
      <c r="F12260" t="s">
        <v>36148</v>
      </c>
      <c r="G12260">
        <v>1999</v>
      </c>
      <c r="H12260" t="s">
        <v>36777</v>
      </c>
      <c r="I12260" t="s">
        <v>11004</v>
      </c>
      <c r="J12260" s="2" t="s">
        <v>31533</v>
      </c>
      <c r="K12260" s="5" t="s">
        <v>55</v>
      </c>
    </row>
    <row r="12261" spans="1:12" hidden="1" x14ac:dyDescent="0.25">
      <c r="A12261">
        <v>264890</v>
      </c>
      <c r="B12261" t="s">
        <v>31534</v>
      </c>
      <c r="C12261" t="s">
        <v>31535</v>
      </c>
      <c r="D12261" t="s">
        <v>31514</v>
      </c>
      <c r="E12261" t="s">
        <v>36147</v>
      </c>
      <c r="F12261" t="s">
        <v>36148</v>
      </c>
      <c r="G12261">
        <v>1999</v>
      </c>
      <c r="H12261" t="s">
        <v>36777</v>
      </c>
      <c r="I12261" t="s">
        <v>31536</v>
      </c>
      <c r="J12261" s="2" t="s">
        <v>31537</v>
      </c>
      <c r="K12261" s="5" t="s">
        <v>128</v>
      </c>
    </row>
    <row r="12262" spans="1:12" hidden="1" x14ac:dyDescent="0.25">
      <c r="A12262">
        <v>264914</v>
      </c>
      <c r="B12262" t="s">
        <v>31538</v>
      </c>
      <c r="C12262" t="s">
        <v>31530</v>
      </c>
      <c r="D12262" t="s">
        <v>31514</v>
      </c>
      <c r="E12262" t="s">
        <v>36147</v>
      </c>
      <c r="F12262" t="s">
        <v>36148</v>
      </c>
      <c r="G12262">
        <v>1999</v>
      </c>
      <c r="H12262" t="s">
        <v>36777</v>
      </c>
      <c r="I12262" t="s">
        <v>11004</v>
      </c>
      <c r="J12262" s="2" t="s">
        <v>31539</v>
      </c>
      <c r="K12262" s="5" t="s">
        <v>38</v>
      </c>
      <c r="L12262" t="s">
        <v>35296</v>
      </c>
    </row>
    <row r="12263" spans="1:12" hidden="1" x14ac:dyDescent="0.25">
      <c r="A12263">
        <v>264923</v>
      </c>
      <c r="B12263" t="s">
        <v>31540</v>
      </c>
      <c r="C12263" t="s">
        <v>31526</v>
      </c>
      <c r="D12263" t="s">
        <v>31514</v>
      </c>
      <c r="E12263" t="s">
        <v>36147</v>
      </c>
      <c r="F12263" t="s">
        <v>36148</v>
      </c>
      <c r="G12263">
        <v>1999</v>
      </c>
      <c r="H12263" t="s">
        <v>36777</v>
      </c>
      <c r="I12263" t="s">
        <v>31527</v>
      </c>
      <c r="J12263" s="2" t="s">
        <v>31541</v>
      </c>
      <c r="K12263" s="5" t="s">
        <v>38</v>
      </c>
      <c r="L12263" t="s">
        <v>16</v>
      </c>
    </row>
    <row r="12264" spans="1:12" hidden="1" x14ac:dyDescent="0.25">
      <c r="A12264">
        <v>264964</v>
      </c>
      <c r="B12264" t="s">
        <v>31542</v>
      </c>
      <c r="C12264" t="s">
        <v>31526</v>
      </c>
      <c r="D12264" t="s">
        <v>31514</v>
      </c>
      <c r="E12264" t="s">
        <v>36147</v>
      </c>
      <c r="F12264" t="s">
        <v>36148</v>
      </c>
      <c r="G12264">
        <v>1999</v>
      </c>
      <c r="H12264" t="s">
        <v>36777</v>
      </c>
      <c r="I12264" t="s">
        <v>31527</v>
      </c>
      <c r="J12264" s="2" t="s">
        <v>31543</v>
      </c>
      <c r="K12264" s="5" t="s">
        <v>21</v>
      </c>
    </row>
    <row r="12265" spans="1:12" hidden="1" x14ac:dyDescent="0.25">
      <c r="A12265">
        <v>264967</v>
      </c>
      <c r="B12265" t="s">
        <v>31544</v>
      </c>
      <c r="C12265" t="s">
        <v>31530</v>
      </c>
      <c r="D12265" t="s">
        <v>31514</v>
      </c>
      <c r="E12265" t="s">
        <v>36147</v>
      </c>
      <c r="F12265" t="s">
        <v>36148</v>
      </c>
      <c r="G12265">
        <v>1999</v>
      </c>
      <c r="H12265" t="s">
        <v>36777</v>
      </c>
      <c r="I12265" t="s">
        <v>11004</v>
      </c>
      <c r="J12265" s="2" t="s">
        <v>31545</v>
      </c>
      <c r="K12265" s="5" t="s">
        <v>21</v>
      </c>
    </row>
    <row r="12266" spans="1:12" hidden="1" x14ac:dyDescent="0.25">
      <c r="A12266">
        <v>265019</v>
      </c>
      <c r="B12266" t="s">
        <v>31546</v>
      </c>
      <c r="C12266" t="s">
        <v>31547</v>
      </c>
      <c r="D12266" t="s">
        <v>31548</v>
      </c>
      <c r="E12266" t="s">
        <v>36149</v>
      </c>
      <c r="F12266" t="s">
        <v>35398</v>
      </c>
      <c r="G12266">
        <v>1999</v>
      </c>
      <c r="H12266" t="s">
        <v>36778</v>
      </c>
      <c r="I12266" t="s">
        <v>1462</v>
      </c>
      <c r="J12266" s="2" t="s">
        <v>31549</v>
      </c>
      <c r="K12266" s="5" t="s">
        <v>173</v>
      </c>
      <c r="L12266" t="s">
        <v>174</v>
      </c>
    </row>
    <row r="12267" spans="1:12" hidden="1" x14ac:dyDescent="0.25">
      <c r="A12267">
        <v>265020</v>
      </c>
      <c r="B12267" t="s">
        <v>31550</v>
      </c>
      <c r="C12267" t="s">
        <v>31551</v>
      </c>
      <c r="D12267" t="s">
        <v>31548</v>
      </c>
      <c r="E12267" t="s">
        <v>36149</v>
      </c>
      <c r="F12267" t="s">
        <v>35398</v>
      </c>
      <c r="G12267">
        <v>1999</v>
      </c>
      <c r="H12267" t="s">
        <v>36778</v>
      </c>
      <c r="I12267" t="s">
        <v>31552</v>
      </c>
      <c r="J12267" s="2" t="s">
        <v>31553</v>
      </c>
      <c r="K12267" s="5" t="s">
        <v>55</v>
      </c>
    </row>
    <row r="12268" spans="1:12" hidden="1" x14ac:dyDescent="0.25">
      <c r="A12268">
        <v>265033</v>
      </c>
      <c r="B12268" t="s">
        <v>31554</v>
      </c>
      <c r="C12268" t="s">
        <v>31547</v>
      </c>
      <c r="D12268" t="s">
        <v>31548</v>
      </c>
      <c r="E12268" t="s">
        <v>36149</v>
      </c>
      <c r="F12268" t="s">
        <v>35398</v>
      </c>
      <c r="G12268">
        <v>1999</v>
      </c>
      <c r="H12268" t="s">
        <v>36778</v>
      </c>
      <c r="I12268" t="s">
        <v>1462</v>
      </c>
      <c r="J12268" s="2" t="s">
        <v>31555</v>
      </c>
      <c r="K12268" s="5" t="s">
        <v>38</v>
      </c>
      <c r="L12268" t="s">
        <v>132</v>
      </c>
    </row>
    <row r="12269" spans="1:12" hidden="1" x14ac:dyDescent="0.25">
      <c r="A12269">
        <v>265045</v>
      </c>
      <c r="B12269" t="s">
        <v>31556</v>
      </c>
      <c r="C12269" t="s">
        <v>31557</v>
      </c>
      <c r="D12269" t="s">
        <v>31548</v>
      </c>
      <c r="E12269" t="s">
        <v>36149</v>
      </c>
      <c r="F12269" t="s">
        <v>35398</v>
      </c>
      <c r="G12269">
        <v>1999</v>
      </c>
      <c r="H12269" t="s">
        <v>36778</v>
      </c>
      <c r="I12269" t="s">
        <v>23880</v>
      </c>
      <c r="J12269" s="2" t="s">
        <v>31558</v>
      </c>
      <c r="K12269" s="5" t="s">
        <v>55</v>
      </c>
    </row>
    <row r="12270" spans="1:12" hidden="1" x14ac:dyDescent="0.25">
      <c r="A12270">
        <v>265047</v>
      </c>
      <c r="B12270" t="s">
        <v>31559</v>
      </c>
      <c r="C12270" t="s">
        <v>31557</v>
      </c>
      <c r="D12270" t="s">
        <v>31548</v>
      </c>
      <c r="E12270" t="s">
        <v>36149</v>
      </c>
      <c r="F12270" t="s">
        <v>35398</v>
      </c>
      <c r="G12270">
        <v>1999</v>
      </c>
      <c r="H12270" t="s">
        <v>36778</v>
      </c>
      <c r="I12270" t="s">
        <v>23880</v>
      </c>
      <c r="J12270" s="2" t="s">
        <v>31560</v>
      </c>
      <c r="K12270" s="5" t="s">
        <v>38</v>
      </c>
      <c r="L12270" t="s">
        <v>35296</v>
      </c>
    </row>
    <row r="12271" spans="1:12" hidden="1" x14ac:dyDescent="0.25">
      <c r="A12271">
        <v>265063</v>
      </c>
      <c r="B12271" t="s">
        <v>31561</v>
      </c>
      <c r="C12271" t="s">
        <v>31547</v>
      </c>
      <c r="D12271" t="s">
        <v>31548</v>
      </c>
      <c r="E12271" t="s">
        <v>36149</v>
      </c>
      <c r="F12271" t="s">
        <v>35398</v>
      </c>
      <c r="G12271">
        <v>1999</v>
      </c>
      <c r="H12271" t="s">
        <v>36778</v>
      </c>
      <c r="I12271" t="s">
        <v>1462</v>
      </c>
      <c r="J12271" s="2" t="s">
        <v>31562</v>
      </c>
      <c r="K12271" s="5" t="s">
        <v>15</v>
      </c>
    </row>
    <row r="12272" spans="1:12" hidden="1" x14ac:dyDescent="0.25">
      <c r="A12272">
        <v>265142</v>
      </c>
      <c r="B12272" t="s">
        <v>31563</v>
      </c>
      <c r="C12272" t="s">
        <v>31564</v>
      </c>
      <c r="D12272" t="s">
        <v>31548</v>
      </c>
      <c r="E12272" t="s">
        <v>36149</v>
      </c>
      <c r="F12272" t="s">
        <v>35398</v>
      </c>
      <c r="G12272">
        <v>1999</v>
      </c>
      <c r="H12272" t="s">
        <v>36778</v>
      </c>
      <c r="I12272" t="s">
        <v>7750</v>
      </c>
      <c r="J12272" s="2" t="s">
        <v>31565</v>
      </c>
      <c r="K12272" s="5" t="s">
        <v>38</v>
      </c>
      <c r="L12272" t="s">
        <v>16</v>
      </c>
    </row>
    <row r="12273" spans="1:12" hidden="1" x14ac:dyDescent="0.25">
      <c r="A12273">
        <v>265166</v>
      </c>
      <c r="B12273" t="s">
        <v>31566</v>
      </c>
      <c r="C12273" t="s">
        <v>31564</v>
      </c>
      <c r="D12273" t="s">
        <v>31548</v>
      </c>
      <c r="E12273" t="s">
        <v>36149</v>
      </c>
      <c r="F12273" t="s">
        <v>35398</v>
      </c>
      <c r="G12273">
        <v>1999</v>
      </c>
      <c r="H12273" t="s">
        <v>36778</v>
      </c>
      <c r="I12273" t="s">
        <v>7750</v>
      </c>
      <c r="J12273" s="2" t="s">
        <v>31567</v>
      </c>
      <c r="K12273" s="5" t="s">
        <v>21</v>
      </c>
      <c r="L12273" t="s">
        <v>143</v>
      </c>
    </row>
    <row r="12274" spans="1:12" hidden="1" x14ac:dyDescent="0.25">
      <c r="A12274">
        <v>265188</v>
      </c>
      <c r="B12274" t="s">
        <v>31568</v>
      </c>
      <c r="C12274" t="s">
        <v>31564</v>
      </c>
      <c r="D12274" t="s">
        <v>31548</v>
      </c>
      <c r="E12274" t="s">
        <v>36149</v>
      </c>
      <c r="F12274" t="s">
        <v>35398</v>
      </c>
      <c r="G12274">
        <v>1999</v>
      </c>
      <c r="H12274" t="s">
        <v>36778</v>
      </c>
      <c r="I12274" t="s">
        <v>7750</v>
      </c>
      <c r="J12274" s="2" t="s">
        <v>31569</v>
      </c>
      <c r="K12274" s="5" t="s">
        <v>21</v>
      </c>
      <c r="L12274" t="s">
        <v>143</v>
      </c>
    </row>
    <row r="12275" spans="1:12" hidden="1" x14ac:dyDescent="0.25">
      <c r="A12275">
        <v>265249</v>
      </c>
      <c r="B12275" t="s">
        <v>31570</v>
      </c>
      <c r="C12275" t="s">
        <v>31571</v>
      </c>
      <c r="D12275" t="s">
        <v>31548</v>
      </c>
      <c r="E12275" t="s">
        <v>36149</v>
      </c>
      <c r="F12275" t="s">
        <v>35398</v>
      </c>
      <c r="G12275">
        <v>1999</v>
      </c>
      <c r="H12275" t="s">
        <v>36778</v>
      </c>
      <c r="I12275" t="s">
        <v>5751</v>
      </c>
      <c r="J12275" s="2" t="s">
        <v>31572</v>
      </c>
      <c r="K12275" s="5" t="s">
        <v>345</v>
      </c>
    </row>
    <row r="12276" spans="1:12" hidden="1" x14ac:dyDescent="0.25">
      <c r="A12276">
        <v>265255</v>
      </c>
      <c r="B12276" t="s">
        <v>31573</v>
      </c>
      <c r="C12276" t="s">
        <v>31571</v>
      </c>
      <c r="D12276" t="s">
        <v>31548</v>
      </c>
      <c r="E12276" t="s">
        <v>36149</v>
      </c>
      <c r="F12276" t="s">
        <v>35398</v>
      </c>
      <c r="G12276">
        <v>1999</v>
      </c>
      <c r="H12276" t="s">
        <v>36778</v>
      </c>
      <c r="I12276" t="s">
        <v>5751</v>
      </c>
      <c r="J12276" s="2" t="s">
        <v>31574</v>
      </c>
      <c r="K12276" s="5" t="s">
        <v>38</v>
      </c>
      <c r="L12276" t="s">
        <v>232</v>
      </c>
    </row>
    <row r="12277" spans="1:12" hidden="1" x14ac:dyDescent="0.25">
      <c r="A12277">
        <v>265256</v>
      </c>
      <c r="B12277" t="s">
        <v>31575</v>
      </c>
      <c r="C12277" t="s">
        <v>31571</v>
      </c>
      <c r="D12277" t="s">
        <v>31548</v>
      </c>
      <c r="E12277" t="s">
        <v>36149</v>
      </c>
      <c r="F12277" t="s">
        <v>35398</v>
      </c>
      <c r="G12277">
        <v>1999</v>
      </c>
      <c r="H12277" t="s">
        <v>36778</v>
      </c>
      <c r="I12277" t="s">
        <v>5751</v>
      </c>
      <c r="J12277" s="2" t="s">
        <v>31576</v>
      </c>
      <c r="K12277" s="5" t="s">
        <v>38</v>
      </c>
    </row>
    <row r="12278" spans="1:12" hidden="1" x14ac:dyDescent="0.25">
      <c r="A12278">
        <v>265269</v>
      </c>
      <c r="B12278" t="s">
        <v>31577</v>
      </c>
      <c r="C12278" t="s">
        <v>31571</v>
      </c>
      <c r="D12278" t="s">
        <v>31548</v>
      </c>
      <c r="E12278" t="s">
        <v>36149</v>
      </c>
      <c r="F12278" t="s">
        <v>35398</v>
      </c>
      <c r="G12278">
        <v>1999</v>
      </c>
      <c r="H12278" t="s">
        <v>36778</v>
      </c>
      <c r="I12278" t="s">
        <v>5751</v>
      </c>
      <c r="J12278" s="2" t="s">
        <v>31578</v>
      </c>
      <c r="K12278" s="5" t="s">
        <v>38</v>
      </c>
      <c r="L12278" t="s">
        <v>16</v>
      </c>
    </row>
    <row r="12279" spans="1:12" hidden="1" x14ac:dyDescent="0.25">
      <c r="A12279">
        <v>265272</v>
      </c>
      <c r="B12279" t="s">
        <v>31579</v>
      </c>
      <c r="C12279" t="s">
        <v>31580</v>
      </c>
      <c r="D12279" t="s">
        <v>31548</v>
      </c>
      <c r="E12279" t="s">
        <v>36149</v>
      </c>
      <c r="F12279" t="s">
        <v>35398</v>
      </c>
      <c r="G12279">
        <v>1999</v>
      </c>
      <c r="H12279" t="s">
        <v>36778</v>
      </c>
      <c r="I12279" t="s">
        <v>352</v>
      </c>
      <c r="J12279" s="2" t="s">
        <v>31581</v>
      </c>
      <c r="K12279" s="5" t="s">
        <v>21</v>
      </c>
    </row>
    <row r="12280" spans="1:12" hidden="1" x14ac:dyDescent="0.25">
      <c r="A12280">
        <v>265290</v>
      </c>
      <c r="B12280" t="s">
        <v>31582</v>
      </c>
      <c r="C12280" t="s">
        <v>31571</v>
      </c>
      <c r="D12280" t="s">
        <v>31548</v>
      </c>
      <c r="E12280" t="s">
        <v>36149</v>
      </c>
      <c r="F12280" t="s">
        <v>35398</v>
      </c>
      <c r="G12280">
        <v>1999</v>
      </c>
      <c r="H12280" t="s">
        <v>36778</v>
      </c>
      <c r="I12280" t="s">
        <v>5751</v>
      </c>
      <c r="J12280" s="2" t="s">
        <v>31583</v>
      </c>
      <c r="K12280" s="5" t="s">
        <v>128</v>
      </c>
      <c r="L12280" t="s">
        <v>374</v>
      </c>
    </row>
    <row r="12281" spans="1:12" hidden="1" x14ac:dyDescent="0.25">
      <c r="A12281">
        <v>265311</v>
      </c>
      <c r="B12281" t="s">
        <v>31584</v>
      </c>
      <c r="C12281" t="s">
        <v>31580</v>
      </c>
      <c r="D12281" t="s">
        <v>31548</v>
      </c>
      <c r="E12281" t="s">
        <v>36149</v>
      </c>
      <c r="F12281" t="s">
        <v>35398</v>
      </c>
      <c r="G12281">
        <v>1999</v>
      </c>
      <c r="H12281" t="s">
        <v>36778</v>
      </c>
      <c r="I12281" t="s">
        <v>352</v>
      </c>
      <c r="J12281" s="2" t="s">
        <v>31585</v>
      </c>
      <c r="K12281" s="5" t="s">
        <v>55</v>
      </c>
    </row>
    <row r="12282" spans="1:12" hidden="1" x14ac:dyDescent="0.25">
      <c r="A12282">
        <v>265327</v>
      </c>
      <c r="B12282" t="s">
        <v>31586</v>
      </c>
      <c r="C12282" t="s">
        <v>31580</v>
      </c>
      <c r="D12282" t="s">
        <v>31548</v>
      </c>
      <c r="E12282" t="s">
        <v>36149</v>
      </c>
      <c r="F12282" t="s">
        <v>35398</v>
      </c>
      <c r="G12282">
        <v>1999</v>
      </c>
      <c r="H12282" t="s">
        <v>36778</v>
      </c>
      <c r="I12282" t="s">
        <v>352</v>
      </c>
      <c r="J12282" s="2" t="s">
        <v>31587</v>
      </c>
      <c r="K12282" s="5" t="s">
        <v>55</v>
      </c>
    </row>
    <row r="12283" spans="1:12" hidden="1" x14ac:dyDescent="0.25">
      <c r="A12283">
        <v>265350</v>
      </c>
      <c r="B12283" t="s">
        <v>31588</v>
      </c>
      <c r="C12283" t="s">
        <v>31571</v>
      </c>
      <c r="D12283" t="s">
        <v>31548</v>
      </c>
      <c r="E12283" t="s">
        <v>36149</v>
      </c>
      <c r="F12283" t="s">
        <v>35398</v>
      </c>
      <c r="G12283">
        <v>1999</v>
      </c>
      <c r="H12283" t="s">
        <v>36778</v>
      </c>
      <c r="I12283" t="s">
        <v>5751</v>
      </c>
      <c r="J12283" s="2" t="s">
        <v>31589</v>
      </c>
      <c r="K12283" s="5" t="s">
        <v>55</v>
      </c>
    </row>
    <row r="12284" spans="1:12" hidden="1" x14ac:dyDescent="0.25">
      <c r="A12284">
        <v>265356</v>
      </c>
      <c r="B12284" t="s">
        <v>31590</v>
      </c>
      <c r="C12284" t="s">
        <v>31571</v>
      </c>
      <c r="D12284" t="s">
        <v>31548</v>
      </c>
      <c r="E12284" t="s">
        <v>36149</v>
      </c>
      <c r="F12284" t="s">
        <v>35398</v>
      </c>
      <c r="G12284">
        <v>1999</v>
      </c>
      <c r="H12284" t="s">
        <v>36778</v>
      </c>
      <c r="I12284" t="s">
        <v>5751</v>
      </c>
      <c r="J12284" s="2" t="s">
        <v>31591</v>
      </c>
      <c r="K12284" s="5" t="s">
        <v>580</v>
      </c>
    </row>
    <row r="12285" spans="1:12" hidden="1" x14ac:dyDescent="0.25">
      <c r="A12285">
        <v>265358</v>
      </c>
      <c r="B12285" t="s">
        <v>31592</v>
      </c>
      <c r="C12285" t="s">
        <v>31571</v>
      </c>
      <c r="D12285" t="s">
        <v>31548</v>
      </c>
      <c r="E12285" t="s">
        <v>36149</v>
      </c>
      <c r="F12285" t="s">
        <v>35398</v>
      </c>
      <c r="G12285">
        <v>1999</v>
      </c>
      <c r="H12285" t="s">
        <v>36778</v>
      </c>
      <c r="I12285" t="s">
        <v>5751</v>
      </c>
      <c r="J12285" s="2" t="s">
        <v>31593</v>
      </c>
      <c r="K12285" s="5" t="s">
        <v>128</v>
      </c>
    </row>
    <row r="12286" spans="1:12" hidden="1" x14ac:dyDescent="0.25">
      <c r="A12286">
        <v>265369</v>
      </c>
      <c r="B12286" t="s">
        <v>31594</v>
      </c>
      <c r="C12286" t="s">
        <v>31580</v>
      </c>
      <c r="D12286" t="s">
        <v>31548</v>
      </c>
      <c r="E12286" t="s">
        <v>36149</v>
      </c>
      <c r="F12286" t="s">
        <v>35398</v>
      </c>
      <c r="G12286">
        <v>1999</v>
      </c>
      <c r="H12286" t="s">
        <v>36778</v>
      </c>
      <c r="I12286" t="s">
        <v>352</v>
      </c>
      <c r="J12286" s="2" t="s">
        <v>31595</v>
      </c>
      <c r="K12286" s="5" t="s">
        <v>55</v>
      </c>
    </row>
    <row r="12287" spans="1:12" hidden="1" x14ac:dyDescent="0.25">
      <c r="A12287">
        <v>265372</v>
      </c>
      <c r="B12287" t="s">
        <v>31596</v>
      </c>
      <c r="C12287" t="s">
        <v>31580</v>
      </c>
      <c r="D12287" t="s">
        <v>31548</v>
      </c>
      <c r="E12287" t="s">
        <v>36149</v>
      </c>
      <c r="F12287" t="s">
        <v>35398</v>
      </c>
      <c r="G12287">
        <v>1999</v>
      </c>
      <c r="H12287" t="s">
        <v>36778</v>
      </c>
      <c r="I12287" t="s">
        <v>352</v>
      </c>
      <c r="J12287" s="2" t="s">
        <v>31597</v>
      </c>
      <c r="K12287" s="5" t="s">
        <v>21</v>
      </c>
    </row>
    <row r="12288" spans="1:12" hidden="1" x14ac:dyDescent="0.25">
      <c r="A12288">
        <v>265375</v>
      </c>
      <c r="B12288" t="s">
        <v>31598</v>
      </c>
      <c r="C12288" t="s">
        <v>31571</v>
      </c>
      <c r="D12288" t="s">
        <v>31548</v>
      </c>
      <c r="E12288" t="s">
        <v>36149</v>
      </c>
      <c r="F12288" t="s">
        <v>35398</v>
      </c>
      <c r="G12288">
        <v>1999</v>
      </c>
      <c r="H12288" t="s">
        <v>36778</v>
      </c>
      <c r="I12288" t="s">
        <v>5751</v>
      </c>
      <c r="J12288" s="2" t="s">
        <v>31599</v>
      </c>
      <c r="K12288" s="5" t="s">
        <v>21</v>
      </c>
    </row>
    <row r="12289" spans="1:12" hidden="1" x14ac:dyDescent="0.25">
      <c r="A12289">
        <v>265378</v>
      </c>
      <c r="B12289" t="s">
        <v>31600</v>
      </c>
      <c r="C12289" t="s">
        <v>31580</v>
      </c>
      <c r="D12289" t="s">
        <v>31548</v>
      </c>
      <c r="E12289" t="s">
        <v>36149</v>
      </c>
      <c r="F12289" t="s">
        <v>35398</v>
      </c>
      <c r="G12289">
        <v>1999</v>
      </c>
      <c r="H12289" t="s">
        <v>36778</v>
      </c>
      <c r="I12289" t="s">
        <v>352</v>
      </c>
      <c r="J12289" s="2" t="s">
        <v>31601</v>
      </c>
      <c r="K12289" s="5" t="s">
        <v>1493</v>
      </c>
      <c r="L12289" t="s">
        <v>16</v>
      </c>
    </row>
    <row r="12290" spans="1:12" hidden="1" x14ac:dyDescent="0.25">
      <c r="A12290">
        <v>265388</v>
      </c>
      <c r="B12290" t="s">
        <v>31602</v>
      </c>
      <c r="C12290" t="s">
        <v>31571</v>
      </c>
      <c r="D12290" t="s">
        <v>31548</v>
      </c>
      <c r="E12290" t="s">
        <v>36149</v>
      </c>
      <c r="F12290" t="s">
        <v>35398</v>
      </c>
      <c r="G12290">
        <v>1999</v>
      </c>
      <c r="H12290" t="s">
        <v>36778</v>
      </c>
      <c r="I12290" t="s">
        <v>5751</v>
      </c>
      <c r="J12290" s="2" t="s">
        <v>31603</v>
      </c>
      <c r="K12290" s="5" t="s">
        <v>1493</v>
      </c>
    </row>
    <row r="12291" spans="1:12" hidden="1" x14ac:dyDescent="0.25">
      <c r="A12291">
        <v>265391</v>
      </c>
      <c r="B12291" t="s">
        <v>31604</v>
      </c>
      <c r="C12291" t="s">
        <v>31580</v>
      </c>
      <c r="D12291" t="s">
        <v>31548</v>
      </c>
      <c r="E12291" t="s">
        <v>36149</v>
      </c>
      <c r="F12291" t="s">
        <v>35398</v>
      </c>
      <c r="G12291">
        <v>1999</v>
      </c>
      <c r="H12291" t="s">
        <v>36778</v>
      </c>
      <c r="I12291" t="s">
        <v>352</v>
      </c>
      <c r="J12291" s="2" t="s">
        <v>31605</v>
      </c>
      <c r="K12291" s="5" t="s">
        <v>21</v>
      </c>
    </row>
    <row r="12292" spans="1:12" hidden="1" x14ac:dyDescent="0.25">
      <c r="A12292">
        <v>265395</v>
      </c>
      <c r="B12292" t="s">
        <v>31606</v>
      </c>
      <c r="C12292" t="s">
        <v>31580</v>
      </c>
      <c r="D12292" t="s">
        <v>31548</v>
      </c>
      <c r="E12292" t="s">
        <v>36149</v>
      </c>
      <c r="F12292" t="s">
        <v>35398</v>
      </c>
      <c r="G12292">
        <v>1999</v>
      </c>
      <c r="H12292" t="s">
        <v>36778</v>
      </c>
      <c r="I12292" t="s">
        <v>352</v>
      </c>
      <c r="J12292" s="2" t="s">
        <v>31607</v>
      </c>
      <c r="K12292" s="5" t="s">
        <v>21</v>
      </c>
    </row>
    <row r="12293" spans="1:12" hidden="1" x14ac:dyDescent="0.25">
      <c r="A12293">
        <v>265403</v>
      </c>
      <c r="B12293" t="s">
        <v>31608</v>
      </c>
      <c r="C12293" t="s">
        <v>31580</v>
      </c>
      <c r="D12293" t="s">
        <v>31548</v>
      </c>
      <c r="E12293" t="s">
        <v>36149</v>
      </c>
      <c r="F12293" t="s">
        <v>35398</v>
      </c>
      <c r="G12293">
        <v>1999</v>
      </c>
      <c r="H12293" t="s">
        <v>36778</v>
      </c>
      <c r="I12293" t="s">
        <v>352</v>
      </c>
      <c r="J12293" s="2" t="s">
        <v>31609</v>
      </c>
      <c r="K12293" s="5" t="s">
        <v>21</v>
      </c>
    </row>
    <row r="12294" spans="1:12" hidden="1" x14ac:dyDescent="0.25">
      <c r="A12294">
        <v>265404</v>
      </c>
      <c r="B12294" t="s">
        <v>31610</v>
      </c>
      <c r="C12294" t="s">
        <v>31571</v>
      </c>
      <c r="D12294" t="s">
        <v>31548</v>
      </c>
      <c r="E12294" t="s">
        <v>36149</v>
      </c>
      <c r="F12294" t="s">
        <v>35398</v>
      </c>
      <c r="G12294">
        <v>1999</v>
      </c>
      <c r="H12294" t="s">
        <v>36778</v>
      </c>
      <c r="I12294" t="s">
        <v>5751</v>
      </c>
      <c r="J12294" s="2" t="s">
        <v>31611</v>
      </c>
      <c r="K12294" s="5" t="s">
        <v>21</v>
      </c>
      <c r="L12294" t="s">
        <v>143</v>
      </c>
    </row>
    <row r="12295" spans="1:12" hidden="1" x14ac:dyDescent="0.25">
      <c r="A12295">
        <v>265426</v>
      </c>
      <c r="B12295" t="s">
        <v>31612</v>
      </c>
      <c r="C12295" t="s">
        <v>31571</v>
      </c>
      <c r="D12295" t="s">
        <v>31548</v>
      </c>
      <c r="E12295" t="s">
        <v>36149</v>
      </c>
      <c r="F12295" t="s">
        <v>35398</v>
      </c>
      <c r="G12295">
        <v>1999</v>
      </c>
      <c r="H12295" t="s">
        <v>36778</v>
      </c>
      <c r="I12295" t="s">
        <v>5751</v>
      </c>
      <c r="J12295" s="2" t="s">
        <v>31613</v>
      </c>
      <c r="K12295" s="5" t="s">
        <v>15</v>
      </c>
    </row>
    <row r="12296" spans="1:12" hidden="1" x14ac:dyDescent="0.25">
      <c r="A12296">
        <v>265431</v>
      </c>
      <c r="B12296" t="s">
        <v>31614</v>
      </c>
      <c r="C12296" t="s">
        <v>31615</v>
      </c>
      <c r="D12296" t="s">
        <v>31548</v>
      </c>
      <c r="E12296" t="s">
        <v>36149</v>
      </c>
      <c r="F12296" t="s">
        <v>35398</v>
      </c>
      <c r="G12296">
        <v>1999</v>
      </c>
      <c r="H12296" t="s">
        <v>36778</v>
      </c>
      <c r="I12296" t="s">
        <v>31616</v>
      </c>
      <c r="J12296" s="2" t="s">
        <v>31617</v>
      </c>
      <c r="K12296" s="5" t="s">
        <v>38</v>
      </c>
      <c r="L12296" t="s">
        <v>272</v>
      </c>
    </row>
    <row r="12297" spans="1:12" hidden="1" x14ac:dyDescent="0.25">
      <c r="A12297">
        <v>265432</v>
      </c>
      <c r="B12297" t="s">
        <v>31618</v>
      </c>
      <c r="C12297" t="s">
        <v>31571</v>
      </c>
      <c r="D12297" t="s">
        <v>31548</v>
      </c>
      <c r="E12297" t="s">
        <v>36149</v>
      </c>
      <c r="F12297" t="s">
        <v>35398</v>
      </c>
      <c r="G12297">
        <v>1999</v>
      </c>
      <c r="H12297" t="s">
        <v>36778</v>
      </c>
      <c r="I12297" t="s">
        <v>5751</v>
      </c>
      <c r="J12297" s="2" t="s">
        <v>31619</v>
      </c>
      <c r="K12297" s="5" t="s">
        <v>38</v>
      </c>
      <c r="L12297" t="s">
        <v>132</v>
      </c>
    </row>
    <row r="12298" spans="1:12" hidden="1" x14ac:dyDescent="0.25">
      <c r="A12298">
        <v>265439</v>
      </c>
      <c r="B12298" t="s">
        <v>31620</v>
      </c>
      <c r="C12298" t="s">
        <v>31615</v>
      </c>
      <c r="D12298" t="s">
        <v>31548</v>
      </c>
      <c r="E12298" t="s">
        <v>36149</v>
      </c>
      <c r="F12298" t="s">
        <v>35398</v>
      </c>
      <c r="G12298">
        <v>1999</v>
      </c>
      <c r="H12298" t="s">
        <v>36778</v>
      </c>
      <c r="I12298" t="s">
        <v>31616</v>
      </c>
      <c r="J12298" s="2" t="s">
        <v>31621</v>
      </c>
      <c r="K12298" s="5" t="s">
        <v>128</v>
      </c>
    </row>
    <row r="12299" spans="1:12" hidden="1" x14ac:dyDescent="0.25">
      <c r="A12299">
        <v>265440</v>
      </c>
      <c r="B12299" t="s">
        <v>31622</v>
      </c>
      <c r="C12299" t="s">
        <v>31571</v>
      </c>
      <c r="D12299" t="s">
        <v>31548</v>
      </c>
      <c r="E12299" t="s">
        <v>36149</v>
      </c>
      <c r="F12299" t="s">
        <v>35398</v>
      </c>
      <c r="G12299">
        <v>1999</v>
      </c>
      <c r="H12299" t="s">
        <v>36778</v>
      </c>
      <c r="I12299" t="s">
        <v>5751</v>
      </c>
      <c r="J12299" s="2" t="s">
        <v>31623</v>
      </c>
      <c r="K12299" s="5" t="s">
        <v>21</v>
      </c>
    </row>
    <row r="12300" spans="1:12" hidden="1" x14ac:dyDescent="0.25">
      <c r="A12300">
        <v>265442</v>
      </c>
      <c r="B12300" t="s">
        <v>31624</v>
      </c>
      <c r="C12300" t="s">
        <v>31571</v>
      </c>
      <c r="D12300" t="s">
        <v>31548</v>
      </c>
      <c r="E12300" t="s">
        <v>36149</v>
      </c>
      <c r="F12300" t="s">
        <v>35398</v>
      </c>
      <c r="G12300">
        <v>1999</v>
      </c>
      <c r="H12300" t="s">
        <v>36778</v>
      </c>
      <c r="I12300" t="s">
        <v>5751</v>
      </c>
      <c r="J12300" s="2" t="s">
        <v>31625</v>
      </c>
      <c r="K12300" s="5" t="s">
        <v>38</v>
      </c>
      <c r="L12300" t="s">
        <v>132</v>
      </c>
    </row>
    <row r="12301" spans="1:12" hidden="1" x14ac:dyDescent="0.25">
      <c r="A12301">
        <v>265444</v>
      </c>
      <c r="B12301" t="s">
        <v>31626</v>
      </c>
      <c r="C12301" t="s">
        <v>31571</v>
      </c>
      <c r="D12301" t="s">
        <v>31548</v>
      </c>
      <c r="E12301" t="s">
        <v>36149</v>
      </c>
      <c r="F12301" t="s">
        <v>35398</v>
      </c>
      <c r="G12301">
        <v>1999</v>
      </c>
      <c r="H12301" t="s">
        <v>36778</v>
      </c>
      <c r="I12301" t="s">
        <v>5751</v>
      </c>
      <c r="J12301" s="2" t="s">
        <v>31627</v>
      </c>
      <c r="K12301" s="5" t="s">
        <v>38</v>
      </c>
      <c r="L12301" t="s">
        <v>16</v>
      </c>
    </row>
    <row r="12302" spans="1:12" hidden="1" x14ac:dyDescent="0.25">
      <c r="A12302">
        <v>265477</v>
      </c>
      <c r="B12302" t="s">
        <v>31628</v>
      </c>
      <c r="C12302" t="s">
        <v>31571</v>
      </c>
      <c r="D12302" t="s">
        <v>31548</v>
      </c>
      <c r="E12302" t="s">
        <v>36149</v>
      </c>
      <c r="F12302" t="s">
        <v>35398</v>
      </c>
      <c r="G12302">
        <v>1999</v>
      </c>
      <c r="H12302" t="s">
        <v>36778</v>
      </c>
      <c r="I12302" t="s">
        <v>5751</v>
      </c>
      <c r="J12302" s="2" t="s">
        <v>31629</v>
      </c>
      <c r="K12302" s="5" t="s">
        <v>21</v>
      </c>
    </row>
    <row r="12303" spans="1:12" hidden="1" x14ac:dyDescent="0.25">
      <c r="A12303">
        <v>265485</v>
      </c>
      <c r="B12303" t="s">
        <v>31630</v>
      </c>
      <c r="C12303" t="s">
        <v>31571</v>
      </c>
      <c r="D12303" t="s">
        <v>31548</v>
      </c>
      <c r="E12303" t="s">
        <v>36149</v>
      </c>
      <c r="F12303" t="s">
        <v>35398</v>
      </c>
      <c r="G12303">
        <v>1999</v>
      </c>
      <c r="H12303" t="s">
        <v>36778</v>
      </c>
      <c r="I12303" t="s">
        <v>5751</v>
      </c>
      <c r="J12303" s="2" t="s">
        <v>31631</v>
      </c>
      <c r="K12303" s="5" t="s">
        <v>38</v>
      </c>
      <c r="L12303" t="s">
        <v>1151</v>
      </c>
    </row>
    <row r="12304" spans="1:12" hidden="1" x14ac:dyDescent="0.25">
      <c r="A12304">
        <v>265574</v>
      </c>
      <c r="B12304" t="s">
        <v>31632</v>
      </c>
      <c r="C12304" t="s">
        <v>31633</v>
      </c>
      <c r="D12304" t="s">
        <v>31548</v>
      </c>
      <c r="E12304" t="s">
        <v>36149</v>
      </c>
      <c r="F12304" t="s">
        <v>35398</v>
      </c>
      <c r="G12304">
        <v>1999</v>
      </c>
      <c r="H12304" t="s">
        <v>36778</v>
      </c>
      <c r="I12304" t="s">
        <v>7081</v>
      </c>
      <c r="J12304" s="2" t="s">
        <v>18367</v>
      </c>
      <c r="K12304" s="5" t="s">
        <v>502</v>
      </c>
    </row>
    <row r="12305" spans="1:12" hidden="1" x14ac:dyDescent="0.25">
      <c r="A12305">
        <v>265580</v>
      </c>
      <c r="B12305" t="s">
        <v>31634</v>
      </c>
      <c r="C12305" t="s">
        <v>31571</v>
      </c>
      <c r="D12305" t="s">
        <v>31548</v>
      </c>
      <c r="E12305" t="s">
        <v>36149</v>
      </c>
      <c r="F12305" t="s">
        <v>35398</v>
      </c>
      <c r="G12305">
        <v>1999</v>
      </c>
      <c r="H12305" t="s">
        <v>36778</v>
      </c>
      <c r="I12305" t="s">
        <v>5751</v>
      </c>
      <c r="J12305" s="2" t="s">
        <v>31635</v>
      </c>
      <c r="K12305" s="5" t="s">
        <v>21</v>
      </c>
    </row>
    <row r="12306" spans="1:12" hidden="1" x14ac:dyDescent="0.25">
      <c r="A12306">
        <v>265595</v>
      </c>
      <c r="B12306" t="s">
        <v>31636</v>
      </c>
      <c r="C12306" t="s">
        <v>31637</v>
      </c>
      <c r="D12306" t="s">
        <v>31638</v>
      </c>
      <c r="E12306" t="s">
        <v>36150</v>
      </c>
      <c r="F12306" t="s">
        <v>35392</v>
      </c>
      <c r="G12306">
        <v>2001</v>
      </c>
      <c r="H12306" t="s">
        <v>36779</v>
      </c>
      <c r="I12306" t="s">
        <v>8444</v>
      </c>
      <c r="J12306" s="2" t="s">
        <v>31639</v>
      </c>
      <c r="K12306" s="5" t="s">
        <v>202</v>
      </c>
    </row>
    <row r="12307" spans="1:12" hidden="1" x14ac:dyDescent="0.25">
      <c r="A12307">
        <v>265635</v>
      </c>
      <c r="B12307" t="s">
        <v>31640</v>
      </c>
      <c r="C12307" t="s">
        <v>31641</v>
      </c>
      <c r="D12307" t="s">
        <v>31638</v>
      </c>
      <c r="E12307" t="s">
        <v>36150</v>
      </c>
      <c r="F12307" t="s">
        <v>35392</v>
      </c>
      <c r="G12307">
        <v>2001</v>
      </c>
      <c r="H12307" t="s">
        <v>36779</v>
      </c>
      <c r="I12307" t="s">
        <v>7750</v>
      </c>
      <c r="J12307" s="2" t="s">
        <v>31642</v>
      </c>
      <c r="K12307" s="5" t="s">
        <v>38</v>
      </c>
      <c r="L12307" t="s">
        <v>16</v>
      </c>
    </row>
    <row r="12308" spans="1:12" hidden="1" x14ac:dyDescent="0.25">
      <c r="A12308">
        <v>265637</v>
      </c>
      <c r="B12308" t="s">
        <v>31643</v>
      </c>
      <c r="C12308" t="s">
        <v>31641</v>
      </c>
      <c r="D12308" t="s">
        <v>31638</v>
      </c>
      <c r="E12308" t="s">
        <v>36150</v>
      </c>
      <c r="F12308" t="s">
        <v>35392</v>
      </c>
      <c r="G12308">
        <v>2001</v>
      </c>
      <c r="H12308" t="s">
        <v>36779</v>
      </c>
      <c r="I12308" t="s">
        <v>7750</v>
      </c>
      <c r="J12308" s="2" t="s">
        <v>31644</v>
      </c>
      <c r="K12308" s="5" t="s">
        <v>345</v>
      </c>
      <c r="L12308" t="s">
        <v>16</v>
      </c>
    </row>
    <row r="12309" spans="1:12" hidden="1" x14ac:dyDescent="0.25">
      <c r="A12309">
        <v>265662</v>
      </c>
      <c r="B12309" t="s">
        <v>31645</v>
      </c>
      <c r="C12309" t="s">
        <v>31646</v>
      </c>
      <c r="D12309" t="s">
        <v>31638</v>
      </c>
      <c r="E12309" t="s">
        <v>36150</v>
      </c>
      <c r="F12309" t="s">
        <v>35392</v>
      </c>
      <c r="G12309">
        <v>2001</v>
      </c>
      <c r="H12309" t="s">
        <v>36779</v>
      </c>
      <c r="I12309" t="s">
        <v>31647</v>
      </c>
      <c r="J12309" s="2" t="s">
        <v>31648</v>
      </c>
      <c r="K12309" s="5" t="s">
        <v>21</v>
      </c>
    </row>
    <row r="12310" spans="1:12" hidden="1" x14ac:dyDescent="0.25">
      <c r="A12310">
        <v>265695</v>
      </c>
      <c r="B12310" t="s">
        <v>31649</v>
      </c>
      <c r="C12310" t="s">
        <v>31650</v>
      </c>
      <c r="D12310" t="s">
        <v>31638</v>
      </c>
      <c r="E12310" t="s">
        <v>36150</v>
      </c>
      <c r="F12310" t="s">
        <v>35392</v>
      </c>
      <c r="G12310">
        <v>2001</v>
      </c>
      <c r="H12310" t="s">
        <v>36779</v>
      </c>
      <c r="I12310" t="s">
        <v>31651</v>
      </c>
      <c r="J12310" s="2" t="s">
        <v>31652</v>
      </c>
      <c r="K12310" s="5" t="s">
        <v>15</v>
      </c>
      <c r="L12310" t="s">
        <v>35303</v>
      </c>
    </row>
    <row r="12311" spans="1:12" hidden="1" x14ac:dyDescent="0.25">
      <c r="A12311">
        <v>265698</v>
      </c>
      <c r="B12311" t="s">
        <v>31653</v>
      </c>
      <c r="C12311" t="s">
        <v>31650</v>
      </c>
      <c r="D12311" t="s">
        <v>31638</v>
      </c>
      <c r="E12311" t="s">
        <v>36150</v>
      </c>
      <c r="F12311" t="s">
        <v>35392</v>
      </c>
      <c r="G12311">
        <v>2001</v>
      </c>
      <c r="H12311" t="s">
        <v>36779</v>
      </c>
      <c r="I12311" t="s">
        <v>31651</v>
      </c>
      <c r="J12311" s="2" t="s">
        <v>31654</v>
      </c>
      <c r="K12311" s="5" t="s">
        <v>128</v>
      </c>
    </row>
    <row r="12312" spans="1:12" hidden="1" x14ac:dyDescent="0.25">
      <c r="A12312">
        <v>265717</v>
      </c>
      <c r="B12312" t="s">
        <v>31655</v>
      </c>
      <c r="C12312" t="s">
        <v>31650</v>
      </c>
      <c r="D12312" t="s">
        <v>31638</v>
      </c>
      <c r="E12312" t="s">
        <v>36150</v>
      </c>
      <c r="F12312" t="s">
        <v>35392</v>
      </c>
      <c r="G12312">
        <v>2001</v>
      </c>
      <c r="H12312" t="s">
        <v>36779</v>
      </c>
      <c r="I12312" t="s">
        <v>31651</v>
      </c>
      <c r="J12312" s="2" t="s">
        <v>31656</v>
      </c>
      <c r="K12312" s="5" t="s">
        <v>21</v>
      </c>
    </row>
    <row r="12313" spans="1:12" hidden="1" x14ac:dyDescent="0.25">
      <c r="A12313">
        <v>265739</v>
      </c>
      <c r="B12313" t="s">
        <v>31657</v>
      </c>
      <c r="C12313" t="s">
        <v>31650</v>
      </c>
      <c r="D12313" t="s">
        <v>31638</v>
      </c>
      <c r="E12313" t="s">
        <v>36150</v>
      </c>
      <c r="F12313" t="s">
        <v>35392</v>
      </c>
      <c r="G12313">
        <v>2001</v>
      </c>
      <c r="H12313" t="s">
        <v>36779</v>
      </c>
      <c r="I12313" t="s">
        <v>31651</v>
      </c>
      <c r="J12313" s="2" t="s">
        <v>31658</v>
      </c>
      <c r="K12313" s="5" t="s">
        <v>32</v>
      </c>
    </row>
    <row r="12314" spans="1:12" hidden="1" x14ac:dyDescent="0.25">
      <c r="A12314">
        <v>265785</v>
      </c>
      <c r="B12314" t="s">
        <v>31659</v>
      </c>
      <c r="C12314" t="s">
        <v>31660</v>
      </c>
      <c r="D12314" t="s">
        <v>31638</v>
      </c>
      <c r="E12314" t="s">
        <v>36150</v>
      </c>
      <c r="F12314" t="s">
        <v>35392</v>
      </c>
      <c r="G12314">
        <v>2001</v>
      </c>
      <c r="H12314" t="s">
        <v>36779</v>
      </c>
      <c r="I12314" t="s">
        <v>8512</v>
      </c>
      <c r="J12314" s="2" t="s">
        <v>31661</v>
      </c>
      <c r="K12314" s="5" t="s">
        <v>21</v>
      </c>
    </row>
    <row r="12315" spans="1:12" hidden="1" x14ac:dyDescent="0.25">
      <c r="A12315">
        <v>265874</v>
      </c>
      <c r="B12315" t="s">
        <v>31662</v>
      </c>
      <c r="C12315" t="s">
        <v>31663</v>
      </c>
      <c r="D12315" t="s">
        <v>31638</v>
      </c>
      <c r="E12315" t="s">
        <v>36150</v>
      </c>
      <c r="F12315" t="s">
        <v>35392</v>
      </c>
      <c r="G12315">
        <v>2001</v>
      </c>
      <c r="H12315" t="s">
        <v>36779</v>
      </c>
      <c r="I12315" t="s">
        <v>31664</v>
      </c>
      <c r="J12315" s="2" t="s">
        <v>31665</v>
      </c>
      <c r="K12315" s="5" t="s">
        <v>38</v>
      </c>
      <c r="L12315" t="s">
        <v>16</v>
      </c>
    </row>
    <row r="12316" spans="1:12" hidden="1" x14ac:dyDescent="0.25">
      <c r="A12316">
        <v>265883</v>
      </c>
      <c r="B12316" t="s">
        <v>31666</v>
      </c>
      <c r="C12316" t="s">
        <v>31663</v>
      </c>
      <c r="D12316" t="s">
        <v>31638</v>
      </c>
      <c r="E12316" t="s">
        <v>36150</v>
      </c>
      <c r="F12316" t="s">
        <v>35392</v>
      </c>
      <c r="G12316">
        <v>2001</v>
      </c>
      <c r="H12316" t="s">
        <v>36779</v>
      </c>
      <c r="I12316" t="s">
        <v>31664</v>
      </c>
      <c r="J12316" s="2" t="s">
        <v>31667</v>
      </c>
      <c r="K12316" s="5" t="s">
        <v>1052</v>
      </c>
      <c r="L12316" t="s">
        <v>35198</v>
      </c>
    </row>
    <row r="12317" spans="1:12" hidden="1" x14ac:dyDescent="0.25">
      <c r="A12317">
        <v>265936</v>
      </c>
      <c r="B12317" t="s">
        <v>31668</v>
      </c>
      <c r="C12317" t="s">
        <v>31669</v>
      </c>
      <c r="D12317" t="s">
        <v>31638</v>
      </c>
      <c r="E12317" t="s">
        <v>36150</v>
      </c>
      <c r="F12317" t="s">
        <v>35392</v>
      </c>
      <c r="G12317">
        <v>2001</v>
      </c>
      <c r="H12317" t="s">
        <v>36779</v>
      </c>
      <c r="I12317" t="s">
        <v>1181</v>
      </c>
      <c r="J12317" s="2" t="s">
        <v>31670</v>
      </c>
      <c r="K12317" s="5" t="s">
        <v>21</v>
      </c>
    </row>
    <row r="12318" spans="1:12" hidden="1" x14ac:dyDescent="0.25">
      <c r="A12318">
        <v>265940</v>
      </c>
      <c r="B12318" t="s">
        <v>31671</v>
      </c>
      <c r="C12318" t="s">
        <v>31669</v>
      </c>
      <c r="D12318" t="s">
        <v>31638</v>
      </c>
      <c r="E12318" t="s">
        <v>36150</v>
      </c>
      <c r="F12318" t="s">
        <v>35392</v>
      </c>
      <c r="G12318">
        <v>2001</v>
      </c>
      <c r="H12318" t="s">
        <v>36779</v>
      </c>
      <c r="I12318" t="s">
        <v>1181</v>
      </c>
      <c r="J12318" s="2" t="s">
        <v>31672</v>
      </c>
      <c r="K12318" s="5" t="s">
        <v>21</v>
      </c>
    </row>
    <row r="12319" spans="1:12" hidden="1" x14ac:dyDescent="0.25">
      <c r="A12319">
        <v>265962</v>
      </c>
      <c r="B12319" t="s">
        <v>31673</v>
      </c>
      <c r="C12319" t="s">
        <v>31669</v>
      </c>
      <c r="D12319" t="s">
        <v>31638</v>
      </c>
      <c r="E12319" t="s">
        <v>36150</v>
      </c>
      <c r="F12319" t="s">
        <v>35392</v>
      </c>
      <c r="G12319">
        <v>2001</v>
      </c>
      <c r="H12319" t="s">
        <v>36779</v>
      </c>
      <c r="I12319" t="s">
        <v>1181</v>
      </c>
      <c r="J12319" s="2" t="s">
        <v>31674</v>
      </c>
      <c r="K12319" s="5" t="s">
        <v>38</v>
      </c>
      <c r="L12319" t="s">
        <v>232</v>
      </c>
    </row>
    <row r="12320" spans="1:12" hidden="1" x14ac:dyDescent="0.25">
      <c r="A12320">
        <v>265966</v>
      </c>
      <c r="B12320" t="s">
        <v>31675</v>
      </c>
      <c r="C12320" t="s">
        <v>31669</v>
      </c>
      <c r="D12320" t="s">
        <v>31638</v>
      </c>
      <c r="E12320" t="s">
        <v>36150</v>
      </c>
      <c r="F12320" t="s">
        <v>35392</v>
      </c>
      <c r="G12320">
        <v>2001</v>
      </c>
      <c r="H12320" t="s">
        <v>36779</v>
      </c>
      <c r="I12320" t="s">
        <v>1181</v>
      </c>
      <c r="J12320" s="2" t="s">
        <v>31676</v>
      </c>
      <c r="K12320" s="5" t="s">
        <v>38</v>
      </c>
      <c r="L12320" t="s">
        <v>132</v>
      </c>
    </row>
    <row r="12321" spans="1:12" hidden="1" x14ac:dyDescent="0.25">
      <c r="A12321">
        <v>266021</v>
      </c>
      <c r="B12321" t="s">
        <v>31677</v>
      </c>
      <c r="C12321" t="s">
        <v>31678</v>
      </c>
      <c r="D12321" t="s">
        <v>31638</v>
      </c>
      <c r="E12321" t="s">
        <v>36150</v>
      </c>
      <c r="F12321" t="s">
        <v>35392</v>
      </c>
      <c r="G12321">
        <v>2001</v>
      </c>
      <c r="H12321" t="s">
        <v>36779</v>
      </c>
      <c r="I12321" t="s">
        <v>31679</v>
      </c>
      <c r="J12321" s="2" t="s">
        <v>31680</v>
      </c>
      <c r="K12321" s="5" t="s">
        <v>173</v>
      </c>
      <c r="L12321" t="s">
        <v>174</v>
      </c>
    </row>
    <row r="12322" spans="1:12" hidden="1" x14ac:dyDescent="0.25">
      <c r="A12322">
        <v>266024</v>
      </c>
      <c r="B12322" t="s">
        <v>31681</v>
      </c>
      <c r="C12322" t="s">
        <v>31682</v>
      </c>
      <c r="D12322" t="s">
        <v>31638</v>
      </c>
      <c r="E12322" t="s">
        <v>36150</v>
      </c>
      <c r="F12322" t="s">
        <v>35392</v>
      </c>
      <c r="G12322">
        <v>2001</v>
      </c>
      <c r="H12322" t="s">
        <v>36779</v>
      </c>
      <c r="I12322" t="s">
        <v>31683</v>
      </c>
      <c r="J12322" s="2" t="s">
        <v>31684</v>
      </c>
      <c r="K12322" s="5" t="s">
        <v>38</v>
      </c>
      <c r="L12322" t="s">
        <v>174</v>
      </c>
    </row>
    <row r="12323" spans="1:12" hidden="1" x14ac:dyDescent="0.25">
      <c r="A12323">
        <v>266080</v>
      </c>
      <c r="B12323" t="s">
        <v>31685</v>
      </c>
      <c r="C12323" t="s">
        <v>31686</v>
      </c>
      <c r="D12323" t="s">
        <v>31687</v>
      </c>
      <c r="E12323" t="s">
        <v>36151</v>
      </c>
      <c r="F12323" t="s">
        <v>35475</v>
      </c>
      <c r="G12323">
        <v>1997</v>
      </c>
      <c r="H12323" t="s">
        <v>36780</v>
      </c>
      <c r="I12323" t="s">
        <v>31688</v>
      </c>
      <c r="J12323" s="2" t="s">
        <v>31689</v>
      </c>
      <c r="K12323" s="5" t="s">
        <v>128</v>
      </c>
    </row>
    <row r="12324" spans="1:12" hidden="1" x14ac:dyDescent="0.25">
      <c r="A12324">
        <v>266089</v>
      </c>
      <c r="B12324" t="s">
        <v>31690</v>
      </c>
      <c r="C12324" t="s">
        <v>31686</v>
      </c>
      <c r="D12324" t="s">
        <v>31687</v>
      </c>
      <c r="E12324" t="s">
        <v>36151</v>
      </c>
      <c r="F12324" t="s">
        <v>35475</v>
      </c>
      <c r="G12324">
        <v>1997</v>
      </c>
      <c r="H12324" t="s">
        <v>36780</v>
      </c>
      <c r="I12324" t="s">
        <v>31688</v>
      </c>
      <c r="J12324" s="2" t="s">
        <v>31691</v>
      </c>
      <c r="K12324" s="5" t="s">
        <v>128</v>
      </c>
    </row>
    <row r="12325" spans="1:12" hidden="1" x14ac:dyDescent="0.25">
      <c r="A12325">
        <v>266104</v>
      </c>
      <c r="B12325" t="s">
        <v>31692</v>
      </c>
      <c r="C12325" t="s">
        <v>31693</v>
      </c>
      <c r="D12325" t="s">
        <v>31687</v>
      </c>
      <c r="E12325" t="s">
        <v>36151</v>
      </c>
      <c r="F12325" t="s">
        <v>35475</v>
      </c>
      <c r="G12325">
        <v>1997</v>
      </c>
      <c r="H12325" t="s">
        <v>36780</v>
      </c>
      <c r="I12325" t="s">
        <v>31694</v>
      </c>
      <c r="J12325" s="2" t="s">
        <v>31695</v>
      </c>
      <c r="K12325" s="5" t="s">
        <v>38</v>
      </c>
      <c r="L12325" t="s">
        <v>35291</v>
      </c>
    </row>
    <row r="12326" spans="1:12" hidden="1" x14ac:dyDescent="0.25">
      <c r="A12326">
        <v>266123</v>
      </c>
      <c r="B12326" t="s">
        <v>31696</v>
      </c>
      <c r="C12326" t="s">
        <v>31697</v>
      </c>
      <c r="D12326" t="s">
        <v>31687</v>
      </c>
      <c r="E12326" t="s">
        <v>36151</v>
      </c>
      <c r="F12326" t="s">
        <v>35475</v>
      </c>
      <c r="G12326">
        <v>1997</v>
      </c>
      <c r="H12326" t="s">
        <v>36780</v>
      </c>
      <c r="I12326" t="s">
        <v>31698</v>
      </c>
      <c r="J12326" s="2" t="s">
        <v>31699</v>
      </c>
      <c r="K12326" s="5" t="s">
        <v>5942</v>
      </c>
      <c r="L12326" t="s">
        <v>16</v>
      </c>
    </row>
    <row r="12327" spans="1:12" hidden="1" x14ac:dyDescent="0.25">
      <c r="A12327">
        <v>266130</v>
      </c>
      <c r="B12327" t="s">
        <v>31700</v>
      </c>
      <c r="C12327" t="s">
        <v>31697</v>
      </c>
      <c r="D12327" t="s">
        <v>31687</v>
      </c>
      <c r="E12327" t="s">
        <v>36151</v>
      </c>
      <c r="F12327" t="s">
        <v>35475</v>
      </c>
      <c r="G12327">
        <v>1997</v>
      </c>
      <c r="H12327" t="s">
        <v>36780</v>
      </c>
      <c r="I12327" t="s">
        <v>31698</v>
      </c>
      <c r="J12327" s="2" t="s">
        <v>31701</v>
      </c>
      <c r="K12327" s="5" t="s">
        <v>38</v>
      </c>
      <c r="L12327" t="s">
        <v>16</v>
      </c>
    </row>
    <row r="12328" spans="1:12" hidden="1" x14ac:dyDescent="0.25">
      <c r="A12328">
        <v>266147</v>
      </c>
      <c r="B12328" t="s">
        <v>31702</v>
      </c>
      <c r="C12328" t="s">
        <v>31697</v>
      </c>
      <c r="D12328" t="s">
        <v>31687</v>
      </c>
      <c r="E12328" t="s">
        <v>36151</v>
      </c>
      <c r="F12328" t="s">
        <v>35475</v>
      </c>
      <c r="G12328">
        <v>1997</v>
      </c>
      <c r="H12328" t="s">
        <v>36780</v>
      </c>
      <c r="I12328" t="s">
        <v>31698</v>
      </c>
      <c r="J12328" s="2" t="s">
        <v>31703</v>
      </c>
      <c r="K12328" s="5" t="s">
        <v>202</v>
      </c>
    </row>
    <row r="12329" spans="1:12" hidden="1" x14ac:dyDescent="0.25">
      <c r="A12329">
        <v>266201</v>
      </c>
      <c r="B12329" t="s">
        <v>31704</v>
      </c>
      <c r="C12329" t="s">
        <v>31705</v>
      </c>
      <c r="D12329" t="s">
        <v>31687</v>
      </c>
      <c r="E12329" t="s">
        <v>36151</v>
      </c>
      <c r="F12329" t="s">
        <v>35475</v>
      </c>
      <c r="G12329">
        <v>1997</v>
      </c>
      <c r="H12329" t="s">
        <v>36780</v>
      </c>
      <c r="I12329" t="s">
        <v>31706</v>
      </c>
      <c r="J12329" s="2" t="s">
        <v>31707</v>
      </c>
      <c r="K12329" s="5" t="s">
        <v>27342</v>
      </c>
    </row>
    <row r="12330" spans="1:12" hidden="1" x14ac:dyDescent="0.25">
      <c r="A12330">
        <v>266223</v>
      </c>
      <c r="B12330" t="s">
        <v>31708</v>
      </c>
      <c r="C12330" t="s">
        <v>31709</v>
      </c>
      <c r="D12330" t="s">
        <v>31687</v>
      </c>
      <c r="E12330" t="s">
        <v>36151</v>
      </c>
      <c r="F12330" t="s">
        <v>35475</v>
      </c>
      <c r="G12330">
        <v>1997</v>
      </c>
      <c r="H12330" t="s">
        <v>36780</v>
      </c>
      <c r="I12330" t="s">
        <v>14933</v>
      </c>
      <c r="J12330" s="2" t="s">
        <v>31710</v>
      </c>
      <c r="K12330" s="5" t="s">
        <v>32</v>
      </c>
    </row>
    <row r="12331" spans="1:12" hidden="1" x14ac:dyDescent="0.25">
      <c r="A12331">
        <v>266234</v>
      </c>
      <c r="B12331" t="s">
        <v>31711</v>
      </c>
      <c r="C12331" t="s">
        <v>31712</v>
      </c>
      <c r="D12331" t="s">
        <v>31687</v>
      </c>
      <c r="E12331" t="s">
        <v>36151</v>
      </c>
      <c r="F12331" t="s">
        <v>35475</v>
      </c>
      <c r="G12331">
        <v>1997</v>
      </c>
      <c r="H12331" t="s">
        <v>36780</v>
      </c>
      <c r="I12331" t="s">
        <v>31713</v>
      </c>
      <c r="J12331" s="2" t="s">
        <v>31714</v>
      </c>
      <c r="K12331" s="5" t="s">
        <v>55</v>
      </c>
    </row>
    <row r="12332" spans="1:12" hidden="1" x14ac:dyDescent="0.25">
      <c r="A12332">
        <v>266241</v>
      </c>
      <c r="B12332" t="s">
        <v>31715</v>
      </c>
      <c r="C12332" t="s">
        <v>31709</v>
      </c>
      <c r="D12332" t="s">
        <v>31687</v>
      </c>
      <c r="E12332" t="s">
        <v>36151</v>
      </c>
      <c r="F12332" t="s">
        <v>35475</v>
      </c>
      <c r="G12332">
        <v>1997</v>
      </c>
      <c r="H12332" t="s">
        <v>36780</v>
      </c>
      <c r="I12332" t="s">
        <v>14933</v>
      </c>
      <c r="J12332" s="2" t="s">
        <v>31716</v>
      </c>
      <c r="K12332" s="5" t="s">
        <v>38</v>
      </c>
    </row>
    <row r="12333" spans="1:12" hidden="1" x14ac:dyDescent="0.25">
      <c r="A12333">
        <v>266242</v>
      </c>
      <c r="B12333" t="s">
        <v>31717</v>
      </c>
      <c r="C12333" t="s">
        <v>31712</v>
      </c>
      <c r="D12333" t="s">
        <v>31687</v>
      </c>
      <c r="E12333" t="s">
        <v>36151</v>
      </c>
      <c r="F12333" t="s">
        <v>35475</v>
      </c>
      <c r="G12333">
        <v>1997</v>
      </c>
      <c r="H12333" t="s">
        <v>36780</v>
      </c>
      <c r="I12333" t="s">
        <v>31713</v>
      </c>
      <c r="J12333" s="2" t="s">
        <v>31718</v>
      </c>
      <c r="K12333" s="5" t="s">
        <v>2552</v>
      </c>
      <c r="L12333" t="s">
        <v>226</v>
      </c>
    </row>
    <row r="12334" spans="1:12" hidden="1" x14ac:dyDescent="0.25">
      <c r="A12334">
        <v>266268</v>
      </c>
      <c r="B12334" t="s">
        <v>31719</v>
      </c>
      <c r="C12334" t="s">
        <v>31712</v>
      </c>
      <c r="D12334" t="s">
        <v>31687</v>
      </c>
      <c r="E12334" t="s">
        <v>36151</v>
      </c>
      <c r="F12334" t="s">
        <v>35475</v>
      </c>
      <c r="G12334">
        <v>1997</v>
      </c>
      <c r="H12334" t="s">
        <v>36780</v>
      </c>
      <c r="I12334" t="s">
        <v>31713</v>
      </c>
      <c r="J12334" s="2" t="s">
        <v>31720</v>
      </c>
      <c r="K12334" s="5" t="s">
        <v>447</v>
      </c>
    </row>
    <row r="12335" spans="1:12" hidden="1" x14ac:dyDescent="0.25">
      <c r="A12335">
        <v>266313</v>
      </c>
      <c r="B12335" t="s">
        <v>31721</v>
      </c>
      <c r="C12335" t="s">
        <v>31722</v>
      </c>
      <c r="D12335" t="s">
        <v>31687</v>
      </c>
      <c r="E12335" t="s">
        <v>36151</v>
      </c>
      <c r="F12335" t="s">
        <v>35475</v>
      </c>
      <c r="G12335">
        <v>1997</v>
      </c>
      <c r="H12335" t="s">
        <v>36780</v>
      </c>
      <c r="I12335" t="s">
        <v>1343</v>
      </c>
      <c r="J12335" s="2" t="s">
        <v>31723</v>
      </c>
      <c r="K12335" s="5" t="s">
        <v>38</v>
      </c>
      <c r="L12335" t="s">
        <v>16</v>
      </c>
    </row>
    <row r="12336" spans="1:12" hidden="1" x14ac:dyDescent="0.25">
      <c r="A12336">
        <v>266354</v>
      </c>
      <c r="B12336" t="s">
        <v>31724</v>
      </c>
      <c r="C12336" t="s">
        <v>31709</v>
      </c>
      <c r="D12336" t="s">
        <v>31687</v>
      </c>
      <c r="E12336" t="s">
        <v>36151</v>
      </c>
      <c r="F12336" t="s">
        <v>35475</v>
      </c>
      <c r="G12336">
        <v>1997</v>
      </c>
      <c r="H12336" t="s">
        <v>36780</v>
      </c>
      <c r="I12336" t="s">
        <v>14933</v>
      </c>
      <c r="J12336" s="2" t="s">
        <v>31725</v>
      </c>
      <c r="K12336" s="5" t="s">
        <v>55</v>
      </c>
    </row>
    <row r="12337" spans="1:19" hidden="1" x14ac:dyDescent="0.25">
      <c r="A12337">
        <v>266393</v>
      </c>
      <c r="B12337" t="s">
        <v>31726</v>
      </c>
      <c r="C12337" t="s">
        <v>31709</v>
      </c>
      <c r="D12337" t="s">
        <v>31687</v>
      </c>
      <c r="E12337" t="s">
        <v>36151</v>
      </c>
      <c r="F12337" t="s">
        <v>35475</v>
      </c>
      <c r="G12337">
        <v>1997</v>
      </c>
      <c r="H12337" t="s">
        <v>36780</v>
      </c>
      <c r="I12337" t="s">
        <v>14933</v>
      </c>
      <c r="J12337" s="2" t="s">
        <v>31727</v>
      </c>
      <c r="K12337" s="5" t="s">
        <v>38</v>
      </c>
      <c r="L12337" t="s">
        <v>16</v>
      </c>
    </row>
    <row r="12338" spans="1:19" hidden="1" x14ac:dyDescent="0.25">
      <c r="A12338">
        <v>266410</v>
      </c>
      <c r="B12338" t="s">
        <v>31728</v>
      </c>
      <c r="C12338" t="s">
        <v>31729</v>
      </c>
      <c r="D12338" t="s">
        <v>31687</v>
      </c>
      <c r="E12338" t="s">
        <v>36151</v>
      </c>
      <c r="F12338" t="s">
        <v>35475</v>
      </c>
      <c r="G12338">
        <v>1997</v>
      </c>
      <c r="H12338" t="s">
        <v>36780</v>
      </c>
      <c r="I12338" t="s">
        <v>31730</v>
      </c>
      <c r="J12338" s="2" t="s">
        <v>31731</v>
      </c>
      <c r="K12338" s="5" t="s">
        <v>128</v>
      </c>
    </row>
    <row r="12339" spans="1:19" hidden="1" x14ac:dyDescent="0.25">
      <c r="A12339">
        <v>266439</v>
      </c>
      <c r="B12339" t="s">
        <v>31732</v>
      </c>
      <c r="C12339" t="s">
        <v>31709</v>
      </c>
      <c r="D12339" t="s">
        <v>31687</v>
      </c>
      <c r="E12339" t="s">
        <v>36151</v>
      </c>
      <c r="F12339" t="s">
        <v>35475</v>
      </c>
      <c r="G12339">
        <v>1997</v>
      </c>
      <c r="H12339" t="s">
        <v>36780</v>
      </c>
      <c r="I12339" t="s">
        <v>14933</v>
      </c>
      <c r="J12339" s="2" t="s">
        <v>31733</v>
      </c>
      <c r="K12339" s="5" t="s">
        <v>55</v>
      </c>
    </row>
    <row r="12340" spans="1:19" hidden="1" x14ac:dyDescent="0.25">
      <c r="A12340">
        <v>266452</v>
      </c>
      <c r="B12340" t="s">
        <v>31734</v>
      </c>
      <c r="C12340" t="s">
        <v>31709</v>
      </c>
      <c r="D12340" t="s">
        <v>31687</v>
      </c>
      <c r="E12340" t="s">
        <v>36151</v>
      </c>
      <c r="F12340" t="s">
        <v>35475</v>
      </c>
      <c r="G12340">
        <v>1997</v>
      </c>
      <c r="H12340" t="s">
        <v>36780</v>
      </c>
      <c r="I12340" t="s">
        <v>14933</v>
      </c>
      <c r="J12340" s="2" t="s">
        <v>31735</v>
      </c>
      <c r="K12340" s="5" t="s">
        <v>128</v>
      </c>
    </row>
    <row r="12341" spans="1:19" hidden="1" x14ac:dyDescent="0.25">
      <c r="A12341">
        <v>266453</v>
      </c>
      <c r="B12341" t="s">
        <v>31736</v>
      </c>
      <c r="C12341" t="s">
        <v>31729</v>
      </c>
      <c r="D12341" t="s">
        <v>31687</v>
      </c>
      <c r="E12341" t="s">
        <v>36151</v>
      </c>
      <c r="F12341" t="s">
        <v>35475</v>
      </c>
      <c r="G12341">
        <v>1997</v>
      </c>
      <c r="H12341" t="s">
        <v>36780</v>
      </c>
      <c r="I12341" t="s">
        <v>31730</v>
      </c>
      <c r="J12341" s="2" t="s">
        <v>31737</v>
      </c>
      <c r="K12341" s="5" t="s">
        <v>128</v>
      </c>
    </row>
    <row r="12342" spans="1:19" hidden="1" x14ac:dyDescent="0.25">
      <c r="A12342">
        <v>266456</v>
      </c>
      <c r="B12342" t="s">
        <v>31738</v>
      </c>
      <c r="C12342" t="s">
        <v>31729</v>
      </c>
      <c r="D12342" t="s">
        <v>31687</v>
      </c>
      <c r="E12342" t="s">
        <v>36151</v>
      </c>
      <c r="F12342" t="s">
        <v>35475</v>
      </c>
      <c r="G12342">
        <v>1997</v>
      </c>
      <c r="H12342" t="s">
        <v>36780</v>
      </c>
      <c r="I12342" t="s">
        <v>31730</v>
      </c>
      <c r="J12342" s="2" t="s">
        <v>31739</v>
      </c>
      <c r="K12342" s="5" t="s">
        <v>38</v>
      </c>
      <c r="L12342" t="s">
        <v>132</v>
      </c>
    </row>
    <row r="12343" spans="1:19" hidden="1" x14ac:dyDescent="0.25">
      <c r="A12343">
        <v>266479</v>
      </c>
      <c r="B12343" t="s">
        <v>31740</v>
      </c>
      <c r="C12343" t="s">
        <v>31709</v>
      </c>
      <c r="D12343" t="s">
        <v>31687</v>
      </c>
      <c r="E12343" t="s">
        <v>36151</v>
      </c>
      <c r="F12343" t="s">
        <v>35475</v>
      </c>
      <c r="G12343">
        <v>1997</v>
      </c>
      <c r="H12343" t="s">
        <v>36780</v>
      </c>
      <c r="I12343" t="s">
        <v>14933</v>
      </c>
      <c r="J12343" s="2" t="s">
        <v>31741</v>
      </c>
      <c r="K12343" s="5" t="s">
        <v>21</v>
      </c>
      <c r="L12343" t="s">
        <v>143</v>
      </c>
    </row>
    <row r="12344" spans="1:19" hidden="1" x14ac:dyDescent="0.25">
      <c r="A12344">
        <v>266486</v>
      </c>
      <c r="B12344" t="s">
        <v>31742</v>
      </c>
      <c r="C12344" t="s">
        <v>31729</v>
      </c>
      <c r="D12344" t="s">
        <v>31687</v>
      </c>
      <c r="E12344" t="s">
        <v>36151</v>
      </c>
      <c r="F12344" t="s">
        <v>35475</v>
      </c>
      <c r="G12344">
        <v>1997</v>
      </c>
      <c r="H12344" t="s">
        <v>36780</v>
      </c>
      <c r="I12344" t="s">
        <v>31730</v>
      </c>
      <c r="J12344" s="2" t="s">
        <v>31743</v>
      </c>
      <c r="K12344" s="5" t="s">
        <v>128</v>
      </c>
    </row>
    <row r="12345" spans="1:19" hidden="1" x14ac:dyDescent="0.25">
      <c r="A12345">
        <v>266490</v>
      </c>
      <c r="B12345" t="s">
        <v>31744</v>
      </c>
      <c r="C12345" t="s">
        <v>31709</v>
      </c>
      <c r="D12345" t="s">
        <v>31687</v>
      </c>
      <c r="E12345" t="s">
        <v>36151</v>
      </c>
      <c r="F12345" t="s">
        <v>35475</v>
      </c>
      <c r="G12345">
        <v>1997</v>
      </c>
      <c r="H12345" t="s">
        <v>36780</v>
      </c>
      <c r="I12345" t="s">
        <v>14933</v>
      </c>
      <c r="J12345" s="2" t="s">
        <v>31745</v>
      </c>
      <c r="K12345" s="5" t="s">
        <v>21</v>
      </c>
    </row>
    <row r="12346" spans="1:19" hidden="1" x14ac:dyDescent="0.25">
      <c r="A12346">
        <v>266507</v>
      </c>
      <c r="B12346" t="s">
        <v>31746</v>
      </c>
      <c r="C12346" t="s">
        <v>31747</v>
      </c>
      <c r="D12346" t="s">
        <v>31748</v>
      </c>
      <c r="E12346" t="s">
        <v>36152</v>
      </c>
      <c r="F12346" t="s">
        <v>35378</v>
      </c>
      <c r="G12346">
        <v>1998</v>
      </c>
      <c r="H12346" t="s">
        <v>36781</v>
      </c>
      <c r="I12346" t="s">
        <v>28875</v>
      </c>
      <c r="J12346" s="2" t="s">
        <v>31749</v>
      </c>
      <c r="K12346" s="5" t="s">
        <v>55</v>
      </c>
    </row>
    <row r="12347" spans="1:19" hidden="1" x14ac:dyDescent="0.25">
      <c r="A12347">
        <v>266537</v>
      </c>
      <c r="B12347" t="s">
        <v>31750</v>
      </c>
      <c r="C12347" t="s">
        <v>31751</v>
      </c>
      <c r="D12347" t="s">
        <v>31748</v>
      </c>
      <c r="E12347" t="s">
        <v>36152</v>
      </c>
      <c r="F12347" t="s">
        <v>35378</v>
      </c>
      <c r="G12347">
        <v>1998</v>
      </c>
      <c r="H12347" t="s">
        <v>36781</v>
      </c>
      <c r="I12347" t="s">
        <v>31752</v>
      </c>
      <c r="J12347" s="2" t="s">
        <v>31753</v>
      </c>
      <c r="K12347" s="5" t="s">
        <v>128</v>
      </c>
    </row>
    <row r="12348" spans="1:19" hidden="1" x14ac:dyDescent="0.25">
      <c r="A12348">
        <v>266542</v>
      </c>
      <c r="B12348" t="s">
        <v>31754</v>
      </c>
      <c r="C12348" t="s">
        <v>31755</v>
      </c>
      <c r="D12348" t="s">
        <v>31748</v>
      </c>
      <c r="E12348" t="s">
        <v>36152</v>
      </c>
      <c r="F12348" t="s">
        <v>35378</v>
      </c>
      <c r="G12348">
        <v>1998</v>
      </c>
      <c r="H12348" t="s">
        <v>36781</v>
      </c>
      <c r="I12348" t="s">
        <v>31756</v>
      </c>
      <c r="J12348" s="2" t="s">
        <v>31757</v>
      </c>
      <c r="K12348" s="5" t="s">
        <v>38</v>
      </c>
    </row>
    <row r="12349" spans="1:19" x14ac:dyDescent="0.25">
      <c r="A12349">
        <v>266546</v>
      </c>
      <c r="B12349" t="s">
        <v>31758</v>
      </c>
      <c r="C12349" t="s">
        <v>31755</v>
      </c>
      <c r="D12349" t="s">
        <v>31748</v>
      </c>
      <c r="E12349" t="s">
        <v>36152</v>
      </c>
      <c r="F12349" t="s">
        <v>35378</v>
      </c>
      <c r="G12349">
        <v>1998</v>
      </c>
      <c r="H12349" t="s">
        <v>36781</v>
      </c>
      <c r="I12349" t="s">
        <v>31756</v>
      </c>
      <c r="J12349" s="2" t="s">
        <v>31759</v>
      </c>
      <c r="K12349" s="5" t="s">
        <v>15</v>
      </c>
      <c r="M12349" s="4" t="s">
        <v>7</v>
      </c>
      <c r="N12349" s="4" t="s">
        <v>8</v>
      </c>
      <c r="O12349" t="s">
        <v>33</v>
      </c>
      <c r="P12349" t="s">
        <v>35338</v>
      </c>
      <c r="R12349" t="s">
        <v>7</v>
      </c>
      <c r="S12349" t="s">
        <v>8</v>
      </c>
    </row>
    <row r="12350" spans="1:19" hidden="1" x14ac:dyDescent="0.25">
      <c r="A12350">
        <v>266552</v>
      </c>
      <c r="B12350" t="s">
        <v>31760</v>
      </c>
      <c r="C12350" t="s">
        <v>31761</v>
      </c>
      <c r="D12350" t="s">
        <v>31748</v>
      </c>
      <c r="E12350" t="s">
        <v>36152</v>
      </c>
      <c r="F12350" t="s">
        <v>35378</v>
      </c>
      <c r="G12350">
        <v>1998</v>
      </c>
      <c r="H12350" t="s">
        <v>36781</v>
      </c>
      <c r="I12350" t="s">
        <v>16261</v>
      </c>
      <c r="J12350" s="2" t="s">
        <v>31762</v>
      </c>
      <c r="K12350" s="5" t="s">
        <v>32</v>
      </c>
    </row>
    <row r="12351" spans="1:19" hidden="1" x14ac:dyDescent="0.25">
      <c r="A12351">
        <v>266559</v>
      </c>
      <c r="B12351" t="s">
        <v>31763</v>
      </c>
      <c r="C12351" t="s">
        <v>31755</v>
      </c>
      <c r="D12351" t="s">
        <v>31748</v>
      </c>
      <c r="E12351" t="s">
        <v>36152</v>
      </c>
      <c r="F12351" t="s">
        <v>35378</v>
      </c>
      <c r="G12351">
        <v>1998</v>
      </c>
      <c r="H12351" t="s">
        <v>36781</v>
      </c>
      <c r="I12351" t="s">
        <v>31756</v>
      </c>
      <c r="J12351" s="2" t="s">
        <v>31764</v>
      </c>
      <c r="K12351" s="5" t="s">
        <v>38</v>
      </c>
      <c r="L12351" t="s">
        <v>35297</v>
      </c>
    </row>
    <row r="12352" spans="1:19" hidden="1" x14ac:dyDescent="0.25">
      <c r="A12352">
        <v>266561</v>
      </c>
      <c r="B12352" t="s">
        <v>31765</v>
      </c>
      <c r="C12352" t="s">
        <v>31761</v>
      </c>
      <c r="D12352" t="s">
        <v>31748</v>
      </c>
      <c r="E12352" t="s">
        <v>36152</v>
      </c>
      <c r="F12352" t="s">
        <v>35378</v>
      </c>
      <c r="G12352">
        <v>1998</v>
      </c>
      <c r="H12352" t="s">
        <v>36781</v>
      </c>
      <c r="I12352" t="s">
        <v>16261</v>
      </c>
      <c r="J12352" s="2" t="s">
        <v>31766</v>
      </c>
      <c r="K12352" s="5" t="s">
        <v>38</v>
      </c>
      <c r="L12352" t="s">
        <v>16</v>
      </c>
    </row>
    <row r="12353" spans="1:12" hidden="1" x14ac:dyDescent="0.25">
      <c r="A12353">
        <v>266563</v>
      </c>
      <c r="B12353" t="s">
        <v>31767</v>
      </c>
      <c r="C12353" t="s">
        <v>31755</v>
      </c>
      <c r="D12353" t="s">
        <v>31748</v>
      </c>
      <c r="E12353" t="s">
        <v>36152</v>
      </c>
      <c r="F12353" t="s">
        <v>35378</v>
      </c>
      <c r="G12353">
        <v>1998</v>
      </c>
      <c r="H12353" t="s">
        <v>36781</v>
      </c>
      <c r="I12353" t="s">
        <v>31756</v>
      </c>
      <c r="J12353" s="2" t="s">
        <v>31768</v>
      </c>
      <c r="K12353" s="5" t="s">
        <v>173</v>
      </c>
    </row>
    <row r="12354" spans="1:12" hidden="1" x14ac:dyDescent="0.25">
      <c r="A12354">
        <v>266569</v>
      </c>
      <c r="B12354" t="s">
        <v>31769</v>
      </c>
      <c r="C12354" t="s">
        <v>31761</v>
      </c>
      <c r="D12354" t="s">
        <v>31748</v>
      </c>
      <c r="E12354" t="s">
        <v>36152</v>
      </c>
      <c r="F12354" t="s">
        <v>35378</v>
      </c>
      <c r="G12354">
        <v>1998</v>
      </c>
      <c r="H12354" t="s">
        <v>36781</v>
      </c>
      <c r="I12354" t="s">
        <v>16261</v>
      </c>
      <c r="J12354" s="2" t="s">
        <v>31770</v>
      </c>
      <c r="K12354" s="5" t="s">
        <v>21</v>
      </c>
    </row>
    <row r="12355" spans="1:12" hidden="1" x14ac:dyDescent="0.25">
      <c r="A12355">
        <v>266571</v>
      </c>
      <c r="B12355" t="s">
        <v>31771</v>
      </c>
      <c r="C12355" t="s">
        <v>31755</v>
      </c>
      <c r="D12355" t="s">
        <v>31748</v>
      </c>
      <c r="E12355" t="s">
        <v>36152</v>
      </c>
      <c r="F12355" t="s">
        <v>35378</v>
      </c>
      <c r="G12355">
        <v>1998</v>
      </c>
      <c r="H12355" t="s">
        <v>36781</v>
      </c>
      <c r="I12355" t="s">
        <v>31756</v>
      </c>
      <c r="J12355" s="2" t="s">
        <v>31772</v>
      </c>
      <c r="K12355" s="5" t="s">
        <v>38</v>
      </c>
      <c r="L12355" t="s">
        <v>16</v>
      </c>
    </row>
    <row r="12356" spans="1:12" hidden="1" x14ac:dyDescent="0.25">
      <c r="A12356">
        <v>266576</v>
      </c>
      <c r="B12356" t="s">
        <v>31773</v>
      </c>
      <c r="C12356" t="s">
        <v>31755</v>
      </c>
      <c r="D12356" t="s">
        <v>31748</v>
      </c>
      <c r="E12356" t="s">
        <v>36152</v>
      </c>
      <c r="F12356" t="s">
        <v>35378</v>
      </c>
      <c r="G12356">
        <v>1998</v>
      </c>
      <c r="H12356" t="s">
        <v>36781</v>
      </c>
      <c r="I12356" t="s">
        <v>31756</v>
      </c>
      <c r="J12356" s="2" t="s">
        <v>31774</v>
      </c>
      <c r="K12356" s="5" t="s">
        <v>15</v>
      </c>
      <c r="L12356" t="s">
        <v>226</v>
      </c>
    </row>
    <row r="12357" spans="1:12" hidden="1" x14ac:dyDescent="0.25">
      <c r="A12357">
        <v>266582</v>
      </c>
      <c r="B12357" t="s">
        <v>31775</v>
      </c>
      <c r="C12357" t="s">
        <v>31761</v>
      </c>
      <c r="D12357" t="s">
        <v>31748</v>
      </c>
      <c r="E12357" t="s">
        <v>36152</v>
      </c>
      <c r="F12357" t="s">
        <v>35378</v>
      </c>
      <c r="G12357">
        <v>1998</v>
      </c>
      <c r="H12357" t="s">
        <v>36781</v>
      </c>
      <c r="I12357" t="s">
        <v>16261</v>
      </c>
      <c r="J12357" s="2" t="s">
        <v>31776</v>
      </c>
      <c r="K12357" s="5" t="s">
        <v>32</v>
      </c>
    </row>
    <row r="12358" spans="1:12" hidden="1" x14ac:dyDescent="0.25">
      <c r="A12358">
        <v>266583</v>
      </c>
      <c r="B12358" t="s">
        <v>31777</v>
      </c>
      <c r="C12358" t="s">
        <v>31755</v>
      </c>
      <c r="D12358" t="s">
        <v>31748</v>
      </c>
      <c r="E12358" t="s">
        <v>36152</v>
      </c>
      <c r="F12358" t="s">
        <v>35378</v>
      </c>
      <c r="G12358">
        <v>1998</v>
      </c>
      <c r="H12358" t="s">
        <v>36781</v>
      </c>
      <c r="I12358" t="s">
        <v>31756</v>
      </c>
      <c r="J12358" s="2" t="s">
        <v>31778</v>
      </c>
      <c r="K12358" s="5" t="s">
        <v>502</v>
      </c>
    </row>
    <row r="12359" spans="1:12" hidden="1" x14ac:dyDescent="0.25">
      <c r="A12359">
        <v>266651</v>
      </c>
      <c r="B12359" t="s">
        <v>31779</v>
      </c>
      <c r="C12359" t="s">
        <v>31780</v>
      </c>
      <c r="D12359" t="s">
        <v>31748</v>
      </c>
      <c r="E12359" t="s">
        <v>36152</v>
      </c>
      <c r="F12359" t="s">
        <v>35378</v>
      </c>
      <c r="G12359">
        <v>1998</v>
      </c>
      <c r="H12359" t="s">
        <v>36781</v>
      </c>
      <c r="I12359" t="s">
        <v>13998</v>
      </c>
      <c r="J12359" s="2" t="s">
        <v>31781</v>
      </c>
      <c r="K12359" s="5" t="s">
        <v>55</v>
      </c>
    </row>
    <row r="12360" spans="1:12" hidden="1" x14ac:dyDescent="0.25">
      <c r="A12360">
        <v>266659</v>
      </c>
      <c r="B12360" t="s">
        <v>31782</v>
      </c>
      <c r="C12360" t="s">
        <v>31780</v>
      </c>
      <c r="D12360" t="s">
        <v>31748</v>
      </c>
      <c r="E12360" t="s">
        <v>36152</v>
      </c>
      <c r="F12360" t="s">
        <v>35378</v>
      </c>
      <c r="G12360">
        <v>1998</v>
      </c>
      <c r="H12360" t="s">
        <v>36781</v>
      </c>
      <c r="I12360" t="s">
        <v>13998</v>
      </c>
      <c r="J12360" s="2" t="s">
        <v>31783</v>
      </c>
      <c r="K12360" s="5" t="s">
        <v>21</v>
      </c>
    </row>
    <row r="12361" spans="1:12" hidden="1" x14ac:dyDescent="0.25">
      <c r="A12361">
        <v>266686</v>
      </c>
      <c r="B12361" t="s">
        <v>31784</v>
      </c>
      <c r="C12361" t="s">
        <v>31780</v>
      </c>
      <c r="D12361" t="s">
        <v>31748</v>
      </c>
      <c r="E12361" t="s">
        <v>36152</v>
      </c>
      <c r="F12361" t="s">
        <v>35378</v>
      </c>
      <c r="G12361">
        <v>1998</v>
      </c>
      <c r="H12361" t="s">
        <v>36781</v>
      </c>
      <c r="I12361" t="s">
        <v>13998</v>
      </c>
      <c r="J12361" s="2" t="s">
        <v>31785</v>
      </c>
      <c r="K12361" s="5" t="s">
        <v>38</v>
      </c>
      <c r="L12361" t="s">
        <v>1151</v>
      </c>
    </row>
    <row r="12362" spans="1:12" hidden="1" x14ac:dyDescent="0.25">
      <c r="A12362">
        <v>266687</v>
      </c>
      <c r="B12362" t="s">
        <v>31786</v>
      </c>
      <c r="C12362" t="s">
        <v>31787</v>
      </c>
      <c r="D12362" t="s">
        <v>31748</v>
      </c>
      <c r="E12362" t="s">
        <v>36152</v>
      </c>
      <c r="F12362" t="s">
        <v>35378</v>
      </c>
      <c r="G12362">
        <v>1998</v>
      </c>
      <c r="H12362" t="s">
        <v>36781</v>
      </c>
      <c r="I12362" t="s">
        <v>31788</v>
      </c>
      <c r="J12362" s="2" t="s">
        <v>31789</v>
      </c>
      <c r="K12362" s="5" t="s">
        <v>21</v>
      </c>
    </row>
    <row r="12363" spans="1:12" hidden="1" x14ac:dyDescent="0.25">
      <c r="A12363">
        <v>266709</v>
      </c>
      <c r="B12363" t="s">
        <v>31790</v>
      </c>
      <c r="C12363" t="s">
        <v>31791</v>
      </c>
      <c r="D12363" t="s">
        <v>31748</v>
      </c>
      <c r="E12363" t="s">
        <v>36152</v>
      </c>
      <c r="F12363" t="s">
        <v>35378</v>
      </c>
      <c r="G12363">
        <v>1998</v>
      </c>
      <c r="H12363" t="s">
        <v>36781</v>
      </c>
      <c r="I12363" t="s">
        <v>31792</v>
      </c>
      <c r="J12363" s="2" t="s">
        <v>31793</v>
      </c>
      <c r="K12363" s="5" t="s">
        <v>21</v>
      </c>
    </row>
    <row r="12364" spans="1:12" hidden="1" x14ac:dyDescent="0.25">
      <c r="A12364">
        <v>266711</v>
      </c>
      <c r="B12364" t="s">
        <v>31794</v>
      </c>
      <c r="C12364" t="s">
        <v>31791</v>
      </c>
      <c r="D12364" t="s">
        <v>31748</v>
      </c>
      <c r="E12364" t="s">
        <v>36152</v>
      </c>
      <c r="F12364" t="s">
        <v>35378</v>
      </c>
      <c r="G12364">
        <v>1998</v>
      </c>
      <c r="H12364" t="s">
        <v>36781</v>
      </c>
      <c r="I12364" t="s">
        <v>31792</v>
      </c>
      <c r="J12364" s="2" t="s">
        <v>31795</v>
      </c>
      <c r="K12364" s="5" t="s">
        <v>21</v>
      </c>
    </row>
    <row r="12365" spans="1:12" hidden="1" x14ac:dyDescent="0.25">
      <c r="A12365">
        <v>266788</v>
      </c>
      <c r="B12365" t="s">
        <v>31796</v>
      </c>
      <c r="C12365" t="s">
        <v>31780</v>
      </c>
      <c r="D12365" t="s">
        <v>31748</v>
      </c>
      <c r="E12365" t="s">
        <v>36152</v>
      </c>
      <c r="F12365" t="s">
        <v>35378</v>
      </c>
      <c r="G12365">
        <v>1998</v>
      </c>
      <c r="H12365" t="s">
        <v>36781</v>
      </c>
      <c r="I12365" t="s">
        <v>13998</v>
      </c>
      <c r="J12365" s="2" t="s">
        <v>31797</v>
      </c>
      <c r="K12365" s="5" t="s">
        <v>345</v>
      </c>
    </row>
    <row r="12366" spans="1:12" hidden="1" x14ac:dyDescent="0.25">
      <c r="A12366">
        <v>266811</v>
      </c>
      <c r="B12366" t="s">
        <v>31798</v>
      </c>
      <c r="C12366" t="s">
        <v>31799</v>
      </c>
      <c r="D12366" t="s">
        <v>31748</v>
      </c>
      <c r="E12366" t="s">
        <v>36152</v>
      </c>
      <c r="F12366" t="s">
        <v>35378</v>
      </c>
      <c r="G12366">
        <v>1998</v>
      </c>
      <c r="H12366" t="s">
        <v>36781</v>
      </c>
      <c r="I12366" t="s">
        <v>28350</v>
      </c>
      <c r="J12366" s="2" t="s">
        <v>31800</v>
      </c>
      <c r="K12366" s="5" t="s">
        <v>55</v>
      </c>
    </row>
    <row r="12367" spans="1:12" hidden="1" x14ac:dyDescent="0.25">
      <c r="A12367">
        <v>266812</v>
      </c>
      <c r="B12367" t="s">
        <v>31801</v>
      </c>
      <c r="C12367" t="s">
        <v>31780</v>
      </c>
      <c r="D12367" t="s">
        <v>31748</v>
      </c>
      <c r="E12367" t="s">
        <v>36152</v>
      </c>
      <c r="F12367" t="s">
        <v>35378</v>
      </c>
      <c r="G12367">
        <v>1998</v>
      </c>
      <c r="H12367" t="s">
        <v>36781</v>
      </c>
      <c r="I12367" t="s">
        <v>13998</v>
      </c>
      <c r="J12367" s="2" t="s">
        <v>31802</v>
      </c>
      <c r="K12367" s="5" t="s">
        <v>21</v>
      </c>
    </row>
    <row r="12368" spans="1:12" hidden="1" x14ac:dyDescent="0.25">
      <c r="A12368">
        <v>266829</v>
      </c>
      <c r="B12368" t="s">
        <v>31803</v>
      </c>
      <c r="C12368" t="s">
        <v>31804</v>
      </c>
      <c r="D12368" t="s">
        <v>31748</v>
      </c>
      <c r="E12368" t="s">
        <v>36152</v>
      </c>
      <c r="F12368" t="s">
        <v>35378</v>
      </c>
      <c r="G12368">
        <v>1998</v>
      </c>
      <c r="H12368" t="s">
        <v>36781</v>
      </c>
      <c r="I12368" t="s">
        <v>14120</v>
      </c>
      <c r="J12368" s="2" t="s">
        <v>31805</v>
      </c>
      <c r="K12368" s="5" t="s">
        <v>21</v>
      </c>
    </row>
    <row r="12369" spans="1:12" hidden="1" x14ac:dyDescent="0.25">
      <c r="A12369">
        <v>266866</v>
      </c>
      <c r="B12369" t="s">
        <v>31806</v>
      </c>
      <c r="C12369" t="s">
        <v>31807</v>
      </c>
      <c r="D12369" t="s">
        <v>31808</v>
      </c>
      <c r="E12369" t="s">
        <v>36153</v>
      </c>
      <c r="F12369" t="s">
        <v>36154</v>
      </c>
      <c r="G12369">
        <v>2000</v>
      </c>
      <c r="H12369" t="s">
        <v>36782</v>
      </c>
      <c r="I12369" t="s">
        <v>31809</v>
      </c>
      <c r="J12369" s="2" t="s">
        <v>31810</v>
      </c>
      <c r="K12369" s="5" t="s">
        <v>38</v>
      </c>
      <c r="L12369" t="s">
        <v>16</v>
      </c>
    </row>
    <row r="12370" spans="1:12" hidden="1" x14ac:dyDescent="0.25">
      <c r="A12370">
        <v>266913</v>
      </c>
      <c r="B12370" t="s">
        <v>31811</v>
      </c>
      <c r="C12370" t="s">
        <v>31812</v>
      </c>
      <c r="D12370" t="s">
        <v>31808</v>
      </c>
      <c r="E12370" t="s">
        <v>36153</v>
      </c>
      <c r="F12370" t="s">
        <v>36154</v>
      </c>
      <c r="G12370">
        <v>2000</v>
      </c>
      <c r="H12370" t="s">
        <v>36782</v>
      </c>
      <c r="I12370" t="s">
        <v>8260</v>
      </c>
      <c r="J12370" s="2" t="s">
        <v>31813</v>
      </c>
      <c r="K12370" s="5" t="s">
        <v>173</v>
      </c>
      <c r="L12370" t="s">
        <v>174</v>
      </c>
    </row>
    <row r="12371" spans="1:12" hidden="1" x14ac:dyDescent="0.25">
      <c r="A12371">
        <v>266941</v>
      </c>
      <c r="B12371" t="s">
        <v>31814</v>
      </c>
      <c r="C12371" t="s">
        <v>31812</v>
      </c>
      <c r="D12371" t="s">
        <v>31808</v>
      </c>
      <c r="E12371" t="s">
        <v>36153</v>
      </c>
      <c r="F12371" t="s">
        <v>36154</v>
      </c>
      <c r="G12371">
        <v>2000</v>
      </c>
      <c r="H12371" t="s">
        <v>36782</v>
      </c>
      <c r="I12371" t="s">
        <v>8260</v>
      </c>
      <c r="J12371" s="2" t="s">
        <v>31815</v>
      </c>
      <c r="K12371" s="5" t="s">
        <v>21</v>
      </c>
    </row>
    <row r="12372" spans="1:12" hidden="1" x14ac:dyDescent="0.25">
      <c r="A12372">
        <v>266943</v>
      </c>
      <c r="B12372" t="s">
        <v>31816</v>
      </c>
      <c r="C12372" t="s">
        <v>31807</v>
      </c>
      <c r="D12372" t="s">
        <v>31808</v>
      </c>
      <c r="E12372" t="s">
        <v>36153</v>
      </c>
      <c r="F12372" t="s">
        <v>36154</v>
      </c>
      <c r="G12372">
        <v>2000</v>
      </c>
      <c r="H12372" t="s">
        <v>36782</v>
      </c>
      <c r="I12372" t="s">
        <v>31809</v>
      </c>
      <c r="J12372" s="2" t="s">
        <v>31817</v>
      </c>
      <c r="K12372" s="5" t="s">
        <v>173</v>
      </c>
      <c r="L12372" t="s">
        <v>97</v>
      </c>
    </row>
    <row r="12373" spans="1:12" hidden="1" x14ac:dyDescent="0.25">
      <c r="A12373">
        <v>267008</v>
      </c>
      <c r="B12373" t="s">
        <v>31818</v>
      </c>
      <c r="C12373" t="s">
        <v>31807</v>
      </c>
      <c r="D12373" t="s">
        <v>31808</v>
      </c>
      <c r="E12373" t="s">
        <v>36153</v>
      </c>
      <c r="F12373" t="s">
        <v>36154</v>
      </c>
      <c r="G12373">
        <v>2000</v>
      </c>
      <c r="H12373" t="s">
        <v>36782</v>
      </c>
      <c r="I12373" t="s">
        <v>31809</v>
      </c>
      <c r="J12373" s="2" t="s">
        <v>31819</v>
      </c>
      <c r="K12373" s="5" t="s">
        <v>55</v>
      </c>
    </row>
    <row r="12374" spans="1:12" hidden="1" x14ac:dyDescent="0.25">
      <c r="A12374">
        <v>267014</v>
      </c>
      <c r="B12374" t="s">
        <v>31820</v>
      </c>
      <c r="C12374" t="s">
        <v>31821</v>
      </c>
      <c r="D12374" t="s">
        <v>31808</v>
      </c>
      <c r="E12374" t="s">
        <v>36153</v>
      </c>
      <c r="F12374" t="s">
        <v>36154</v>
      </c>
      <c r="G12374">
        <v>2000</v>
      </c>
      <c r="H12374" t="s">
        <v>36782</v>
      </c>
      <c r="I12374" t="s">
        <v>31822</v>
      </c>
      <c r="J12374" s="2" t="s">
        <v>31823</v>
      </c>
      <c r="K12374" s="5" t="s">
        <v>55</v>
      </c>
    </row>
    <row r="12375" spans="1:12" hidden="1" x14ac:dyDescent="0.25">
      <c r="A12375">
        <v>267025</v>
      </c>
      <c r="B12375" t="s">
        <v>31824</v>
      </c>
      <c r="C12375" t="s">
        <v>31825</v>
      </c>
      <c r="D12375" t="s">
        <v>31808</v>
      </c>
      <c r="E12375" t="s">
        <v>36153</v>
      </c>
      <c r="F12375" t="s">
        <v>36154</v>
      </c>
      <c r="G12375">
        <v>2000</v>
      </c>
      <c r="H12375" t="s">
        <v>36782</v>
      </c>
      <c r="I12375" t="s">
        <v>31826</v>
      </c>
      <c r="J12375" s="2" t="s">
        <v>31827</v>
      </c>
      <c r="K12375" s="5" t="s">
        <v>128</v>
      </c>
    </row>
    <row r="12376" spans="1:12" hidden="1" x14ac:dyDescent="0.25">
      <c r="A12376">
        <v>267028</v>
      </c>
      <c r="B12376" t="s">
        <v>31828</v>
      </c>
      <c r="C12376" t="s">
        <v>31829</v>
      </c>
      <c r="D12376" t="s">
        <v>31808</v>
      </c>
      <c r="E12376" t="s">
        <v>36153</v>
      </c>
      <c r="F12376" t="s">
        <v>36154</v>
      </c>
      <c r="G12376">
        <v>2000</v>
      </c>
      <c r="H12376" t="s">
        <v>36782</v>
      </c>
      <c r="I12376" t="s">
        <v>31830</v>
      </c>
      <c r="J12376" s="2" t="s">
        <v>31831</v>
      </c>
      <c r="K12376" s="5" t="s">
        <v>128</v>
      </c>
    </row>
    <row r="12377" spans="1:12" hidden="1" x14ac:dyDescent="0.25">
      <c r="A12377">
        <v>267047</v>
      </c>
      <c r="B12377" t="s">
        <v>31832</v>
      </c>
      <c r="C12377" t="s">
        <v>31807</v>
      </c>
      <c r="D12377" t="s">
        <v>31808</v>
      </c>
      <c r="E12377" t="s">
        <v>36153</v>
      </c>
      <c r="F12377" t="s">
        <v>36154</v>
      </c>
      <c r="G12377">
        <v>2000</v>
      </c>
      <c r="H12377" t="s">
        <v>36782</v>
      </c>
      <c r="I12377" t="s">
        <v>31809</v>
      </c>
      <c r="J12377" s="2" t="s">
        <v>31833</v>
      </c>
      <c r="K12377" s="5" t="s">
        <v>202</v>
      </c>
    </row>
    <row r="12378" spans="1:12" hidden="1" x14ac:dyDescent="0.25">
      <c r="A12378">
        <v>267082</v>
      </c>
      <c r="B12378" t="s">
        <v>31834</v>
      </c>
      <c r="C12378" t="s">
        <v>31835</v>
      </c>
      <c r="D12378" t="s">
        <v>31836</v>
      </c>
      <c r="E12378" t="s">
        <v>36155</v>
      </c>
      <c r="F12378" t="s">
        <v>36156</v>
      </c>
      <c r="G12378">
        <v>1949</v>
      </c>
      <c r="H12378" t="s">
        <v>36783</v>
      </c>
      <c r="I12378" t="s">
        <v>31837</v>
      </c>
      <c r="J12378" s="2" t="s">
        <v>31838</v>
      </c>
      <c r="K12378" s="5" t="s">
        <v>38</v>
      </c>
      <c r="L12378" t="s">
        <v>174</v>
      </c>
    </row>
    <row r="12379" spans="1:12" hidden="1" x14ac:dyDescent="0.25">
      <c r="A12379">
        <v>267097</v>
      </c>
      <c r="B12379" t="s">
        <v>31839</v>
      </c>
      <c r="C12379" t="s">
        <v>31835</v>
      </c>
      <c r="D12379" t="s">
        <v>31836</v>
      </c>
      <c r="E12379" t="s">
        <v>36155</v>
      </c>
      <c r="F12379" t="s">
        <v>36156</v>
      </c>
      <c r="G12379">
        <v>1949</v>
      </c>
      <c r="H12379" t="s">
        <v>36783</v>
      </c>
      <c r="I12379" t="s">
        <v>31837</v>
      </c>
      <c r="J12379" s="2" t="s">
        <v>31840</v>
      </c>
      <c r="K12379" s="5" t="s">
        <v>38</v>
      </c>
      <c r="L12379" t="s">
        <v>35297</v>
      </c>
    </row>
    <row r="12380" spans="1:12" hidden="1" x14ac:dyDescent="0.25">
      <c r="A12380">
        <v>267114</v>
      </c>
      <c r="B12380" t="s">
        <v>31841</v>
      </c>
      <c r="C12380" t="s">
        <v>31842</v>
      </c>
      <c r="D12380" t="s">
        <v>31836</v>
      </c>
      <c r="E12380" t="s">
        <v>36155</v>
      </c>
      <c r="F12380" t="s">
        <v>36156</v>
      </c>
      <c r="G12380">
        <v>1949</v>
      </c>
      <c r="H12380" t="s">
        <v>36783</v>
      </c>
      <c r="I12380" t="s">
        <v>9417</v>
      </c>
      <c r="J12380" s="2" t="s">
        <v>31843</v>
      </c>
      <c r="K12380" s="5" t="s">
        <v>128</v>
      </c>
    </row>
    <row r="12381" spans="1:12" hidden="1" x14ac:dyDescent="0.25">
      <c r="A12381">
        <v>267161</v>
      </c>
      <c r="B12381" t="s">
        <v>31844</v>
      </c>
      <c r="C12381" t="s">
        <v>31835</v>
      </c>
      <c r="D12381" t="s">
        <v>31836</v>
      </c>
      <c r="E12381" t="s">
        <v>36155</v>
      </c>
      <c r="F12381" t="s">
        <v>36156</v>
      </c>
      <c r="G12381">
        <v>1949</v>
      </c>
      <c r="H12381" t="s">
        <v>36783</v>
      </c>
      <c r="I12381" t="s">
        <v>31837</v>
      </c>
      <c r="J12381" s="2" t="s">
        <v>31845</v>
      </c>
      <c r="K12381" s="5" t="s">
        <v>38</v>
      </c>
      <c r="L12381" t="s">
        <v>232</v>
      </c>
    </row>
    <row r="12382" spans="1:12" hidden="1" x14ac:dyDescent="0.25">
      <c r="A12382">
        <v>267192</v>
      </c>
      <c r="B12382" t="s">
        <v>31846</v>
      </c>
      <c r="C12382" t="s">
        <v>31842</v>
      </c>
      <c r="D12382" t="s">
        <v>31836</v>
      </c>
      <c r="E12382" t="s">
        <v>36155</v>
      </c>
      <c r="F12382" t="s">
        <v>36156</v>
      </c>
      <c r="G12382">
        <v>1949</v>
      </c>
      <c r="H12382" t="s">
        <v>36783</v>
      </c>
      <c r="I12382" t="s">
        <v>9417</v>
      </c>
      <c r="J12382" s="2" t="s">
        <v>31847</v>
      </c>
      <c r="K12382" s="5" t="s">
        <v>128</v>
      </c>
    </row>
    <row r="12383" spans="1:12" hidden="1" x14ac:dyDescent="0.25">
      <c r="A12383">
        <v>267196</v>
      </c>
      <c r="B12383" t="s">
        <v>31848</v>
      </c>
      <c r="C12383" t="s">
        <v>31842</v>
      </c>
      <c r="D12383" t="s">
        <v>31836</v>
      </c>
      <c r="E12383" t="s">
        <v>36155</v>
      </c>
      <c r="F12383" t="s">
        <v>36156</v>
      </c>
      <c r="G12383">
        <v>1949</v>
      </c>
      <c r="H12383" t="s">
        <v>36783</v>
      </c>
      <c r="I12383" t="s">
        <v>9417</v>
      </c>
      <c r="J12383" s="2" t="s">
        <v>31849</v>
      </c>
      <c r="K12383" s="5" t="s">
        <v>21</v>
      </c>
    </row>
    <row r="12384" spans="1:12" hidden="1" x14ac:dyDescent="0.25">
      <c r="A12384">
        <v>267227</v>
      </c>
      <c r="B12384" t="s">
        <v>31850</v>
      </c>
      <c r="C12384" t="s">
        <v>31851</v>
      </c>
      <c r="D12384" t="s">
        <v>31836</v>
      </c>
      <c r="E12384" t="s">
        <v>36155</v>
      </c>
      <c r="F12384" t="s">
        <v>36156</v>
      </c>
      <c r="G12384">
        <v>1949</v>
      </c>
      <c r="H12384" t="s">
        <v>36783</v>
      </c>
      <c r="I12384" t="s">
        <v>31852</v>
      </c>
      <c r="J12384" s="2" t="s">
        <v>31853</v>
      </c>
      <c r="K12384" s="5" t="s">
        <v>38</v>
      </c>
      <c r="L12384" t="s">
        <v>232</v>
      </c>
    </row>
    <row r="12385" spans="1:12" hidden="1" x14ac:dyDescent="0.25">
      <c r="A12385">
        <v>267237</v>
      </c>
      <c r="B12385" t="s">
        <v>31854</v>
      </c>
      <c r="C12385" t="s">
        <v>31851</v>
      </c>
      <c r="D12385" t="s">
        <v>31836</v>
      </c>
      <c r="E12385" t="s">
        <v>36155</v>
      </c>
      <c r="F12385" t="s">
        <v>36156</v>
      </c>
      <c r="G12385">
        <v>1949</v>
      </c>
      <c r="H12385" t="s">
        <v>36783</v>
      </c>
      <c r="I12385" t="s">
        <v>31852</v>
      </c>
      <c r="J12385" s="2" t="s">
        <v>31855</v>
      </c>
      <c r="K12385" s="5" t="s">
        <v>55</v>
      </c>
    </row>
    <row r="12386" spans="1:12" hidden="1" x14ac:dyDescent="0.25">
      <c r="A12386">
        <v>267250</v>
      </c>
      <c r="B12386" t="s">
        <v>31856</v>
      </c>
      <c r="C12386" t="s">
        <v>31851</v>
      </c>
      <c r="D12386" t="s">
        <v>31836</v>
      </c>
      <c r="E12386" t="s">
        <v>36155</v>
      </c>
      <c r="F12386" t="s">
        <v>36156</v>
      </c>
      <c r="G12386">
        <v>1949</v>
      </c>
      <c r="H12386" t="s">
        <v>36783</v>
      </c>
      <c r="I12386" t="s">
        <v>31852</v>
      </c>
      <c r="J12386" s="2" t="s">
        <v>31857</v>
      </c>
      <c r="K12386" s="5" t="s">
        <v>38</v>
      </c>
      <c r="L12386" t="s">
        <v>132</v>
      </c>
    </row>
    <row r="12387" spans="1:12" hidden="1" x14ac:dyDescent="0.25">
      <c r="A12387">
        <v>267254</v>
      </c>
      <c r="B12387" t="s">
        <v>31858</v>
      </c>
      <c r="C12387" t="s">
        <v>31851</v>
      </c>
      <c r="D12387" t="s">
        <v>31836</v>
      </c>
      <c r="E12387" t="s">
        <v>36155</v>
      </c>
      <c r="F12387" t="s">
        <v>36156</v>
      </c>
      <c r="G12387">
        <v>1949</v>
      </c>
      <c r="H12387" t="s">
        <v>36783</v>
      </c>
      <c r="I12387" t="s">
        <v>31852</v>
      </c>
      <c r="J12387" s="2" t="s">
        <v>31859</v>
      </c>
      <c r="K12387" s="5" t="s">
        <v>38</v>
      </c>
      <c r="L12387" t="s">
        <v>174</v>
      </c>
    </row>
    <row r="12388" spans="1:12" hidden="1" x14ac:dyDescent="0.25">
      <c r="A12388">
        <v>267266</v>
      </c>
      <c r="B12388" t="s">
        <v>31860</v>
      </c>
      <c r="C12388" t="s">
        <v>31861</v>
      </c>
      <c r="D12388" t="s">
        <v>31836</v>
      </c>
      <c r="E12388" t="s">
        <v>36155</v>
      </c>
      <c r="F12388" t="s">
        <v>36156</v>
      </c>
      <c r="G12388">
        <v>1949</v>
      </c>
      <c r="H12388" t="s">
        <v>36783</v>
      </c>
      <c r="I12388" t="s">
        <v>8746</v>
      </c>
      <c r="J12388" s="2" t="s">
        <v>31862</v>
      </c>
      <c r="K12388" s="5" t="s">
        <v>21</v>
      </c>
    </row>
    <row r="12389" spans="1:12" hidden="1" x14ac:dyDescent="0.25">
      <c r="A12389">
        <v>267313</v>
      </c>
      <c r="B12389" t="s">
        <v>31863</v>
      </c>
      <c r="C12389" t="s">
        <v>31851</v>
      </c>
      <c r="D12389" t="s">
        <v>31836</v>
      </c>
      <c r="E12389" t="s">
        <v>36155</v>
      </c>
      <c r="F12389" t="s">
        <v>36156</v>
      </c>
      <c r="G12389">
        <v>1949</v>
      </c>
      <c r="H12389" t="s">
        <v>36783</v>
      </c>
      <c r="I12389" t="s">
        <v>31852</v>
      </c>
      <c r="J12389" s="2" t="s">
        <v>31864</v>
      </c>
      <c r="K12389" s="5" t="s">
        <v>55</v>
      </c>
    </row>
    <row r="12390" spans="1:12" hidden="1" x14ac:dyDescent="0.25">
      <c r="A12390">
        <v>267399</v>
      </c>
      <c r="B12390" t="s">
        <v>31865</v>
      </c>
      <c r="C12390" t="s">
        <v>31835</v>
      </c>
      <c r="D12390" t="s">
        <v>31836</v>
      </c>
      <c r="E12390" t="s">
        <v>36155</v>
      </c>
      <c r="F12390" t="s">
        <v>36156</v>
      </c>
      <c r="G12390">
        <v>1949</v>
      </c>
      <c r="H12390" t="s">
        <v>36783</v>
      </c>
      <c r="I12390" t="s">
        <v>31837</v>
      </c>
      <c r="J12390" s="2" t="s">
        <v>31866</v>
      </c>
      <c r="K12390" s="5" t="s">
        <v>21</v>
      </c>
    </row>
    <row r="12391" spans="1:12" hidden="1" x14ac:dyDescent="0.25">
      <c r="A12391">
        <v>267400</v>
      </c>
      <c r="B12391" t="s">
        <v>31867</v>
      </c>
      <c r="C12391" t="s">
        <v>31868</v>
      </c>
      <c r="D12391" t="s">
        <v>31836</v>
      </c>
      <c r="E12391" t="s">
        <v>36155</v>
      </c>
      <c r="F12391" t="s">
        <v>36156</v>
      </c>
      <c r="G12391">
        <v>1949</v>
      </c>
      <c r="H12391" t="s">
        <v>36783</v>
      </c>
      <c r="I12391" t="s">
        <v>1774</v>
      </c>
      <c r="J12391" s="2" t="s">
        <v>31869</v>
      </c>
      <c r="K12391" s="5" t="s">
        <v>38</v>
      </c>
      <c r="L12391" t="s">
        <v>1584</v>
      </c>
    </row>
    <row r="12392" spans="1:12" hidden="1" x14ac:dyDescent="0.25">
      <c r="A12392">
        <v>267405</v>
      </c>
      <c r="B12392" t="s">
        <v>31870</v>
      </c>
      <c r="C12392" t="s">
        <v>31835</v>
      </c>
      <c r="D12392" t="s">
        <v>31836</v>
      </c>
      <c r="E12392" t="s">
        <v>36155</v>
      </c>
      <c r="F12392" t="s">
        <v>36156</v>
      </c>
      <c r="G12392">
        <v>1949</v>
      </c>
      <c r="H12392" t="s">
        <v>36783</v>
      </c>
      <c r="I12392" t="s">
        <v>31837</v>
      </c>
      <c r="J12392" s="2" t="s">
        <v>31871</v>
      </c>
      <c r="K12392" s="5" t="s">
        <v>173</v>
      </c>
      <c r="L12392" t="s">
        <v>187</v>
      </c>
    </row>
    <row r="12393" spans="1:12" hidden="1" x14ac:dyDescent="0.25">
      <c r="A12393">
        <v>267406</v>
      </c>
      <c r="B12393" t="s">
        <v>31872</v>
      </c>
      <c r="C12393" t="s">
        <v>31868</v>
      </c>
      <c r="D12393" t="s">
        <v>31836</v>
      </c>
      <c r="E12393" t="s">
        <v>36155</v>
      </c>
      <c r="F12393" t="s">
        <v>36156</v>
      </c>
      <c r="G12393">
        <v>1949</v>
      </c>
      <c r="H12393" t="s">
        <v>36783</v>
      </c>
      <c r="I12393" t="s">
        <v>1774</v>
      </c>
      <c r="J12393" s="2" t="s">
        <v>31873</v>
      </c>
      <c r="K12393" s="5" t="s">
        <v>38</v>
      </c>
      <c r="L12393" t="s">
        <v>187</v>
      </c>
    </row>
    <row r="12394" spans="1:12" hidden="1" x14ac:dyDescent="0.25">
      <c r="A12394">
        <v>267474</v>
      </c>
      <c r="B12394" t="s">
        <v>31874</v>
      </c>
      <c r="C12394" t="s">
        <v>31875</v>
      </c>
      <c r="D12394" t="s">
        <v>31836</v>
      </c>
      <c r="E12394" t="s">
        <v>36155</v>
      </c>
      <c r="F12394" t="s">
        <v>36156</v>
      </c>
      <c r="G12394">
        <v>1949</v>
      </c>
      <c r="H12394" t="s">
        <v>36783</v>
      </c>
      <c r="I12394" t="s">
        <v>31876</v>
      </c>
      <c r="J12394" s="2" t="s">
        <v>31877</v>
      </c>
      <c r="K12394" s="5" t="s">
        <v>21</v>
      </c>
    </row>
    <row r="12395" spans="1:12" hidden="1" x14ac:dyDescent="0.25">
      <c r="A12395">
        <v>267497</v>
      </c>
      <c r="B12395" t="s">
        <v>31878</v>
      </c>
      <c r="C12395" t="s">
        <v>31879</v>
      </c>
      <c r="D12395" t="s">
        <v>31836</v>
      </c>
      <c r="E12395" t="s">
        <v>36155</v>
      </c>
      <c r="F12395" t="s">
        <v>36156</v>
      </c>
      <c r="G12395">
        <v>1949</v>
      </c>
      <c r="H12395" t="s">
        <v>36783</v>
      </c>
      <c r="I12395" t="s">
        <v>1445</v>
      </c>
      <c r="J12395" s="2" t="s">
        <v>31880</v>
      </c>
      <c r="K12395" s="5" t="s">
        <v>128</v>
      </c>
    </row>
    <row r="12396" spans="1:12" hidden="1" x14ac:dyDescent="0.25">
      <c r="A12396">
        <v>267542</v>
      </c>
      <c r="B12396" t="s">
        <v>31881</v>
      </c>
      <c r="C12396" t="s">
        <v>31835</v>
      </c>
      <c r="D12396" t="s">
        <v>31836</v>
      </c>
      <c r="E12396" t="s">
        <v>36155</v>
      </c>
      <c r="F12396" t="s">
        <v>36156</v>
      </c>
      <c r="G12396">
        <v>1949</v>
      </c>
      <c r="H12396" t="s">
        <v>36783</v>
      </c>
      <c r="I12396" t="s">
        <v>31837</v>
      </c>
      <c r="J12396" s="2" t="s">
        <v>31882</v>
      </c>
      <c r="K12396" s="5" t="s">
        <v>21</v>
      </c>
    </row>
    <row r="12397" spans="1:12" hidden="1" x14ac:dyDescent="0.25">
      <c r="A12397">
        <v>267702</v>
      </c>
      <c r="B12397" t="s">
        <v>31883</v>
      </c>
      <c r="C12397" t="s">
        <v>31884</v>
      </c>
      <c r="D12397" t="s">
        <v>31885</v>
      </c>
      <c r="E12397" t="s">
        <v>36157</v>
      </c>
      <c r="F12397" t="s">
        <v>35378</v>
      </c>
      <c r="G12397">
        <v>2001</v>
      </c>
      <c r="H12397" t="s">
        <v>36784</v>
      </c>
      <c r="I12397" t="s">
        <v>31886</v>
      </c>
      <c r="J12397" s="2" t="s">
        <v>31887</v>
      </c>
      <c r="K12397" s="5" t="s">
        <v>38</v>
      </c>
      <c r="L12397" t="s">
        <v>35297</v>
      </c>
    </row>
    <row r="12398" spans="1:12" hidden="1" x14ac:dyDescent="0.25">
      <c r="A12398">
        <v>267719</v>
      </c>
      <c r="B12398" t="s">
        <v>31888</v>
      </c>
      <c r="C12398" t="s">
        <v>31889</v>
      </c>
      <c r="D12398" t="s">
        <v>31885</v>
      </c>
      <c r="E12398" t="s">
        <v>36157</v>
      </c>
      <c r="F12398" t="s">
        <v>35378</v>
      </c>
      <c r="G12398">
        <v>2001</v>
      </c>
      <c r="H12398" t="s">
        <v>36784</v>
      </c>
      <c r="I12398" t="s">
        <v>26458</v>
      </c>
      <c r="J12398" s="2" t="s">
        <v>31890</v>
      </c>
      <c r="K12398" s="5" t="s">
        <v>21</v>
      </c>
    </row>
    <row r="12399" spans="1:12" hidden="1" x14ac:dyDescent="0.25">
      <c r="A12399">
        <v>267734</v>
      </c>
      <c r="B12399" t="s">
        <v>31891</v>
      </c>
      <c r="C12399" t="s">
        <v>31892</v>
      </c>
      <c r="D12399" t="s">
        <v>31885</v>
      </c>
      <c r="E12399" t="s">
        <v>36157</v>
      </c>
      <c r="F12399" t="s">
        <v>35378</v>
      </c>
      <c r="G12399">
        <v>2001</v>
      </c>
      <c r="H12399" t="s">
        <v>36784</v>
      </c>
      <c r="I12399" t="s">
        <v>31893</v>
      </c>
      <c r="J12399" s="2" t="s">
        <v>31894</v>
      </c>
      <c r="K12399" s="5" t="s">
        <v>38</v>
      </c>
      <c r="L12399" t="s">
        <v>132</v>
      </c>
    </row>
    <row r="12400" spans="1:12" hidden="1" x14ac:dyDescent="0.25">
      <c r="A12400">
        <v>267735</v>
      </c>
      <c r="B12400" t="s">
        <v>31895</v>
      </c>
      <c r="C12400" t="s">
        <v>31889</v>
      </c>
      <c r="D12400" t="s">
        <v>31885</v>
      </c>
      <c r="E12400" t="s">
        <v>36157</v>
      </c>
      <c r="F12400" t="s">
        <v>35378</v>
      </c>
      <c r="G12400">
        <v>2001</v>
      </c>
      <c r="H12400" t="s">
        <v>36784</v>
      </c>
      <c r="I12400" t="s">
        <v>26458</v>
      </c>
      <c r="J12400" s="2" t="s">
        <v>31896</v>
      </c>
      <c r="K12400" s="5" t="s">
        <v>21</v>
      </c>
    </row>
    <row r="12401" spans="1:12" hidden="1" x14ac:dyDescent="0.25">
      <c r="A12401">
        <v>267764</v>
      </c>
      <c r="B12401" t="s">
        <v>31897</v>
      </c>
      <c r="C12401" t="s">
        <v>31898</v>
      </c>
      <c r="D12401" t="s">
        <v>31885</v>
      </c>
      <c r="E12401" t="s">
        <v>36157</v>
      </c>
      <c r="F12401" t="s">
        <v>35378</v>
      </c>
      <c r="G12401">
        <v>2001</v>
      </c>
      <c r="H12401" t="s">
        <v>36784</v>
      </c>
      <c r="I12401" t="s">
        <v>31899</v>
      </c>
      <c r="J12401" s="2" t="s">
        <v>31900</v>
      </c>
      <c r="K12401" s="5" t="s">
        <v>21</v>
      </c>
    </row>
    <row r="12402" spans="1:12" hidden="1" x14ac:dyDescent="0.25">
      <c r="A12402">
        <v>267795</v>
      </c>
      <c r="B12402" t="s">
        <v>31901</v>
      </c>
      <c r="C12402" t="s">
        <v>31889</v>
      </c>
      <c r="D12402" t="s">
        <v>31885</v>
      </c>
      <c r="E12402" t="s">
        <v>36157</v>
      </c>
      <c r="F12402" t="s">
        <v>35378</v>
      </c>
      <c r="G12402">
        <v>2001</v>
      </c>
      <c r="H12402" t="s">
        <v>36784</v>
      </c>
      <c r="I12402" t="s">
        <v>26458</v>
      </c>
      <c r="J12402" s="2" t="s">
        <v>31902</v>
      </c>
      <c r="K12402" s="5" t="s">
        <v>38</v>
      </c>
      <c r="L12402" t="s">
        <v>132</v>
      </c>
    </row>
    <row r="12403" spans="1:12" hidden="1" x14ac:dyDescent="0.25">
      <c r="A12403">
        <v>267835</v>
      </c>
      <c r="B12403" t="s">
        <v>31903</v>
      </c>
      <c r="C12403" t="s">
        <v>31889</v>
      </c>
      <c r="D12403" t="s">
        <v>31885</v>
      </c>
      <c r="E12403" t="s">
        <v>36157</v>
      </c>
      <c r="F12403" t="s">
        <v>35378</v>
      </c>
      <c r="G12403">
        <v>2001</v>
      </c>
      <c r="H12403" t="s">
        <v>36784</v>
      </c>
      <c r="I12403" t="s">
        <v>26458</v>
      </c>
      <c r="J12403" s="2" t="s">
        <v>31904</v>
      </c>
      <c r="K12403" s="5" t="s">
        <v>15</v>
      </c>
      <c r="L12403" t="s">
        <v>35297</v>
      </c>
    </row>
    <row r="12404" spans="1:12" hidden="1" x14ac:dyDescent="0.25">
      <c r="A12404">
        <v>267865</v>
      </c>
      <c r="B12404" t="s">
        <v>31905</v>
      </c>
      <c r="C12404" t="s">
        <v>31889</v>
      </c>
      <c r="D12404" t="s">
        <v>31885</v>
      </c>
      <c r="E12404" t="s">
        <v>36157</v>
      </c>
      <c r="F12404" t="s">
        <v>35378</v>
      </c>
      <c r="G12404">
        <v>2001</v>
      </c>
      <c r="H12404" t="s">
        <v>36784</v>
      </c>
      <c r="I12404" t="s">
        <v>26458</v>
      </c>
      <c r="J12404" s="2" t="s">
        <v>11798</v>
      </c>
      <c r="K12404" s="5" t="s">
        <v>55</v>
      </c>
    </row>
    <row r="12405" spans="1:12" hidden="1" x14ac:dyDescent="0.25">
      <c r="A12405">
        <v>267949</v>
      </c>
      <c r="B12405" t="s">
        <v>31906</v>
      </c>
      <c r="C12405" t="s">
        <v>31889</v>
      </c>
      <c r="D12405" t="s">
        <v>31885</v>
      </c>
      <c r="E12405" t="s">
        <v>36157</v>
      </c>
      <c r="F12405" t="s">
        <v>35378</v>
      </c>
      <c r="G12405">
        <v>2001</v>
      </c>
      <c r="H12405" t="s">
        <v>36784</v>
      </c>
      <c r="I12405" t="s">
        <v>26458</v>
      </c>
      <c r="J12405" s="2" t="s">
        <v>31907</v>
      </c>
      <c r="K12405" s="5" t="s">
        <v>21</v>
      </c>
      <c r="L12405" t="s">
        <v>2049</v>
      </c>
    </row>
    <row r="12406" spans="1:12" hidden="1" x14ac:dyDescent="0.25">
      <c r="A12406">
        <v>267951</v>
      </c>
      <c r="B12406" t="s">
        <v>31908</v>
      </c>
      <c r="C12406" t="s">
        <v>31909</v>
      </c>
      <c r="D12406" t="s">
        <v>31885</v>
      </c>
      <c r="E12406" t="s">
        <v>36157</v>
      </c>
      <c r="F12406" t="s">
        <v>35378</v>
      </c>
      <c r="G12406">
        <v>2001</v>
      </c>
      <c r="H12406" t="s">
        <v>36784</v>
      </c>
      <c r="I12406" t="s">
        <v>31910</v>
      </c>
      <c r="J12406" s="2" t="s">
        <v>31911</v>
      </c>
      <c r="K12406" s="5" t="s">
        <v>21</v>
      </c>
    </row>
    <row r="12407" spans="1:12" hidden="1" x14ac:dyDescent="0.25">
      <c r="A12407">
        <v>267952</v>
      </c>
      <c r="B12407" t="s">
        <v>31912</v>
      </c>
      <c r="C12407" t="s">
        <v>31889</v>
      </c>
      <c r="D12407" t="s">
        <v>31885</v>
      </c>
      <c r="E12407" t="s">
        <v>36157</v>
      </c>
      <c r="F12407" t="s">
        <v>35378</v>
      </c>
      <c r="G12407">
        <v>2001</v>
      </c>
      <c r="H12407" t="s">
        <v>36784</v>
      </c>
      <c r="I12407" t="s">
        <v>26458</v>
      </c>
      <c r="J12407" s="2" t="s">
        <v>31913</v>
      </c>
      <c r="K12407" s="5" t="s">
        <v>202</v>
      </c>
    </row>
    <row r="12408" spans="1:12" hidden="1" x14ac:dyDescent="0.25">
      <c r="A12408">
        <v>267975</v>
      </c>
      <c r="B12408" t="s">
        <v>31914</v>
      </c>
      <c r="C12408" t="s">
        <v>31889</v>
      </c>
      <c r="D12408" t="s">
        <v>31885</v>
      </c>
      <c r="E12408" t="s">
        <v>36157</v>
      </c>
      <c r="F12408" t="s">
        <v>35378</v>
      </c>
      <c r="G12408">
        <v>2001</v>
      </c>
      <c r="H12408" t="s">
        <v>36784</v>
      </c>
      <c r="I12408" t="s">
        <v>26458</v>
      </c>
      <c r="J12408" s="2" t="s">
        <v>31915</v>
      </c>
      <c r="K12408" s="5" t="s">
        <v>38</v>
      </c>
    </row>
    <row r="12409" spans="1:12" hidden="1" x14ac:dyDescent="0.25">
      <c r="A12409">
        <v>268006</v>
      </c>
      <c r="B12409" t="s">
        <v>31916</v>
      </c>
      <c r="C12409" t="s">
        <v>31889</v>
      </c>
      <c r="D12409" t="s">
        <v>31885</v>
      </c>
      <c r="E12409" t="s">
        <v>36157</v>
      </c>
      <c r="F12409" t="s">
        <v>35378</v>
      </c>
      <c r="G12409">
        <v>2001</v>
      </c>
      <c r="H12409" t="s">
        <v>36784</v>
      </c>
      <c r="I12409" t="s">
        <v>26458</v>
      </c>
      <c r="J12409" s="2" t="s">
        <v>31917</v>
      </c>
      <c r="K12409" s="5" t="s">
        <v>202</v>
      </c>
    </row>
    <row r="12410" spans="1:12" hidden="1" x14ac:dyDescent="0.25">
      <c r="A12410">
        <v>268062</v>
      </c>
      <c r="B12410" t="s">
        <v>31918</v>
      </c>
      <c r="C12410" t="s">
        <v>31919</v>
      </c>
      <c r="D12410" t="s">
        <v>31885</v>
      </c>
      <c r="E12410" t="s">
        <v>36157</v>
      </c>
      <c r="F12410" t="s">
        <v>35378</v>
      </c>
      <c r="G12410">
        <v>2001</v>
      </c>
      <c r="H12410" t="s">
        <v>36784</v>
      </c>
      <c r="I12410" t="s">
        <v>31822</v>
      </c>
      <c r="J12410" s="2" t="s">
        <v>31920</v>
      </c>
      <c r="K12410" s="5" t="s">
        <v>1493</v>
      </c>
    </row>
    <row r="12411" spans="1:12" hidden="1" x14ac:dyDescent="0.25">
      <c r="A12411">
        <v>268127</v>
      </c>
      <c r="B12411" t="s">
        <v>31921</v>
      </c>
      <c r="C12411" t="s">
        <v>31922</v>
      </c>
      <c r="D12411" t="s">
        <v>31885</v>
      </c>
      <c r="E12411" t="s">
        <v>36157</v>
      </c>
      <c r="F12411" t="s">
        <v>35378</v>
      </c>
      <c r="G12411">
        <v>2001</v>
      </c>
      <c r="H12411" t="s">
        <v>36784</v>
      </c>
      <c r="I12411" t="s">
        <v>3676</v>
      </c>
      <c r="J12411" s="2" t="s">
        <v>31923</v>
      </c>
      <c r="K12411" s="5" t="s">
        <v>21</v>
      </c>
    </row>
    <row r="12412" spans="1:12" hidden="1" x14ac:dyDescent="0.25">
      <c r="A12412">
        <v>268142</v>
      </c>
      <c r="B12412" t="s">
        <v>31924</v>
      </c>
      <c r="C12412" t="s">
        <v>31925</v>
      </c>
      <c r="D12412" t="s">
        <v>31885</v>
      </c>
      <c r="E12412" t="s">
        <v>36157</v>
      </c>
      <c r="F12412" t="s">
        <v>35378</v>
      </c>
      <c r="G12412">
        <v>2001</v>
      </c>
      <c r="H12412" t="s">
        <v>36784</v>
      </c>
      <c r="I12412" t="s">
        <v>11626</v>
      </c>
      <c r="J12412" s="2" t="s">
        <v>31926</v>
      </c>
      <c r="K12412" s="5" t="s">
        <v>55</v>
      </c>
    </row>
    <row r="12413" spans="1:12" hidden="1" x14ac:dyDescent="0.25">
      <c r="A12413">
        <v>268203</v>
      </c>
      <c r="B12413" t="s">
        <v>31927</v>
      </c>
      <c r="C12413" t="s">
        <v>31928</v>
      </c>
      <c r="D12413" t="s">
        <v>31885</v>
      </c>
      <c r="E12413" t="s">
        <v>36157</v>
      </c>
      <c r="F12413" t="s">
        <v>35378</v>
      </c>
      <c r="G12413">
        <v>2001</v>
      </c>
      <c r="H12413" t="s">
        <v>36784</v>
      </c>
      <c r="I12413" t="s">
        <v>20539</v>
      </c>
      <c r="J12413" s="2" t="s">
        <v>31929</v>
      </c>
      <c r="K12413" s="5" t="s">
        <v>32</v>
      </c>
    </row>
    <row r="12414" spans="1:12" hidden="1" x14ac:dyDescent="0.25">
      <c r="A12414">
        <v>268234</v>
      </c>
      <c r="B12414" t="s">
        <v>31930</v>
      </c>
      <c r="C12414" t="s">
        <v>31889</v>
      </c>
      <c r="D12414" t="s">
        <v>31885</v>
      </c>
      <c r="E12414" t="s">
        <v>36157</v>
      </c>
      <c r="F12414" t="s">
        <v>35378</v>
      </c>
      <c r="G12414">
        <v>2001</v>
      </c>
      <c r="H12414" t="s">
        <v>36784</v>
      </c>
      <c r="I12414" t="s">
        <v>26458</v>
      </c>
      <c r="J12414" s="2" t="s">
        <v>31931</v>
      </c>
      <c r="K12414" s="5" t="s">
        <v>21</v>
      </c>
    </row>
    <row r="12415" spans="1:12" hidden="1" x14ac:dyDescent="0.25">
      <c r="A12415">
        <v>268235</v>
      </c>
      <c r="B12415" t="s">
        <v>31932</v>
      </c>
      <c r="C12415" t="s">
        <v>31933</v>
      </c>
      <c r="D12415" t="s">
        <v>31885</v>
      </c>
      <c r="E12415" t="s">
        <v>36157</v>
      </c>
      <c r="F12415" t="s">
        <v>35378</v>
      </c>
      <c r="G12415">
        <v>2001</v>
      </c>
      <c r="H12415" t="s">
        <v>36784</v>
      </c>
      <c r="I12415" t="s">
        <v>1512</v>
      </c>
      <c r="J12415" s="2" t="s">
        <v>31934</v>
      </c>
      <c r="K12415" s="5" t="s">
        <v>373</v>
      </c>
    </row>
    <row r="12416" spans="1:12" hidden="1" x14ac:dyDescent="0.25">
      <c r="A12416">
        <v>268269</v>
      </c>
      <c r="B12416" t="s">
        <v>31935</v>
      </c>
      <c r="C12416" t="s">
        <v>31936</v>
      </c>
      <c r="D12416" t="s">
        <v>31885</v>
      </c>
      <c r="E12416" t="s">
        <v>36157</v>
      </c>
      <c r="F12416" t="s">
        <v>35378</v>
      </c>
      <c r="G12416">
        <v>2001</v>
      </c>
      <c r="H12416" t="s">
        <v>36784</v>
      </c>
      <c r="I12416" t="s">
        <v>31937</v>
      </c>
      <c r="J12416" s="2" t="s">
        <v>31938</v>
      </c>
      <c r="K12416" s="5" t="s">
        <v>15</v>
      </c>
      <c r="L12416" t="s">
        <v>226</v>
      </c>
    </row>
    <row r="12417" spans="1:12" hidden="1" x14ac:dyDescent="0.25">
      <c r="A12417">
        <v>268273</v>
      </c>
      <c r="B12417" t="s">
        <v>31939</v>
      </c>
      <c r="C12417" t="s">
        <v>31936</v>
      </c>
      <c r="D12417" t="s">
        <v>31885</v>
      </c>
      <c r="E12417" t="s">
        <v>36157</v>
      </c>
      <c r="F12417" t="s">
        <v>35378</v>
      </c>
      <c r="G12417">
        <v>2001</v>
      </c>
      <c r="H12417" t="s">
        <v>36784</v>
      </c>
      <c r="I12417" t="s">
        <v>31937</v>
      </c>
      <c r="J12417" s="2" t="s">
        <v>31940</v>
      </c>
      <c r="K12417" s="5" t="s">
        <v>38</v>
      </c>
    </row>
    <row r="12418" spans="1:12" hidden="1" x14ac:dyDescent="0.25">
      <c r="A12418">
        <v>268284</v>
      </c>
      <c r="B12418" t="s">
        <v>31941</v>
      </c>
      <c r="C12418" t="s">
        <v>31942</v>
      </c>
      <c r="D12418" t="s">
        <v>31885</v>
      </c>
      <c r="E12418" t="s">
        <v>36157</v>
      </c>
      <c r="F12418" t="s">
        <v>35378</v>
      </c>
      <c r="G12418">
        <v>2001</v>
      </c>
      <c r="H12418" t="s">
        <v>36784</v>
      </c>
      <c r="I12418" t="s">
        <v>14355</v>
      </c>
      <c r="J12418" s="2" t="s">
        <v>31943</v>
      </c>
      <c r="K12418" s="5" t="s">
        <v>21</v>
      </c>
    </row>
    <row r="12419" spans="1:12" hidden="1" x14ac:dyDescent="0.25">
      <c r="A12419">
        <v>268317</v>
      </c>
      <c r="B12419" t="s">
        <v>31944</v>
      </c>
      <c r="C12419" t="s">
        <v>31945</v>
      </c>
      <c r="D12419" t="s">
        <v>31946</v>
      </c>
      <c r="E12419" t="s">
        <v>36158</v>
      </c>
      <c r="F12419" t="s">
        <v>35965</v>
      </c>
      <c r="G12419">
        <v>1988</v>
      </c>
      <c r="H12419" t="s">
        <v>36785</v>
      </c>
      <c r="I12419" t="s">
        <v>31947</v>
      </c>
      <c r="J12419" s="2" t="s">
        <v>31948</v>
      </c>
      <c r="K12419" s="5" t="s">
        <v>21</v>
      </c>
    </row>
    <row r="12420" spans="1:12" hidden="1" x14ac:dyDescent="0.25">
      <c r="A12420">
        <v>268327</v>
      </c>
      <c r="B12420" t="s">
        <v>31949</v>
      </c>
      <c r="C12420" t="s">
        <v>31945</v>
      </c>
      <c r="D12420" t="s">
        <v>31946</v>
      </c>
      <c r="E12420" t="s">
        <v>36158</v>
      </c>
      <c r="F12420" t="s">
        <v>35965</v>
      </c>
      <c r="G12420">
        <v>1988</v>
      </c>
      <c r="H12420" t="s">
        <v>36785</v>
      </c>
      <c r="I12420" t="s">
        <v>31947</v>
      </c>
      <c r="J12420" s="2" t="s">
        <v>31950</v>
      </c>
      <c r="K12420" s="5" t="s">
        <v>38</v>
      </c>
      <c r="L12420" t="s">
        <v>35296</v>
      </c>
    </row>
    <row r="12421" spans="1:12" hidden="1" x14ac:dyDescent="0.25">
      <c r="A12421">
        <v>268361</v>
      </c>
      <c r="B12421" t="s">
        <v>31951</v>
      </c>
      <c r="C12421" t="s">
        <v>31952</v>
      </c>
      <c r="D12421" t="s">
        <v>31946</v>
      </c>
      <c r="E12421" t="s">
        <v>36158</v>
      </c>
      <c r="F12421" t="s">
        <v>35965</v>
      </c>
      <c r="G12421">
        <v>1988</v>
      </c>
      <c r="H12421" t="s">
        <v>36785</v>
      </c>
      <c r="I12421" t="s">
        <v>31953</v>
      </c>
      <c r="J12421" s="2" t="s">
        <v>31954</v>
      </c>
      <c r="K12421" s="5" t="s">
        <v>21</v>
      </c>
    </row>
    <row r="12422" spans="1:12" hidden="1" x14ac:dyDescent="0.25">
      <c r="A12422">
        <v>268397</v>
      </c>
      <c r="B12422" t="s">
        <v>31955</v>
      </c>
      <c r="C12422" t="s">
        <v>31945</v>
      </c>
      <c r="D12422" t="s">
        <v>31946</v>
      </c>
      <c r="E12422" t="s">
        <v>36158</v>
      </c>
      <c r="F12422" t="s">
        <v>35965</v>
      </c>
      <c r="G12422">
        <v>1988</v>
      </c>
      <c r="H12422" t="s">
        <v>36785</v>
      </c>
      <c r="I12422" t="s">
        <v>31947</v>
      </c>
      <c r="J12422" s="2" t="s">
        <v>31956</v>
      </c>
      <c r="K12422" s="5" t="s">
        <v>21</v>
      </c>
      <c r="L12422" t="s">
        <v>2049</v>
      </c>
    </row>
    <row r="12423" spans="1:12" hidden="1" x14ac:dyDescent="0.25">
      <c r="A12423">
        <v>268398</v>
      </c>
      <c r="B12423" t="s">
        <v>31957</v>
      </c>
      <c r="C12423" t="s">
        <v>31952</v>
      </c>
      <c r="D12423" t="s">
        <v>31946</v>
      </c>
      <c r="E12423" t="s">
        <v>36158</v>
      </c>
      <c r="F12423" t="s">
        <v>35965</v>
      </c>
      <c r="G12423">
        <v>1988</v>
      </c>
      <c r="H12423" t="s">
        <v>36785</v>
      </c>
      <c r="I12423" t="s">
        <v>31953</v>
      </c>
      <c r="J12423" s="2" t="s">
        <v>31958</v>
      </c>
      <c r="K12423" s="5" t="s">
        <v>21</v>
      </c>
    </row>
    <row r="12424" spans="1:12" hidden="1" x14ac:dyDescent="0.25">
      <c r="A12424">
        <v>268407</v>
      </c>
      <c r="B12424" t="s">
        <v>31959</v>
      </c>
      <c r="C12424" t="s">
        <v>31952</v>
      </c>
      <c r="D12424" t="s">
        <v>31946</v>
      </c>
      <c r="E12424" t="s">
        <v>36158</v>
      </c>
      <c r="F12424" t="s">
        <v>35965</v>
      </c>
      <c r="G12424">
        <v>1988</v>
      </c>
      <c r="H12424" t="s">
        <v>36785</v>
      </c>
      <c r="I12424" t="s">
        <v>31953</v>
      </c>
      <c r="J12424" s="2" t="s">
        <v>31960</v>
      </c>
      <c r="K12424" s="5" t="s">
        <v>21</v>
      </c>
    </row>
    <row r="12425" spans="1:12" hidden="1" x14ac:dyDescent="0.25">
      <c r="A12425">
        <v>268409</v>
      </c>
      <c r="B12425" t="s">
        <v>31961</v>
      </c>
      <c r="C12425" t="s">
        <v>31952</v>
      </c>
      <c r="D12425" t="s">
        <v>31946</v>
      </c>
      <c r="E12425" t="s">
        <v>36158</v>
      </c>
      <c r="F12425" t="s">
        <v>35965</v>
      </c>
      <c r="G12425">
        <v>1988</v>
      </c>
      <c r="H12425" t="s">
        <v>36785</v>
      </c>
      <c r="I12425" t="s">
        <v>31953</v>
      </c>
      <c r="J12425" s="2" t="s">
        <v>31962</v>
      </c>
      <c r="K12425" s="5" t="s">
        <v>15</v>
      </c>
      <c r="L12425" t="s">
        <v>35314</v>
      </c>
    </row>
    <row r="12426" spans="1:12" hidden="1" x14ac:dyDescent="0.25">
      <c r="A12426">
        <v>268424</v>
      </c>
      <c r="B12426" t="s">
        <v>31963</v>
      </c>
      <c r="C12426" t="s">
        <v>31952</v>
      </c>
      <c r="D12426" t="s">
        <v>31946</v>
      </c>
      <c r="E12426" t="s">
        <v>36158</v>
      </c>
      <c r="F12426" t="s">
        <v>35965</v>
      </c>
      <c r="G12426">
        <v>1988</v>
      </c>
      <c r="H12426" t="s">
        <v>36785</v>
      </c>
      <c r="I12426" t="s">
        <v>31953</v>
      </c>
      <c r="J12426" s="2" t="s">
        <v>31964</v>
      </c>
      <c r="K12426" s="5" t="s">
        <v>21</v>
      </c>
    </row>
    <row r="12427" spans="1:12" hidden="1" x14ac:dyDescent="0.25">
      <c r="A12427">
        <v>268478</v>
      </c>
      <c r="B12427" t="s">
        <v>31965</v>
      </c>
      <c r="C12427" t="s">
        <v>31966</v>
      </c>
      <c r="D12427" t="s">
        <v>31946</v>
      </c>
      <c r="E12427" t="s">
        <v>36158</v>
      </c>
      <c r="F12427" t="s">
        <v>35965</v>
      </c>
      <c r="G12427">
        <v>1988</v>
      </c>
      <c r="H12427" t="s">
        <v>36785</v>
      </c>
      <c r="I12427" t="s">
        <v>13986</v>
      </c>
      <c r="J12427" s="2" t="s">
        <v>31967</v>
      </c>
      <c r="K12427" s="5" t="s">
        <v>38</v>
      </c>
      <c r="L12427" t="s">
        <v>16</v>
      </c>
    </row>
    <row r="12428" spans="1:12" hidden="1" x14ac:dyDescent="0.25">
      <c r="A12428">
        <v>268488</v>
      </c>
      <c r="B12428" t="s">
        <v>31968</v>
      </c>
      <c r="C12428" t="s">
        <v>31966</v>
      </c>
      <c r="D12428" t="s">
        <v>31946</v>
      </c>
      <c r="E12428" t="s">
        <v>36158</v>
      </c>
      <c r="F12428" t="s">
        <v>35965</v>
      </c>
      <c r="G12428">
        <v>1988</v>
      </c>
      <c r="H12428" t="s">
        <v>36785</v>
      </c>
      <c r="I12428" t="s">
        <v>13986</v>
      </c>
      <c r="J12428" s="2" t="s">
        <v>31969</v>
      </c>
      <c r="K12428" s="5" t="s">
        <v>21</v>
      </c>
    </row>
    <row r="12429" spans="1:12" hidden="1" x14ac:dyDescent="0.25">
      <c r="A12429">
        <v>268513</v>
      </c>
      <c r="B12429" t="s">
        <v>31970</v>
      </c>
      <c r="C12429" t="s">
        <v>31952</v>
      </c>
      <c r="D12429" t="s">
        <v>31946</v>
      </c>
      <c r="E12429" t="s">
        <v>36158</v>
      </c>
      <c r="F12429" t="s">
        <v>35965</v>
      </c>
      <c r="G12429">
        <v>1988</v>
      </c>
      <c r="H12429" t="s">
        <v>36785</v>
      </c>
      <c r="I12429" t="s">
        <v>31953</v>
      </c>
      <c r="J12429" s="2" t="s">
        <v>31971</v>
      </c>
      <c r="K12429" s="5" t="s">
        <v>55</v>
      </c>
    </row>
    <row r="12430" spans="1:12" hidden="1" x14ac:dyDescent="0.25">
      <c r="A12430">
        <v>268520</v>
      </c>
      <c r="B12430" t="s">
        <v>31972</v>
      </c>
      <c r="C12430" t="s">
        <v>31952</v>
      </c>
      <c r="D12430" t="s">
        <v>31946</v>
      </c>
      <c r="E12430" t="s">
        <v>36158</v>
      </c>
      <c r="F12430" t="s">
        <v>35965</v>
      </c>
      <c r="G12430">
        <v>1988</v>
      </c>
      <c r="H12430" t="s">
        <v>36785</v>
      </c>
      <c r="I12430" t="s">
        <v>31953</v>
      </c>
      <c r="J12430" s="2" t="s">
        <v>31973</v>
      </c>
      <c r="K12430" s="5" t="s">
        <v>15</v>
      </c>
      <c r="L12430" t="s">
        <v>112</v>
      </c>
    </row>
    <row r="12431" spans="1:12" hidden="1" x14ac:dyDescent="0.25">
      <c r="A12431">
        <v>268549</v>
      </c>
      <c r="B12431" t="s">
        <v>31974</v>
      </c>
      <c r="C12431" t="s">
        <v>31952</v>
      </c>
      <c r="D12431" t="s">
        <v>31946</v>
      </c>
      <c r="E12431" t="s">
        <v>36158</v>
      </c>
      <c r="F12431" t="s">
        <v>35965</v>
      </c>
      <c r="G12431">
        <v>1988</v>
      </c>
      <c r="H12431" t="s">
        <v>36785</v>
      </c>
      <c r="I12431" t="s">
        <v>31953</v>
      </c>
      <c r="J12431" s="2" t="s">
        <v>31975</v>
      </c>
      <c r="K12431" s="5" t="s">
        <v>21</v>
      </c>
    </row>
    <row r="12432" spans="1:12" hidden="1" x14ac:dyDescent="0.25">
      <c r="A12432">
        <v>268550</v>
      </c>
      <c r="B12432" t="s">
        <v>31976</v>
      </c>
      <c r="C12432" t="s">
        <v>31966</v>
      </c>
      <c r="D12432" t="s">
        <v>31946</v>
      </c>
      <c r="E12432" t="s">
        <v>36158</v>
      </c>
      <c r="F12432" t="s">
        <v>35965</v>
      </c>
      <c r="G12432">
        <v>1988</v>
      </c>
      <c r="H12432" t="s">
        <v>36785</v>
      </c>
      <c r="I12432" t="s">
        <v>13986</v>
      </c>
      <c r="J12432" s="2" t="s">
        <v>31977</v>
      </c>
      <c r="K12432" s="5" t="s">
        <v>128</v>
      </c>
      <c r="L12432" t="s">
        <v>129</v>
      </c>
    </row>
    <row r="12433" spans="1:12" hidden="1" x14ac:dyDescent="0.25">
      <c r="A12433">
        <v>268552</v>
      </c>
      <c r="B12433" t="s">
        <v>31978</v>
      </c>
      <c r="C12433" t="s">
        <v>31952</v>
      </c>
      <c r="D12433" t="s">
        <v>31946</v>
      </c>
      <c r="E12433" t="s">
        <v>36158</v>
      </c>
      <c r="F12433" t="s">
        <v>35965</v>
      </c>
      <c r="G12433">
        <v>1988</v>
      </c>
      <c r="H12433" t="s">
        <v>36785</v>
      </c>
      <c r="I12433" t="s">
        <v>31953</v>
      </c>
      <c r="J12433" s="2" t="s">
        <v>31979</v>
      </c>
      <c r="K12433" s="5" t="s">
        <v>1764</v>
      </c>
      <c r="L12433" t="s">
        <v>16</v>
      </c>
    </row>
    <row r="12434" spans="1:12" hidden="1" x14ac:dyDescent="0.25">
      <c r="A12434">
        <v>268561</v>
      </c>
      <c r="B12434" t="s">
        <v>31980</v>
      </c>
      <c r="C12434" t="s">
        <v>31952</v>
      </c>
      <c r="D12434" t="s">
        <v>31946</v>
      </c>
      <c r="E12434" t="s">
        <v>36158</v>
      </c>
      <c r="F12434" t="s">
        <v>35965</v>
      </c>
      <c r="G12434">
        <v>1988</v>
      </c>
      <c r="H12434" t="s">
        <v>36785</v>
      </c>
      <c r="I12434" t="s">
        <v>31953</v>
      </c>
      <c r="J12434" s="2" t="s">
        <v>31981</v>
      </c>
      <c r="K12434" s="5" t="s">
        <v>128</v>
      </c>
      <c r="L12434" t="s">
        <v>129</v>
      </c>
    </row>
    <row r="12435" spans="1:12" hidden="1" x14ac:dyDescent="0.25">
      <c r="A12435">
        <v>268608</v>
      </c>
      <c r="B12435" t="s">
        <v>31982</v>
      </c>
      <c r="C12435" t="s">
        <v>31945</v>
      </c>
      <c r="D12435" t="s">
        <v>31946</v>
      </c>
      <c r="E12435" t="s">
        <v>36158</v>
      </c>
      <c r="F12435" t="s">
        <v>35965</v>
      </c>
      <c r="G12435">
        <v>1988</v>
      </c>
      <c r="H12435" t="s">
        <v>36785</v>
      </c>
      <c r="I12435" t="s">
        <v>31947</v>
      </c>
      <c r="J12435" s="2" t="s">
        <v>31983</v>
      </c>
      <c r="K12435" s="5" t="s">
        <v>55</v>
      </c>
    </row>
    <row r="12436" spans="1:12" hidden="1" x14ac:dyDescent="0.25">
      <c r="A12436">
        <v>268615</v>
      </c>
      <c r="B12436" t="s">
        <v>31984</v>
      </c>
      <c r="C12436" t="s">
        <v>31966</v>
      </c>
      <c r="D12436" t="s">
        <v>31946</v>
      </c>
      <c r="E12436" t="s">
        <v>36158</v>
      </c>
      <c r="F12436" t="s">
        <v>35965</v>
      </c>
      <c r="G12436">
        <v>1988</v>
      </c>
      <c r="H12436" t="s">
        <v>36785</v>
      </c>
      <c r="I12436" t="s">
        <v>13986</v>
      </c>
      <c r="J12436" s="2" t="s">
        <v>31985</v>
      </c>
      <c r="K12436" s="5" t="s">
        <v>21</v>
      </c>
    </row>
    <row r="12437" spans="1:12" hidden="1" x14ac:dyDescent="0.25">
      <c r="A12437">
        <v>268684</v>
      </c>
      <c r="B12437" t="s">
        <v>31986</v>
      </c>
      <c r="C12437" t="s">
        <v>31966</v>
      </c>
      <c r="D12437" t="s">
        <v>31946</v>
      </c>
      <c r="E12437" t="s">
        <v>36158</v>
      </c>
      <c r="F12437" t="s">
        <v>35965</v>
      </c>
      <c r="G12437">
        <v>1988</v>
      </c>
      <c r="H12437" t="s">
        <v>36785</v>
      </c>
      <c r="I12437" t="s">
        <v>13986</v>
      </c>
      <c r="J12437" s="2" t="s">
        <v>31987</v>
      </c>
      <c r="K12437" s="5" t="s">
        <v>21</v>
      </c>
    </row>
    <row r="12438" spans="1:12" hidden="1" x14ac:dyDescent="0.25">
      <c r="A12438">
        <v>268718</v>
      </c>
      <c r="B12438" t="s">
        <v>31988</v>
      </c>
      <c r="C12438" t="s">
        <v>31989</v>
      </c>
      <c r="D12438" t="s">
        <v>31946</v>
      </c>
      <c r="E12438" t="s">
        <v>36158</v>
      </c>
      <c r="F12438" t="s">
        <v>35965</v>
      </c>
      <c r="G12438">
        <v>1988</v>
      </c>
      <c r="H12438" t="s">
        <v>36785</v>
      </c>
      <c r="I12438" t="s">
        <v>31990</v>
      </c>
      <c r="J12438" s="2" t="s">
        <v>31991</v>
      </c>
      <c r="K12438" s="5" t="s">
        <v>55</v>
      </c>
    </row>
    <row r="12439" spans="1:12" hidden="1" x14ac:dyDescent="0.25">
      <c r="A12439">
        <v>268723</v>
      </c>
      <c r="B12439" t="s">
        <v>31992</v>
      </c>
      <c r="C12439" t="s">
        <v>31989</v>
      </c>
      <c r="D12439" t="s">
        <v>31946</v>
      </c>
      <c r="E12439" t="s">
        <v>36158</v>
      </c>
      <c r="F12439" t="s">
        <v>35965</v>
      </c>
      <c r="G12439">
        <v>1988</v>
      </c>
      <c r="H12439" t="s">
        <v>36785</v>
      </c>
      <c r="I12439" t="s">
        <v>31990</v>
      </c>
      <c r="J12439" s="2" t="s">
        <v>31993</v>
      </c>
      <c r="K12439" s="5" t="s">
        <v>55</v>
      </c>
      <c r="L12439" t="s">
        <v>143</v>
      </c>
    </row>
    <row r="12440" spans="1:12" hidden="1" x14ac:dyDescent="0.25">
      <c r="A12440">
        <v>268726</v>
      </c>
      <c r="B12440" t="s">
        <v>31994</v>
      </c>
      <c r="C12440" t="s">
        <v>31989</v>
      </c>
      <c r="D12440" t="s">
        <v>31946</v>
      </c>
      <c r="E12440" t="s">
        <v>36158</v>
      </c>
      <c r="F12440" t="s">
        <v>35965</v>
      </c>
      <c r="G12440">
        <v>1988</v>
      </c>
      <c r="H12440" t="s">
        <v>36785</v>
      </c>
      <c r="I12440" t="s">
        <v>31990</v>
      </c>
      <c r="J12440" s="2" t="s">
        <v>31995</v>
      </c>
      <c r="K12440" s="5" t="s">
        <v>128</v>
      </c>
      <c r="L12440" t="s">
        <v>35198</v>
      </c>
    </row>
    <row r="12441" spans="1:12" hidden="1" x14ac:dyDescent="0.25">
      <c r="A12441">
        <v>268730</v>
      </c>
      <c r="B12441" t="s">
        <v>31996</v>
      </c>
      <c r="C12441" t="s">
        <v>31989</v>
      </c>
      <c r="D12441" t="s">
        <v>31946</v>
      </c>
      <c r="E12441" t="s">
        <v>36158</v>
      </c>
      <c r="F12441" t="s">
        <v>35965</v>
      </c>
      <c r="G12441">
        <v>1988</v>
      </c>
      <c r="H12441" t="s">
        <v>36785</v>
      </c>
      <c r="I12441" t="s">
        <v>31990</v>
      </c>
      <c r="J12441" s="2" t="s">
        <v>31997</v>
      </c>
      <c r="K12441" s="5" t="s">
        <v>502</v>
      </c>
    </row>
    <row r="12442" spans="1:12" hidden="1" x14ac:dyDescent="0.25">
      <c r="A12442">
        <v>268751</v>
      </c>
      <c r="B12442" t="s">
        <v>31998</v>
      </c>
      <c r="C12442" t="s">
        <v>31945</v>
      </c>
      <c r="D12442" t="s">
        <v>31946</v>
      </c>
      <c r="E12442" t="s">
        <v>36158</v>
      </c>
      <c r="F12442" t="s">
        <v>35965</v>
      </c>
      <c r="G12442">
        <v>1988</v>
      </c>
      <c r="H12442" t="s">
        <v>36785</v>
      </c>
      <c r="I12442" t="s">
        <v>31947</v>
      </c>
      <c r="J12442" s="2" t="s">
        <v>31999</v>
      </c>
      <c r="K12442" s="5" t="s">
        <v>38</v>
      </c>
      <c r="L12442" t="s">
        <v>103</v>
      </c>
    </row>
    <row r="12443" spans="1:12" hidden="1" x14ac:dyDescent="0.25">
      <c r="A12443">
        <v>268752</v>
      </c>
      <c r="B12443" t="s">
        <v>32000</v>
      </c>
      <c r="C12443" t="s">
        <v>32001</v>
      </c>
      <c r="D12443" t="s">
        <v>31946</v>
      </c>
      <c r="E12443" t="s">
        <v>36158</v>
      </c>
      <c r="F12443" t="s">
        <v>35965</v>
      </c>
      <c r="G12443">
        <v>1988</v>
      </c>
      <c r="H12443" t="s">
        <v>36785</v>
      </c>
      <c r="I12443" t="s">
        <v>4317</v>
      </c>
      <c r="J12443" s="2" t="s">
        <v>32002</v>
      </c>
      <c r="K12443" s="5" t="s">
        <v>502</v>
      </c>
    </row>
    <row r="12444" spans="1:12" hidden="1" x14ac:dyDescent="0.25">
      <c r="A12444">
        <v>268789</v>
      </c>
      <c r="B12444" t="s">
        <v>32003</v>
      </c>
      <c r="C12444" t="s">
        <v>31945</v>
      </c>
      <c r="D12444" t="s">
        <v>31946</v>
      </c>
      <c r="E12444" t="s">
        <v>36158</v>
      </c>
      <c r="F12444" t="s">
        <v>35965</v>
      </c>
      <c r="G12444">
        <v>1988</v>
      </c>
      <c r="H12444" t="s">
        <v>36785</v>
      </c>
      <c r="I12444" t="s">
        <v>31947</v>
      </c>
      <c r="J12444" s="2" t="s">
        <v>32004</v>
      </c>
      <c r="K12444" s="5" t="s">
        <v>38</v>
      </c>
      <c r="L12444" t="s">
        <v>132</v>
      </c>
    </row>
    <row r="12445" spans="1:12" hidden="1" x14ac:dyDescent="0.25">
      <c r="A12445">
        <v>268794</v>
      </c>
      <c r="B12445" t="s">
        <v>32005</v>
      </c>
      <c r="C12445" t="s">
        <v>32006</v>
      </c>
      <c r="D12445" t="s">
        <v>31946</v>
      </c>
      <c r="E12445" t="s">
        <v>36158</v>
      </c>
      <c r="F12445" t="s">
        <v>35965</v>
      </c>
      <c r="G12445">
        <v>1988</v>
      </c>
      <c r="H12445" t="s">
        <v>36785</v>
      </c>
      <c r="I12445" t="s">
        <v>32007</v>
      </c>
      <c r="J12445" s="2" t="s">
        <v>32008</v>
      </c>
      <c r="K12445" s="5" t="s">
        <v>38</v>
      </c>
      <c r="L12445" t="s">
        <v>35302</v>
      </c>
    </row>
    <row r="12446" spans="1:12" hidden="1" x14ac:dyDescent="0.25">
      <c r="A12446">
        <v>268802</v>
      </c>
      <c r="B12446" t="s">
        <v>32009</v>
      </c>
      <c r="C12446" t="s">
        <v>32006</v>
      </c>
      <c r="D12446" t="s">
        <v>31946</v>
      </c>
      <c r="E12446" t="s">
        <v>36158</v>
      </c>
      <c r="F12446" t="s">
        <v>35965</v>
      </c>
      <c r="G12446">
        <v>1988</v>
      </c>
      <c r="H12446" t="s">
        <v>36785</v>
      </c>
      <c r="I12446" t="s">
        <v>32007</v>
      </c>
      <c r="J12446" s="2" t="s">
        <v>32010</v>
      </c>
      <c r="K12446" s="5" t="s">
        <v>21</v>
      </c>
    </row>
    <row r="12447" spans="1:12" hidden="1" x14ac:dyDescent="0.25">
      <c r="A12447">
        <v>268823</v>
      </c>
      <c r="B12447" t="s">
        <v>32011</v>
      </c>
      <c r="C12447" t="s">
        <v>32012</v>
      </c>
      <c r="D12447" t="s">
        <v>32013</v>
      </c>
      <c r="E12447" t="s">
        <v>36159</v>
      </c>
      <c r="F12447" t="s">
        <v>35543</v>
      </c>
      <c r="G12447">
        <v>2003</v>
      </c>
      <c r="H12447" t="s">
        <v>36786</v>
      </c>
      <c r="I12447" t="s">
        <v>32014</v>
      </c>
      <c r="J12447" s="2" t="s">
        <v>32015</v>
      </c>
      <c r="K12447" s="5" t="s">
        <v>38</v>
      </c>
      <c r="L12447" t="s">
        <v>16</v>
      </c>
    </row>
    <row r="12448" spans="1:12" hidden="1" x14ac:dyDescent="0.25">
      <c r="A12448">
        <v>268828</v>
      </c>
      <c r="B12448" t="s">
        <v>32016</v>
      </c>
      <c r="C12448" t="s">
        <v>32012</v>
      </c>
      <c r="D12448" t="s">
        <v>32013</v>
      </c>
      <c r="E12448" t="s">
        <v>36159</v>
      </c>
      <c r="F12448" t="s">
        <v>35543</v>
      </c>
      <c r="G12448">
        <v>2003</v>
      </c>
      <c r="H12448" t="s">
        <v>36786</v>
      </c>
      <c r="I12448" t="s">
        <v>32014</v>
      </c>
      <c r="J12448" s="2" t="s">
        <v>32017</v>
      </c>
      <c r="K12448" s="5" t="s">
        <v>38</v>
      </c>
    </row>
    <row r="12449" spans="1:12" hidden="1" x14ac:dyDescent="0.25">
      <c r="A12449">
        <v>268829</v>
      </c>
      <c r="B12449" t="s">
        <v>32018</v>
      </c>
      <c r="C12449" t="s">
        <v>32012</v>
      </c>
      <c r="D12449" t="s">
        <v>32013</v>
      </c>
      <c r="E12449" t="s">
        <v>36159</v>
      </c>
      <c r="F12449" t="s">
        <v>35543</v>
      </c>
      <c r="G12449">
        <v>2003</v>
      </c>
      <c r="H12449" t="s">
        <v>36786</v>
      </c>
      <c r="I12449" t="s">
        <v>32014</v>
      </c>
      <c r="J12449" s="2" t="s">
        <v>32019</v>
      </c>
      <c r="K12449" s="5" t="s">
        <v>21</v>
      </c>
    </row>
    <row r="12450" spans="1:12" hidden="1" x14ac:dyDescent="0.25">
      <c r="A12450">
        <v>268837</v>
      </c>
      <c r="B12450" t="s">
        <v>32020</v>
      </c>
      <c r="C12450" t="s">
        <v>32021</v>
      </c>
      <c r="D12450" t="s">
        <v>32013</v>
      </c>
      <c r="E12450" t="s">
        <v>36159</v>
      </c>
      <c r="F12450" t="s">
        <v>35543</v>
      </c>
      <c r="G12450">
        <v>2003</v>
      </c>
      <c r="H12450" t="s">
        <v>36786</v>
      </c>
      <c r="I12450" t="s">
        <v>32022</v>
      </c>
      <c r="J12450" s="2" t="s">
        <v>32023</v>
      </c>
      <c r="K12450" s="5" t="s">
        <v>345</v>
      </c>
      <c r="L12450" t="s">
        <v>16</v>
      </c>
    </row>
    <row r="12451" spans="1:12" hidden="1" x14ac:dyDescent="0.25">
      <c r="A12451">
        <v>268861</v>
      </c>
      <c r="B12451" t="s">
        <v>32024</v>
      </c>
      <c r="C12451" t="s">
        <v>32012</v>
      </c>
      <c r="D12451" t="s">
        <v>32013</v>
      </c>
      <c r="E12451" t="s">
        <v>36159</v>
      </c>
      <c r="F12451" t="s">
        <v>35543</v>
      </c>
      <c r="G12451">
        <v>2003</v>
      </c>
      <c r="H12451" t="s">
        <v>36786</v>
      </c>
      <c r="I12451" t="s">
        <v>32014</v>
      </c>
      <c r="J12451" s="2" t="s">
        <v>32025</v>
      </c>
      <c r="K12451" s="5" t="s">
        <v>55</v>
      </c>
      <c r="L12451" t="s">
        <v>143</v>
      </c>
    </row>
    <row r="12452" spans="1:12" hidden="1" x14ac:dyDescent="0.25">
      <c r="A12452">
        <v>268866</v>
      </c>
      <c r="B12452" t="s">
        <v>32026</v>
      </c>
      <c r="C12452" t="s">
        <v>32012</v>
      </c>
      <c r="D12452" t="s">
        <v>32013</v>
      </c>
      <c r="E12452" t="s">
        <v>36159</v>
      </c>
      <c r="F12452" t="s">
        <v>35543</v>
      </c>
      <c r="G12452">
        <v>2003</v>
      </c>
      <c r="H12452" t="s">
        <v>36786</v>
      </c>
      <c r="I12452" t="s">
        <v>32014</v>
      </c>
      <c r="J12452" s="2" t="s">
        <v>32027</v>
      </c>
      <c r="K12452" s="5" t="s">
        <v>1052</v>
      </c>
      <c r="L12452" t="s">
        <v>272</v>
      </c>
    </row>
    <row r="12453" spans="1:12" hidden="1" x14ac:dyDescent="0.25">
      <c r="A12453">
        <v>268889</v>
      </c>
      <c r="B12453" t="s">
        <v>32028</v>
      </c>
      <c r="C12453" t="s">
        <v>32012</v>
      </c>
      <c r="D12453" t="s">
        <v>32013</v>
      </c>
      <c r="E12453" t="s">
        <v>36159</v>
      </c>
      <c r="F12453" t="s">
        <v>35543</v>
      </c>
      <c r="G12453">
        <v>2003</v>
      </c>
      <c r="H12453" t="s">
        <v>36786</v>
      </c>
      <c r="I12453" t="s">
        <v>32014</v>
      </c>
      <c r="J12453" s="2" t="s">
        <v>32029</v>
      </c>
      <c r="K12453" s="5" t="s">
        <v>38</v>
      </c>
      <c r="L12453" t="s">
        <v>16</v>
      </c>
    </row>
    <row r="12454" spans="1:12" hidden="1" x14ac:dyDescent="0.25">
      <c r="A12454">
        <v>268896</v>
      </c>
      <c r="B12454" t="s">
        <v>32030</v>
      </c>
      <c r="C12454" t="s">
        <v>32021</v>
      </c>
      <c r="D12454" t="s">
        <v>32013</v>
      </c>
      <c r="E12454" t="s">
        <v>36159</v>
      </c>
      <c r="F12454" t="s">
        <v>35543</v>
      </c>
      <c r="G12454">
        <v>2003</v>
      </c>
      <c r="H12454" t="s">
        <v>36786</v>
      </c>
      <c r="I12454" t="s">
        <v>32022</v>
      </c>
      <c r="J12454" s="2" t="s">
        <v>32031</v>
      </c>
      <c r="K12454" s="5" t="s">
        <v>32</v>
      </c>
    </row>
    <row r="12455" spans="1:12" hidden="1" x14ac:dyDescent="0.25">
      <c r="A12455">
        <v>268917</v>
      </c>
      <c r="B12455" t="s">
        <v>32032</v>
      </c>
      <c r="C12455" t="s">
        <v>32012</v>
      </c>
      <c r="D12455" t="s">
        <v>32013</v>
      </c>
      <c r="E12455" t="s">
        <v>36159</v>
      </c>
      <c r="F12455" t="s">
        <v>35543</v>
      </c>
      <c r="G12455">
        <v>2003</v>
      </c>
      <c r="H12455" t="s">
        <v>36786</v>
      </c>
      <c r="I12455" t="s">
        <v>32014</v>
      </c>
      <c r="J12455" s="2" t="s">
        <v>32033</v>
      </c>
      <c r="K12455" s="5" t="s">
        <v>475</v>
      </c>
    </row>
    <row r="12456" spans="1:12" hidden="1" x14ac:dyDescent="0.25">
      <c r="A12456">
        <v>268921</v>
      </c>
      <c r="B12456" t="s">
        <v>32034</v>
      </c>
      <c r="C12456" t="s">
        <v>32035</v>
      </c>
      <c r="D12456" t="s">
        <v>32013</v>
      </c>
      <c r="E12456" t="s">
        <v>36159</v>
      </c>
      <c r="F12456" t="s">
        <v>35543</v>
      </c>
      <c r="G12456">
        <v>2003</v>
      </c>
      <c r="H12456" t="s">
        <v>36786</v>
      </c>
      <c r="I12456" t="s">
        <v>32036</v>
      </c>
      <c r="J12456" s="2" t="s">
        <v>32037</v>
      </c>
      <c r="K12456" s="5" t="s">
        <v>55</v>
      </c>
    </row>
    <row r="12457" spans="1:12" hidden="1" x14ac:dyDescent="0.25">
      <c r="A12457">
        <v>268942</v>
      </c>
      <c r="B12457" t="s">
        <v>32038</v>
      </c>
      <c r="C12457" t="s">
        <v>32012</v>
      </c>
      <c r="D12457" t="s">
        <v>32013</v>
      </c>
      <c r="E12457" t="s">
        <v>36159</v>
      </c>
      <c r="F12457" t="s">
        <v>35543</v>
      </c>
      <c r="G12457">
        <v>2003</v>
      </c>
      <c r="H12457" t="s">
        <v>36786</v>
      </c>
      <c r="I12457" t="s">
        <v>32014</v>
      </c>
      <c r="J12457" s="2" t="s">
        <v>32039</v>
      </c>
      <c r="K12457" s="5" t="s">
        <v>38</v>
      </c>
      <c r="L12457" t="s">
        <v>35316</v>
      </c>
    </row>
    <row r="12458" spans="1:12" hidden="1" x14ac:dyDescent="0.25">
      <c r="A12458">
        <v>268951</v>
      </c>
      <c r="B12458" t="s">
        <v>32040</v>
      </c>
      <c r="C12458" t="s">
        <v>32012</v>
      </c>
      <c r="D12458" t="s">
        <v>32013</v>
      </c>
      <c r="E12458" t="s">
        <v>36159</v>
      </c>
      <c r="F12458" t="s">
        <v>35543</v>
      </c>
      <c r="G12458">
        <v>2003</v>
      </c>
      <c r="H12458" t="s">
        <v>36786</v>
      </c>
      <c r="I12458" t="s">
        <v>32014</v>
      </c>
      <c r="J12458" s="2" t="s">
        <v>32041</v>
      </c>
      <c r="K12458" s="5" t="s">
        <v>38</v>
      </c>
      <c r="L12458" t="s">
        <v>16</v>
      </c>
    </row>
    <row r="12459" spans="1:12" hidden="1" x14ac:dyDescent="0.25">
      <c r="A12459">
        <v>268960</v>
      </c>
      <c r="B12459" t="s">
        <v>32042</v>
      </c>
      <c r="C12459" t="s">
        <v>32012</v>
      </c>
      <c r="D12459" t="s">
        <v>32013</v>
      </c>
      <c r="E12459" t="s">
        <v>36159</v>
      </c>
      <c r="F12459" t="s">
        <v>35543</v>
      </c>
      <c r="G12459">
        <v>2003</v>
      </c>
      <c r="H12459" t="s">
        <v>36786</v>
      </c>
      <c r="I12459" t="s">
        <v>32014</v>
      </c>
      <c r="J12459" s="2" t="s">
        <v>32043</v>
      </c>
      <c r="K12459" s="5" t="s">
        <v>38</v>
      </c>
      <c r="L12459" t="s">
        <v>119</v>
      </c>
    </row>
    <row r="12460" spans="1:12" hidden="1" x14ac:dyDescent="0.25">
      <c r="A12460">
        <v>268966</v>
      </c>
      <c r="B12460" t="s">
        <v>32044</v>
      </c>
      <c r="C12460" t="s">
        <v>32012</v>
      </c>
      <c r="D12460" t="s">
        <v>32013</v>
      </c>
      <c r="E12460" t="s">
        <v>36159</v>
      </c>
      <c r="F12460" t="s">
        <v>35543</v>
      </c>
      <c r="G12460">
        <v>2003</v>
      </c>
      <c r="H12460" t="s">
        <v>36786</v>
      </c>
      <c r="I12460" t="s">
        <v>32014</v>
      </c>
      <c r="J12460" s="2" t="s">
        <v>32045</v>
      </c>
      <c r="K12460" s="5" t="s">
        <v>38</v>
      </c>
    </row>
    <row r="12461" spans="1:12" hidden="1" x14ac:dyDescent="0.25">
      <c r="A12461">
        <v>268984</v>
      </c>
      <c r="B12461" t="s">
        <v>32046</v>
      </c>
      <c r="C12461" t="s">
        <v>32047</v>
      </c>
      <c r="D12461" t="s">
        <v>32013</v>
      </c>
      <c r="E12461" t="s">
        <v>36159</v>
      </c>
      <c r="F12461" t="s">
        <v>35543</v>
      </c>
      <c r="G12461">
        <v>2003</v>
      </c>
      <c r="H12461" t="s">
        <v>36786</v>
      </c>
      <c r="I12461" t="s">
        <v>32048</v>
      </c>
      <c r="J12461" s="2" t="s">
        <v>32049</v>
      </c>
      <c r="K12461" s="5" t="s">
        <v>345</v>
      </c>
      <c r="L12461" t="s">
        <v>16</v>
      </c>
    </row>
    <row r="12462" spans="1:12" hidden="1" x14ac:dyDescent="0.25">
      <c r="A12462">
        <v>269025</v>
      </c>
      <c r="B12462" t="s">
        <v>32050</v>
      </c>
      <c r="C12462" t="s">
        <v>32051</v>
      </c>
      <c r="D12462" t="s">
        <v>32052</v>
      </c>
      <c r="E12462" t="s">
        <v>36160</v>
      </c>
      <c r="F12462" t="s">
        <v>35554</v>
      </c>
      <c r="G12462">
        <v>1943</v>
      </c>
      <c r="H12462" t="s">
        <v>36787</v>
      </c>
      <c r="I12462" t="s">
        <v>32053</v>
      </c>
      <c r="J12462" s="2" t="s">
        <v>32054</v>
      </c>
      <c r="K12462" s="5" t="s">
        <v>55</v>
      </c>
    </row>
    <row r="12463" spans="1:12" hidden="1" x14ac:dyDescent="0.25">
      <c r="A12463">
        <v>269032</v>
      </c>
      <c r="B12463" t="s">
        <v>32055</v>
      </c>
      <c r="C12463" t="s">
        <v>32056</v>
      </c>
      <c r="D12463" t="s">
        <v>32052</v>
      </c>
      <c r="E12463" t="s">
        <v>36160</v>
      </c>
      <c r="F12463" t="s">
        <v>35554</v>
      </c>
      <c r="G12463">
        <v>1943</v>
      </c>
      <c r="H12463" t="s">
        <v>36787</v>
      </c>
      <c r="I12463" t="s">
        <v>2158</v>
      </c>
      <c r="J12463" s="2" t="s">
        <v>32057</v>
      </c>
      <c r="K12463" s="5" t="s">
        <v>21</v>
      </c>
      <c r="L12463" t="s">
        <v>143</v>
      </c>
    </row>
    <row r="12464" spans="1:12" hidden="1" x14ac:dyDescent="0.25">
      <c r="A12464">
        <v>269038</v>
      </c>
      <c r="B12464" t="s">
        <v>32058</v>
      </c>
      <c r="C12464" t="s">
        <v>32059</v>
      </c>
      <c r="D12464" t="s">
        <v>32052</v>
      </c>
      <c r="E12464" t="s">
        <v>36160</v>
      </c>
      <c r="F12464" t="s">
        <v>35554</v>
      </c>
      <c r="G12464">
        <v>1943</v>
      </c>
      <c r="H12464" t="s">
        <v>36787</v>
      </c>
      <c r="I12464" t="s">
        <v>32060</v>
      </c>
      <c r="J12464" s="2" t="s">
        <v>32061</v>
      </c>
      <c r="K12464" s="5" t="s">
        <v>21</v>
      </c>
    </row>
    <row r="12465" spans="1:12" hidden="1" x14ac:dyDescent="0.25">
      <c r="A12465">
        <v>269075</v>
      </c>
      <c r="B12465" t="s">
        <v>32062</v>
      </c>
      <c r="C12465" t="s">
        <v>32056</v>
      </c>
      <c r="D12465" t="s">
        <v>32052</v>
      </c>
      <c r="E12465" t="s">
        <v>36160</v>
      </c>
      <c r="F12465" t="s">
        <v>35554</v>
      </c>
      <c r="G12465">
        <v>1943</v>
      </c>
      <c r="H12465" t="s">
        <v>36787</v>
      </c>
      <c r="I12465" t="s">
        <v>2158</v>
      </c>
      <c r="J12465" s="2" t="s">
        <v>32063</v>
      </c>
      <c r="K12465" s="5" t="s">
        <v>55</v>
      </c>
    </row>
    <row r="12466" spans="1:12" hidden="1" x14ac:dyDescent="0.25">
      <c r="A12466">
        <v>269102</v>
      </c>
      <c r="B12466" t="s">
        <v>32064</v>
      </c>
      <c r="C12466" t="s">
        <v>32065</v>
      </c>
      <c r="D12466" t="s">
        <v>32052</v>
      </c>
      <c r="E12466" t="s">
        <v>36160</v>
      </c>
      <c r="F12466" t="s">
        <v>35554</v>
      </c>
      <c r="G12466">
        <v>1943</v>
      </c>
      <c r="H12466" t="s">
        <v>36787</v>
      </c>
      <c r="I12466" t="s">
        <v>30677</v>
      </c>
      <c r="J12466" s="2" t="s">
        <v>32066</v>
      </c>
      <c r="K12466" s="5" t="s">
        <v>21</v>
      </c>
    </row>
    <row r="12467" spans="1:12" hidden="1" x14ac:dyDescent="0.25">
      <c r="A12467">
        <v>269104</v>
      </c>
      <c r="B12467" t="s">
        <v>32067</v>
      </c>
      <c r="C12467" t="s">
        <v>32065</v>
      </c>
      <c r="D12467" t="s">
        <v>32052</v>
      </c>
      <c r="E12467" t="s">
        <v>36160</v>
      </c>
      <c r="F12467" t="s">
        <v>35554</v>
      </c>
      <c r="G12467">
        <v>1943</v>
      </c>
      <c r="H12467" t="s">
        <v>36787</v>
      </c>
      <c r="I12467" t="s">
        <v>30677</v>
      </c>
      <c r="J12467" s="2" t="s">
        <v>32068</v>
      </c>
      <c r="K12467" s="5" t="s">
        <v>55</v>
      </c>
    </row>
    <row r="12468" spans="1:12" hidden="1" x14ac:dyDescent="0.25">
      <c r="A12468">
        <v>269123</v>
      </c>
      <c r="B12468" t="s">
        <v>32069</v>
      </c>
      <c r="C12468" t="s">
        <v>32070</v>
      </c>
      <c r="D12468" t="s">
        <v>32052</v>
      </c>
      <c r="E12468" t="s">
        <v>36160</v>
      </c>
      <c r="F12468" t="s">
        <v>35554</v>
      </c>
      <c r="G12468">
        <v>1943</v>
      </c>
      <c r="H12468" t="s">
        <v>36787</v>
      </c>
      <c r="I12468" t="s">
        <v>32071</v>
      </c>
      <c r="J12468" s="2" t="s">
        <v>32072</v>
      </c>
      <c r="K12468" s="5" t="s">
        <v>55</v>
      </c>
    </row>
    <row r="12469" spans="1:12" hidden="1" x14ac:dyDescent="0.25">
      <c r="A12469">
        <v>269146</v>
      </c>
      <c r="B12469" t="s">
        <v>32073</v>
      </c>
      <c r="C12469" t="s">
        <v>32059</v>
      </c>
      <c r="D12469" t="s">
        <v>32052</v>
      </c>
      <c r="E12469" t="s">
        <v>36160</v>
      </c>
      <c r="F12469" t="s">
        <v>35554</v>
      </c>
      <c r="G12469">
        <v>1943</v>
      </c>
      <c r="H12469" t="s">
        <v>36787</v>
      </c>
      <c r="I12469" t="s">
        <v>32060</v>
      </c>
      <c r="J12469" s="2" t="s">
        <v>32074</v>
      </c>
      <c r="K12469" s="5" t="s">
        <v>21</v>
      </c>
    </row>
    <row r="12470" spans="1:12" hidden="1" x14ac:dyDescent="0.25">
      <c r="A12470">
        <v>269147</v>
      </c>
      <c r="B12470" t="s">
        <v>32075</v>
      </c>
      <c r="C12470" t="s">
        <v>32076</v>
      </c>
      <c r="D12470" t="s">
        <v>32052</v>
      </c>
      <c r="E12470" t="s">
        <v>36160</v>
      </c>
      <c r="F12470" t="s">
        <v>35554</v>
      </c>
      <c r="G12470">
        <v>1943</v>
      </c>
      <c r="H12470" t="s">
        <v>36787</v>
      </c>
      <c r="I12470" t="s">
        <v>5850</v>
      </c>
      <c r="J12470" s="2" t="s">
        <v>32077</v>
      </c>
      <c r="K12470" s="5" t="s">
        <v>21</v>
      </c>
    </row>
    <row r="12471" spans="1:12" hidden="1" x14ac:dyDescent="0.25">
      <c r="A12471">
        <v>269148</v>
      </c>
      <c r="B12471" t="s">
        <v>32078</v>
      </c>
      <c r="C12471" t="s">
        <v>32059</v>
      </c>
      <c r="D12471" t="s">
        <v>32052</v>
      </c>
      <c r="E12471" t="s">
        <v>36160</v>
      </c>
      <c r="F12471" t="s">
        <v>35554</v>
      </c>
      <c r="G12471">
        <v>1943</v>
      </c>
      <c r="H12471" t="s">
        <v>36787</v>
      </c>
      <c r="I12471" t="s">
        <v>32060</v>
      </c>
      <c r="J12471" s="2" t="s">
        <v>32079</v>
      </c>
      <c r="K12471" s="5" t="s">
        <v>21</v>
      </c>
    </row>
    <row r="12472" spans="1:12" hidden="1" x14ac:dyDescent="0.25">
      <c r="A12472">
        <v>269169</v>
      </c>
      <c r="B12472" t="s">
        <v>32080</v>
      </c>
      <c r="C12472" t="s">
        <v>32076</v>
      </c>
      <c r="D12472" t="s">
        <v>32052</v>
      </c>
      <c r="E12472" t="s">
        <v>36160</v>
      </c>
      <c r="F12472" t="s">
        <v>35554</v>
      </c>
      <c r="G12472">
        <v>1943</v>
      </c>
      <c r="H12472" t="s">
        <v>36787</v>
      </c>
      <c r="I12472" t="s">
        <v>5850</v>
      </c>
      <c r="J12472" s="2" t="s">
        <v>32081</v>
      </c>
      <c r="K12472" s="5" t="s">
        <v>38</v>
      </c>
      <c r="L12472" t="s">
        <v>16</v>
      </c>
    </row>
    <row r="12473" spans="1:12" hidden="1" x14ac:dyDescent="0.25">
      <c r="A12473">
        <v>269196</v>
      </c>
      <c r="B12473" t="s">
        <v>32082</v>
      </c>
      <c r="C12473" t="s">
        <v>32059</v>
      </c>
      <c r="D12473" t="s">
        <v>32052</v>
      </c>
      <c r="E12473" t="s">
        <v>36160</v>
      </c>
      <c r="F12473" t="s">
        <v>35554</v>
      </c>
      <c r="G12473">
        <v>1943</v>
      </c>
      <c r="H12473" t="s">
        <v>36787</v>
      </c>
      <c r="I12473" t="s">
        <v>32060</v>
      </c>
      <c r="J12473" s="2" t="s">
        <v>32083</v>
      </c>
      <c r="K12473" s="5" t="s">
        <v>21</v>
      </c>
    </row>
    <row r="12474" spans="1:12" hidden="1" x14ac:dyDescent="0.25">
      <c r="A12474">
        <v>269214</v>
      </c>
      <c r="B12474" t="s">
        <v>32084</v>
      </c>
      <c r="C12474" t="s">
        <v>32059</v>
      </c>
      <c r="D12474" t="s">
        <v>32052</v>
      </c>
      <c r="E12474" t="s">
        <v>36160</v>
      </c>
      <c r="F12474" t="s">
        <v>35554</v>
      </c>
      <c r="G12474">
        <v>1943</v>
      </c>
      <c r="H12474" t="s">
        <v>36787</v>
      </c>
      <c r="I12474" t="s">
        <v>32060</v>
      </c>
      <c r="J12474" s="2" t="s">
        <v>32085</v>
      </c>
      <c r="K12474" s="5" t="s">
        <v>38</v>
      </c>
      <c r="L12474" t="s">
        <v>132</v>
      </c>
    </row>
    <row r="12475" spans="1:12" hidden="1" x14ac:dyDescent="0.25">
      <c r="A12475">
        <v>269215</v>
      </c>
      <c r="B12475" t="s">
        <v>32086</v>
      </c>
      <c r="C12475" t="s">
        <v>32087</v>
      </c>
      <c r="D12475" t="s">
        <v>32052</v>
      </c>
      <c r="E12475" t="s">
        <v>36160</v>
      </c>
      <c r="F12475" t="s">
        <v>35554</v>
      </c>
      <c r="G12475">
        <v>1943</v>
      </c>
      <c r="H12475" t="s">
        <v>36787</v>
      </c>
      <c r="I12475" t="s">
        <v>32088</v>
      </c>
      <c r="J12475" s="2" t="s">
        <v>32089</v>
      </c>
      <c r="K12475" s="5" t="s">
        <v>32</v>
      </c>
    </row>
    <row r="12476" spans="1:12" hidden="1" x14ac:dyDescent="0.25">
      <c r="A12476">
        <v>269218</v>
      </c>
      <c r="B12476" t="s">
        <v>32090</v>
      </c>
      <c r="C12476" t="s">
        <v>32087</v>
      </c>
      <c r="D12476" t="s">
        <v>32052</v>
      </c>
      <c r="E12476" t="s">
        <v>36160</v>
      </c>
      <c r="F12476" t="s">
        <v>35554</v>
      </c>
      <c r="G12476">
        <v>1943</v>
      </c>
      <c r="H12476" t="s">
        <v>36787</v>
      </c>
      <c r="I12476" t="s">
        <v>32088</v>
      </c>
      <c r="J12476" s="2" t="s">
        <v>32091</v>
      </c>
      <c r="K12476" s="5" t="s">
        <v>128</v>
      </c>
    </row>
    <row r="12477" spans="1:12" hidden="1" x14ac:dyDescent="0.25">
      <c r="A12477">
        <v>269220</v>
      </c>
      <c r="B12477" t="s">
        <v>32092</v>
      </c>
      <c r="C12477" t="s">
        <v>32059</v>
      </c>
      <c r="D12477" t="s">
        <v>32052</v>
      </c>
      <c r="E12477" t="s">
        <v>36160</v>
      </c>
      <c r="F12477" t="s">
        <v>35554</v>
      </c>
      <c r="G12477">
        <v>1943</v>
      </c>
      <c r="H12477" t="s">
        <v>36787</v>
      </c>
      <c r="I12477" t="s">
        <v>32060</v>
      </c>
      <c r="J12477" s="2" t="s">
        <v>32093</v>
      </c>
      <c r="K12477" s="5" t="s">
        <v>21</v>
      </c>
    </row>
    <row r="12478" spans="1:12" hidden="1" x14ac:dyDescent="0.25">
      <c r="A12478">
        <v>269224</v>
      </c>
      <c r="B12478" t="s">
        <v>32094</v>
      </c>
      <c r="C12478" t="s">
        <v>32059</v>
      </c>
      <c r="D12478" t="s">
        <v>32052</v>
      </c>
      <c r="E12478" t="s">
        <v>36160</v>
      </c>
      <c r="F12478" t="s">
        <v>35554</v>
      </c>
      <c r="G12478">
        <v>1943</v>
      </c>
      <c r="H12478" t="s">
        <v>36787</v>
      </c>
      <c r="I12478" t="s">
        <v>32060</v>
      </c>
      <c r="J12478" s="2" t="s">
        <v>32095</v>
      </c>
      <c r="K12478" s="5" t="s">
        <v>38</v>
      </c>
    </row>
    <row r="12479" spans="1:12" hidden="1" x14ac:dyDescent="0.25">
      <c r="A12479">
        <v>269231</v>
      </c>
      <c r="B12479" t="s">
        <v>32096</v>
      </c>
      <c r="C12479" t="s">
        <v>32076</v>
      </c>
      <c r="D12479" t="s">
        <v>32052</v>
      </c>
      <c r="E12479" t="s">
        <v>36160</v>
      </c>
      <c r="F12479" t="s">
        <v>35554</v>
      </c>
      <c r="G12479">
        <v>1943</v>
      </c>
      <c r="H12479" t="s">
        <v>36787</v>
      </c>
      <c r="I12479" t="s">
        <v>5850</v>
      </c>
      <c r="J12479" s="2" t="s">
        <v>32097</v>
      </c>
      <c r="K12479" s="5" t="s">
        <v>38</v>
      </c>
      <c r="L12479" t="s">
        <v>132</v>
      </c>
    </row>
    <row r="12480" spans="1:12" hidden="1" x14ac:dyDescent="0.25">
      <c r="A12480">
        <v>269251</v>
      </c>
      <c r="B12480" t="s">
        <v>32098</v>
      </c>
      <c r="C12480" t="s">
        <v>32076</v>
      </c>
      <c r="D12480" t="s">
        <v>32052</v>
      </c>
      <c r="E12480" t="s">
        <v>36160</v>
      </c>
      <c r="F12480" t="s">
        <v>35554</v>
      </c>
      <c r="G12480">
        <v>1943</v>
      </c>
      <c r="H12480" t="s">
        <v>36787</v>
      </c>
      <c r="I12480" t="s">
        <v>5850</v>
      </c>
      <c r="J12480" s="2" t="s">
        <v>32099</v>
      </c>
      <c r="K12480" s="5" t="s">
        <v>32</v>
      </c>
    </row>
    <row r="12481" spans="1:12" hidden="1" x14ac:dyDescent="0.25">
      <c r="A12481">
        <v>269272</v>
      </c>
      <c r="B12481" t="s">
        <v>32100</v>
      </c>
      <c r="C12481" t="s">
        <v>32087</v>
      </c>
      <c r="D12481" t="s">
        <v>32052</v>
      </c>
      <c r="E12481" t="s">
        <v>36160</v>
      </c>
      <c r="F12481" t="s">
        <v>35554</v>
      </c>
      <c r="G12481">
        <v>1943</v>
      </c>
      <c r="H12481" t="s">
        <v>36787</v>
      </c>
      <c r="I12481" t="s">
        <v>32088</v>
      </c>
      <c r="J12481" s="2" t="s">
        <v>32101</v>
      </c>
      <c r="K12481" s="5" t="s">
        <v>15</v>
      </c>
      <c r="L12481" t="s">
        <v>239</v>
      </c>
    </row>
    <row r="12482" spans="1:12" hidden="1" x14ac:dyDescent="0.25">
      <c r="A12482">
        <v>269283</v>
      </c>
      <c r="B12482" t="s">
        <v>32102</v>
      </c>
      <c r="C12482" t="s">
        <v>32087</v>
      </c>
      <c r="D12482" t="s">
        <v>32052</v>
      </c>
      <c r="E12482" t="s">
        <v>36160</v>
      </c>
      <c r="F12482" t="s">
        <v>35554</v>
      </c>
      <c r="G12482">
        <v>1943</v>
      </c>
      <c r="H12482" t="s">
        <v>36787</v>
      </c>
      <c r="I12482" t="s">
        <v>32088</v>
      </c>
      <c r="J12482" s="2" t="s">
        <v>32103</v>
      </c>
      <c r="K12482" s="5" t="s">
        <v>32</v>
      </c>
      <c r="L12482" t="s">
        <v>35242</v>
      </c>
    </row>
    <row r="12483" spans="1:12" hidden="1" x14ac:dyDescent="0.25">
      <c r="A12483">
        <v>269369</v>
      </c>
      <c r="B12483" t="s">
        <v>32104</v>
      </c>
      <c r="C12483" t="s">
        <v>32105</v>
      </c>
      <c r="D12483" t="s">
        <v>32106</v>
      </c>
      <c r="E12483" t="s">
        <v>36161</v>
      </c>
      <c r="F12483" t="s">
        <v>35744</v>
      </c>
      <c r="G12483">
        <v>1999</v>
      </c>
      <c r="H12483" t="s">
        <v>36788</v>
      </c>
      <c r="I12483" t="s">
        <v>32107</v>
      </c>
      <c r="J12483" s="2" t="s">
        <v>32108</v>
      </c>
      <c r="K12483" s="5" t="s">
        <v>55</v>
      </c>
    </row>
    <row r="12484" spans="1:12" hidden="1" x14ac:dyDescent="0.25">
      <c r="A12484">
        <v>269397</v>
      </c>
      <c r="B12484" t="s">
        <v>32109</v>
      </c>
      <c r="C12484" t="s">
        <v>32105</v>
      </c>
      <c r="D12484" t="s">
        <v>32106</v>
      </c>
      <c r="E12484" t="s">
        <v>36161</v>
      </c>
      <c r="F12484" t="s">
        <v>35744</v>
      </c>
      <c r="G12484">
        <v>1999</v>
      </c>
      <c r="H12484" t="s">
        <v>36788</v>
      </c>
      <c r="I12484" t="s">
        <v>32107</v>
      </c>
      <c r="J12484" s="2" t="s">
        <v>32110</v>
      </c>
      <c r="K12484" s="5" t="s">
        <v>173</v>
      </c>
      <c r="L12484" t="s">
        <v>112</v>
      </c>
    </row>
    <row r="12485" spans="1:12" hidden="1" x14ac:dyDescent="0.25">
      <c r="A12485">
        <v>269400</v>
      </c>
      <c r="B12485" t="s">
        <v>32111</v>
      </c>
      <c r="C12485" t="s">
        <v>32112</v>
      </c>
      <c r="D12485" t="s">
        <v>32106</v>
      </c>
      <c r="E12485" t="s">
        <v>36161</v>
      </c>
      <c r="F12485" t="s">
        <v>35744</v>
      </c>
      <c r="G12485">
        <v>1999</v>
      </c>
      <c r="H12485" t="s">
        <v>36788</v>
      </c>
      <c r="I12485" t="s">
        <v>32113</v>
      </c>
      <c r="J12485" s="2" t="s">
        <v>32114</v>
      </c>
      <c r="K12485" s="5" t="s">
        <v>21</v>
      </c>
    </row>
    <row r="12486" spans="1:12" hidden="1" x14ac:dyDescent="0.25">
      <c r="A12486">
        <v>269417</v>
      </c>
      <c r="B12486" t="s">
        <v>32115</v>
      </c>
      <c r="C12486" t="s">
        <v>32105</v>
      </c>
      <c r="D12486" t="s">
        <v>32106</v>
      </c>
      <c r="E12486" t="s">
        <v>36161</v>
      </c>
      <c r="F12486" t="s">
        <v>35744</v>
      </c>
      <c r="G12486">
        <v>1999</v>
      </c>
      <c r="H12486" t="s">
        <v>36788</v>
      </c>
      <c r="I12486" t="s">
        <v>32107</v>
      </c>
      <c r="J12486" s="2" t="s">
        <v>32116</v>
      </c>
      <c r="K12486" s="5" t="s">
        <v>21</v>
      </c>
    </row>
    <row r="12487" spans="1:12" hidden="1" x14ac:dyDescent="0.25">
      <c r="A12487">
        <v>269421</v>
      </c>
      <c r="B12487" t="s">
        <v>32117</v>
      </c>
      <c r="C12487" t="s">
        <v>32105</v>
      </c>
      <c r="D12487" t="s">
        <v>32106</v>
      </c>
      <c r="E12487" t="s">
        <v>36161</v>
      </c>
      <c r="F12487" t="s">
        <v>35744</v>
      </c>
      <c r="G12487">
        <v>1999</v>
      </c>
      <c r="H12487" t="s">
        <v>36788</v>
      </c>
      <c r="I12487" t="s">
        <v>32107</v>
      </c>
      <c r="J12487" s="2" t="s">
        <v>32118</v>
      </c>
      <c r="K12487" s="5" t="s">
        <v>128</v>
      </c>
    </row>
    <row r="12488" spans="1:12" hidden="1" x14ac:dyDescent="0.25">
      <c r="A12488">
        <v>269435</v>
      </c>
      <c r="B12488" t="s">
        <v>32119</v>
      </c>
      <c r="C12488" t="s">
        <v>32105</v>
      </c>
      <c r="D12488" t="s">
        <v>32106</v>
      </c>
      <c r="E12488" t="s">
        <v>36161</v>
      </c>
      <c r="F12488" t="s">
        <v>35744</v>
      </c>
      <c r="G12488">
        <v>1999</v>
      </c>
      <c r="H12488" t="s">
        <v>36788</v>
      </c>
      <c r="I12488" t="s">
        <v>32107</v>
      </c>
      <c r="J12488" s="2" t="s">
        <v>32120</v>
      </c>
      <c r="K12488" s="5" t="s">
        <v>128</v>
      </c>
    </row>
    <row r="12489" spans="1:12" hidden="1" x14ac:dyDescent="0.25">
      <c r="A12489">
        <v>269438</v>
      </c>
      <c r="B12489" t="s">
        <v>32121</v>
      </c>
      <c r="C12489" t="s">
        <v>32112</v>
      </c>
      <c r="D12489" t="s">
        <v>32106</v>
      </c>
      <c r="E12489" t="s">
        <v>36161</v>
      </c>
      <c r="F12489" t="s">
        <v>35744</v>
      </c>
      <c r="G12489">
        <v>1999</v>
      </c>
      <c r="H12489" t="s">
        <v>36788</v>
      </c>
      <c r="I12489" t="s">
        <v>32113</v>
      </c>
      <c r="J12489" s="2" t="s">
        <v>32122</v>
      </c>
      <c r="K12489" s="5" t="s">
        <v>21</v>
      </c>
    </row>
    <row r="12490" spans="1:12" hidden="1" x14ac:dyDescent="0.25">
      <c r="A12490">
        <v>269439</v>
      </c>
      <c r="B12490" t="s">
        <v>32123</v>
      </c>
      <c r="C12490" t="s">
        <v>32105</v>
      </c>
      <c r="D12490" t="s">
        <v>32106</v>
      </c>
      <c r="E12490" t="s">
        <v>36161</v>
      </c>
      <c r="F12490" t="s">
        <v>35744</v>
      </c>
      <c r="G12490">
        <v>1999</v>
      </c>
      <c r="H12490" t="s">
        <v>36788</v>
      </c>
      <c r="I12490" t="s">
        <v>32107</v>
      </c>
      <c r="J12490" s="2" t="s">
        <v>32124</v>
      </c>
      <c r="K12490" s="5" t="s">
        <v>21</v>
      </c>
    </row>
    <row r="12491" spans="1:12" hidden="1" x14ac:dyDescent="0.25">
      <c r="A12491">
        <v>269441</v>
      </c>
      <c r="B12491" t="s">
        <v>32125</v>
      </c>
      <c r="C12491" t="s">
        <v>32105</v>
      </c>
      <c r="D12491" t="s">
        <v>32106</v>
      </c>
      <c r="E12491" t="s">
        <v>36161</v>
      </c>
      <c r="F12491" t="s">
        <v>35744</v>
      </c>
      <c r="G12491">
        <v>1999</v>
      </c>
      <c r="H12491" t="s">
        <v>36788</v>
      </c>
      <c r="I12491" t="s">
        <v>32107</v>
      </c>
      <c r="J12491" s="2" t="s">
        <v>32126</v>
      </c>
      <c r="K12491" s="5" t="s">
        <v>21</v>
      </c>
    </row>
    <row r="12492" spans="1:12" hidden="1" x14ac:dyDescent="0.25">
      <c r="A12492">
        <v>269443</v>
      </c>
      <c r="B12492" t="s">
        <v>32127</v>
      </c>
      <c r="C12492" t="s">
        <v>32105</v>
      </c>
      <c r="D12492" t="s">
        <v>32106</v>
      </c>
      <c r="E12492" t="s">
        <v>36161</v>
      </c>
      <c r="F12492" t="s">
        <v>35744</v>
      </c>
      <c r="G12492">
        <v>1999</v>
      </c>
      <c r="H12492" t="s">
        <v>36788</v>
      </c>
      <c r="I12492" t="s">
        <v>32107</v>
      </c>
      <c r="J12492" s="2" t="s">
        <v>32128</v>
      </c>
      <c r="K12492" s="5" t="s">
        <v>345</v>
      </c>
    </row>
    <row r="12493" spans="1:12" hidden="1" x14ac:dyDescent="0.25">
      <c r="A12493">
        <v>269444</v>
      </c>
      <c r="B12493" t="s">
        <v>32129</v>
      </c>
      <c r="C12493" t="s">
        <v>32105</v>
      </c>
      <c r="D12493" t="s">
        <v>32106</v>
      </c>
      <c r="E12493" t="s">
        <v>36161</v>
      </c>
      <c r="F12493" t="s">
        <v>35744</v>
      </c>
      <c r="G12493">
        <v>1999</v>
      </c>
      <c r="H12493" t="s">
        <v>36788</v>
      </c>
      <c r="I12493" t="s">
        <v>32107</v>
      </c>
      <c r="J12493" s="2" t="s">
        <v>32130</v>
      </c>
      <c r="K12493" s="5" t="s">
        <v>21</v>
      </c>
    </row>
    <row r="12494" spans="1:12" hidden="1" x14ac:dyDescent="0.25">
      <c r="A12494">
        <v>269446</v>
      </c>
      <c r="B12494" t="s">
        <v>32131</v>
      </c>
      <c r="C12494" t="s">
        <v>32105</v>
      </c>
      <c r="D12494" t="s">
        <v>32106</v>
      </c>
      <c r="E12494" t="s">
        <v>36161</v>
      </c>
      <c r="F12494" t="s">
        <v>35744</v>
      </c>
      <c r="G12494">
        <v>1999</v>
      </c>
      <c r="H12494" t="s">
        <v>36788</v>
      </c>
      <c r="I12494" t="s">
        <v>32107</v>
      </c>
      <c r="J12494" s="2" t="s">
        <v>32132</v>
      </c>
      <c r="K12494" s="5" t="s">
        <v>2552</v>
      </c>
    </row>
    <row r="12495" spans="1:12" hidden="1" x14ac:dyDescent="0.25">
      <c r="A12495">
        <v>269449</v>
      </c>
      <c r="B12495" t="s">
        <v>32133</v>
      </c>
      <c r="C12495" t="s">
        <v>32105</v>
      </c>
      <c r="D12495" t="s">
        <v>32106</v>
      </c>
      <c r="E12495" t="s">
        <v>36161</v>
      </c>
      <c r="F12495" t="s">
        <v>35744</v>
      </c>
      <c r="G12495">
        <v>1999</v>
      </c>
      <c r="H12495" t="s">
        <v>36788</v>
      </c>
      <c r="I12495" t="s">
        <v>32107</v>
      </c>
      <c r="J12495" s="2" t="s">
        <v>32134</v>
      </c>
      <c r="K12495" s="5" t="s">
        <v>21</v>
      </c>
    </row>
    <row r="12496" spans="1:12" hidden="1" x14ac:dyDescent="0.25">
      <c r="A12496">
        <v>269451</v>
      </c>
      <c r="B12496" t="s">
        <v>32135</v>
      </c>
      <c r="C12496" t="s">
        <v>32105</v>
      </c>
      <c r="D12496" t="s">
        <v>32106</v>
      </c>
      <c r="E12496" t="s">
        <v>36161</v>
      </c>
      <c r="F12496" t="s">
        <v>35744</v>
      </c>
      <c r="G12496">
        <v>1999</v>
      </c>
      <c r="H12496" t="s">
        <v>36788</v>
      </c>
      <c r="I12496" t="s">
        <v>32107</v>
      </c>
      <c r="J12496" s="2" t="s">
        <v>32136</v>
      </c>
      <c r="K12496" s="5" t="s">
        <v>21</v>
      </c>
    </row>
    <row r="12497" spans="1:16" hidden="1" x14ac:dyDescent="0.25">
      <c r="A12497">
        <v>269459</v>
      </c>
      <c r="B12497" t="s">
        <v>32137</v>
      </c>
      <c r="C12497" t="s">
        <v>32112</v>
      </c>
      <c r="D12497" t="s">
        <v>32106</v>
      </c>
      <c r="E12497" t="s">
        <v>36161</v>
      </c>
      <c r="F12497" t="s">
        <v>35744</v>
      </c>
      <c r="G12497">
        <v>1999</v>
      </c>
      <c r="H12497" t="s">
        <v>36788</v>
      </c>
      <c r="I12497" t="s">
        <v>32113</v>
      </c>
      <c r="J12497" s="2" t="s">
        <v>32138</v>
      </c>
      <c r="K12497" s="5" t="s">
        <v>55</v>
      </c>
    </row>
    <row r="12498" spans="1:16" hidden="1" x14ac:dyDescent="0.25">
      <c r="A12498">
        <v>269464</v>
      </c>
      <c r="B12498" t="s">
        <v>32139</v>
      </c>
      <c r="C12498" t="s">
        <v>32105</v>
      </c>
      <c r="D12498" t="s">
        <v>32106</v>
      </c>
      <c r="E12498" t="s">
        <v>36161</v>
      </c>
      <c r="F12498" t="s">
        <v>35744</v>
      </c>
      <c r="G12498">
        <v>1999</v>
      </c>
      <c r="H12498" t="s">
        <v>36788</v>
      </c>
      <c r="I12498" t="s">
        <v>32107</v>
      </c>
      <c r="J12498" s="2" t="s">
        <v>32140</v>
      </c>
      <c r="K12498" s="5" t="s">
        <v>128</v>
      </c>
    </row>
    <row r="12499" spans="1:16" hidden="1" x14ac:dyDescent="0.25">
      <c r="A12499">
        <v>269466</v>
      </c>
      <c r="B12499" t="s">
        <v>32141</v>
      </c>
      <c r="C12499" t="s">
        <v>32105</v>
      </c>
      <c r="D12499" t="s">
        <v>32106</v>
      </c>
      <c r="E12499" t="s">
        <v>36161</v>
      </c>
      <c r="F12499" t="s">
        <v>35744</v>
      </c>
      <c r="G12499">
        <v>1999</v>
      </c>
      <c r="H12499" t="s">
        <v>36788</v>
      </c>
      <c r="I12499" t="s">
        <v>32107</v>
      </c>
      <c r="J12499" s="2" t="s">
        <v>32142</v>
      </c>
      <c r="K12499" s="5" t="s">
        <v>475</v>
      </c>
    </row>
    <row r="12500" spans="1:16" hidden="1" x14ac:dyDescent="0.25">
      <c r="A12500">
        <v>269468</v>
      </c>
      <c r="B12500" t="s">
        <v>32143</v>
      </c>
      <c r="C12500" t="s">
        <v>32105</v>
      </c>
      <c r="D12500" t="s">
        <v>32106</v>
      </c>
      <c r="E12500" t="s">
        <v>36161</v>
      </c>
      <c r="F12500" t="s">
        <v>35744</v>
      </c>
      <c r="G12500">
        <v>1999</v>
      </c>
      <c r="H12500" t="s">
        <v>36788</v>
      </c>
      <c r="I12500" t="s">
        <v>32107</v>
      </c>
      <c r="J12500" s="2" t="s">
        <v>32144</v>
      </c>
      <c r="K12500" s="5" t="s">
        <v>21</v>
      </c>
    </row>
    <row r="12501" spans="1:16" hidden="1" x14ac:dyDescent="0.25">
      <c r="A12501">
        <v>269470</v>
      </c>
      <c r="B12501" t="s">
        <v>32145</v>
      </c>
      <c r="C12501" t="s">
        <v>32105</v>
      </c>
      <c r="D12501" t="s">
        <v>32106</v>
      </c>
      <c r="E12501" t="s">
        <v>36161</v>
      </c>
      <c r="F12501" t="s">
        <v>35744</v>
      </c>
      <c r="G12501">
        <v>1999</v>
      </c>
      <c r="H12501" t="s">
        <v>36788</v>
      </c>
      <c r="I12501" t="s">
        <v>32107</v>
      </c>
      <c r="J12501" s="2" t="s">
        <v>32146</v>
      </c>
      <c r="K12501" s="5" t="s">
        <v>32</v>
      </c>
    </row>
    <row r="12502" spans="1:16" hidden="1" x14ac:dyDescent="0.25">
      <c r="A12502">
        <v>269479</v>
      </c>
      <c r="B12502" t="s">
        <v>32147</v>
      </c>
      <c r="C12502" t="s">
        <v>32112</v>
      </c>
      <c r="D12502" t="s">
        <v>32106</v>
      </c>
      <c r="E12502" t="s">
        <v>36161</v>
      </c>
      <c r="F12502" t="s">
        <v>35744</v>
      </c>
      <c r="G12502">
        <v>1999</v>
      </c>
      <c r="H12502" t="s">
        <v>36788</v>
      </c>
      <c r="I12502" t="s">
        <v>32113</v>
      </c>
      <c r="J12502" s="2" t="s">
        <v>32148</v>
      </c>
      <c r="K12502" s="5" t="s">
        <v>38</v>
      </c>
    </row>
    <row r="12503" spans="1:16" hidden="1" x14ac:dyDescent="0.25">
      <c r="A12503">
        <v>269484</v>
      </c>
      <c r="B12503" t="s">
        <v>32149</v>
      </c>
      <c r="C12503" t="s">
        <v>32105</v>
      </c>
      <c r="D12503" t="s">
        <v>32106</v>
      </c>
      <c r="E12503" t="s">
        <v>36161</v>
      </c>
      <c r="F12503" t="s">
        <v>35744</v>
      </c>
      <c r="G12503">
        <v>1999</v>
      </c>
      <c r="H12503" t="s">
        <v>36788</v>
      </c>
      <c r="I12503" t="s">
        <v>32107</v>
      </c>
      <c r="J12503" s="2" t="s">
        <v>32150</v>
      </c>
      <c r="K12503" s="5" t="s">
        <v>21</v>
      </c>
    </row>
    <row r="12504" spans="1:16" hidden="1" x14ac:dyDescent="0.25">
      <c r="A12504">
        <v>269485</v>
      </c>
      <c r="B12504" t="s">
        <v>32151</v>
      </c>
      <c r="C12504" t="s">
        <v>32112</v>
      </c>
      <c r="D12504" t="s">
        <v>32106</v>
      </c>
      <c r="E12504" t="s">
        <v>36161</v>
      </c>
      <c r="F12504" t="s">
        <v>35744</v>
      </c>
      <c r="G12504">
        <v>1999</v>
      </c>
      <c r="H12504" t="s">
        <v>36788</v>
      </c>
      <c r="I12504" t="s">
        <v>32113</v>
      </c>
      <c r="J12504" s="2" t="s">
        <v>18616</v>
      </c>
      <c r="K12504" s="5" t="s">
        <v>55</v>
      </c>
    </row>
    <row r="12505" spans="1:16" hidden="1" x14ac:dyDescent="0.25">
      <c r="A12505">
        <v>269506</v>
      </c>
      <c r="B12505" t="s">
        <v>32152</v>
      </c>
      <c r="C12505" t="s">
        <v>32105</v>
      </c>
      <c r="D12505" t="s">
        <v>32106</v>
      </c>
      <c r="E12505" t="s">
        <v>36161</v>
      </c>
      <c r="F12505" t="s">
        <v>35744</v>
      </c>
      <c r="G12505">
        <v>1999</v>
      </c>
      <c r="H12505" t="s">
        <v>36788</v>
      </c>
      <c r="I12505" t="s">
        <v>32107</v>
      </c>
      <c r="J12505" s="2" t="s">
        <v>32153</v>
      </c>
      <c r="K12505" s="5" t="s">
        <v>38</v>
      </c>
    </row>
    <row r="12506" spans="1:16" hidden="1" x14ac:dyDescent="0.25">
      <c r="A12506">
        <v>269520</v>
      </c>
      <c r="B12506" t="s">
        <v>32154</v>
      </c>
      <c r="C12506" t="s">
        <v>32105</v>
      </c>
      <c r="D12506" t="s">
        <v>32106</v>
      </c>
      <c r="E12506" t="s">
        <v>36161</v>
      </c>
      <c r="F12506" t="s">
        <v>35744</v>
      </c>
      <c r="G12506">
        <v>1999</v>
      </c>
      <c r="H12506" t="s">
        <v>36788</v>
      </c>
      <c r="I12506" t="s">
        <v>32107</v>
      </c>
      <c r="J12506" s="2" t="s">
        <v>32155</v>
      </c>
      <c r="K12506" s="5" t="s">
        <v>38</v>
      </c>
      <c r="L12506" t="s">
        <v>323</v>
      </c>
    </row>
    <row r="12507" spans="1:16" hidden="1" x14ac:dyDescent="0.25">
      <c r="A12507">
        <v>269525</v>
      </c>
      <c r="B12507" t="s">
        <v>32156</v>
      </c>
      <c r="C12507" t="s">
        <v>32105</v>
      </c>
      <c r="D12507" t="s">
        <v>32106</v>
      </c>
      <c r="E12507" t="s">
        <v>36161</v>
      </c>
      <c r="F12507" t="s">
        <v>35744</v>
      </c>
      <c r="G12507">
        <v>1999</v>
      </c>
      <c r="H12507" t="s">
        <v>36788</v>
      </c>
      <c r="I12507" t="s">
        <v>32107</v>
      </c>
      <c r="J12507" s="2" t="s">
        <v>32157</v>
      </c>
      <c r="K12507" s="5" t="s">
        <v>21</v>
      </c>
    </row>
    <row r="12508" spans="1:16" hidden="1" x14ac:dyDescent="0.25">
      <c r="A12508">
        <v>269531</v>
      </c>
      <c r="B12508" t="s">
        <v>32158</v>
      </c>
      <c r="C12508" t="s">
        <v>32105</v>
      </c>
      <c r="D12508" t="s">
        <v>32106</v>
      </c>
      <c r="E12508" t="s">
        <v>36161</v>
      </c>
      <c r="F12508" t="s">
        <v>35744</v>
      </c>
      <c r="G12508">
        <v>1999</v>
      </c>
      <c r="H12508" t="s">
        <v>36788</v>
      </c>
      <c r="I12508" t="s">
        <v>32107</v>
      </c>
      <c r="J12508" s="2" t="s">
        <v>32159</v>
      </c>
      <c r="K12508" s="5" t="s">
        <v>38</v>
      </c>
    </row>
    <row r="12509" spans="1:16" hidden="1" x14ac:dyDescent="0.25">
      <c r="A12509">
        <v>269540</v>
      </c>
      <c r="B12509" t="s">
        <v>32160</v>
      </c>
      <c r="C12509" t="s">
        <v>32105</v>
      </c>
      <c r="D12509" t="s">
        <v>32106</v>
      </c>
      <c r="E12509" t="s">
        <v>36161</v>
      </c>
      <c r="F12509" t="s">
        <v>35744</v>
      </c>
      <c r="G12509">
        <v>1999</v>
      </c>
      <c r="H12509" t="s">
        <v>36788</v>
      </c>
      <c r="I12509" t="s">
        <v>32107</v>
      </c>
      <c r="J12509" s="2" t="s">
        <v>32161</v>
      </c>
      <c r="K12509" s="5" t="s">
        <v>128</v>
      </c>
      <c r="L12509" t="s">
        <v>129</v>
      </c>
    </row>
    <row r="12510" spans="1:16" hidden="1" x14ac:dyDescent="0.25">
      <c r="A12510">
        <v>269556</v>
      </c>
      <c r="B12510" t="s">
        <v>32162</v>
      </c>
      <c r="C12510" t="s">
        <v>32112</v>
      </c>
      <c r="D12510" t="s">
        <v>32106</v>
      </c>
      <c r="E12510" t="s">
        <v>36161</v>
      </c>
      <c r="F12510" t="s">
        <v>35744</v>
      </c>
      <c r="G12510">
        <v>1999</v>
      </c>
      <c r="H12510" t="s">
        <v>36788</v>
      </c>
      <c r="I12510" t="s">
        <v>32113</v>
      </c>
      <c r="J12510" s="2" t="s">
        <v>32163</v>
      </c>
      <c r="K12510" s="5" t="s">
        <v>38</v>
      </c>
    </row>
    <row r="12511" spans="1:16" x14ac:dyDescent="0.25">
      <c r="A12511">
        <v>269560</v>
      </c>
      <c r="B12511" t="s">
        <v>32164</v>
      </c>
      <c r="C12511" t="s">
        <v>32112</v>
      </c>
      <c r="D12511" t="s">
        <v>32106</v>
      </c>
      <c r="E12511" t="s">
        <v>36161</v>
      </c>
      <c r="F12511" t="s">
        <v>35744</v>
      </c>
      <c r="G12511">
        <v>1999</v>
      </c>
      <c r="H12511" t="s">
        <v>36788</v>
      </c>
      <c r="I12511" t="s">
        <v>32113</v>
      </c>
      <c r="J12511" s="2" t="s">
        <v>32165</v>
      </c>
      <c r="K12511" s="5" t="s">
        <v>38</v>
      </c>
      <c r="M12511" s="4" t="s">
        <v>7</v>
      </c>
      <c r="N12511" s="4" t="s">
        <v>8</v>
      </c>
      <c r="O12511" t="s">
        <v>33</v>
      </c>
      <c r="P12511" t="s">
        <v>35338</v>
      </c>
    </row>
    <row r="12512" spans="1:16" hidden="1" x14ac:dyDescent="0.25">
      <c r="A12512">
        <v>269588</v>
      </c>
      <c r="B12512" t="s">
        <v>32166</v>
      </c>
      <c r="C12512" t="s">
        <v>32167</v>
      </c>
      <c r="D12512" t="s">
        <v>32106</v>
      </c>
      <c r="E12512" t="s">
        <v>36161</v>
      </c>
      <c r="F12512" t="s">
        <v>35744</v>
      </c>
      <c r="G12512">
        <v>1999</v>
      </c>
      <c r="H12512" t="s">
        <v>36788</v>
      </c>
      <c r="I12512" t="s">
        <v>18498</v>
      </c>
      <c r="J12512" s="2" t="s">
        <v>32168</v>
      </c>
      <c r="K12512" s="5" t="s">
        <v>32</v>
      </c>
      <c r="L12512" t="s">
        <v>687</v>
      </c>
    </row>
    <row r="12513" spans="1:16" hidden="1" x14ac:dyDescent="0.25">
      <c r="A12513">
        <v>269614</v>
      </c>
      <c r="B12513" t="s">
        <v>32169</v>
      </c>
      <c r="C12513" t="s">
        <v>32105</v>
      </c>
      <c r="D12513" t="s">
        <v>32106</v>
      </c>
      <c r="E12513" t="s">
        <v>36161</v>
      </c>
      <c r="F12513" t="s">
        <v>35744</v>
      </c>
      <c r="G12513">
        <v>1999</v>
      </c>
      <c r="H12513" t="s">
        <v>36788</v>
      </c>
      <c r="I12513" t="s">
        <v>32107</v>
      </c>
      <c r="J12513" s="2" t="s">
        <v>32170</v>
      </c>
      <c r="K12513" s="5" t="s">
        <v>38</v>
      </c>
      <c r="L12513" t="s">
        <v>16</v>
      </c>
    </row>
    <row r="12514" spans="1:16" hidden="1" x14ac:dyDescent="0.25">
      <c r="A12514">
        <v>269633</v>
      </c>
      <c r="B12514" t="s">
        <v>32171</v>
      </c>
      <c r="C12514" t="s">
        <v>32167</v>
      </c>
      <c r="D12514" t="s">
        <v>32106</v>
      </c>
      <c r="E12514" t="s">
        <v>36161</v>
      </c>
      <c r="F12514" t="s">
        <v>35744</v>
      </c>
      <c r="G12514">
        <v>1999</v>
      </c>
      <c r="H12514" t="s">
        <v>36788</v>
      </c>
      <c r="I12514" t="s">
        <v>18498</v>
      </c>
      <c r="J12514" s="2" t="s">
        <v>32172</v>
      </c>
      <c r="K12514" s="5" t="s">
        <v>38</v>
      </c>
    </row>
    <row r="12515" spans="1:16" hidden="1" x14ac:dyDescent="0.25">
      <c r="A12515">
        <v>269635</v>
      </c>
      <c r="B12515" t="s">
        <v>32173</v>
      </c>
      <c r="C12515" t="s">
        <v>32167</v>
      </c>
      <c r="D12515" t="s">
        <v>32106</v>
      </c>
      <c r="E12515" t="s">
        <v>36161</v>
      </c>
      <c r="F12515" t="s">
        <v>35744</v>
      </c>
      <c r="G12515">
        <v>1999</v>
      </c>
      <c r="H12515" t="s">
        <v>36788</v>
      </c>
      <c r="I12515" t="s">
        <v>18498</v>
      </c>
      <c r="J12515" s="2" t="s">
        <v>32174</v>
      </c>
      <c r="K12515" s="5" t="s">
        <v>32</v>
      </c>
    </row>
    <row r="12516" spans="1:16" x14ac:dyDescent="0.25">
      <c r="A12516">
        <v>269639</v>
      </c>
      <c r="B12516" t="s">
        <v>32175</v>
      </c>
      <c r="C12516" t="s">
        <v>32105</v>
      </c>
      <c r="D12516" t="s">
        <v>32106</v>
      </c>
      <c r="E12516" t="s">
        <v>36161</v>
      </c>
      <c r="F12516" t="s">
        <v>35744</v>
      </c>
      <c r="G12516">
        <v>1999</v>
      </c>
      <c r="H12516" t="s">
        <v>36788</v>
      </c>
      <c r="I12516" t="s">
        <v>32107</v>
      </c>
      <c r="J12516" s="2" t="s">
        <v>32176</v>
      </c>
      <c r="K12516" s="5" t="s">
        <v>15</v>
      </c>
      <c r="M12516" s="4" t="s">
        <v>7</v>
      </c>
      <c r="N12516" s="4" t="s">
        <v>167</v>
      </c>
      <c r="O12516" t="s">
        <v>33</v>
      </c>
      <c r="P12516" t="s">
        <v>35338</v>
      </c>
    </row>
    <row r="12517" spans="1:16" hidden="1" x14ac:dyDescent="0.25">
      <c r="A12517">
        <v>269665</v>
      </c>
      <c r="B12517" t="s">
        <v>32177</v>
      </c>
      <c r="C12517" t="s">
        <v>32167</v>
      </c>
      <c r="D12517" t="s">
        <v>32106</v>
      </c>
      <c r="E12517" t="s">
        <v>36161</v>
      </c>
      <c r="F12517" t="s">
        <v>35744</v>
      </c>
      <c r="G12517">
        <v>1999</v>
      </c>
      <c r="H12517" t="s">
        <v>36788</v>
      </c>
      <c r="I12517" t="s">
        <v>18498</v>
      </c>
      <c r="J12517" s="2" t="s">
        <v>32178</v>
      </c>
      <c r="K12517" s="5" t="s">
        <v>38</v>
      </c>
      <c r="L12517" t="s">
        <v>232</v>
      </c>
    </row>
    <row r="12518" spans="1:16" hidden="1" x14ac:dyDescent="0.25">
      <c r="A12518">
        <v>269741</v>
      </c>
      <c r="B12518" t="s">
        <v>32179</v>
      </c>
      <c r="C12518" t="s">
        <v>32180</v>
      </c>
      <c r="D12518" t="s">
        <v>32106</v>
      </c>
      <c r="E12518" t="s">
        <v>36161</v>
      </c>
      <c r="F12518" t="s">
        <v>35744</v>
      </c>
      <c r="G12518">
        <v>1999</v>
      </c>
      <c r="H12518" t="s">
        <v>36788</v>
      </c>
      <c r="I12518" t="s">
        <v>32181</v>
      </c>
      <c r="J12518" s="2" t="s">
        <v>32182</v>
      </c>
      <c r="K12518" s="5" t="s">
        <v>15</v>
      </c>
      <c r="L12518" t="s">
        <v>239</v>
      </c>
    </row>
    <row r="12519" spans="1:16" hidden="1" x14ac:dyDescent="0.25">
      <c r="A12519">
        <v>269767</v>
      </c>
      <c r="B12519" t="s">
        <v>32183</v>
      </c>
      <c r="C12519" t="s">
        <v>32184</v>
      </c>
      <c r="D12519" t="s">
        <v>32106</v>
      </c>
      <c r="E12519" t="s">
        <v>36161</v>
      </c>
      <c r="F12519" t="s">
        <v>35744</v>
      </c>
      <c r="G12519">
        <v>1999</v>
      </c>
      <c r="H12519" t="s">
        <v>36788</v>
      </c>
      <c r="I12519" t="s">
        <v>8829</v>
      </c>
      <c r="J12519" s="2" t="s">
        <v>32185</v>
      </c>
      <c r="K12519" s="5" t="s">
        <v>128</v>
      </c>
      <c r="L12519" t="s">
        <v>129</v>
      </c>
    </row>
    <row r="12520" spans="1:16" hidden="1" x14ac:dyDescent="0.25">
      <c r="A12520">
        <v>269769</v>
      </c>
      <c r="B12520" t="s">
        <v>32186</v>
      </c>
      <c r="C12520" t="s">
        <v>32184</v>
      </c>
      <c r="D12520" t="s">
        <v>32106</v>
      </c>
      <c r="E12520" t="s">
        <v>36161</v>
      </c>
      <c r="F12520" t="s">
        <v>35744</v>
      </c>
      <c r="G12520">
        <v>1999</v>
      </c>
      <c r="H12520" t="s">
        <v>36788</v>
      </c>
      <c r="I12520" t="s">
        <v>8829</v>
      </c>
      <c r="J12520" s="2" t="s">
        <v>32187</v>
      </c>
      <c r="K12520" s="5" t="s">
        <v>55</v>
      </c>
    </row>
    <row r="12521" spans="1:16" x14ac:dyDescent="0.25">
      <c r="A12521">
        <v>269777</v>
      </c>
      <c r="B12521" t="s">
        <v>32188</v>
      </c>
      <c r="C12521" t="s">
        <v>32184</v>
      </c>
      <c r="D12521" t="s">
        <v>32106</v>
      </c>
      <c r="E12521" t="s">
        <v>36161</v>
      </c>
      <c r="F12521" t="s">
        <v>35744</v>
      </c>
      <c r="G12521">
        <v>1999</v>
      </c>
      <c r="H12521" t="s">
        <v>36788</v>
      </c>
      <c r="I12521" t="s">
        <v>8829</v>
      </c>
      <c r="J12521" s="2" t="s">
        <v>32189</v>
      </c>
      <c r="K12521" s="5" t="s">
        <v>38</v>
      </c>
      <c r="M12521" s="4" t="s">
        <v>7</v>
      </c>
      <c r="N12521" s="4" t="s">
        <v>8</v>
      </c>
      <c r="O12521" t="s">
        <v>33</v>
      </c>
      <c r="P12521" t="s">
        <v>35338</v>
      </c>
    </row>
    <row r="12522" spans="1:16" hidden="1" x14ac:dyDescent="0.25">
      <c r="A12522">
        <v>269780</v>
      </c>
      <c r="B12522" t="s">
        <v>32190</v>
      </c>
      <c r="C12522" t="s">
        <v>32184</v>
      </c>
      <c r="D12522" t="s">
        <v>32106</v>
      </c>
      <c r="E12522" t="s">
        <v>36161</v>
      </c>
      <c r="F12522" t="s">
        <v>35744</v>
      </c>
      <c r="G12522">
        <v>1999</v>
      </c>
      <c r="H12522" t="s">
        <v>36788</v>
      </c>
      <c r="I12522" t="s">
        <v>8829</v>
      </c>
      <c r="J12522" s="2" t="s">
        <v>32191</v>
      </c>
      <c r="K12522" s="5" t="s">
        <v>38</v>
      </c>
      <c r="L12522" t="s">
        <v>16</v>
      </c>
    </row>
    <row r="12523" spans="1:16" hidden="1" x14ac:dyDescent="0.25">
      <c r="A12523">
        <v>269790</v>
      </c>
      <c r="B12523" t="s">
        <v>32192</v>
      </c>
      <c r="C12523" t="s">
        <v>32193</v>
      </c>
      <c r="D12523" t="s">
        <v>32106</v>
      </c>
      <c r="E12523" t="s">
        <v>36161</v>
      </c>
      <c r="F12523" t="s">
        <v>35744</v>
      </c>
      <c r="G12523">
        <v>1999</v>
      </c>
      <c r="H12523" t="s">
        <v>36788</v>
      </c>
      <c r="I12523" t="s">
        <v>32194</v>
      </c>
      <c r="J12523" s="2" t="s">
        <v>32195</v>
      </c>
      <c r="K12523" s="5" t="s">
        <v>1052</v>
      </c>
      <c r="L12523" t="s">
        <v>187</v>
      </c>
    </row>
    <row r="12524" spans="1:16" hidden="1" x14ac:dyDescent="0.25">
      <c r="A12524">
        <v>269799</v>
      </c>
      <c r="B12524" t="s">
        <v>32196</v>
      </c>
      <c r="C12524" t="s">
        <v>32105</v>
      </c>
      <c r="D12524" t="s">
        <v>32106</v>
      </c>
      <c r="E12524" t="s">
        <v>36161</v>
      </c>
      <c r="F12524" t="s">
        <v>35744</v>
      </c>
      <c r="G12524">
        <v>1999</v>
      </c>
      <c r="H12524" t="s">
        <v>36788</v>
      </c>
      <c r="I12524" t="s">
        <v>32107</v>
      </c>
      <c r="J12524" s="2" t="s">
        <v>32197</v>
      </c>
      <c r="K12524" s="5" t="s">
        <v>10224</v>
      </c>
      <c r="L12524" t="s">
        <v>226</v>
      </c>
    </row>
    <row r="12525" spans="1:16" hidden="1" x14ac:dyDescent="0.25">
      <c r="A12525">
        <v>269807</v>
      </c>
      <c r="B12525" t="s">
        <v>32198</v>
      </c>
      <c r="C12525" t="s">
        <v>32193</v>
      </c>
      <c r="D12525" t="s">
        <v>32106</v>
      </c>
      <c r="E12525" t="s">
        <v>36161</v>
      </c>
      <c r="F12525" t="s">
        <v>35744</v>
      </c>
      <c r="G12525">
        <v>1999</v>
      </c>
      <c r="H12525" t="s">
        <v>36788</v>
      </c>
      <c r="I12525" t="s">
        <v>32194</v>
      </c>
      <c r="J12525" s="2" t="s">
        <v>32199</v>
      </c>
      <c r="K12525" s="5" t="s">
        <v>15</v>
      </c>
      <c r="L12525" t="s">
        <v>35302</v>
      </c>
    </row>
    <row r="12526" spans="1:16" hidden="1" x14ac:dyDescent="0.25">
      <c r="A12526">
        <v>269813</v>
      </c>
      <c r="B12526" t="s">
        <v>32200</v>
      </c>
      <c r="C12526" t="s">
        <v>32193</v>
      </c>
      <c r="D12526" t="s">
        <v>32106</v>
      </c>
      <c r="E12526" t="s">
        <v>36161</v>
      </c>
      <c r="F12526" t="s">
        <v>35744</v>
      </c>
      <c r="G12526">
        <v>1999</v>
      </c>
      <c r="H12526" t="s">
        <v>36788</v>
      </c>
      <c r="I12526" t="s">
        <v>32194</v>
      </c>
      <c r="J12526" s="2" t="s">
        <v>32201</v>
      </c>
      <c r="K12526" s="5" t="s">
        <v>447</v>
      </c>
    </row>
    <row r="12527" spans="1:16" hidden="1" x14ac:dyDescent="0.25">
      <c r="A12527">
        <v>269819</v>
      </c>
      <c r="B12527" t="s">
        <v>32202</v>
      </c>
      <c r="C12527" t="s">
        <v>32193</v>
      </c>
      <c r="D12527" t="s">
        <v>32106</v>
      </c>
      <c r="E12527" t="s">
        <v>36161</v>
      </c>
      <c r="F12527" t="s">
        <v>35744</v>
      </c>
      <c r="G12527">
        <v>1999</v>
      </c>
      <c r="H12527" t="s">
        <v>36788</v>
      </c>
      <c r="I12527" t="s">
        <v>32194</v>
      </c>
      <c r="J12527" s="2" t="s">
        <v>32203</v>
      </c>
      <c r="K12527" s="5" t="s">
        <v>38</v>
      </c>
      <c r="L12527" t="s">
        <v>232</v>
      </c>
    </row>
    <row r="12528" spans="1:16" x14ac:dyDescent="0.25">
      <c r="A12528">
        <v>269823</v>
      </c>
      <c r="B12528" t="s">
        <v>32204</v>
      </c>
      <c r="C12528" t="s">
        <v>32193</v>
      </c>
      <c r="D12528" t="s">
        <v>32106</v>
      </c>
      <c r="E12528" t="s">
        <v>36161</v>
      </c>
      <c r="F12528" t="s">
        <v>35744</v>
      </c>
      <c r="G12528">
        <v>1999</v>
      </c>
      <c r="H12528" t="s">
        <v>36788</v>
      </c>
      <c r="I12528" t="s">
        <v>32194</v>
      </c>
      <c r="J12528" s="2" t="s">
        <v>32205</v>
      </c>
      <c r="K12528" s="5" t="s">
        <v>38</v>
      </c>
      <c r="M12528" s="4" t="s">
        <v>7</v>
      </c>
      <c r="N12528" s="4" t="s">
        <v>8</v>
      </c>
      <c r="O12528" t="s">
        <v>33</v>
      </c>
      <c r="P12528" t="s">
        <v>35338</v>
      </c>
    </row>
    <row r="12529" spans="1:16" hidden="1" x14ac:dyDescent="0.25">
      <c r="A12529">
        <v>269830</v>
      </c>
      <c r="B12529" t="s">
        <v>32206</v>
      </c>
      <c r="C12529" t="s">
        <v>32105</v>
      </c>
      <c r="D12529" t="s">
        <v>32106</v>
      </c>
      <c r="E12529" t="s">
        <v>36161</v>
      </c>
      <c r="F12529" t="s">
        <v>35744</v>
      </c>
      <c r="G12529">
        <v>1999</v>
      </c>
      <c r="H12529" t="s">
        <v>36788</v>
      </c>
      <c r="I12529" t="s">
        <v>32107</v>
      </c>
      <c r="J12529" s="2" t="s">
        <v>32207</v>
      </c>
      <c r="K12529" s="5" t="s">
        <v>21</v>
      </c>
    </row>
    <row r="12530" spans="1:16" hidden="1" x14ac:dyDescent="0.25">
      <c r="A12530">
        <v>269871</v>
      </c>
      <c r="B12530" t="s">
        <v>32208</v>
      </c>
      <c r="C12530" t="s">
        <v>32105</v>
      </c>
      <c r="D12530" t="s">
        <v>32106</v>
      </c>
      <c r="E12530" t="s">
        <v>36161</v>
      </c>
      <c r="F12530" t="s">
        <v>35744</v>
      </c>
      <c r="G12530">
        <v>1999</v>
      </c>
      <c r="H12530" t="s">
        <v>36788</v>
      </c>
      <c r="I12530" t="s">
        <v>32107</v>
      </c>
      <c r="J12530" s="2" t="s">
        <v>32209</v>
      </c>
      <c r="K12530" s="5" t="s">
        <v>128</v>
      </c>
    </row>
    <row r="12531" spans="1:16" hidden="1" x14ac:dyDescent="0.25">
      <c r="A12531">
        <v>269883</v>
      </c>
      <c r="B12531" t="s">
        <v>32210</v>
      </c>
      <c r="C12531" t="s">
        <v>32211</v>
      </c>
      <c r="D12531" t="s">
        <v>32106</v>
      </c>
      <c r="E12531" t="s">
        <v>36161</v>
      </c>
      <c r="F12531" t="s">
        <v>35744</v>
      </c>
      <c r="G12531">
        <v>1999</v>
      </c>
      <c r="H12531" t="s">
        <v>36788</v>
      </c>
      <c r="I12531" t="s">
        <v>4414</v>
      </c>
      <c r="J12531" s="2" t="s">
        <v>32212</v>
      </c>
      <c r="K12531" s="5" t="s">
        <v>21</v>
      </c>
    </row>
    <row r="12532" spans="1:16" hidden="1" x14ac:dyDescent="0.25">
      <c r="A12532">
        <v>269888</v>
      </c>
      <c r="B12532" t="s">
        <v>32213</v>
      </c>
      <c r="C12532" t="s">
        <v>32214</v>
      </c>
      <c r="D12532" t="s">
        <v>32106</v>
      </c>
      <c r="E12532" t="s">
        <v>36161</v>
      </c>
      <c r="F12532" t="s">
        <v>35744</v>
      </c>
      <c r="G12532">
        <v>1999</v>
      </c>
      <c r="H12532" t="s">
        <v>36788</v>
      </c>
      <c r="I12532" t="s">
        <v>32215</v>
      </c>
      <c r="J12532" s="2" t="s">
        <v>32216</v>
      </c>
      <c r="K12532" s="5" t="s">
        <v>38</v>
      </c>
    </row>
    <row r="12533" spans="1:16" x14ac:dyDescent="0.25">
      <c r="A12533">
        <v>269915</v>
      </c>
      <c r="B12533" t="s">
        <v>32217</v>
      </c>
      <c r="C12533" t="s">
        <v>32218</v>
      </c>
      <c r="D12533" t="s">
        <v>32106</v>
      </c>
      <c r="E12533" t="s">
        <v>36161</v>
      </c>
      <c r="F12533" t="s">
        <v>35744</v>
      </c>
      <c r="G12533">
        <v>1999</v>
      </c>
      <c r="H12533" t="s">
        <v>36788</v>
      </c>
      <c r="I12533" t="s">
        <v>10773</v>
      </c>
      <c r="J12533" s="2" t="s">
        <v>32219</v>
      </c>
      <c r="K12533" s="5" t="s">
        <v>38</v>
      </c>
      <c r="M12533" s="4" t="s">
        <v>7</v>
      </c>
      <c r="N12533" s="4" t="s">
        <v>8</v>
      </c>
      <c r="O12533" t="s">
        <v>33</v>
      </c>
      <c r="P12533" t="s">
        <v>35338</v>
      </c>
    </row>
    <row r="12534" spans="1:16" hidden="1" x14ac:dyDescent="0.25">
      <c r="A12534">
        <v>269930</v>
      </c>
      <c r="B12534" t="s">
        <v>32220</v>
      </c>
      <c r="C12534" t="s">
        <v>32221</v>
      </c>
      <c r="D12534" t="s">
        <v>32106</v>
      </c>
      <c r="E12534" t="s">
        <v>36161</v>
      </c>
      <c r="F12534" t="s">
        <v>35744</v>
      </c>
      <c r="G12534">
        <v>1999</v>
      </c>
      <c r="H12534" t="s">
        <v>36788</v>
      </c>
      <c r="I12534" t="s">
        <v>32222</v>
      </c>
      <c r="J12534" s="2" t="s">
        <v>32223</v>
      </c>
      <c r="K12534" s="5" t="s">
        <v>580</v>
      </c>
    </row>
    <row r="12535" spans="1:16" hidden="1" x14ac:dyDescent="0.25">
      <c r="A12535">
        <v>269956</v>
      </c>
      <c r="B12535" t="s">
        <v>32224</v>
      </c>
      <c r="C12535" t="s">
        <v>32221</v>
      </c>
      <c r="D12535" t="s">
        <v>32106</v>
      </c>
      <c r="E12535" t="s">
        <v>36161</v>
      </c>
      <c r="F12535" t="s">
        <v>35744</v>
      </c>
      <c r="G12535">
        <v>1999</v>
      </c>
      <c r="H12535" t="s">
        <v>36788</v>
      </c>
      <c r="I12535" t="s">
        <v>32222</v>
      </c>
      <c r="J12535" s="2" t="s">
        <v>32225</v>
      </c>
      <c r="K12535" s="5" t="s">
        <v>38</v>
      </c>
    </row>
    <row r="12536" spans="1:16" hidden="1" x14ac:dyDescent="0.25">
      <c r="A12536">
        <v>269964</v>
      </c>
      <c r="B12536" t="s">
        <v>32226</v>
      </c>
      <c r="C12536" t="s">
        <v>32105</v>
      </c>
      <c r="D12536" t="s">
        <v>32106</v>
      </c>
      <c r="E12536" t="s">
        <v>36161</v>
      </c>
      <c r="F12536" t="s">
        <v>35744</v>
      </c>
      <c r="G12536">
        <v>1999</v>
      </c>
      <c r="H12536" t="s">
        <v>36788</v>
      </c>
      <c r="I12536" t="s">
        <v>32107</v>
      </c>
      <c r="J12536" s="2" t="s">
        <v>32227</v>
      </c>
      <c r="K12536" s="5" t="s">
        <v>15</v>
      </c>
      <c r="L12536" t="s">
        <v>226</v>
      </c>
    </row>
    <row r="12537" spans="1:16" hidden="1" x14ac:dyDescent="0.25">
      <c r="A12537">
        <v>269981</v>
      </c>
      <c r="B12537" t="s">
        <v>32228</v>
      </c>
      <c r="C12537" t="s">
        <v>32229</v>
      </c>
      <c r="D12537" t="s">
        <v>32106</v>
      </c>
      <c r="E12537" t="s">
        <v>36161</v>
      </c>
      <c r="F12537" t="s">
        <v>35744</v>
      </c>
      <c r="G12537">
        <v>1999</v>
      </c>
      <c r="H12537" t="s">
        <v>36788</v>
      </c>
      <c r="I12537" t="s">
        <v>32230</v>
      </c>
      <c r="J12537" s="2" t="s">
        <v>32231</v>
      </c>
      <c r="K12537" s="5" t="s">
        <v>38</v>
      </c>
    </row>
    <row r="12538" spans="1:16" hidden="1" x14ac:dyDescent="0.25">
      <c r="A12538">
        <v>269989</v>
      </c>
      <c r="B12538" t="s">
        <v>32232</v>
      </c>
      <c r="C12538" t="s">
        <v>32229</v>
      </c>
      <c r="D12538" t="s">
        <v>32106</v>
      </c>
      <c r="E12538" t="s">
        <v>36161</v>
      </c>
      <c r="F12538" t="s">
        <v>35744</v>
      </c>
      <c r="G12538">
        <v>1999</v>
      </c>
      <c r="H12538" t="s">
        <v>36788</v>
      </c>
      <c r="I12538" t="s">
        <v>32230</v>
      </c>
      <c r="J12538" s="2" t="s">
        <v>32233</v>
      </c>
      <c r="K12538" s="5" t="s">
        <v>38</v>
      </c>
      <c r="L12538" t="s">
        <v>232</v>
      </c>
    </row>
    <row r="12539" spans="1:16" hidden="1" x14ac:dyDescent="0.25">
      <c r="A12539">
        <v>269991</v>
      </c>
      <c r="B12539" t="s">
        <v>32234</v>
      </c>
      <c r="C12539" t="s">
        <v>32229</v>
      </c>
      <c r="D12539" t="s">
        <v>32106</v>
      </c>
      <c r="E12539" t="s">
        <v>36161</v>
      </c>
      <c r="F12539" t="s">
        <v>35744</v>
      </c>
      <c r="G12539">
        <v>1999</v>
      </c>
      <c r="H12539" t="s">
        <v>36788</v>
      </c>
      <c r="I12539" t="s">
        <v>32230</v>
      </c>
      <c r="J12539" s="2" t="s">
        <v>32235</v>
      </c>
      <c r="K12539" s="5" t="s">
        <v>128</v>
      </c>
    </row>
    <row r="12540" spans="1:16" hidden="1" x14ac:dyDescent="0.25">
      <c r="A12540">
        <v>269998</v>
      </c>
      <c r="B12540" t="s">
        <v>32236</v>
      </c>
      <c r="C12540" t="s">
        <v>32105</v>
      </c>
      <c r="D12540" t="s">
        <v>32106</v>
      </c>
      <c r="E12540" t="s">
        <v>36161</v>
      </c>
      <c r="F12540" t="s">
        <v>35744</v>
      </c>
      <c r="G12540">
        <v>1999</v>
      </c>
      <c r="H12540" t="s">
        <v>36788</v>
      </c>
      <c r="I12540" t="s">
        <v>32107</v>
      </c>
      <c r="J12540" s="2" t="s">
        <v>32237</v>
      </c>
      <c r="K12540" s="5" t="s">
        <v>21</v>
      </c>
    </row>
    <row r="12541" spans="1:16" hidden="1" x14ac:dyDescent="0.25">
      <c r="A12541">
        <v>270034</v>
      </c>
      <c r="B12541" t="s">
        <v>32238</v>
      </c>
      <c r="C12541" t="s">
        <v>32239</v>
      </c>
      <c r="D12541" t="s">
        <v>32106</v>
      </c>
      <c r="E12541" t="s">
        <v>36161</v>
      </c>
      <c r="F12541" t="s">
        <v>35744</v>
      </c>
      <c r="G12541">
        <v>1999</v>
      </c>
      <c r="H12541" t="s">
        <v>36788</v>
      </c>
      <c r="I12541" t="s">
        <v>32240</v>
      </c>
      <c r="J12541" s="2" t="s">
        <v>32241</v>
      </c>
      <c r="K12541" s="5" t="s">
        <v>55</v>
      </c>
    </row>
    <row r="12542" spans="1:16" hidden="1" x14ac:dyDescent="0.25">
      <c r="A12542">
        <v>270045</v>
      </c>
      <c r="B12542" t="s">
        <v>32242</v>
      </c>
      <c r="C12542" t="s">
        <v>32239</v>
      </c>
      <c r="D12542" t="s">
        <v>32106</v>
      </c>
      <c r="E12542" t="s">
        <v>36161</v>
      </c>
      <c r="F12542" t="s">
        <v>35744</v>
      </c>
      <c r="G12542">
        <v>1999</v>
      </c>
      <c r="H12542" t="s">
        <v>36788</v>
      </c>
      <c r="I12542" t="s">
        <v>32240</v>
      </c>
      <c r="J12542" s="2" t="s">
        <v>32243</v>
      </c>
      <c r="K12542" s="5" t="s">
        <v>128</v>
      </c>
    </row>
    <row r="12543" spans="1:16" hidden="1" x14ac:dyDescent="0.25">
      <c r="A12543">
        <v>270072</v>
      </c>
      <c r="B12543" t="s">
        <v>32244</v>
      </c>
      <c r="C12543" t="s">
        <v>32245</v>
      </c>
      <c r="D12543" t="s">
        <v>32106</v>
      </c>
      <c r="E12543" t="s">
        <v>36161</v>
      </c>
      <c r="F12543" t="s">
        <v>35744</v>
      </c>
      <c r="G12543">
        <v>1999</v>
      </c>
      <c r="H12543" t="s">
        <v>36788</v>
      </c>
      <c r="I12543" t="s">
        <v>32246</v>
      </c>
      <c r="J12543" s="2" t="s">
        <v>32247</v>
      </c>
      <c r="K12543" s="5" t="s">
        <v>38</v>
      </c>
      <c r="L12543" t="s">
        <v>1951</v>
      </c>
    </row>
    <row r="12544" spans="1:16" hidden="1" x14ac:dyDescent="0.25">
      <c r="A12544">
        <v>270083</v>
      </c>
      <c r="B12544" t="s">
        <v>32248</v>
      </c>
      <c r="C12544" t="s">
        <v>32249</v>
      </c>
      <c r="D12544" t="s">
        <v>32106</v>
      </c>
      <c r="E12544" t="s">
        <v>36161</v>
      </c>
      <c r="F12544" t="s">
        <v>35744</v>
      </c>
      <c r="G12544">
        <v>1999</v>
      </c>
      <c r="H12544" t="s">
        <v>36788</v>
      </c>
      <c r="I12544" t="s">
        <v>32250</v>
      </c>
      <c r="J12544" s="2" t="s">
        <v>32251</v>
      </c>
      <c r="K12544" s="5" t="s">
        <v>15</v>
      </c>
    </row>
    <row r="12545" spans="1:12" hidden="1" x14ac:dyDescent="0.25">
      <c r="A12545">
        <v>270096</v>
      </c>
      <c r="B12545" t="s">
        <v>32252</v>
      </c>
      <c r="C12545" t="s">
        <v>32253</v>
      </c>
      <c r="D12545" t="s">
        <v>32254</v>
      </c>
      <c r="E12545" t="s">
        <v>36162</v>
      </c>
      <c r="F12545" t="s">
        <v>35396</v>
      </c>
      <c r="G12545" t="s">
        <v>36163</v>
      </c>
      <c r="H12545" t="s">
        <v>36789</v>
      </c>
      <c r="I12545" t="s">
        <v>32255</v>
      </c>
      <c r="J12545" s="2" t="s">
        <v>32256</v>
      </c>
      <c r="K12545" s="5" t="s">
        <v>38</v>
      </c>
      <c r="L12545" t="s">
        <v>232</v>
      </c>
    </row>
    <row r="12546" spans="1:12" hidden="1" x14ac:dyDescent="0.25">
      <c r="A12546">
        <v>270115</v>
      </c>
      <c r="B12546" t="s">
        <v>32257</v>
      </c>
      <c r="C12546" t="s">
        <v>32253</v>
      </c>
      <c r="D12546" t="s">
        <v>32254</v>
      </c>
      <c r="E12546" t="s">
        <v>36162</v>
      </c>
      <c r="F12546" t="s">
        <v>35396</v>
      </c>
      <c r="G12546" t="s">
        <v>36163</v>
      </c>
      <c r="H12546" t="s">
        <v>36789</v>
      </c>
      <c r="I12546" t="s">
        <v>32255</v>
      </c>
      <c r="J12546" s="2" t="s">
        <v>32258</v>
      </c>
      <c r="K12546" s="5" t="s">
        <v>32</v>
      </c>
    </row>
    <row r="12547" spans="1:12" hidden="1" x14ac:dyDescent="0.25">
      <c r="A12547">
        <v>270128</v>
      </c>
      <c r="B12547" t="s">
        <v>32259</v>
      </c>
      <c r="C12547" t="s">
        <v>32260</v>
      </c>
      <c r="D12547" t="s">
        <v>32254</v>
      </c>
      <c r="E12547" t="s">
        <v>36162</v>
      </c>
      <c r="F12547" t="s">
        <v>35396</v>
      </c>
      <c r="G12547" t="s">
        <v>36163</v>
      </c>
      <c r="H12547" t="s">
        <v>36789</v>
      </c>
      <c r="I12547" t="s">
        <v>32261</v>
      </c>
      <c r="J12547" s="2" t="s">
        <v>32262</v>
      </c>
      <c r="K12547" s="5" t="s">
        <v>38</v>
      </c>
      <c r="L12547" t="s">
        <v>112</v>
      </c>
    </row>
    <row r="12548" spans="1:12" hidden="1" x14ac:dyDescent="0.25">
      <c r="A12548">
        <v>270138</v>
      </c>
      <c r="B12548" t="s">
        <v>32263</v>
      </c>
      <c r="C12548" t="s">
        <v>32253</v>
      </c>
      <c r="D12548" t="s">
        <v>32254</v>
      </c>
      <c r="E12548" t="s">
        <v>36162</v>
      </c>
      <c r="F12548" t="s">
        <v>35396</v>
      </c>
      <c r="G12548" t="s">
        <v>36163</v>
      </c>
      <c r="H12548" t="s">
        <v>36789</v>
      </c>
      <c r="I12548" t="s">
        <v>32255</v>
      </c>
      <c r="J12548" s="2" t="s">
        <v>32264</v>
      </c>
      <c r="K12548" s="5" t="s">
        <v>38</v>
      </c>
      <c r="L12548" t="s">
        <v>119</v>
      </c>
    </row>
    <row r="12549" spans="1:12" hidden="1" x14ac:dyDescent="0.25">
      <c r="A12549">
        <v>270158</v>
      </c>
      <c r="B12549" t="s">
        <v>32265</v>
      </c>
      <c r="C12549" t="s">
        <v>32253</v>
      </c>
      <c r="D12549" t="s">
        <v>32254</v>
      </c>
      <c r="E12549" t="s">
        <v>36162</v>
      </c>
      <c r="F12549" t="s">
        <v>35396</v>
      </c>
      <c r="G12549" t="s">
        <v>36163</v>
      </c>
      <c r="H12549" t="s">
        <v>36789</v>
      </c>
      <c r="I12549" t="s">
        <v>32255</v>
      </c>
      <c r="J12549" s="2" t="s">
        <v>32266</v>
      </c>
      <c r="K12549" s="5" t="s">
        <v>21</v>
      </c>
    </row>
    <row r="12550" spans="1:12" hidden="1" x14ac:dyDescent="0.25">
      <c r="A12550">
        <v>270169</v>
      </c>
      <c r="B12550" t="s">
        <v>32267</v>
      </c>
      <c r="C12550" t="s">
        <v>32260</v>
      </c>
      <c r="D12550" t="s">
        <v>32254</v>
      </c>
      <c r="E12550" t="s">
        <v>36162</v>
      </c>
      <c r="F12550" t="s">
        <v>35396</v>
      </c>
      <c r="G12550" t="s">
        <v>36163</v>
      </c>
      <c r="H12550" t="s">
        <v>36789</v>
      </c>
      <c r="I12550" t="s">
        <v>32261</v>
      </c>
      <c r="J12550" s="2" t="s">
        <v>32268</v>
      </c>
      <c r="K12550" s="5" t="s">
        <v>10102</v>
      </c>
    </row>
    <row r="12551" spans="1:12" hidden="1" x14ac:dyDescent="0.25">
      <c r="A12551">
        <v>270179</v>
      </c>
      <c r="B12551" t="s">
        <v>32269</v>
      </c>
      <c r="C12551" t="s">
        <v>32253</v>
      </c>
      <c r="D12551" t="s">
        <v>32254</v>
      </c>
      <c r="E12551" t="s">
        <v>36162</v>
      </c>
      <c r="F12551" t="s">
        <v>35396</v>
      </c>
      <c r="G12551" t="s">
        <v>36163</v>
      </c>
      <c r="H12551" t="s">
        <v>36789</v>
      </c>
      <c r="I12551" t="s">
        <v>32255</v>
      </c>
      <c r="J12551" s="2" t="s">
        <v>32270</v>
      </c>
      <c r="K12551" s="5" t="s">
        <v>38</v>
      </c>
      <c r="L12551" t="s">
        <v>35257</v>
      </c>
    </row>
    <row r="12552" spans="1:12" hidden="1" x14ac:dyDescent="0.25">
      <c r="A12552">
        <v>270196</v>
      </c>
      <c r="B12552" t="s">
        <v>32271</v>
      </c>
      <c r="C12552" t="s">
        <v>32253</v>
      </c>
      <c r="D12552" t="s">
        <v>32254</v>
      </c>
      <c r="E12552" t="s">
        <v>36162</v>
      </c>
      <c r="F12552" t="s">
        <v>35396</v>
      </c>
      <c r="G12552" t="s">
        <v>36163</v>
      </c>
      <c r="H12552" t="s">
        <v>36789</v>
      </c>
      <c r="I12552" t="s">
        <v>32255</v>
      </c>
      <c r="J12552" s="2" t="s">
        <v>32272</v>
      </c>
      <c r="K12552" s="5" t="s">
        <v>32</v>
      </c>
    </row>
    <row r="12553" spans="1:12" hidden="1" x14ac:dyDescent="0.25">
      <c r="A12553">
        <v>270221</v>
      </c>
      <c r="B12553" t="s">
        <v>32273</v>
      </c>
      <c r="C12553" t="s">
        <v>32274</v>
      </c>
      <c r="D12553" t="s">
        <v>32254</v>
      </c>
      <c r="E12553" t="s">
        <v>36162</v>
      </c>
      <c r="F12553" t="s">
        <v>35396</v>
      </c>
      <c r="G12553" t="s">
        <v>36163</v>
      </c>
      <c r="H12553" t="s">
        <v>36789</v>
      </c>
      <c r="I12553" t="s">
        <v>32275</v>
      </c>
      <c r="J12553" s="2" t="s">
        <v>32276</v>
      </c>
      <c r="K12553" s="5" t="s">
        <v>38</v>
      </c>
      <c r="L12553" t="s">
        <v>112</v>
      </c>
    </row>
    <row r="12554" spans="1:12" hidden="1" x14ac:dyDescent="0.25">
      <c r="A12554">
        <v>270273</v>
      </c>
      <c r="B12554" t="s">
        <v>32277</v>
      </c>
      <c r="C12554" t="s">
        <v>32278</v>
      </c>
      <c r="D12554" t="s">
        <v>32254</v>
      </c>
      <c r="E12554" t="s">
        <v>36162</v>
      </c>
      <c r="F12554" t="s">
        <v>35396</v>
      </c>
      <c r="G12554" t="s">
        <v>36163</v>
      </c>
      <c r="H12554" t="s">
        <v>36789</v>
      </c>
      <c r="I12554" t="s">
        <v>32279</v>
      </c>
      <c r="J12554" s="2" t="s">
        <v>32280</v>
      </c>
      <c r="K12554" s="5" t="s">
        <v>21</v>
      </c>
    </row>
    <row r="12555" spans="1:12" hidden="1" x14ac:dyDescent="0.25">
      <c r="A12555">
        <v>270280</v>
      </c>
      <c r="B12555" t="s">
        <v>32281</v>
      </c>
      <c r="C12555" t="s">
        <v>32282</v>
      </c>
      <c r="D12555" t="s">
        <v>32254</v>
      </c>
      <c r="E12555" t="s">
        <v>36162</v>
      </c>
      <c r="F12555" t="s">
        <v>35396</v>
      </c>
      <c r="G12555" t="s">
        <v>36163</v>
      </c>
      <c r="H12555" t="s">
        <v>36789</v>
      </c>
      <c r="I12555" t="s">
        <v>32283</v>
      </c>
      <c r="J12555" s="2" t="s">
        <v>32284</v>
      </c>
      <c r="K12555" s="5" t="s">
        <v>21</v>
      </c>
    </row>
    <row r="12556" spans="1:12" hidden="1" x14ac:dyDescent="0.25">
      <c r="A12556">
        <v>270294</v>
      </c>
      <c r="B12556" t="s">
        <v>32285</v>
      </c>
      <c r="C12556" t="s">
        <v>32286</v>
      </c>
      <c r="D12556" t="s">
        <v>32254</v>
      </c>
      <c r="E12556" t="s">
        <v>36162</v>
      </c>
      <c r="F12556" t="s">
        <v>35396</v>
      </c>
      <c r="G12556" t="s">
        <v>36163</v>
      </c>
      <c r="H12556" t="s">
        <v>36789</v>
      </c>
      <c r="I12556" t="s">
        <v>32287</v>
      </c>
      <c r="J12556" s="2" t="s">
        <v>32288</v>
      </c>
      <c r="K12556" s="5" t="s">
        <v>345</v>
      </c>
      <c r="L12556" t="s">
        <v>16</v>
      </c>
    </row>
    <row r="12557" spans="1:12" hidden="1" x14ac:dyDescent="0.25">
      <c r="A12557">
        <v>270296</v>
      </c>
      <c r="B12557" t="s">
        <v>32289</v>
      </c>
      <c r="C12557" t="s">
        <v>32286</v>
      </c>
      <c r="D12557" t="s">
        <v>32254</v>
      </c>
      <c r="E12557" t="s">
        <v>36162</v>
      </c>
      <c r="F12557" t="s">
        <v>35396</v>
      </c>
      <c r="G12557" t="s">
        <v>36163</v>
      </c>
      <c r="H12557" t="s">
        <v>36789</v>
      </c>
      <c r="I12557" t="s">
        <v>32287</v>
      </c>
      <c r="J12557" s="2" t="s">
        <v>32290</v>
      </c>
      <c r="K12557" s="5" t="s">
        <v>21</v>
      </c>
    </row>
    <row r="12558" spans="1:12" hidden="1" x14ac:dyDescent="0.25">
      <c r="A12558">
        <v>270300</v>
      </c>
      <c r="B12558" t="s">
        <v>32291</v>
      </c>
      <c r="C12558" t="s">
        <v>32286</v>
      </c>
      <c r="D12558" t="s">
        <v>32254</v>
      </c>
      <c r="E12558" t="s">
        <v>36162</v>
      </c>
      <c r="F12558" t="s">
        <v>35396</v>
      </c>
      <c r="G12558" t="s">
        <v>36163</v>
      </c>
      <c r="H12558" t="s">
        <v>36789</v>
      </c>
      <c r="I12558" t="s">
        <v>32287</v>
      </c>
      <c r="J12558" s="2" t="s">
        <v>32292</v>
      </c>
      <c r="K12558" s="5" t="s">
        <v>38</v>
      </c>
      <c r="L12558" t="s">
        <v>16</v>
      </c>
    </row>
    <row r="12559" spans="1:12" hidden="1" x14ac:dyDescent="0.25">
      <c r="A12559">
        <v>270303</v>
      </c>
      <c r="B12559" t="s">
        <v>32293</v>
      </c>
      <c r="C12559" t="s">
        <v>32294</v>
      </c>
      <c r="D12559" t="s">
        <v>32254</v>
      </c>
      <c r="E12559" t="s">
        <v>36162</v>
      </c>
      <c r="F12559" t="s">
        <v>35396</v>
      </c>
      <c r="G12559" t="s">
        <v>36163</v>
      </c>
      <c r="H12559" t="s">
        <v>36789</v>
      </c>
      <c r="I12559" t="s">
        <v>32295</v>
      </c>
      <c r="J12559" s="2" t="s">
        <v>32296</v>
      </c>
      <c r="K12559" s="5" t="s">
        <v>38</v>
      </c>
    </row>
    <row r="12560" spans="1:12" hidden="1" x14ac:dyDescent="0.25">
      <c r="A12560">
        <v>270338</v>
      </c>
      <c r="B12560" t="s">
        <v>32297</v>
      </c>
      <c r="C12560" t="s">
        <v>32294</v>
      </c>
      <c r="D12560" t="s">
        <v>32254</v>
      </c>
      <c r="E12560" t="s">
        <v>36162</v>
      </c>
      <c r="F12560" t="s">
        <v>35396</v>
      </c>
      <c r="G12560" t="s">
        <v>36163</v>
      </c>
      <c r="H12560" t="s">
        <v>36789</v>
      </c>
      <c r="I12560" t="s">
        <v>32295</v>
      </c>
      <c r="J12560" s="2" t="s">
        <v>32298</v>
      </c>
      <c r="K12560" s="5" t="s">
        <v>173</v>
      </c>
    </row>
    <row r="12561" spans="1:19" hidden="1" x14ac:dyDescent="0.25">
      <c r="A12561">
        <v>270346</v>
      </c>
      <c r="B12561" t="s">
        <v>32299</v>
      </c>
      <c r="C12561" t="s">
        <v>32294</v>
      </c>
      <c r="D12561" t="s">
        <v>32254</v>
      </c>
      <c r="E12561" t="s">
        <v>36162</v>
      </c>
      <c r="F12561" t="s">
        <v>35396</v>
      </c>
      <c r="G12561" t="s">
        <v>36163</v>
      </c>
      <c r="H12561" t="s">
        <v>36789</v>
      </c>
      <c r="I12561" t="s">
        <v>32295</v>
      </c>
      <c r="J12561" s="2" t="s">
        <v>32300</v>
      </c>
      <c r="K12561" s="5" t="s">
        <v>21</v>
      </c>
    </row>
    <row r="12562" spans="1:19" hidden="1" x14ac:dyDescent="0.25">
      <c r="A12562">
        <v>270356</v>
      </c>
      <c r="B12562" t="s">
        <v>32301</v>
      </c>
      <c r="C12562" t="s">
        <v>32294</v>
      </c>
      <c r="D12562" t="s">
        <v>32254</v>
      </c>
      <c r="E12562" t="s">
        <v>36162</v>
      </c>
      <c r="F12562" t="s">
        <v>35396</v>
      </c>
      <c r="G12562" t="s">
        <v>36163</v>
      </c>
      <c r="H12562" t="s">
        <v>36789</v>
      </c>
      <c r="I12562" t="s">
        <v>32295</v>
      </c>
      <c r="J12562" s="2" t="s">
        <v>32302</v>
      </c>
      <c r="K12562" s="5" t="s">
        <v>21</v>
      </c>
    </row>
    <row r="12563" spans="1:19" hidden="1" x14ac:dyDescent="0.25">
      <c r="A12563">
        <v>270358</v>
      </c>
      <c r="B12563" t="s">
        <v>32303</v>
      </c>
      <c r="C12563" t="s">
        <v>32294</v>
      </c>
      <c r="D12563" t="s">
        <v>32254</v>
      </c>
      <c r="E12563" t="s">
        <v>36162</v>
      </c>
      <c r="F12563" t="s">
        <v>35396</v>
      </c>
      <c r="G12563" t="s">
        <v>36163</v>
      </c>
      <c r="H12563" t="s">
        <v>36789</v>
      </c>
      <c r="I12563" t="s">
        <v>32295</v>
      </c>
      <c r="J12563" s="2" t="s">
        <v>32304</v>
      </c>
      <c r="K12563" s="5" t="s">
        <v>55</v>
      </c>
    </row>
    <row r="12564" spans="1:19" hidden="1" x14ac:dyDescent="0.25">
      <c r="A12564">
        <v>270360</v>
      </c>
      <c r="B12564" t="s">
        <v>32305</v>
      </c>
      <c r="C12564" t="s">
        <v>32294</v>
      </c>
      <c r="D12564" t="s">
        <v>32254</v>
      </c>
      <c r="E12564" t="s">
        <v>36162</v>
      </c>
      <c r="F12564" t="s">
        <v>35396</v>
      </c>
      <c r="G12564" t="s">
        <v>36163</v>
      </c>
      <c r="H12564" t="s">
        <v>36789</v>
      </c>
      <c r="I12564" t="s">
        <v>32295</v>
      </c>
      <c r="J12564" s="2" t="s">
        <v>32306</v>
      </c>
      <c r="K12564" s="5" t="s">
        <v>21</v>
      </c>
    </row>
    <row r="12565" spans="1:19" hidden="1" x14ac:dyDescent="0.25">
      <c r="A12565">
        <v>270366</v>
      </c>
      <c r="B12565" t="s">
        <v>32307</v>
      </c>
      <c r="C12565" t="s">
        <v>32294</v>
      </c>
      <c r="D12565" t="s">
        <v>32254</v>
      </c>
      <c r="E12565" t="s">
        <v>36162</v>
      </c>
      <c r="F12565" t="s">
        <v>35396</v>
      </c>
      <c r="G12565" t="s">
        <v>36163</v>
      </c>
      <c r="H12565" t="s">
        <v>36789</v>
      </c>
      <c r="I12565" t="s">
        <v>32295</v>
      </c>
      <c r="J12565" s="2" t="s">
        <v>32308</v>
      </c>
      <c r="K12565" s="5" t="s">
        <v>38</v>
      </c>
      <c r="L12565" t="s">
        <v>35281</v>
      </c>
    </row>
    <row r="12566" spans="1:19" hidden="1" x14ac:dyDescent="0.25">
      <c r="A12566">
        <v>270377</v>
      </c>
      <c r="B12566" t="s">
        <v>32309</v>
      </c>
      <c r="C12566" t="s">
        <v>32260</v>
      </c>
      <c r="D12566" t="s">
        <v>32254</v>
      </c>
      <c r="E12566" t="s">
        <v>36162</v>
      </c>
      <c r="F12566" t="s">
        <v>35396</v>
      </c>
      <c r="G12566" t="s">
        <v>36163</v>
      </c>
      <c r="H12566" t="s">
        <v>36789</v>
      </c>
      <c r="I12566" t="s">
        <v>32261</v>
      </c>
      <c r="J12566" s="2" t="s">
        <v>32310</v>
      </c>
      <c r="K12566" s="5" t="s">
        <v>38</v>
      </c>
      <c r="L12566" t="s">
        <v>272</v>
      </c>
    </row>
    <row r="12567" spans="1:19" hidden="1" x14ac:dyDescent="0.25">
      <c r="A12567">
        <v>270379</v>
      </c>
      <c r="B12567" t="s">
        <v>32311</v>
      </c>
      <c r="C12567" t="s">
        <v>32260</v>
      </c>
      <c r="D12567" t="s">
        <v>32254</v>
      </c>
      <c r="E12567" t="s">
        <v>36162</v>
      </c>
      <c r="F12567" t="s">
        <v>35396</v>
      </c>
      <c r="G12567" t="s">
        <v>36163</v>
      </c>
      <c r="H12567" t="s">
        <v>36789</v>
      </c>
      <c r="I12567" t="s">
        <v>32261</v>
      </c>
      <c r="J12567" s="2" t="s">
        <v>32312</v>
      </c>
      <c r="K12567" s="5" t="s">
        <v>38</v>
      </c>
      <c r="L12567" t="s">
        <v>35302</v>
      </c>
    </row>
    <row r="12568" spans="1:19" x14ac:dyDescent="0.25">
      <c r="A12568">
        <v>270389</v>
      </c>
      <c r="B12568" t="s">
        <v>32313</v>
      </c>
      <c r="C12568" t="s">
        <v>32294</v>
      </c>
      <c r="D12568" t="s">
        <v>32254</v>
      </c>
      <c r="E12568" t="s">
        <v>36162</v>
      </c>
      <c r="F12568" t="s">
        <v>35396</v>
      </c>
      <c r="G12568" t="s">
        <v>36163</v>
      </c>
      <c r="H12568" t="s">
        <v>36789</v>
      </c>
      <c r="I12568" t="s">
        <v>32295</v>
      </c>
      <c r="J12568" s="2" t="s">
        <v>32314</v>
      </c>
      <c r="K12568" s="5" t="s">
        <v>15</v>
      </c>
      <c r="M12568" s="4" t="s">
        <v>7</v>
      </c>
      <c r="N12568" s="4" t="s">
        <v>8</v>
      </c>
      <c r="O12568" t="s">
        <v>33</v>
      </c>
      <c r="P12568" t="s">
        <v>35338</v>
      </c>
      <c r="R12568" t="s">
        <v>35209</v>
      </c>
      <c r="S12568" t="s">
        <v>8</v>
      </c>
    </row>
    <row r="12569" spans="1:19" hidden="1" x14ac:dyDescent="0.25">
      <c r="A12569">
        <v>270392</v>
      </c>
      <c r="B12569" t="s">
        <v>32315</v>
      </c>
      <c r="C12569" t="s">
        <v>32260</v>
      </c>
      <c r="D12569" t="s">
        <v>32254</v>
      </c>
      <c r="E12569" t="s">
        <v>36162</v>
      </c>
      <c r="F12569" t="s">
        <v>35396</v>
      </c>
      <c r="G12569" t="s">
        <v>36163</v>
      </c>
      <c r="H12569" t="s">
        <v>36789</v>
      </c>
      <c r="I12569" t="s">
        <v>32261</v>
      </c>
      <c r="J12569" s="2" t="s">
        <v>32316</v>
      </c>
      <c r="K12569" s="5" t="s">
        <v>32</v>
      </c>
    </row>
    <row r="12570" spans="1:19" hidden="1" x14ac:dyDescent="0.25">
      <c r="A12570">
        <v>270396</v>
      </c>
      <c r="B12570" t="s">
        <v>32317</v>
      </c>
      <c r="C12570" t="s">
        <v>32294</v>
      </c>
      <c r="D12570" t="s">
        <v>32254</v>
      </c>
      <c r="E12570" t="s">
        <v>36162</v>
      </c>
      <c r="F12570" t="s">
        <v>35396</v>
      </c>
      <c r="G12570" t="s">
        <v>36163</v>
      </c>
      <c r="H12570" t="s">
        <v>36789</v>
      </c>
      <c r="I12570" t="s">
        <v>32295</v>
      </c>
      <c r="J12570" s="2" t="s">
        <v>32318</v>
      </c>
      <c r="K12570" s="5" t="s">
        <v>38</v>
      </c>
    </row>
    <row r="12571" spans="1:19" hidden="1" x14ac:dyDescent="0.25">
      <c r="A12571">
        <v>270405</v>
      </c>
      <c r="B12571" t="s">
        <v>32319</v>
      </c>
      <c r="C12571" t="s">
        <v>32282</v>
      </c>
      <c r="D12571" t="s">
        <v>32254</v>
      </c>
      <c r="E12571" t="s">
        <v>36162</v>
      </c>
      <c r="F12571" t="s">
        <v>35396</v>
      </c>
      <c r="G12571" t="s">
        <v>36163</v>
      </c>
      <c r="H12571" t="s">
        <v>36789</v>
      </c>
      <c r="I12571" t="s">
        <v>32283</v>
      </c>
      <c r="J12571" s="2" t="s">
        <v>32320</v>
      </c>
      <c r="K12571" s="5" t="s">
        <v>38</v>
      </c>
      <c r="L12571" t="s">
        <v>323</v>
      </c>
    </row>
    <row r="12572" spans="1:19" hidden="1" x14ac:dyDescent="0.25">
      <c r="A12572">
        <v>270417</v>
      </c>
      <c r="B12572" t="s">
        <v>32321</v>
      </c>
      <c r="C12572" t="s">
        <v>32282</v>
      </c>
      <c r="D12572" t="s">
        <v>32254</v>
      </c>
      <c r="E12572" t="s">
        <v>36162</v>
      </c>
      <c r="F12572" t="s">
        <v>35396</v>
      </c>
      <c r="G12572" t="s">
        <v>36163</v>
      </c>
      <c r="H12572" t="s">
        <v>36789</v>
      </c>
      <c r="I12572" t="s">
        <v>32283</v>
      </c>
      <c r="J12572" s="2" t="s">
        <v>32322</v>
      </c>
      <c r="K12572" s="5" t="s">
        <v>32</v>
      </c>
      <c r="L12572" t="s">
        <v>35242</v>
      </c>
    </row>
    <row r="12573" spans="1:19" hidden="1" x14ac:dyDescent="0.25">
      <c r="A12573">
        <v>270433</v>
      </c>
      <c r="B12573" t="s">
        <v>32323</v>
      </c>
      <c r="C12573" t="s">
        <v>32260</v>
      </c>
      <c r="D12573" t="s">
        <v>32254</v>
      </c>
      <c r="E12573" t="s">
        <v>36162</v>
      </c>
      <c r="F12573" t="s">
        <v>35396</v>
      </c>
      <c r="G12573" t="s">
        <v>36163</v>
      </c>
      <c r="H12573" t="s">
        <v>36789</v>
      </c>
      <c r="I12573" t="s">
        <v>32261</v>
      </c>
      <c r="J12573" s="2" t="s">
        <v>32324</v>
      </c>
      <c r="K12573" s="5" t="s">
        <v>21</v>
      </c>
    </row>
    <row r="12574" spans="1:19" hidden="1" x14ac:dyDescent="0.25">
      <c r="A12574">
        <v>270442</v>
      </c>
      <c r="B12574" t="s">
        <v>32325</v>
      </c>
      <c r="C12574" t="s">
        <v>32326</v>
      </c>
      <c r="D12574" t="s">
        <v>32254</v>
      </c>
      <c r="E12574" t="s">
        <v>36162</v>
      </c>
      <c r="F12574" t="s">
        <v>35396</v>
      </c>
      <c r="G12574" t="s">
        <v>36163</v>
      </c>
      <c r="H12574" t="s">
        <v>36789</v>
      </c>
      <c r="I12574" t="s">
        <v>32327</v>
      </c>
      <c r="J12574" s="2" t="s">
        <v>32328</v>
      </c>
      <c r="K12574" s="5" t="s">
        <v>21</v>
      </c>
    </row>
    <row r="12575" spans="1:19" hidden="1" x14ac:dyDescent="0.25">
      <c r="A12575">
        <v>270447</v>
      </c>
      <c r="B12575" t="s">
        <v>32329</v>
      </c>
      <c r="C12575" t="s">
        <v>32326</v>
      </c>
      <c r="D12575" t="s">
        <v>32254</v>
      </c>
      <c r="E12575" t="s">
        <v>36162</v>
      </c>
      <c r="F12575" t="s">
        <v>35396</v>
      </c>
      <c r="G12575" t="s">
        <v>36163</v>
      </c>
      <c r="H12575" t="s">
        <v>36789</v>
      </c>
      <c r="I12575" t="s">
        <v>32327</v>
      </c>
      <c r="J12575" s="2" t="s">
        <v>32330</v>
      </c>
      <c r="K12575" s="5" t="s">
        <v>38</v>
      </c>
      <c r="L12575" t="s">
        <v>35293</v>
      </c>
    </row>
    <row r="12576" spans="1:19" hidden="1" x14ac:dyDescent="0.25">
      <c r="A12576">
        <v>270474</v>
      </c>
      <c r="B12576" t="s">
        <v>32331</v>
      </c>
      <c r="C12576" t="s">
        <v>32332</v>
      </c>
      <c r="D12576" t="s">
        <v>32254</v>
      </c>
      <c r="E12576" t="s">
        <v>36162</v>
      </c>
      <c r="F12576" t="s">
        <v>35396</v>
      </c>
      <c r="G12576" t="s">
        <v>36163</v>
      </c>
      <c r="H12576" t="s">
        <v>36789</v>
      </c>
      <c r="I12576" t="s">
        <v>32333</v>
      </c>
      <c r="J12576" s="2" t="s">
        <v>32334</v>
      </c>
      <c r="K12576" s="5" t="s">
        <v>55</v>
      </c>
    </row>
    <row r="12577" spans="1:19" hidden="1" x14ac:dyDescent="0.25">
      <c r="A12577">
        <v>270493</v>
      </c>
      <c r="B12577" t="s">
        <v>32335</v>
      </c>
      <c r="C12577" t="s">
        <v>32260</v>
      </c>
      <c r="D12577" t="s">
        <v>32254</v>
      </c>
      <c r="E12577" t="s">
        <v>36162</v>
      </c>
      <c r="F12577" t="s">
        <v>35396</v>
      </c>
      <c r="G12577" t="s">
        <v>36163</v>
      </c>
      <c r="H12577" t="s">
        <v>36789</v>
      </c>
      <c r="I12577" t="s">
        <v>32261</v>
      </c>
      <c r="J12577" s="2" t="s">
        <v>32336</v>
      </c>
      <c r="K12577" s="5" t="s">
        <v>38</v>
      </c>
      <c r="L12577" t="s">
        <v>112</v>
      </c>
    </row>
    <row r="12578" spans="1:19" hidden="1" x14ac:dyDescent="0.25">
      <c r="A12578">
        <v>270513</v>
      </c>
      <c r="B12578" t="s">
        <v>32337</v>
      </c>
      <c r="C12578" t="s">
        <v>32274</v>
      </c>
      <c r="D12578" t="s">
        <v>32254</v>
      </c>
      <c r="E12578" t="s">
        <v>36162</v>
      </c>
      <c r="F12578" t="s">
        <v>35396</v>
      </c>
      <c r="G12578" t="s">
        <v>36163</v>
      </c>
      <c r="H12578" t="s">
        <v>36789</v>
      </c>
      <c r="I12578" t="s">
        <v>32275</v>
      </c>
      <c r="J12578" s="2" t="s">
        <v>32338</v>
      </c>
      <c r="K12578" s="5" t="s">
        <v>128</v>
      </c>
    </row>
    <row r="12579" spans="1:19" hidden="1" x14ac:dyDescent="0.25">
      <c r="A12579">
        <v>270526</v>
      </c>
      <c r="B12579" t="s">
        <v>32339</v>
      </c>
      <c r="C12579" t="s">
        <v>32274</v>
      </c>
      <c r="D12579" t="s">
        <v>32254</v>
      </c>
      <c r="E12579" t="s">
        <v>36162</v>
      </c>
      <c r="F12579" t="s">
        <v>35396</v>
      </c>
      <c r="G12579" t="s">
        <v>36163</v>
      </c>
      <c r="H12579" t="s">
        <v>36789</v>
      </c>
      <c r="I12579" t="s">
        <v>32275</v>
      </c>
      <c r="J12579" s="2" t="s">
        <v>32340</v>
      </c>
      <c r="K12579" s="5" t="s">
        <v>173</v>
      </c>
      <c r="L12579" t="s">
        <v>187</v>
      </c>
    </row>
    <row r="12580" spans="1:19" hidden="1" x14ac:dyDescent="0.25">
      <c r="A12580">
        <v>270540</v>
      </c>
      <c r="B12580" t="s">
        <v>32341</v>
      </c>
      <c r="C12580" t="s">
        <v>32342</v>
      </c>
      <c r="D12580" t="s">
        <v>32254</v>
      </c>
      <c r="E12580" t="s">
        <v>36162</v>
      </c>
      <c r="F12580" t="s">
        <v>35396</v>
      </c>
      <c r="G12580" t="s">
        <v>36163</v>
      </c>
      <c r="H12580" t="s">
        <v>36789</v>
      </c>
      <c r="I12580" t="s">
        <v>32343</v>
      </c>
      <c r="J12580" s="2" t="s">
        <v>32344</v>
      </c>
      <c r="K12580" s="5" t="s">
        <v>21</v>
      </c>
    </row>
    <row r="12581" spans="1:19" hidden="1" x14ac:dyDescent="0.25">
      <c r="A12581">
        <v>270578</v>
      </c>
      <c r="B12581" t="s">
        <v>32345</v>
      </c>
      <c r="C12581" t="s">
        <v>32346</v>
      </c>
      <c r="D12581" t="s">
        <v>32254</v>
      </c>
      <c r="E12581" t="s">
        <v>36162</v>
      </c>
      <c r="F12581" t="s">
        <v>35396</v>
      </c>
      <c r="G12581" t="s">
        <v>36163</v>
      </c>
      <c r="H12581" t="s">
        <v>36789</v>
      </c>
      <c r="I12581" t="s">
        <v>32347</v>
      </c>
      <c r="J12581" s="2" t="s">
        <v>32348</v>
      </c>
      <c r="K12581" s="5" t="s">
        <v>38</v>
      </c>
      <c r="L12581" t="s">
        <v>16</v>
      </c>
    </row>
    <row r="12582" spans="1:19" x14ac:dyDescent="0.25">
      <c r="A12582">
        <v>270579</v>
      </c>
      <c r="B12582" t="s">
        <v>32349</v>
      </c>
      <c r="C12582" t="s">
        <v>32260</v>
      </c>
      <c r="D12582" t="s">
        <v>32254</v>
      </c>
      <c r="E12582" t="s">
        <v>36162</v>
      </c>
      <c r="F12582" t="s">
        <v>35396</v>
      </c>
      <c r="G12582" t="s">
        <v>36163</v>
      </c>
      <c r="H12582" t="s">
        <v>36789</v>
      </c>
      <c r="I12582" t="s">
        <v>32261</v>
      </c>
      <c r="J12582" s="2" t="s">
        <v>32350</v>
      </c>
      <c r="K12582" s="5" t="s">
        <v>38</v>
      </c>
      <c r="M12582" s="4" t="s">
        <v>7</v>
      </c>
      <c r="N12582" s="4" t="s">
        <v>8</v>
      </c>
      <c r="O12582" t="s">
        <v>33</v>
      </c>
      <c r="P12582" t="s">
        <v>35338</v>
      </c>
      <c r="R12582" t="s">
        <v>7</v>
      </c>
      <c r="S12582" t="s">
        <v>8</v>
      </c>
    </row>
    <row r="12583" spans="1:19" hidden="1" x14ac:dyDescent="0.25">
      <c r="A12583">
        <v>270593</v>
      </c>
      <c r="B12583" t="s">
        <v>32351</v>
      </c>
      <c r="C12583" t="s">
        <v>32352</v>
      </c>
      <c r="D12583" t="s">
        <v>32254</v>
      </c>
      <c r="E12583" t="s">
        <v>36162</v>
      </c>
      <c r="F12583" t="s">
        <v>35396</v>
      </c>
      <c r="G12583" t="s">
        <v>36163</v>
      </c>
      <c r="H12583" t="s">
        <v>36789</v>
      </c>
      <c r="I12583" t="s">
        <v>32353</v>
      </c>
      <c r="J12583" s="2" t="s">
        <v>32354</v>
      </c>
      <c r="K12583" s="5" t="s">
        <v>21</v>
      </c>
    </row>
    <row r="12584" spans="1:19" hidden="1" x14ac:dyDescent="0.25">
      <c r="A12584">
        <v>270623</v>
      </c>
      <c r="B12584" t="s">
        <v>32355</v>
      </c>
      <c r="C12584" t="s">
        <v>32260</v>
      </c>
      <c r="D12584" t="s">
        <v>32254</v>
      </c>
      <c r="E12584" t="s">
        <v>36162</v>
      </c>
      <c r="F12584" t="s">
        <v>35396</v>
      </c>
      <c r="G12584" t="s">
        <v>36163</v>
      </c>
      <c r="H12584" t="s">
        <v>36789</v>
      </c>
      <c r="I12584" t="s">
        <v>32261</v>
      </c>
      <c r="J12584" s="2" t="s">
        <v>32356</v>
      </c>
      <c r="K12584" s="5" t="s">
        <v>38</v>
      </c>
    </row>
    <row r="12585" spans="1:19" hidden="1" x14ac:dyDescent="0.25">
      <c r="A12585">
        <v>270644</v>
      </c>
      <c r="B12585" t="s">
        <v>32357</v>
      </c>
      <c r="C12585" t="s">
        <v>32358</v>
      </c>
      <c r="D12585" t="s">
        <v>32254</v>
      </c>
      <c r="E12585" t="s">
        <v>36162</v>
      </c>
      <c r="F12585" t="s">
        <v>35396</v>
      </c>
      <c r="G12585" t="s">
        <v>36163</v>
      </c>
      <c r="H12585" t="s">
        <v>36789</v>
      </c>
      <c r="I12585" t="s">
        <v>32359</v>
      </c>
      <c r="J12585" s="2" t="s">
        <v>32360</v>
      </c>
      <c r="K12585" s="5" t="s">
        <v>173</v>
      </c>
    </row>
    <row r="12586" spans="1:19" hidden="1" x14ac:dyDescent="0.25">
      <c r="A12586">
        <v>270650</v>
      </c>
      <c r="B12586" t="s">
        <v>32361</v>
      </c>
      <c r="C12586" t="s">
        <v>32358</v>
      </c>
      <c r="D12586" t="s">
        <v>32254</v>
      </c>
      <c r="E12586" t="s">
        <v>36162</v>
      </c>
      <c r="F12586" t="s">
        <v>35396</v>
      </c>
      <c r="G12586" t="s">
        <v>36163</v>
      </c>
      <c r="H12586" t="s">
        <v>36789</v>
      </c>
      <c r="I12586" t="s">
        <v>32359</v>
      </c>
      <c r="J12586" s="2" t="s">
        <v>32362</v>
      </c>
      <c r="K12586" s="5" t="s">
        <v>55</v>
      </c>
    </row>
    <row r="12587" spans="1:19" hidden="1" x14ac:dyDescent="0.25">
      <c r="A12587">
        <v>270656</v>
      </c>
      <c r="B12587" t="s">
        <v>32363</v>
      </c>
      <c r="C12587" t="s">
        <v>32364</v>
      </c>
      <c r="D12587" t="s">
        <v>32254</v>
      </c>
      <c r="E12587" t="s">
        <v>36162</v>
      </c>
      <c r="F12587" t="s">
        <v>35396</v>
      </c>
      <c r="G12587" t="s">
        <v>36163</v>
      </c>
      <c r="H12587" t="s">
        <v>36789</v>
      </c>
      <c r="I12587" t="s">
        <v>9719</v>
      </c>
      <c r="J12587" s="2" t="s">
        <v>32365</v>
      </c>
      <c r="K12587" s="5" t="s">
        <v>38</v>
      </c>
      <c r="L12587" t="s">
        <v>132</v>
      </c>
    </row>
    <row r="12588" spans="1:19" hidden="1" x14ac:dyDescent="0.25">
      <c r="A12588">
        <v>270663</v>
      </c>
      <c r="B12588" t="s">
        <v>32366</v>
      </c>
      <c r="C12588" t="s">
        <v>32364</v>
      </c>
      <c r="D12588" t="s">
        <v>32254</v>
      </c>
      <c r="E12588" t="s">
        <v>36162</v>
      </c>
      <c r="F12588" t="s">
        <v>35396</v>
      </c>
      <c r="G12588" t="s">
        <v>36163</v>
      </c>
      <c r="H12588" t="s">
        <v>36789</v>
      </c>
      <c r="I12588" t="s">
        <v>9719</v>
      </c>
      <c r="J12588" s="2" t="s">
        <v>32367</v>
      </c>
      <c r="K12588" s="5" t="s">
        <v>21</v>
      </c>
    </row>
    <row r="12589" spans="1:19" hidden="1" x14ac:dyDescent="0.25">
      <c r="A12589">
        <v>270678</v>
      </c>
      <c r="B12589" t="s">
        <v>32368</v>
      </c>
      <c r="C12589" t="s">
        <v>32364</v>
      </c>
      <c r="D12589" t="s">
        <v>32254</v>
      </c>
      <c r="E12589" t="s">
        <v>36162</v>
      </c>
      <c r="F12589" t="s">
        <v>35396</v>
      </c>
      <c r="G12589" t="s">
        <v>36163</v>
      </c>
      <c r="H12589" t="s">
        <v>36789</v>
      </c>
      <c r="I12589" t="s">
        <v>9719</v>
      </c>
      <c r="J12589" s="2" t="s">
        <v>32369</v>
      </c>
      <c r="K12589" s="5" t="s">
        <v>55</v>
      </c>
    </row>
    <row r="12590" spans="1:19" hidden="1" x14ac:dyDescent="0.25">
      <c r="A12590">
        <v>270684</v>
      </c>
      <c r="B12590" t="s">
        <v>32370</v>
      </c>
      <c r="C12590" t="s">
        <v>32260</v>
      </c>
      <c r="D12590" t="s">
        <v>32254</v>
      </c>
      <c r="E12590" t="s">
        <v>36162</v>
      </c>
      <c r="F12590" t="s">
        <v>35396</v>
      </c>
      <c r="G12590" t="s">
        <v>36163</v>
      </c>
      <c r="H12590" t="s">
        <v>36789</v>
      </c>
      <c r="I12590" t="s">
        <v>32261</v>
      </c>
      <c r="J12590" s="2" t="s">
        <v>32371</v>
      </c>
      <c r="K12590" s="5" t="s">
        <v>38</v>
      </c>
      <c r="L12590" t="s">
        <v>35315</v>
      </c>
    </row>
    <row r="12591" spans="1:19" hidden="1" x14ac:dyDescent="0.25">
      <c r="A12591">
        <v>270729</v>
      </c>
      <c r="B12591" t="s">
        <v>32372</v>
      </c>
      <c r="C12591" t="s">
        <v>32364</v>
      </c>
      <c r="D12591" t="s">
        <v>32254</v>
      </c>
      <c r="E12591" t="s">
        <v>36162</v>
      </c>
      <c r="F12591" t="s">
        <v>35396</v>
      </c>
      <c r="G12591" t="s">
        <v>36163</v>
      </c>
      <c r="H12591" t="s">
        <v>36789</v>
      </c>
      <c r="I12591" t="s">
        <v>9719</v>
      </c>
      <c r="J12591" s="2" t="s">
        <v>32373</v>
      </c>
      <c r="K12591" s="5" t="s">
        <v>21</v>
      </c>
    </row>
    <row r="12592" spans="1:19" x14ac:dyDescent="0.25">
      <c r="A12592">
        <v>270755</v>
      </c>
      <c r="B12592" t="s">
        <v>32374</v>
      </c>
      <c r="C12592" t="s">
        <v>32375</v>
      </c>
      <c r="D12592" t="s">
        <v>32254</v>
      </c>
      <c r="E12592" t="s">
        <v>36162</v>
      </c>
      <c r="F12592" t="s">
        <v>35396</v>
      </c>
      <c r="G12592" t="s">
        <v>36163</v>
      </c>
      <c r="H12592" t="s">
        <v>36789</v>
      </c>
      <c r="I12592" t="s">
        <v>396</v>
      </c>
      <c r="J12592" s="2" t="s">
        <v>32376</v>
      </c>
      <c r="K12592" s="5" t="s">
        <v>38</v>
      </c>
      <c r="M12592" s="4" t="s">
        <v>7</v>
      </c>
      <c r="N12592" s="4" t="s">
        <v>8</v>
      </c>
      <c r="O12592" t="s">
        <v>33</v>
      </c>
      <c r="P12592" t="s">
        <v>35338</v>
      </c>
    </row>
    <row r="12593" spans="1:12" hidden="1" x14ac:dyDescent="0.25">
      <c r="A12593">
        <v>270796</v>
      </c>
      <c r="B12593" t="s">
        <v>32377</v>
      </c>
      <c r="C12593" t="s">
        <v>32375</v>
      </c>
      <c r="D12593" t="s">
        <v>32254</v>
      </c>
      <c r="E12593" t="s">
        <v>36162</v>
      </c>
      <c r="F12593" t="s">
        <v>35396</v>
      </c>
      <c r="G12593" t="s">
        <v>36163</v>
      </c>
      <c r="H12593" t="s">
        <v>36789</v>
      </c>
      <c r="I12593" t="s">
        <v>396</v>
      </c>
      <c r="J12593" s="2" t="s">
        <v>32378</v>
      </c>
      <c r="K12593" s="5" t="s">
        <v>32</v>
      </c>
    </row>
    <row r="12594" spans="1:12" hidden="1" x14ac:dyDescent="0.25">
      <c r="A12594">
        <v>270864</v>
      </c>
      <c r="B12594" t="s">
        <v>32379</v>
      </c>
      <c r="C12594" t="s">
        <v>32380</v>
      </c>
      <c r="D12594" t="s">
        <v>32381</v>
      </c>
      <c r="E12594" t="s">
        <v>36164</v>
      </c>
      <c r="F12594" t="s">
        <v>36165</v>
      </c>
      <c r="G12594">
        <v>2002</v>
      </c>
      <c r="H12594" t="s">
        <v>36790</v>
      </c>
      <c r="I12594" t="s">
        <v>32382</v>
      </c>
      <c r="J12594" s="2" t="s">
        <v>32383</v>
      </c>
      <c r="K12594" s="5" t="s">
        <v>21</v>
      </c>
    </row>
    <row r="12595" spans="1:12" hidden="1" x14ac:dyDescent="0.25">
      <c r="A12595">
        <v>270892</v>
      </c>
      <c r="B12595" t="s">
        <v>32384</v>
      </c>
      <c r="C12595" t="s">
        <v>32385</v>
      </c>
      <c r="D12595" t="s">
        <v>32381</v>
      </c>
      <c r="E12595" t="s">
        <v>36164</v>
      </c>
      <c r="F12595" t="s">
        <v>36165</v>
      </c>
      <c r="G12595">
        <v>2002</v>
      </c>
      <c r="H12595" t="s">
        <v>36790</v>
      </c>
      <c r="I12595" t="s">
        <v>18909</v>
      </c>
      <c r="J12595" s="2" t="s">
        <v>32386</v>
      </c>
      <c r="K12595" s="5" t="s">
        <v>21</v>
      </c>
    </row>
    <row r="12596" spans="1:12" hidden="1" x14ac:dyDescent="0.25">
      <c r="A12596">
        <v>270908</v>
      </c>
      <c r="B12596" t="s">
        <v>32387</v>
      </c>
      <c r="C12596" t="s">
        <v>32385</v>
      </c>
      <c r="D12596" t="s">
        <v>32381</v>
      </c>
      <c r="E12596" t="s">
        <v>36164</v>
      </c>
      <c r="F12596" t="s">
        <v>36165</v>
      </c>
      <c r="G12596">
        <v>2002</v>
      </c>
      <c r="H12596" t="s">
        <v>36790</v>
      </c>
      <c r="I12596" t="s">
        <v>18909</v>
      </c>
      <c r="J12596" s="2" t="s">
        <v>32388</v>
      </c>
      <c r="K12596" s="5" t="s">
        <v>38</v>
      </c>
      <c r="L12596" t="s">
        <v>16</v>
      </c>
    </row>
    <row r="12597" spans="1:12" hidden="1" x14ac:dyDescent="0.25">
      <c r="A12597">
        <v>270917</v>
      </c>
      <c r="B12597" t="s">
        <v>32389</v>
      </c>
      <c r="C12597" t="s">
        <v>32390</v>
      </c>
      <c r="D12597" t="s">
        <v>32381</v>
      </c>
      <c r="E12597" t="s">
        <v>36164</v>
      </c>
      <c r="F12597" t="s">
        <v>36165</v>
      </c>
      <c r="G12597">
        <v>2002</v>
      </c>
      <c r="H12597" t="s">
        <v>36790</v>
      </c>
      <c r="I12597" t="s">
        <v>402</v>
      </c>
      <c r="J12597" s="2" t="s">
        <v>32391</v>
      </c>
      <c r="K12597" s="5" t="s">
        <v>21</v>
      </c>
    </row>
    <row r="12598" spans="1:12" hidden="1" x14ac:dyDescent="0.25">
      <c r="A12598">
        <v>270937</v>
      </c>
      <c r="B12598" t="s">
        <v>32392</v>
      </c>
      <c r="C12598" t="s">
        <v>32393</v>
      </c>
      <c r="D12598" t="s">
        <v>32381</v>
      </c>
      <c r="E12598" t="s">
        <v>36164</v>
      </c>
      <c r="F12598" t="s">
        <v>36165</v>
      </c>
      <c r="G12598">
        <v>2002</v>
      </c>
      <c r="H12598" t="s">
        <v>36790</v>
      </c>
      <c r="I12598" t="s">
        <v>32394</v>
      </c>
      <c r="J12598" s="2" t="s">
        <v>32395</v>
      </c>
      <c r="K12598" s="5" t="s">
        <v>128</v>
      </c>
      <c r="L12598" t="s">
        <v>162</v>
      </c>
    </row>
    <row r="12599" spans="1:12" hidden="1" x14ac:dyDescent="0.25">
      <c r="A12599">
        <v>271021</v>
      </c>
      <c r="B12599" t="s">
        <v>32396</v>
      </c>
      <c r="C12599" t="s">
        <v>32397</v>
      </c>
      <c r="D12599" t="s">
        <v>32381</v>
      </c>
      <c r="E12599" t="s">
        <v>36164</v>
      </c>
      <c r="F12599" t="s">
        <v>36165</v>
      </c>
      <c r="G12599">
        <v>2002</v>
      </c>
      <c r="H12599" t="s">
        <v>36790</v>
      </c>
      <c r="I12599" t="s">
        <v>32398</v>
      </c>
      <c r="J12599" s="2" t="s">
        <v>32399</v>
      </c>
      <c r="K12599" s="5" t="s">
        <v>38</v>
      </c>
      <c r="L12599" t="s">
        <v>35296</v>
      </c>
    </row>
    <row r="12600" spans="1:12" hidden="1" x14ac:dyDescent="0.25">
      <c r="A12600">
        <v>271029</v>
      </c>
      <c r="B12600" t="s">
        <v>32400</v>
      </c>
      <c r="C12600" t="s">
        <v>32397</v>
      </c>
      <c r="D12600" t="s">
        <v>32381</v>
      </c>
      <c r="E12600" t="s">
        <v>36164</v>
      </c>
      <c r="F12600" t="s">
        <v>36165</v>
      </c>
      <c r="G12600">
        <v>2002</v>
      </c>
      <c r="H12600" t="s">
        <v>36790</v>
      </c>
      <c r="I12600" t="s">
        <v>32398</v>
      </c>
      <c r="J12600" s="2" t="s">
        <v>32401</v>
      </c>
      <c r="K12600" s="5" t="s">
        <v>502</v>
      </c>
    </row>
    <row r="12601" spans="1:12" hidden="1" x14ac:dyDescent="0.25">
      <c r="A12601">
        <v>271046</v>
      </c>
      <c r="B12601" t="s">
        <v>32402</v>
      </c>
      <c r="C12601" t="s">
        <v>32403</v>
      </c>
      <c r="D12601" t="s">
        <v>32381</v>
      </c>
      <c r="E12601" t="s">
        <v>36164</v>
      </c>
      <c r="F12601" t="s">
        <v>36165</v>
      </c>
      <c r="G12601">
        <v>2002</v>
      </c>
      <c r="H12601" t="s">
        <v>36790</v>
      </c>
      <c r="I12601" t="s">
        <v>32404</v>
      </c>
      <c r="J12601" s="2" t="s">
        <v>32405</v>
      </c>
      <c r="K12601" s="5" t="s">
        <v>21</v>
      </c>
    </row>
    <row r="12602" spans="1:12" hidden="1" x14ac:dyDescent="0.25">
      <c r="A12602">
        <v>271056</v>
      </c>
      <c r="B12602" t="s">
        <v>32406</v>
      </c>
      <c r="C12602" t="s">
        <v>32407</v>
      </c>
      <c r="D12602" t="s">
        <v>32381</v>
      </c>
      <c r="E12602" t="s">
        <v>36164</v>
      </c>
      <c r="F12602" t="s">
        <v>36165</v>
      </c>
      <c r="G12602">
        <v>2002</v>
      </c>
      <c r="H12602" t="s">
        <v>36790</v>
      </c>
      <c r="I12602" t="s">
        <v>32408</v>
      </c>
      <c r="J12602" s="2" t="s">
        <v>32409</v>
      </c>
      <c r="K12602" s="5" t="s">
        <v>21</v>
      </c>
    </row>
    <row r="12603" spans="1:12" hidden="1" x14ac:dyDescent="0.25">
      <c r="A12603">
        <v>271076</v>
      </c>
      <c r="B12603" t="s">
        <v>32410</v>
      </c>
      <c r="C12603" t="s">
        <v>32411</v>
      </c>
      <c r="D12603" t="s">
        <v>32412</v>
      </c>
      <c r="E12603" t="s">
        <v>36166</v>
      </c>
      <c r="F12603" t="s">
        <v>35424</v>
      </c>
      <c r="G12603">
        <v>1993</v>
      </c>
      <c r="H12603" t="s">
        <v>36791</v>
      </c>
      <c r="I12603" t="s">
        <v>32413</v>
      </c>
      <c r="J12603" s="2" t="s">
        <v>32414</v>
      </c>
      <c r="K12603" s="5" t="s">
        <v>38</v>
      </c>
      <c r="L12603" t="s">
        <v>132</v>
      </c>
    </row>
    <row r="12604" spans="1:12" hidden="1" x14ac:dyDescent="0.25">
      <c r="A12604">
        <v>271089</v>
      </c>
      <c r="B12604" t="s">
        <v>32415</v>
      </c>
      <c r="C12604" t="s">
        <v>32411</v>
      </c>
      <c r="D12604" t="s">
        <v>32412</v>
      </c>
      <c r="E12604" t="s">
        <v>36166</v>
      </c>
      <c r="F12604" t="s">
        <v>35424</v>
      </c>
      <c r="G12604">
        <v>1993</v>
      </c>
      <c r="H12604" t="s">
        <v>36791</v>
      </c>
      <c r="I12604" t="s">
        <v>32413</v>
      </c>
      <c r="J12604" s="2" t="s">
        <v>32416</v>
      </c>
      <c r="K12604" s="5" t="s">
        <v>38</v>
      </c>
      <c r="L12604" t="s">
        <v>232</v>
      </c>
    </row>
    <row r="12605" spans="1:12" hidden="1" x14ac:dyDescent="0.25">
      <c r="A12605">
        <v>271091</v>
      </c>
      <c r="B12605" t="s">
        <v>32417</v>
      </c>
      <c r="C12605" t="s">
        <v>32411</v>
      </c>
      <c r="D12605" t="s">
        <v>32412</v>
      </c>
      <c r="E12605" t="s">
        <v>36166</v>
      </c>
      <c r="F12605" t="s">
        <v>35424</v>
      </c>
      <c r="G12605">
        <v>1993</v>
      </c>
      <c r="H12605" t="s">
        <v>36791</v>
      </c>
      <c r="I12605" t="s">
        <v>32413</v>
      </c>
      <c r="J12605" s="2" t="s">
        <v>32418</v>
      </c>
      <c r="K12605" s="5" t="s">
        <v>1052</v>
      </c>
      <c r="L12605" t="s">
        <v>35297</v>
      </c>
    </row>
    <row r="12606" spans="1:12" hidden="1" x14ac:dyDescent="0.25">
      <c r="A12606">
        <v>271094</v>
      </c>
      <c r="B12606" t="s">
        <v>32419</v>
      </c>
      <c r="C12606" t="s">
        <v>32411</v>
      </c>
      <c r="D12606" t="s">
        <v>32412</v>
      </c>
      <c r="E12606" t="s">
        <v>36166</v>
      </c>
      <c r="F12606" t="s">
        <v>35424</v>
      </c>
      <c r="G12606">
        <v>1993</v>
      </c>
      <c r="H12606" t="s">
        <v>36791</v>
      </c>
      <c r="I12606" t="s">
        <v>32413</v>
      </c>
      <c r="J12606" s="2" t="s">
        <v>32420</v>
      </c>
      <c r="K12606" s="5" t="s">
        <v>38</v>
      </c>
      <c r="L12606" t="s">
        <v>16</v>
      </c>
    </row>
    <row r="12607" spans="1:12" hidden="1" x14ac:dyDescent="0.25">
      <c r="A12607">
        <v>271109</v>
      </c>
      <c r="B12607" t="s">
        <v>32421</v>
      </c>
      <c r="C12607" t="s">
        <v>32422</v>
      </c>
      <c r="D12607" t="s">
        <v>32412</v>
      </c>
      <c r="E12607" t="s">
        <v>36166</v>
      </c>
      <c r="F12607" t="s">
        <v>35424</v>
      </c>
      <c r="G12607">
        <v>1993</v>
      </c>
      <c r="H12607" t="s">
        <v>36791</v>
      </c>
      <c r="I12607" t="s">
        <v>32423</v>
      </c>
      <c r="J12607" s="2" t="s">
        <v>32424</v>
      </c>
      <c r="K12607" s="5" t="s">
        <v>345</v>
      </c>
    </row>
    <row r="12608" spans="1:12" hidden="1" x14ac:dyDescent="0.25">
      <c r="A12608">
        <v>271117</v>
      </c>
      <c r="B12608" t="s">
        <v>32425</v>
      </c>
      <c r="C12608" t="s">
        <v>32422</v>
      </c>
      <c r="D12608" t="s">
        <v>32412</v>
      </c>
      <c r="E12608" t="s">
        <v>36166</v>
      </c>
      <c r="F12608" t="s">
        <v>35424</v>
      </c>
      <c r="G12608">
        <v>1993</v>
      </c>
      <c r="H12608" t="s">
        <v>36791</v>
      </c>
      <c r="I12608" t="s">
        <v>32423</v>
      </c>
      <c r="J12608" s="2" t="s">
        <v>32426</v>
      </c>
      <c r="K12608" s="5" t="s">
        <v>21</v>
      </c>
    </row>
    <row r="12609" spans="1:12" hidden="1" x14ac:dyDescent="0.25">
      <c r="A12609">
        <v>271133</v>
      </c>
      <c r="B12609" t="s">
        <v>32427</v>
      </c>
      <c r="C12609" t="s">
        <v>32428</v>
      </c>
      <c r="D12609" t="s">
        <v>32412</v>
      </c>
      <c r="E12609" t="s">
        <v>36166</v>
      </c>
      <c r="F12609" t="s">
        <v>35424</v>
      </c>
      <c r="G12609">
        <v>1993</v>
      </c>
      <c r="H12609" t="s">
        <v>36791</v>
      </c>
      <c r="I12609" t="s">
        <v>32429</v>
      </c>
      <c r="J12609" s="2" t="s">
        <v>32430</v>
      </c>
      <c r="K12609" s="5" t="s">
        <v>38</v>
      </c>
      <c r="L12609" t="s">
        <v>132</v>
      </c>
    </row>
    <row r="12610" spans="1:12" hidden="1" x14ac:dyDescent="0.25">
      <c r="A12610">
        <v>271204</v>
      </c>
      <c r="B12610" t="s">
        <v>32431</v>
      </c>
      <c r="C12610" t="s">
        <v>32428</v>
      </c>
      <c r="D12610" t="s">
        <v>32412</v>
      </c>
      <c r="E12610" t="s">
        <v>36166</v>
      </c>
      <c r="F12610" t="s">
        <v>35424</v>
      </c>
      <c r="G12610">
        <v>1993</v>
      </c>
      <c r="H12610" t="s">
        <v>36791</v>
      </c>
      <c r="I12610" t="s">
        <v>32429</v>
      </c>
      <c r="J12610" s="2" t="s">
        <v>32432</v>
      </c>
      <c r="K12610" s="5" t="s">
        <v>21</v>
      </c>
    </row>
    <row r="12611" spans="1:12" hidden="1" x14ac:dyDescent="0.25">
      <c r="A12611">
        <v>271208</v>
      </c>
      <c r="B12611" t="s">
        <v>32433</v>
      </c>
      <c r="C12611" t="s">
        <v>32428</v>
      </c>
      <c r="D12611" t="s">
        <v>32412</v>
      </c>
      <c r="E12611" t="s">
        <v>36166</v>
      </c>
      <c r="F12611" t="s">
        <v>35424</v>
      </c>
      <c r="G12611">
        <v>1993</v>
      </c>
      <c r="H12611" t="s">
        <v>36791</v>
      </c>
      <c r="I12611" t="s">
        <v>32429</v>
      </c>
      <c r="J12611" s="2" t="s">
        <v>32434</v>
      </c>
      <c r="K12611" s="5" t="s">
        <v>128</v>
      </c>
      <c r="L12611" t="s">
        <v>162</v>
      </c>
    </row>
    <row r="12612" spans="1:12" hidden="1" x14ac:dyDescent="0.25">
      <c r="A12612">
        <v>271273</v>
      </c>
      <c r="B12612" t="s">
        <v>32435</v>
      </c>
      <c r="C12612" t="s">
        <v>32436</v>
      </c>
      <c r="D12612" t="s">
        <v>32437</v>
      </c>
      <c r="E12612" t="s">
        <v>36167</v>
      </c>
      <c r="F12612" t="s">
        <v>36168</v>
      </c>
      <c r="G12612">
        <v>1973</v>
      </c>
      <c r="H12612" t="s">
        <v>36792</v>
      </c>
      <c r="I12612" t="s">
        <v>32438</v>
      </c>
      <c r="J12612" s="2" t="s">
        <v>32439</v>
      </c>
      <c r="K12612" s="5" t="s">
        <v>128</v>
      </c>
    </row>
    <row r="12613" spans="1:12" hidden="1" x14ac:dyDescent="0.25">
      <c r="A12613">
        <v>271285</v>
      </c>
      <c r="B12613" t="s">
        <v>32440</v>
      </c>
      <c r="C12613" t="s">
        <v>32441</v>
      </c>
      <c r="D12613" t="s">
        <v>32437</v>
      </c>
      <c r="E12613" t="s">
        <v>36167</v>
      </c>
      <c r="F12613" t="s">
        <v>36168</v>
      </c>
      <c r="G12613">
        <v>1973</v>
      </c>
      <c r="H12613" t="s">
        <v>36792</v>
      </c>
      <c r="I12613" t="s">
        <v>32442</v>
      </c>
      <c r="J12613" s="2" t="s">
        <v>32443</v>
      </c>
      <c r="K12613" s="5" t="s">
        <v>55</v>
      </c>
    </row>
    <row r="12614" spans="1:12" hidden="1" x14ac:dyDescent="0.25">
      <c r="A12614">
        <v>271315</v>
      </c>
      <c r="B12614" t="s">
        <v>32444</v>
      </c>
      <c r="C12614" t="s">
        <v>32445</v>
      </c>
      <c r="D12614" t="s">
        <v>32437</v>
      </c>
      <c r="E12614" t="s">
        <v>36167</v>
      </c>
      <c r="F12614" t="s">
        <v>36168</v>
      </c>
      <c r="G12614">
        <v>1973</v>
      </c>
      <c r="H12614" t="s">
        <v>36792</v>
      </c>
      <c r="I12614" t="s">
        <v>32446</v>
      </c>
      <c r="J12614" s="2" t="s">
        <v>32447</v>
      </c>
      <c r="K12614" s="5" t="s">
        <v>21</v>
      </c>
    </row>
    <row r="12615" spans="1:12" hidden="1" x14ac:dyDescent="0.25">
      <c r="A12615">
        <v>271327</v>
      </c>
      <c r="B12615" t="s">
        <v>32448</v>
      </c>
      <c r="C12615" t="s">
        <v>32449</v>
      </c>
      <c r="D12615" t="s">
        <v>32437</v>
      </c>
      <c r="E12615" t="s">
        <v>36167</v>
      </c>
      <c r="F12615" t="s">
        <v>36168</v>
      </c>
      <c r="G12615">
        <v>1973</v>
      </c>
      <c r="H12615" t="s">
        <v>36792</v>
      </c>
      <c r="I12615" t="s">
        <v>32450</v>
      </c>
      <c r="J12615" s="2" t="s">
        <v>32451</v>
      </c>
      <c r="K12615" s="5" t="s">
        <v>38</v>
      </c>
      <c r="L12615" t="s">
        <v>174</v>
      </c>
    </row>
    <row r="12616" spans="1:12" hidden="1" x14ac:dyDescent="0.25">
      <c r="A12616">
        <v>271336</v>
      </c>
      <c r="B12616" t="s">
        <v>32452</v>
      </c>
      <c r="C12616" t="s">
        <v>32453</v>
      </c>
      <c r="D12616" t="s">
        <v>32437</v>
      </c>
      <c r="E12616" t="s">
        <v>36167</v>
      </c>
      <c r="F12616" t="s">
        <v>36168</v>
      </c>
      <c r="G12616">
        <v>1973</v>
      </c>
      <c r="H12616" t="s">
        <v>36792</v>
      </c>
      <c r="I12616" t="s">
        <v>32454</v>
      </c>
      <c r="J12616" s="2" t="s">
        <v>32455</v>
      </c>
      <c r="K12616" s="5" t="s">
        <v>21</v>
      </c>
    </row>
    <row r="12617" spans="1:12" hidden="1" x14ac:dyDescent="0.25">
      <c r="A12617">
        <v>271340</v>
      </c>
      <c r="B12617" t="s">
        <v>32456</v>
      </c>
      <c r="C12617" t="s">
        <v>32457</v>
      </c>
      <c r="D12617" t="s">
        <v>32437</v>
      </c>
      <c r="E12617" t="s">
        <v>36167</v>
      </c>
      <c r="F12617" t="s">
        <v>36168</v>
      </c>
      <c r="G12617">
        <v>1973</v>
      </c>
      <c r="H12617" t="s">
        <v>36792</v>
      </c>
      <c r="I12617" t="s">
        <v>32458</v>
      </c>
      <c r="J12617" s="2" t="s">
        <v>32459</v>
      </c>
      <c r="K12617" s="5" t="s">
        <v>21</v>
      </c>
    </row>
    <row r="12618" spans="1:12" hidden="1" x14ac:dyDescent="0.25">
      <c r="A12618">
        <v>271352</v>
      </c>
      <c r="B12618" t="s">
        <v>32460</v>
      </c>
      <c r="C12618" t="s">
        <v>32461</v>
      </c>
      <c r="D12618" t="s">
        <v>32437</v>
      </c>
      <c r="E12618" t="s">
        <v>36167</v>
      </c>
      <c r="F12618" t="s">
        <v>36168</v>
      </c>
      <c r="G12618">
        <v>1973</v>
      </c>
      <c r="H12618" t="s">
        <v>36792</v>
      </c>
      <c r="I12618" t="s">
        <v>32462</v>
      </c>
      <c r="J12618" s="2" t="s">
        <v>32463</v>
      </c>
      <c r="K12618" s="5" t="s">
        <v>202</v>
      </c>
    </row>
    <row r="12619" spans="1:12" hidden="1" x14ac:dyDescent="0.25">
      <c r="A12619">
        <v>271366</v>
      </c>
      <c r="B12619" t="s">
        <v>32464</v>
      </c>
      <c r="C12619" t="s">
        <v>32445</v>
      </c>
      <c r="D12619" t="s">
        <v>32437</v>
      </c>
      <c r="E12619" t="s">
        <v>36167</v>
      </c>
      <c r="F12619" t="s">
        <v>36168</v>
      </c>
      <c r="G12619">
        <v>1973</v>
      </c>
      <c r="H12619" t="s">
        <v>36792</v>
      </c>
      <c r="I12619" t="s">
        <v>32446</v>
      </c>
      <c r="J12619" s="2" t="s">
        <v>32465</v>
      </c>
      <c r="K12619" s="5" t="s">
        <v>32</v>
      </c>
    </row>
    <row r="12620" spans="1:12" hidden="1" x14ac:dyDescent="0.25">
      <c r="A12620">
        <v>271386</v>
      </c>
      <c r="B12620" t="s">
        <v>32466</v>
      </c>
      <c r="C12620" t="s">
        <v>32467</v>
      </c>
      <c r="D12620" t="s">
        <v>32437</v>
      </c>
      <c r="E12620" t="s">
        <v>36167</v>
      </c>
      <c r="F12620" t="s">
        <v>36168</v>
      </c>
      <c r="G12620">
        <v>1973</v>
      </c>
      <c r="H12620" t="s">
        <v>36792</v>
      </c>
      <c r="I12620" t="s">
        <v>32468</v>
      </c>
      <c r="J12620" s="2" t="s">
        <v>32469</v>
      </c>
      <c r="K12620" s="5" t="s">
        <v>38</v>
      </c>
      <c r="L12620" t="s">
        <v>132</v>
      </c>
    </row>
    <row r="12621" spans="1:12" hidden="1" x14ac:dyDescent="0.25">
      <c r="A12621">
        <v>271392</v>
      </c>
      <c r="B12621" t="s">
        <v>32470</v>
      </c>
      <c r="C12621" t="s">
        <v>32467</v>
      </c>
      <c r="D12621" t="s">
        <v>32437</v>
      </c>
      <c r="E12621" t="s">
        <v>36167</v>
      </c>
      <c r="F12621" t="s">
        <v>36168</v>
      </c>
      <c r="G12621">
        <v>1973</v>
      </c>
      <c r="H12621" t="s">
        <v>36792</v>
      </c>
      <c r="I12621" t="s">
        <v>32468</v>
      </c>
      <c r="J12621" s="2" t="s">
        <v>32471</v>
      </c>
      <c r="K12621" s="5" t="s">
        <v>32</v>
      </c>
    </row>
    <row r="12622" spans="1:12" hidden="1" x14ac:dyDescent="0.25">
      <c r="A12622">
        <v>271404</v>
      </c>
      <c r="B12622" t="s">
        <v>32472</v>
      </c>
      <c r="C12622" t="s">
        <v>32473</v>
      </c>
      <c r="D12622" t="s">
        <v>32437</v>
      </c>
      <c r="E12622" t="s">
        <v>36167</v>
      </c>
      <c r="F12622" t="s">
        <v>36168</v>
      </c>
      <c r="G12622">
        <v>1973</v>
      </c>
      <c r="H12622" t="s">
        <v>36792</v>
      </c>
      <c r="I12622" t="s">
        <v>32474</v>
      </c>
      <c r="J12622" s="2" t="s">
        <v>32475</v>
      </c>
      <c r="K12622" s="5" t="s">
        <v>21</v>
      </c>
    </row>
    <row r="12623" spans="1:12" hidden="1" x14ac:dyDescent="0.25">
      <c r="A12623">
        <v>271406</v>
      </c>
      <c r="B12623" t="s">
        <v>32476</v>
      </c>
      <c r="C12623" t="s">
        <v>32473</v>
      </c>
      <c r="D12623" t="s">
        <v>32437</v>
      </c>
      <c r="E12623" t="s">
        <v>36167</v>
      </c>
      <c r="F12623" t="s">
        <v>36168</v>
      </c>
      <c r="G12623">
        <v>1973</v>
      </c>
      <c r="H12623" t="s">
        <v>36792</v>
      </c>
      <c r="I12623" t="s">
        <v>32474</v>
      </c>
      <c r="J12623" s="2" t="s">
        <v>32477</v>
      </c>
      <c r="K12623" s="5" t="s">
        <v>128</v>
      </c>
    </row>
    <row r="12624" spans="1:12" hidden="1" x14ac:dyDescent="0.25">
      <c r="A12624">
        <v>271407</v>
      </c>
      <c r="B12624" t="s">
        <v>32478</v>
      </c>
      <c r="C12624" t="s">
        <v>32473</v>
      </c>
      <c r="D12624" t="s">
        <v>32437</v>
      </c>
      <c r="E12624" t="s">
        <v>36167</v>
      </c>
      <c r="F12624" t="s">
        <v>36168</v>
      </c>
      <c r="G12624">
        <v>1973</v>
      </c>
      <c r="H12624" t="s">
        <v>36792</v>
      </c>
      <c r="I12624" t="s">
        <v>32474</v>
      </c>
      <c r="J12624" s="2" t="s">
        <v>32479</v>
      </c>
      <c r="K12624" s="5" t="s">
        <v>345</v>
      </c>
      <c r="L12624" t="s">
        <v>143</v>
      </c>
    </row>
    <row r="12625" spans="1:12" hidden="1" x14ac:dyDescent="0.25">
      <c r="A12625">
        <v>271409</v>
      </c>
      <c r="B12625" t="s">
        <v>32480</v>
      </c>
      <c r="C12625" t="s">
        <v>32473</v>
      </c>
      <c r="D12625" t="s">
        <v>32437</v>
      </c>
      <c r="E12625" t="s">
        <v>36167</v>
      </c>
      <c r="F12625" t="s">
        <v>36168</v>
      </c>
      <c r="G12625">
        <v>1973</v>
      </c>
      <c r="H12625" t="s">
        <v>36792</v>
      </c>
      <c r="I12625" t="s">
        <v>32474</v>
      </c>
      <c r="J12625" s="2" t="s">
        <v>32481</v>
      </c>
      <c r="K12625" s="5" t="s">
        <v>21</v>
      </c>
    </row>
    <row r="12626" spans="1:12" hidden="1" x14ac:dyDescent="0.25">
      <c r="A12626">
        <v>271410</v>
      </c>
      <c r="B12626" t="s">
        <v>32482</v>
      </c>
      <c r="C12626" t="s">
        <v>32473</v>
      </c>
      <c r="D12626" t="s">
        <v>32437</v>
      </c>
      <c r="E12626" t="s">
        <v>36167</v>
      </c>
      <c r="F12626" t="s">
        <v>36168</v>
      </c>
      <c r="G12626">
        <v>1973</v>
      </c>
      <c r="H12626" t="s">
        <v>36792</v>
      </c>
      <c r="I12626" t="s">
        <v>32474</v>
      </c>
      <c r="J12626" s="2" t="s">
        <v>32483</v>
      </c>
      <c r="K12626" s="5" t="s">
        <v>21</v>
      </c>
    </row>
    <row r="12627" spans="1:12" hidden="1" x14ac:dyDescent="0.25">
      <c r="A12627">
        <v>271415</v>
      </c>
      <c r="B12627" t="s">
        <v>32484</v>
      </c>
      <c r="C12627" t="s">
        <v>32473</v>
      </c>
      <c r="D12627" t="s">
        <v>32437</v>
      </c>
      <c r="E12627" t="s">
        <v>36167</v>
      </c>
      <c r="F12627" t="s">
        <v>36168</v>
      </c>
      <c r="G12627">
        <v>1973</v>
      </c>
      <c r="H12627" t="s">
        <v>36792</v>
      </c>
      <c r="I12627" t="s">
        <v>32474</v>
      </c>
      <c r="J12627" s="2" t="s">
        <v>32485</v>
      </c>
      <c r="K12627" s="5" t="s">
        <v>21</v>
      </c>
    </row>
    <row r="12628" spans="1:12" hidden="1" x14ac:dyDescent="0.25">
      <c r="A12628">
        <v>271430</v>
      </c>
      <c r="B12628" t="s">
        <v>32486</v>
      </c>
      <c r="C12628" t="s">
        <v>32461</v>
      </c>
      <c r="D12628" t="s">
        <v>32437</v>
      </c>
      <c r="E12628" t="s">
        <v>36167</v>
      </c>
      <c r="F12628" t="s">
        <v>36168</v>
      </c>
      <c r="G12628">
        <v>1973</v>
      </c>
      <c r="H12628" t="s">
        <v>36792</v>
      </c>
      <c r="I12628" t="s">
        <v>32462</v>
      </c>
      <c r="J12628" s="2" t="s">
        <v>32487</v>
      </c>
      <c r="K12628" s="5" t="s">
        <v>38</v>
      </c>
    </row>
    <row r="12629" spans="1:12" hidden="1" x14ac:dyDescent="0.25">
      <c r="A12629">
        <v>271449</v>
      </c>
      <c r="B12629" t="s">
        <v>32488</v>
      </c>
      <c r="C12629" t="s">
        <v>32461</v>
      </c>
      <c r="D12629" t="s">
        <v>32437</v>
      </c>
      <c r="E12629" t="s">
        <v>36167</v>
      </c>
      <c r="F12629" t="s">
        <v>36168</v>
      </c>
      <c r="G12629">
        <v>1973</v>
      </c>
      <c r="H12629" t="s">
        <v>36792</v>
      </c>
      <c r="I12629" t="s">
        <v>32462</v>
      </c>
      <c r="J12629" s="2" t="s">
        <v>32489</v>
      </c>
      <c r="K12629" s="5" t="s">
        <v>38</v>
      </c>
      <c r="L12629" t="s">
        <v>132</v>
      </c>
    </row>
    <row r="12630" spans="1:12" hidden="1" x14ac:dyDescent="0.25">
      <c r="A12630">
        <v>271452</v>
      </c>
      <c r="B12630" t="s">
        <v>32490</v>
      </c>
      <c r="C12630" t="s">
        <v>32473</v>
      </c>
      <c r="D12630" t="s">
        <v>32437</v>
      </c>
      <c r="E12630" t="s">
        <v>36167</v>
      </c>
      <c r="F12630" t="s">
        <v>36168</v>
      </c>
      <c r="G12630">
        <v>1973</v>
      </c>
      <c r="H12630" t="s">
        <v>36792</v>
      </c>
      <c r="I12630" t="s">
        <v>32474</v>
      </c>
      <c r="J12630" s="2" t="s">
        <v>32491</v>
      </c>
      <c r="K12630" s="5" t="s">
        <v>38</v>
      </c>
    </row>
    <row r="12631" spans="1:12" hidden="1" x14ac:dyDescent="0.25">
      <c r="A12631">
        <v>271454</v>
      </c>
      <c r="B12631" t="s">
        <v>32492</v>
      </c>
      <c r="C12631" t="s">
        <v>32473</v>
      </c>
      <c r="D12631" t="s">
        <v>32437</v>
      </c>
      <c r="E12631" t="s">
        <v>36167</v>
      </c>
      <c r="F12631" t="s">
        <v>36168</v>
      </c>
      <c r="G12631">
        <v>1973</v>
      </c>
      <c r="H12631" t="s">
        <v>36792</v>
      </c>
      <c r="I12631" t="s">
        <v>32474</v>
      </c>
      <c r="J12631" s="2" t="s">
        <v>32493</v>
      </c>
      <c r="K12631" s="5" t="s">
        <v>128</v>
      </c>
      <c r="L12631" t="s">
        <v>35193</v>
      </c>
    </row>
    <row r="12632" spans="1:12" hidden="1" x14ac:dyDescent="0.25">
      <c r="A12632">
        <v>271471</v>
      </c>
      <c r="B12632" t="s">
        <v>32494</v>
      </c>
      <c r="C12632" t="s">
        <v>32473</v>
      </c>
      <c r="D12632" t="s">
        <v>32437</v>
      </c>
      <c r="E12632" t="s">
        <v>36167</v>
      </c>
      <c r="F12632" t="s">
        <v>36168</v>
      </c>
      <c r="G12632">
        <v>1973</v>
      </c>
      <c r="H12632" t="s">
        <v>36792</v>
      </c>
      <c r="I12632" t="s">
        <v>32474</v>
      </c>
      <c r="J12632" s="2" t="s">
        <v>32495</v>
      </c>
      <c r="K12632" s="5" t="s">
        <v>128</v>
      </c>
    </row>
    <row r="12633" spans="1:12" hidden="1" x14ac:dyDescent="0.25">
      <c r="A12633">
        <v>271475</v>
      </c>
      <c r="B12633" t="s">
        <v>32496</v>
      </c>
      <c r="C12633" t="s">
        <v>32461</v>
      </c>
      <c r="D12633" t="s">
        <v>32437</v>
      </c>
      <c r="E12633" t="s">
        <v>36167</v>
      </c>
      <c r="F12633" t="s">
        <v>36168</v>
      </c>
      <c r="G12633">
        <v>1973</v>
      </c>
      <c r="H12633" t="s">
        <v>36792</v>
      </c>
      <c r="I12633" t="s">
        <v>32462</v>
      </c>
      <c r="J12633" s="2" t="s">
        <v>32497</v>
      </c>
      <c r="K12633" s="5" t="s">
        <v>32</v>
      </c>
    </row>
    <row r="12634" spans="1:12" hidden="1" x14ac:dyDescent="0.25">
      <c r="A12634">
        <v>271479</v>
      </c>
      <c r="B12634" t="s">
        <v>32498</v>
      </c>
      <c r="C12634" t="s">
        <v>32461</v>
      </c>
      <c r="D12634" t="s">
        <v>32437</v>
      </c>
      <c r="E12634" t="s">
        <v>36167</v>
      </c>
      <c r="F12634" t="s">
        <v>36168</v>
      </c>
      <c r="G12634">
        <v>1973</v>
      </c>
      <c r="H12634" t="s">
        <v>36792</v>
      </c>
      <c r="I12634" t="s">
        <v>32462</v>
      </c>
      <c r="J12634" s="2" t="s">
        <v>32499</v>
      </c>
      <c r="K12634" s="5" t="s">
        <v>38</v>
      </c>
      <c r="L12634" t="s">
        <v>16</v>
      </c>
    </row>
    <row r="12635" spans="1:12" hidden="1" x14ac:dyDescent="0.25">
      <c r="A12635">
        <v>271538</v>
      </c>
      <c r="B12635" t="s">
        <v>32500</v>
      </c>
      <c r="C12635" t="s">
        <v>32501</v>
      </c>
      <c r="D12635" t="s">
        <v>32437</v>
      </c>
      <c r="E12635" t="s">
        <v>36167</v>
      </c>
      <c r="F12635" t="s">
        <v>36168</v>
      </c>
      <c r="G12635">
        <v>1973</v>
      </c>
      <c r="H12635" t="s">
        <v>36792</v>
      </c>
      <c r="I12635" t="s">
        <v>32502</v>
      </c>
      <c r="J12635" s="2" t="s">
        <v>32503</v>
      </c>
      <c r="K12635" s="5" t="s">
        <v>128</v>
      </c>
      <c r="L12635" t="s">
        <v>162</v>
      </c>
    </row>
    <row r="12636" spans="1:12" hidden="1" x14ac:dyDescent="0.25">
      <c r="A12636">
        <v>271556</v>
      </c>
      <c r="B12636" t="s">
        <v>32504</v>
      </c>
      <c r="C12636" t="s">
        <v>32461</v>
      </c>
      <c r="D12636" t="s">
        <v>32437</v>
      </c>
      <c r="E12636" t="s">
        <v>36167</v>
      </c>
      <c r="F12636" t="s">
        <v>36168</v>
      </c>
      <c r="G12636">
        <v>1973</v>
      </c>
      <c r="H12636" t="s">
        <v>36792</v>
      </c>
      <c r="I12636" t="s">
        <v>32462</v>
      </c>
      <c r="J12636" s="2" t="s">
        <v>32505</v>
      </c>
      <c r="K12636" s="5" t="s">
        <v>505</v>
      </c>
    </row>
    <row r="12637" spans="1:12" hidden="1" x14ac:dyDescent="0.25">
      <c r="A12637">
        <v>271601</v>
      </c>
      <c r="B12637" t="s">
        <v>32506</v>
      </c>
      <c r="C12637" t="s">
        <v>32461</v>
      </c>
      <c r="D12637" t="s">
        <v>32437</v>
      </c>
      <c r="E12637" t="s">
        <v>36167</v>
      </c>
      <c r="F12637" t="s">
        <v>36168</v>
      </c>
      <c r="G12637">
        <v>1973</v>
      </c>
      <c r="H12637" t="s">
        <v>36792</v>
      </c>
      <c r="I12637" t="s">
        <v>32462</v>
      </c>
      <c r="J12637" s="2" t="s">
        <v>32507</v>
      </c>
      <c r="K12637" s="5" t="s">
        <v>128</v>
      </c>
    </row>
    <row r="12638" spans="1:12" hidden="1" x14ac:dyDescent="0.25">
      <c r="A12638">
        <v>271629</v>
      </c>
      <c r="B12638" t="s">
        <v>32508</v>
      </c>
      <c r="C12638" t="s">
        <v>32445</v>
      </c>
      <c r="D12638" t="s">
        <v>32437</v>
      </c>
      <c r="E12638" t="s">
        <v>36167</v>
      </c>
      <c r="F12638" t="s">
        <v>36168</v>
      </c>
      <c r="G12638">
        <v>1973</v>
      </c>
      <c r="H12638" t="s">
        <v>36792</v>
      </c>
      <c r="I12638" t="s">
        <v>32446</v>
      </c>
      <c r="J12638" s="2" t="s">
        <v>32509</v>
      </c>
      <c r="K12638" s="5" t="s">
        <v>38</v>
      </c>
      <c r="L12638" t="s">
        <v>132</v>
      </c>
    </row>
    <row r="12639" spans="1:12" hidden="1" x14ac:dyDescent="0.25">
      <c r="A12639">
        <v>271645</v>
      </c>
      <c r="B12639" t="s">
        <v>32510</v>
      </c>
      <c r="C12639" t="s">
        <v>32461</v>
      </c>
      <c r="D12639" t="s">
        <v>32437</v>
      </c>
      <c r="E12639" t="s">
        <v>36167</v>
      </c>
      <c r="F12639" t="s">
        <v>36168</v>
      </c>
      <c r="G12639">
        <v>1973</v>
      </c>
      <c r="H12639" t="s">
        <v>36792</v>
      </c>
      <c r="I12639" t="s">
        <v>32462</v>
      </c>
      <c r="J12639" s="2" t="s">
        <v>32511</v>
      </c>
      <c r="K12639" s="5" t="s">
        <v>128</v>
      </c>
      <c r="L12639" t="s">
        <v>314</v>
      </c>
    </row>
    <row r="12640" spans="1:12" hidden="1" x14ac:dyDescent="0.25">
      <c r="A12640">
        <v>271649</v>
      </c>
      <c r="B12640" t="s">
        <v>32512</v>
      </c>
      <c r="C12640" t="s">
        <v>32461</v>
      </c>
      <c r="D12640" t="s">
        <v>32437</v>
      </c>
      <c r="E12640" t="s">
        <v>36167</v>
      </c>
      <c r="F12640" t="s">
        <v>36168</v>
      </c>
      <c r="G12640">
        <v>1973</v>
      </c>
      <c r="H12640" t="s">
        <v>36792</v>
      </c>
      <c r="I12640" t="s">
        <v>32462</v>
      </c>
      <c r="J12640" s="2" t="s">
        <v>32513</v>
      </c>
      <c r="K12640" s="5" t="s">
        <v>128</v>
      </c>
    </row>
    <row r="12641" spans="1:12" hidden="1" x14ac:dyDescent="0.25">
      <c r="A12641">
        <v>271677</v>
      </c>
      <c r="B12641" t="s">
        <v>32514</v>
      </c>
      <c r="C12641" t="s">
        <v>32461</v>
      </c>
      <c r="D12641" t="s">
        <v>32437</v>
      </c>
      <c r="E12641" t="s">
        <v>36167</v>
      </c>
      <c r="F12641" t="s">
        <v>36168</v>
      </c>
      <c r="G12641">
        <v>1973</v>
      </c>
      <c r="H12641" t="s">
        <v>36792</v>
      </c>
      <c r="I12641" t="s">
        <v>32462</v>
      </c>
      <c r="J12641" s="2" t="s">
        <v>32515</v>
      </c>
      <c r="K12641" s="5" t="s">
        <v>38</v>
      </c>
      <c r="L12641" t="s">
        <v>187</v>
      </c>
    </row>
    <row r="12642" spans="1:12" hidden="1" x14ac:dyDescent="0.25">
      <c r="A12642">
        <v>271686</v>
      </c>
      <c r="B12642" t="s">
        <v>32516</v>
      </c>
      <c r="C12642" t="s">
        <v>32517</v>
      </c>
      <c r="D12642" t="s">
        <v>32437</v>
      </c>
      <c r="E12642" t="s">
        <v>36167</v>
      </c>
      <c r="F12642" t="s">
        <v>36168</v>
      </c>
      <c r="G12642">
        <v>1973</v>
      </c>
      <c r="H12642" t="s">
        <v>36792</v>
      </c>
      <c r="I12642" t="s">
        <v>32518</v>
      </c>
      <c r="J12642" s="2" t="s">
        <v>32519</v>
      </c>
      <c r="K12642" s="5" t="s">
        <v>345</v>
      </c>
      <c r="L12642" t="s">
        <v>16</v>
      </c>
    </row>
    <row r="12643" spans="1:12" hidden="1" x14ac:dyDescent="0.25">
      <c r="A12643">
        <v>271698</v>
      </c>
      <c r="B12643" t="s">
        <v>32520</v>
      </c>
      <c r="C12643" t="s">
        <v>32453</v>
      </c>
      <c r="D12643" t="s">
        <v>32437</v>
      </c>
      <c r="E12643" t="s">
        <v>36167</v>
      </c>
      <c r="F12643" t="s">
        <v>36168</v>
      </c>
      <c r="G12643">
        <v>1973</v>
      </c>
      <c r="H12643" t="s">
        <v>36792</v>
      </c>
      <c r="I12643" t="s">
        <v>32454</v>
      </c>
      <c r="J12643" s="2" t="s">
        <v>32521</v>
      </c>
      <c r="K12643" s="5" t="s">
        <v>21</v>
      </c>
    </row>
    <row r="12644" spans="1:12" hidden="1" x14ac:dyDescent="0.25">
      <c r="A12644">
        <v>271753</v>
      </c>
      <c r="B12644" t="s">
        <v>32522</v>
      </c>
      <c r="C12644" t="s">
        <v>32523</v>
      </c>
      <c r="D12644" t="s">
        <v>32524</v>
      </c>
      <c r="E12644" t="s">
        <v>36169</v>
      </c>
      <c r="F12644" t="s">
        <v>36170</v>
      </c>
      <c r="G12644">
        <v>1934</v>
      </c>
      <c r="H12644" t="s">
        <v>36793</v>
      </c>
      <c r="I12644" t="s">
        <v>32525</v>
      </c>
      <c r="J12644" s="2" t="s">
        <v>32526</v>
      </c>
      <c r="K12644" s="5" t="s">
        <v>38</v>
      </c>
      <c r="L12644" t="s">
        <v>232</v>
      </c>
    </row>
    <row r="12645" spans="1:12" hidden="1" x14ac:dyDescent="0.25">
      <c r="A12645">
        <v>271909</v>
      </c>
      <c r="B12645" t="s">
        <v>32527</v>
      </c>
      <c r="C12645" t="s">
        <v>32528</v>
      </c>
      <c r="D12645" t="s">
        <v>32524</v>
      </c>
      <c r="E12645" t="s">
        <v>36169</v>
      </c>
      <c r="F12645" t="s">
        <v>36170</v>
      </c>
      <c r="G12645">
        <v>1934</v>
      </c>
      <c r="H12645" t="s">
        <v>36793</v>
      </c>
      <c r="I12645" t="s">
        <v>32529</v>
      </c>
      <c r="J12645" s="2" t="s">
        <v>32530</v>
      </c>
      <c r="K12645" s="5" t="s">
        <v>38</v>
      </c>
      <c r="L12645" t="s">
        <v>16</v>
      </c>
    </row>
    <row r="12646" spans="1:12" hidden="1" x14ac:dyDescent="0.25">
      <c r="A12646">
        <v>271927</v>
      </c>
      <c r="B12646" t="s">
        <v>32531</v>
      </c>
      <c r="C12646" t="s">
        <v>32532</v>
      </c>
      <c r="D12646" t="s">
        <v>32524</v>
      </c>
      <c r="E12646" t="s">
        <v>36169</v>
      </c>
      <c r="F12646" t="s">
        <v>36170</v>
      </c>
      <c r="G12646">
        <v>1934</v>
      </c>
      <c r="H12646" t="s">
        <v>36793</v>
      </c>
      <c r="I12646" t="s">
        <v>1868</v>
      </c>
      <c r="J12646" s="2" t="s">
        <v>32533</v>
      </c>
      <c r="K12646" s="5" t="s">
        <v>128</v>
      </c>
      <c r="L12646" t="s">
        <v>35200</v>
      </c>
    </row>
    <row r="12647" spans="1:12" hidden="1" x14ac:dyDescent="0.25">
      <c r="A12647">
        <v>271932</v>
      </c>
      <c r="B12647" t="s">
        <v>32534</v>
      </c>
      <c r="C12647" t="s">
        <v>32528</v>
      </c>
      <c r="D12647" t="s">
        <v>32524</v>
      </c>
      <c r="E12647" t="s">
        <v>36169</v>
      </c>
      <c r="F12647" t="s">
        <v>36170</v>
      </c>
      <c r="G12647">
        <v>1934</v>
      </c>
      <c r="H12647" t="s">
        <v>36793</v>
      </c>
      <c r="I12647" t="s">
        <v>32529</v>
      </c>
      <c r="J12647" s="2" t="s">
        <v>32535</v>
      </c>
      <c r="K12647" s="5" t="s">
        <v>55</v>
      </c>
    </row>
    <row r="12648" spans="1:12" hidden="1" x14ac:dyDescent="0.25">
      <c r="A12648">
        <v>271961</v>
      </c>
      <c r="B12648" t="s">
        <v>32536</v>
      </c>
      <c r="C12648" t="s">
        <v>32537</v>
      </c>
      <c r="D12648" t="s">
        <v>32524</v>
      </c>
      <c r="E12648" t="s">
        <v>36169</v>
      </c>
      <c r="F12648" t="s">
        <v>36170</v>
      </c>
      <c r="G12648">
        <v>1934</v>
      </c>
      <c r="H12648" t="s">
        <v>36793</v>
      </c>
      <c r="I12648" t="s">
        <v>32538</v>
      </c>
      <c r="J12648" s="2" t="s">
        <v>32539</v>
      </c>
      <c r="K12648" s="5" t="s">
        <v>21</v>
      </c>
    </row>
    <row r="12649" spans="1:12" hidden="1" x14ac:dyDescent="0.25">
      <c r="A12649">
        <v>272019</v>
      </c>
      <c r="B12649" t="s">
        <v>32540</v>
      </c>
      <c r="C12649" t="s">
        <v>32541</v>
      </c>
      <c r="D12649" t="s">
        <v>32524</v>
      </c>
      <c r="E12649" t="s">
        <v>36169</v>
      </c>
      <c r="F12649" t="s">
        <v>36170</v>
      </c>
      <c r="G12649">
        <v>1934</v>
      </c>
      <c r="H12649" t="s">
        <v>36793</v>
      </c>
      <c r="I12649" t="s">
        <v>32542</v>
      </c>
      <c r="J12649" s="2" t="s">
        <v>32543</v>
      </c>
      <c r="K12649" s="5" t="s">
        <v>21</v>
      </c>
    </row>
    <row r="12650" spans="1:12" hidden="1" x14ac:dyDescent="0.25">
      <c r="A12650">
        <v>272030</v>
      </c>
      <c r="B12650" t="s">
        <v>32544</v>
      </c>
      <c r="C12650" t="s">
        <v>32541</v>
      </c>
      <c r="D12650" t="s">
        <v>32524</v>
      </c>
      <c r="E12650" t="s">
        <v>36169</v>
      </c>
      <c r="F12650" t="s">
        <v>36170</v>
      </c>
      <c r="G12650">
        <v>1934</v>
      </c>
      <c r="H12650" t="s">
        <v>36793</v>
      </c>
      <c r="I12650" t="s">
        <v>32542</v>
      </c>
      <c r="J12650" s="2" t="s">
        <v>32545</v>
      </c>
      <c r="K12650" s="5" t="s">
        <v>21</v>
      </c>
      <c r="L12650" t="s">
        <v>143</v>
      </c>
    </row>
    <row r="12651" spans="1:12" hidden="1" x14ac:dyDescent="0.25">
      <c r="A12651">
        <v>272031</v>
      </c>
      <c r="B12651" t="s">
        <v>32546</v>
      </c>
      <c r="C12651" t="s">
        <v>32541</v>
      </c>
      <c r="D12651" t="s">
        <v>32524</v>
      </c>
      <c r="E12651" t="s">
        <v>36169</v>
      </c>
      <c r="F12651" t="s">
        <v>36170</v>
      </c>
      <c r="G12651">
        <v>1934</v>
      </c>
      <c r="H12651" t="s">
        <v>36793</v>
      </c>
      <c r="I12651" t="s">
        <v>32542</v>
      </c>
      <c r="J12651" s="2" t="s">
        <v>32547</v>
      </c>
      <c r="K12651" s="5" t="s">
        <v>21</v>
      </c>
    </row>
    <row r="12652" spans="1:12" hidden="1" x14ac:dyDescent="0.25">
      <c r="A12652">
        <v>272054</v>
      </c>
      <c r="B12652" t="s">
        <v>32548</v>
      </c>
      <c r="C12652" t="s">
        <v>32541</v>
      </c>
      <c r="D12652" t="s">
        <v>32524</v>
      </c>
      <c r="E12652" t="s">
        <v>36169</v>
      </c>
      <c r="F12652" t="s">
        <v>36170</v>
      </c>
      <c r="G12652">
        <v>1934</v>
      </c>
      <c r="H12652" t="s">
        <v>36793</v>
      </c>
      <c r="I12652" t="s">
        <v>32542</v>
      </c>
      <c r="J12652" s="2" t="s">
        <v>32549</v>
      </c>
      <c r="K12652" s="5" t="s">
        <v>21</v>
      </c>
    </row>
    <row r="12653" spans="1:12" hidden="1" x14ac:dyDescent="0.25">
      <c r="A12653">
        <v>272057</v>
      </c>
      <c r="B12653" t="s">
        <v>32550</v>
      </c>
      <c r="C12653" t="s">
        <v>32551</v>
      </c>
      <c r="D12653" t="s">
        <v>32524</v>
      </c>
      <c r="E12653" t="s">
        <v>36169</v>
      </c>
      <c r="F12653" t="s">
        <v>36170</v>
      </c>
      <c r="G12653">
        <v>1934</v>
      </c>
      <c r="H12653" t="s">
        <v>36793</v>
      </c>
      <c r="I12653" t="s">
        <v>32552</v>
      </c>
      <c r="J12653" s="2" t="s">
        <v>32553</v>
      </c>
      <c r="K12653" s="5" t="s">
        <v>38</v>
      </c>
      <c r="L12653" t="s">
        <v>174</v>
      </c>
    </row>
    <row r="12654" spans="1:12" hidden="1" x14ac:dyDescent="0.25">
      <c r="A12654">
        <v>272061</v>
      </c>
      <c r="B12654" t="s">
        <v>32554</v>
      </c>
      <c r="C12654" t="s">
        <v>32541</v>
      </c>
      <c r="D12654" t="s">
        <v>32524</v>
      </c>
      <c r="E12654" t="s">
        <v>36169</v>
      </c>
      <c r="F12654" t="s">
        <v>36170</v>
      </c>
      <c r="G12654">
        <v>1934</v>
      </c>
      <c r="H12654" t="s">
        <v>36793</v>
      </c>
      <c r="I12654" t="s">
        <v>32542</v>
      </c>
      <c r="J12654" s="2" t="s">
        <v>9071</v>
      </c>
      <c r="K12654" s="5" t="s">
        <v>55</v>
      </c>
    </row>
    <row r="12655" spans="1:12" hidden="1" x14ac:dyDescent="0.25">
      <c r="A12655">
        <v>272071</v>
      </c>
      <c r="B12655" t="s">
        <v>32555</v>
      </c>
      <c r="C12655" t="s">
        <v>32541</v>
      </c>
      <c r="D12655" t="s">
        <v>32524</v>
      </c>
      <c r="E12655" t="s">
        <v>36169</v>
      </c>
      <c r="F12655" t="s">
        <v>36170</v>
      </c>
      <c r="G12655">
        <v>1934</v>
      </c>
      <c r="H12655" t="s">
        <v>36793</v>
      </c>
      <c r="I12655" t="s">
        <v>32542</v>
      </c>
      <c r="J12655" s="2" t="s">
        <v>32556</v>
      </c>
      <c r="K12655" s="5" t="s">
        <v>55</v>
      </c>
    </row>
    <row r="12656" spans="1:12" hidden="1" x14ac:dyDescent="0.25">
      <c r="A12656">
        <v>272082</v>
      </c>
      <c r="B12656" t="s">
        <v>32557</v>
      </c>
      <c r="C12656" t="s">
        <v>32541</v>
      </c>
      <c r="D12656" t="s">
        <v>32524</v>
      </c>
      <c r="E12656" t="s">
        <v>36169</v>
      </c>
      <c r="F12656" t="s">
        <v>36170</v>
      </c>
      <c r="G12656">
        <v>1934</v>
      </c>
      <c r="H12656" t="s">
        <v>36793</v>
      </c>
      <c r="I12656" t="s">
        <v>32542</v>
      </c>
      <c r="J12656" s="2" t="s">
        <v>32558</v>
      </c>
      <c r="K12656" s="5" t="s">
        <v>1052</v>
      </c>
      <c r="L12656" t="s">
        <v>35297</v>
      </c>
    </row>
    <row r="12657" spans="1:12" hidden="1" x14ac:dyDescent="0.25">
      <c r="A12657">
        <v>272095</v>
      </c>
      <c r="B12657" t="s">
        <v>32559</v>
      </c>
      <c r="C12657" t="s">
        <v>32560</v>
      </c>
      <c r="D12657" t="s">
        <v>32524</v>
      </c>
      <c r="E12657" t="s">
        <v>36169</v>
      </c>
      <c r="F12657" t="s">
        <v>36170</v>
      </c>
      <c r="G12657">
        <v>1934</v>
      </c>
      <c r="H12657" t="s">
        <v>36793</v>
      </c>
      <c r="I12657" t="s">
        <v>3363</v>
      </c>
      <c r="J12657" s="2" t="s">
        <v>32561</v>
      </c>
      <c r="K12657" s="5" t="s">
        <v>38</v>
      </c>
      <c r="L12657" t="s">
        <v>232</v>
      </c>
    </row>
    <row r="12658" spans="1:12" hidden="1" x14ac:dyDescent="0.25">
      <c r="A12658">
        <v>272115</v>
      </c>
      <c r="B12658" t="s">
        <v>32562</v>
      </c>
      <c r="C12658" t="s">
        <v>32541</v>
      </c>
      <c r="D12658" t="s">
        <v>32524</v>
      </c>
      <c r="E12658" t="s">
        <v>36169</v>
      </c>
      <c r="F12658" t="s">
        <v>36170</v>
      </c>
      <c r="G12658">
        <v>1934</v>
      </c>
      <c r="H12658" t="s">
        <v>36793</v>
      </c>
      <c r="I12658" t="s">
        <v>32542</v>
      </c>
      <c r="J12658" s="2" t="s">
        <v>32563</v>
      </c>
      <c r="K12658" s="5" t="s">
        <v>128</v>
      </c>
    </row>
    <row r="12659" spans="1:12" hidden="1" x14ac:dyDescent="0.25">
      <c r="A12659">
        <v>272117</v>
      </c>
      <c r="B12659" t="s">
        <v>32564</v>
      </c>
      <c r="C12659" t="s">
        <v>32565</v>
      </c>
      <c r="D12659" t="s">
        <v>32524</v>
      </c>
      <c r="E12659" t="s">
        <v>36169</v>
      </c>
      <c r="F12659" t="s">
        <v>36170</v>
      </c>
      <c r="G12659">
        <v>1934</v>
      </c>
      <c r="H12659" t="s">
        <v>36793</v>
      </c>
      <c r="I12659" t="s">
        <v>32566</v>
      </c>
      <c r="J12659" s="2" t="s">
        <v>32567</v>
      </c>
      <c r="K12659" s="5" t="s">
        <v>21</v>
      </c>
    </row>
    <row r="12660" spans="1:12" hidden="1" x14ac:dyDescent="0.25">
      <c r="A12660">
        <v>272146</v>
      </c>
      <c r="B12660" t="s">
        <v>32568</v>
      </c>
      <c r="C12660" t="s">
        <v>32569</v>
      </c>
      <c r="D12660" t="s">
        <v>32524</v>
      </c>
      <c r="E12660" t="s">
        <v>36169</v>
      </c>
      <c r="F12660" t="s">
        <v>36170</v>
      </c>
      <c r="G12660">
        <v>1934</v>
      </c>
      <c r="H12660" t="s">
        <v>36793</v>
      </c>
      <c r="I12660" t="s">
        <v>5433</v>
      </c>
      <c r="J12660" s="2" t="s">
        <v>32570</v>
      </c>
      <c r="K12660" s="5" t="s">
        <v>128</v>
      </c>
      <c r="L12660" t="s">
        <v>129</v>
      </c>
    </row>
    <row r="12661" spans="1:12" hidden="1" x14ac:dyDescent="0.25">
      <c r="A12661">
        <v>272204</v>
      </c>
      <c r="B12661" t="s">
        <v>32571</v>
      </c>
      <c r="C12661" t="s">
        <v>32572</v>
      </c>
      <c r="D12661" t="s">
        <v>32524</v>
      </c>
      <c r="E12661" t="s">
        <v>36169</v>
      </c>
      <c r="F12661" t="s">
        <v>36170</v>
      </c>
      <c r="G12661">
        <v>1934</v>
      </c>
      <c r="H12661" t="s">
        <v>36793</v>
      </c>
      <c r="I12661" t="s">
        <v>2162</v>
      </c>
      <c r="J12661" s="2" t="s">
        <v>32573</v>
      </c>
      <c r="K12661" s="5" t="s">
        <v>345</v>
      </c>
    </row>
    <row r="12662" spans="1:12" hidden="1" x14ac:dyDescent="0.25">
      <c r="A12662">
        <v>272206</v>
      </c>
      <c r="B12662" t="s">
        <v>32574</v>
      </c>
      <c r="C12662" t="s">
        <v>32551</v>
      </c>
      <c r="D12662" t="s">
        <v>32524</v>
      </c>
      <c r="E12662" t="s">
        <v>36169</v>
      </c>
      <c r="F12662" t="s">
        <v>36170</v>
      </c>
      <c r="G12662">
        <v>1934</v>
      </c>
      <c r="H12662" t="s">
        <v>36793</v>
      </c>
      <c r="I12662" t="s">
        <v>32552</v>
      </c>
      <c r="J12662" s="2" t="s">
        <v>32575</v>
      </c>
      <c r="K12662" s="5" t="s">
        <v>55</v>
      </c>
    </row>
    <row r="12663" spans="1:12" hidden="1" x14ac:dyDescent="0.25">
      <c r="A12663">
        <v>272215</v>
      </c>
      <c r="B12663" t="s">
        <v>32576</v>
      </c>
      <c r="C12663" t="s">
        <v>32551</v>
      </c>
      <c r="D12663" t="s">
        <v>32524</v>
      </c>
      <c r="E12663" t="s">
        <v>36169</v>
      </c>
      <c r="F12663" t="s">
        <v>36170</v>
      </c>
      <c r="G12663">
        <v>1934</v>
      </c>
      <c r="H12663" t="s">
        <v>36793</v>
      </c>
      <c r="I12663" t="s">
        <v>32552</v>
      </c>
      <c r="J12663" s="2" t="s">
        <v>32577</v>
      </c>
      <c r="K12663" s="5" t="s">
        <v>21</v>
      </c>
    </row>
    <row r="12664" spans="1:12" hidden="1" x14ac:dyDescent="0.25">
      <c r="A12664">
        <v>272220</v>
      </c>
      <c r="B12664" t="s">
        <v>32578</v>
      </c>
      <c r="C12664" t="s">
        <v>32551</v>
      </c>
      <c r="D12664" t="s">
        <v>32524</v>
      </c>
      <c r="E12664" t="s">
        <v>36169</v>
      </c>
      <c r="F12664" t="s">
        <v>36170</v>
      </c>
      <c r="G12664">
        <v>1934</v>
      </c>
      <c r="H12664" t="s">
        <v>36793</v>
      </c>
      <c r="I12664" t="s">
        <v>32552</v>
      </c>
      <c r="J12664" s="2" t="s">
        <v>32579</v>
      </c>
      <c r="K12664" s="5" t="s">
        <v>21</v>
      </c>
    </row>
    <row r="12665" spans="1:12" hidden="1" x14ac:dyDescent="0.25">
      <c r="A12665">
        <v>272222</v>
      </c>
      <c r="B12665" t="s">
        <v>32580</v>
      </c>
      <c r="C12665" t="s">
        <v>32551</v>
      </c>
      <c r="D12665" t="s">
        <v>32524</v>
      </c>
      <c r="E12665" t="s">
        <v>36169</v>
      </c>
      <c r="F12665" t="s">
        <v>36170</v>
      </c>
      <c r="G12665">
        <v>1934</v>
      </c>
      <c r="H12665" t="s">
        <v>36793</v>
      </c>
      <c r="I12665" t="s">
        <v>32552</v>
      </c>
      <c r="J12665" s="2" t="s">
        <v>32581</v>
      </c>
      <c r="K12665" s="5" t="s">
        <v>38</v>
      </c>
      <c r="L12665" t="s">
        <v>132</v>
      </c>
    </row>
    <row r="12666" spans="1:12" hidden="1" x14ac:dyDescent="0.25">
      <c r="A12666">
        <v>272225</v>
      </c>
      <c r="B12666" t="s">
        <v>32582</v>
      </c>
      <c r="C12666" t="s">
        <v>32572</v>
      </c>
      <c r="D12666" t="s">
        <v>32524</v>
      </c>
      <c r="E12666" t="s">
        <v>36169</v>
      </c>
      <c r="F12666" t="s">
        <v>36170</v>
      </c>
      <c r="G12666">
        <v>1934</v>
      </c>
      <c r="H12666" t="s">
        <v>36793</v>
      </c>
      <c r="I12666" t="s">
        <v>2162</v>
      </c>
      <c r="J12666" s="2" t="s">
        <v>32583</v>
      </c>
      <c r="K12666" s="5" t="s">
        <v>128</v>
      </c>
    </row>
    <row r="12667" spans="1:12" hidden="1" x14ac:dyDescent="0.25">
      <c r="A12667">
        <v>272258</v>
      </c>
      <c r="B12667" t="s">
        <v>32584</v>
      </c>
      <c r="C12667" t="s">
        <v>32572</v>
      </c>
      <c r="D12667" t="s">
        <v>32524</v>
      </c>
      <c r="E12667" t="s">
        <v>36169</v>
      </c>
      <c r="F12667" t="s">
        <v>36170</v>
      </c>
      <c r="G12667">
        <v>1934</v>
      </c>
      <c r="H12667" t="s">
        <v>36793</v>
      </c>
      <c r="I12667" t="s">
        <v>2162</v>
      </c>
      <c r="J12667" s="2" t="s">
        <v>32585</v>
      </c>
      <c r="K12667" s="5" t="s">
        <v>38</v>
      </c>
      <c r="L12667" t="s">
        <v>232</v>
      </c>
    </row>
    <row r="12668" spans="1:12" hidden="1" x14ac:dyDescent="0.25">
      <c r="A12668">
        <v>272298</v>
      </c>
      <c r="B12668" t="s">
        <v>32586</v>
      </c>
      <c r="C12668" t="s">
        <v>32572</v>
      </c>
      <c r="D12668" t="s">
        <v>32524</v>
      </c>
      <c r="E12668" t="s">
        <v>36169</v>
      </c>
      <c r="F12668" t="s">
        <v>36170</v>
      </c>
      <c r="G12668">
        <v>1934</v>
      </c>
      <c r="H12668" t="s">
        <v>36793</v>
      </c>
      <c r="I12668" t="s">
        <v>2162</v>
      </c>
      <c r="J12668" s="2" t="s">
        <v>32587</v>
      </c>
      <c r="K12668" s="5" t="s">
        <v>345</v>
      </c>
    </row>
    <row r="12669" spans="1:12" hidden="1" x14ac:dyDescent="0.25">
      <c r="A12669">
        <v>272304</v>
      </c>
      <c r="B12669" t="s">
        <v>32588</v>
      </c>
      <c r="C12669" t="s">
        <v>32572</v>
      </c>
      <c r="D12669" t="s">
        <v>32524</v>
      </c>
      <c r="E12669" t="s">
        <v>36169</v>
      </c>
      <c r="F12669" t="s">
        <v>36170</v>
      </c>
      <c r="G12669">
        <v>1934</v>
      </c>
      <c r="H12669" t="s">
        <v>36793</v>
      </c>
      <c r="I12669" t="s">
        <v>2162</v>
      </c>
      <c r="J12669" s="2" t="s">
        <v>32589</v>
      </c>
      <c r="K12669" s="5" t="s">
        <v>202</v>
      </c>
    </row>
    <row r="12670" spans="1:12" hidden="1" x14ac:dyDescent="0.25">
      <c r="A12670">
        <v>272346</v>
      </c>
      <c r="B12670" t="s">
        <v>32590</v>
      </c>
      <c r="C12670" t="s">
        <v>32572</v>
      </c>
      <c r="D12670" t="s">
        <v>32524</v>
      </c>
      <c r="E12670" t="s">
        <v>36169</v>
      </c>
      <c r="F12670" t="s">
        <v>36170</v>
      </c>
      <c r="G12670">
        <v>1934</v>
      </c>
      <c r="H12670" t="s">
        <v>36793</v>
      </c>
      <c r="I12670" t="s">
        <v>2162</v>
      </c>
      <c r="J12670" s="2" t="s">
        <v>32591</v>
      </c>
      <c r="K12670" s="5" t="s">
        <v>38</v>
      </c>
      <c r="L12670" t="s">
        <v>323</v>
      </c>
    </row>
    <row r="12671" spans="1:12" hidden="1" x14ac:dyDescent="0.25">
      <c r="A12671">
        <v>272368</v>
      </c>
      <c r="B12671" t="s">
        <v>32592</v>
      </c>
      <c r="C12671" t="s">
        <v>32560</v>
      </c>
      <c r="D12671" t="s">
        <v>32524</v>
      </c>
      <c r="E12671" t="s">
        <v>36169</v>
      </c>
      <c r="F12671" t="s">
        <v>36170</v>
      </c>
      <c r="G12671">
        <v>1934</v>
      </c>
      <c r="H12671" t="s">
        <v>36793</v>
      </c>
      <c r="I12671" t="s">
        <v>3363</v>
      </c>
      <c r="J12671" s="2" t="s">
        <v>32593</v>
      </c>
      <c r="K12671" s="5" t="s">
        <v>38</v>
      </c>
      <c r="L12671" t="s">
        <v>35297</v>
      </c>
    </row>
    <row r="12672" spans="1:12" hidden="1" x14ac:dyDescent="0.25">
      <c r="A12672">
        <v>272383</v>
      </c>
      <c r="B12672" t="s">
        <v>32594</v>
      </c>
      <c r="C12672" t="s">
        <v>32572</v>
      </c>
      <c r="D12672" t="s">
        <v>32524</v>
      </c>
      <c r="E12672" t="s">
        <v>36169</v>
      </c>
      <c r="F12672" t="s">
        <v>36170</v>
      </c>
      <c r="G12672">
        <v>1934</v>
      </c>
      <c r="H12672" t="s">
        <v>36793</v>
      </c>
      <c r="I12672" t="s">
        <v>2162</v>
      </c>
      <c r="J12672" s="2" t="s">
        <v>32595</v>
      </c>
      <c r="K12672" s="5" t="s">
        <v>21</v>
      </c>
    </row>
    <row r="12673" spans="1:12" hidden="1" x14ac:dyDescent="0.25">
      <c r="A12673">
        <v>272406</v>
      </c>
      <c r="B12673" t="s">
        <v>32596</v>
      </c>
      <c r="C12673" t="s">
        <v>32572</v>
      </c>
      <c r="D12673" t="s">
        <v>32524</v>
      </c>
      <c r="E12673" t="s">
        <v>36169</v>
      </c>
      <c r="F12673" t="s">
        <v>36170</v>
      </c>
      <c r="G12673">
        <v>1934</v>
      </c>
      <c r="H12673" t="s">
        <v>36793</v>
      </c>
      <c r="I12673" t="s">
        <v>2162</v>
      </c>
      <c r="J12673" s="2" t="s">
        <v>32597</v>
      </c>
      <c r="K12673" s="5" t="s">
        <v>38</v>
      </c>
      <c r="L12673" t="s">
        <v>35297</v>
      </c>
    </row>
    <row r="12674" spans="1:12" hidden="1" x14ac:dyDescent="0.25">
      <c r="A12674">
        <v>272413</v>
      </c>
      <c r="B12674" t="s">
        <v>32598</v>
      </c>
      <c r="C12674" t="s">
        <v>32572</v>
      </c>
      <c r="D12674" t="s">
        <v>32524</v>
      </c>
      <c r="E12674" t="s">
        <v>36169</v>
      </c>
      <c r="F12674" t="s">
        <v>36170</v>
      </c>
      <c r="G12674">
        <v>1934</v>
      </c>
      <c r="H12674" t="s">
        <v>36793</v>
      </c>
      <c r="I12674" t="s">
        <v>2162</v>
      </c>
      <c r="J12674" s="2" t="s">
        <v>31407</v>
      </c>
      <c r="K12674" s="5" t="s">
        <v>38</v>
      </c>
      <c r="L12674" t="s">
        <v>132</v>
      </c>
    </row>
    <row r="12675" spans="1:12" hidden="1" x14ac:dyDescent="0.25">
      <c r="A12675">
        <v>272513</v>
      </c>
      <c r="B12675" t="s">
        <v>32599</v>
      </c>
      <c r="C12675" t="s">
        <v>32560</v>
      </c>
      <c r="D12675" t="s">
        <v>32524</v>
      </c>
      <c r="E12675" t="s">
        <v>36169</v>
      </c>
      <c r="F12675" t="s">
        <v>36170</v>
      </c>
      <c r="G12675">
        <v>1934</v>
      </c>
      <c r="H12675" t="s">
        <v>36793</v>
      </c>
      <c r="I12675" t="s">
        <v>3363</v>
      </c>
      <c r="J12675" s="2" t="s">
        <v>32600</v>
      </c>
      <c r="K12675" s="5" t="s">
        <v>173</v>
      </c>
      <c r="L12675" t="s">
        <v>187</v>
      </c>
    </row>
    <row r="12676" spans="1:12" hidden="1" x14ac:dyDescent="0.25">
      <c r="A12676">
        <v>272528</v>
      </c>
      <c r="B12676" t="s">
        <v>32601</v>
      </c>
      <c r="C12676" t="s">
        <v>32602</v>
      </c>
      <c r="D12676" t="s">
        <v>32524</v>
      </c>
      <c r="E12676" t="s">
        <v>36169</v>
      </c>
      <c r="F12676" t="s">
        <v>36170</v>
      </c>
      <c r="G12676">
        <v>1934</v>
      </c>
      <c r="H12676" t="s">
        <v>36793</v>
      </c>
      <c r="I12676" t="s">
        <v>8562</v>
      </c>
      <c r="J12676" s="2" t="s">
        <v>32603</v>
      </c>
      <c r="K12676" s="5" t="s">
        <v>128</v>
      </c>
    </row>
    <row r="12677" spans="1:12" hidden="1" x14ac:dyDescent="0.25">
      <c r="A12677">
        <v>272533</v>
      </c>
      <c r="B12677" t="s">
        <v>32604</v>
      </c>
      <c r="C12677" t="s">
        <v>32572</v>
      </c>
      <c r="D12677" t="s">
        <v>32524</v>
      </c>
      <c r="E12677" t="s">
        <v>36169</v>
      </c>
      <c r="F12677" t="s">
        <v>36170</v>
      </c>
      <c r="G12677">
        <v>1934</v>
      </c>
      <c r="H12677" t="s">
        <v>36793</v>
      </c>
      <c r="I12677" t="s">
        <v>2162</v>
      </c>
      <c r="J12677" s="2" t="s">
        <v>32605</v>
      </c>
      <c r="K12677" s="5" t="s">
        <v>55</v>
      </c>
    </row>
    <row r="12678" spans="1:12" hidden="1" x14ac:dyDescent="0.25">
      <c r="A12678">
        <v>272534</v>
      </c>
      <c r="B12678" t="s">
        <v>32606</v>
      </c>
      <c r="C12678" t="s">
        <v>32602</v>
      </c>
      <c r="D12678" t="s">
        <v>32524</v>
      </c>
      <c r="E12678" t="s">
        <v>36169</v>
      </c>
      <c r="F12678" t="s">
        <v>36170</v>
      </c>
      <c r="G12678">
        <v>1934</v>
      </c>
      <c r="H12678" t="s">
        <v>36793</v>
      </c>
      <c r="I12678" t="s">
        <v>8562</v>
      </c>
      <c r="J12678" s="2" t="s">
        <v>32607</v>
      </c>
      <c r="K12678" s="5" t="s">
        <v>38</v>
      </c>
      <c r="L12678" t="s">
        <v>627</v>
      </c>
    </row>
    <row r="12679" spans="1:12" hidden="1" x14ac:dyDescent="0.25">
      <c r="A12679">
        <v>272602</v>
      </c>
      <c r="B12679" t="s">
        <v>32608</v>
      </c>
      <c r="C12679" t="s">
        <v>32609</v>
      </c>
      <c r="D12679" t="s">
        <v>32610</v>
      </c>
      <c r="E12679" t="s">
        <v>36171</v>
      </c>
      <c r="F12679" t="s">
        <v>36172</v>
      </c>
      <c r="G12679">
        <v>1999</v>
      </c>
      <c r="H12679" t="s">
        <v>36794</v>
      </c>
      <c r="I12679" t="s">
        <v>4483</v>
      </c>
      <c r="J12679" s="2" t="s">
        <v>32611</v>
      </c>
      <c r="K12679" s="5" t="s">
        <v>21</v>
      </c>
      <c r="L12679" t="s">
        <v>143</v>
      </c>
    </row>
    <row r="12680" spans="1:12" hidden="1" x14ac:dyDescent="0.25">
      <c r="A12680">
        <v>272633</v>
      </c>
      <c r="B12680" t="s">
        <v>32612</v>
      </c>
      <c r="C12680" t="s">
        <v>32613</v>
      </c>
      <c r="D12680" t="s">
        <v>32610</v>
      </c>
      <c r="E12680" t="s">
        <v>36171</v>
      </c>
      <c r="F12680" t="s">
        <v>36172</v>
      </c>
      <c r="G12680">
        <v>1999</v>
      </c>
      <c r="H12680" t="s">
        <v>36794</v>
      </c>
      <c r="I12680" t="s">
        <v>5319</v>
      </c>
      <c r="J12680" s="2" t="s">
        <v>32614</v>
      </c>
      <c r="K12680" s="5" t="s">
        <v>55</v>
      </c>
    </row>
    <row r="12681" spans="1:12" hidden="1" x14ac:dyDescent="0.25">
      <c r="A12681">
        <v>272643</v>
      </c>
      <c r="B12681" t="s">
        <v>32615</v>
      </c>
      <c r="C12681" t="s">
        <v>32609</v>
      </c>
      <c r="D12681" t="s">
        <v>32610</v>
      </c>
      <c r="E12681" t="s">
        <v>36171</v>
      </c>
      <c r="F12681" t="s">
        <v>36172</v>
      </c>
      <c r="G12681">
        <v>1999</v>
      </c>
      <c r="H12681" t="s">
        <v>36794</v>
      </c>
      <c r="I12681" t="s">
        <v>4483</v>
      </c>
      <c r="J12681" s="2" t="s">
        <v>32616</v>
      </c>
      <c r="K12681" s="5" t="s">
        <v>18545</v>
      </c>
    </row>
    <row r="12682" spans="1:12" hidden="1" x14ac:dyDescent="0.25">
      <c r="A12682">
        <v>272658</v>
      </c>
      <c r="B12682" t="s">
        <v>32617</v>
      </c>
      <c r="C12682" t="s">
        <v>32613</v>
      </c>
      <c r="D12682" t="s">
        <v>32610</v>
      </c>
      <c r="E12682" t="s">
        <v>36171</v>
      </c>
      <c r="F12682" t="s">
        <v>36172</v>
      </c>
      <c r="G12682">
        <v>1999</v>
      </c>
      <c r="H12682" t="s">
        <v>36794</v>
      </c>
      <c r="I12682" t="s">
        <v>5319</v>
      </c>
      <c r="J12682" s="2" t="s">
        <v>13593</v>
      </c>
      <c r="K12682" s="5" t="s">
        <v>21</v>
      </c>
    </row>
    <row r="12683" spans="1:12" hidden="1" x14ac:dyDescent="0.25">
      <c r="A12683">
        <v>272680</v>
      </c>
      <c r="B12683" t="s">
        <v>32618</v>
      </c>
      <c r="C12683" t="s">
        <v>32613</v>
      </c>
      <c r="D12683" t="s">
        <v>32610</v>
      </c>
      <c r="E12683" t="s">
        <v>36171</v>
      </c>
      <c r="F12683" t="s">
        <v>36172</v>
      </c>
      <c r="G12683">
        <v>1999</v>
      </c>
      <c r="H12683" t="s">
        <v>36794</v>
      </c>
      <c r="I12683" t="s">
        <v>5319</v>
      </c>
      <c r="J12683" s="2" t="s">
        <v>32619</v>
      </c>
      <c r="K12683" s="5" t="s">
        <v>21</v>
      </c>
    </row>
    <row r="12684" spans="1:12" hidden="1" x14ac:dyDescent="0.25">
      <c r="A12684">
        <v>272695</v>
      </c>
      <c r="B12684" t="s">
        <v>32620</v>
      </c>
      <c r="C12684" t="s">
        <v>32609</v>
      </c>
      <c r="D12684" t="s">
        <v>32610</v>
      </c>
      <c r="E12684" t="s">
        <v>36171</v>
      </c>
      <c r="F12684" t="s">
        <v>36172</v>
      </c>
      <c r="G12684">
        <v>1999</v>
      </c>
      <c r="H12684" t="s">
        <v>36794</v>
      </c>
      <c r="I12684" t="s">
        <v>4483</v>
      </c>
      <c r="J12684" s="2" t="s">
        <v>32621</v>
      </c>
      <c r="K12684" s="5" t="s">
        <v>21</v>
      </c>
    </row>
    <row r="12685" spans="1:12" hidden="1" x14ac:dyDescent="0.25">
      <c r="A12685">
        <v>272705</v>
      </c>
      <c r="B12685" t="s">
        <v>32622</v>
      </c>
      <c r="C12685" t="s">
        <v>32613</v>
      </c>
      <c r="D12685" t="s">
        <v>32610</v>
      </c>
      <c r="E12685" t="s">
        <v>36171</v>
      </c>
      <c r="F12685" t="s">
        <v>36172</v>
      </c>
      <c r="G12685">
        <v>1999</v>
      </c>
      <c r="H12685" t="s">
        <v>36794</v>
      </c>
      <c r="I12685" t="s">
        <v>5319</v>
      </c>
      <c r="J12685" s="2" t="s">
        <v>32623</v>
      </c>
      <c r="K12685" s="5" t="s">
        <v>38</v>
      </c>
      <c r="L12685" t="s">
        <v>132</v>
      </c>
    </row>
    <row r="12686" spans="1:12" hidden="1" x14ac:dyDescent="0.25">
      <c r="A12686">
        <v>272730</v>
      </c>
      <c r="B12686" t="s">
        <v>32624</v>
      </c>
      <c r="C12686" t="s">
        <v>32609</v>
      </c>
      <c r="D12686" t="s">
        <v>32610</v>
      </c>
      <c r="E12686" t="s">
        <v>36171</v>
      </c>
      <c r="F12686" t="s">
        <v>36172</v>
      </c>
      <c r="G12686">
        <v>1999</v>
      </c>
      <c r="H12686" t="s">
        <v>36794</v>
      </c>
      <c r="I12686" t="s">
        <v>4483</v>
      </c>
      <c r="J12686" s="2" t="s">
        <v>32625</v>
      </c>
      <c r="K12686" s="5" t="s">
        <v>21</v>
      </c>
    </row>
    <row r="12687" spans="1:12" hidden="1" x14ac:dyDescent="0.25">
      <c r="A12687">
        <v>272744</v>
      </c>
      <c r="B12687" t="s">
        <v>32626</v>
      </c>
      <c r="C12687" t="s">
        <v>32609</v>
      </c>
      <c r="D12687" t="s">
        <v>32610</v>
      </c>
      <c r="E12687" t="s">
        <v>36171</v>
      </c>
      <c r="F12687" t="s">
        <v>36172</v>
      </c>
      <c r="G12687">
        <v>1999</v>
      </c>
      <c r="H12687" t="s">
        <v>36794</v>
      </c>
      <c r="I12687" t="s">
        <v>4483</v>
      </c>
      <c r="J12687" s="2" t="s">
        <v>32627</v>
      </c>
      <c r="K12687" s="5" t="s">
        <v>38</v>
      </c>
      <c r="L12687" t="s">
        <v>232</v>
      </c>
    </row>
    <row r="12688" spans="1:12" hidden="1" x14ac:dyDescent="0.25">
      <c r="A12688">
        <v>272746</v>
      </c>
      <c r="B12688" t="s">
        <v>32628</v>
      </c>
      <c r="C12688" t="s">
        <v>32613</v>
      </c>
      <c r="D12688" t="s">
        <v>32610</v>
      </c>
      <c r="E12688" t="s">
        <v>36171</v>
      </c>
      <c r="F12688" t="s">
        <v>36172</v>
      </c>
      <c r="G12688">
        <v>1999</v>
      </c>
      <c r="H12688" t="s">
        <v>36794</v>
      </c>
      <c r="I12688" t="s">
        <v>5319</v>
      </c>
      <c r="J12688" s="2" t="s">
        <v>32629</v>
      </c>
      <c r="K12688" s="5" t="s">
        <v>21</v>
      </c>
    </row>
    <row r="12689" spans="1:16" hidden="1" x14ac:dyDescent="0.25">
      <c r="A12689">
        <v>272757</v>
      </c>
      <c r="B12689" t="s">
        <v>32630</v>
      </c>
      <c r="C12689" t="s">
        <v>32609</v>
      </c>
      <c r="D12689" t="s">
        <v>32610</v>
      </c>
      <c r="E12689" t="s">
        <v>36171</v>
      </c>
      <c r="F12689" t="s">
        <v>36172</v>
      </c>
      <c r="G12689">
        <v>1999</v>
      </c>
      <c r="H12689" t="s">
        <v>36794</v>
      </c>
      <c r="I12689" t="s">
        <v>4483</v>
      </c>
      <c r="J12689" s="2" t="s">
        <v>32631</v>
      </c>
      <c r="K12689" s="5" t="s">
        <v>128</v>
      </c>
      <c r="L12689" t="s">
        <v>1320</v>
      </c>
    </row>
    <row r="12690" spans="1:16" hidden="1" x14ac:dyDescent="0.25">
      <c r="A12690">
        <v>272763</v>
      </c>
      <c r="B12690" t="s">
        <v>32632</v>
      </c>
      <c r="C12690" t="s">
        <v>32633</v>
      </c>
      <c r="D12690" t="s">
        <v>32610</v>
      </c>
      <c r="E12690" t="s">
        <v>36171</v>
      </c>
      <c r="F12690" t="s">
        <v>36172</v>
      </c>
      <c r="G12690">
        <v>1999</v>
      </c>
      <c r="H12690" t="s">
        <v>36794</v>
      </c>
      <c r="I12690" t="s">
        <v>32634</v>
      </c>
      <c r="J12690" s="2" t="s">
        <v>32635</v>
      </c>
      <c r="K12690" s="5" t="s">
        <v>32</v>
      </c>
    </row>
    <row r="12691" spans="1:16" hidden="1" x14ac:dyDescent="0.25">
      <c r="A12691">
        <v>272769</v>
      </c>
      <c r="B12691" t="s">
        <v>32636</v>
      </c>
      <c r="C12691" t="s">
        <v>32633</v>
      </c>
      <c r="D12691" t="s">
        <v>32610</v>
      </c>
      <c r="E12691" t="s">
        <v>36171</v>
      </c>
      <c r="F12691" t="s">
        <v>36172</v>
      </c>
      <c r="G12691">
        <v>1999</v>
      </c>
      <c r="H12691" t="s">
        <v>36794</v>
      </c>
      <c r="I12691" t="s">
        <v>32634</v>
      </c>
      <c r="J12691" s="2" t="s">
        <v>32637</v>
      </c>
      <c r="K12691" s="5" t="s">
        <v>128</v>
      </c>
      <c r="L12691" t="s">
        <v>35193</v>
      </c>
    </row>
    <row r="12692" spans="1:16" hidden="1" x14ac:dyDescent="0.25">
      <c r="A12692">
        <v>272771</v>
      </c>
      <c r="B12692" t="s">
        <v>32638</v>
      </c>
      <c r="C12692" t="s">
        <v>32633</v>
      </c>
      <c r="D12692" t="s">
        <v>32610</v>
      </c>
      <c r="E12692" t="s">
        <v>36171</v>
      </c>
      <c r="F12692" t="s">
        <v>36172</v>
      </c>
      <c r="G12692">
        <v>1999</v>
      </c>
      <c r="H12692" t="s">
        <v>36794</v>
      </c>
      <c r="I12692" t="s">
        <v>32634</v>
      </c>
      <c r="J12692" s="2" t="s">
        <v>32639</v>
      </c>
      <c r="K12692" s="5" t="s">
        <v>128</v>
      </c>
      <c r="L12692" t="s">
        <v>35193</v>
      </c>
    </row>
    <row r="12693" spans="1:16" hidden="1" x14ac:dyDescent="0.25">
      <c r="A12693">
        <v>272780</v>
      </c>
      <c r="B12693" t="s">
        <v>32640</v>
      </c>
      <c r="C12693" t="s">
        <v>32609</v>
      </c>
      <c r="D12693" t="s">
        <v>32610</v>
      </c>
      <c r="E12693" t="s">
        <v>36171</v>
      </c>
      <c r="F12693" t="s">
        <v>36172</v>
      </c>
      <c r="G12693">
        <v>1999</v>
      </c>
      <c r="H12693" t="s">
        <v>36794</v>
      </c>
      <c r="I12693" t="s">
        <v>4483</v>
      </c>
      <c r="J12693" s="2" t="s">
        <v>32641</v>
      </c>
      <c r="K12693" s="5" t="s">
        <v>55</v>
      </c>
    </row>
    <row r="12694" spans="1:16" hidden="1" x14ac:dyDescent="0.25">
      <c r="A12694">
        <v>272782</v>
      </c>
      <c r="B12694" t="s">
        <v>32642</v>
      </c>
      <c r="C12694" t="s">
        <v>32609</v>
      </c>
      <c r="D12694" t="s">
        <v>32610</v>
      </c>
      <c r="E12694" t="s">
        <v>36171</v>
      </c>
      <c r="F12694" t="s">
        <v>36172</v>
      </c>
      <c r="G12694">
        <v>1999</v>
      </c>
      <c r="H12694" t="s">
        <v>36794</v>
      </c>
      <c r="I12694" t="s">
        <v>4483</v>
      </c>
      <c r="J12694" s="2" t="s">
        <v>32643</v>
      </c>
      <c r="K12694" s="5" t="s">
        <v>55</v>
      </c>
    </row>
    <row r="12695" spans="1:16" hidden="1" x14ac:dyDescent="0.25">
      <c r="A12695">
        <v>272788</v>
      </c>
      <c r="B12695" t="s">
        <v>32644</v>
      </c>
      <c r="C12695" t="s">
        <v>32609</v>
      </c>
      <c r="D12695" t="s">
        <v>32610</v>
      </c>
      <c r="E12695" t="s">
        <v>36171</v>
      </c>
      <c r="F12695" t="s">
        <v>36172</v>
      </c>
      <c r="G12695">
        <v>1999</v>
      </c>
      <c r="H12695" t="s">
        <v>36794</v>
      </c>
      <c r="I12695" t="s">
        <v>4483</v>
      </c>
      <c r="J12695" s="2" t="s">
        <v>32645</v>
      </c>
      <c r="K12695" s="5" t="s">
        <v>55</v>
      </c>
    </row>
    <row r="12696" spans="1:16" hidden="1" x14ac:dyDescent="0.25">
      <c r="A12696">
        <v>272789</v>
      </c>
      <c r="B12696" t="s">
        <v>32646</v>
      </c>
      <c r="C12696" t="s">
        <v>32633</v>
      </c>
      <c r="D12696" t="s">
        <v>32610</v>
      </c>
      <c r="E12696" t="s">
        <v>36171</v>
      </c>
      <c r="F12696" t="s">
        <v>36172</v>
      </c>
      <c r="G12696">
        <v>1999</v>
      </c>
      <c r="H12696" t="s">
        <v>36794</v>
      </c>
      <c r="I12696" t="s">
        <v>32634</v>
      </c>
      <c r="J12696" s="2" t="s">
        <v>32647</v>
      </c>
      <c r="K12696" s="5" t="s">
        <v>55</v>
      </c>
    </row>
    <row r="12697" spans="1:16" hidden="1" x14ac:dyDescent="0.25">
      <c r="A12697">
        <v>272831</v>
      </c>
      <c r="B12697" t="s">
        <v>32648</v>
      </c>
      <c r="C12697" t="s">
        <v>32609</v>
      </c>
      <c r="D12697" t="s">
        <v>32610</v>
      </c>
      <c r="E12697" t="s">
        <v>36171</v>
      </c>
      <c r="F12697" t="s">
        <v>36172</v>
      </c>
      <c r="G12697">
        <v>1999</v>
      </c>
      <c r="H12697" t="s">
        <v>36794</v>
      </c>
      <c r="I12697" t="s">
        <v>4483</v>
      </c>
      <c r="J12697" s="2" t="s">
        <v>32649</v>
      </c>
      <c r="K12697" s="5" t="s">
        <v>21</v>
      </c>
    </row>
    <row r="12698" spans="1:16" hidden="1" x14ac:dyDescent="0.25">
      <c r="A12698">
        <v>272870</v>
      </c>
      <c r="B12698" t="s">
        <v>32650</v>
      </c>
      <c r="C12698" t="s">
        <v>32633</v>
      </c>
      <c r="D12698" t="s">
        <v>32610</v>
      </c>
      <c r="E12698" t="s">
        <v>36171</v>
      </c>
      <c r="F12698" t="s">
        <v>36172</v>
      </c>
      <c r="G12698">
        <v>1999</v>
      </c>
      <c r="H12698" t="s">
        <v>36794</v>
      </c>
      <c r="I12698" t="s">
        <v>32634</v>
      </c>
      <c r="J12698" s="2" t="s">
        <v>32651</v>
      </c>
      <c r="K12698" s="5" t="s">
        <v>55</v>
      </c>
      <c r="L12698" t="s">
        <v>143</v>
      </c>
    </row>
    <row r="12699" spans="1:16" hidden="1" x14ac:dyDescent="0.25">
      <c r="A12699">
        <v>272887</v>
      </c>
      <c r="B12699" t="s">
        <v>32652</v>
      </c>
      <c r="C12699" t="s">
        <v>32633</v>
      </c>
      <c r="D12699" t="s">
        <v>32610</v>
      </c>
      <c r="E12699" t="s">
        <v>36171</v>
      </c>
      <c r="F12699" t="s">
        <v>36172</v>
      </c>
      <c r="G12699">
        <v>1999</v>
      </c>
      <c r="H12699" t="s">
        <v>36794</v>
      </c>
      <c r="I12699" t="s">
        <v>32634</v>
      </c>
      <c r="J12699" s="2" t="s">
        <v>32653</v>
      </c>
      <c r="K12699" s="5" t="s">
        <v>21</v>
      </c>
    </row>
    <row r="12700" spans="1:16" hidden="1" x14ac:dyDescent="0.25">
      <c r="A12700">
        <v>272898</v>
      </c>
      <c r="B12700" t="s">
        <v>32654</v>
      </c>
      <c r="C12700" t="s">
        <v>32633</v>
      </c>
      <c r="D12700" t="s">
        <v>32610</v>
      </c>
      <c r="E12700" t="s">
        <v>36171</v>
      </c>
      <c r="F12700" t="s">
        <v>36172</v>
      </c>
      <c r="G12700">
        <v>1999</v>
      </c>
      <c r="H12700" t="s">
        <v>36794</v>
      </c>
      <c r="I12700" t="s">
        <v>32634</v>
      </c>
      <c r="J12700" s="2" t="s">
        <v>32655</v>
      </c>
      <c r="K12700" s="5" t="s">
        <v>345</v>
      </c>
      <c r="L12700" t="s">
        <v>35266</v>
      </c>
    </row>
    <row r="12701" spans="1:16" hidden="1" x14ac:dyDescent="0.25">
      <c r="A12701">
        <v>272908</v>
      </c>
      <c r="B12701" t="s">
        <v>32656</v>
      </c>
      <c r="C12701" t="s">
        <v>32609</v>
      </c>
      <c r="D12701" t="s">
        <v>32610</v>
      </c>
      <c r="E12701" t="s">
        <v>36171</v>
      </c>
      <c r="F12701" t="s">
        <v>36172</v>
      </c>
      <c r="G12701">
        <v>1999</v>
      </c>
      <c r="H12701" t="s">
        <v>36794</v>
      </c>
      <c r="I12701" t="s">
        <v>4483</v>
      </c>
      <c r="J12701" s="2" t="s">
        <v>32657</v>
      </c>
      <c r="K12701" s="5" t="s">
        <v>21</v>
      </c>
    </row>
    <row r="12702" spans="1:16" hidden="1" x14ac:dyDescent="0.25">
      <c r="A12702">
        <v>272913</v>
      </c>
      <c r="B12702" t="s">
        <v>32658</v>
      </c>
      <c r="C12702" t="s">
        <v>32609</v>
      </c>
      <c r="D12702" t="s">
        <v>32610</v>
      </c>
      <c r="E12702" t="s">
        <v>36171</v>
      </c>
      <c r="F12702" t="s">
        <v>36172</v>
      </c>
      <c r="G12702">
        <v>1999</v>
      </c>
      <c r="H12702" t="s">
        <v>36794</v>
      </c>
      <c r="I12702" t="s">
        <v>4483</v>
      </c>
      <c r="J12702" s="2" t="s">
        <v>32659</v>
      </c>
      <c r="K12702" s="5" t="s">
        <v>38</v>
      </c>
      <c r="L12702" t="s">
        <v>119</v>
      </c>
    </row>
    <row r="12703" spans="1:16" hidden="1" x14ac:dyDescent="0.25">
      <c r="A12703">
        <v>272915</v>
      </c>
      <c r="B12703" t="s">
        <v>32660</v>
      </c>
      <c r="C12703" t="s">
        <v>32609</v>
      </c>
      <c r="D12703" t="s">
        <v>32610</v>
      </c>
      <c r="E12703" t="s">
        <v>36171</v>
      </c>
      <c r="F12703" t="s">
        <v>36172</v>
      </c>
      <c r="G12703">
        <v>1999</v>
      </c>
      <c r="H12703" t="s">
        <v>36794</v>
      </c>
      <c r="I12703" t="s">
        <v>4483</v>
      </c>
      <c r="J12703" s="2" t="s">
        <v>32661</v>
      </c>
      <c r="K12703" s="5" t="s">
        <v>21</v>
      </c>
    </row>
    <row r="12704" spans="1:16" x14ac:dyDescent="0.25">
      <c r="A12704">
        <v>272965</v>
      </c>
      <c r="B12704" t="s">
        <v>32662</v>
      </c>
      <c r="C12704" t="s">
        <v>32633</v>
      </c>
      <c r="D12704" t="s">
        <v>32610</v>
      </c>
      <c r="E12704" t="s">
        <v>36171</v>
      </c>
      <c r="F12704" t="s">
        <v>36172</v>
      </c>
      <c r="G12704">
        <v>1999</v>
      </c>
      <c r="H12704" t="s">
        <v>36794</v>
      </c>
      <c r="I12704" t="s">
        <v>32634</v>
      </c>
      <c r="J12704" s="2" t="s">
        <v>32663</v>
      </c>
      <c r="K12704" s="5" t="s">
        <v>38</v>
      </c>
      <c r="M12704" s="4" t="s">
        <v>35209</v>
      </c>
      <c r="N12704" s="4" t="s">
        <v>8</v>
      </c>
      <c r="O12704" t="s">
        <v>33</v>
      </c>
      <c r="P12704" t="s">
        <v>35338</v>
      </c>
    </row>
    <row r="12705" spans="1:12" hidden="1" x14ac:dyDescent="0.25">
      <c r="A12705">
        <v>272989</v>
      </c>
      <c r="B12705" t="s">
        <v>32664</v>
      </c>
      <c r="C12705" t="s">
        <v>32609</v>
      </c>
      <c r="D12705" t="s">
        <v>32610</v>
      </c>
      <c r="E12705" t="s">
        <v>36171</v>
      </c>
      <c r="F12705" t="s">
        <v>36172</v>
      </c>
      <c r="G12705">
        <v>1999</v>
      </c>
      <c r="H12705" t="s">
        <v>36794</v>
      </c>
      <c r="I12705" t="s">
        <v>4483</v>
      </c>
      <c r="J12705" s="2" t="s">
        <v>32665</v>
      </c>
      <c r="K12705" s="5" t="s">
        <v>55</v>
      </c>
    </row>
    <row r="12706" spans="1:12" hidden="1" x14ac:dyDescent="0.25">
      <c r="A12706">
        <v>273036</v>
      </c>
      <c r="B12706" t="s">
        <v>32666</v>
      </c>
      <c r="C12706" t="s">
        <v>32609</v>
      </c>
      <c r="D12706" t="s">
        <v>32610</v>
      </c>
      <c r="E12706" t="s">
        <v>36171</v>
      </c>
      <c r="F12706" t="s">
        <v>36172</v>
      </c>
      <c r="G12706">
        <v>1999</v>
      </c>
      <c r="H12706" t="s">
        <v>36794</v>
      </c>
      <c r="I12706" t="s">
        <v>4483</v>
      </c>
      <c r="J12706" s="2" t="s">
        <v>32667</v>
      </c>
      <c r="K12706" s="5" t="s">
        <v>32</v>
      </c>
    </row>
    <row r="12707" spans="1:12" hidden="1" x14ac:dyDescent="0.25">
      <c r="A12707">
        <v>273085</v>
      </c>
      <c r="B12707" t="s">
        <v>32668</v>
      </c>
      <c r="C12707" t="s">
        <v>32633</v>
      </c>
      <c r="D12707" t="s">
        <v>32610</v>
      </c>
      <c r="E12707" t="s">
        <v>36171</v>
      </c>
      <c r="F12707" t="s">
        <v>36172</v>
      </c>
      <c r="G12707">
        <v>1999</v>
      </c>
      <c r="H12707" t="s">
        <v>36794</v>
      </c>
      <c r="I12707" t="s">
        <v>32634</v>
      </c>
      <c r="J12707" s="2" t="s">
        <v>32669</v>
      </c>
      <c r="K12707" s="5" t="s">
        <v>55</v>
      </c>
    </row>
    <row r="12708" spans="1:12" hidden="1" x14ac:dyDescent="0.25">
      <c r="A12708">
        <v>273086</v>
      </c>
      <c r="B12708" t="s">
        <v>32670</v>
      </c>
      <c r="C12708" t="s">
        <v>32609</v>
      </c>
      <c r="D12708" t="s">
        <v>32610</v>
      </c>
      <c r="E12708" t="s">
        <v>36171</v>
      </c>
      <c r="F12708" t="s">
        <v>36172</v>
      </c>
      <c r="G12708">
        <v>1999</v>
      </c>
      <c r="H12708" t="s">
        <v>36794</v>
      </c>
      <c r="I12708" t="s">
        <v>4483</v>
      </c>
      <c r="J12708" s="2" t="s">
        <v>32671</v>
      </c>
      <c r="K12708" s="5" t="s">
        <v>21</v>
      </c>
    </row>
    <row r="12709" spans="1:12" hidden="1" x14ac:dyDescent="0.25">
      <c r="A12709">
        <v>273091</v>
      </c>
      <c r="B12709" t="s">
        <v>32672</v>
      </c>
      <c r="C12709" t="s">
        <v>32633</v>
      </c>
      <c r="D12709" t="s">
        <v>32610</v>
      </c>
      <c r="E12709" t="s">
        <v>36171</v>
      </c>
      <c r="F12709" t="s">
        <v>36172</v>
      </c>
      <c r="G12709">
        <v>1999</v>
      </c>
      <c r="H12709" t="s">
        <v>36794</v>
      </c>
      <c r="I12709" t="s">
        <v>32634</v>
      </c>
      <c r="J12709" s="2" t="s">
        <v>32673</v>
      </c>
      <c r="K12709" s="5" t="s">
        <v>32</v>
      </c>
    </row>
    <row r="12710" spans="1:12" hidden="1" x14ac:dyDescent="0.25">
      <c r="A12710">
        <v>273098</v>
      </c>
      <c r="B12710" t="s">
        <v>32674</v>
      </c>
      <c r="C12710" t="s">
        <v>32633</v>
      </c>
      <c r="D12710" t="s">
        <v>32610</v>
      </c>
      <c r="E12710" t="s">
        <v>36171</v>
      </c>
      <c r="F12710" t="s">
        <v>36172</v>
      </c>
      <c r="G12710">
        <v>1999</v>
      </c>
      <c r="H12710" t="s">
        <v>36794</v>
      </c>
      <c r="I12710" t="s">
        <v>32634</v>
      </c>
      <c r="J12710" s="2" t="s">
        <v>32675</v>
      </c>
      <c r="K12710" s="5" t="s">
        <v>21</v>
      </c>
    </row>
    <row r="12711" spans="1:12" hidden="1" x14ac:dyDescent="0.25">
      <c r="A12711">
        <v>273106</v>
      </c>
      <c r="B12711" t="s">
        <v>32676</v>
      </c>
      <c r="C12711" t="s">
        <v>32609</v>
      </c>
      <c r="D12711" t="s">
        <v>32610</v>
      </c>
      <c r="E12711" t="s">
        <v>36171</v>
      </c>
      <c r="F12711" t="s">
        <v>36172</v>
      </c>
      <c r="G12711">
        <v>1999</v>
      </c>
      <c r="H12711" t="s">
        <v>36794</v>
      </c>
      <c r="I12711" t="s">
        <v>4483</v>
      </c>
      <c r="J12711" s="2" t="s">
        <v>32677</v>
      </c>
      <c r="K12711" s="5" t="s">
        <v>38</v>
      </c>
      <c r="L12711" t="s">
        <v>16</v>
      </c>
    </row>
    <row r="12712" spans="1:12" hidden="1" x14ac:dyDescent="0.25">
      <c r="A12712">
        <v>273113</v>
      </c>
      <c r="B12712" t="s">
        <v>32678</v>
      </c>
      <c r="C12712" t="s">
        <v>32633</v>
      </c>
      <c r="D12712" t="s">
        <v>32610</v>
      </c>
      <c r="E12712" t="s">
        <v>36171</v>
      </c>
      <c r="F12712" t="s">
        <v>36172</v>
      </c>
      <c r="G12712">
        <v>1999</v>
      </c>
      <c r="H12712" t="s">
        <v>36794</v>
      </c>
      <c r="I12712" t="s">
        <v>32634</v>
      </c>
      <c r="J12712" s="2" t="s">
        <v>32679</v>
      </c>
      <c r="K12712" s="5" t="s">
        <v>21</v>
      </c>
    </row>
    <row r="12713" spans="1:12" hidden="1" x14ac:dyDescent="0.25">
      <c r="A12713">
        <v>273124</v>
      </c>
      <c r="B12713" t="s">
        <v>32680</v>
      </c>
      <c r="C12713" t="s">
        <v>32633</v>
      </c>
      <c r="D12713" t="s">
        <v>32610</v>
      </c>
      <c r="E12713" t="s">
        <v>36171</v>
      </c>
      <c r="F12713" t="s">
        <v>36172</v>
      </c>
      <c r="G12713">
        <v>1999</v>
      </c>
      <c r="H12713" t="s">
        <v>36794</v>
      </c>
      <c r="I12713" t="s">
        <v>32634</v>
      </c>
      <c r="J12713" s="2" t="s">
        <v>32681</v>
      </c>
      <c r="K12713" s="5" t="s">
        <v>21</v>
      </c>
    </row>
    <row r="12714" spans="1:12" hidden="1" x14ac:dyDescent="0.25">
      <c r="A12714">
        <v>273128</v>
      </c>
      <c r="B12714" t="s">
        <v>32682</v>
      </c>
      <c r="C12714" t="s">
        <v>32683</v>
      </c>
      <c r="D12714" t="s">
        <v>32610</v>
      </c>
      <c r="E12714" t="s">
        <v>36171</v>
      </c>
      <c r="F12714" t="s">
        <v>36172</v>
      </c>
      <c r="G12714">
        <v>1999</v>
      </c>
      <c r="H12714" t="s">
        <v>36794</v>
      </c>
      <c r="I12714" t="s">
        <v>32684</v>
      </c>
      <c r="J12714" s="2" t="s">
        <v>32685</v>
      </c>
      <c r="K12714" s="5" t="s">
        <v>21</v>
      </c>
    </row>
    <row r="12715" spans="1:12" hidden="1" x14ac:dyDescent="0.25">
      <c r="A12715">
        <v>273134</v>
      </c>
      <c r="B12715" t="s">
        <v>32686</v>
      </c>
      <c r="C12715" t="s">
        <v>32613</v>
      </c>
      <c r="D12715" t="s">
        <v>32610</v>
      </c>
      <c r="E12715" t="s">
        <v>36171</v>
      </c>
      <c r="F12715" t="s">
        <v>36172</v>
      </c>
      <c r="G12715">
        <v>1999</v>
      </c>
      <c r="H12715" t="s">
        <v>36794</v>
      </c>
      <c r="I12715" t="s">
        <v>5319</v>
      </c>
      <c r="J12715" s="2" t="s">
        <v>32687</v>
      </c>
      <c r="K12715" s="5" t="s">
        <v>1493</v>
      </c>
      <c r="L12715" t="s">
        <v>35297</v>
      </c>
    </row>
    <row r="12716" spans="1:12" hidden="1" x14ac:dyDescent="0.25">
      <c r="A12716">
        <v>273161</v>
      </c>
      <c r="B12716" t="s">
        <v>32688</v>
      </c>
      <c r="C12716" t="s">
        <v>32633</v>
      </c>
      <c r="D12716" t="s">
        <v>32610</v>
      </c>
      <c r="E12716" t="s">
        <v>36171</v>
      </c>
      <c r="F12716" t="s">
        <v>36172</v>
      </c>
      <c r="G12716">
        <v>1999</v>
      </c>
      <c r="H12716" t="s">
        <v>36794</v>
      </c>
      <c r="I12716" t="s">
        <v>32634</v>
      </c>
      <c r="J12716" s="2" t="s">
        <v>32689</v>
      </c>
      <c r="K12716" s="5" t="s">
        <v>38</v>
      </c>
      <c r="L12716" t="s">
        <v>132</v>
      </c>
    </row>
    <row r="12717" spans="1:12" hidden="1" x14ac:dyDescent="0.25">
      <c r="A12717">
        <v>273189</v>
      </c>
      <c r="B12717" t="s">
        <v>32690</v>
      </c>
      <c r="C12717" t="s">
        <v>32633</v>
      </c>
      <c r="D12717" t="s">
        <v>32610</v>
      </c>
      <c r="E12717" t="s">
        <v>36171</v>
      </c>
      <c r="F12717" t="s">
        <v>36172</v>
      </c>
      <c r="G12717">
        <v>1999</v>
      </c>
      <c r="H12717" t="s">
        <v>36794</v>
      </c>
      <c r="I12717" t="s">
        <v>32634</v>
      </c>
      <c r="J12717" s="2" t="s">
        <v>32691</v>
      </c>
      <c r="K12717" s="5" t="s">
        <v>173</v>
      </c>
      <c r="L12717" t="s">
        <v>174</v>
      </c>
    </row>
    <row r="12718" spans="1:12" hidden="1" x14ac:dyDescent="0.25">
      <c r="A12718">
        <v>273242</v>
      </c>
      <c r="B12718" t="s">
        <v>32692</v>
      </c>
      <c r="C12718" t="s">
        <v>32613</v>
      </c>
      <c r="D12718" t="s">
        <v>32610</v>
      </c>
      <c r="E12718" t="s">
        <v>36171</v>
      </c>
      <c r="F12718" t="s">
        <v>36172</v>
      </c>
      <c r="G12718">
        <v>1999</v>
      </c>
      <c r="H12718" t="s">
        <v>36794</v>
      </c>
      <c r="I12718" t="s">
        <v>5319</v>
      </c>
      <c r="J12718" s="2" t="s">
        <v>32693</v>
      </c>
      <c r="K12718" s="5" t="s">
        <v>21</v>
      </c>
    </row>
    <row r="12719" spans="1:12" hidden="1" x14ac:dyDescent="0.25">
      <c r="A12719">
        <v>273246</v>
      </c>
      <c r="B12719" t="s">
        <v>32694</v>
      </c>
      <c r="C12719" t="s">
        <v>32633</v>
      </c>
      <c r="D12719" t="s">
        <v>32610</v>
      </c>
      <c r="E12719" t="s">
        <v>36171</v>
      </c>
      <c r="F12719" t="s">
        <v>36172</v>
      </c>
      <c r="G12719">
        <v>1999</v>
      </c>
      <c r="H12719" t="s">
        <v>36794</v>
      </c>
      <c r="I12719" t="s">
        <v>32634</v>
      </c>
      <c r="J12719" s="2" t="s">
        <v>32695</v>
      </c>
      <c r="K12719" s="5" t="s">
        <v>21</v>
      </c>
    </row>
    <row r="12720" spans="1:12" hidden="1" x14ac:dyDescent="0.25">
      <c r="A12720">
        <v>273263</v>
      </c>
      <c r="B12720" t="s">
        <v>32696</v>
      </c>
      <c r="C12720" t="s">
        <v>32633</v>
      </c>
      <c r="D12720" t="s">
        <v>32610</v>
      </c>
      <c r="E12720" t="s">
        <v>36171</v>
      </c>
      <c r="F12720" t="s">
        <v>36172</v>
      </c>
      <c r="G12720">
        <v>1999</v>
      </c>
      <c r="H12720" t="s">
        <v>36794</v>
      </c>
      <c r="I12720" t="s">
        <v>32634</v>
      </c>
      <c r="J12720" s="2" t="s">
        <v>32697</v>
      </c>
      <c r="K12720" s="5" t="s">
        <v>21</v>
      </c>
    </row>
    <row r="12721" spans="1:16" hidden="1" x14ac:dyDescent="0.25">
      <c r="A12721">
        <v>273265</v>
      </c>
      <c r="B12721" t="s">
        <v>32698</v>
      </c>
      <c r="C12721" t="s">
        <v>32633</v>
      </c>
      <c r="D12721" t="s">
        <v>32610</v>
      </c>
      <c r="E12721" t="s">
        <v>36171</v>
      </c>
      <c r="F12721" t="s">
        <v>36172</v>
      </c>
      <c r="G12721">
        <v>1999</v>
      </c>
      <c r="H12721" t="s">
        <v>36794</v>
      </c>
      <c r="I12721" t="s">
        <v>32634</v>
      </c>
      <c r="J12721" s="2" t="s">
        <v>32699</v>
      </c>
      <c r="K12721" s="5" t="s">
        <v>21</v>
      </c>
    </row>
    <row r="12722" spans="1:16" hidden="1" x14ac:dyDescent="0.25">
      <c r="A12722">
        <v>273280</v>
      </c>
      <c r="B12722" t="s">
        <v>32700</v>
      </c>
      <c r="C12722" t="s">
        <v>32613</v>
      </c>
      <c r="D12722" t="s">
        <v>32610</v>
      </c>
      <c r="E12722" t="s">
        <v>36171</v>
      </c>
      <c r="F12722" t="s">
        <v>36172</v>
      </c>
      <c r="G12722">
        <v>1999</v>
      </c>
      <c r="H12722" t="s">
        <v>36794</v>
      </c>
      <c r="I12722" t="s">
        <v>5319</v>
      </c>
      <c r="J12722" s="2" t="s">
        <v>32701</v>
      </c>
      <c r="K12722" s="5" t="s">
        <v>21</v>
      </c>
    </row>
    <row r="12723" spans="1:16" hidden="1" x14ac:dyDescent="0.25">
      <c r="A12723">
        <v>273289</v>
      </c>
      <c r="B12723" t="s">
        <v>32702</v>
      </c>
      <c r="C12723" t="s">
        <v>32633</v>
      </c>
      <c r="D12723" t="s">
        <v>32610</v>
      </c>
      <c r="E12723" t="s">
        <v>36171</v>
      </c>
      <c r="F12723" t="s">
        <v>36172</v>
      </c>
      <c r="G12723">
        <v>1999</v>
      </c>
      <c r="H12723" t="s">
        <v>36794</v>
      </c>
      <c r="I12723" t="s">
        <v>32634</v>
      </c>
      <c r="J12723" s="2" t="s">
        <v>32703</v>
      </c>
      <c r="K12723" s="5" t="s">
        <v>55</v>
      </c>
    </row>
    <row r="12724" spans="1:16" hidden="1" x14ac:dyDescent="0.25">
      <c r="A12724">
        <v>273313</v>
      </c>
      <c r="B12724" t="s">
        <v>32704</v>
      </c>
      <c r="C12724" t="s">
        <v>32705</v>
      </c>
      <c r="D12724" t="s">
        <v>32706</v>
      </c>
      <c r="E12724" t="s">
        <v>36173</v>
      </c>
      <c r="F12724" t="s">
        <v>35419</v>
      </c>
      <c r="G12724">
        <v>1971</v>
      </c>
      <c r="H12724" t="s">
        <v>36795</v>
      </c>
      <c r="I12724" t="s">
        <v>32707</v>
      </c>
      <c r="J12724" s="2" t="s">
        <v>32708</v>
      </c>
      <c r="K12724" s="5" t="s">
        <v>32</v>
      </c>
    </row>
    <row r="12725" spans="1:16" hidden="1" x14ac:dyDescent="0.25">
      <c r="A12725">
        <v>273370</v>
      </c>
      <c r="B12725" t="s">
        <v>32709</v>
      </c>
      <c r="C12725" t="s">
        <v>32710</v>
      </c>
      <c r="D12725" t="s">
        <v>32706</v>
      </c>
      <c r="E12725" t="s">
        <v>36173</v>
      </c>
      <c r="F12725" t="s">
        <v>35419</v>
      </c>
      <c r="G12725">
        <v>1971</v>
      </c>
      <c r="H12725" t="s">
        <v>36795</v>
      </c>
      <c r="I12725" t="s">
        <v>32711</v>
      </c>
      <c r="J12725" s="2" t="s">
        <v>32712</v>
      </c>
      <c r="K12725" s="5" t="s">
        <v>55</v>
      </c>
      <c r="L12725" t="s">
        <v>143</v>
      </c>
    </row>
    <row r="12726" spans="1:16" x14ac:dyDescent="0.25">
      <c r="A12726">
        <v>273409</v>
      </c>
      <c r="B12726" t="s">
        <v>32713</v>
      </c>
      <c r="C12726" t="s">
        <v>32714</v>
      </c>
      <c r="D12726" t="s">
        <v>32706</v>
      </c>
      <c r="E12726" t="s">
        <v>36173</v>
      </c>
      <c r="F12726" t="s">
        <v>35419</v>
      </c>
      <c r="G12726">
        <v>1971</v>
      </c>
      <c r="H12726" t="s">
        <v>36795</v>
      </c>
      <c r="I12726" t="s">
        <v>32715</v>
      </c>
      <c r="J12726" s="2" t="s">
        <v>32716</v>
      </c>
      <c r="K12726" s="5" t="s">
        <v>38</v>
      </c>
      <c r="M12726" s="4" t="s">
        <v>7</v>
      </c>
      <c r="N12726" s="4" t="s">
        <v>8</v>
      </c>
      <c r="O12726" t="s">
        <v>33</v>
      </c>
      <c r="P12726" t="s">
        <v>35338</v>
      </c>
    </row>
    <row r="12727" spans="1:16" hidden="1" x14ac:dyDescent="0.25">
      <c r="A12727">
        <v>273410</v>
      </c>
      <c r="B12727" t="s">
        <v>32717</v>
      </c>
      <c r="C12727" t="s">
        <v>32714</v>
      </c>
      <c r="D12727" t="s">
        <v>32706</v>
      </c>
      <c r="E12727" t="s">
        <v>36173</v>
      </c>
      <c r="F12727" t="s">
        <v>35419</v>
      </c>
      <c r="G12727">
        <v>1971</v>
      </c>
      <c r="H12727" t="s">
        <v>36795</v>
      </c>
      <c r="I12727" t="s">
        <v>32715</v>
      </c>
      <c r="J12727" s="2" t="s">
        <v>32718</v>
      </c>
      <c r="K12727" s="5" t="s">
        <v>475</v>
      </c>
    </row>
    <row r="12728" spans="1:16" hidden="1" x14ac:dyDescent="0.25">
      <c r="A12728">
        <v>273433</v>
      </c>
      <c r="B12728" t="s">
        <v>32719</v>
      </c>
      <c r="C12728" t="s">
        <v>32720</v>
      </c>
      <c r="D12728" t="s">
        <v>32706</v>
      </c>
      <c r="E12728" t="s">
        <v>36173</v>
      </c>
      <c r="F12728" t="s">
        <v>35419</v>
      </c>
      <c r="G12728">
        <v>1971</v>
      </c>
      <c r="H12728" t="s">
        <v>36795</v>
      </c>
      <c r="I12728" t="s">
        <v>32721</v>
      </c>
      <c r="J12728" s="2" t="s">
        <v>32722</v>
      </c>
      <c r="K12728" s="5" t="s">
        <v>38</v>
      </c>
      <c r="L12728" t="s">
        <v>132</v>
      </c>
    </row>
    <row r="12729" spans="1:16" hidden="1" x14ac:dyDescent="0.25">
      <c r="A12729">
        <v>273532</v>
      </c>
      <c r="B12729" t="s">
        <v>32723</v>
      </c>
      <c r="C12729" t="s">
        <v>32724</v>
      </c>
      <c r="D12729" t="s">
        <v>32706</v>
      </c>
      <c r="E12729" t="s">
        <v>36173</v>
      </c>
      <c r="F12729" t="s">
        <v>35419</v>
      </c>
      <c r="G12729">
        <v>1971</v>
      </c>
      <c r="H12729" t="s">
        <v>36795</v>
      </c>
      <c r="I12729" t="s">
        <v>32725</v>
      </c>
      <c r="J12729" s="2" t="s">
        <v>32726</v>
      </c>
      <c r="K12729" s="5" t="s">
        <v>38</v>
      </c>
      <c r="L12729" t="s">
        <v>35297</v>
      </c>
    </row>
    <row r="12730" spans="1:16" hidden="1" x14ac:dyDescent="0.25">
      <c r="A12730">
        <v>273563</v>
      </c>
      <c r="B12730" t="s">
        <v>32727</v>
      </c>
      <c r="C12730" t="s">
        <v>32728</v>
      </c>
      <c r="D12730" t="s">
        <v>32729</v>
      </c>
      <c r="E12730" t="s">
        <v>36174</v>
      </c>
      <c r="F12730" t="s">
        <v>35737</v>
      </c>
      <c r="G12730">
        <v>2001</v>
      </c>
      <c r="H12730" t="s">
        <v>36796</v>
      </c>
      <c r="I12730" t="s">
        <v>32730</v>
      </c>
      <c r="J12730" s="2" t="s">
        <v>32731</v>
      </c>
      <c r="K12730" s="5" t="s">
        <v>55</v>
      </c>
    </row>
    <row r="12731" spans="1:16" hidden="1" x14ac:dyDescent="0.25">
      <c r="A12731">
        <v>273583</v>
      </c>
      <c r="B12731" t="s">
        <v>32732</v>
      </c>
      <c r="C12731" t="s">
        <v>32728</v>
      </c>
      <c r="D12731" t="s">
        <v>32729</v>
      </c>
      <c r="E12731" t="s">
        <v>36174</v>
      </c>
      <c r="F12731" t="s">
        <v>35737</v>
      </c>
      <c r="G12731">
        <v>2001</v>
      </c>
      <c r="H12731" t="s">
        <v>36796</v>
      </c>
      <c r="I12731" t="s">
        <v>32730</v>
      </c>
      <c r="J12731" s="2" t="s">
        <v>32733</v>
      </c>
      <c r="K12731" s="5" t="s">
        <v>38</v>
      </c>
      <c r="L12731" t="s">
        <v>323</v>
      </c>
    </row>
    <row r="12732" spans="1:16" hidden="1" x14ac:dyDescent="0.25">
      <c r="A12732">
        <v>273610</v>
      </c>
      <c r="B12732" t="s">
        <v>32734</v>
      </c>
      <c r="C12732" t="s">
        <v>32735</v>
      </c>
      <c r="D12732" t="s">
        <v>32729</v>
      </c>
      <c r="E12732" t="s">
        <v>36174</v>
      </c>
      <c r="F12732" t="s">
        <v>35737</v>
      </c>
      <c r="G12732">
        <v>2001</v>
      </c>
      <c r="H12732" t="s">
        <v>36796</v>
      </c>
      <c r="I12732" t="s">
        <v>18552</v>
      </c>
      <c r="J12732" s="2" t="s">
        <v>32736</v>
      </c>
      <c r="K12732" s="5" t="s">
        <v>475</v>
      </c>
    </row>
    <row r="12733" spans="1:16" hidden="1" x14ac:dyDescent="0.25">
      <c r="A12733">
        <v>273612</v>
      </c>
      <c r="B12733" t="s">
        <v>32737</v>
      </c>
      <c r="C12733" t="s">
        <v>32735</v>
      </c>
      <c r="D12733" t="s">
        <v>32729</v>
      </c>
      <c r="E12733" t="s">
        <v>36174</v>
      </c>
      <c r="F12733" t="s">
        <v>35737</v>
      </c>
      <c r="G12733">
        <v>2001</v>
      </c>
      <c r="H12733" t="s">
        <v>36796</v>
      </c>
      <c r="I12733" t="s">
        <v>18552</v>
      </c>
      <c r="J12733" s="2" t="s">
        <v>32738</v>
      </c>
      <c r="K12733" s="5" t="s">
        <v>15</v>
      </c>
      <c r="L12733" t="s">
        <v>35248</v>
      </c>
    </row>
    <row r="12734" spans="1:16" hidden="1" x14ac:dyDescent="0.25">
      <c r="A12734">
        <v>273616</v>
      </c>
      <c r="B12734" t="s">
        <v>32739</v>
      </c>
      <c r="C12734" t="s">
        <v>32728</v>
      </c>
      <c r="D12734" t="s">
        <v>32729</v>
      </c>
      <c r="E12734" t="s">
        <v>36174</v>
      </c>
      <c r="F12734" t="s">
        <v>35737</v>
      </c>
      <c r="G12734">
        <v>2001</v>
      </c>
      <c r="H12734" t="s">
        <v>36796</v>
      </c>
      <c r="I12734" t="s">
        <v>32730</v>
      </c>
      <c r="J12734" s="2" t="s">
        <v>32740</v>
      </c>
      <c r="K12734" s="5" t="s">
        <v>21</v>
      </c>
    </row>
    <row r="12735" spans="1:16" hidden="1" x14ac:dyDescent="0.25">
      <c r="A12735">
        <v>273620</v>
      </c>
      <c r="B12735" t="s">
        <v>32741</v>
      </c>
      <c r="C12735" t="s">
        <v>32728</v>
      </c>
      <c r="D12735" t="s">
        <v>32729</v>
      </c>
      <c r="E12735" t="s">
        <v>36174</v>
      </c>
      <c r="F12735" t="s">
        <v>35737</v>
      </c>
      <c r="G12735">
        <v>2001</v>
      </c>
      <c r="H12735" t="s">
        <v>36796</v>
      </c>
      <c r="I12735" t="s">
        <v>32730</v>
      </c>
      <c r="J12735" s="2" t="s">
        <v>32742</v>
      </c>
      <c r="K12735" s="5" t="s">
        <v>21</v>
      </c>
    </row>
    <row r="12736" spans="1:16" hidden="1" x14ac:dyDescent="0.25">
      <c r="A12736">
        <v>273639</v>
      </c>
      <c r="B12736" t="s">
        <v>32743</v>
      </c>
      <c r="C12736" t="s">
        <v>32728</v>
      </c>
      <c r="D12736" t="s">
        <v>32729</v>
      </c>
      <c r="E12736" t="s">
        <v>36174</v>
      </c>
      <c r="F12736" t="s">
        <v>35737</v>
      </c>
      <c r="G12736">
        <v>2001</v>
      </c>
      <c r="H12736" t="s">
        <v>36796</v>
      </c>
      <c r="I12736" t="s">
        <v>32730</v>
      </c>
      <c r="J12736" s="2" t="s">
        <v>32744</v>
      </c>
      <c r="K12736" s="5" t="s">
        <v>38</v>
      </c>
      <c r="L12736" t="s">
        <v>323</v>
      </c>
    </row>
    <row r="12737" spans="1:12" hidden="1" x14ac:dyDescent="0.25">
      <c r="A12737">
        <v>273642</v>
      </c>
      <c r="B12737" t="s">
        <v>32745</v>
      </c>
      <c r="C12737" t="s">
        <v>32728</v>
      </c>
      <c r="D12737" t="s">
        <v>32729</v>
      </c>
      <c r="E12737" t="s">
        <v>36174</v>
      </c>
      <c r="F12737" t="s">
        <v>35737</v>
      </c>
      <c r="G12737">
        <v>2001</v>
      </c>
      <c r="H12737" t="s">
        <v>36796</v>
      </c>
      <c r="I12737" t="s">
        <v>32730</v>
      </c>
      <c r="J12737" s="2" t="s">
        <v>32746</v>
      </c>
      <c r="K12737" s="5" t="s">
        <v>128</v>
      </c>
    </row>
    <row r="12738" spans="1:12" hidden="1" x14ac:dyDescent="0.25">
      <c r="A12738">
        <v>273676</v>
      </c>
      <c r="B12738" t="s">
        <v>32747</v>
      </c>
      <c r="C12738" t="s">
        <v>32728</v>
      </c>
      <c r="D12738" t="s">
        <v>32729</v>
      </c>
      <c r="E12738" t="s">
        <v>36174</v>
      </c>
      <c r="F12738" t="s">
        <v>35737</v>
      </c>
      <c r="G12738">
        <v>2001</v>
      </c>
      <c r="H12738" t="s">
        <v>36796</v>
      </c>
      <c r="I12738" t="s">
        <v>32730</v>
      </c>
      <c r="J12738" s="2" t="s">
        <v>32748</v>
      </c>
      <c r="K12738" s="5" t="s">
        <v>475</v>
      </c>
    </row>
    <row r="12739" spans="1:12" hidden="1" x14ac:dyDescent="0.25">
      <c r="A12739">
        <v>273820</v>
      </c>
      <c r="B12739" t="s">
        <v>32749</v>
      </c>
      <c r="C12739" t="s">
        <v>32750</v>
      </c>
      <c r="D12739" t="s">
        <v>32729</v>
      </c>
      <c r="E12739" t="s">
        <v>36174</v>
      </c>
      <c r="F12739" t="s">
        <v>35737</v>
      </c>
      <c r="G12739">
        <v>2001</v>
      </c>
      <c r="H12739" t="s">
        <v>36796</v>
      </c>
      <c r="I12739" t="s">
        <v>32751</v>
      </c>
      <c r="J12739" s="2" t="s">
        <v>32752</v>
      </c>
      <c r="K12739" s="5" t="s">
        <v>55</v>
      </c>
    </row>
    <row r="12740" spans="1:12" hidden="1" x14ac:dyDescent="0.25">
      <c r="A12740">
        <v>273825</v>
      </c>
      <c r="B12740" t="s">
        <v>32753</v>
      </c>
      <c r="C12740" t="s">
        <v>32735</v>
      </c>
      <c r="D12740" t="s">
        <v>32729</v>
      </c>
      <c r="E12740" t="s">
        <v>36174</v>
      </c>
      <c r="F12740" t="s">
        <v>35737</v>
      </c>
      <c r="G12740">
        <v>2001</v>
      </c>
      <c r="H12740" t="s">
        <v>36796</v>
      </c>
      <c r="I12740" t="s">
        <v>18552</v>
      </c>
      <c r="J12740" s="2" t="s">
        <v>32754</v>
      </c>
      <c r="K12740" s="5" t="s">
        <v>202</v>
      </c>
    </row>
    <row r="12741" spans="1:12" hidden="1" x14ac:dyDescent="0.25">
      <c r="A12741">
        <v>273826</v>
      </c>
      <c r="B12741" t="s">
        <v>32755</v>
      </c>
      <c r="C12741" t="s">
        <v>32750</v>
      </c>
      <c r="D12741" t="s">
        <v>32729</v>
      </c>
      <c r="E12741" t="s">
        <v>36174</v>
      </c>
      <c r="F12741" t="s">
        <v>35737</v>
      </c>
      <c r="G12741">
        <v>2001</v>
      </c>
      <c r="H12741" t="s">
        <v>36796</v>
      </c>
      <c r="I12741" t="s">
        <v>32751</v>
      </c>
      <c r="J12741" s="2" t="s">
        <v>32756</v>
      </c>
      <c r="K12741" s="5" t="s">
        <v>21</v>
      </c>
    </row>
    <row r="12742" spans="1:12" hidden="1" x14ac:dyDescent="0.25">
      <c r="A12742">
        <v>273874</v>
      </c>
      <c r="B12742" t="s">
        <v>32757</v>
      </c>
      <c r="C12742" t="s">
        <v>32758</v>
      </c>
      <c r="D12742" t="s">
        <v>32729</v>
      </c>
      <c r="E12742" t="s">
        <v>36174</v>
      </c>
      <c r="F12742" t="s">
        <v>35737</v>
      </c>
      <c r="G12742">
        <v>2001</v>
      </c>
      <c r="H12742" t="s">
        <v>36796</v>
      </c>
      <c r="I12742" t="s">
        <v>32759</v>
      </c>
      <c r="J12742" s="2" t="s">
        <v>32760</v>
      </c>
      <c r="K12742" s="5" t="s">
        <v>128</v>
      </c>
    </row>
    <row r="12743" spans="1:12" hidden="1" x14ac:dyDescent="0.25">
      <c r="A12743">
        <v>273991</v>
      </c>
      <c r="B12743" t="s">
        <v>32761</v>
      </c>
      <c r="C12743" t="s">
        <v>32762</v>
      </c>
      <c r="D12743" t="s">
        <v>32763</v>
      </c>
      <c r="E12743" t="s">
        <v>36175</v>
      </c>
      <c r="F12743" t="s">
        <v>36176</v>
      </c>
      <c r="G12743">
        <v>1932</v>
      </c>
      <c r="H12743" t="s">
        <v>36797</v>
      </c>
      <c r="I12743" t="s">
        <v>9458</v>
      </c>
      <c r="J12743" s="2" t="s">
        <v>32764</v>
      </c>
      <c r="K12743" s="5" t="s">
        <v>38</v>
      </c>
      <c r="L12743" t="s">
        <v>35308</v>
      </c>
    </row>
    <row r="12744" spans="1:12" hidden="1" x14ac:dyDescent="0.25">
      <c r="A12744">
        <v>274014</v>
      </c>
      <c r="B12744" t="s">
        <v>32765</v>
      </c>
      <c r="C12744" t="s">
        <v>32762</v>
      </c>
      <c r="D12744" t="s">
        <v>32763</v>
      </c>
      <c r="E12744" t="s">
        <v>36175</v>
      </c>
      <c r="F12744" t="s">
        <v>36176</v>
      </c>
      <c r="G12744">
        <v>1932</v>
      </c>
      <c r="H12744" t="s">
        <v>36797</v>
      </c>
      <c r="I12744" t="s">
        <v>9458</v>
      </c>
      <c r="J12744" s="2" t="s">
        <v>32766</v>
      </c>
      <c r="K12744" s="5" t="s">
        <v>21</v>
      </c>
    </row>
    <row r="12745" spans="1:12" hidden="1" x14ac:dyDescent="0.25">
      <c r="A12745">
        <v>274031</v>
      </c>
      <c r="B12745" t="s">
        <v>32767</v>
      </c>
      <c r="C12745" t="s">
        <v>32762</v>
      </c>
      <c r="D12745" t="s">
        <v>32763</v>
      </c>
      <c r="E12745" t="s">
        <v>36175</v>
      </c>
      <c r="F12745" t="s">
        <v>36176</v>
      </c>
      <c r="G12745">
        <v>1932</v>
      </c>
      <c r="H12745" t="s">
        <v>36797</v>
      </c>
      <c r="I12745" t="s">
        <v>9458</v>
      </c>
      <c r="J12745" s="2" t="s">
        <v>32768</v>
      </c>
      <c r="K12745" s="5" t="s">
        <v>21</v>
      </c>
    </row>
    <row r="12746" spans="1:12" hidden="1" x14ac:dyDescent="0.25">
      <c r="A12746">
        <v>274032</v>
      </c>
      <c r="B12746" t="s">
        <v>32769</v>
      </c>
      <c r="C12746" t="s">
        <v>32770</v>
      </c>
      <c r="D12746" t="s">
        <v>32763</v>
      </c>
      <c r="E12746" t="s">
        <v>36175</v>
      </c>
      <c r="F12746" t="s">
        <v>36176</v>
      </c>
      <c r="G12746">
        <v>1932</v>
      </c>
      <c r="H12746" t="s">
        <v>36797</v>
      </c>
      <c r="I12746" t="s">
        <v>32771</v>
      </c>
      <c r="J12746" s="2" t="s">
        <v>32772</v>
      </c>
      <c r="K12746" s="5" t="s">
        <v>21</v>
      </c>
    </row>
    <row r="12747" spans="1:12" hidden="1" x14ac:dyDescent="0.25">
      <c r="A12747">
        <v>274057</v>
      </c>
      <c r="B12747" t="s">
        <v>32773</v>
      </c>
      <c r="C12747" t="s">
        <v>32774</v>
      </c>
      <c r="D12747" t="s">
        <v>32763</v>
      </c>
      <c r="E12747" t="s">
        <v>36175</v>
      </c>
      <c r="F12747" t="s">
        <v>36176</v>
      </c>
      <c r="G12747">
        <v>1932</v>
      </c>
      <c r="H12747" t="s">
        <v>36797</v>
      </c>
      <c r="I12747" t="s">
        <v>32775</v>
      </c>
      <c r="J12747" s="2" t="s">
        <v>32776</v>
      </c>
      <c r="K12747" s="5" t="s">
        <v>38</v>
      </c>
      <c r="L12747" t="s">
        <v>35257</v>
      </c>
    </row>
    <row r="12748" spans="1:12" hidden="1" x14ac:dyDescent="0.25">
      <c r="A12748">
        <v>274070</v>
      </c>
      <c r="B12748" t="s">
        <v>32777</v>
      </c>
      <c r="C12748" t="s">
        <v>32778</v>
      </c>
      <c r="D12748" t="s">
        <v>32763</v>
      </c>
      <c r="E12748" t="s">
        <v>36175</v>
      </c>
      <c r="F12748" t="s">
        <v>36176</v>
      </c>
      <c r="G12748">
        <v>1932</v>
      </c>
      <c r="H12748" t="s">
        <v>36797</v>
      </c>
      <c r="I12748" t="s">
        <v>2916</v>
      </c>
      <c r="J12748" s="2" t="s">
        <v>32779</v>
      </c>
      <c r="K12748" s="5" t="s">
        <v>38</v>
      </c>
      <c r="L12748" t="s">
        <v>16</v>
      </c>
    </row>
    <row r="12749" spans="1:12" hidden="1" x14ac:dyDescent="0.25">
      <c r="A12749">
        <v>274096</v>
      </c>
      <c r="B12749" t="s">
        <v>32780</v>
      </c>
      <c r="C12749" t="s">
        <v>32778</v>
      </c>
      <c r="D12749" t="s">
        <v>32763</v>
      </c>
      <c r="E12749" t="s">
        <v>36175</v>
      </c>
      <c r="F12749" t="s">
        <v>36176</v>
      </c>
      <c r="G12749">
        <v>1932</v>
      </c>
      <c r="H12749" t="s">
        <v>36797</v>
      </c>
      <c r="I12749" t="s">
        <v>2916</v>
      </c>
      <c r="J12749" s="2" t="s">
        <v>32781</v>
      </c>
      <c r="K12749" s="5" t="s">
        <v>38</v>
      </c>
      <c r="L12749" t="s">
        <v>16</v>
      </c>
    </row>
    <row r="12750" spans="1:12" hidden="1" x14ac:dyDescent="0.25">
      <c r="A12750">
        <v>274099</v>
      </c>
      <c r="B12750" t="s">
        <v>32782</v>
      </c>
      <c r="C12750" t="s">
        <v>32762</v>
      </c>
      <c r="D12750" t="s">
        <v>32763</v>
      </c>
      <c r="E12750" t="s">
        <v>36175</v>
      </c>
      <c r="F12750" t="s">
        <v>36176</v>
      </c>
      <c r="G12750">
        <v>1932</v>
      </c>
      <c r="H12750" t="s">
        <v>36797</v>
      </c>
      <c r="I12750" t="s">
        <v>9458</v>
      </c>
      <c r="J12750" s="2" t="s">
        <v>32783</v>
      </c>
      <c r="K12750" s="5" t="s">
        <v>38</v>
      </c>
    </row>
    <row r="12751" spans="1:12" hidden="1" x14ac:dyDescent="0.25">
      <c r="A12751">
        <v>274107</v>
      </c>
      <c r="B12751" t="s">
        <v>32784</v>
      </c>
      <c r="C12751" t="s">
        <v>32778</v>
      </c>
      <c r="D12751" t="s">
        <v>32763</v>
      </c>
      <c r="E12751" t="s">
        <v>36175</v>
      </c>
      <c r="F12751" t="s">
        <v>36176</v>
      </c>
      <c r="G12751">
        <v>1932</v>
      </c>
      <c r="H12751" t="s">
        <v>36797</v>
      </c>
      <c r="I12751" t="s">
        <v>2916</v>
      </c>
      <c r="J12751" s="2" t="s">
        <v>32785</v>
      </c>
      <c r="K12751" s="5" t="s">
        <v>38</v>
      </c>
      <c r="L12751" t="s">
        <v>132</v>
      </c>
    </row>
    <row r="12752" spans="1:12" hidden="1" x14ac:dyDescent="0.25">
      <c r="A12752">
        <v>274108</v>
      </c>
      <c r="B12752" t="s">
        <v>32786</v>
      </c>
      <c r="C12752" t="s">
        <v>32762</v>
      </c>
      <c r="D12752" t="s">
        <v>32763</v>
      </c>
      <c r="E12752" t="s">
        <v>36175</v>
      </c>
      <c r="F12752" t="s">
        <v>36176</v>
      </c>
      <c r="G12752">
        <v>1932</v>
      </c>
      <c r="H12752" t="s">
        <v>36797</v>
      </c>
      <c r="I12752" t="s">
        <v>9458</v>
      </c>
      <c r="J12752" s="2" t="s">
        <v>32787</v>
      </c>
      <c r="K12752" s="5" t="s">
        <v>21</v>
      </c>
    </row>
    <row r="12753" spans="1:16" hidden="1" x14ac:dyDescent="0.25">
      <c r="A12753">
        <v>274118</v>
      </c>
      <c r="B12753" t="s">
        <v>32788</v>
      </c>
      <c r="C12753" t="s">
        <v>32762</v>
      </c>
      <c r="D12753" t="s">
        <v>32763</v>
      </c>
      <c r="E12753" t="s">
        <v>36175</v>
      </c>
      <c r="F12753" t="s">
        <v>36176</v>
      </c>
      <c r="G12753">
        <v>1932</v>
      </c>
      <c r="H12753" t="s">
        <v>36797</v>
      </c>
      <c r="I12753" t="s">
        <v>9458</v>
      </c>
      <c r="J12753" s="2" t="s">
        <v>32789</v>
      </c>
      <c r="K12753" s="5" t="s">
        <v>128</v>
      </c>
      <c r="L12753" t="s">
        <v>35192</v>
      </c>
    </row>
    <row r="12754" spans="1:16" hidden="1" x14ac:dyDescent="0.25">
      <c r="A12754">
        <v>274137</v>
      </c>
      <c r="B12754" t="s">
        <v>32790</v>
      </c>
      <c r="C12754" t="s">
        <v>32762</v>
      </c>
      <c r="D12754" t="s">
        <v>32763</v>
      </c>
      <c r="E12754" t="s">
        <v>36175</v>
      </c>
      <c r="F12754" t="s">
        <v>36176</v>
      </c>
      <c r="G12754">
        <v>1932</v>
      </c>
      <c r="H12754" t="s">
        <v>36797</v>
      </c>
      <c r="I12754" t="s">
        <v>9458</v>
      </c>
      <c r="J12754" s="2" t="s">
        <v>32791</v>
      </c>
      <c r="K12754" s="5" t="s">
        <v>21</v>
      </c>
    </row>
    <row r="12755" spans="1:16" hidden="1" x14ac:dyDescent="0.25">
      <c r="A12755">
        <v>274142</v>
      </c>
      <c r="B12755" t="s">
        <v>32792</v>
      </c>
      <c r="C12755" t="s">
        <v>32778</v>
      </c>
      <c r="D12755" t="s">
        <v>32763</v>
      </c>
      <c r="E12755" t="s">
        <v>36175</v>
      </c>
      <c r="F12755" t="s">
        <v>36176</v>
      </c>
      <c r="G12755">
        <v>1932</v>
      </c>
      <c r="H12755" t="s">
        <v>36797</v>
      </c>
      <c r="I12755" t="s">
        <v>2916</v>
      </c>
      <c r="J12755" s="2" t="s">
        <v>32793</v>
      </c>
      <c r="K12755" s="5" t="s">
        <v>55</v>
      </c>
    </row>
    <row r="12756" spans="1:16" hidden="1" x14ac:dyDescent="0.25">
      <c r="A12756">
        <v>274148</v>
      </c>
      <c r="B12756" t="s">
        <v>32794</v>
      </c>
      <c r="C12756" t="s">
        <v>32778</v>
      </c>
      <c r="D12756" t="s">
        <v>32763</v>
      </c>
      <c r="E12756" t="s">
        <v>36175</v>
      </c>
      <c r="F12756" t="s">
        <v>36176</v>
      </c>
      <c r="G12756">
        <v>1932</v>
      </c>
      <c r="H12756" t="s">
        <v>36797</v>
      </c>
      <c r="I12756" t="s">
        <v>2916</v>
      </c>
      <c r="J12756" s="2" t="s">
        <v>32795</v>
      </c>
      <c r="K12756" s="5" t="s">
        <v>21</v>
      </c>
    </row>
    <row r="12757" spans="1:16" hidden="1" x14ac:dyDescent="0.25">
      <c r="A12757">
        <v>274152</v>
      </c>
      <c r="B12757" t="s">
        <v>32796</v>
      </c>
      <c r="C12757" t="s">
        <v>32778</v>
      </c>
      <c r="D12757" t="s">
        <v>32763</v>
      </c>
      <c r="E12757" t="s">
        <v>36175</v>
      </c>
      <c r="F12757" t="s">
        <v>36176</v>
      </c>
      <c r="G12757">
        <v>1932</v>
      </c>
      <c r="H12757" t="s">
        <v>36797</v>
      </c>
      <c r="I12757" t="s">
        <v>2916</v>
      </c>
      <c r="J12757" s="2" t="s">
        <v>32797</v>
      </c>
      <c r="K12757" s="5" t="s">
        <v>21</v>
      </c>
    </row>
    <row r="12758" spans="1:16" hidden="1" x14ac:dyDescent="0.25">
      <c r="A12758">
        <v>274160</v>
      </c>
      <c r="B12758" t="s">
        <v>32798</v>
      </c>
      <c r="C12758" t="s">
        <v>32778</v>
      </c>
      <c r="D12758" t="s">
        <v>32763</v>
      </c>
      <c r="E12758" t="s">
        <v>36175</v>
      </c>
      <c r="F12758" t="s">
        <v>36176</v>
      </c>
      <c r="G12758">
        <v>1932</v>
      </c>
      <c r="H12758" t="s">
        <v>36797</v>
      </c>
      <c r="I12758" t="s">
        <v>2916</v>
      </c>
      <c r="J12758" s="2" t="s">
        <v>32799</v>
      </c>
      <c r="K12758" s="5" t="s">
        <v>21</v>
      </c>
    </row>
    <row r="12759" spans="1:16" hidden="1" x14ac:dyDescent="0.25">
      <c r="A12759">
        <v>274199</v>
      </c>
      <c r="B12759" t="s">
        <v>32800</v>
      </c>
      <c r="C12759" t="s">
        <v>32801</v>
      </c>
      <c r="D12759" t="s">
        <v>32763</v>
      </c>
      <c r="E12759" t="s">
        <v>36175</v>
      </c>
      <c r="F12759" t="s">
        <v>36176</v>
      </c>
      <c r="G12759">
        <v>1932</v>
      </c>
      <c r="H12759" t="s">
        <v>36797</v>
      </c>
      <c r="I12759" t="s">
        <v>32802</v>
      </c>
      <c r="J12759" s="2" t="s">
        <v>32803</v>
      </c>
      <c r="K12759" s="5" t="s">
        <v>55</v>
      </c>
    </row>
    <row r="12760" spans="1:16" hidden="1" x14ac:dyDescent="0.25">
      <c r="A12760">
        <v>274263</v>
      </c>
      <c r="B12760" t="s">
        <v>32804</v>
      </c>
      <c r="C12760" t="s">
        <v>32762</v>
      </c>
      <c r="D12760" t="s">
        <v>32763</v>
      </c>
      <c r="E12760" t="s">
        <v>36175</v>
      </c>
      <c r="F12760" t="s">
        <v>36176</v>
      </c>
      <c r="G12760">
        <v>1932</v>
      </c>
      <c r="H12760" t="s">
        <v>36797</v>
      </c>
      <c r="I12760" t="s">
        <v>9458</v>
      </c>
      <c r="J12760" s="2" t="s">
        <v>32805</v>
      </c>
      <c r="K12760" s="5" t="s">
        <v>21</v>
      </c>
    </row>
    <row r="12761" spans="1:16" hidden="1" x14ac:dyDescent="0.25">
      <c r="A12761">
        <v>274277</v>
      </c>
      <c r="B12761" t="s">
        <v>32806</v>
      </c>
      <c r="C12761" t="s">
        <v>32801</v>
      </c>
      <c r="D12761" t="s">
        <v>32763</v>
      </c>
      <c r="E12761" t="s">
        <v>36175</v>
      </c>
      <c r="F12761" t="s">
        <v>36176</v>
      </c>
      <c r="G12761">
        <v>1932</v>
      </c>
      <c r="H12761" t="s">
        <v>36797</v>
      </c>
      <c r="I12761" t="s">
        <v>32802</v>
      </c>
      <c r="J12761" s="2" t="s">
        <v>32807</v>
      </c>
      <c r="K12761" s="5" t="s">
        <v>15</v>
      </c>
    </row>
    <row r="12762" spans="1:16" hidden="1" x14ac:dyDescent="0.25">
      <c r="A12762">
        <v>274300</v>
      </c>
      <c r="B12762" t="s">
        <v>32808</v>
      </c>
      <c r="C12762" t="s">
        <v>32762</v>
      </c>
      <c r="D12762" t="s">
        <v>32763</v>
      </c>
      <c r="E12762" t="s">
        <v>36175</v>
      </c>
      <c r="F12762" t="s">
        <v>36176</v>
      </c>
      <c r="G12762">
        <v>1932</v>
      </c>
      <c r="H12762" t="s">
        <v>36797</v>
      </c>
      <c r="I12762" t="s">
        <v>9458</v>
      </c>
      <c r="J12762" s="2" t="s">
        <v>32809</v>
      </c>
      <c r="K12762" s="5" t="s">
        <v>38</v>
      </c>
      <c r="L12762" t="s">
        <v>132</v>
      </c>
    </row>
    <row r="12763" spans="1:16" x14ac:dyDescent="0.25">
      <c r="A12763">
        <v>274321</v>
      </c>
      <c r="B12763" t="s">
        <v>32810</v>
      </c>
      <c r="C12763" t="s">
        <v>32762</v>
      </c>
      <c r="D12763" t="s">
        <v>32763</v>
      </c>
      <c r="E12763" t="s">
        <v>36175</v>
      </c>
      <c r="F12763" t="s">
        <v>36176</v>
      </c>
      <c r="G12763">
        <v>1932</v>
      </c>
      <c r="H12763" t="s">
        <v>36797</v>
      </c>
      <c r="I12763" t="s">
        <v>9458</v>
      </c>
      <c r="J12763" s="2" t="s">
        <v>32811</v>
      </c>
      <c r="K12763" s="5" t="s">
        <v>38</v>
      </c>
      <c r="M12763" s="4" t="s">
        <v>7</v>
      </c>
      <c r="N12763" s="4" t="s">
        <v>8</v>
      </c>
      <c r="O12763" t="s">
        <v>33</v>
      </c>
      <c r="P12763" t="s">
        <v>35338</v>
      </c>
    </row>
    <row r="12764" spans="1:16" hidden="1" x14ac:dyDescent="0.25">
      <c r="A12764">
        <v>274354</v>
      </c>
      <c r="B12764" t="s">
        <v>32812</v>
      </c>
      <c r="C12764" t="s">
        <v>32778</v>
      </c>
      <c r="D12764" t="s">
        <v>32763</v>
      </c>
      <c r="E12764" t="s">
        <v>36175</v>
      </c>
      <c r="F12764" t="s">
        <v>36176</v>
      </c>
      <c r="G12764">
        <v>1932</v>
      </c>
      <c r="H12764" t="s">
        <v>36797</v>
      </c>
      <c r="I12764" t="s">
        <v>2916</v>
      </c>
      <c r="J12764" s="2" t="s">
        <v>32813</v>
      </c>
      <c r="K12764" s="5" t="s">
        <v>55</v>
      </c>
    </row>
    <row r="12765" spans="1:16" hidden="1" x14ac:dyDescent="0.25">
      <c r="A12765">
        <v>274363</v>
      </c>
      <c r="B12765" t="s">
        <v>32814</v>
      </c>
      <c r="C12765" t="s">
        <v>32801</v>
      </c>
      <c r="D12765" t="s">
        <v>32763</v>
      </c>
      <c r="E12765" t="s">
        <v>36175</v>
      </c>
      <c r="F12765" t="s">
        <v>36176</v>
      </c>
      <c r="G12765">
        <v>1932</v>
      </c>
      <c r="H12765" t="s">
        <v>36797</v>
      </c>
      <c r="I12765" t="s">
        <v>32802</v>
      </c>
      <c r="J12765" s="2" t="s">
        <v>32815</v>
      </c>
      <c r="K12765" s="5" t="s">
        <v>38</v>
      </c>
      <c r="L12765" t="s">
        <v>35248</v>
      </c>
    </row>
    <row r="12766" spans="1:16" x14ac:dyDescent="0.25">
      <c r="A12766">
        <v>274405</v>
      </c>
      <c r="B12766" t="s">
        <v>32816</v>
      </c>
      <c r="C12766" t="s">
        <v>32817</v>
      </c>
      <c r="D12766" t="s">
        <v>32818</v>
      </c>
      <c r="E12766" t="s">
        <v>36177</v>
      </c>
      <c r="F12766" t="s">
        <v>36178</v>
      </c>
      <c r="G12766">
        <v>1997</v>
      </c>
      <c r="H12766" t="s">
        <v>36798</v>
      </c>
      <c r="I12766" t="s">
        <v>6421</v>
      </c>
      <c r="J12766" s="2" t="s">
        <v>32819</v>
      </c>
      <c r="K12766" s="5" t="s">
        <v>15</v>
      </c>
      <c r="M12766" s="4" t="s">
        <v>7</v>
      </c>
      <c r="N12766" s="4" t="s">
        <v>8</v>
      </c>
      <c r="O12766" t="s">
        <v>33</v>
      </c>
      <c r="P12766" t="s">
        <v>35338</v>
      </c>
    </row>
    <row r="12767" spans="1:16" hidden="1" x14ac:dyDescent="0.25">
      <c r="A12767">
        <v>274428</v>
      </c>
      <c r="B12767" t="s">
        <v>32820</v>
      </c>
      <c r="C12767" t="s">
        <v>32821</v>
      </c>
      <c r="D12767" t="s">
        <v>32818</v>
      </c>
      <c r="E12767" t="s">
        <v>36177</v>
      </c>
      <c r="F12767" t="s">
        <v>36178</v>
      </c>
      <c r="G12767">
        <v>1997</v>
      </c>
      <c r="H12767" t="s">
        <v>36798</v>
      </c>
      <c r="I12767" t="s">
        <v>7801</v>
      </c>
      <c r="J12767" s="2" t="s">
        <v>32822</v>
      </c>
      <c r="K12767" s="5" t="s">
        <v>21</v>
      </c>
    </row>
    <row r="12768" spans="1:16" hidden="1" x14ac:dyDescent="0.25">
      <c r="A12768">
        <v>274436</v>
      </c>
      <c r="B12768" t="s">
        <v>32823</v>
      </c>
      <c r="C12768" t="s">
        <v>32824</v>
      </c>
      <c r="D12768" t="s">
        <v>32818</v>
      </c>
      <c r="E12768" t="s">
        <v>36177</v>
      </c>
      <c r="F12768" t="s">
        <v>36178</v>
      </c>
      <c r="G12768">
        <v>1997</v>
      </c>
      <c r="H12768" t="s">
        <v>36798</v>
      </c>
      <c r="I12768" t="s">
        <v>32825</v>
      </c>
      <c r="J12768" s="2" t="s">
        <v>32826</v>
      </c>
      <c r="K12768" s="5" t="s">
        <v>38</v>
      </c>
      <c r="L12768" t="s">
        <v>132</v>
      </c>
    </row>
    <row r="12769" spans="1:12" hidden="1" x14ac:dyDescent="0.25">
      <c r="A12769">
        <v>274448</v>
      </c>
      <c r="B12769" t="s">
        <v>32827</v>
      </c>
      <c r="C12769" t="s">
        <v>32828</v>
      </c>
      <c r="D12769" t="s">
        <v>32818</v>
      </c>
      <c r="E12769" t="s">
        <v>36177</v>
      </c>
      <c r="F12769" t="s">
        <v>36178</v>
      </c>
      <c r="G12769">
        <v>1997</v>
      </c>
      <c r="H12769" t="s">
        <v>36798</v>
      </c>
      <c r="I12769" t="s">
        <v>17929</v>
      </c>
      <c r="J12769" s="2" t="s">
        <v>32829</v>
      </c>
      <c r="K12769" s="5" t="s">
        <v>21</v>
      </c>
    </row>
    <row r="12770" spans="1:12" hidden="1" x14ac:dyDescent="0.25">
      <c r="A12770">
        <v>274477</v>
      </c>
      <c r="B12770" t="s">
        <v>32830</v>
      </c>
      <c r="C12770" t="s">
        <v>32831</v>
      </c>
      <c r="D12770" t="s">
        <v>32818</v>
      </c>
      <c r="E12770" t="s">
        <v>36177</v>
      </c>
      <c r="F12770" t="s">
        <v>36178</v>
      </c>
      <c r="G12770">
        <v>1997</v>
      </c>
      <c r="H12770" t="s">
        <v>36798</v>
      </c>
      <c r="I12770" t="s">
        <v>6394</v>
      </c>
      <c r="J12770" s="2" t="s">
        <v>32832</v>
      </c>
      <c r="K12770" s="5" t="s">
        <v>21</v>
      </c>
    </row>
    <row r="12771" spans="1:12" hidden="1" x14ac:dyDescent="0.25">
      <c r="A12771">
        <v>274527</v>
      </c>
      <c r="B12771" t="s">
        <v>32833</v>
      </c>
      <c r="C12771" t="s">
        <v>32834</v>
      </c>
      <c r="D12771" t="s">
        <v>32818</v>
      </c>
      <c r="E12771" t="s">
        <v>36177</v>
      </c>
      <c r="F12771" t="s">
        <v>36178</v>
      </c>
      <c r="G12771">
        <v>1997</v>
      </c>
      <c r="H12771" t="s">
        <v>36798</v>
      </c>
      <c r="I12771" t="s">
        <v>648</v>
      </c>
      <c r="J12771" s="2" t="s">
        <v>32835</v>
      </c>
      <c r="K12771" s="5" t="s">
        <v>38</v>
      </c>
      <c r="L12771" t="s">
        <v>132</v>
      </c>
    </row>
    <row r="12772" spans="1:12" hidden="1" x14ac:dyDescent="0.25">
      <c r="A12772">
        <v>274561</v>
      </c>
      <c r="B12772" t="s">
        <v>32836</v>
      </c>
      <c r="C12772" t="s">
        <v>32837</v>
      </c>
      <c r="D12772" t="s">
        <v>32818</v>
      </c>
      <c r="E12772" t="s">
        <v>36177</v>
      </c>
      <c r="F12772" t="s">
        <v>36178</v>
      </c>
      <c r="G12772">
        <v>1997</v>
      </c>
      <c r="H12772" t="s">
        <v>36798</v>
      </c>
      <c r="I12772" t="s">
        <v>32838</v>
      </c>
      <c r="J12772" s="2" t="s">
        <v>32839</v>
      </c>
      <c r="K12772" s="5" t="s">
        <v>21</v>
      </c>
    </row>
    <row r="12773" spans="1:12" hidden="1" x14ac:dyDescent="0.25">
      <c r="A12773">
        <v>274622</v>
      </c>
      <c r="B12773" t="s">
        <v>32840</v>
      </c>
      <c r="C12773" t="s">
        <v>32841</v>
      </c>
      <c r="D12773" t="s">
        <v>32818</v>
      </c>
      <c r="E12773" t="s">
        <v>36177</v>
      </c>
      <c r="F12773" t="s">
        <v>36178</v>
      </c>
      <c r="G12773">
        <v>1997</v>
      </c>
      <c r="H12773" t="s">
        <v>36798</v>
      </c>
      <c r="I12773" t="s">
        <v>718</v>
      </c>
      <c r="J12773" s="2" t="s">
        <v>32842</v>
      </c>
      <c r="K12773" s="5" t="s">
        <v>55</v>
      </c>
    </row>
    <row r="12774" spans="1:12" hidden="1" x14ac:dyDescent="0.25">
      <c r="A12774">
        <v>274630</v>
      </c>
      <c r="B12774" t="s">
        <v>32843</v>
      </c>
      <c r="C12774" t="s">
        <v>32841</v>
      </c>
      <c r="D12774" t="s">
        <v>32818</v>
      </c>
      <c r="E12774" t="s">
        <v>36177</v>
      </c>
      <c r="F12774" t="s">
        <v>36178</v>
      </c>
      <c r="G12774">
        <v>1997</v>
      </c>
      <c r="H12774" t="s">
        <v>36798</v>
      </c>
      <c r="I12774" t="s">
        <v>718</v>
      </c>
      <c r="J12774" s="2" t="s">
        <v>32844</v>
      </c>
      <c r="K12774" s="5" t="s">
        <v>128</v>
      </c>
    </row>
    <row r="12775" spans="1:12" hidden="1" x14ac:dyDescent="0.25">
      <c r="A12775">
        <v>274636</v>
      </c>
      <c r="B12775" t="s">
        <v>32845</v>
      </c>
      <c r="C12775" t="s">
        <v>32841</v>
      </c>
      <c r="D12775" t="s">
        <v>32818</v>
      </c>
      <c r="E12775" t="s">
        <v>36177</v>
      </c>
      <c r="F12775" t="s">
        <v>36178</v>
      </c>
      <c r="G12775">
        <v>1997</v>
      </c>
      <c r="H12775" t="s">
        <v>36798</v>
      </c>
      <c r="I12775" t="s">
        <v>718</v>
      </c>
      <c r="J12775" s="2" t="s">
        <v>32846</v>
      </c>
      <c r="K12775" s="5" t="s">
        <v>38</v>
      </c>
      <c r="L12775" t="s">
        <v>187</v>
      </c>
    </row>
    <row r="12776" spans="1:12" hidden="1" x14ac:dyDescent="0.25">
      <c r="A12776">
        <v>274671</v>
      </c>
      <c r="B12776" t="s">
        <v>32847</v>
      </c>
      <c r="C12776" t="s">
        <v>32834</v>
      </c>
      <c r="D12776" t="s">
        <v>32818</v>
      </c>
      <c r="E12776" t="s">
        <v>36177</v>
      </c>
      <c r="F12776" t="s">
        <v>36178</v>
      </c>
      <c r="G12776">
        <v>1997</v>
      </c>
      <c r="H12776" t="s">
        <v>36798</v>
      </c>
      <c r="I12776" t="s">
        <v>648</v>
      </c>
      <c r="J12776" s="2" t="s">
        <v>32848</v>
      </c>
      <c r="K12776" s="5" t="s">
        <v>55</v>
      </c>
    </row>
    <row r="12777" spans="1:12" hidden="1" x14ac:dyDescent="0.25">
      <c r="A12777">
        <v>274722</v>
      </c>
      <c r="B12777" t="s">
        <v>32849</v>
      </c>
      <c r="C12777" t="s">
        <v>32834</v>
      </c>
      <c r="D12777" t="s">
        <v>32818</v>
      </c>
      <c r="E12777" t="s">
        <v>36177</v>
      </c>
      <c r="F12777" t="s">
        <v>36178</v>
      </c>
      <c r="G12777">
        <v>1997</v>
      </c>
      <c r="H12777" t="s">
        <v>36798</v>
      </c>
      <c r="I12777" t="s">
        <v>648</v>
      </c>
      <c r="J12777" s="2" t="s">
        <v>32850</v>
      </c>
      <c r="K12777" s="5" t="s">
        <v>202</v>
      </c>
    </row>
    <row r="12778" spans="1:12" hidden="1" x14ac:dyDescent="0.25">
      <c r="A12778">
        <v>274731</v>
      </c>
      <c r="B12778" t="s">
        <v>32851</v>
      </c>
      <c r="C12778" t="s">
        <v>32834</v>
      </c>
      <c r="D12778" t="s">
        <v>32818</v>
      </c>
      <c r="E12778" t="s">
        <v>36177</v>
      </c>
      <c r="F12778" t="s">
        <v>36178</v>
      </c>
      <c r="G12778">
        <v>1997</v>
      </c>
      <c r="H12778" t="s">
        <v>36798</v>
      </c>
      <c r="I12778" t="s">
        <v>648</v>
      </c>
      <c r="J12778" s="2" t="s">
        <v>32852</v>
      </c>
      <c r="K12778" s="5" t="s">
        <v>128</v>
      </c>
    </row>
    <row r="12779" spans="1:12" hidden="1" x14ac:dyDescent="0.25">
      <c r="A12779">
        <v>274733</v>
      </c>
      <c r="B12779" t="s">
        <v>32853</v>
      </c>
      <c r="C12779" t="s">
        <v>32834</v>
      </c>
      <c r="D12779" t="s">
        <v>32818</v>
      </c>
      <c r="E12779" t="s">
        <v>36177</v>
      </c>
      <c r="F12779" t="s">
        <v>36178</v>
      </c>
      <c r="G12779">
        <v>1997</v>
      </c>
      <c r="H12779" t="s">
        <v>36798</v>
      </c>
      <c r="I12779" t="s">
        <v>648</v>
      </c>
      <c r="J12779" s="2" t="s">
        <v>32854</v>
      </c>
      <c r="K12779" s="5" t="s">
        <v>21</v>
      </c>
      <c r="L12779" t="s">
        <v>143</v>
      </c>
    </row>
    <row r="12780" spans="1:12" hidden="1" x14ac:dyDescent="0.25">
      <c r="A12780">
        <v>274741</v>
      </c>
      <c r="B12780" t="s">
        <v>32855</v>
      </c>
      <c r="C12780" t="s">
        <v>32834</v>
      </c>
      <c r="D12780" t="s">
        <v>32818</v>
      </c>
      <c r="E12780" t="s">
        <v>36177</v>
      </c>
      <c r="F12780" t="s">
        <v>36178</v>
      </c>
      <c r="G12780">
        <v>1997</v>
      </c>
      <c r="H12780" t="s">
        <v>36798</v>
      </c>
      <c r="I12780" t="s">
        <v>648</v>
      </c>
      <c r="J12780" s="2" t="s">
        <v>32856</v>
      </c>
      <c r="K12780" s="5" t="s">
        <v>128</v>
      </c>
    </row>
    <row r="12781" spans="1:12" hidden="1" x14ac:dyDescent="0.25">
      <c r="A12781">
        <v>274768</v>
      </c>
      <c r="B12781" t="s">
        <v>32857</v>
      </c>
      <c r="C12781" t="s">
        <v>32821</v>
      </c>
      <c r="D12781" t="s">
        <v>32818</v>
      </c>
      <c r="E12781" t="s">
        <v>36177</v>
      </c>
      <c r="F12781" t="s">
        <v>36178</v>
      </c>
      <c r="G12781">
        <v>1997</v>
      </c>
      <c r="H12781" t="s">
        <v>36798</v>
      </c>
      <c r="I12781" t="s">
        <v>7801</v>
      </c>
      <c r="J12781" s="2" t="s">
        <v>32858</v>
      </c>
      <c r="K12781" s="5" t="s">
        <v>128</v>
      </c>
      <c r="L12781" t="s">
        <v>374</v>
      </c>
    </row>
    <row r="12782" spans="1:12" hidden="1" x14ac:dyDescent="0.25">
      <c r="A12782">
        <v>274774</v>
      </c>
      <c r="B12782" t="s">
        <v>32859</v>
      </c>
      <c r="C12782" t="s">
        <v>32821</v>
      </c>
      <c r="D12782" t="s">
        <v>32818</v>
      </c>
      <c r="E12782" t="s">
        <v>36177</v>
      </c>
      <c r="F12782" t="s">
        <v>36178</v>
      </c>
      <c r="G12782">
        <v>1997</v>
      </c>
      <c r="H12782" t="s">
        <v>36798</v>
      </c>
      <c r="I12782" t="s">
        <v>7801</v>
      </c>
      <c r="J12782" s="2" t="s">
        <v>32860</v>
      </c>
      <c r="K12782" s="5" t="s">
        <v>128</v>
      </c>
      <c r="L12782" t="s">
        <v>35200</v>
      </c>
    </row>
    <row r="12783" spans="1:12" hidden="1" x14ac:dyDescent="0.25">
      <c r="A12783">
        <v>274781</v>
      </c>
      <c r="B12783" t="s">
        <v>32861</v>
      </c>
      <c r="C12783" t="s">
        <v>32841</v>
      </c>
      <c r="D12783" t="s">
        <v>32818</v>
      </c>
      <c r="E12783" t="s">
        <v>36177</v>
      </c>
      <c r="F12783" t="s">
        <v>36178</v>
      </c>
      <c r="G12783">
        <v>1997</v>
      </c>
      <c r="H12783" t="s">
        <v>36798</v>
      </c>
      <c r="I12783" t="s">
        <v>718</v>
      </c>
      <c r="J12783" s="2" t="s">
        <v>32862</v>
      </c>
      <c r="K12783" s="5" t="s">
        <v>21</v>
      </c>
    </row>
    <row r="12784" spans="1:12" hidden="1" x14ac:dyDescent="0.25">
      <c r="A12784">
        <v>274788</v>
      </c>
      <c r="B12784" t="s">
        <v>32863</v>
      </c>
      <c r="C12784" t="s">
        <v>32831</v>
      </c>
      <c r="D12784" t="s">
        <v>32818</v>
      </c>
      <c r="E12784" t="s">
        <v>36177</v>
      </c>
      <c r="F12784" t="s">
        <v>36178</v>
      </c>
      <c r="G12784">
        <v>1997</v>
      </c>
      <c r="H12784" t="s">
        <v>36798</v>
      </c>
      <c r="I12784" t="s">
        <v>6394</v>
      </c>
      <c r="J12784" s="2" t="s">
        <v>32864</v>
      </c>
      <c r="K12784" s="5" t="s">
        <v>38</v>
      </c>
      <c r="L12784" t="s">
        <v>16</v>
      </c>
    </row>
    <row r="12785" spans="1:12" hidden="1" x14ac:dyDescent="0.25">
      <c r="A12785">
        <v>274800</v>
      </c>
      <c r="B12785" t="s">
        <v>32865</v>
      </c>
      <c r="C12785" t="s">
        <v>32866</v>
      </c>
      <c r="D12785" t="s">
        <v>32867</v>
      </c>
      <c r="E12785" t="s">
        <v>36179</v>
      </c>
      <c r="F12785" t="s">
        <v>36180</v>
      </c>
      <c r="G12785">
        <v>1934</v>
      </c>
      <c r="H12785" t="s">
        <v>36799</v>
      </c>
      <c r="I12785" t="s">
        <v>15319</v>
      </c>
      <c r="J12785" s="2" t="s">
        <v>32868</v>
      </c>
      <c r="K12785" s="5" t="s">
        <v>21</v>
      </c>
    </row>
    <row r="12786" spans="1:12" hidden="1" x14ac:dyDescent="0.25">
      <c r="A12786">
        <v>274802</v>
      </c>
      <c r="B12786" t="s">
        <v>32869</v>
      </c>
      <c r="C12786" t="s">
        <v>32866</v>
      </c>
      <c r="D12786" t="s">
        <v>32867</v>
      </c>
      <c r="E12786" t="s">
        <v>36179</v>
      </c>
      <c r="F12786" t="s">
        <v>36180</v>
      </c>
      <c r="G12786">
        <v>1934</v>
      </c>
      <c r="H12786" t="s">
        <v>36799</v>
      </c>
      <c r="I12786" t="s">
        <v>15319</v>
      </c>
      <c r="J12786" s="2" t="s">
        <v>32870</v>
      </c>
      <c r="K12786" s="5" t="s">
        <v>21</v>
      </c>
    </row>
    <row r="12787" spans="1:12" hidden="1" x14ac:dyDescent="0.25">
      <c r="A12787">
        <v>274806</v>
      </c>
      <c r="B12787" t="s">
        <v>32871</v>
      </c>
      <c r="C12787" t="s">
        <v>32866</v>
      </c>
      <c r="D12787" t="s">
        <v>32867</v>
      </c>
      <c r="E12787" t="s">
        <v>36179</v>
      </c>
      <c r="F12787" t="s">
        <v>36180</v>
      </c>
      <c r="G12787">
        <v>1934</v>
      </c>
      <c r="H12787" t="s">
        <v>36799</v>
      </c>
      <c r="I12787" t="s">
        <v>15319</v>
      </c>
      <c r="J12787" s="2" t="s">
        <v>32872</v>
      </c>
      <c r="K12787" s="5" t="s">
        <v>38</v>
      </c>
      <c r="L12787" t="s">
        <v>132</v>
      </c>
    </row>
    <row r="12788" spans="1:12" hidden="1" x14ac:dyDescent="0.25">
      <c r="A12788">
        <v>274827</v>
      </c>
      <c r="B12788" t="s">
        <v>32873</v>
      </c>
      <c r="C12788" t="s">
        <v>32866</v>
      </c>
      <c r="D12788" t="s">
        <v>32867</v>
      </c>
      <c r="E12788" t="s">
        <v>36179</v>
      </c>
      <c r="F12788" t="s">
        <v>36180</v>
      </c>
      <c r="G12788">
        <v>1934</v>
      </c>
      <c r="H12788" t="s">
        <v>36799</v>
      </c>
      <c r="I12788" t="s">
        <v>15319</v>
      </c>
      <c r="J12788" s="2" t="s">
        <v>32874</v>
      </c>
      <c r="K12788" s="5" t="s">
        <v>55</v>
      </c>
    </row>
    <row r="12789" spans="1:12" hidden="1" x14ac:dyDescent="0.25">
      <c r="A12789">
        <v>274829</v>
      </c>
      <c r="B12789" t="s">
        <v>32875</v>
      </c>
      <c r="C12789" t="s">
        <v>32866</v>
      </c>
      <c r="D12789" t="s">
        <v>32867</v>
      </c>
      <c r="E12789" t="s">
        <v>36179</v>
      </c>
      <c r="F12789" t="s">
        <v>36180</v>
      </c>
      <c r="G12789">
        <v>1934</v>
      </c>
      <c r="H12789" t="s">
        <v>36799</v>
      </c>
      <c r="I12789" t="s">
        <v>15319</v>
      </c>
      <c r="J12789" s="2" t="s">
        <v>32876</v>
      </c>
      <c r="K12789" s="5" t="s">
        <v>21</v>
      </c>
    </row>
    <row r="12790" spans="1:12" hidden="1" x14ac:dyDescent="0.25">
      <c r="A12790">
        <v>274834</v>
      </c>
      <c r="B12790" t="s">
        <v>32877</v>
      </c>
      <c r="C12790" t="s">
        <v>32878</v>
      </c>
      <c r="D12790" t="s">
        <v>32867</v>
      </c>
      <c r="E12790" t="s">
        <v>36179</v>
      </c>
      <c r="F12790" t="s">
        <v>36180</v>
      </c>
      <c r="G12790">
        <v>1934</v>
      </c>
      <c r="H12790" t="s">
        <v>36799</v>
      </c>
      <c r="I12790" t="s">
        <v>32879</v>
      </c>
      <c r="J12790" s="2" t="s">
        <v>32880</v>
      </c>
      <c r="K12790" s="5" t="s">
        <v>55</v>
      </c>
    </row>
    <row r="12791" spans="1:12" hidden="1" x14ac:dyDescent="0.25">
      <c r="A12791">
        <v>274890</v>
      </c>
      <c r="B12791" t="s">
        <v>32881</v>
      </c>
      <c r="C12791" t="s">
        <v>32882</v>
      </c>
      <c r="D12791" t="s">
        <v>32867</v>
      </c>
      <c r="E12791" t="s">
        <v>36179</v>
      </c>
      <c r="F12791" t="s">
        <v>36180</v>
      </c>
      <c r="G12791">
        <v>1934</v>
      </c>
      <c r="H12791" t="s">
        <v>36799</v>
      </c>
      <c r="I12791" t="s">
        <v>32883</v>
      </c>
      <c r="J12791" s="2" t="s">
        <v>32884</v>
      </c>
      <c r="K12791" s="5" t="s">
        <v>21</v>
      </c>
    </row>
    <row r="12792" spans="1:12" hidden="1" x14ac:dyDescent="0.25">
      <c r="A12792">
        <v>274919</v>
      </c>
      <c r="B12792" t="s">
        <v>32885</v>
      </c>
      <c r="C12792" t="s">
        <v>32886</v>
      </c>
      <c r="D12792" t="s">
        <v>32867</v>
      </c>
      <c r="E12792" t="s">
        <v>36179</v>
      </c>
      <c r="F12792" t="s">
        <v>36180</v>
      </c>
      <c r="G12792">
        <v>1934</v>
      </c>
      <c r="H12792" t="s">
        <v>36799</v>
      </c>
      <c r="I12792" t="s">
        <v>4317</v>
      </c>
      <c r="J12792" s="2" t="s">
        <v>32887</v>
      </c>
      <c r="K12792" s="5" t="s">
        <v>38</v>
      </c>
      <c r="L12792" t="s">
        <v>16</v>
      </c>
    </row>
    <row r="12793" spans="1:12" hidden="1" x14ac:dyDescent="0.25">
      <c r="A12793">
        <v>274936</v>
      </c>
      <c r="B12793" t="s">
        <v>32888</v>
      </c>
      <c r="C12793" t="s">
        <v>32882</v>
      </c>
      <c r="D12793" t="s">
        <v>32867</v>
      </c>
      <c r="E12793" t="s">
        <v>36179</v>
      </c>
      <c r="F12793" t="s">
        <v>36180</v>
      </c>
      <c r="G12793">
        <v>1934</v>
      </c>
      <c r="H12793" t="s">
        <v>36799</v>
      </c>
      <c r="I12793" t="s">
        <v>32883</v>
      </c>
      <c r="J12793" s="2" t="s">
        <v>32889</v>
      </c>
      <c r="K12793" s="5" t="s">
        <v>38</v>
      </c>
      <c r="L12793" t="s">
        <v>174</v>
      </c>
    </row>
    <row r="12794" spans="1:12" hidden="1" x14ac:dyDescent="0.25">
      <c r="A12794">
        <v>274940</v>
      </c>
      <c r="B12794" t="s">
        <v>32890</v>
      </c>
      <c r="C12794" t="s">
        <v>32882</v>
      </c>
      <c r="D12794" t="s">
        <v>32867</v>
      </c>
      <c r="E12794" t="s">
        <v>36179</v>
      </c>
      <c r="F12794" t="s">
        <v>36180</v>
      </c>
      <c r="G12794">
        <v>1934</v>
      </c>
      <c r="H12794" t="s">
        <v>36799</v>
      </c>
      <c r="I12794" t="s">
        <v>32883</v>
      </c>
      <c r="J12794" s="2" t="s">
        <v>32891</v>
      </c>
      <c r="K12794" s="5" t="s">
        <v>128</v>
      </c>
    </row>
    <row r="12795" spans="1:12" hidden="1" x14ac:dyDescent="0.25">
      <c r="A12795">
        <v>275011</v>
      </c>
      <c r="B12795" t="s">
        <v>32892</v>
      </c>
      <c r="C12795" t="s">
        <v>32882</v>
      </c>
      <c r="D12795" t="s">
        <v>32867</v>
      </c>
      <c r="E12795" t="s">
        <v>36179</v>
      </c>
      <c r="F12795" t="s">
        <v>36180</v>
      </c>
      <c r="G12795">
        <v>1934</v>
      </c>
      <c r="H12795" t="s">
        <v>36799</v>
      </c>
      <c r="I12795" t="s">
        <v>32883</v>
      </c>
      <c r="J12795" s="2" t="s">
        <v>32893</v>
      </c>
      <c r="K12795" s="5" t="s">
        <v>38</v>
      </c>
    </row>
    <row r="12796" spans="1:12" hidden="1" x14ac:dyDescent="0.25">
      <c r="A12796">
        <v>275063</v>
      </c>
      <c r="B12796" t="s">
        <v>32894</v>
      </c>
      <c r="C12796" t="s">
        <v>32895</v>
      </c>
      <c r="D12796" t="s">
        <v>32867</v>
      </c>
      <c r="E12796" t="s">
        <v>36179</v>
      </c>
      <c r="F12796" t="s">
        <v>36180</v>
      </c>
      <c r="G12796">
        <v>1934</v>
      </c>
      <c r="H12796" t="s">
        <v>36799</v>
      </c>
      <c r="I12796" t="s">
        <v>32896</v>
      </c>
      <c r="J12796" s="2" t="s">
        <v>32897</v>
      </c>
      <c r="K12796" s="5" t="s">
        <v>128</v>
      </c>
      <c r="L12796" t="s">
        <v>374</v>
      </c>
    </row>
    <row r="12797" spans="1:12" hidden="1" x14ac:dyDescent="0.25">
      <c r="A12797">
        <v>275097</v>
      </c>
      <c r="B12797" t="s">
        <v>32898</v>
      </c>
      <c r="C12797" t="s">
        <v>32882</v>
      </c>
      <c r="D12797" t="s">
        <v>32867</v>
      </c>
      <c r="E12797" t="s">
        <v>36179</v>
      </c>
      <c r="F12797" t="s">
        <v>36180</v>
      </c>
      <c r="G12797">
        <v>1934</v>
      </c>
      <c r="H12797" t="s">
        <v>36799</v>
      </c>
      <c r="I12797" t="s">
        <v>32883</v>
      </c>
      <c r="J12797" s="2" t="s">
        <v>32899</v>
      </c>
      <c r="K12797" s="5" t="s">
        <v>21</v>
      </c>
    </row>
    <row r="12798" spans="1:12" hidden="1" x14ac:dyDescent="0.25">
      <c r="A12798">
        <v>275127</v>
      </c>
      <c r="B12798" t="s">
        <v>32900</v>
      </c>
      <c r="C12798" t="s">
        <v>32901</v>
      </c>
      <c r="D12798" t="s">
        <v>32867</v>
      </c>
      <c r="E12798" t="s">
        <v>36179</v>
      </c>
      <c r="F12798" t="s">
        <v>36180</v>
      </c>
      <c r="G12798">
        <v>1934</v>
      </c>
      <c r="H12798" t="s">
        <v>36799</v>
      </c>
      <c r="I12798" t="s">
        <v>32902</v>
      </c>
      <c r="J12798" s="2" t="s">
        <v>32903</v>
      </c>
      <c r="K12798" s="5" t="s">
        <v>21</v>
      </c>
    </row>
    <row r="12799" spans="1:12" hidden="1" x14ac:dyDescent="0.25">
      <c r="A12799">
        <v>275135</v>
      </c>
      <c r="B12799" t="s">
        <v>32904</v>
      </c>
      <c r="C12799" t="s">
        <v>32901</v>
      </c>
      <c r="D12799" t="s">
        <v>32867</v>
      </c>
      <c r="E12799" t="s">
        <v>36179</v>
      </c>
      <c r="F12799" t="s">
        <v>36180</v>
      </c>
      <c r="G12799">
        <v>1934</v>
      </c>
      <c r="H12799" t="s">
        <v>36799</v>
      </c>
      <c r="I12799" t="s">
        <v>32902</v>
      </c>
      <c r="J12799" s="2" t="s">
        <v>32905</v>
      </c>
      <c r="K12799" s="5" t="s">
        <v>128</v>
      </c>
    </row>
    <row r="12800" spans="1:12" hidden="1" x14ac:dyDescent="0.25">
      <c r="A12800">
        <v>275156</v>
      </c>
      <c r="B12800" t="s">
        <v>32906</v>
      </c>
      <c r="C12800" t="s">
        <v>32907</v>
      </c>
      <c r="D12800" t="s">
        <v>32867</v>
      </c>
      <c r="E12800" t="s">
        <v>36179</v>
      </c>
      <c r="F12800" t="s">
        <v>36180</v>
      </c>
      <c r="G12800">
        <v>1934</v>
      </c>
      <c r="H12800" t="s">
        <v>36799</v>
      </c>
      <c r="I12800" t="s">
        <v>32908</v>
      </c>
      <c r="J12800" s="2" t="s">
        <v>32909</v>
      </c>
      <c r="K12800" s="5" t="s">
        <v>21</v>
      </c>
    </row>
    <row r="12801" spans="1:16" hidden="1" x14ac:dyDescent="0.25">
      <c r="A12801">
        <v>275246</v>
      </c>
      <c r="B12801" t="s">
        <v>32910</v>
      </c>
      <c r="C12801" t="s">
        <v>32911</v>
      </c>
      <c r="D12801" t="s">
        <v>32867</v>
      </c>
      <c r="E12801" t="s">
        <v>36179</v>
      </c>
      <c r="F12801" t="s">
        <v>36180</v>
      </c>
      <c r="G12801">
        <v>1934</v>
      </c>
      <c r="H12801" t="s">
        <v>36799</v>
      </c>
      <c r="I12801" t="s">
        <v>32912</v>
      </c>
      <c r="J12801" s="2" t="s">
        <v>32913</v>
      </c>
      <c r="K12801" s="5" t="s">
        <v>55</v>
      </c>
    </row>
    <row r="12802" spans="1:16" hidden="1" x14ac:dyDescent="0.25">
      <c r="A12802">
        <v>275302</v>
      </c>
      <c r="B12802" t="s">
        <v>32914</v>
      </c>
      <c r="C12802" t="s">
        <v>32911</v>
      </c>
      <c r="D12802" t="s">
        <v>32867</v>
      </c>
      <c r="E12802" t="s">
        <v>36179</v>
      </c>
      <c r="F12802" t="s">
        <v>36180</v>
      </c>
      <c r="G12802">
        <v>1934</v>
      </c>
      <c r="H12802" t="s">
        <v>36799</v>
      </c>
      <c r="I12802" t="s">
        <v>32912</v>
      </c>
      <c r="J12802" s="2" t="s">
        <v>32915</v>
      </c>
      <c r="K12802" s="5" t="s">
        <v>55</v>
      </c>
    </row>
    <row r="12803" spans="1:16" x14ac:dyDescent="0.25">
      <c r="A12803">
        <v>275304</v>
      </c>
      <c r="B12803" t="s">
        <v>32916</v>
      </c>
      <c r="C12803" t="s">
        <v>32911</v>
      </c>
      <c r="D12803" t="s">
        <v>32867</v>
      </c>
      <c r="E12803" t="s">
        <v>36179</v>
      </c>
      <c r="F12803" t="s">
        <v>36180</v>
      </c>
      <c r="G12803">
        <v>1934</v>
      </c>
      <c r="H12803" t="s">
        <v>36799</v>
      </c>
      <c r="I12803" t="s">
        <v>32912</v>
      </c>
      <c r="J12803" s="2" t="s">
        <v>32917</v>
      </c>
      <c r="K12803" s="5" t="s">
        <v>38</v>
      </c>
      <c r="M12803" s="4" t="s">
        <v>35209</v>
      </c>
      <c r="N12803" s="4" t="s">
        <v>167</v>
      </c>
      <c r="O12803" t="s">
        <v>33</v>
      </c>
      <c r="P12803" t="s">
        <v>35338</v>
      </c>
    </row>
    <row r="12804" spans="1:16" hidden="1" x14ac:dyDescent="0.25">
      <c r="A12804">
        <v>275323</v>
      </c>
      <c r="B12804" t="s">
        <v>32918</v>
      </c>
      <c r="C12804" t="s">
        <v>32886</v>
      </c>
      <c r="D12804" t="s">
        <v>32867</v>
      </c>
      <c r="E12804" t="s">
        <v>36179</v>
      </c>
      <c r="F12804" t="s">
        <v>36180</v>
      </c>
      <c r="G12804">
        <v>1934</v>
      </c>
      <c r="H12804" t="s">
        <v>36799</v>
      </c>
      <c r="I12804" t="s">
        <v>4317</v>
      </c>
      <c r="J12804" s="2" t="s">
        <v>32919</v>
      </c>
      <c r="K12804" s="5" t="s">
        <v>55</v>
      </c>
    </row>
    <row r="12805" spans="1:16" hidden="1" x14ac:dyDescent="0.25">
      <c r="A12805">
        <v>275324</v>
      </c>
      <c r="B12805" t="s">
        <v>32920</v>
      </c>
      <c r="C12805" t="s">
        <v>32911</v>
      </c>
      <c r="D12805" t="s">
        <v>32867</v>
      </c>
      <c r="E12805" t="s">
        <v>36179</v>
      </c>
      <c r="F12805" t="s">
        <v>36180</v>
      </c>
      <c r="G12805">
        <v>1934</v>
      </c>
      <c r="H12805" t="s">
        <v>36799</v>
      </c>
      <c r="I12805" t="s">
        <v>32912</v>
      </c>
      <c r="J12805" s="2" t="s">
        <v>32921</v>
      </c>
      <c r="K12805" s="5" t="s">
        <v>21</v>
      </c>
    </row>
    <row r="12806" spans="1:16" hidden="1" x14ac:dyDescent="0.25">
      <c r="A12806">
        <v>275325</v>
      </c>
      <c r="B12806" t="s">
        <v>32922</v>
      </c>
      <c r="C12806" t="s">
        <v>32886</v>
      </c>
      <c r="D12806" t="s">
        <v>32867</v>
      </c>
      <c r="E12806" t="s">
        <v>36179</v>
      </c>
      <c r="F12806" t="s">
        <v>36180</v>
      </c>
      <c r="G12806">
        <v>1934</v>
      </c>
      <c r="H12806" t="s">
        <v>36799</v>
      </c>
      <c r="I12806" t="s">
        <v>4317</v>
      </c>
      <c r="J12806" s="2" t="s">
        <v>32923</v>
      </c>
      <c r="K12806" s="5" t="s">
        <v>128</v>
      </c>
      <c r="L12806" t="s">
        <v>35193</v>
      </c>
    </row>
    <row r="12807" spans="1:16" hidden="1" x14ac:dyDescent="0.25">
      <c r="A12807">
        <v>275347</v>
      </c>
      <c r="B12807" t="s">
        <v>32924</v>
      </c>
      <c r="C12807" t="s">
        <v>32886</v>
      </c>
      <c r="D12807" t="s">
        <v>32867</v>
      </c>
      <c r="E12807" t="s">
        <v>36179</v>
      </c>
      <c r="F12807" t="s">
        <v>36180</v>
      </c>
      <c r="G12807">
        <v>1934</v>
      </c>
      <c r="H12807" t="s">
        <v>36799</v>
      </c>
      <c r="I12807" t="s">
        <v>4317</v>
      </c>
      <c r="J12807" s="2" t="s">
        <v>32925</v>
      </c>
      <c r="K12807" s="5" t="s">
        <v>38</v>
      </c>
      <c r="L12807" t="s">
        <v>174</v>
      </c>
    </row>
    <row r="12808" spans="1:16" hidden="1" x14ac:dyDescent="0.25">
      <c r="A12808">
        <v>275353</v>
      </c>
      <c r="B12808" t="s">
        <v>32926</v>
      </c>
      <c r="C12808" t="s">
        <v>32878</v>
      </c>
      <c r="D12808" t="s">
        <v>32867</v>
      </c>
      <c r="E12808" t="s">
        <v>36179</v>
      </c>
      <c r="F12808" t="s">
        <v>36180</v>
      </c>
      <c r="G12808">
        <v>1934</v>
      </c>
      <c r="H12808" t="s">
        <v>36799</v>
      </c>
      <c r="I12808" t="s">
        <v>32879</v>
      </c>
      <c r="J12808" s="2" t="s">
        <v>32927</v>
      </c>
      <c r="K12808" s="5" t="s">
        <v>21</v>
      </c>
    </row>
    <row r="12809" spans="1:16" hidden="1" x14ac:dyDescent="0.25">
      <c r="A12809">
        <v>275378</v>
      </c>
      <c r="B12809" t="s">
        <v>32928</v>
      </c>
      <c r="C12809" t="s">
        <v>32929</v>
      </c>
      <c r="D12809" t="s">
        <v>32867</v>
      </c>
      <c r="E12809" t="s">
        <v>36179</v>
      </c>
      <c r="F12809" t="s">
        <v>36180</v>
      </c>
      <c r="G12809">
        <v>1934</v>
      </c>
      <c r="H12809" t="s">
        <v>36799</v>
      </c>
      <c r="I12809" t="s">
        <v>768</v>
      </c>
      <c r="J12809" s="2" t="s">
        <v>32930</v>
      </c>
      <c r="K12809" s="5" t="s">
        <v>55</v>
      </c>
    </row>
    <row r="12810" spans="1:16" hidden="1" x14ac:dyDescent="0.25">
      <c r="A12810">
        <v>275379</v>
      </c>
      <c r="B12810" t="s">
        <v>32931</v>
      </c>
      <c r="C12810" t="s">
        <v>32911</v>
      </c>
      <c r="D12810" t="s">
        <v>32867</v>
      </c>
      <c r="E12810" t="s">
        <v>36179</v>
      </c>
      <c r="F12810" t="s">
        <v>36180</v>
      </c>
      <c r="G12810">
        <v>1934</v>
      </c>
      <c r="H12810" t="s">
        <v>36799</v>
      </c>
      <c r="I12810" t="s">
        <v>32912</v>
      </c>
      <c r="J12810" s="2" t="s">
        <v>32932</v>
      </c>
      <c r="K12810" s="5" t="s">
        <v>55</v>
      </c>
    </row>
    <row r="12811" spans="1:16" hidden="1" x14ac:dyDescent="0.25">
      <c r="A12811">
        <v>275380</v>
      </c>
      <c r="B12811" t="s">
        <v>32933</v>
      </c>
      <c r="C12811" t="s">
        <v>32929</v>
      </c>
      <c r="D12811" t="s">
        <v>32867</v>
      </c>
      <c r="E12811" t="s">
        <v>36179</v>
      </c>
      <c r="F12811" t="s">
        <v>36180</v>
      </c>
      <c r="G12811">
        <v>1934</v>
      </c>
      <c r="H12811" t="s">
        <v>36799</v>
      </c>
      <c r="I12811" t="s">
        <v>768</v>
      </c>
      <c r="J12811" s="2" t="s">
        <v>32934</v>
      </c>
      <c r="K12811" s="5" t="s">
        <v>55</v>
      </c>
    </row>
    <row r="12812" spans="1:16" hidden="1" x14ac:dyDescent="0.25">
      <c r="A12812">
        <v>275432</v>
      </c>
      <c r="B12812" t="s">
        <v>32935</v>
      </c>
      <c r="C12812" t="s">
        <v>32886</v>
      </c>
      <c r="D12812" t="s">
        <v>32867</v>
      </c>
      <c r="E12812" t="s">
        <v>36179</v>
      </c>
      <c r="F12812" t="s">
        <v>36180</v>
      </c>
      <c r="G12812">
        <v>1934</v>
      </c>
      <c r="H12812" t="s">
        <v>36799</v>
      </c>
      <c r="I12812" t="s">
        <v>4317</v>
      </c>
      <c r="J12812" s="2" t="s">
        <v>32936</v>
      </c>
      <c r="K12812" s="5" t="s">
        <v>21</v>
      </c>
    </row>
    <row r="12813" spans="1:16" hidden="1" x14ac:dyDescent="0.25">
      <c r="A12813">
        <v>275445</v>
      </c>
      <c r="B12813" t="s">
        <v>32937</v>
      </c>
      <c r="C12813" t="s">
        <v>32886</v>
      </c>
      <c r="D12813" t="s">
        <v>32867</v>
      </c>
      <c r="E12813" t="s">
        <v>36179</v>
      </c>
      <c r="F12813" t="s">
        <v>36180</v>
      </c>
      <c r="G12813">
        <v>1934</v>
      </c>
      <c r="H12813" t="s">
        <v>36799</v>
      </c>
      <c r="I12813" t="s">
        <v>4317</v>
      </c>
      <c r="J12813" s="2" t="s">
        <v>32938</v>
      </c>
      <c r="K12813" s="5" t="s">
        <v>55</v>
      </c>
    </row>
    <row r="12814" spans="1:16" hidden="1" x14ac:dyDescent="0.25">
      <c r="A12814">
        <v>275467</v>
      </c>
      <c r="B12814" t="s">
        <v>32939</v>
      </c>
      <c r="C12814" t="s">
        <v>32907</v>
      </c>
      <c r="D12814" t="s">
        <v>32867</v>
      </c>
      <c r="E12814" t="s">
        <v>36179</v>
      </c>
      <c r="F12814" t="s">
        <v>36180</v>
      </c>
      <c r="G12814">
        <v>1934</v>
      </c>
      <c r="H12814" t="s">
        <v>36799</v>
      </c>
      <c r="I12814" t="s">
        <v>32908</v>
      </c>
      <c r="J12814" s="2" t="s">
        <v>32940</v>
      </c>
      <c r="K12814" s="5" t="s">
        <v>38</v>
      </c>
      <c r="L12814" t="s">
        <v>1151</v>
      </c>
    </row>
    <row r="12815" spans="1:16" hidden="1" x14ac:dyDescent="0.25">
      <c r="A12815">
        <v>275472</v>
      </c>
      <c r="B12815" t="s">
        <v>32941</v>
      </c>
      <c r="C12815" t="s">
        <v>32907</v>
      </c>
      <c r="D12815" t="s">
        <v>32867</v>
      </c>
      <c r="E12815" t="s">
        <v>36179</v>
      </c>
      <c r="F12815" t="s">
        <v>36180</v>
      </c>
      <c r="G12815">
        <v>1934</v>
      </c>
      <c r="H12815" t="s">
        <v>36799</v>
      </c>
      <c r="I12815" t="s">
        <v>32908</v>
      </c>
      <c r="J12815" s="2" t="s">
        <v>32942</v>
      </c>
      <c r="K12815" s="5" t="s">
        <v>128</v>
      </c>
    </row>
    <row r="12816" spans="1:16" hidden="1" x14ac:dyDescent="0.25">
      <c r="A12816">
        <v>275504</v>
      </c>
      <c r="B12816" t="s">
        <v>32943</v>
      </c>
      <c r="C12816" t="s">
        <v>32895</v>
      </c>
      <c r="D12816" t="s">
        <v>32867</v>
      </c>
      <c r="E12816" t="s">
        <v>36179</v>
      </c>
      <c r="F12816" t="s">
        <v>36180</v>
      </c>
      <c r="G12816">
        <v>1934</v>
      </c>
      <c r="H12816" t="s">
        <v>36799</v>
      </c>
      <c r="I12816" t="s">
        <v>32896</v>
      </c>
      <c r="J12816" s="2" t="s">
        <v>32944</v>
      </c>
      <c r="K12816" s="5" t="s">
        <v>128</v>
      </c>
    </row>
    <row r="12817" spans="1:12" hidden="1" x14ac:dyDescent="0.25">
      <c r="A12817">
        <v>275539</v>
      </c>
      <c r="B12817" t="s">
        <v>32945</v>
      </c>
      <c r="C12817" t="s">
        <v>32946</v>
      </c>
      <c r="D12817" t="s">
        <v>32947</v>
      </c>
      <c r="E12817" t="s">
        <v>36181</v>
      </c>
      <c r="F12817" t="s">
        <v>36182</v>
      </c>
      <c r="G12817">
        <v>1993</v>
      </c>
      <c r="H12817" t="s">
        <v>36800</v>
      </c>
      <c r="I12817" t="s">
        <v>32948</v>
      </c>
      <c r="J12817" s="2" t="s">
        <v>32949</v>
      </c>
      <c r="K12817" s="5" t="s">
        <v>128</v>
      </c>
    </row>
    <row r="12818" spans="1:12" hidden="1" x14ac:dyDescent="0.25">
      <c r="A12818">
        <v>275543</v>
      </c>
      <c r="B12818" t="s">
        <v>32950</v>
      </c>
      <c r="C12818" t="s">
        <v>32951</v>
      </c>
      <c r="D12818" t="s">
        <v>32947</v>
      </c>
      <c r="E12818" t="s">
        <v>36181</v>
      </c>
      <c r="F12818" t="s">
        <v>36182</v>
      </c>
      <c r="G12818">
        <v>1993</v>
      </c>
      <c r="H12818" t="s">
        <v>36800</v>
      </c>
      <c r="I12818" t="s">
        <v>32952</v>
      </c>
      <c r="J12818" s="2" t="s">
        <v>32953</v>
      </c>
      <c r="K12818" s="5" t="s">
        <v>1052</v>
      </c>
      <c r="L12818" t="s">
        <v>374</v>
      </c>
    </row>
    <row r="12819" spans="1:12" hidden="1" x14ac:dyDescent="0.25">
      <c r="A12819">
        <v>275554</v>
      </c>
      <c r="B12819" t="s">
        <v>32954</v>
      </c>
      <c r="C12819" t="s">
        <v>32946</v>
      </c>
      <c r="D12819" t="s">
        <v>32947</v>
      </c>
      <c r="E12819" t="s">
        <v>36181</v>
      </c>
      <c r="F12819" t="s">
        <v>36182</v>
      </c>
      <c r="G12819">
        <v>1993</v>
      </c>
      <c r="H12819" t="s">
        <v>36800</v>
      </c>
      <c r="I12819" t="s">
        <v>32948</v>
      </c>
      <c r="J12819" s="2" t="s">
        <v>32955</v>
      </c>
      <c r="K12819" s="5" t="s">
        <v>38</v>
      </c>
      <c r="L12819" t="s">
        <v>16</v>
      </c>
    </row>
    <row r="12820" spans="1:12" hidden="1" x14ac:dyDescent="0.25">
      <c r="A12820">
        <v>275592</v>
      </c>
      <c r="B12820" t="s">
        <v>32956</v>
      </c>
      <c r="C12820" t="s">
        <v>32957</v>
      </c>
      <c r="D12820" t="s">
        <v>32947</v>
      </c>
      <c r="E12820" t="s">
        <v>36181</v>
      </c>
      <c r="F12820" t="s">
        <v>36182</v>
      </c>
      <c r="G12820">
        <v>1993</v>
      </c>
      <c r="H12820" t="s">
        <v>36800</v>
      </c>
      <c r="I12820" t="s">
        <v>32958</v>
      </c>
      <c r="J12820" s="2" t="s">
        <v>32959</v>
      </c>
      <c r="K12820" s="5" t="s">
        <v>21</v>
      </c>
    </row>
    <row r="12821" spans="1:12" hidden="1" x14ac:dyDescent="0.25">
      <c r="A12821">
        <v>275597</v>
      </c>
      <c r="B12821" t="s">
        <v>32960</v>
      </c>
      <c r="C12821" t="s">
        <v>32961</v>
      </c>
      <c r="D12821" t="s">
        <v>32947</v>
      </c>
      <c r="E12821" t="s">
        <v>36181</v>
      </c>
      <c r="F12821" t="s">
        <v>36182</v>
      </c>
      <c r="G12821">
        <v>1993</v>
      </c>
      <c r="H12821" t="s">
        <v>36800</v>
      </c>
      <c r="I12821" t="s">
        <v>32962</v>
      </c>
      <c r="J12821" s="2" t="s">
        <v>32963</v>
      </c>
      <c r="K12821" s="5" t="s">
        <v>38</v>
      </c>
      <c r="L12821" t="s">
        <v>232</v>
      </c>
    </row>
    <row r="12822" spans="1:12" hidden="1" x14ac:dyDescent="0.25">
      <c r="A12822">
        <v>275609</v>
      </c>
      <c r="B12822" t="s">
        <v>32964</v>
      </c>
      <c r="C12822" t="s">
        <v>32965</v>
      </c>
      <c r="D12822" t="s">
        <v>32947</v>
      </c>
      <c r="E12822" t="s">
        <v>36181</v>
      </c>
      <c r="F12822" t="s">
        <v>36182</v>
      </c>
      <c r="G12822">
        <v>1993</v>
      </c>
      <c r="H12822" t="s">
        <v>36800</v>
      </c>
      <c r="I12822" t="s">
        <v>21725</v>
      </c>
      <c r="J12822" s="2" t="s">
        <v>32966</v>
      </c>
      <c r="K12822" s="5" t="s">
        <v>38</v>
      </c>
      <c r="L12822" t="s">
        <v>132</v>
      </c>
    </row>
    <row r="12823" spans="1:12" hidden="1" x14ac:dyDescent="0.25">
      <c r="A12823">
        <v>275618</v>
      </c>
      <c r="B12823" t="s">
        <v>32967</v>
      </c>
      <c r="C12823" t="s">
        <v>32965</v>
      </c>
      <c r="D12823" t="s">
        <v>32947</v>
      </c>
      <c r="E12823" t="s">
        <v>36181</v>
      </c>
      <c r="F12823" t="s">
        <v>36182</v>
      </c>
      <c r="G12823">
        <v>1993</v>
      </c>
      <c r="H12823" t="s">
        <v>36800</v>
      </c>
      <c r="I12823" t="s">
        <v>21725</v>
      </c>
      <c r="J12823" s="2" t="s">
        <v>32968</v>
      </c>
      <c r="K12823" s="5" t="s">
        <v>32</v>
      </c>
    </row>
    <row r="12824" spans="1:12" hidden="1" x14ac:dyDescent="0.25">
      <c r="A12824">
        <v>275626</v>
      </c>
      <c r="B12824" t="s">
        <v>32969</v>
      </c>
      <c r="C12824" t="s">
        <v>32970</v>
      </c>
      <c r="D12824" t="s">
        <v>32947</v>
      </c>
      <c r="E12824" t="s">
        <v>36181</v>
      </c>
      <c r="F12824" t="s">
        <v>36182</v>
      </c>
      <c r="G12824">
        <v>1993</v>
      </c>
      <c r="H12824" t="s">
        <v>36800</v>
      </c>
      <c r="I12824" t="s">
        <v>4002</v>
      </c>
      <c r="J12824" s="2" t="s">
        <v>32971</v>
      </c>
      <c r="K12824" s="5" t="s">
        <v>21</v>
      </c>
    </row>
    <row r="12825" spans="1:12" hidden="1" x14ac:dyDescent="0.25">
      <c r="A12825">
        <v>275631</v>
      </c>
      <c r="B12825" t="s">
        <v>32972</v>
      </c>
      <c r="C12825" t="s">
        <v>32965</v>
      </c>
      <c r="D12825" t="s">
        <v>32947</v>
      </c>
      <c r="E12825" t="s">
        <v>36181</v>
      </c>
      <c r="F12825" t="s">
        <v>36182</v>
      </c>
      <c r="G12825">
        <v>1993</v>
      </c>
      <c r="H12825" t="s">
        <v>36800</v>
      </c>
      <c r="I12825" t="s">
        <v>21725</v>
      </c>
      <c r="J12825" s="2" t="s">
        <v>32973</v>
      </c>
      <c r="K12825" s="5" t="s">
        <v>15</v>
      </c>
    </row>
    <row r="12826" spans="1:12" hidden="1" x14ac:dyDescent="0.25">
      <c r="A12826">
        <v>275637</v>
      </c>
      <c r="B12826" t="s">
        <v>32974</v>
      </c>
      <c r="C12826" t="s">
        <v>32970</v>
      </c>
      <c r="D12826" t="s">
        <v>32947</v>
      </c>
      <c r="E12826" t="s">
        <v>36181</v>
      </c>
      <c r="F12826" t="s">
        <v>36182</v>
      </c>
      <c r="G12826">
        <v>1993</v>
      </c>
      <c r="H12826" t="s">
        <v>36800</v>
      </c>
      <c r="I12826" t="s">
        <v>4002</v>
      </c>
      <c r="J12826" s="2" t="s">
        <v>32975</v>
      </c>
      <c r="K12826" s="5" t="s">
        <v>502</v>
      </c>
    </row>
    <row r="12827" spans="1:12" hidden="1" x14ac:dyDescent="0.25">
      <c r="A12827">
        <v>275647</v>
      </c>
      <c r="B12827" t="s">
        <v>32976</v>
      </c>
      <c r="C12827" t="s">
        <v>32965</v>
      </c>
      <c r="D12827" t="s">
        <v>32947</v>
      </c>
      <c r="E12827" t="s">
        <v>36181</v>
      </c>
      <c r="F12827" t="s">
        <v>36182</v>
      </c>
      <c r="G12827">
        <v>1993</v>
      </c>
      <c r="H12827" t="s">
        <v>36800</v>
      </c>
      <c r="I12827" t="s">
        <v>21725</v>
      </c>
      <c r="J12827" s="2" t="s">
        <v>32977</v>
      </c>
      <c r="K12827" s="5" t="s">
        <v>55</v>
      </c>
    </row>
    <row r="12828" spans="1:12" hidden="1" x14ac:dyDescent="0.25">
      <c r="A12828">
        <v>275690</v>
      </c>
      <c r="B12828" t="s">
        <v>32978</v>
      </c>
      <c r="C12828" t="s">
        <v>32961</v>
      </c>
      <c r="D12828" t="s">
        <v>32947</v>
      </c>
      <c r="E12828" t="s">
        <v>36181</v>
      </c>
      <c r="F12828" t="s">
        <v>36182</v>
      </c>
      <c r="G12828">
        <v>1993</v>
      </c>
      <c r="H12828" t="s">
        <v>36800</v>
      </c>
      <c r="I12828" t="s">
        <v>32962</v>
      </c>
      <c r="J12828" s="2" t="s">
        <v>32979</v>
      </c>
      <c r="K12828" s="5" t="s">
        <v>21</v>
      </c>
    </row>
    <row r="12829" spans="1:12" hidden="1" x14ac:dyDescent="0.25">
      <c r="A12829">
        <v>275692</v>
      </c>
      <c r="B12829" t="s">
        <v>32980</v>
      </c>
      <c r="C12829" t="s">
        <v>32965</v>
      </c>
      <c r="D12829" t="s">
        <v>32947</v>
      </c>
      <c r="E12829" t="s">
        <v>36181</v>
      </c>
      <c r="F12829" t="s">
        <v>36182</v>
      </c>
      <c r="G12829">
        <v>1993</v>
      </c>
      <c r="H12829" t="s">
        <v>36800</v>
      </c>
      <c r="I12829" t="s">
        <v>21725</v>
      </c>
      <c r="J12829" s="2" t="s">
        <v>32981</v>
      </c>
      <c r="K12829" s="5" t="s">
        <v>38</v>
      </c>
    </row>
    <row r="12830" spans="1:12" hidden="1" x14ac:dyDescent="0.25">
      <c r="A12830">
        <v>275704</v>
      </c>
      <c r="B12830" t="s">
        <v>32982</v>
      </c>
      <c r="C12830" t="s">
        <v>32965</v>
      </c>
      <c r="D12830" t="s">
        <v>32947</v>
      </c>
      <c r="E12830" t="s">
        <v>36181</v>
      </c>
      <c r="F12830" t="s">
        <v>36182</v>
      </c>
      <c r="G12830">
        <v>1993</v>
      </c>
      <c r="H12830" t="s">
        <v>36800</v>
      </c>
      <c r="I12830" t="s">
        <v>21725</v>
      </c>
      <c r="J12830" s="2" t="s">
        <v>32983</v>
      </c>
      <c r="K12830" s="5" t="s">
        <v>547</v>
      </c>
    </row>
    <row r="12831" spans="1:12" hidden="1" x14ac:dyDescent="0.25">
      <c r="A12831">
        <v>275720</v>
      </c>
      <c r="B12831" t="s">
        <v>32984</v>
      </c>
      <c r="C12831" t="s">
        <v>32965</v>
      </c>
      <c r="D12831" t="s">
        <v>32947</v>
      </c>
      <c r="E12831" t="s">
        <v>36181</v>
      </c>
      <c r="F12831" t="s">
        <v>36182</v>
      </c>
      <c r="G12831">
        <v>1993</v>
      </c>
      <c r="H12831" t="s">
        <v>36800</v>
      </c>
      <c r="I12831" t="s">
        <v>21725</v>
      </c>
      <c r="J12831" s="2" t="s">
        <v>32985</v>
      </c>
      <c r="K12831" s="5" t="s">
        <v>38</v>
      </c>
      <c r="L12831" t="s">
        <v>132</v>
      </c>
    </row>
    <row r="12832" spans="1:12" hidden="1" x14ac:dyDescent="0.25">
      <c r="A12832">
        <v>275743</v>
      </c>
      <c r="B12832" t="s">
        <v>32986</v>
      </c>
      <c r="C12832" t="s">
        <v>32961</v>
      </c>
      <c r="D12832" t="s">
        <v>32947</v>
      </c>
      <c r="E12832" t="s">
        <v>36181</v>
      </c>
      <c r="F12832" t="s">
        <v>36182</v>
      </c>
      <c r="G12832">
        <v>1993</v>
      </c>
      <c r="H12832" t="s">
        <v>36800</v>
      </c>
      <c r="I12832" t="s">
        <v>32962</v>
      </c>
      <c r="J12832" s="2" t="s">
        <v>32987</v>
      </c>
      <c r="K12832" s="5" t="s">
        <v>21</v>
      </c>
    </row>
    <row r="12833" spans="1:12" hidden="1" x14ac:dyDescent="0.25">
      <c r="A12833">
        <v>275745</v>
      </c>
      <c r="B12833" t="s">
        <v>32988</v>
      </c>
      <c r="C12833" t="s">
        <v>32961</v>
      </c>
      <c r="D12833" t="s">
        <v>32947</v>
      </c>
      <c r="E12833" t="s">
        <v>36181</v>
      </c>
      <c r="F12833" t="s">
        <v>36182</v>
      </c>
      <c r="G12833">
        <v>1993</v>
      </c>
      <c r="H12833" t="s">
        <v>36800</v>
      </c>
      <c r="I12833" t="s">
        <v>32962</v>
      </c>
      <c r="J12833" s="2" t="s">
        <v>32989</v>
      </c>
      <c r="K12833" s="5" t="s">
        <v>345</v>
      </c>
    </row>
    <row r="12834" spans="1:12" hidden="1" x14ac:dyDescent="0.25">
      <c r="A12834">
        <v>275784</v>
      </c>
      <c r="B12834" t="s">
        <v>32990</v>
      </c>
      <c r="C12834" t="s">
        <v>32961</v>
      </c>
      <c r="D12834" t="s">
        <v>32947</v>
      </c>
      <c r="E12834" t="s">
        <v>36181</v>
      </c>
      <c r="F12834" t="s">
        <v>36182</v>
      </c>
      <c r="G12834">
        <v>1993</v>
      </c>
      <c r="H12834" t="s">
        <v>36800</v>
      </c>
      <c r="I12834" t="s">
        <v>32962</v>
      </c>
      <c r="J12834" s="2" t="s">
        <v>32991</v>
      </c>
      <c r="K12834" s="5" t="s">
        <v>38</v>
      </c>
      <c r="L12834" t="s">
        <v>119</v>
      </c>
    </row>
    <row r="12835" spans="1:12" hidden="1" x14ac:dyDescent="0.25">
      <c r="A12835">
        <v>275785</v>
      </c>
      <c r="B12835" t="s">
        <v>32992</v>
      </c>
      <c r="C12835" t="s">
        <v>32951</v>
      </c>
      <c r="D12835" t="s">
        <v>32947</v>
      </c>
      <c r="E12835" t="s">
        <v>36181</v>
      </c>
      <c r="F12835" t="s">
        <v>36182</v>
      </c>
      <c r="G12835">
        <v>1993</v>
      </c>
      <c r="H12835" t="s">
        <v>36800</v>
      </c>
      <c r="I12835" t="s">
        <v>32952</v>
      </c>
      <c r="J12835" s="2" t="s">
        <v>32993</v>
      </c>
      <c r="K12835" s="5" t="s">
        <v>15</v>
      </c>
    </row>
    <row r="12836" spans="1:12" hidden="1" x14ac:dyDescent="0.25">
      <c r="A12836">
        <v>275820</v>
      </c>
      <c r="B12836" t="s">
        <v>32994</v>
      </c>
      <c r="C12836" t="s">
        <v>32961</v>
      </c>
      <c r="D12836" t="s">
        <v>32947</v>
      </c>
      <c r="E12836" t="s">
        <v>36181</v>
      </c>
      <c r="F12836" t="s">
        <v>36182</v>
      </c>
      <c r="G12836">
        <v>1993</v>
      </c>
      <c r="H12836" t="s">
        <v>36800</v>
      </c>
      <c r="I12836" t="s">
        <v>32962</v>
      </c>
      <c r="J12836" s="2" t="s">
        <v>32995</v>
      </c>
      <c r="K12836" s="5" t="s">
        <v>15</v>
      </c>
      <c r="L12836" t="s">
        <v>323</v>
      </c>
    </row>
    <row r="12837" spans="1:12" hidden="1" x14ac:dyDescent="0.25">
      <c r="A12837">
        <v>275847</v>
      </c>
      <c r="B12837" t="s">
        <v>32996</v>
      </c>
      <c r="C12837" t="s">
        <v>32997</v>
      </c>
      <c r="D12837" t="s">
        <v>32947</v>
      </c>
      <c r="E12837" t="s">
        <v>36181</v>
      </c>
      <c r="F12837" t="s">
        <v>36182</v>
      </c>
      <c r="G12837">
        <v>1993</v>
      </c>
      <c r="H12837" t="s">
        <v>36800</v>
      </c>
      <c r="I12837" t="s">
        <v>32998</v>
      </c>
      <c r="J12837" s="2" t="s">
        <v>32999</v>
      </c>
      <c r="K12837" s="5" t="s">
        <v>21</v>
      </c>
    </row>
    <row r="12838" spans="1:12" hidden="1" x14ac:dyDescent="0.25">
      <c r="A12838">
        <v>275874</v>
      </c>
      <c r="B12838" t="s">
        <v>33000</v>
      </c>
      <c r="C12838" t="s">
        <v>32997</v>
      </c>
      <c r="D12838" t="s">
        <v>32947</v>
      </c>
      <c r="E12838" t="s">
        <v>36181</v>
      </c>
      <c r="F12838" t="s">
        <v>36182</v>
      </c>
      <c r="G12838">
        <v>1993</v>
      </c>
      <c r="H12838" t="s">
        <v>36800</v>
      </c>
      <c r="I12838" t="s">
        <v>32998</v>
      </c>
      <c r="J12838" s="2" t="s">
        <v>33001</v>
      </c>
      <c r="K12838" s="5" t="s">
        <v>38</v>
      </c>
      <c r="L12838" t="s">
        <v>1584</v>
      </c>
    </row>
    <row r="12839" spans="1:12" hidden="1" x14ac:dyDescent="0.25">
      <c r="A12839">
        <v>275888</v>
      </c>
      <c r="B12839" t="s">
        <v>33002</v>
      </c>
      <c r="C12839" t="s">
        <v>33003</v>
      </c>
      <c r="D12839" t="s">
        <v>32947</v>
      </c>
      <c r="E12839" t="s">
        <v>36181</v>
      </c>
      <c r="F12839" t="s">
        <v>36182</v>
      </c>
      <c r="G12839">
        <v>1993</v>
      </c>
      <c r="H12839" t="s">
        <v>36800</v>
      </c>
      <c r="I12839" t="s">
        <v>33004</v>
      </c>
      <c r="J12839" s="2" t="s">
        <v>33005</v>
      </c>
      <c r="K12839" s="5" t="s">
        <v>38</v>
      </c>
      <c r="L12839" t="s">
        <v>232</v>
      </c>
    </row>
    <row r="12840" spans="1:12" hidden="1" x14ac:dyDescent="0.25">
      <c r="A12840">
        <v>275903</v>
      </c>
      <c r="B12840" t="s">
        <v>33006</v>
      </c>
      <c r="C12840" t="s">
        <v>33003</v>
      </c>
      <c r="D12840" t="s">
        <v>32947</v>
      </c>
      <c r="E12840" t="s">
        <v>36181</v>
      </c>
      <c r="F12840" t="s">
        <v>36182</v>
      </c>
      <c r="G12840">
        <v>1993</v>
      </c>
      <c r="H12840" t="s">
        <v>36800</v>
      </c>
      <c r="I12840" t="s">
        <v>33004</v>
      </c>
      <c r="J12840" s="2" t="s">
        <v>33007</v>
      </c>
      <c r="K12840" s="5" t="s">
        <v>128</v>
      </c>
      <c r="L12840" t="s">
        <v>1320</v>
      </c>
    </row>
    <row r="12841" spans="1:12" hidden="1" x14ac:dyDescent="0.25">
      <c r="A12841">
        <v>275917</v>
      </c>
      <c r="B12841" t="s">
        <v>33008</v>
      </c>
      <c r="C12841" t="s">
        <v>33009</v>
      </c>
      <c r="D12841" t="s">
        <v>32947</v>
      </c>
      <c r="E12841" t="s">
        <v>36181</v>
      </c>
      <c r="F12841" t="s">
        <v>36182</v>
      </c>
      <c r="G12841">
        <v>1993</v>
      </c>
      <c r="H12841" t="s">
        <v>36800</v>
      </c>
      <c r="I12841" t="s">
        <v>11378</v>
      </c>
      <c r="J12841" s="2" t="s">
        <v>33010</v>
      </c>
      <c r="K12841" s="5" t="s">
        <v>21</v>
      </c>
    </row>
    <row r="12842" spans="1:12" hidden="1" x14ac:dyDescent="0.25">
      <c r="A12842">
        <v>275955</v>
      </c>
      <c r="B12842" t="s">
        <v>33011</v>
      </c>
      <c r="C12842" t="s">
        <v>33009</v>
      </c>
      <c r="D12842" t="s">
        <v>32947</v>
      </c>
      <c r="E12842" t="s">
        <v>36181</v>
      </c>
      <c r="F12842" t="s">
        <v>36182</v>
      </c>
      <c r="G12842">
        <v>1993</v>
      </c>
      <c r="H12842" t="s">
        <v>36800</v>
      </c>
      <c r="I12842" t="s">
        <v>11378</v>
      </c>
      <c r="J12842" s="2" t="s">
        <v>33012</v>
      </c>
      <c r="K12842" s="5" t="s">
        <v>55</v>
      </c>
    </row>
    <row r="12843" spans="1:12" hidden="1" x14ac:dyDescent="0.25">
      <c r="A12843">
        <v>276004</v>
      </c>
      <c r="B12843" t="s">
        <v>33013</v>
      </c>
      <c r="C12843" t="s">
        <v>32961</v>
      </c>
      <c r="D12843" t="s">
        <v>32947</v>
      </c>
      <c r="E12843" t="s">
        <v>36181</v>
      </c>
      <c r="F12843" t="s">
        <v>36182</v>
      </c>
      <c r="G12843">
        <v>1993</v>
      </c>
      <c r="H12843" t="s">
        <v>36800</v>
      </c>
      <c r="I12843" t="s">
        <v>32962</v>
      </c>
      <c r="J12843" s="2" t="s">
        <v>33014</v>
      </c>
      <c r="K12843" s="5" t="s">
        <v>173</v>
      </c>
    </row>
    <row r="12844" spans="1:12" hidden="1" x14ac:dyDescent="0.25">
      <c r="A12844">
        <v>276022</v>
      </c>
      <c r="B12844" t="s">
        <v>33015</v>
      </c>
      <c r="C12844" t="s">
        <v>33016</v>
      </c>
      <c r="D12844" t="s">
        <v>32947</v>
      </c>
      <c r="E12844" t="s">
        <v>36181</v>
      </c>
      <c r="F12844" t="s">
        <v>36182</v>
      </c>
      <c r="G12844">
        <v>1993</v>
      </c>
      <c r="H12844" t="s">
        <v>36800</v>
      </c>
      <c r="I12844" t="s">
        <v>33017</v>
      </c>
      <c r="J12844" s="2" t="s">
        <v>33018</v>
      </c>
      <c r="K12844" s="5" t="s">
        <v>21</v>
      </c>
    </row>
    <row r="12845" spans="1:12" hidden="1" x14ac:dyDescent="0.25">
      <c r="A12845">
        <v>276047</v>
      </c>
      <c r="B12845" t="s">
        <v>33019</v>
      </c>
      <c r="C12845" t="s">
        <v>33020</v>
      </c>
      <c r="D12845" t="s">
        <v>33021</v>
      </c>
      <c r="E12845" t="s">
        <v>36183</v>
      </c>
      <c r="F12845" t="s">
        <v>35387</v>
      </c>
      <c r="G12845">
        <v>1997</v>
      </c>
      <c r="H12845" t="s">
        <v>36801</v>
      </c>
      <c r="I12845" t="s">
        <v>33022</v>
      </c>
      <c r="J12845" s="2" t="s">
        <v>33023</v>
      </c>
      <c r="K12845" s="5" t="s">
        <v>38</v>
      </c>
      <c r="L12845" t="s">
        <v>1584</v>
      </c>
    </row>
    <row r="12846" spans="1:12" hidden="1" x14ac:dyDescent="0.25">
      <c r="A12846">
        <v>276049</v>
      </c>
      <c r="B12846" t="s">
        <v>33024</v>
      </c>
      <c r="C12846" t="s">
        <v>33020</v>
      </c>
      <c r="D12846" t="s">
        <v>33021</v>
      </c>
      <c r="E12846" t="s">
        <v>36183</v>
      </c>
      <c r="F12846" t="s">
        <v>35387</v>
      </c>
      <c r="G12846">
        <v>1997</v>
      </c>
      <c r="H12846" t="s">
        <v>36801</v>
      </c>
      <c r="I12846" t="s">
        <v>33022</v>
      </c>
      <c r="J12846" s="2" t="s">
        <v>33025</v>
      </c>
      <c r="K12846" s="5" t="s">
        <v>55</v>
      </c>
    </row>
    <row r="12847" spans="1:12" hidden="1" x14ac:dyDescent="0.25">
      <c r="A12847">
        <v>276059</v>
      </c>
      <c r="B12847" t="s">
        <v>33026</v>
      </c>
      <c r="C12847" t="s">
        <v>33027</v>
      </c>
      <c r="D12847" t="s">
        <v>33021</v>
      </c>
      <c r="E12847" t="s">
        <v>36183</v>
      </c>
      <c r="F12847" t="s">
        <v>35387</v>
      </c>
      <c r="G12847">
        <v>1997</v>
      </c>
      <c r="H12847" t="s">
        <v>36801</v>
      </c>
      <c r="I12847" t="s">
        <v>33028</v>
      </c>
      <c r="J12847" s="2" t="s">
        <v>33029</v>
      </c>
      <c r="K12847" s="5" t="s">
        <v>15</v>
      </c>
    </row>
    <row r="12848" spans="1:12" hidden="1" x14ac:dyDescent="0.25">
      <c r="A12848">
        <v>276062</v>
      </c>
      <c r="B12848" t="s">
        <v>33030</v>
      </c>
      <c r="C12848" t="s">
        <v>33027</v>
      </c>
      <c r="D12848" t="s">
        <v>33021</v>
      </c>
      <c r="E12848" t="s">
        <v>36183</v>
      </c>
      <c r="F12848" t="s">
        <v>35387</v>
      </c>
      <c r="G12848">
        <v>1997</v>
      </c>
      <c r="H12848" t="s">
        <v>36801</v>
      </c>
      <c r="I12848" t="s">
        <v>33028</v>
      </c>
      <c r="J12848" s="2" t="s">
        <v>33031</v>
      </c>
      <c r="K12848" s="5" t="s">
        <v>21</v>
      </c>
    </row>
    <row r="12849" spans="1:12" hidden="1" x14ac:dyDescent="0.25">
      <c r="A12849">
        <v>276074</v>
      </c>
      <c r="B12849" t="s">
        <v>33032</v>
      </c>
      <c r="C12849" t="s">
        <v>33027</v>
      </c>
      <c r="D12849" t="s">
        <v>33021</v>
      </c>
      <c r="E12849" t="s">
        <v>36183</v>
      </c>
      <c r="F12849" t="s">
        <v>35387</v>
      </c>
      <c r="G12849">
        <v>1997</v>
      </c>
      <c r="H12849" t="s">
        <v>36801</v>
      </c>
      <c r="I12849" t="s">
        <v>33028</v>
      </c>
      <c r="J12849" s="2" t="s">
        <v>33033</v>
      </c>
      <c r="K12849" s="5" t="s">
        <v>38</v>
      </c>
      <c r="L12849" t="s">
        <v>132</v>
      </c>
    </row>
    <row r="12850" spans="1:12" hidden="1" x14ac:dyDescent="0.25">
      <c r="A12850">
        <v>276081</v>
      </c>
      <c r="B12850" t="s">
        <v>33034</v>
      </c>
      <c r="C12850" t="s">
        <v>33027</v>
      </c>
      <c r="D12850" t="s">
        <v>33021</v>
      </c>
      <c r="E12850" t="s">
        <v>36183</v>
      </c>
      <c r="F12850" t="s">
        <v>35387</v>
      </c>
      <c r="G12850">
        <v>1997</v>
      </c>
      <c r="H12850" t="s">
        <v>36801</v>
      </c>
      <c r="I12850" t="s">
        <v>33028</v>
      </c>
      <c r="J12850" s="2" t="s">
        <v>33035</v>
      </c>
      <c r="K12850" s="5" t="s">
        <v>502</v>
      </c>
    </row>
    <row r="12851" spans="1:12" hidden="1" x14ac:dyDescent="0.25">
      <c r="A12851">
        <v>276119</v>
      </c>
      <c r="B12851" t="s">
        <v>33036</v>
      </c>
      <c r="C12851" t="s">
        <v>33037</v>
      </c>
      <c r="D12851" t="s">
        <v>33021</v>
      </c>
      <c r="E12851" t="s">
        <v>36183</v>
      </c>
      <c r="F12851" t="s">
        <v>35387</v>
      </c>
      <c r="G12851">
        <v>1997</v>
      </c>
      <c r="H12851" t="s">
        <v>36801</v>
      </c>
      <c r="I12851" t="s">
        <v>33038</v>
      </c>
      <c r="J12851" s="2" t="s">
        <v>33039</v>
      </c>
      <c r="K12851" s="5" t="s">
        <v>21</v>
      </c>
    </row>
    <row r="12852" spans="1:12" hidden="1" x14ac:dyDescent="0.25">
      <c r="A12852">
        <v>276120</v>
      </c>
      <c r="B12852" t="s">
        <v>33040</v>
      </c>
      <c r="C12852" t="s">
        <v>33041</v>
      </c>
      <c r="D12852" t="s">
        <v>33021</v>
      </c>
      <c r="E12852" t="s">
        <v>36183</v>
      </c>
      <c r="F12852" t="s">
        <v>35387</v>
      </c>
      <c r="G12852">
        <v>1997</v>
      </c>
      <c r="H12852" t="s">
        <v>36801</v>
      </c>
      <c r="I12852" t="s">
        <v>33042</v>
      </c>
      <c r="J12852" s="2" t="s">
        <v>33043</v>
      </c>
      <c r="K12852" s="5" t="s">
        <v>345</v>
      </c>
    </row>
    <row r="12853" spans="1:12" hidden="1" x14ac:dyDescent="0.25">
      <c r="A12853">
        <v>276127</v>
      </c>
      <c r="B12853" t="s">
        <v>33044</v>
      </c>
      <c r="C12853" t="s">
        <v>33045</v>
      </c>
      <c r="D12853" t="s">
        <v>33021</v>
      </c>
      <c r="E12853" t="s">
        <v>36183</v>
      </c>
      <c r="F12853" t="s">
        <v>35387</v>
      </c>
      <c r="G12853">
        <v>1997</v>
      </c>
      <c r="H12853" t="s">
        <v>36801</v>
      </c>
      <c r="I12853" t="s">
        <v>33046</v>
      </c>
      <c r="J12853" s="2" t="s">
        <v>33047</v>
      </c>
      <c r="K12853" s="5" t="s">
        <v>32</v>
      </c>
    </row>
    <row r="12854" spans="1:12" hidden="1" x14ac:dyDescent="0.25">
      <c r="A12854">
        <v>276144</v>
      </c>
      <c r="B12854" t="s">
        <v>33048</v>
      </c>
      <c r="C12854" t="s">
        <v>33049</v>
      </c>
      <c r="D12854" t="s">
        <v>33021</v>
      </c>
      <c r="E12854" t="s">
        <v>36183</v>
      </c>
      <c r="F12854" t="s">
        <v>35387</v>
      </c>
      <c r="G12854">
        <v>1997</v>
      </c>
      <c r="H12854" t="s">
        <v>36801</v>
      </c>
      <c r="I12854" t="s">
        <v>33050</v>
      </c>
      <c r="J12854" s="2" t="s">
        <v>33051</v>
      </c>
      <c r="K12854" s="5" t="s">
        <v>38</v>
      </c>
      <c r="L12854" t="s">
        <v>1584</v>
      </c>
    </row>
    <row r="12855" spans="1:12" hidden="1" x14ac:dyDescent="0.25">
      <c r="A12855">
        <v>276157</v>
      </c>
      <c r="B12855" t="s">
        <v>33052</v>
      </c>
      <c r="C12855" t="s">
        <v>33053</v>
      </c>
      <c r="D12855" t="s">
        <v>33021</v>
      </c>
      <c r="E12855" t="s">
        <v>36183</v>
      </c>
      <c r="F12855" t="s">
        <v>35387</v>
      </c>
      <c r="G12855">
        <v>1997</v>
      </c>
      <c r="H12855" t="s">
        <v>36801</v>
      </c>
      <c r="I12855" t="s">
        <v>33054</v>
      </c>
      <c r="J12855" s="2" t="s">
        <v>33055</v>
      </c>
      <c r="K12855" s="5" t="s">
        <v>38</v>
      </c>
      <c r="L12855" t="s">
        <v>35295</v>
      </c>
    </row>
    <row r="12856" spans="1:12" hidden="1" x14ac:dyDescent="0.25">
      <c r="A12856">
        <v>276191</v>
      </c>
      <c r="B12856" t="s">
        <v>33056</v>
      </c>
      <c r="C12856" t="s">
        <v>33045</v>
      </c>
      <c r="D12856" t="s">
        <v>33021</v>
      </c>
      <c r="E12856" t="s">
        <v>36183</v>
      </c>
      <c r="F12856" t="s">
        <v>35387</v>
      </c>
      <c r="G12856">
        <v>1997</v>
      </c>
      <c r="H12856" t="s">
        <v>36801</v>
      </c>
      <c r="I12856" t="s">
        <v>33046</v>
      </c>
      <c r="J12856" s="2" t="s">
        <v>33057</v>
      </c>
      <c r="K12856" s="5" t="s">
        <v>38</v>
      </c>
      <c r="L12856" t="s">
        <v>16</v>
      </c>
    </row>
    <row r="12857" spans="1:12" hidden="1" x14ac:dyDescent="0.25">
      <c r="A12857">
        <v>276251</v>
      </c>
      <c r="B12857" t="s">
        <v>33058</v>
      </c>
      <c r="C12857" t="s">
        <v>33059</v>
      </c>
      <c r="D12857" t="s">
        <v>33021</v>
      </c>
      <c r="E12857" t="s">
        <v>36183</v>
      </c>
      <c r="F12857" t="s">
        <v>35387</v>
      </c>
      <c r="G12857">
        <v>1997</v>
      </c>
      <c r="H12857" t="s">
        <v>36801</v>
      </c>
      <c r="I12857" t="s">
        <v>630</v>
      </c>
      <c r="J12857" s="2" t="s">
        <v>33060</v>
      </c>
      <c r="K12857" s="5" t="s">
        <v>21</v>
      </c>
    </row>
    <row r="12858" spans="1:12" hidden="1" x14ac:dyDescent="0.25">
      <c r="A12858">
        <v>276270</v>
      </c>
      <c r="B12858" t="s">
        <v>33061</v>
      </c>
      <c r="C12858" t="s">
        <v>33045</v>
      </c>
      <c r="D12858" t="s">
        <v>33021</v>
      </c>
      <c r="E12858" t="s">
        <v>36183</v>
      </c>
      <c r="F12858" t="s">
        <v>35387</v>
      </c>
      <c r="G12858">
        <v>1997</v>
      </c>
      <c r="H12858" t="s">
        <v>36801</v>
      </c>
      <c r="I12858" t="s">
        <v>33046</v>
      </c>
      <c r="J12858" s="2" t="s">
        <v>33062</v>
      </c>
      <c r="K12858" s="5" t="s">
        <v>21</v>
      </c>
    </row>
    <row r="12859" spans="1:12" hidden="1" x14ac:dyDescent="0.25">
      <c r="A12859">
        <v>276271</v>
      </c>
      <c r="B12859" t="s">
        <v>33063</v>
      </c>
      <c r="C12859" t="s">
        <v>33064</v>
      </c>
      <c r="D12859" t="s">
        <v>33021</v>
      </c>
      <c r="E12859" t="s">
        <v>36183</v>
      </c>
      <c r="F12859" t="s">
        <v>35387</v>
      </c>
      <c r="G12859">
        <v>1997</v>
      </c>
      <c r="H12859" t="s">
        <v>36801</v>
      </c>
      <c r="I12859" t="s">
        <v>8197</v>
      </c>
      <c r="J12859" s="2" t="s">
        <v>33065</v>
      </c>
      <c r="K12859" s="5" t="s">
        <v>21</v>
      </c>
    </row>
    <row r="12860" spans="1:12" hidden="1" x14ac:dyDescent="0.25">
      <c r="A12860">
        <v>276277</v>
      </c>
      <c r="B12860" t="s">
        <v>33066</v>
      </c>
      <c r="C12860" t="s">
        <v>33045</v>
      </c>
      <c r="D12860" t="s">
        <v>33021</v>
      </c>
      <c r="E12860" t="s">
        <v>36183</v>
      </c>
      <c r="F12860" t="s">
        <v>35387</v>
      </c>
      <c r="G12860">
        <v>1997</v>
      </c>
      <c r="H12860" t="s">
        <v>36801</v>
      </c>
      <c r="I12860" t="s">
        <v>33046</v>
      </c>
      <c r="J12860" s="2" t="s">
        <v>33067</v>
      </c>
      <c r="K12860" s="5" t="s">
        <v>21</v>
      </c>
    </row>
    <row r="12861" spans="1:12" hidden="1" x14ac:dyDescent="0.25">
      <c r="A12861">
        <v>276318</v>
      </c>
      <c r="B12861" t="s">
        <v>33068</v>
      </c>
      <c r="C12861" t="s">
        <v>33064</v>
      </c>
      <c r="D12861" t="s">
        <v>33021</v>
      </c>
      <c r="E12861" t="s">
        <v>36183</v>
      </c>
      <c r="F12861" t="s">
        <v>35387</v>
      </c>
      <c r="G12861">
        <v>1997</v>
      </c>
      <c r="H12861" t="s">
        <v>36801</v>
      </c>
      <c r="I12861" t="s">
        <v>8197</v>
      </c>
      <c r="J12861" s="2" t="s">
        <v>33069</v>
      </c>
      <c r="K12861" s="5" t="s">
        <v>38</v>
      </c>
      <c r="L12861" t="s">
        <v>587</v>
      </c>
    </row>
    <row r="12862" spans="1:12" hidden="1" x14ac:dyDescent="0.25">
      <c r="A12862">
        <v>276384</v>
      </c>
      <c r="B12862" t="s">
        <v>33070</v>
      </c>
      <c r="C12862" t="s">
        <v>33045</v>
      </c>
      <c r="D12862" t="s">
        <v>33021</v>
      </c>
      <c r="E12862" t="s">
        <v>36183</v>
      </c>
      <c r="F12862" t="s">
        <v>35387</v>
      </c>
      <c r="G12862">
        <v>1997</v>
      </c>
      <c r="H12862" t="s">
        <v>36801</v>
      </c>
      <c r="I12862" t="s">
        <v>33046</v>
      </c>
      <c r="J12862" s="2" t="s">
        <v>33071</v>
      </c>
      <c r="K12862" s="5" t="s">
        <v>38</v>
      </c>
    </row>
    <row r="12863" spans="1:12" hidden="1" x14ac:dyDescent="0.25">
      <c r="A12863">
        <v>276449</v>
      </c>
      <c r="B12863" t="s">
        <v>33072</v>
      </c>
      <c r="C12863" t="s">
        <v>33027</v>
      </c>
      <c r="D12863" t="s">
        <v>33021</v>
      </c>
      <c r="E12863" t="s">
        <v>36183</v>
      </c>
      <c r="F12863" t="s">
        <v>35387</v>
      </c>
      <c r="G12863">
        <v>1997</v>
      </c>
      <c r="H12863" t="s">
        <v>36801</v>
      </c>
      <c r="I12863" t="s">
        <v>33028</v>
      </c>
      <c r="J12863" s="2" t="s">
        <v>33073</v>
      </c>
      <c r="K12863" s="5" t="s">
        <v>38</v>
      </c>
    </row>
    <row r="12864" spans="1:12" hidden="1" x14ac:dyDescent="0.25">
      <c r="A12864">
        <v>276477</v>
      </c>
      <c r="B12864" t="s">
        <v>33074</v>
      </c>
      <c r="C12864" t="s">
        <v>33075</v>
      </c>
      <c r="D12864" t="s">
        <v>33021</v>
      </c>
      <c r="E12864" t="s">
        <v>36183</v>
      </c>
      <c r="F12864" t="s">
        <v>35387</v>
      </c>
      <c r="G12864">
        <v>1997</v>
      </c>
      <c r="H12864" t="s">
        <v>36801</v>
      </c>
      <c r="I12864" t="s">
        <v>33076</v>
      </c>
      <c r="J12864" s="2" t="s">
        <v>33077</v>
      </c>
      <c r="K12864" s="5" t="s">
        <v>202</v>
      </c>
    </row>
    <row r="12865" spans="1:12" hidden="1" x14ac:dyDescent="0.25">
      <c r="A12865">
        <v>276506</v>
      </c>
      <c r="B12865" t="s">
        <v>33078</v>
      </c>
      <c r="C12865" t="s">
        <v>33079</v>
      </c>
      <c r="D12865" t="s">
        <v>33080</v>
      </c>
      <c r="E12865" t="s">
        <v>36184</v>
      </c>
      <c r="F12865" t="s">
        <v>35378</v>
      </c>
      <c r="G12865">
        <v>1990</v>
      </c>
      <c r="H12865" t="s">
        <v>36802</v>
      </c>
      <c r="I12865" t="s">
        <v>33081</v>
      </c>
      <c r="J12865" s="2" t="s">
        <v>33082</v>
      </c>
      <c r="K12865" s="5" t="s">
        <v>21</v>
      </c>
    </row>
    <row r="12866" spans="1:12" hidden="1" x14ac:dyDescent="0.25">
      <c r="A12866">
        <v>276507</v>
      </c>
      <c r="B12866" t="s">
        <v>33083</v>
      </c>
      <c r="C12866" t="s">
        <v>33084</v>
      </c>
      <c r="D12866" t="s">
        <v>33080</v>
      </c>
      <c r="E12866" t="s">
        <v>36184</v>
      </c>
      <c r="F12866" t="s">
        <v>35378</v>
      </c>
      <c r="G12866">
        <v>1990</v>
      </c>
      <c r="H12866" t="s">
        <v>36802</v>
      </c>
      <c r="I12866" t="s">
        <v>33085</v>
      </c>
      <c r="J12866" s="2" t="s">
        <v>33086</v>
      </c>
      <c r="K12866" s="5" t="s">
        <v>38</v>
      </c>
      <c r="L12866" t="s">
        <v>174</v>
      </c>
    </row>
    <row r="12867" spans="1:12" hidden="1" x14ac:dyDescent="0.25">
      <c r="A12867">
        <v>276508</v>
      </c>
      <c r="B12867" t="s">
        <v>33087</v>
      </c>
      <c r="C12867" t="s">
        <v>33079</v>
      </c>
      <c r="D12867" t="s">
        <v>33080</v>
      </c>
      <c r="E12867" t="s">
        <v>36184</v>
      </c>
      <c r="F12867" t="s">
        <v>35378</v>
      </c>
      <c r="G12867">
        <v>1990</v>
      </c>
      <c r="H12867" t="s">
        <v>36802</v>
      </c>
      <c r="I12867" t="s">
        <v>33081</v>
      </c>
      <c r="J12867" s="2" t="s">
        <v>33088</v>
      </c>
      <c r="K12867" s="5" t="s">
        <v>55</v>
      </c>
    </row>
    <row r="12868" spans="1:12" hidden="1" x14ac:dyDescent="0.25">
      <c r="A12868">
        <v>276516</v>
      </c>
      <c r="B12868" t="s">
        <v>33089</v>
      </c>
      <c r="C12868" t="s">
        <v>33079</v>
      </c>
      <c r="D12868" t="s">
        <v>33080</v>
      </c>
      <c r="E12868" t="s">
        <v>36184</v>
      </c>
      <c r="F12868" t="s">
        <v>35378</v>
      </c>
      <c r="G12868">
        <v>1990</v>
      </c>
      <c r="H12868" t="s">
        <v>36802</v>
      </c>
      <c r="I12868" t="s">
        <v>33081</v>
      </c>
      <c r="J12868" s="2" t="s">
        <v>33090</v>
      </c>
      <c r="K12868" s="5" t="s">
        <v>345</v>
      </c>
    </row>
    <row r="12869" spans="1:12" hidden="1" x14ac:dyDescent="0.25">
      <c r="A12869">
        <v>276522</v>
      </c>
      <c r="B12869" t="s">
        <v>33091</v>
      </c>
      <c r="C12869" t="s">
        <v>33079</v>
      </c>
      <c r="D12869" t="s">
        <v>33080</v>
      </c>
      <c r="E12869" t="s">
        <v>36184</v>
      </c>
      <c r="F12869" t="s">
        <v>35378</v>
      </c>
      <c r="G12869">
        <v>1990</v>
      </c>
      <c r="H12869" t="s">
        <v>36802</v>
      </c>
      <c r="I12869" t="s">
        <v>33081</v>
      </c>
      <c r="J12869" s="2" t="s">
        <v>18367</v>
      </c>
      <c r="K12869" s="5" t="s">
        <v>502</v>
      </c>
    </row>
    <row r="12870" spans="1:12" hidden="1" x14ac:dyDescent="0.25">
      <c r="A12870">
        <v>276526</v>
      </c>
      <c r="B12870" t="s">
        <v>33092</v>
      </c>
      <c r="C12870" t="s">
        <v>33079</v>
      </c>
      <c r="D12870" t="s">
        <v>33080</v>
      </c>
      <c r="E12870" t="s">
        <v>36184</v>
      </c>
      <c r="F12870" t="s">
        <v>35378</v>
      </c>
      <c r="G12870">
        <v>1990</v>
      </c>
      <c r="H12870" t="s">
        <v>36802</v>
      </c>
      <c r="I12870" t="s">
        <v>33081</v>
      </c>
      <c r="J12870" s="2" t="s">
        <v>33093</v>
      </c>
      <c r="K12870" s="5" t="s">
        <v>128</v>
      </c>
    </row>
    <row r="12871" spans="1:12" hidden="1" x14ac:dyDescent="0.25">
      <c r="A12871">
        <v>276533</v>
      </c>
      <c r="B12871" t="s">
        <v>33094</v>
      </c>
      <c r="C12871" t="s">
        <v>33084</v>
      </c>
      <c r="D12871" t="s">
        <v>33080</v>
      </c>
      <c r="E12871" t="s">
        <v>36184</v>
      </c>
      <c r="F12871" t="s">
        <v>35378</v>
      </c>
      <c r="G12871">
        <v>1990</v>
      </c>
      <c r="H12871" t="s">
        <v>36802</v>
      </c>
      <c r="I12871" t="s">
        <v>33085</v>
      </c>
      <c r="J12871" s="2" t="s">
        <v>33095</v>
      </c>
      <c r="K12871" s="5" t="s">
        <v>21</v>
      </c>
    </row>
    <row r="12872" spans="1:12" hidden="1" x14ac:dyDescent="0.25">
      <c r="A12872">
        <v>276537</v>
      </c>
      <c r="B12872" t="s">
        <v>33096</v>
      </c>
      <c r="C12872" t="s">
        <v>33084</v>
      </c>
      <c r="D12872" t="s">
        <v>33080</v>
      </c>
      <c r="E12872" t="s">
        <v>36184</v>
      </c>
      <c r="F12872" t="s">
        <v>35378</v>
      </c>
      <c r="G12872">
        <v>1990</v>
      </c>
      <c r="H12872" t="s">
        <v>36802</v>
      </c>
      <c r="I12872" t="s">
        <v>33085</v>
      </c>
      <c r="J12872" s="2" t="s">
        <v>33097</v>
      </c>
      <c r="K12872" s="5" t="s">
        <v>21</v>
      </c>
    </row>
    <row r="12873" spans="1:12" hidden="1" x14ac:dyDescent="0.25">
      <c r="A12873">
        <v>276542</v>
      </c>
      <c r="B12873" t="s">
        <v>33098</v>
      </c>
      <c r="C12873" t="s">
        <v>33099</v>
      </c>
      <c r="D12873" t="s">
        <v>33080</v>
      </c>
      <c r="E12873" t="s">
        <v>36184</v>
      </c>
      <c r="F12873" t="s">
        <v>35378</v>
      </c>
      <c r="G12873">
        <v>1990</v>
      </c>
      <c r="H12873" t="s">
        <v>36802</v>
      </c>
      <c r="I12873" t="s">
        <v>9933</v>
      </c>
      <c r="J12873" s="2" t="s">
        <v>33100</v>
      </c>
      <c r="K12873" s="5" t="s">
        <v>55</v>
      </c>
    </row>
    <row r="12874" spans="1:12" hidden="1" x14ac:dyDescent="0.25">
      <c r="A12874">
        <v>276549</v>
      </c>
      <c r="B12874" t="s">
        <v>33101</v>
      </c>
      <c r="C12874" t="s">
        <v>33084</v>
      </c>
      <c r="D12874" t="s">
        <v>33080</v>
      </c>
      <c r="E12874" t="s">
        <v>36184</v>
      </c>
      <c r="F12874" t="s">
        <v>35378</v>
      </c>
      <c r="G12874">
        <v>1990</v>
      </c>
      <c r="H12874" t="s">
        <v>36802</v>
      </c>
      <c r="I12874" t="s">
        <v>33085</v>
      </c>
      <c r="J12874" s="2" t="s">
        <v>33102</v>
      </c>
      <c r="K12874" s="5" t="s">
        <v>21</v>
      </c>
    </row>
    <row r="12875" spans="1:12" hidden="1" x14ac:dyDescent="0.25">
      <c r="A12875">
        <v>276550</v>
      </c>
      <c r="B12875" t="s">
        <v>33103</v>
      </c>
      <c r="C12875" t="s">
        <v>33099</v>
      </c>
      <c r="D12875" t="s">
        <v>33080</v>
      </c>
      <c r="E12875" t="s">
        <v>36184</v>
      </c>
      <c r="F12875" t="s">
        <v>35378</v>
      </c>
      <c r="G12875">
        <v>1990</v>
      </c>
      <c r="H12875" t="s">
        <v>36802</v>
      </c>
      <c r="I12875" t="s">
        <v>9933</v>
      </c>
      <c r="J12875" s="2" t="s">
        <v>33104</v>
      </c>
      <c r="K12875" s="5" t="s">
        <v>55</v>
      </c>
    </row>
    <row r="12876" spans="1:12" hidden="1" x14ac:dyDescent="0.25">
      <c r="A12876">
        <v>276581</v>
      </c>
      <c r="B12876" t="s">
        <v>33105</v>
      </c>
      <c r="C12876" t="s">
        <v>33106</v>
      </c>
      <c r="D12876" t="s">
        <v>33080</v>
      </c>
      <c r="E12876" t="s">
        <v>36184</v>
      </c>
      <c r="F12876" t="s">
        <v>35378</v>
      </c>
      <c r="G12876">
        <v>1990</v>
      </c>
      <c r="H12876" t="s">
        <v>36802</v>
      </c>
      <c r="I12876" t="s">
        <v>3676</v>
      </c>
      <c r="J12876" s="2" t="s">
        <v>33107</v>
      </c>
      <c r="K12876" s="5" t="s">
        <v>21</v>
      </c>
    </row>
    <row r="12877" spans="1:12" hidden="1" x14ac:dyDescent="0.25">
      <c r="A12877">
        <v>276604</v>
      </c>
      <c r="B12877" t="s">
        <v>33108</v>
      </c>
      <c r="C12877" t="s">
        <v>33084</v>
      </c>
      <c r="D12877" t="s">
        <v>33080</v>
      </c>
      <c r="E12877" t="s">
        <v>36184</v>
      </c>
      <c r="F12877" t="s">
        <v>35378</v>
      </c>
      <c r="G12877">
        <v>1990</v>
      </c>
      <c r="H12877" t="s">
        <v>36802</v>
      </c>
      <c r="I12877" t="s">
        <v>33085</v>
      </c>
      <c r="J12877" s="2" t="s">
        <v>33109</v>
      </c>
      <c r="K12877" s="5" t="s">
        <v>38</v>
      </c>
      <c r="L12877" t="s">
        <v>132</v>
      </c>
    </row>
    <row r="12878" spans="1:12" hidden="1" x14ac:dyDescent="0.25">
      <c r="A12878">
        <v>276614</v>
      </c>
      <c r="B12878" t="s">
        <v>33110</v>
      </c>
      <c r="C12878" t="s">
        <v>33111</v>
      </c>
      <c r="D12878" t="s">
        <v>33080</v>
      </c>
      <c r="E12878" t="s">
        <v>36184</v>
      </c>
      <c r="F12878" t="s">
        <v>35378</v>
      </c>
      <c r="G12878">
        <v>1990</v>
      </c>
      <c r="H12878" t="s">
        <v>36802</v>
      </c>
      <c r="I12878" t="s">
        <v>1774</v>
      </c>
      <c r="J12878" s="2" t="s">
        <v>33112</v>
      </c>
      <c r="K12878" s="5" t="s">
        <v>55</v>
      </c>
      <c r="L12878" t="s">
        <v>143</v>
      </c>
    </row>
    <row r="12879" spans="1:12" hidden="1" x14ac:dyDescent="0.25">
      <c r="A12879">
        <v>276636</v>
      </c>
      <c r="B12879" t="s">
        <v>33113</v>
      </c>
      <c r="C12879" t="s">
        <v>33114</v>
      </c>
      <c r="D12879" t="s">
        <v>33080</v>
      </c>
      <c r="E12879" t="s">
        <v>36184</v>
      </c>
      <c r="F12879" t="s">
        <v>35378</v>
      </c>
      <c r="G12879">
        <v>1990</v>
      </c>
      <c r="H12879" t="s">
        <v>36802</v>
      </c>
      <c r="I12879" t="s">
        <v>11569</v>
      </c>
      <c r="J12879" s="2" t="s">
        <v>33115</v>
      </c>
      <c r="K12879" s="5" t="s">
        <v>502</v>
      </c>
    </row>
    <row r="12880" spans="1:12" hidden="1" x14ac:dyDescent="0.25">
      <c r="A12880">
        <v>276637</v>
      </c>
      <c r="B12880" t="s">
        <v>33116</v>
      </c>
      <c r="C12880" t="s">
        <v>33079</v>
      </c>
      <c r="D12880" t="s">
        <v>33080</v>
      </c>
      <c r="E12880" t="s">
        <v>36184</v>
      </c>
      <c r="F12880" t="s">
        <v>35378</v>
      </c>
      <c r="G12880">
        <v>1990</v>
      </c>
      <c r="H12880" t="s">
        <v>36802</v>
      </c>
      <c r="I12880" t="s">
        <v>33081</v>
      </c>
      <c r="J12880" s="2" t="s">
        <v>33117</v>
      </c>
      <c r="K12880" s="5" t="s">
        <v>55</v>
      </c>
    </row>
    <row r="12881" spans="1:12" hidden="1" x14ac:dyDescent="0.25">
      <c r="A12881">
        <v>276670</v>
      </c>
      <c r="B12881" t="s">
        <v>33118</v>
      </c>
      <c r="C12881" t="s">
        <v>33079</v>
      </c>
      <c r="D12881" t="s">
        <v>33080</v>
      </c>
      <c r="E12881" t="s">
        <v>36184</v>
      </c>
      <c r="F12881" t="s">
        <v>35378</v>
      </c>
      <c r="G12881">
        <v>1990</v>
      </c>
      <c r="H12881" t="s">
        <v>36802</v>
      </c>
      <c r="I12881" t="s">
        <v>33081</v>
      </c>
      <c r="J12881" s="2" t="s">
        <v>33119</v>
      </c>
      <c r="K12881" s="5" t="s">
        <v>21</v>
      </c>
    </row>
    <row r="12882" spans="1:12" hidden="1" x14ac:dyDescent="0.25">
      <c r="A12882">
        <v>276677</v>
      </c>
      <c r="B12882" t="s">
        <v>33120</v>
      </c>
      <c r="C12882" t="s">
        <v>33079</v>
      </c>
      <c r="D12882" t="s">
        <v>33080</v>
      </c>
      <c r="E12882" t="s">
        <v>36184</v>
      </c>
      <c r="F12882" t="s">
        <v>35378</v>
      </c>
      <c r="G12882">
        <v>1990</v>
      </c>
      <c r="H12882" t="s">
        <v>36802</v>
      </c>
      <c r="I12882" t="s">
        <v>33081</v>
      </c>
      <c r="J12882" s="2" t="s">
        <v>33121</v>
      </c>
      <c r="K12882" s="5" t="s">
        <v>21</v>
      </c>
    </row>
    <row r="12883" spans="1:12" hidden="1" x14ac:dyDescent="0.25">
      <c r="A12883">
        <v>276688</v>
      </c>
      <c r="B12883" t="s">
        <v>33122</v>
      </c>
      <c r="C12883" t="s">
        <v>33111</v>
      </c>
      <c r="D12883" t="s">
        <v>33080</v>
      </c>
      <c r="E12883" t="s">
        <v>36184</v>
      </c>
      <c r="F12883" t="s">
        <v>35378</v>
      </c>
      <c r="G12883">
        <v>1990</v>
      </c>
      <c r="H12883" t="s">
        <v>36802</v>
      </c>
      <c r="I12883" t="s">
        <v>1774</v>
      </c>
      <c r="J12883" s="2" t="s">
        <v>33123</v>
      </c>
      <c r="K12883" s="5" t="s">
        <v>21</v>
      </c>
    </row>
    <row r="12884" spans="1:12" hidden="1" x14ac:dyDescent="0.25">
      <c r="A12884">
        <v>276699</v>
      </c>
      <c r="B12884" t="s">
        <v>33124</v>
      </c>
      <c r="C12884" t="s">
        <v>33111</v>
      </c>
      <c r="D12884" t="s">
        <v>33080</v>
      </c>
      <c r="E12884" t="s">
        <v>36184</v>
      </c>
      <c r="F12884" t="s">
        <v>35378</v>
      </c>
      <c r="G12884">
        <v>1990</v>
      </c>
      <c r="H12884" t="s">
        <v>36802</v>
      </c>
      <c r="I12884" t="s">
        <v>1774</v>
      </c>
      <c r="J12884" s="2" t="s">
        <v>33125</v>
      </c>
      <c r="K12884" s="5" t="s">
        <v>21</v>
      </c>
    </row>
    <row r="12885" spans="1:12" hidden="1" x14ac:dyDescent="0.25">
      <c r="A12885">
        <v>276700</v>
      </c>
      <c r="B12885" t="s">
        <v>33126</v>
      </c>
      <c r="C12885" t="s">
        <v>33079</v>
      </c>
      <c r="D12885" t="s">
        <v>33080</v>
      </c>
      <c r="E12885" t="s">
        <v>36184</v>
      </c>
      <c r="F12885" t="s">
        <v>35378</v>
      </c>
      <c r="G12885">
        <v>1990</v>
      </c>
      <c r="H12885" t="s">
        <v>36802</v>
      </c>
      <c r="I12885" t="s">
        <v>33081</v>
      </c>
      <c r="J12885" s="2" t="s">
        <v>33127</v>
      </c>
      <c r="K12885" s="5" t="s">
        <v>38</v>
      </c>
    </row>
    <row r="12886" spans="1:12" hidden="1" x14ac:dyDescent="0.25">
      <c r="A12886">
        <v>276707</v>
      </c>
      <c r="B12886" t="s">
        <v>33128</v>
      </c>
      <c r="C12886" t="s">
        <v>33079</v>
      </c>
      <c r="D12886" t="s">
        <v>33080</v>
      </c>
      <c r="E12886" t="s">
        <v>36184</v>
      </c>
      <c r="F12886" t="s">
        <v>35378</v>
      </c>
      <c r="G12886">
        <v>1990</v>
      </c>
      <c r="H12886" t="s">
        <v>36802</v>
      </c>
      <c r="I12886" t="s">
        <v>33081</v>
      </c>
      <c r="J12886" s="2" t="s">
        <v>33129</v>
      </c>
      <c r="K12886" s="5" t="s">
        <v>447</v>
      </c>
      <c r="L12886" t="s">
        <v>187</v>
      </c>
    </row>
    <row r="12887" spans="1:12" hidden="1" x14ac:dyDescent="0.25">
      <c r="A12887">
        <v>276715</v>
      </c>
      <c r="B12887" t="s">
        <v>33130</v>
      </c>
      <c r="C12887" t="s">
        <v>33111</v>
      </c>
      <c r="D12887" t="s">
        <v>33080</v>
      </c>
      <c r="E12887" t="s">
        <v>36184</v>
      </c>
      <c r="F12887" t="s">
        <v>35378</v>
      </c>
      <c r="G12887">
        <v>1990</v>
      </c>
      <c r="H12887" t="s">
        <v>36802</v>
      </c>
      <c r="I12887" t="s">
        <v>1774</v>
      </c>
      <c r="J12887" s="2" t="s">
        <v>33131</v>
      </c>
      <c r="K12887" s="5" t="s">
        <v>21</v>
      </c>
      <c r="L12887" t="s">
        <v>2049</v>
      </c>
    </row>
    <row r="12888" spans="1:12" hidden="1" x14ac:dyDescent="0.25">
      <c r="A12888">
        <v>276719</v>
      </c>
      <c r="B12888" t="s">
        <v>33132</v>
      </c>
      <c r="C12888" t="s">
        <v>33114</v>
      </c>
      <c r="D12888" t="s">
        <v>33080</v>
      </c>
      <c r="E12888" t="s">
        <v>36184</v>
      </c>
      <c r="F12888" t="s">
        <v>35378</v>
      </c>
      <c r="G12888">
        <v>1990</v>
      </c>
      <c r="H12888" t="s">
        <v>36802</v>
      </c>
      <c r="I12888" t="s">
        <v>11569</v>
      </c>
      <c r="J12888" s="2" t="s">
        <v>33133</v>
      </c>
      <c r="K12888" s="5" t="s">
        <v>38</v>
      </c>
      <c r="L12888" t="s">
        <v>272</v>
      </c>
    </row>
    <row r="12889" spans="1:12" hidden="1" x14ac:dyDescent="0.25">
      <c r="A12889">
        <v>276722</v>
      </c>
      <c r="B12889" t="s">
        <v>33134</v>
      </c>
      <c r="C12889" t="s">
        <v>33111</v>
      </c>
      <c r="D12889" t="s">
        <v>33080</v>
      </c>
      <c r="E12889" t="s">
        <v>36184</v>
      </c>
      <c r="F12889" t="s">
        <v>35378</v>
      </c>
      <c r="G12889">
        <v>1990</v>
      </c>
      <c r="H12889" t="s">
        <v>36802</v>
      </c>
      <c r="I12889" t="s">
        <v>1774</v>
      </c>
      <c r="J12889" s="2" t="s">
        <v>33135</v>
      </c>
      <c r="K12889" s="5" t="s">
        <v>502</v>
      </c>
    </row>
    <row r="12890" spans="1:12" hidden="1" x14ac:dyDescent="0.25">
      <c r="A12890">
        <v>276724</v>
      </c>
      <c r="B12890" t="s">
        <v>33136</v>
      </c>
      <c r="C12890" t="s">
        <v>33111</v>
      </c>
      <c r="D12890" t="s">
        <v>33080</v>
      </c>
      <c r="E12890" t="s">
        <v>36184</v>
      </c>
      <c r="F12890" t="s">
        <v>35378</v>
      </c>
      <c r="G12890">
        <v>1990</v>
      </c>
      <c r="H12890" t="s">
        <v>36802</v>
      </c>
      <c r="I12890" t="s">
        <v>1774</v>
      </c>
      <c r="J12890" s="2" t="s">
        <v>33137</v>
      </c>
      <c r="K12890" s="5" t="s">
        <v>15</v>
      </c>
    </row>
    <row r="12891" spans="1:12" hidden="1" x14ac:dyDescent="0.25">
      <c r="A12891">
        <v>276728</v>
      </c>
      <c r="B12891" t="s">
        <v>33138</v>
      </c>
      <c r="C12891" t="s">
        <v>33114</v>
      </c>
      <c r="D12891" t="s">
        <v>33080</v>
      </c>
      <c r="E12891" t="s">
        <v>36184</v>
      </c>
      <c r="F12891" t="s">
        <v>35378</v>
      </c>
      <c r="G12891">
        <v>1990</v>
      </c>
      <c r="H12891" t="s">
        <v>36802</v>
      </c>
      <c r="I12891" t="s">
        <v>11569</v>
      </c>
      <c r="J12891" s="2" t="s">
        <v>33139</v>
      </c>
      <c r="K12891" s="5" t="s">
        <v>173</v>
      </c>
      <c r="L12891" t="s">
        <v>187</v>
      </c>
    </row>
    <row r="12892" spans="1:12" hidden="1" x14ac:dyDescent="0.25">
      <c r="A12892">
        <v>276762</v>
      </c>
      <c r="B12892" t="s">
        <v>33140</v>
      </c>
      <c r="C12892" t="s">
        <v>33141</v>
      </c>
      <c r="D12892" t="s">
        <v>33080</v>
      </c>
      <c r="E12892" t="s">
        <v>36184</v>
      </c>
      <c r="F12892" t="s">
        <v>35378</v>
      </c>
      <c r="G12892">
        <v>1990</v>
      </c>
      <c r="H12892" t="s">
        <v>36802</v>
      </c>
      <c r="I12892" t="s">
        <v>33142</v>
      </c>
      <c r="J12892" s="2" t="s">
        <v>33143</v>
      </c>
      <c r="K12892" s="5" t="s">
        <v>21</v>
      </c>
    </row>
    <row r="12893" spans="1:12" hidden="1" x14ac:dyDescent="0.25">
      <c r="A12893">
        <v>276764</v>
      </c>
      <c r="B12893" t="s">
        <v>33144</v>
      </c>
      <c r="C12893" t="s">
        <v>33111</v>
      </c>
      <c r="D12893" t="s">
        <v>33080</v>
      </c>
      <c r="E12893" t="s">
        <v>36184</v>
      </c>
      <c r="F12893" t="s">
        <v>35378</v>
      </c>
      <c r="G12893">
        <v>1990</v>
      </c>
      <c r="H12893" t="s">
        <v>36802</v>
      </c>
      <c r="I12893" t="s">
        <v>1774</v>
      </c>
      <c r="J12893" s="2" t="s">
        <v>33145</v>
      </c>
      <c r="K12893" s="5" t="s">
        <v>38</v>
      </c>
    </row>
    <row r="12894" spans="1:12" hidden="1" x14ac:dyDescent="0.25">
      <c r="A12894">
        <v>276767</v>
      </c>
      <c r="B12894" t="s">
        <v>33146</v>
      </c>
      <c r="C12894" t="s">
        <v>33141</v>
      </c>
      <c r="D12894" t="s">
        <v>33080</v>
      </c>
      <c r="E12894" t="s">
        <v>36184</v>
      </c>
      <c r="F12894" t="s">
        <v>35378</v>
      </c>
      <c r="G12894">
        <v>1990</v>
      </c>
      <c r="H12894" t="s">
        <v>36802</v>
      </c>
      <c r="I12894" t="s">
        <v>33142</v>
      </c>
      <c r="J12894" s="2" t="s">
        <v>33147</v>
      </c>
      <c r="K12894" s="5" t="s">
        <v>38</v>
      </c>
      <c r="L12894" t="s">
        <v>232</v>
      </c>
    </row>
    <row r="12895" spans="1:12" hidden="1" x14ac:dyDescent="0.25">
      <c r="A12895">
        <v>276774</v>
      </c>
      <c r="B12895" t="s">
        <v>33148</v>
      </c>
      <c r="C12895" t="s">
        <v>33111</v>
      </c>
      <c r="D12895" t="s">
        <v>33080</v>
      </c>
      <c r="E12895" t="s">
        <v>36184</v>
      </c>
      <c r="F12895" t="s">
        <v>35378</v>
      </c>
      <c r="G12895">
        <v>1990</v>
      </c>
      <c r="H12895" t="s">
        <v>36802</v>
      </c>
      <c r="I12895" t="s">
        <v>1774</v>
      </c>
      <c r="J12895" s="2" t="s">
        <v>33149</v>
      </c>
      <c r="K12895" s="5" t="s">
        <v>55</v>
      </c>
    </row>
    <row r="12896" spans="1:12" hidden="1" x14ac:dyDescent="0.25">
      <c r="A12896">
        <v>276790</v>
      </c>
      <c r="B12896" t="s">
        <v>33150</v>
      </c>
      <c r="C12896" t="s">
        <v>33111</v>
      </c>
      <c r="D12896" t="s">
        <v>33080</v>
      </c>
      <c r="E12896" t="s">
        <v>36184</v>
      </c>
      <c r="F12896" t="s">
        <v>35378</v>
      </c>
      <c r="G12896">
        <v>1990</v>
      </c>
      <c r="H12896" t="s">
        <v>36802</v>
      </c>
      <c r="I12896" t="s">
        <v>1774</v>
      </c>
      <c r="J12896" s="2" t="s">
        <v>33151</v>
      </c>
      <c r="K12896" s="5" t="s">
        <v>32</v>
      </c>
    </row>
    <row r="12897" spans="1:12" hidden="1" x14ac:dyDescent="0.25">
      <c r="A12897">
        <v>276797</v>
      </c>
      <c r="B12897" t="s">
        <v>33152</v>
      </c>
      <c r="C12897" t="s">
        <v>33111</v>
      </c>
      <c r="D12897" t="s">
        <v>33080</v>
      </c>
      <c r="E12897" t="s">
        <v>36184</v>
      </c>
      <c r="F12897" t="s">
        <v>35378</v>
      </c>
      <c r="G12897">
        <v>1990</v>
      </c>
      <c r="H12897" t="s">
        <v>36802</v>
      </c>
      <c r="I12897" t="s">
        <v>1774</v>
      </c>
      <c r="J12897" s="2" t="s">
        <v>33153</v>
      </c>
      <c r="K12897" s="5" t="s">
        <v>21</v>
      </c>
    </row>
    <row r="12898" spans="1:12" hidden="1" x14ac:dyDescent="0.25">
      <c r="A12898">
        <v>276801</v>
      </c>
      <c r="B12898" t="s">
        <v>33154</v>
      </c>
      <c r="C12898" t="s">
        <v>33155</v>
      </c>
      <c r="D12898" t="s">
        <v>33080</v>
      </c>
      <c r="E12898" t="s">
        <v>36184</v>
      </c>
      <c r="F12898" t="s">
        <v>35378</v>
      </c>
      <c r="G12898">
        <v>1990</v>
      </c>
      <c r="H12898" t="s">
        <v>36802</v>
      </c>
      <c r="I12898" t="s">
        <v>33156</v>
      </c>
      <c r="J12898" s="2" t="s">
        <v>33157</v>
      </c>
      <c r="K12898" s="5" t="s">
        <v>21</v>
      </c>
    </row>
    <row r="12899" spans="1:12" hidden="1" x14ac:dyDescent="0.25">
      <c r="A12899">
        <v>276813</v>
      </c>
      <c r="B12899" t="s">
        <v>33158</v>
      </c>
      <c r="C12899" t="s">
        <v>33111</v>
      </c>
      <c r="D12899" t="s">
        <v>33080</v>
      </c>
      <c r="E12899" t="s">
        <v>36184</v>
      </c>
      <c r="F12899" t="s">
        <v>35378</v>
      </c>
      <c r="G12899">
        <v>1990</v>
      </c>
      <c r="H12899" t="s">
        <v>36802</v>
      </c>
      <c r="I12899" t="s">
        <v>1774</v>
      </c>
      <c r="J12899" s="2" t="s">
        <v>33159</v>
      </c>
      <c r="K12899" s="5" t="s">
        <v>55</v>
      </c>
    </row>
    <row r="12900" spans="1:12" hidden="1" x14ac:dyDescent="0.25">
      <c r="A12900">
        <v>276815</v>
      </c>
      <c r="B12900" t="s">
        <v>33160</v>
      </c>
      <c r="C12900" t="s">
        <v>33111</v>
      </c>
      <c r="D12900" t="s">
        <v>33080</v>
      </c>
      <c r="E12900" t="s">
        <v>36184</v>
      </c>
      <c r="F12900" t="s">
        <v>35378</v>
      </c>
      <c r="G12900">
        <v>1990</v>
      </c>
      <c r="H12900" t="s">
        <v>36802</v>
      </c>
      <c r="I12900" t="s">
        <v>1774</v>
      </c>
      <c r="J12900" s="2" t="s">
        <v>33161</v>
      </c>
      <c r="K12900" s="5" t="s">
        <v>32</v>
      </c>
      <c r="L12900" t="s">
        <v>35242</v>
      </c>
    </row>
    <row r="12901" spans="1:12" hidden="1" x14ac:dyDescent="0.25">
      <c r="A12901">
        <v>276830</v>
      </c>
      <c r="B12901" t="s">
        <v>33162</v>
      </c>
      <c r="C12901" t="s">
        <v>33155</v>
      </c>
      <c r="D12901" t="s">
        <v>33080</v>
      </c>
      <c r="E12901" t="s">
        <v>36184</v>
      </c>
      <c r="F12901" t="s">
        <v>35378</v>
      </c>
      <c r="G12901">
        <v>1990</v>
      </c>
      <c r="H12901" t="s">
        <v>36802</v>
      </c>
      <c r="I12901" t="s">
        <v>33156</v>
      </c>
      <c r="J12901" s="2" t="s">
        <v>33163</v>
      </c>
      <c r="K12901" s="5" t="s">
        <v>38</v>
      </c>
      <c r="L12901" t="s">
        <v>16</v>
      </c>
    </row>
    <row r="12902" spans="1:12" hidden="1" x14ac:dyDescent="0.25">
      <c r="A12902">
        <v>276833</v>
      </c>
      <c r="B12902" t="s">
        <v>33164</v>
      </c>
      <c r="C12902" t="s">
        <v>33155</v>
      </c>
      <c r="D12902" t="s">
        <v>33080</v>
      </c>
      <c r="E12902" t="s">
        <v>36184</v>
      </c>
      <c r="F12902" t="s">
        <v>35378</v>
      </c>
      <c r="G12902">
        <v>1990</v>
      </c>
      <c r="H12902" t="s">
        <v>36802</v>
      </c>
      <c r="I12902" t="s">
        <v>33156</v>
      </c>
      <c r="J12902" s="2" t="s">
        <v>33165</v>
      </c>
      <c r="K12902" s="5" t="s">
        <v>32</v>
      </c>
    </row>
    <row r="12903" spans="1:12" hidden="1" x14ac:dyDescent="0.25">
      <c r="A12903">
        <v>276837</v>
      </c>
      <c r="B12903" t="s">
        <v>33166</v>
      </c>
      <c r="C12903" t="s">
        <v>33099</v>
      </c>
      <c r="D12903" t="s">
        <v>33080</v>
      </c>
      <c r="E12903" t="s">
        <v>36184</v>
      </c>
      <c r="F12903" t="s">
        <v>35378</v>
      </c>
      <c r="G12903">
        <v>1990</v>
      </c>
      <c r="H12903" t="s">
        <v>36802</v>
      </c>
      <c r="I12903" t="s">
        <v>9933</v>
      </c>
      <c r="J12903" s="2" t="s">
        <v>33167</v>
      </c>
      <c r="K12903" s="5" t="s">
        <v>38</v>
      </c>
      <c r="L12903" t="s">
        <v>132</v>
      </c>
    </row>
    <row r="12904" spans="1:12" hidden="1" x14ac:dyDescent="0.25">
      <c r="A12904">
        <v>276843</v>
      </c>
      <c r="B12904" t="s">
        <v>33168</v>
      </c>
      <c r="C12904" t="s">
        <v>33099</v>
      </c>
      <c r="D12904" t="s">
        <v>33080</v>
      </c>
      <c r="E12904" t="s">
        <v>36184</v>
      </c>
      <c r="F12904" t="s">
        <v>35378</v>
      </c>
      <c r="G12904">
        <v>1990</v>
      </c>
      <c r="H12904" t="s">
        <v>36802</v>
      </c>
      <c r="I12904" t="s">
        <v>9933</v>
      </c>
      <c r="J12904" s="2" t="s">
        <v>33169</v>
      </c>
      <c r="K12904" s="5" t="s">
        <v>55</v>
      </c>
    </row>
    <row r="12905" spans="1:12" hidden="1" x14ac:dyDescent="0.25">
      <c r="A12905">
        <v>276855</v>
      </c>
      <c r="B12905" t="s">
        <v>33170</v>
      </c>
      <c r="C12905" t="s">
        <v>33171</v>
      </c>
      <c r="D12905" t="s">
        <v>33080</v>
      </c>
      <c r="E12905" t="s">
        <v>36184</v>
      </c>
      <c r="F12905" t="s">
        <v>35378</v>
      </c>
      <c r="G12905">
        <v>1990</v>
      </c>
      <c r="H12905" t="s">
        <v>36802</v>
      </c>
      <c r="I12905" t="s">
        <v>33172</v>
      </c>
      <c r="J12905" s="2" t="s">
        <v>33173</v>
      </c>
      <c r="K12905" s="5" t="s">
        <v>21</v>
      </c>
    </row>
    <row r="12906" spans="1:12" hidden="1" x14ac:dyDescent="0.25">
      <c r="A12906">
        <v>276882</v>
      </c>
      <c r="B12906" t="s">
        <v>33174</v>
      </c>
      <c r="C12906" t="s">
        <v>33175</v>
      </c>
      <c r="D12906" t="s">
        <v>33176</v>
      </c>
      <c r="E12906" t="s">
        <v>36185</v>
      </c>
      <c r="F12906" t="s">
        <v>36186</v>
      </c>
      <c r="G12906">
        <v>1995</v>
      </c>
      <c r="H12906" t="s">
        <v>36803</v>
      </c>
      <c r="I12906" t="s">
        <v>33177</v>
      </c>
      <c r="J12906" s="2" t="s">
        <v>33178</v>
      </c>
      <c r="K12906" s="5" t="s">
        <v>21</v>
      </c>
    </row>
    <row r="12907" spans="1:12" hidden="1" x14ac:dyDescent="0.25">
      <c r="A12907">
        <v>277012</v>
      </c>
      <c r="B12907" t="s">
        <v>33179</v>
      </c>
      <c r="C12907" t="s">
        <v>33180</v>
      </c>
      <c r="D12907" t="s">
        <v>33176</v>
      </c>
      <c r="E12907" t="s">
        <v>36185</v>
      </c>
      <c r="F12907" t="s">
        <v>36186</v>
      </c>
      <c r="G12907">
        <v>1995</v>
      </c>
      <c r="H12907" t="s">
        <v>36803</v>
      </c>
      <c r="I12907" t="s">
        <v>33181</v>
      </c>
      <c r="J12907" s="2" t="s">
        <v>33182</v>
      </c>
      <c r="K12907" s="5" t="s">
        <v>21</v>
      </c>
    </row>
    <row r="12908" spans="1:12" hidden="1" x14ac:dyDescent="0.25">
      <c r="A12908">
        <v>277033</v>
      </c>
      <c r="B12908" t="s">
        <v>33183</v>
      </c>
      <c r="C12908" t="s">
        <v>33180</v>
      </c>
      <c r="D12908" t="s">
        <v>33176</v>
      </c>
      <c r="E12908" t="s">
        <v>36185</v>
      </c>
      <c r="F12908" t="s">
        <v>36186</v>
      </c>
      <c r="G12908">
        <v>1995</v>
      </c>
      <c r="H12908" t="s">
        <v>36803</v>
      </c>
      <c r="I12908" t="s">
        <v>33181</v>
      </c>
      <c r="J12908" s="2" t="s">
        <v>33184</v>
      </c>
      <c r="K12908" s="5" t="s">
        <v>38</v>
      </c>
      <c r="L12908" t="s">
        <v>16</v>
      </c>
    </row>
    <row r="12909" spans="1:12" hidden="1" x14ac:dyDescent="0.25">
      <c r="A12909">
        <v>277092</v>
      </c>
      <c r="B12909" t="s">
        <v>33185</v>
      </c>
      <c r="C12909" t="s">
        <v>33180</v>
      </c>
      <c r="D12909" t="s">
        <v>33176</v>
      </c>
      <c r="E12909" t="s">
        <v>36185</v>
      </c>
      <c r="F12909" t="s">
        <v>36186</v>
      </c>
      <c r="G12909">
        <v>1995</v>
      </c>
      <c r="H12909" t="s">
        <v>36803</v>
      </c>
      <c r="I12909" t="s">
        <v>33181</v>
      </c>
      <c r="J12909" s="2" t="s">
        <v>33186</v>
      </c>
      <c r="K12909" s="5" t="s">
        <v>21</v>
      </c>
    </row>
    <row r="12910" spans="1:12" hidden="1" x14ac:dyDescent="0.25">
      <c r="A12910">
        <v>277128</v>
      </c>
      <c r="B12910" t="s">
        <v>33187</v>
      </c>
      <c r="C12910" t="s">
        <v>33188</v>
      </c>
      <c r="D12910" t="s">
        <v>33176</v>
      </c>
      <c r="E12910" t="s">
        <v>36185</v>
      </c>
      <c r="F12910" t="s">
        <v>36186</v>
      </c>
      <c r="G12910">
        <v>1995</v>
      </c>
      <c r="H12910" t="s">
        <v>36803</v>
      </c>
      <c r="I12910" t="s">
        <v>33189</v>
      </c>
      <c r="J12910" s="2" t="s">
        <v>33190</v>
      </c>
      <c r="K12910" s="5" t="s">
        <v>38</v>
      </c>
      <c r="L12910" t="s">
        <v>16</v>
      </c>
    </row>
    <row r="12911" spans="1:12" hidden="1" x14ac:dyDescent="0.25">
      <c r="A12911">
        <v>277174</v>
      </c>
      <c r="B12911" t="s">
        <v>33191</v>
      </c>
      <c r="C12911" t="s">
        <v>33188</v>
      </c>
      <c r="D12911" t="s">
        <v>33176</v>
      </c>
      <c r="E12911" t="s">
        <v>36185</v>
      </c>
      <c r="F12911" t="s">
        <v>36186</v>
      </c>
      <c r="G12911">
        <v>1995</v>
      </c>
      <c r="H12911" t="s">
        <v>36803</v>
      </c>
      <c r="I12911" t="s">
        <v>33189</v>
      </c>
      <c r="J12911" s="2" t="s">
        <v>33192</v>
      </c>
      <c r="K12911" s="5" t="s">
        <v>32</v>
      </c>
    </row>
    <row r="12912" spans="1:12" hidden="1" x14ac:dyDescent="0.25">
      <c r="A12912">
        <v>277291</v>
      </c>
      <c r="B12912" t="s">
        <v>33193</v>
      </c>
      <c r="C12912" t="s">
        <v>33194</v>
      </c>
      <c r="D12912" t="s">
        <v>33195</v>
      </c>
      <c r="E12912" t="s">
        <v>36187</v>
      </c>
      <c r="F12912" t="s">
        <v>36188</v>
      </c>
      <c r="G12912">
        <v>1987</v>
      </c>
      <c r="H12912" t="s">
        <v>36804</v>
      </c>
      <c r="I12912" t="s">
        <v>6819</v>
      </c>
      <c r="J12912" s="2" t="s">
        <v>33196</v>
      </c>
      <c r="K12912" s="5" t="s">
        <v>21</v>
      </c>
    </row>
    <row r="12913" spans="1:12" hidden="1" x14ac:dyDescent="0.25">
      <c r="A12913">
        <v>277325</v>
      </c>
      <c r="B12913" t="s">
        <v>33197</v>
      </c>
      <c r="C12913" t="s">
        <v>33194</v>
      </c>
      <c r="D12913" t="s">
        <v>33195</v>
      </c>
      <c r="E12913" t="s">
        <v>36187</v>
      </c>
      <c r="F12913" t="s">
        <v>36188</v>
      </c>
      <c r="G12913">
        <v>1987</v>
      </c>
      <c r="H12913" t="s">
        <v>36804</v>
      </c>
      <c r="I12913" t="s">
        <v>6819</v>
      </c>
      <c r="J12913" s="2" t="s">
        <v>33198</v>
      </c>
      <c r="K12913" s="5" t="s">
        <v>38</v>
      </c>
      <c r="L12913" t="s">
        <v>35281</v>
      </c>
    </row>
    <row r="12914" spans="1:12" hidden="1" x14ac:dyDescent="0.25">
      <c r="A12914">
        <v>277331</v>
      </c>
      <c r="B12914" t="s">
        <v>33199</v>
      </c>
      <c r="C12914" t="s">
        <v>33200</v>
      </c>
      <c r="D12914" t="s">
        <v>33195</v>
      </c>
      <c r="E12914" t="s">
        <v>36187</v>
      </c>
      <c r="F12914" t="s">
        <v>36188</v>
      </c>
      <c r="G12914">
        <v>1987</v>
      </c>
      <c r="H12914" t="s">
        <v>36804</v>
      </c>
      <c r="I12914" t="s">
        <v>33201</v>
      </c>
      <c r="J12914" s="2" t="s">
        <v>33202</v>
      </c>
      <c r="K12914" s="5" t="s">
        <v>21</v>
      </c>
    </row>
    <row r="12915" spans="1:12" hidden="1" x14ac:dyDescent="0.25">
      <c r="A12915">
        <v>277348</v>
      </c>
      <c r="B12915" t="s">
        <v>33203</v>
      </c>
      <c r="C12915" t="s">
        <v>33200</v>
      </c>
      <c r="D12915" t="s">
        <v>33195</v>
      </c>
      <c r="E12915" t="s">
        <v>36187</v>
      </c>
      <c r="F12915" t="s">
        <v>36188</v>
      </c>
      <c r="G12915">
        <v>1987</v>
      </c>
      <c r="H12915" t="s">
        <v>36804</v>
      </c>
      <c r="I12915" t="s">
        <v>33201</v>
      </c>
      <c r="J12915" s="2" t="s">
        <v>33204</v>
      </c>
      <c r="K12915" s="5" t="s">
        <v>38</v>
      </c>
      <c r="L12915" t="s">
        <v>35259</v>
      </c>
    </row>
    <row r="12916" spans="1:12" hidden="1" x14ac:dyDescent="0.25">
      <c r="A12916">
        <v>277351</v>
      </c>
      <c r="B12916" t="s">
        <v>33205</v>
      </c>
      <c r="C12916" t="s">
        <v>33194</v>
      </c>
      <c r="D12916" t="s">
        <v>33195</v>
      </c>
      <c r="E12916" t="s">
        <v>36187</v>
      </c>
      <c r="F12916" t="s">
        <v>36188</v>
      </c>
      <c r="G12916">
        <v>1987</v>
      </c>
      <c r="H12916" t="s">
        <v>36804</v>
      </c>
      <c r="I12916" t="s">
        <v>6819</v>
      </c>
      <c r="J12916" s="2" t="s">
        <v>33206</v>
      </c>
      <c r="K12916" s="5" t="s">
        <v>21</v>
      </c>
    </row>
    <row r="12917" spans="1:12" hidden="1" x14ac:dyDescent="0.25">
      <c r="A12917">
        <v>277395</v>
      </c>
      <c r="B12917" t="s">
        <v>33207</v>
      </c>
      <c r="C12917" t="s">
        <v>33208</v>
      </c>
      <c r="D12917" t="s">
        <v>33209</v>
      </c>
      <c r="E12917" t="s">
        <v>36189</v>
      </c>
      <c r="F12917" t="s">
        <v>35489</v>
      </c>
      <c r="G12917">
        <v>2000</v>
      </c>
      <c r="H12917" t="s">
        <v>36805</v>
      </c>
      <c r="I12917" t="s">
        <v>9417</v>
      </c>
      <c r="J12917" s="2" t="s">
        <v>33210</v>
      </c>
      <c r="K12917" s="5" t="s">
        <v>21</v>
      </c>
    </row>
    <row r="12918" spans="1:12" hidden="1" x14ac:dyDescent="0.25">
      <c r="A12918">
        <v>277406</v>
      </c>
      <c r="B12918" t="s">
        <v>33211</v>
      </c>
      <c r="C12918" t="s">
        <v>33212</v>
      </c>
      <c r="D12918" t="s">
        <v>33209</v>
      </c>
      <c r="E12918" t="s">
        <v>36189</v>
      </c>
      <c r="F12918" t="s">
        <v>35489</v>
      </c>
      <c r="G12918">
        <v>2000</v>
      </c>
      <c r="H12918" t="s">
        <v>36805</v>
      </c>
      <c r="I12918" t="s">
        <v>23863</v>
      </c>
      <c r="J12918" s="2" t="s">
        <v>33213</v>
      </c>
      <c r="K12918" s="5" t="s">
        <v>21</v>
      </c>
    </row>
    <row r="12919" spans="1:12" hidden="1" x14ac:dyDescent="0.25">
      <c r="A12919">
        <v>277407</v>
      </c>
      <c r="B12919" t="s">
        <v>33214</v>
      </c>
      <c r="C12919" t="s">
        <v>33215</v>
      </c>
      <c r="D12919" t="s">
        <v>33209</v>
      </c>
      <c r="E12919" t="s">
        <v>36189</v>
      </c>
      <c r="F12919" t="s">
        <v>35489</v>
      </c>
      <c r="G12919">
        <v>2000</v>
      </c>
      <c r="H12919" t="s">
        <v>36805</v>
      </c>
      <c r="I12919" t="s">
        <v>20997</v>
      </c>
      <c r="J12919" s="2" t="s">
        <v>33216</v>
      </c>
      <c r="K12919" s="5" t="s">
        <v>38</v>
      </c>
      <c r="L12919" t="s">
        <v>132</v>
      </c>
    </row>
    <row r="12920" spans="1:12" hidden="1" x14ac:dyDescent="0.25">
      <c r="A12920">
        <v>277411</v>
      </c>
      <c r="B12920" t="s">
        <v>33217</v>
      </c>
      <c r="C12920" t="s">
        <v>33215</v>
      </c>
      <c r="D12920" t="s">
        <v>33209</v>
      </c>
      <c r="E12920" t="s">
        <v>36189</v>
      </c>
      <c r="F12920" t="s">
        <v>35489</v>
      </c>
      <c r="G12920">
        <v>2000</v>
      </c>
      <c r="H12920" t="s">
        <v>36805</v>
      </c>
      <c r="I12920" t="s">
        <v>20997</v>
      </c>
      <c r="J12920" s="2" t="s">
        <v>33218</v>
      </c>
      <c r="K12920" s="5" t="s">
        <v>21</v>
      </c>
    </row>
    <row r="12921" spans="1:12" hidden="1" x14ac:dyDescent="0.25">
      <c r="A12921">
        <v>277431</v>
      </c>
      <c r="B12921" t="s">
        <v>33219</v>
      </c>
      <c r="C12921" t="s">
        <v>33215</v>
      </c>
      <c r="D12921" t="s">
        <v>33209</v>
      </c>
      <c r="E12921" t="s">
        <v>36189</v>
      </c>
      <c r="F12921" t="s">
        <v>35489</v>
      </c>
      <c r="G12921">
        <v>2000</v>
      </c>
      <c r="H12921" t="s">
        <v>36805</v>
      </c>
      <c r="I12921" t="s">
        <v>20997</v>
      </c>
      <c r="J12921" s="2" t="s">
        <v>33220</v>
      </c>
      <c r="K12921" s="5" t="s">
        <v>38</v>
      </c>
      <c r="L12921" t="s">
        <v>35297</v>
      </c>
    </row>
    <row r="12922" spans="1:12" hidden="1" x14ac:dyDescent="0.25">
      <c r="A12922">
        <v>277444</v>
      </c>
      <c r="B12922" t="s">
        <v>33221</v>
      </c>
      <c r="C12922" t="s">
        <v>33215</v>
      </c>
      <c r="D12922" t="s">
        <v>33209</v>
      </c>
      <c r="E12922" t="s">
        <v>36189</v>
      </c>
      <c r="F12922" t="s">
        <v>35489</v>
      </c>
      <c r="G12922">
        <v>2000</v>
      </c>
      <c r="H12922" t="s">
        <v>36805</v>
      </c>
      <c r="I12922" t="s">
        <v>20997</v>
      </c>
      <c r="J12922" s="2" t="s">
        <v>33222</v>
      </c>
      <c r="K12922" s="5" t="s">
        <v>128</v>
      </c>
    </row>
    <row r="12923" spans="1:12" hidden="1" x14ac:dyDescent="0.25">
      <c r="A12923">
        <v>277451</v>
      </c>
      <c r="B12923" t="s">
        <v>33223</v>
      </c>
      <c r="C12923" t="s">
        <v>33224</v>
      </c>
      <c r="D12923" t="s">
        <v>33209</v>
      </c>
      <c r="E12923" t="s">
        <v>36189</v>
      </c>
      <c r="F12923" t="s">
        <v>35489</v>
      </c>
      <c r="G12923">
        <v>2000</v>
      </c>
      <c r="H12923" t="s">
        <v>36805</v>
      </c>
      <c r="I12923" t="s">
        <v>2600</v>
      </c>
      <c r="J12923" s="2" t="s">
        <v>33225</v>
      </c>
      <c r="K12923" s="5" t="s">
        <v>580</v>
      </c>
    </row>
    <row r="12924" spans="1:12" hidden="1" x14ac:dyDescent="0.25">
      <c r="A12924">
        <v>277473</v>
      </c>
      <c r="B12924" t="s">
        <v>33226</v>
      </c>
      <c r="C12924" t="s">
        <v>33227</v>
      </c>
      <c r="D12924" t="s">
        <v>33209</v>
      </c>
      <c r="E12924" t="s">
        <v>36189</v>
      </c>
      <c r="F12924" t="s">
        <v>35489</v>
      </c>
      <c r="G12924">
        <v>2000</v>
      </c>
      <c r="H12924" t="s">
        <v>36805</v>
      </c>
      <c r="I12924" t="s">
        <v>17274</v>
      </c>
      <c r="J12924" s="2" t="s">
        <v>33228</v>
      </c>
      <c r="K12924" s="5" t="s">
        <v>38</v>
      </c>
      <c r="L12924" t="s">
        <v>323</v>
      </c>
    </row>
    <row r="12925" spans="1:12" hidden="1" x14ac:dyDescent="0.25">
      <c r="A12925">
        <v>277482</v>
      </c>
      <c r="B12925" t="s">
        <v>33229</v>
      </c>
      <c r="C12925" t="s">
        <v>33227</v>
      </c>
      <c r="D12925" t="s">
        <v>33209</v>
      </c>
      <c r="E12925" t="s">
        <v>36189</v>
      </c>
      <c r="F12925" t="s">
        <v>35489</v>
      </c>
      <c r="G12925">
        <v>2000</v>
      </c>
      <c r="H12925" t="s">
        <v>36805</v>
      </c>
      <c r="I12925" t="s">
        <v>17274</v>
      </c>
      <c r="J12925" s="2" t="s">
        <v>33230</v>
      </c>
      <c r="K12925" s="5" t="s">
        <v>15</v>
      </c>
      <c r="L12925" t="s">
        <v>16</v>
      </c>
    </row>
    <row r="12926" spans="1:12" hidden="1" x14ac:dyDescent="0.25">
      <c r="A12926">
        <v>277520</v>
      </c>
      <c r="B12926" t="s">
        <v>33231</v>
      </c>
      <c r="C12926" t="s">
        <v>33212</v>
      </c>
      <c r="D12926" t="s">
        <v>33209</v>
      </c>
      <c r="E12926" t="s">
        <v>36189</v>
      </c>
      <c r="F12926" t="s">
        <v>35489</v>
      </c>
      <c r="G12926">
        <v>2000</v>
      </c>
      <c r="H12926" t="s">
        <v>36805</v>
      </c>
      <c r="I12926" t="s">
        <v>23863</v>
      </c>
      <c r="J12926" s="2" t="s">
        <v>33232</v>
      </c>
      <c r="K12926" s="5" t="s">
        <v>21</v>
      </c>
    </row>
    <row r="12927" spans="1:12" hidden="1" x14ac:dyDescent="0.25">
      <c r="A12927">
        <v>277522</v>
      </c>
      <c r="B12927" t="s">
        <v>33233</v>
      </c>
      <c r="C12927" t="s">
        <v>33212</v>
      </c>
      <c r="D12927" t="s">
        <v>33209</v>
      </c>
      <c r="E12927" t="s">
        <v>36189</v>
      </c>
      <c r="F12927" t="s">
        <v>35489</v>
      </c>
      <c r="G12927">
        <v>2000</v>
      </c>
      <c r="H12927" t="s">
        <v>36805</v>
      </c>
      <c r="I12927" t="s">
        <v>23863</v>
      </c>
      <c r="J12927" s="2" t="s">
        <v>33234</v>
      </c>
      <c r="K12927" s="5" t="s">
        <v>21</v>
      </c>
    </row>
    <row r="12928" spans="1:12" hidden="1" x14ac:dyDescent="0.25">
      <c r="A12928">
        <v>277588</v>
      </c>
      <c r="B12928" t="s">
        <v>33235</v>
      </c>
      <c r="C12928" t="s">
        <v>33236</v>
      </c>
      <c r="D12928" t="s">
        <v>33209</v>
      </c>
      <c r="E12928" t="s">
        <v>36189</v>
      </c>
      <c r="F12928" t="s">
        <v>35489</v>
      </c>
      <c r="G12928">
        <v>2000</v>
      </c>
      <c r="H12928" t="s">
        <v>36805</v>
      </c>
      <c r="I12928" t="s">
        <v>33237</v>
      </c>
      <c r="J12928" s="2" t="s">
        <v>33238</v>
      </c>
      <c r="K12928" s="5" t="s">
        <v>21</v>
      </c>
    </row>
    <row r="12929" spans="1:12" hidden="1" x14ac:dyDescent="0.25">
      <c r="A12929">
        <v>277637</v>
      </c>
      <c r="B12929" t="s">
        <v>33239</v>
      </c>
      <c r="C12929" t="s">
        <v>33212</v>
      </c>
      <c r="D12929" t="s">
        <v>33209</v>
      </c>
      <c r="E12929" t="s">
        <v>36189</v>
      </c>
      <c r="F12929" t="s">
        <v>35489</v>
      </c>
      <c r="G12929">
        <v>2000</v>
      </c>
      <c r="H12929" t="s">
        <v>36805</v>
      </c>
      <c r="I12929" t="s">
        <v>23863</v>
      </c>
      <c r="J12929" s="2" t="s">
        <v>33240</v>
      </c>
      <c r="K12929" s="5" t="s">
        <v>55</v>
      </c>
    </row>
    <row r="12930" spans="1:12" hidden="1" x14ac:dyDescent="0.25">
      <c r="A12930">
        <v>277652</v>
      </c>
      <c r="B12930" t="s">
        <v>33241</v>
      </c>
      <c r="C12930" t="s">
        <v>33242</v>
      </c>
      <c r="D12930" t="s">
        <v>33209</v>
      </c>
      <c r="E12930" t="s">
        <v>36189</v>
      </c>
      <c r="F12930" t="s">
        <v>35489</v>
      </c>
      <c r="G12930">
        <v>2000</v>
      </c>
      <c r="H12930" t="s">
        <v>36805</v>
      </c>
      <c r="I12930" t="s">
        <v>6522</v>
      </c>
      <c r="J12930" s="2" t="s">
        <v>33243</v>
      </c>
      <c r="K12930" s="5" t="s">
        <v>55</v>
      </c>
    </row>
    <row r="12931" spans="1:12" hidden="1" x14ac:dyDescent="0.25">
      <c r="A12931">
        <v>277729</v>
      </c>
      <c r="B12931" t="s">
        <v>33244</v>
      </c>
      <c r="C12931" t="s">
        <v>33245</v>
      </c>
      <c r="D12931" t="s">
        <v>33209</v>
      </c>
      <c r="E12931" t="s">
        <v>36189</v>
      </c>
      <c r="F12931" t="s">
        <v>35489</v>
      </c>
      <c r="G12931">
        <v>2000</v>
      </c>
      <c r="H12931" t="s">
        <v>36805</v>
      </c>
      <c r="I12931" t="s">
        <v>33246</v>
      </c>
      <c r="J12931" s="2" t="s">
        <v>33247</v>
      </c>
      <c r="K12931" s="5" t="s">
        <v>21</v>
      </c>
    </row>
    <row r="12932" spans="1:12" hidden="1" x14ac:dyDescent="0.25">
      <c r="A12932">
        <v>277746</v>
      </c>
      <c r="B12932" t="s">
        <v>33248</v>
      </c>
      <c r="C12932" t="s">
        <v>33249</v>
      </c>
      <c r="D12932" t="s">
        <v>33209</v>
      </c>
      <c r="E12932" t="s">
        <v>36189</v>
      </c>
      <c r="F12932" t="s">
        <v>35489</v>
      </c>
      <c r="G12932">
        <v>2000</v>
      </c>
      <c r="H12932" t="s">
        <v>36805</v>
      </c>
      <c r="I12932" t="s">
        <v>33250</v>
      </c>
      <c r="J12932" s="2" t="s">
        <v>33251</v>
      </c>
      <c r="K12932" s="5" t="s">
        <v>55</v>
      </c>
    </row>
    <row r="12933" spans="1:12" hidden="1" x14ac:dyDescent="0.25">
      <c r="A12933">
        <v>277775</v>
      </c>
      <c r="B12933" t="s">
        <v>33252</v>
      </c>
      <c r="C12933" t="s">
        <v>33253</v>
      </c>
      <c r="D12933" t="s">
        <v>33209</v>
      </c>
      <c r="E12933" t="s">
        <v>36189</v>
      </c>
      <c r="F12933" t="s">
        <v>35489</v>
      </c>
      <c r="G12933">
        <v>2000</v>
      </c>
      <c r="H12933" t="s">
        <v>36805</v>
      </c>
      <c r="I12933" t="s">
        <v>41</v>
      </c>
      <c r="J12933" s="2" t="s">
        <v>33254</v>
      </c>
      <c r="K12933" s="5" t="s">
        <v>21</v>
      </c>
    </row>
    <row r="12934" spans="1:12" hidden="1" x14ac:dyDescent="0.25">
      <c r="A12934">
        <v>277788</v>
      </c>
      <c r="B12934" t="s">
        <v>33255</v>
      </c>
      <c r="C12934" t="s">
        <v>33256</v>
      </c>
      <c r="D12934" t="s">
        <v>33209</v>
      </c>
      <c r="E12934" t="s">
        <v>36189</v>
      </c>
      <c r="F12934" t="s">
        <v>35489</v>
      </c>
      <c r="G12934">
        <v>2000</v>
      </c>
      <c r="H12934" t="s">
        <v>36805</v>
      </c>
      <c r="I12934" t="s">
        <v>6744</v>
      </c>
      <c r="J12934" s="2" t="s">
        <v>33257</v>
      </c>
      <c r="K12934" s="5" t="s">
        <v>1493</v>
      </c>
      <c r="L12934" t="s">
        <v>132</v>
      </c>
    </row>
    <row r="12935" spans="1:12" hidden="1" x14ac:dyDescent="0.25">
      <c r="A12935">
        <v>277816</v>
      </c>
      <c r="B12935" t="s">
        <v>33258</v>
      </c>
      <c r="C12935" t="s">
        <v>33259</v>
      </c>
      <c r="D12935" t="s">
        <v>33209</v>
      </c>
      <c r="E12935" t="s">
        <v>36189</v>
      </c>
      <c r="F12935" t="s">
        <v>35489</v>
      </c>
      <c r="G12935">
        <v>2000</v>
      </c>
      <c r="H12935" t="s">
        <v>36805</v>
      </c>
      <c r="I12935" t="s">
        <v>3968</v>
      </c>
      <c r="J12935" s="2" t="s">
        <v>33260</v>
      </c>
      <c r="K12935" s="5" t="s">
        <v>21</v>
      </c>
    </row>
    <row r="12936" spans="1:12" hidden="1" x14ac:dyDescent="0.25">
      <c r="A12936">
        <v>277823</v>
      </c>
      <c r="B12936" t="s">
        <v>33261</v>
      </c>
      <c r="C12936" t="s">
        <v>33249</v>
      </c>
      <c r="D12936" t="s">
        <v>33209</v>
      </c>
      <c r="E12936" t="s">
        <v>36189</v>
      </c>
      <c r="F12936" t="s">
        <v>35489</v>
      </c>
      <c r="G12936">
        <v>2000</v>
      </c>
      <c r="H12936" t="s">
        <v>36805</v>
      </c>
      <c r="I12936" t="s">
        <v>33250</v>
      </c>
      <c r="J12936" s="2" t="s">
        <v>33262</v>
      </c>
      <c r="K12936" s="5" t="s">
        <v>38</v>
      </c>
      <c r="L12936" t="s">
        <v>232</v>
      </c>
    </row>
    <row r="12937" spans="1:12" hidden="1" x14ac:dyDescent="0.25">
      <c r="A12937">
        <v>277831</v>
      </c>
      <c r="B12937" t="s">
        <v>33263</v>
      </c>
      <c r="C12937" t="s">
        <v>33227</v>
      </c>
      <c r="D12937" t="s">
        <v>33209</v>
      </c>
      <c r="E12937" t="s">
        <v>36189</v>
      </c>
      <c r="F12937" t="s">
        <v>35489</v>
      </c>
      <c r="G12937">
        <v>2000</v>
      </c>
      <c r="H12937" t="s">
        <v>36805</v>
      </c>
      <c r="I12937" t="s">
        <v>17274</v>
      </c>
      <c r="J12937" s="2" t="s">
        <v>33264</v>
      </c>
      <c r="K12937" s="5" t="s">
        <v>38</v>
      </c>
      <c r="L12937" t="s">
        <v>174</v>
      </c>
    </row>
    <row r="12938" spans="1:12" hidden="1" x14ac:dyDescent="0.25">
      <c r="A12938">
        <v>277832</v>
      </c>
      <c r="B12938" t="s">
        <v>33265</v>
      </c>
      <c r="C12938" t="s">
        <v>33266</v>
      </c>
      <c r="D12938" t="s">
        <v>33209</v>
      </c>
      <c r="E12938" t="s">
        <v>36189</v>
      </c>
      <c r="F12938" t="s">
        <v>35489</v>
      </c>
      <c r="G12938">
        <v>2000</v>
      </c>
      <c r="H12938" t="s">
        <v>36805</v>
      </c>
      <c r="I12938" t="s">
        <v>33267</v>
      </c>
      <c r="J12938" s="2" t="s">
        <v>33268</v>
      </c>
      <c r="K12938" s="5" t="s">
        <v>55</v>
      </c>
    </row>
    <row r="12939" spans="1:12" hidden="1" x14ac:dyDescent="0.25">
      <c r="A12939">
        <v>277854</v>
      </c>
      <c r="B12939" t="s">
        <v>33269</v>
      </c>
      <c r="C12939" t="s">
        <v>33270</v>
      </c>
      <c r="D12939" t="s">
        <v>33271</v>
      </c>
      <c r="E12939" t="s">
        <v>36190</v>
      </c>
      <c r="F12939" t="s">
        <v>35392</v>
      </c>
      <c r="G12939">
        <v>1996</v>
      </c>
      <c r="H12939" t="s">
        <v>36806</v>
      </c>
      <c r="I12939" t="s">
        <v>33272</v>
      </c>
      <c r="J12939" s="2" t="s">
        <v>33273</v>
      </c>
      <c r="K12939" s="5" t="s">
        <v>21</v>
      </c>
    </row>
    <row r="12940" spans="1:12" hidden="1" x14ac:dyDescent="0.25">
      <c r="A12940">
        <v>277855</v>
      </c>
      <c r="B12940" t="s">
        <v>33274</v>
      </c>
      <c r="C12940" t="s">
        <v>33275</v>
      </c>
      <c r="D12940" t="s">
        <v>33271</v>
      </c>
      <c r="E12940" t="s">
        <v>36190</v>
      </c>
      <c r="F12940" t="s">
        <v>35392</v>
      </c>
      <c r="G12940">
        <v>1996</v>
      </c>
      <c r="H12940" t="s">
        <v>36806</v>
      </c>
      <c r="I12940" t="s">
        <v>33276</v>
      </c>
      <c r="J12940" s="2" t="s">
        <v>33277</v>
      </c>
      <c r="K12940" s="5" t="s">
        <v>128</v>
      </c>
      <c r="L12940" t="s">
        <v>35200</v>
      </c>
    </row>
    <row r="12941" spans="1:12" hidden="1" x14ac:dyDescent="0.25">
      <c r="A12941">
        <v>277856</v>
      </c>
      <c r="B12941" t="s">
        <v>33278</v>
      </c>
      <c r="C12941" t="s">
        <v>33275</v>
      </c>
      <c r="D12941" t="s">
        <v>33271</v>
      </c>
      <c r="E12941" t="s">
        <v>36190</v>
      </c>
      <c r="F12941" t="s">
        <v>35392</v>
      </c>
      <c r="G12941">
        <v>1996</v>
      </c>
      <c r="H12941" t="s">
        <v>36806</v>
      </c>
      <c r="I12941" t="s">
        <v>33276</v>
      </c>
      <c r="J12941" s="2" t="s">
        <v>33279</v>
      </c>
      <c r="K12941" s="5" t="s">
        <v>55</v>
      </c>
    </row>
    <row r="12942" spans="1:12" hidden="1" x14ac:dyDescent="0.25">
      <c r="A12942">
        <v>277863</v>
      </c>
      <c r="B12942" t="s">
        <v>33280</v>
      </c>
      <c r="C12942" t="s">
        <v>33270</v>
      </c>
      <c r="D12942" t="s">
        <v>33271</v>
      </c>
      <c r="E12942" t="s">
        <v>36190</v>
      </c>
      <c r="F12942" t="s">
        <v>35392</v>
      </c>
      <c r="G12942">
        <v>1996</v>
      </c>
      <c r="H12942" t="s">
        <v>36806</v>
      </c>
      <c r="I12942" t="s">
        <v>33272</v>
      </c>
      <c r="J12942" s="2" t="s">
        <v>33281</v>
      </c>
      <c r="K12942" s="5" t="s">
        <v>128</v>
      </c>
      <c r="L12942" t="s">
        <v>902</v>
      </c>
    </row>
    <row r="12943" spans="1:12" hidden="1" x14ac:dyDescent="0.25">
      <c r="A12943">
        <v>277865</v>
      </c>
      <c r="B12943" t="s">
        <v>33282</v>
      </c>
      <c r="C12943" t="s">
        <v>33270</v>
      </c>
      <c r="D12943" t="s">
        <v>33271</v>
      </c>
      <c r="E12943" t="s">
        <v>36190</v>
      </c>
      <c r="F12943" t="s">
        <v>35392</v>
      </c>
      <c r="G12943">
        <v>1996</v>
      </c>
      <c r="H12943" t="s">
        <v>36806</v>
      </c>
      <c r="I12943" t="s">
        <v>33272</v>
      </c>
      <c r="J12943" s="2" t="s">
        <v>33281</v>
      </c>
      <c r="K12943" s="5" t="s">
        <v>128</v>
      </c>
      <c r="L12943" t="s">
        <v>902</v>
      </c>
    </row>
    <row r="12944" spans="1:12" hidden="1" x14ac:dyDescent="0.25">
      <c r="A12944">
        <v>277874</v>
      </c>
      <c r="B12944" t="s">
        <v>33283</v>
      </c>
      <c r="C12944" t="s">
        <v>33270</v>
      </c>
      <c r="D12944" t="s">
        <v>33271</v>
      </c>
      <c r="E12944" t="s">
        <v>36190</v>
      </c>
      <c r="F12944" t="s">
        <v>35392</v>
      </c>
      <c r="G12944">
        <v>1996</v>
      </c>
      <c r="H12944" t="s">
        <v>36806</v>
      </c>
      <c r="I12944" t="s">
        <v>33272</v>
      </c>
      <c r="J12944" s="2" t="s">
        <v>33284</v>
      </c>
      <c r="K12944" s="5" t="s">
        <v>38</v>
      </c>
      <c r="L12944" t="s">
        <v>232</v>
      </c>
    </row>
    <row r="12945" spans="1:16" hidden="1" x14ac:dyDescent="0.25">
      <c r="A12945">
        <v>277923</v>
      </c>
      <c r="B12945" t="s">
        <v>33285</v>
      </c>
      <c r="C12945" t="s">
        <v>33286</v>
      </c>
      <c r="D12945" t="s">
        <v>33271</v>
      </c>
      <c r="E12945" t="s">
        <v>36190</v>
      </c>
      <c r="F12945" t="s">
        <v>35392</v>
      </c>
      <c r="G12945">
        <v>1996</v>
      </c>
      <c r="H12945" t="s">
        <v>36806</v>
      </c>
      <c r="I12945" t="s">
        <v>33287</v>
      </c>
      <c r="J12945" s="2" t="s">
        <v>33288</v>
      </c>
      <c r="K12945" s="5" t="s">
        <v>38</v>
      </c>
      <c r="L12945" t="s">
        <v>1584</v>
      </c>
    </row>
    <row r="12946" spans="1:16" hidden="1" x14ac:dyDescent="0.25">
      <c r="A12946">
        <v>277938</v>
      </c>
      <c r="B12946" t="s">
        <v>33289</v>
      </c>
      <c r="C12946" t="s">
        <v>33286</v>
      </c>
      <c r="D12946" t="s">
        <v>33271</v>
      </c>
      <c r="E12946" t="s">
        <v>36190</v>
      </c>
      <c r="F12946" t="s">
        <v>35392</v>
      </c>
      <c r="G12946">
        <v>1996</v>
      </c>
      <c r="H12946" t="s">
        <v>36806</v>
      </c>
      <c r="I12946" t="s">
        <v>33287</v>
      </c>
      <c r="J12946" s="2" t="s">
        <v>9161</v>
      </c>
      <c r="K12946" s="5" t="s">
        <v>38</v>
      </c>
      <c r="L12946" t="s">
        <v>239</v>
      </c>
    </row>
    <row r="12947" spans="1:16" hidden="1" x14ac:dyDescent="0.25">
      <c r="A12947">
        <v>277960</v>
      </c>
      <c r="B12947" t="s">
        <v>33290</v>
      </c>
      <c r="C12947" t="s">
        <v>33286</v>
      </c>
      <c r="D12947" t="s">
        <v>33271</v>
      </c>
      <c r="E12947" t="s">
        <v>36190</v>
      </c>
      <c r="F12947" t="s">
        <v>35392</v>
      </c>
      <c r="G12947">
        <v>1996</v>
      </c>
      <c r="H12947" t="s">
        <v>36806</v>
      </c>
      <c r="I12947" t="s">
        <v>33287</v>
      </c>
      <c r="J12947" s="2" t="s">
        <v>33291</v>
      </c>
      <c r="K12947" s="5" t="s">
        <v>32</v>
      </c>
    </row>
    <row r="12948" spans="1:16" hidden="1" x14ac:dyDescent="0.25">
      <c r="A12948">
        <v>278000</v>
      </c>
      <c r="B12948" t="s">
        <v>33292</v>
      </c>
      <c r="C12948" t="s">
        <v>33286</v>
      </c>
      <c r="D12948" t="s">
        <v>33271</v>
      </c>
      <c r="E12948" t="s">
        <v>36190</v>
      </c>
      <c r="F12948" t="s">
        <v>35392</v>
      </c>
      <c r="G12948">
        <v>1996</v>
      </c>
      <c r="H12948" t="s">
        <v>36806</v>
      </c>
      <c r="I12948" t="s">
        <v>33287</v>
      </c>
      <c r="J12948" s="2" t="s">
        <v>33293</v>
      </c>
      <c r="K12948" s="5" t="s">
        <v>128</v>
      </c>
      <c r="L12948" t="s">
        <v>129</v>
      </c>
    </row>
    <row r="12949" spans="1:16" hidden="1" x14ac:dyDescent="0.25">
      <c r="A12949">
        <v>278026</v>
      </c>
      <c r="B12949" t="s">
        <v>33294</v>
      </c>
      <c r="C12949" t="s">
        <v>33286</v>
      </c>
      <c r="D12949" t="s">
        <v>33271</v>
      </c>
      <c r="E12949" t="s">
        <v>36190</v>
      </c>
      <c r="F12949" t="s">
        <v>35392</v>
      </c>
      <c r="G12949">
        <v>1996</v>
      </c>
      <c r="H12949" t="s">
        <v>36806</v>
      </c>
      <c r="I12949" t="s">
        <v>33287</v>
      </c>
      <c r="J12949" s="2" t="s">
        <v>33295</v>
      </c>
      <c r="K12949" s="5" t="s">
        <v>21</v>
      </c>
    </row>
    <row r="12950" spans="1:16" hidden="1" x14ac:dyDescent="0.25">
      <c r="A12950">
        <v>278068</v>
      </c>
      <c r="B12950" t="s">
        <v>33296</v>
      </c>
      <c r="C12950" t="s">
        <v>33275</v>
      </c>
      <c r="D12950" t="s">
        <v>33271</v>
      </c>
      <c r="E12950" t="s">
        <v>36190</v>
      </c>
      <c r="F12950" t="s">
        <v>35392</v>
      </c>
      <c r="G12950">
        <v>1996</v>
      </c>
      <c r="H12950" t="s">
        <v>36806</v>
      </c>
      <c r="I12950" t="s">
        <v>33276</v>
      </c>
      <c r="J12950" s="2" t="s">
        <v>33297</v>
      </c>
      <c r="K12950" s="5" t="s">
        <v>32</v>
      </c>
    </row>
    <row r="12951" spans="1:16" hidden="1" x14ac:dyDescent="0.25">
      <c r="A12951">
        <v>278087</v>
      </c>
      <c r="B12951" t="s">
        <v>33298</v>
      </c>
      <c r="C12951" t="s">
        <v>33286</v>
      </c>
      <c r="D12951" t="s">
        <v>33271</v>
      </c>
      <c r="E12951" t="s">
        <v>36190</v>
      </c>
      <c r="F12951" t="s">
        <v>35392</v>
      </c>
      <c r="G12951">
        <v>1996</v>
      </c>
      <c r="H12951" t="s">
        <v>36806</v>
      </c>
      <c r="I12951" t="s">
        <v>33287</v>
      </c>
      <c r="J12951" s="2" t="s">
        <v>33299</v>
      </c>
      <c r="K12951" s="5" t="s">
        <v>55</v>
      </c>
    </row>
    <row r="12952" spans="1:16" hidden="1" x14ac:dyDescent="0.25">
      <c r="A12952">
        <v>278104</v>
      </c>
      <c r="B12952" t="s">
        <v>33300</v>
      </c>
      <c r="C12952" t="s">
        <v>33286</v>
      </c>
      <c r="D12952" t="s">
        <v>33271</v>
      </c>
      <c r="E12952" t="s">
        <v>36190</v>
      </c>
      <c r="F12952" t="s">
        <v>35392</v>
      </c>
      <c r="G12952">
        <v>1996</v>
      </c>
      <c r="H12952" t="s">
        <v>36806</v>
      </c>
      <c r="I12952" t="s">
        <v>33287</v>
      </c>
      <c r="J12952" s="2" t="s">
        <v>33301</v>
      </c>
      <c r="K12952" s="5" t="s">
        <v>32</v>
      </c>
    </row>
    <row r="12953" spans="1:16" hidden="1" x14ac:dyDescent="0.25">
      <c r="A12953">
        <v>278147</v>
      </c>
      <c r="B12953" t="s">
        <v>33302</v>
      </c>
      <c r="C12953" t="s">
        <v>33286</v>
      </c>
      <c r="D12953" t="s">
        <v>33271</v>
      </c>
      <c r="E12953" t="s">
        <v>36190</v>
      </c>
      <c r="F12953" t="s">
        <v>35392</v>
      </c>
      <c r="G12953">
        <v>1996</v>
      </c>
      <c r="H12953" t="s">
        <v>36806</v>
      </c>
      <c r="I12953" t="s">
        <v>33287</v>
      </c>
      <c r="J12953" s="2" t="s">
        <v>33303</v>
      </c>
      <c r="K12953" s="5" t="s">
        <v>9076</v>
      </c>
      <c r="L12953" t="s">
        <v>129</v>
      </c>
    </row>
    <row r="12954" spans="1:16" hidden="1" x14ac:dyDescent="0.25">
      <c r="A12954">
        <v>278149</v>
      </c>
      <c r="B12954" t="s">
        <v>33304</v>
      </c>
      <c r="C12954" t="s">
        <v>33286</v>
      </c>
      <c r="D12954" t="s">
        <v>33271</v>
      </c>
      <c r="E12954" t="s">
        <v>36190</v>
      </c>
      <c r="F12954" t="s">
        <v>35392</v>
      </c>
      <c r="G12954">
        <v>1996</v>
      </c>
      <c r="H12954" t="s">
        <v>36806</v>
      </c>
      <c r="I12954" t="s">
        <v>33287</v>
      </c>
      <c r="J12954" s="2" t="s">
        <v>33305</v>
      </c>
      <c r="K12954" s="5" t="s">
        <v>21</v>
      </c>
    </row>
    <row r="12955" spans="1:16" hidden="1" x14ac:dyDescent="0.25">
      <c r="A12955">
        <v>278156</v>
      </c>
      <c r="B12955" t="s">
        <v>33306</v>
      </c>
      <c r="C12955" t="s">
        <v>33307</v>
      </c>
      <c r="D12955" t="s">
        <v>33271</v>
      </c>
      <c r="E12955" t="s">
        <v>36190</v>
      </c>
      <c r="F12955" t="s">
        <v>35392</v>
      </c>
      <c r="G12955">
        <v>1996</v>
      </c>
      <c r="H12955" t="s">
        <v>36806</v>
      </c>
      <c r="I12955" t="s">
        <v>33308</v>
      </c>
      <c r="J12955" s="2" t="s">
        <v>33309</v>
      </c>
      <c r="K12955" s="5" t="s">
        <v>21</v>
      </c>
    </row>
    <row r="12956" spans="1:16" hidden="1" x14ac:dyDescent="0.25">
      <c r="A12956">
        <v>278158</v>
      </c>
      <c r="B12956" t="s">
        <v>33310</v>
      </c>
      <c r="C12956" t="s">
        <v>33307</v>
      </c>
      <c r="D12956" t="s">
        <v>33271</v>
      </c>
      <c r="E12956" t="s">
        <v>36190</v>
      </c>
      <c r="F12956" t="s">
        <v>35392</v>
      </c>
      <c r="G12956">
        <v>1996</v>
      </c>
      <c r="H12956" t="s">
        <v>36806</v>
      </c>
      <c r="I12956" t="s">
        <v>33308</v>
      </c>
      <c r="J12956" s="2" t="s">
        <v>5618</v>
      </c>
      <c r="K12956" s="5" t="s">
        <v>15</v>
      </c>
    </row>
    <row r="12957" spans="1:16" hidden="1" x14ac:dyDescent="0.25">
      <c r="A12957">
        <v>278190</v>
      </c>
      <c r="B12957" t="s">
        <v>33311</v>
      </c>
      <c r="C12957" t="s">
        <v>33275</v>
      </c>
      <c r="D12957" t="s">
        <v>33271</v>
      </c>
      <c r="E12957" t="s">
        <v>36190</v>
      </c>
      <c r="F12957" t="s">
        <v>35392</v>
      </c>
      <c r="G12957">
        <v>1996</v>
      </c>
      <c r="H12957" t="s">
        <v>36806</v>
      </c>
      <c r="I12957" t="s">
        <v>33276</v>
      </c>
      <c r="J12957" s="2" t="s">
        <v>33312</v>
      </c>
      <c r="K12957" s="5" t="s">
        <v>38</v>
      </c>
      <c r="L12957" t="s">
        <v>103</v>
      </c>
    </row>
    <row r="12958" spans="1:16" hidden="1" x14ac:dyDescent="0.25">
      <c r="A12958">
        <v>278193</v>
      </c>
      <c r="B12958" t="s">
        <v>33313</v>
      </c>
      <c r="C12958" t="s">
        <v>33314</v>
      </c>
      <c r="D12958" t="s">
        <v>33271</v>
      </c>
      <c r="E12958" t="s">
        <v>36190</v>
      </c>
      <c r="F12958" t="s">
        <v>35392</v>
      </c>
      <c r="G12958">
        <v>1996</v>
      </c>
      <c r="H12958" t="s">
        <v>36806</v>
      </c>
      <c r="I12958" t="s">
        <v>2660</v>
      </c>
      <c r="J12958" s="2" t="s">
        <v>33315</v>
      </c>
      <c r="K12958" s="5" t="s">
        <v>32</v>
      </c>
    </row>
    <row r="12959" spans="1:16" x14ac:dyDescent="0.25">
      <c r="A12959">
        <v>278212</v>
      </c>
      <c r="B12959" t="s">
        <v>33316</v>
      </c>
      <c r="C12959" t="s">
        <v>33317</v>
      </c>
      <c r="D12959" t="s">
        <v>33271</v>
      </c>
      <c r="E12959" t="s">
        <v>36190</v>
      </c>
      <c r="F12959" t="s">
        <v>35392</v>
      </c>
      <c r="G12959">
        <v>1996</v>
      </c>
      <c r="H12959" t="s">
        <v>36806</v>
      </c>
      <c r="I12959" t="s">
        <v>33318</v>
      </c>
      <c r="J12959" s="2" t="s">
        <v>33319</v>
      </c>
      <c r="K12959" s="5" t="s">
        <v>38</v>
      </c>
      <c r="M12959" s="4" t="s">
        <v>35209</v>
      </c>
      <c r="N12959" s="4" t="s">
        <v>8</v>
      </c>
      <c r="O12959" t="s">
        <v>33</v>
      </c>
      <c r="P12959" t="s">
        <v>35338</v>
      </c>
    </row>
    <row r="12960" spans="1:16" hidden="1" x14ac:dyDescent="0.25">
      <c r="A12960">
        <v>278219</v>
      </c>
      <c r="B12960" t="s">
        <v>33320</v>
      </c>
      <c r="C12960" t="s">
        <v>33321</v>
      </c>
      <c r="D12960" t="s">
        <v>33271</v>
      </c>
      <c r="E12960" t="s">
        <v>36190</v>
      </c>
      <c r="F12960" t="s">
        <v>35392</v>
      </c>
      <c r="G12960">
        <v>1996</v>
      </c>
      <c r="H12960" t="s">
        <v>36806</v>
      </c>
      <c r="I12960" t="s">
        <v>5522</v>
      </c>
      <c r="J12960" s="2" t="s">
        <v>33322</v>
      </c>
      <c r="K12960" s="5" t="s">
        <v>38</v>
      </c>
    </row>
    <row r="12961" spans="1:12" hidden="1" x14ac:dyDescent="0.25">
      <c r="A12961">
        <v>278220</v>
      </c>
      <c r="B12961" t="s">
        <v>33323</v>
      </c>
      <c r="C12961" t="s">
        <v>33317</v>
      </c>
      <c r="D12961" t="s">
        <v>33271</v>
      </c>
      <c r="E12961" t="s">
        <v>36190</v>
      </c>
      <c r="F12961" t="s">
        <v>35392</v>
      </c>
      <c r="G12961">
        <v>1996</v>
      </c>
      <c r="H12961" t="s">
        <v>36806</v>
      </c>
      <c r="I12961" t="s">
        <v>33318</v>
      </c>
      <c r="J12961" s="2" t="s">
        <v>33324</v>
      </c>
      <c r="K12961" s="5" t="s">
        <v>21</v>
      </c>
    </row>
    <row r="12962" spans="1:12" hidden="1" x14ac:dyDescent="0.25">
      <c r="A12962">
        <v>278223</v>
      </c>
      <c r="B12962" t="s">
        <v>33325</v>
      </c>
      <c r="C12962" t="s">
        <v>33321</v>
      </c>
      <c r="D12962" t="s">
        <v>33271</v>
      </c>
      <c r="E12962" t="s">
        <v>36190</v>
      </c>
      <c r="F12962" t="s">
        <v>35392</v>
      </c>
      <c r="G12962">
        <v>1996</v>
      </c>
      <c r="H12962" t="s">
        <v>36806</v>
      </c>
      <c r="I12962" t="s">
        <v>5522</v>
      </c>
      <c r="J12962" s="2" t="s">
        <v>33326</v>
      </c>
      <c r="K12962" s="5" t="s">
        <v>38</v>
      </c>
    </row>
    <row r="12963" spans="1:12" hidden="1" x14ac:dyDescent="0.25">
      <c r="A12963">
        <v>278305</v>
      </c>
      <c r="B12963" t="s">
        <v>33327</v>
      </c>
      <c r="C12963" t="s">
        <v>33328</v>
      </c>
      <c r="D12963" t="s">
        <v>33329</v>
      </c>
      <c r="E12963" t="s">
        <v>36191</v>
      </c>
      <c r="F12963" t="s">
        <v>35514</v>
      </c>
      <c r="G12963">
        <v>1989</v>
      </c>
      <c r="H12963" t="s">
        <v>36807</v>
      </c>
      <c r="I12963" t="s">
        <v>33330</v>
      </c>
      <c r="J12963" s="2" t="s">
        <v>33331</v>
      </c>
      <c r="K12963" s="5" t="s">
        <v>32</v>
      </c>
    </row>
    <row r="12964" spans="1:12" hidden="1" x14ac:dyDescent="0.25">
      <c r="A12964">
        <v>278308</v>
      </c>
      <c r="B12964" t="s">
        <v>33332</v>
      </c>
      <c r="C12964" t="s">
        <v>33333</v>
      </c>
      <c r="D12964" t="s">
        <v>33329</v>
      </c>
      <c r="E12964" t="s">
        <v>36191</v>
      </c>
      <c r="F12964" t="s">
        <v>35514</v>
      </c>
      <c r="G12964">
        <v>1989</v>
      </c>
      <c r="H12964" t="s">
        <v>36807</v>
      </c>
      <c r="I12964" t="s">
        <v>33334</v>
      </c>
      <c r="J12964" s="2" t="s">
        <v>33335</v>
      </c>
      <c r="K12964" s="5" t="s">
        <v>38</v>
      </c>
      <c r="L12964" t="s">
        <v>35297</v>
      </c>
    </row>
    <row r="12965" spans="1:12" hidden="1" x14ac:dyDescent="0.25">
      <c r="A12965">
        <v>278378</v>
      </c>
      <c r="B12965" t="s">
        <v>33336</v>
      </c>
      <c r="C12965" t="s">
        <v>33337</v>
      </c>
      <c r="D12965" t="s">
        <v>33329</v>
      </c>
      <c r="E12965" t="s">
        <v>36191</v>
      </c>
      <c r="F12965" t="s">
        <v>35514</v>
      </c>
      <c r="G12965">
        <v>1989</v>
      </c>
      <c r="H12965" t="s">
        <v>36807</v>
      </c>
      <c r="I12965" t="s">
        <v>11946</v>
      </c>
      <c r="J12965" s="2" t="s">
        <v>33338</v>
      </c>
      <c r="K12965" s="5" t="s">
        <v>55</v>
      </c>
    </row>
    <row r="12966" spans="1:12" hidden="1" x14ac:dyDescent="0.25">
      <c r="A12966">
        <v>278394</v>
      </c>
      <c r="B12966" t="s">
        <v>33339</v>
      </c>
      <c r="C12966" t="s">
        <v>33340</v>
      </c>
      <c r="D12966" t="s">
        <v>33329</v>
      </c>
      <c r="E12966" t="s">
        <v>36191</v>
      </c>
      <c r="F12966" t="s">
        <v>35514</v>
      </c>
      <c r="G12966">
        <v>1989</v>
      </c>
      <c r="H12966" t="s">
        <v>36807</v>
      </c>
      <c r="I12966" t="s">
        <v>12041</v>
      </c>
      <c r="J12966" s="2" t="s">
        <v>33341</v>
      </c>
      <c r="K12966" s="5" t="s">
        <v>38</v>
      </c>
    </row>
    <row r="12967" spans="1:12" hidden="1" x14ac:dyDescent="0.25">
      <c r="A12967">
        <v>278431</v>
      </c>
      <c r="B12967" t="s">
        <v>33342</v>
      </c>
      <c r="C12967" t="s">
        <v>33340</v>
      </c>
      <c r="D12967" t="s">
        <v>33329</v>
      </c>
      <c r="E12967" t="s">
        <v>36191</v>
      </c>
      <c r="F12967" t="s">
        <v>35514</v>
      </c>
      <c r="G12967">
        <v>1989</v>
      </c>
      <c r="H12967" t="s">
        <v>36807</v>
      </c>
      <c r="I12967" t="s">
        <v>12041</v>
      </c>
      <c r="J12967" s="2" t="s">
        <v>33343</v>
      </c>
      <c r="K12967" s="5" t="s">
        <v>55</v>
      </c>
    </row>
    <row r="12968" spans="1:12" hidden="1" x14ac:dyDescent="0.25">
      <c r="A12968">
        <v>278446</v>
      </c>
      <c r="B12968" t="s">
        <v>33344</v>
      </c>
      <c r="C12968" t="s">
        <v>33337</v>
      </c>
      <c r="D12968" t="s">
        <v>33329</v>
      </c>
      <c r="E12968" t="s">
        <v>36191</v>
      </c>
      <c r="F12968" t="s">
        <v>35514</v>
      </c>
      <c r="G12968">
        <v>1989</v>
      </c>
      <c r="H12968" t="s">
        <v>36807</v>
      </c>
      <c r="I12968" t="s">
        <v>11946</v>
      </c>
      <c r="J12968" s="2" t="s">
        <v>33345</v>
      </c>
      <c r="K12968" s="5" t="s">
        <v>475</v>
      </c>
      <c r="L12968" t="s">
        <v>143</v>
      </c>
    </row>
    <row r="12969" spans="1:12" hidden="1" x14ac:dyDescent="0.25">
      <c r="A12969">
        <v>278468</v>
      </c>
      <c r="B12969" t="s">
        <v>33346</v>
      </c>
      <c r="C12969" t="s">
        <v>33337</v>
      </c>
      <c r="D12969" t="s">
        <v>33329</v>
      </c>
      <c r="E12969" t="s">
        <v>36191</v>
      </c>
      <c r="F12969" t="s">
        <v>35514</v>
      </c>
      <c r="G12969">
        <v>1989</v>
      </c>
      <c r="H12969" t="s">
        <v>36807</v>
      </c>
      <c r="I12969" t="s">
        <v>11946</v>
      </c>
      <c r="J12969" s="2" t="s">
        <v>33347</v>
      </c>
      <c r="K12969" s="5" t="s">
        <v>32</v>
      </c>
      <c r="L12969" t="s">
        <v>1674</v>
      </c>
    </row>
    <row r="12970" spans="1:12" hidden="1" x14ac:dyDescent="0.25">
      <c r="A12970">
        <v>278469</v>
      </c>
      <c r="B12970" t="s">
        <v>33348</v>
      </c>
      <c r="C12970" t="s">
        <v>33340</v>
      </c>
      <c r="D12970" t="s">
        <v>33329</v>
      </c>
      <c r="E12970" t="s">
        <v>36191</v>
      </c>
      <c r="F12970" t="s">
        <v>35514</v>
      </c>
      <c r="G12970">
        <v>1989</v>
      </c>
      <c r="H12970" t="s">
        <v>36807</v>
      </c>
      <c r="I12970" t="s">
        <v>12041</v>
      </c>
      <c r="J12970" s="2" t="s">
        <v>33349</v>
      </c>
      <c r="K12970" s="5" t="s">
        <v>38</v>
      </c>
      <c r="L12970" t="s">
        <v>1951</v>
      </c>
    </row>
    <row r="12971" spans="1:12" hidden="1" x14ac:dyDescent="0.25">
      <c r="A12971">
        <v>278519</v>
      </c>
      <c r="B12971" t="s">
        <v>33350</v>
      </c>
      <c r="C12971" t="s">
        <v>33337</v>
      </c>
      <c r="D12971" t="s">
        <v>33329</v>
      </c>
      <c r="E12971" t="s">
        <v>36191</v>
      </c>
      <c r="F12971" t="s">
        <v>35514</v>
      </c>
      <c r="G12971">
        <v>1989</v>
      </c>
      <c r="H12971" t="s">
        <v>36807</v>
      </c>
      <c r="I12971" t="s">
        <v>11946</v>
      </c>
      <c r="J12971" s="2" t="s">
        <v>33351</v>
      </c>
      <c r="K12971" s="5" t="s">
        <v>38</v>
      </c>
      <c r="L12971" t="s">
        <v>132</v>
      </c>
    </row>
    <row r="12972" spans="1:12" hidden="1" x14ac:dyDescent="0.25">
      <c r="A12972">
        <v>278555</v>
      </c>
      <c r="B12972" t="s">
        <v>33352</v>
      </c>
      <c r="C12972" t="s">
        <v>33353</v>
      </c>
      <c r="D12972" t="s">
        <v>33329</v>
      </c>
      <c r="E12972" t="s">
        <v>36191</v>
      </c>
      <c r="F12972" t="s">
        <v>35514</v>
      </c>
      <c r="G12972">
        <v>1989</v>
      </c>
      <c r="H12972" t="s">
        <v>36807</v>
      </c>
      <c r="I12972" t="s">
        <v>12005</v>
      </c>
      <c r="J12972" s="2" t="s">
        <v>33354</v>
      </c>
      <c r="K12972" s="5" t="s">
        <v>21</v>
      </c>
    </row>
    <row r="12973" spans="1:12" hidden="1" x14ac:dyDescent="0.25">
      <c r="A12973">
        <v>278594</v>
      </c>
      <c r="B12973" t="s">
        <v>33355</v>
      </c>
      <c r="C12973" t="s">
        <v>33356</v>
      </c>
      <c r="D12973" t="s">
        <v>33357</v>
      </c>
      <c r="E12973" t="s">
        <v>36192</v>
      </c>
      <c r="F12973" t="s">
        <v>36193</v>
      </c>
      <c r="G12973">
        <v>1982</v>
      </c>
      <c r="H12973" t="s">
        <v>36808</v>
      </c>
      <c r="I12973" t="s">
        <v>10163</v>
      </c>
      <c r="J12973" s="2" t="s">
        <v>33358</v>
      </c>
      <c r="K12973" s="5" t="s">
        <v>128</v>
      </c>
      <c r="L12973" t="s">
        <v>129</v>
      </c>
    </row>
    <row r="12974" spans="1:12" hidden="1" x14ac:dyDescent="0.25">
      <c r="A12974">
        <v>278595</v>
      </c>
      <c r="B12974" t="s">
        <v>33359</v>
      </c>
      <c r="C12974" t="s">
        <v>33360</v>
      </c>
      <c r="D12974" t="s">
        <v>33357</v>
      </c>
      <c r="E12974" t="s">
        <v>36192</v>
      </c>
      <c r="F12974" t="s">
        <v>36193</v>
      </c>
      <c r="G12974">
        <v>1982</v>
      </c>
      <c r="H12974" t="s">
        <v>36808</v>
      </c>
      <c r="I12974" t="s">
        <v>13267</v>
      </c>
      <c r="J12974" s="2" t="s">
        <v>33361</v>
      </c>
      <c r="K12974" s="5" t="s">
        <v>32</v>
      </c>
    </row>
    <row r="12975" spans="1:12" hidden="1" x14ac:dyDescent="0.25">
      <c r="A12975">
        <v>278604</v>
      </c>
      <c r="B12975" t="s">
        <v>33362</v>
      </c>
      <c r="C12975" t="s">
        <v>33360</v>
      </c>
      <c r="D12975" t="s">
        <v>33357</v>
      </c>
      <c r="E12975" t="s">
        <v>36192</v>
      </c>
      <c r="F12975" t="s">
        <v>36193</v>
      </c>
      <c r="G12975">
        <v>1982</v>
      </c>
      <c r="H12975" t="s">
        <v>36808</v>
      </c>
      <c r="I12975" t="s">
        <v>13267</v>
      </c>
      <c r="J12975" s="2" t="s">
        <v>33363</v>
      </c>
      <c r="K12975" s="5" t="s">
        <v>38</v>
      </c>
      <c r="L12975" t="s">
        <v>232</v>
      </c>
    </row>
    <row r="12976" spans="1:12" hidden="1" x14ac:dyDescent="0.25">
      <c r="A12976">
        <v>278639</v>
      </c>
      <c r="B12976" t="s">
        <v>33364</v>
      </c>
      <c r="C12976" t="s">
        <v>33365</v>
      </c>
      <c r="D12976" t="s">
        <v>33357</v>
      </c>
      <c r="E12976" t="s">
        <v>36192</v>
      </c>
      <c r="F12976" t="s">
        <v>36193</v>
      </c>
      <c r="G12976">
        <v>1982</v>
      </c>
      <c r="H12976" t="s">
        <v>36808</v>
      </c>
      <c r="I12976" t="s">
        <v>33366</v>
      </c>
      <c r="J12976" s="2" t="s">
        <v>33367</v>
      </c>
      <c r="K12976" s="5" t="s">
        <v>38</v>
      </c>
      <c r="L12976" t="s">
        <v>35314</v>
      </c>
    </row>
    <row r="12977" spans="1:12" hidden="1" x14ac:dyDescent="0.25">
      <c r="A12977">
        <v>278645</v>
      </c>
      <c r="B12977" t="s">
        <v>33368</v>
      </c>
      <c r="C12977" t="s">
        <v>33365</v>
      </c>
      <c r="D12977" t="s">
        <v>33357</v>
      </c>
      <c r="E12977" t="s">
        <v>36192</v>
      </c>
      <c r="F12977" t="s">
        <v>36193</v>
      </c>
      <c r="G12977">
        <v>1982</v>
      </c>
      <c r="H12977" t="s">
        <v>36808</v>
      </c>
      <c r="I12977" t="s">
        <v>33366</v>
      </c>
      <c r="J12977" s="2" t="s">
        <v>33369</v>
      </c>
      <c r="K12977" s="5" t="s">
        <v>32</v>
      </c>
    </row>
    <row r="12978" spans="1:12" hidden="1" x14ac:dyDescent="0.25">
      <c r="A12978">
        <v>278676</v>
      </c>
      <c r="B12978" t="s">
        <v>33370</v>
      </c>
      <c r="C12978" t="s">
        <v>33356</v>
      </c>
      <c r="D12978" t="s">
        <v>33357</v>
      </c>
      <c r="E12978" t="s">
        <v>36192</v>
      </c>
      <c r="F12978" t="s">
        <v>36193</v>
      </c>
      <c r="G12978">
        <v>1982</v>
      </c>
      <c r="H12978" t="s">
        <v>36808</v>
      </c>
      <c r="I12978" t="s">
        <v>10163</v>
      </c>
      <c r="J12978" s="2" t="s">
        <v>33371</v>
      </c>
      <c r="K12978" s="5" t="s">
        <v>21</v>
      </c>
    </row>
    <row r="12979" spans="1:12" hidden="1" x14ac:dyDescent="0.25">
      <c r="A12979">
        <v>278684</v>
      </c>
      <c r="B12979" t="s">
        <v>33372</v>
      </c>
      <c r="C12979" t="s">
        <v>33373</v>
      </c>
      <c r="D12979" t="s">
        <v>33357</v>
      </c>
      <c r="E12979" t="s">
        <v>36192</v>
      </c>
      <c r="F12979" t="s">
        <v>36193</v>
      </c>
      <c r="G12979">
        <v>1982</v>
      </c>
      <c r="H12979" t="s">
        <v>36808</v>
      </c>
      <c r="I12979" t="s">
        <v>33374</v>
      </c>
      <c r="J12979" s="2" t="s">
        <v>33375</v>
      </c>
      <c r="K12979" s="5" t="s">
        <v>1493</v>
      </c>
      <c r="L12979" t="s">
        <v>187</v>
      </c>
    </row>
    <row r="12980" spans="1:12" hidden="1" x14ac:dyDescent="0.25">
      <c r="A12980">
        <v>278709</v>
      </c>
      <c r="B12980" t="s">
        <v>33376</v>
      </c>
      <c r="C12980" t="s">
        <v>33377</v>
      </c>
      <c r="D12980" t="s">
        <v>33357</v>
      </c>
      <c r="E12980" t="s">
        <v>36192</v>
      </c>
      <c r="F12980" t="s">
        <v>36193</v>
      </c>
      <c r="G12980">
        <v>1982</v>
      </c>
      <c r="H12980" t="s">
        <v>36808</v>
      </c>
      <c r="I12980" t="s">
        <v>33378</v>
      </c>
      <c r="J12980" s="2" t="s">
        <v>33379</v>
      </c>
      <c r="K12980" s="5" t="s">
        <v>32</v>
      </c>
    </row>
    <row r="12981" spans="1:12" hidden="1" x14ac:dyDescent="0.25">
      <c r="A12981">
        <v>278724</v>
      </c>
      <c r="B12981" t="s">
        <v>33380</v>
      </c>
      <c r="C12981" t="s">
        <v>33377</v>
      </c>
      <c r="D12981" t="s">
        <v>33357</v>
      </c>
      <c r="E12981" t="s">
        <v>36192</v>
      </c>
      <c r="F12981" t="s">
        <v>36193</v>
      </c>
      <c r="G12981">
        <v>1982</v>
      </c>
      <c r="H12981" t="s">
        <v>36808</v>
      </c>
      <c r="I12981" t="s">
        <v>33378</v>
      </c>
      <c r="J12981" s="2" t="s">
        <v>33381</v>
      </c>
      <c r="K12981" s="5" t="s">
        <v>38</v>
      </c>
      <c r="L12981" t="s">
        <v>1584</v>
      </c>
    </row>
    <row r="12982" spans="1:12" hidden="1" x14ac:dyDescent="0.25">
      <c r="A12982">
        <v>278768</v>
      </c>
      <c r="B12982" t="s">
        <v>33382</v>
      </c>
      <c r="C12982" t="s">
        <v>33377</v>
      </c>
      <c r="D12982" t="s">
        <v>33357</v>
      </c>
      <c r="E12982" t="s">
        <v>36192</v>
      </c>
      <c r="F12982" t="s">
        <v>36193</v>
      </c>
      <c r="G12982">
        <v>1982</v>
      </c>
      <c r="H12982" t="s">
        <v>36808</v>
      </c>
      <c r="I12982" t="s">
        <v>33378</v>
      </c>
      <c r="J12982" s="2" t="s">
        <v>33383</v>
      </c>
      <c r="K12982" s="5" t="s">
        <v>128</v>
      </c>
    </row>
    <row r="12983" spans="1:12" hidden="1" x14ac:dyDescent="0.25">
      <c r="A12983">
        <v>278772</v>
      </c>
      <c r="B12983" t="s">
        <v>33384</v>
      </c>
      <c r="C12983" t="s">
        <v>33385</v>
      </c>
      <c r="D12983" t="s">
        <v>33357</v>
      </c>
      <c r="E12983" t="s">
        <v>36192</v>
      </c>
      <c r="F12983" t="s">
        <v>36193</v>
      </c>
      <c r="G12983">
        <v>1982</v>
      </c>
      <c r="H12983" t="s">
        <v>36808</v>
      </c>
      <c r="I12983" t="s">
        <v>33386</v>
      </c>
      <c r="J12983" s="2" t="s">
        <v>33387</v>
      </c>
      <c r="K12983" s="5" t="s">
        <v>21</v>
      </c>
    </row>
    <row r="12984" spans="1:12" hidden="1" x14ac:dyDescent="0.25">
      <c r="A12984">
        <v>278776</v>
      </c>
      <c r="B12984" t="s">
        <v>33388</v>
      </c>
      <c r="C12984" t="s">
        <v>33385</v>
      </c>
      <c r="D12984" t="s">
        <v>33357</v>
      </c>
      <c r="E12984" t="s">
        <v>36192</v>
      </c>
      <c r="F12984" t="s">
        <v>36193</v>
      </c>
      <c r="G12984">
        <v>1982</v>
      </c>
      <c r="H12984" t="s">
        <v>36808</v>
      </c>
      <c r="I12984" t="s">
        <v>33386</v>
      </c>
      <c r="J12984" s="2" t="s">
        <v>33389</v>
      </c>
      <c r="K12984" s="5" t="s">
        <v>38</v>
      </c>
    </row>
    <row r="12985" spans="1:12" hidden="1" x14ac:dyDescent="0.25">
      <c r="A12985">
        <v>278785</v>
      </c>
      <c r="B12985" t="s">
        <v>33390</v>
      </c>
      <c r="C12985" t="s">
        <v>33391</v>
      </c>
      <c r="D12985" t="s">
        <v>33357</v>
      </c>
      <c r="E12985" t="s">
        <v>36192</v>
      </c>
      <c r="F12985" t="s">
        <v>36193</v>
      </c>
      <c r="G12985">
        <v>1982</v>
      </c>
      <c r="H12985" t="s">
        <v>36808</v>
      </c>
      <c r="I12985" t="s">
        <v>33392</v>
      </c>
      <c r="J12985" s="2" t="s">
        <v>33393</v>
      </c>
      <c r="K12985" s="5" t="s">
        <v>21</v>
      </c>
    </row>
    <row r="12986" spans="1:12" hidden="1" x14ac:dyDescent="0.25">
      <c r="A12986">
        <v>278787</v>
      </c>
      <c r="B12986" t="s">
        <v>33394</v>
      </c>
      <c r="C12986" t="s">
        <v>33391</v>
      </c>
      <c r="D12986" t="s">
        <v>33357</v>
      </c>
      <c r="E12986" t="s">
        <v>36192</v>
      </c>
      <c r="F12986" t="s">
        <v>36193</v>
      </c>
      <c r="G12986">
        <v>1982</v>
      </c>
      <c r="H12986" t="s">
        <v>36808</v>
      </c>
      <c r="I12986" t="s">
        <v>33392</v>
      </c>
      <c r="J12986" s="2" t="s">
        <v>33395</v>
      </c>
      <c r="K12986" s="5" t="s">
        <v>173</v>
      </c>
      <c r="L12986" t="s">
        <v>187</v>
      </c>
    </row>
    <row r="12987" spans="1:12" hidden="1" x14ac:dyDescent="0.25">
      <c r="A12987">
        <v>278790</v>
      </c>
      <c r="B12987" t="s">
        <v>33396</v>
      </c>
      <c r="C12987" t="s">
        <v>33377</v>
      </c>
      <c r="D12987" t="s">
        <v>33357</v>
      </c>
      <c r="E12987" t="s">
        <v>36192</v>
      </c>
      <c r="F12987" t="s">
        <v>36193</v>
      </c>
      <c r="G12987">
        <v>1982</v>
      </c>
      <c r="H12987" t="s">
        <v>36808</v>
      </c>
      <c r="I12987" t="s">
        <v>33378</v>
      </c>
      <c r="J12987" s="2" t="s">
        <v>33397</v>
      </c>
      <c r="K12987" s="5" t="s">
        <v>38</v>
      </c>
      <c r="L12987" t="s">
        <v>174</v>
      </c>
    </row>
    <row r="12988" spans="1:12" hidden="1" x14ac:dyDescent="0.25">
      <c r="A12988">
        <v>278794</v>
      </c>
      <c r="B12988" t="s">
        <v>33398</v>
      </c>
      <c r="C12988" t="s">
        <v>33377</v>
      </c>
      <c r="D12988" t="s">
        <v>33357</v>
      </c>
      <c r="E12988" t="s">
        <v>36192</v>
      </c>
      <c r="F12988" t="s">
        <v>36193</v>
      </c>
      <c r="G12988">
        <v>1982</v>
      </c>
      <c r="H12988" t="s">
        <v>36808</v>
      </c>
      <c r="I12988" t="s">
        <v>33378</v>
      </c>
      <c r="J12988" s="2" t="s">
        <v>33399</v>
      </c>
      <c r="K12988" s="5" t="s">
        <v>38</v>
      </c>
    </row>
    <row r="12989" spans="1:12" hidden="1" x14ac:dyDescent="0.25">
      <c r="A12989">
        <v>278844</v>
      </c>
      <c r="B12989" t="s">
        <v>33400</v>
      </c>
      <c r="C12989" t="s">
        <v>33401</v>
      </c>
      <c r="D12989" t="s">
        <v>33357</v>
      </c>
      <c r="E12989" t="s">
        <v>36192</v>
      </c>
      <c r="F12989" t="s">
        <v>36193</v>
      </c>
      <c r="G12989">
        <v>1982</v>
      </c>
      <c r="H12989" t="s">
        <v>36808</v>
      </c>
      <c r="I12989" t="s">
        <v>33402</v>
      </c>
      <c r="J12989" s="2" t="s">
        <v>33403</v>
      </c>
      <c r="K12989" s="5" t="s">
        <v>173</v>
      </c>
      <c r="L12989" t="s">
        <v>187</v>
      </c>
    </row>
    <row r="12990" spans="1:12" hidden="1" x14ac:dyDescent="0.25">
      <c r="A12990">
        <v>278854</v>
      </c>
      <c r="B12990" t="s">
        <v>33404</v>
      </c>
      <c r="C12990" t="s">
        <v>33405</v>
      </c>
      <c r="D12990" t="s">
        <v>33357</v>
      </c>
      <c r="E12990" t="s">
        <v>36192</v>
      </c>
      <c r="F12990" t="s">
        <v>36193</v>
      </c>
      <c r="G12990">
        <v>1982</v>
      </c>
      <c r="H12990" t="s">
        <v>36808</v>
      </c>
      <c r="I12990" t="s">
        <v>33406</v>
      </c>
      <c r="J12990" s="2" t="s">
        <v>33407</v>
      </c>
      <c r="K12990" s="5" t="s">
        <v>32</v>
      </c>
    </row>
    <row r="12991" spans="1:12" hidden="1" x14ac:dyDescent="0.25">
      <c r="A12991">
        <v>278873</v>
      </c>
      <c r="B12991" t="s">
        <v>33408</v>
      </c>
      <c r="C12991" t="s">
        <v>33409</v>
      </c>
      <c r="D12991" t="s">
        <v>33410</v>
      </c>
      <c r="E12991" t="s">
        <v>36194</v>
      </c>
      <c r="F12991" t="s">
        <v>35734</v>
      </c>
      <c r="G12991">
        <v>1994</v>
      </c>
      <c r="H12991" t="s">
        <v>36809</v>
      </c>
      <c r="I12991" t="s">
        <v>4514</v>
      </c>
      <c r="J12991" s="2" t="s">
        <v>33411</v>
      </c>
      <c r="K12991" s="5" t="s">
        <v>173</v>
      </c>
      <c r="L12991" t="s">
        <v>187</v>
      </c>
    </row>
    <row r="12992" spans="1:12" hidden="1" x14ac:dyDescent="0.25">
      <c r="A12992">
        <v>278882</v>
      </c>
      <c r="B12992" t="s">
        <v>33412</v>
      </c>
      <c r="C12992" t="s">
        <v>33413</v>
      </c>
      <c r="D12992" t="s">
        <v>33410</v>
      </c>
      <c r="E12992" t="s">
        <v>36194</v>
      </c>
      <c r="F12992" t="s">
        <v>35734</v>
      </c>
      <c r="G12992">
        <v>1994</v>
      </c>
      <c r="H12992" t="s">
        <v>36809</v>
      </c>
      <c r="I12992" t="s">
        <v>1774</v>
      </c>
      <c r="J12992" s="2" t="s">
        <v>33414</v>
      </c>
      <c r="K12992" s="5" t="s">
        <v>21</v>
      </c>
      <c r="L12992" t="s">
        <v>143</v>
      </c>
    </row>
    <row r="12993" spans="1:12" hidden="1" x14ac:dyDescent="0.25">
      <c r="A12993">
        <v>278916</v>
      </c>
      <c r="B12993" t="s">
        <v>33415</v>
      </c>
      <c r="C12993" t="s">
        <v>33416</v>
      </c>
      <c r="D12993" t="s">
        <v>33410</v>
      </c>
      <c r="E12993" t="s">
        <v>36194</v>
      </c>
      <c r="F12993" t="s">
        <v>35734</v>
      </c>
      <c r="G12993">
        <v>1994</v>
      </c>
      <c r="H12993" t="s">
        <v>36809</v>
      </c>
      <c r="I12993" t="s">
        <v>33417</v>
      </c>
      <c r="J12993" s="2" t="s">
        <v>33418</v>
      </c>
      <c r="K12993" s="5" t="s">
        <v>32</v>
      </c>
    </row>
    <row r="12994" spans="1:12" hidden="1" x14ac:dyDescent="0.25">
      <c r="A12994">
        <v>278940</v>
      </c>
      <c r="B12994" t="s">
        <v>33419</v>
      </c>
      <c r="C12994" t="s">
        <v>33416</v>
      </c>
      <c r="D12994" t="s">
        <v>33410</v>
      </c>
      <c r="E12994" t="s">
        <v>36194</v>
      </c>
      <c r="F12994" t="s">
        <v>35734</v>
      </c>
      <c r="G12994">
        <v>1994</v>
      </c>
      <c r="H12994" t="s">
        <v>36809</v>
      </c>
      <c r="I12994" t="s">
        <v>33417</v>
      </c>
      <c r="J12994" s="2" t="s">
        <v>33420</v>
      </c>
      <c r="K12994" s="5" t="s">
        <v>38</v>
      </c>
      <c r="L12994" t="s">
        <v>16</v>
      </c>
    </row>
    <row r="12995" spans="1:12" hidden="1" x14ac:dyDescent="0.25">
      <c r="A12995">
        <v>278957</v>
      </c>
      <c r="B12995" t="s">
        <v>33421</v>
      </c>
      <c r="C12995" t="s">
        <v>33416</v>
      </c>
      <c r="D12995" t="s">
        <v>33410</v>
      </c>
      <c r="E12995" t="s">
        <v>36194</v>
      </c>
      <c r="F12995" t="s">
        <v>35734</v>
      </c>
      <c r="G12995">
        <v>1994</v>
      </c>
      <c r="H12995" t="s">
        <v>36809</v>
      </c>
      <c r="I12995" t="s">
        <v>33417</v>
      </c>
      <c r="J12995" s="2" t="s">
        <v>33422</v>
      </c>
      <c r="K12995" s="5" t="s">
        <v>128</v>
      </c>
    </row>
    <row r="12996" spans="1:12" hidden="1" x14ac:dyDescent="0.25">
      <c r="A12996">
        <v>278986</v>
      </c>
      <c r="B12996" t="s">
        <v>33423</v>
      </c>
      <c r="C12996" t="s">
        <v>33413</v>
      </c>
      <c r="D12996" t="s">
        <v>33410</v>
      </c>
      <c r="E12996" t="s">
        <v>36194</v>
      </c>
      <c r="F12996" t="s">
        <v>35734</v>
      </c>
      <c r="G12996">
        <v>1994</v>
      </c>
      <c r="H12996" t="s">
        <v>36809</v>
      </c>
      <c r="I12996" t="s">
        <v>1774</v>
      </c>
      <c r="J12996" s="2" t="s">
        <v>33424</v>
      </c>
      <c r="K12996" s="5" t="s">
        <v>21</v>
      </c>
    </row>
    <row r="12997" spans="1:12" hidden="1" x14ac:dyDescent="0.25">
      <c r="A12997">
        <v>279057</v>
      </c>
      <c r="B12997" t="s">
        <v>33425</v>
      </c>
      <c r="C12997" t="s">
        <v>33413</v>
      </c>
      <c r="D12997" t="s">
        <v>33410</v>
      </c>
      <c r="E12997" t="s">
        <v>36194</v>
      </c>
      <c r="F12997" t="s">
        <v>35734</v>
      </c>
      <c r="G12997">
        <v>1994</v>
      </c>
      <c r="H12997" t="s">
        <v>36809</v>
      </c>
      <c r="I12997" t="s">
        <v>1774</v>
      </c>
      <c r="J12997" s="2" t="s">
        <v>33426</v>
      </c>
      <c r="K12997" s="5" t="s">
        <v>38</v>
      </c>
      <c r="L12997" t="s">
        <v>627</v>
      </c>
    </row>
    <row r="12998" spans="1:12" hidden="1" x14ac:dyDescent="0.25">
      <c r="A12998">
        <v>279058</v>
      </c>
      <c r="B12998" t="s">
        <v>33427</v>
      </c>
      <c r="C12998" t="s">
        <v>33428</v>
      </c>
      <c r="D12998" t="s">
        <v>33410</v>
      </c>
      <c r="E12998" t="s">
        <v>36194</v>
      </c>
      <c r="F12998" t="s">
        <v>35734</v>
      </c>
      <c r="G12998">
        <v>1994</v>
      </c>
      <c r="H12998" t="s">
        <v>36809</v>
      </c>
      <c r="I12998" t="s">
        <v>6937</v>
      </c>
      <c r="J12998" s="2" t="s">
        <v>33429</v>
      </c>
      <c r="K12998" s="5" t="s">
        <v>55</v>
      </c>
    </row>
    <row r="12999" spans="1:12" hidden="1" x14ac:dyDescent="0.25">
      <c r="A12999">
        <v>279081</v>
      </c>
      <c r="B12999" t="s">
        <v>33430</v>
      </c>
      <c r="C12999" t="s">
        <v>33431</v>
      </c>
      <c r="D12999" t="s">
        <v>33410</v>
      </c>
      <c r="E12999" t="s">
        <v>36194</v>
      </c>
      <c r="F12999" t="s">
        <v>35734</v>
      </c>
      <c r="G12999">
        <v>1994</v>
      </c>
      <c r="H12999" t="s">
        <v>36809</v>
      </c>
      <c r="I12999" t="s">
        <v>1635</v>
      </c>
      <c r="J12999" s="2" t="s">
        <v>33432</v>
      </c>
      <c r="K12999" s="5" t="s">
        <v>173</v>
      </c>
    </row>
    <row r="13000" spans="1:12" hidden="1" x14ac:dyDescent="0.25">
      <c r="A13000">
        <v>279148</v>
      </c>
      <c r="B13000" t="s">
        <v>33433</v>
      </c>
      <c r="C13000" t="s">
        <v>33431</v>
      </c>
      <c r="D13000" t="s">
        <v>33410</v>
      </c>
      <c r="E13000" t="s">
        <v>36194</v>
      </c>
      <c r="F13000" t="s">
        <v>35734</v>
      </c>
      <c r="G13000">
        <v>1994</v>
      </c>
      <c r="H13000" t="s">
        <v>36809</v>
      </c>
      <c r="I13000" t="s">
        <v>1635</v>
      </c>
      <c r="J13000" s="2" t="s">
        <v>33434</v>
      </c>
      <c r="K13000" s="5" t="s">
        <v>38</v>
      </c>
    </row>
    <row r="13001" spans="1:12" hidden="1" x14ac:dyDescent="0.25">
      <c r="A13001">
        <v>279187</v>
      </c>
      <c r="B13001" t="s">
        <v>33435</v>
      </c>
      <c r="C13001" t="s">
        <v>33413</v>
      </c>
      <c r="D13001" t="s">
        <v>33410</v>
      </c>
      <c r="E13001" t="s">
        <v>36194</v>
      </c>
      <c r="F13001" t="s">
        <v>35734</v>
      </c>
      <c r="G13001">
        <v>1994</v>
      </c>
      <c r="H13001" t="s">
        <v>36809</v>
      </c>
      <c r="I13001" t="s">
        <v>1774</v>
      </c>
      <c r="J13001" s="2" t="s">
        <v>33436</v>
      </c>
      <c r="K13001" s="5" t="s">
        <v>38</v>
      </c>
    </row>
    <row r="13002" spans="1:12" hidden="1" x14ac:dyDescent="0.25">
      <c r="A13002">
        <v>279205</v>
      </c>
      <c r="B13002" t="s">
        <v>33437</v>
      </c>
      <c r="C13002" t="s">
        <v>33438</v>
      </c>
      <c r="D13002" t="s">
        <v>33410</v>
      </c>
      <c r="E13002" t="s">
        <v>36194</v>
      </c>
      <c r="F13002" t="s">
        <v>35734</v>
      </c>
      <c r="G13002">
        <v>1994</v>
      </c>
      <c r="H13002" t="s">
        <v>36809</v>
      </c>
      <c r="I13002" t="s">
        <v>787</v>
      </c>
      <c r="J13002" s="2" t="s">
        <v>33439</v>
      </c>
      <c r="K13002" s="5" t="s">
        <v>38</v>
      </c>
      <c r="L13002" t="s">
        <v>1151</v>
      </c>
    </row>
    <row r="13003" spans="1:12" hidden="1" x14ac:dyDescent="0.25">
      <c r="A13003">
        <v>279224</v>
      </c>
      <c r="B13003" t="s">
        <v>33440</v>
      </c>
      <c r="C13003" t="s">
        <v>33438</v>
      </c>
      <c r="D13003" t="s">
        <v>33410</v>
      </c>
      <c r="E13003" t="s">
        <v>36194</v>
      </c>
      <c r="F13003" t="s">
        <v>35734</v>
      </c>
      <c r="G13003">
        <v>1994</v>
      </c>
      <c r="H13003" t="s">
        <v>36809</v>
      </c>
      <c r="I13003" t="s">
        <v>787</v>
      </c>
      <c r="J13003" s="2" t="s">
        <v>33441</v>
      </c>
      <c r="K13003" s="5" t="s">
        <v>173</v>
      </c>
      <c r="L13003" t="s">
        <v>174</v>
      </c>
    </row>
    <row r="13004" spans="1:12" hidden="1" x14ac:dyDescent="0.25">
      <c r="A13004">
        <v>279226</v>
      </c>
      <c r="B13004" t="s">
        <v>33442</v>
      </c>
      <c r="C13004" t="s">
        <v>33438</v>
      </c>
      <c r="D13004" t="s">
        <v>33410</v>
      </c>
      <c r="E13004" t="s">
        <v>36194</v>
      </c>
      <c r="F13004" t="s">
        <v>35734</v>
      </c>
      <c r="G13004">
        <v>1994</v>
      </c>
      <c r="H13004" t="s">
        <v>36809</v>
      </c>
      <c r="I13004" t="s">
        <v>787</v>
      </c>
      <c r="J13004" s="2" t="s">
        <v>33443</v>
      </c>
      <c r="K13004" s="5" t="s">
        <v>38</v>
      </c>
    </row>
    <row r="13005" spans="1:12" hidden="1" x14ac:dyDescent="0.25">
      <c r="A13005">
        <v>279264</v>
      </c>
      <c r="B13005" t="s">
        <v>33444</v>
      </c>
      <c r="C13005" t="s">
        <v>33431</v>
      </c>
      <c r="D13005" t="s">
        <v>33410</v>
      </c>
      <c r="E13005" t="s">
        <v>36194</v>
      </c>
      <c r="F13005" t="s">
        <v>35734</v>
      </c>
      <c r="G13005">
        <v>1994</v>
      </c>
      <c r="H13005" t="s">
        <v>36809</v>
      </c>
      <c r="I13005" t="s">
        <v>1635</v>
      </c>
      <c r="J13005" s="2" t="s">
        <v>33445</v>
      </c>
      <c r="K13005" s="5" t="s">
        <v>32</v>
      </c>
    </row>
    <row r="13006" spans="1:12" hidden="1" x14ac:dyDescent="0.25">
      <c r="A13006">
        <v>279281</v>
      </c>
      <c r="B13006" t="s">
        <v>33446</v>
      </c>
      <c r="C13006" t="s">
        <v>33438</v>
      </c>
      <c r="D13006" t="s">
        <v>33410</v>
      </c>
      <c r="E13006" t="s">
        <v>36194</v>
      </c>
      <c r="F13006" t="s">
        <v>35734</v>
      </c>
      <c r="G13006">
        <v>1994</v>
      </c>
      <c r="H13006" t="s">
        <v>36809</v>
      </c>
      <c r="I13006" t="s">
        <v>787</v>
      </c>
      <c r="J13006" s="2" t="s">
        <v>33447</v>
      </c>
      <c r="K13006" s="5" t="s">
        <v>21</v>
      </c>
      <c r="L13006" t="s">
        <v>143</v>
      </c>
    </row>
    <row r="13007" spans="1:12" hidden="1" x14ac:dyDescent="0.25">
      <c r="A13007">
        <v>279282</v>
      </c>
      <c r="B13007" t="s">
        <v>33448</v>
      </c>
      <c r="C13007" t="s">
        <v>33431</v>
      </c>
      <c r="D13007" t="s">
        <v>33410</v>
      </c>
      <c r="E13007" t="s">
        <v>36194</v>
      </c>
      <c r="F13007" t="s">
        <v>35734</v>
      </c>
      <c r="G13007">
        <v>1994</v>
      </c>
      <c r="H13007" t="s">
        <v>36809</v>
      </c>
      <c r="I13007" t="s">
        <v>1635</v>
      </c>
      <c r="J13007" s="2" t="s">
        <v>33449</v>
      </c>
      <c r="K13007" s="5" t="s">
        <v>21</v>
      </c>
    </row>
    <row r="13008" spans="1:12" hidden="1" x14ac:dyDescent="0.25">
      <c r="A13008">
        <v>279311</v>
      </c>
      <c r="B13008" t="s">
        <v>33450</v>
      </c>
      <c r="C13008" t="s">
        <v>33451</v>
      </c>
      <c r="D13008" t="s">
        <v>33452</v>
      </c>
      <c r="E13008" t="s">
        <v>36195</v>
      </c>
      <c r="F13008" t="s">
        <v>35706</v>
      </c>
      <c r="G13008">
        <v>1993</v>
      </c>
      <c r="H13008" t="s">
        <v>36810</v>
      </c>
      <c r="I13008" t="s">
        <v>33453</v>
      </c>
      <c r="J13008" s="2" t="s">
        <v>33454</v>
      </c>
      <c r="K13008" s="5" t="s">
        <v>21</v>
      </c>
    </row>
    <row r="13009" spans="1:15" hidden="1" x14ac:dyDescent="0.25">
      <c r="A13009">
        <v>279347</v>
      </c>
      <c r="B13009" t="s">
        <v>33455</v>
      </c>
      <c r="C13009" t="s">
        <v>33456</v>
      </c>
      <c r="D13009" t="s">
        <v>33452</v>
      </c>
      <c r="E13009" t="s">
        <v>36195</v>
      </c>
      <c r="F13009" t="s">
        <v>35706</v>
      </c>
      <c r="G13009">
        <v>1993</v>
      </c>
      <c r="H13009" t="s">
        <v>36810</v>
      </c>
      <c r="I13009" t="s">
        <v>33457</v>
      </c>
      <c r="J13009" s="2" t="s">
        <v>33458</v>
      </c>
      <c r="K13009" s="5" t="s">
        <v>21</v>
      </c>
    </row>
    <row r="13010" spans="1:15" hidden="1" x14ac:dyDescent="0.25">
      <c r="A13010">
        <v>279368</v>
      </c>
      <c r="B13010" t="s">
        <v>33459</v>
      </c>
      <c r="C13010" t="s">
        <v>33456</v>
      </c>
      <c r="D13010" t="s">
        <v>33452</v>
      </c>
      <c r="E13010" t="s">
        <v>36195</v>
      </c>
      <c r="F13010" t="s">
        <v>35706</v>
      </c>
      <c r="G13010">
        <v>1993</v>
      </c>
      <c r="H13010" t="s">
        <v>36810</v>
      </c>
      <c r="I13010" t="s">
        <v>33457</v>
      </c>
      <c r="J13010" s="2" t="s">
        <v>33460</v>
      </c>
      <c r="K13010" s="5" t="s">
        <v>21</v>
      </c>
    </row>
    <row r="13011" spans="1:15" hidden="1" x14ac:dyDescent="0.25">
      <c r="A13011">
        <v>279404</v>
      </c>
      <c r="B13011" t="s">
        <v>33461</v>
      </c>
      <c r="C13011" t="s">
        <v>33451</v>
      </c>
      <c r="D13011" t="s">
        <v>33452</v>
      </c>
      <c r="E13011" t="s">
        <v>36195</v>
      </c>
      <c r="F13011" t="s">
        <v>35706</v>
      </c>
      <c r="G13011">
        <v>1993</v>
      </c>
      <c r="H13011" t="s">
        <v>36810</v>
      </c>
      <c r="I13011" t="s">
        <v>33453</v>
      </c>
      <c r="J13011" s="2" t="s">
        <v>33462</v>
      </c>
      <c r="K13011" s="5" t="s">
        <v>38</v>
      </c>
      <c r="L13011" t="s">
        <v>272</v>
      </c>
    </row>
    <row r="13012" spans="1:15" hidden="1" x14ac:dyDescent="0.25">
      <c r="A13012">
        <v>279416</v>
      </c>
      <c r="B13012" t="s">
        <v>33463</v>
      </c>
      <c r="C13012" t="s">
        <v>33451</v>
      </c>
      <c r="D13012" t="s">
        <v>33452</v>
      </c>
      <c r="E13012" t="s">
        <v>36195</v>
      </c>
      <c r="F13012" t="s">
        <v>35706</v>
      </c>
      <c r="G13012">
        <v>1993</v>
      </c>
      <c r="H13012" t="s">
        <v>36810</v>
      </c>
      <c r="I13012" t="s">
        <v>33453</v>
      </c>
      <c r="J13012" s="2" t="s">
        <v>33464</v>
      </c>
      <c r="K13012" s="5" t="s">
        <v>128</v>
      </c>
    </row>
    <row r="13013" spans="1:15" hidden="1" x14ac:dyDescent="0.25">
      <c r="A13013">
        <v>279441</v>
      </c>
      <c r="B13013" t="s">
        <v>33465</v>
      </c>
      <c r="C13013" t="s">
        <v>33456</v>
      </c>
      <c r="D13013" t="s">
        <v>33452</v>
      </c>
      <c r="E13013" t="s">
        <v>36195</v>
      </c>
      <c r="F13013" t="s">
        <v>35706</v>
      </c>
      <c r="G13013">
        <v>1993</v>
      </c>
      <c r="H13013" t="s">
        <v>36810</v>
      </c>
      <c r="I13013" t="s">
        <v>33457</v>
      </c>
      <c r="J13013" s="2" t="s">
        <v>33466</v>
      </c>
      <c r="K13013" s="5" t="s">
        <v>21</v>
      </c>
    </row>
    <row r="13014" spans="1:15" hidden="1" x14ac:dyDescent="0.25">
      <c r="A13014">
        <v>279442</v>
      </c>
      <c r="B13014" t="s">
        <v>33467</v>
      </c>
      <c r="C13014" t="s">
        <v>33456</v>
      </c>
      <c r="D13014" t="s">
        <v>33452</v>
      </c>
      <c r="E13014" t="s">
        <v>36195</v>
      </c>
      <c r="F13014" t="s">
        <v>35706</v>
      </c>
      <c r="G13014">
        <v>1993</v>
      </c>
      <c r="H13014" t="s">
        <v>36810</v>
      </c>
      <c r="I13014" t="s">
        <v>33457</v>
      </c>
      <c r="J13014" s="2" t="s">
        <v>33468</v>
      </c>
      <c r="K13014" s="5" t="s">
        <v>21</v>
      </c>
    </row>
    <row r="13015" spans="1:15" hidden="1" x14ac:dyDescent="0.25">
      <c r="A13015">
        <v>279443</v>
      </c>
      <c r="B13015" t="s">
        <v>33469</v>
      </c>
      <c r="C13015" t="s">
        <v>33451</v>
      </c>
      <c r="D13015" t="s">
        <v>33452</v>
      </c>
      <c r="E13015" t="s">
        <v>36195</v>
      </c>
      <c r="F13015" t="s">
        <v>35706</v>
      </c>
      <c r="G13015">
        <v>1993</v>
      </c>
      <c r="H13015" t="s">
        <v>36810</v>
      </c>
      <c r="I13015" t="s">
        <v>33453</v>
      </c>
      <c r="J13015" s="2" t="s">
        <v>33470</v>
      </c>
      <c r="K13015" s="5" t="s">
        <v>38</v>
      </c>
      <c r="L13015" t="s">
        <v>323</v>
      </c>
    </row>
    <row r="13016" spans="1:15" hidden="1" x14ac:dyDescent="0.25">
      <c r="A13016">
        <v>279464</v>
      </c>
      <c r="B13016" t="s">
        <v>33471</v>
      </c>
      <c r="C13016" t="s">
        <v>33451</v>
      </c>
      <c r="D13016" t="s">
        <v>33452</v>
      </c>
      <c r="E13016" t="s">
        <v>36195</v>
      </c>
      <c r="F13016" t="s">
        <v>35706</v>
      </c>
      <c r="G13016">
        <v>1993</v>
      </c>
      <c r="H13016" t="s">
        <v>36810</v>
      </c>
      <c r="I13016" t="s">
        <v>33453</v>
      </c>
      <c r="J13016" s="2" t="s">
        <v>33472</v>
      </c>
      <c r="K13016" s="5" t="s">
        <v>55</v>
      </c>
    </row>
    <row r="13017" spans="1:15" hidden="1" x14ac:dyDescent="0.25">
      <c r="A13017">
        <v>279496</v>
      </c>
      <c r="B13017" t="s">
        <v>33473</v>
      </c>
      <c r="C13017" t="s">
        <v>33456</v>
      </c>
      <c r="D13017" t="s">
        <v>33452</v>
      </c>
      <c r="E13017" t="s">
        <v>36195</v>
      </c>
      <c r="F13017" t="s">
        <v>35706</v>
      </c>
      <c r="G13017">
        <v>1993</v>
      </c>
      <c r="H13017" t="s">
        <v>36810</v>
      </c>
      <c r="I13017" t="s">
        <v>33457</v>
      </c>
      <c r="J13017" s="2" t="s">
        <v>33474</v>
      </c>
      <c r="K13017" s="5" t="s">
        <v>128</v>
      </c>
    </row>
    <row r="13018" spans="1:15" hidden="1" x14ac:dyDescent="0.25">
      <c r="A13018">
        <v>279497</v>
      </c>
      <c r="B13018" t="s">
        <v>33475</v>
      </c>
      <c r="C13018" t="s">
        <v>33451</v>
      </c>
      <c r="D13018" t="s">
        <v>33452</v>
      </c>
      <c r="E13018" t="s">
        <v>36195</v>
      </c>
      <c r="F13018" t="s">
        <v>35706</v>
      </c>
      <c r="G13018">
        <v>1993</v>
      </c>
      <c r="H13018" t="s">
        <v>36810</v>
      </c>
      <c r="I13018" t="s">
        <v>33453</v>
      </c>
      <c r="J13018" s="2" t="s">
        <v>33476</v>
      </c>
      <c r="K13018" s="5" t="s">
        <v>580</v>
      </c>
    </row>
    <row r="13019" spans="1:15" hidden="1" x14ac:dyDescent="0.25">
      <c r="A13019">
        <v>279502</v>
      </c>
      <c r="B13019" t="s">
        <v>33477</v>
      </c>
      <c r="C13019" t="s">
        <v>33456</v>
      </c>
      <c r="D13019" t="s">
        <v>33452</v>
      </c>
      <c r="E13019" t="s">
        <v>36195</v>
      </c>
      <c r="F13019" t="s">
        <v>35706</v>
      </c>
      <c r="G13019">
        <v>1993</v>
      </c>
      <c r="H13019" t="s">
        <v>36810</v>
      </c>
      <c r="I13019" t="s">
        <v>33457</v>
      </c>
      <c r="J13019" s="2" t="s">
        <v>33478</v>
      </c>
      <c r="K13019" s="5" t="s">
        <v>128</v>
      </c>
    </row>
    <row r="13020" spans="1:15" hidden="1" x14ac:dyDescent="0.25">
      <c r="A13020">
        <v>279516</v>
      </c>
      <c r="B13020" t="s">
        <v>33479</v>
      </c>
      <c r="C13020" t="s">
        <v>33456</v>
      </c>
      <c r="D13020" t="s">
        <v>33452</v>
      </c>
      <c r="E13020" t="s">
        <v>36195</v>
      </c>
      <c r="F13020" t="s">
        <v>35706</v>
      </c>
      <c r="G13020">
        <v>1993</v>
      </c>
      <c r="H13020" t="s">
        <v>36810</v>
      </c>
      <c r="I13020" t="s">
        <v>33457</v>
      </c>
      <c r="J13020" s="2" t="s">
        <v>33480</v>
      </c>
      <c r="K13020" s="5" t="s">
        <v>38</v>
      </c>
      <c r="O13020" t="s">
        <v>24</v>
      </c>
    </row>
    <row r="13021" spans="1:15" hidden="1" x14ac:dyDescent="0.25">
      <c r="A13021">
        <v>279532</v>
      </c>
      <c r="B13021" t="s">
        <v>33481</v>
      </c>
      <c r="C13021" t="s">
        <v>33451</v>
      </c>
      <c r="D13021" t="s">
        <v>33452</v>
      </c>
      <c r="E13021" t="s">
        <v>36195</v>
      </c>
      <c r="F13021" t="s">
        <v>35706</v>
      </c>
      <c r="G13021">
        <v>1993</v>
      </c>
      <c r="H13021" t="s">
        <v>36810</v>
      </c>
      <c r="I13021" t="s">
        <v>33453</v>
      </c>
      <c r="J13021" s="2" t="s">
        <v>33482</v>
      </c>
      <c r="K13021" s="5" t="s">
        <v>38</v>
      </c>
      <c r="L13021" t="s">
        <v>35313</v>
      </c>
    </row>
    <row r="13022" spans="1:15" hidden="1" x14ac:dyDescent="0.25">
      <c r="A13022">
        <v>279533</v>
      </c>
      <c r="B13022" t="s">
        <v>33483</v>
      </c>
      <c r="C13022" t="s">
        <v>33456</v>
      </c>
      <c r="D13022" t="s">
        <v>33452</v>
      </c>
      <c r="E13022" t="s">
        <v>36195</v>
      </c>
      <c r="F13022" t="s">
        <v>35706</v>
      </c>
      <c r="G13022">
        <v>1993</v>
      </c>
      <c r="H13022" t="s">
        <v>36810</v>
      </c>
      <c r="I13022" t="s">
        <v>33457</v>
      </c>
      <c r="J13022" s="2" t="s">
        <v>33484</v>
      </c>
      <c r="K13022" s="5" t="s">
        <v>38</v>
      </c>
      <c r="L13022" t="s">
        <v>35313</v>
      </c>
    </row>
    <row r="13023" spans="1:15" hidden="1" x14ac:dyDescent="0.25">
      <c r="A13023">
        <v>279541</v>
      </c>
      <c r="B13023" t="s">
        <v>33485</v>
      </c>
      <c r="C13023" t="s">
        <v>33456</v>
      </c>
      <c r="D13023" t="s">
        <v>33452</v>
      </c>
      <c r="E13023" t="s">
        <v>36195</v>
      </c>
      <c r="F13023" t="s">
        <v>35706</v>
      </c>
      <c r="G13023">
        <v>1993</v>
      </c>
      <c r="H13023" t="s">
        <v>36810</v>
      </c>
      <c r="I13023" t="s">
        <v>33457</v>
      </c>
      <c r="J13023" s="2" t="s">
        <v>33486</v>
      </c>
      <c r="K13023" s="5" t="s">
        <v>21</v>
      </c>
    </row>
    <row r="13024" spans="1:15" hidden="1" x14ac:dyDescent="0.25">
      <c r="A13024">
        <v>279555</v>
      </c>
      <c r="B13024" t="s">
        <v>33487</v>
      </c>
      <c r="C13024" t="s">
        <v>33451</v>
      </c>
      <c r="D13024" t="s">
        <v>33452</v>
      </c>
      <c r="E13024" t="s">
        <v>36195</v>
      </c>
      <c r="F13024" t="s">
        <v>35706</v>
      </c>
      <c r="G13024">
        <v>1993</v>
      </c>
      <c r="H13024" t="s">
        <v>36810</v>
      </c>
      <c r="I13024" t="s">
        <v>33453</v>
      </c>
      <c r="J13024" s="2" t="s">
        <v>33488</v>
      </c>
      <c r="K13024" s="5" t="s">
        <v>55</v>
      </c>
    </row>
    <row r="13025" spans="1:12" hidden="1" x14ac:dyDescent="0.25">
      <c r="A13025">
        <v>279576</v>
      </c>
      <c r="B13025" t="s">
        <v>33489</v>
      </c>
      <c r="C13025" t="s">
        <v>33490</v>
      </c>
      <c r="D13025" t="s">
        <v>33452</v>
      </c>
      <c r="E13025" t="s">
        <v>36195</v>
      </c>
      <c r="F13025" t="s">
        <v>35706</v>
      </c>
      <c r="G13025">
        <v>1993</v>
      </c>
      <c r="H13025" t="s">
        <v>36810</v>
      </c>
      <c r="I13025" t="s">
        <v>33491</v>
      </c>
      <c r="J13025" s="2" t="s">
        <v>33492</v>
      </c>
      <c r="K13025" s="5" t="s">
        <v>38</v>
      </c>
      <c r="L13025" t="s">
        <v>323</v>
      </c>
    </row>
    <row r="13026" spans="1:12" hidden="1" x14ac:dyDescent="0.25">
      <c r="A13026">
        <v>279578</v>
      </c>
      <c r="B13026" t="s">
        <v>33493</v>
      </c>
      <c r="C13026" t="s">
        <v>33490</v>
      </c>
      <c r="D13026" t="s">
        <v>33452</v>
      </c>
      <c r="E13026" t="s">
        <v>36195</v>
      </c>
      <c r="F13026" t="s">
        <v>35706</v>
      </c>
      <c r="G13026">
        <v>1993</v>
      </c>
      <c r="H13026" t="s">
        <v>36810</v>
      </c>
      <c r="I13026" t="s">
        <v>33491</v>
      </c>
      <c r="J13026" s="2" t="s">
        <v>33494</v>
      </c>
      <c r="K13026" s="5" t="s">
        <v>38</v>
      </c>
      <c r="L13026" t="s">
        <v>323</v>
      </c>
    </row>
    <row r="13027" spans="1:12" hidden="1" x14ac:dyDescent="0.25">
      <c r="A13027">
        <v>279582</v>
      </c>
      <c r="B13027" t="s">
        <v>33495</v>
      </c>
      <c r="C13027" t="s">
        <v>33456</v>
      </c>
      <c r="D13027" t="s">
        <v>33452</v>
      </c>
      <c r="E13027" t="s">
        <v>36195</v>
      </c>
      <c r="F13027" t="s">
        <v>35706</v>
      </c>
      <c r="G13027">
        <v>1993</v>
      </c>
      <c r="H13027" t="s">
        <v>36810</v>
      </c>
      <c r="I13027" t="s">
        <v>33457</v>
      </c>
      <c r="J13027" s="2" t="s">
        <v>33496</v>
      </c>
      <c r="K13027" s="5" t="s">
        <v>202</v>
      </c>
    </row>
    <row r="13028" spans="1:12" hidden="1" x14ac:dyDescent="0.25">
      <c r="A13028">
        <v>279588</v>
      </c>
      <c r="B13028" t="s">
        <v>33497</v>
      </c>
      <c r="C13028" t="s">
        <v>33490</v>
      </c>
      <c r="D13028" t="s">
        <v>33452</v>
      </c>
      <c r="E13028" t="s">
        <v>36195</v>
      </c>
      <c r="F13028" t="s">
        <v>35706</v>
      </c>
      <c r="G13028">
        <v>1993</v>
      </c>
      <c r="H13028" t="s">
        <v>36810</v>
      </c>
      <c r="I13028" t="s">
        <v>33491</v>
      </c>
      <c r="J13028" s="2" t="s">
        <v>33498</v>
      </c>
      <c r="K13028" s="5" t="s">
        <v>21</v>
      </c>
    </row>
    <row r="13029" spans="1:12" hidden="1" x14ac:dyDescent="0.25">
      <c r="A13029">
        <v>279600</v>
      </c>
      <c r="B13029" t="s">
        <v>33499</v>
      </c>
      <c r="C13029" t="s">
        <v>33490</v>
      </c>
      <c r="D13029" t="s">
        <v>33452</v>
      </c>
      <c r="E13029" t="s">
        <v>36195</v>
      </c>
      <c r="F13029" t="s">
        <v>35706</v>
      </c>
      <c r="G13029">
        <v>1993</v>
      </c>
      <c r="H13029" t="s">
        <v>36810</v>
      </c>
      <c r="I13029" t="s">
        <v>33491</v>
      </c>
      <c r="J13029" s="2" t="s">
        <v>33500</v>
      </c>
      <c r="K13029" s="5" t="s">
        <v>38</v>
      </c>
    </row>
    <row r="13030" spans="1:12" hidden="1" x14ac:dyDescent="0.25">
      <c r="A13030">
        <v>279642</v>
      </c>
      <c r="B13030" t="s">
        <v>33501</v>
      </c>
      <c r="C13030" t="s">
        <v>33502</v>
      </c>
      <c r="D13030" t="s">
        <v>33452</v>
      </c>
      <c r="E13030" t="s">
        <v>36195</v>
      </c>
      <c r="F13030" t="s">
        <v>35706</v>
      </c>
      <c r="G13030">
        <v>1993</v>
      </c>
      <c r="H13030" t="s">
        <v>36810</v>
      </c>
      <c r="I13030" t="s">
        <v>3786</v>
      </c>
      <c r="J13030" s="2" t="s">
        <v>33503</v>
      </c>
      <c r="K13030" s="5" t="s">
        <v>128</v>
      </c>
    </row>
    <row r="13031" spans="1:12" hidden="1" x14ac:dyDescent="0.25">
      <c r="A13031">
        <v>279655</v>
      </c>
      <c r="B13031" t="s">
        <v>33504</v>
      </c>
      <c r="C13031" t="s">
        <v>33502</v>
      </c>
      <c r="D13031" t="s">
        <v>33452</v>
      </c>
      <c r="E13031" t="s">
        <v>36195</v>
      </c>
      <c r="F13031" t="s">
        <v>35706</v>
      </c>
      <c r="G13031">
        <v>1993</v>
      </c>
      <c r="H13031" t="s">
        <v>36810</v>
      </c>
      <c r="I13031" t="s">
        <v>3786</v>
      </c>
      <c r="J13031" s="2" t="s">
        <v>33505</v>
      </c>
      <c r="K13031" s="5" t="s">
        <v>38</v>
      </c>
      <c r="L13031" t="s">
        <v>35312</v>
      </c>
    </row>
    <row r="13032" spans="1:12" hidden="1" x14ac:dyDescent="0.25">
      <c r="A13032">
        <v>279661</v>
      </c>
      <c r="B13032" t="s">
        <v>33506</v>
      </c>
      <c r="C13032" t="s">
        <v>33502</v>
      </c>
      <c r="D13032" t="s">
        <v>33452</v>
      </c>
      <c r="E13032" t="s">
        <v>36195</v>
      </c>
      <c r="F13032" t="s">
        <v>35706</v>
      </c>
      <c r="G13032">
        <v>1993</v>
      </c>
      <c r="H13032" t="s">
        <v>36810</v>
      </c>
      <c r="I13032" t="s">
        <v>3786</v>
      </c>
      <c r="J13032" s="2" t="s">
        <v>33507</v>
      </c>
      <c r="K13032" s="5" t="s">
        <v>21</v>
      </c>
    </row>
    <row r="13033" spans="1:12" hidden="1" x14ac:dyDescent="0.25">
      <c r="A13033">
        <v>279701</v>
      </c>
      <c r="B13033" t="s">
        <v>33508</v>
      </c>
      <c r="C13033" t="s">
        <v>33456</v>
      </c>
      <c r="D13033" t="s">
        <v>33452</v>
      </c>
      <c r="E13033" t="s">
        <v>36195</v>
      </c>
      <c r="F13033" t="s">
        <v>35706</v>
      </c>
      <c r="G13033">
        <v>1993</v>
      </c>
      <c r="H13033" t="s">
        <v>36810</v>
      </c>
      <c r="I13033" t="s">
        <v>33457</v>
      </c>
      <c r="J13033" s="2" t="s">
        <v>33509</v>
      </c>
      <c r="K13033" s="5" t="s">
        <v>21</v>
      </c>
    </row>
    <row r="13034" spans="1:12" hidden="1" x14ac:dyDescent="0.25">
      <c r="A13034">
        <v>279719</v>
      </c>
      <c r="B13034" t="s">
        <v>33510</v>
      </c>
      <c r="C13034" t="s">
        <v>33511</v>
      </c>
      <c r="D13034" t="s">
        <v>33452</v>
      </c>
      <c r="E13034" t="s">
        <v>36195</v>
      </c>
      <c r="F13034" t="s">
        <v>35706</v>
      </c>
      <c r="G13034">
        <v>1993</v>
      </c>
      <c r="H13034" t="s">
        <v>36810</v>
      </c>
      <c r="I13034" t="s">
        <v>4135</v>
      </c>
      <c r="J13034" s="2" t="s">
        <v>33512</v>
      </c>
      <c r="K13034" s="5" t="s">
        <v>55</v>
      </c>
    </row>
    <row r="13035" spans="1:12" hidden="1" x14ac:dyDescent="0.25">
      <c r="A13035">
        <v>279724</v>
      </c>
      <c r="B13035" t="s">
        <v>33513</v>
      </c>
      <c r="C13035" t="s">
        <v>33456</v>
      </c>
      <c r="D13035" t="s">
        <v>33452</v>
      </c>
      <c r="E13035" t="s">
        <v>36195</v>
      </c>
      <c r="F13035" t="s">
        <v>35706</v>
      </c>
      <c r="G13035">
        <v>1993</v>
      </c>
      <c r="H13035" t="s">
        <v>36810</v>
      </c>
      <c r="I13035" t="s">
        <v>33457</v>
      </c>
      <c r="J13035" s="2" t="s">
        <v>33514</v>
      </c>
      <c r="K13035" s="5" t="s">
        <v>38</v>
      </c>
      <c r="L13035" t="s">
        <v>132</v>
      </c>
    </row>
    <row r="13036" spans="1:12" hidden="1" x14ac:dyDescent="0.25">
      <c r="A13036">
        <v>279738</v>
      </c>
      <c r="B13036" t="s">
        <v>33515</v>
      </c>
      <c r="C13036" t="s">
        <v>33516</v>
      </c>
      <c r="D13036" t="s">
        <v>33452</v>
      </c>
      <c r="E13036" t="s">
        <v>36195</v>
      </c>
      <c r="F13036" t="s">
        <v>35706</v>
      </c>
      <c r="G13036">
        <v>1993</v>
      </c>
      <c r="H13036" t="s">
        <v>36810</v>
      </c>
      <c r="I13036" t="s">
        <v>21542</v>
      </c>
      <c r="J13036" s="2" t="s">
        <v>33517</v>
      </c>
      <c r="K13036" s="5" t="s">
        <v>128</v>
      </c>
    </row>
    <row r="13037" spans="1:12" hidden="1" x14ac:dyDescent="0.25">
      <c r="A13037">
        <v>279748</v>
      </c>
      <c r="B13037" t="s">
        <v>33518</v>
      </c>
      <c r="C13037" t="s">
        <v>33456</v>
      </c>
      <c r="D13037" t="s">
        <v>33452</v>
      </c>
      <c r="E13037" t="s">
        <v>36195</v>
      </c>
      <c r="F13037" t="s">
        <v>35706</v>
      </c>
      <c r="G13037">
        <v>1993</v>
      </c>
      <c r="H13037" t="s">
        <v>36810</v>
      </c>
      <c r="I13037" t="s">
        <v>33457</v>
      </c>
      <c r="J13037" s="2" t="s">
        <v>33519</v>
      </c>
      <c r="K13037" s="5" t="s">
        <v>32</v>
      </c>
    </row>
    <row r="13038" spans="1:12" hidden="1" x14ac:dyDescent="0.25">
      <c r="A13038">
        <v>279754</v>
      </c>
      <c r="B13038" t="s">
        <v>33520</v>
      </c>
      <c r="C13038" t="s">
        <v>33456</v>
      </c>
      <c r="D13038" t="s">
        <v>33452</v>
      </c>
      <c r="E13038" t="s">
        <v>36195</v>
      </c>
      <c r="F13038" t="s">
        <v>35706</v>
      </c>
      <c r="G13038">
        <v>1993</v>
      </c>
      <c r="H13038" t="s">
        <v>36810</v>
      </c>
      <c r="I13038" t="s">
        <v>33457</v>
      </c>
      <c r="J13038" s="2" t="s">
        <v>33521</v>
      </c>
      <c r="K13038" s="5" t="s">
        <v>38</v>
      </c>
      <c r="L13038" t="s">
        <v>16</v>
      </c>
    </row>
    <row r="13039" spans="1:12" hidden="1" x14ac:dyDescent="0.25">
      <c r="A13039">
        <v>279767</v>
      </c>
      <c r="B13039" t="s">
        <v>33522</v>
      </c>
      <c r="C13039" t="s">
        <v>33456</v>
      </c>
      <c r="D13039" t="s">
        <v>33452</v>
      </c>
      <c r="E13039" t="s">
        <v>36195</v>
      </c>
      <c r="F13039" t="s">
        <v>35706</v>
      </c>
      <c r="G13039">
        <v>1993</v>
      </c>
      <c r="H13039" t="s">
        <v>36810</v>
      </c>
      <c r="I13039" t="s">
        <v>33457</v>
      </c>
      <c r="J13039" s="2" t="s">
        <v>33523</v>
      </c>
      <c r="K13039" s="5" t="s">
        <v>128</v>
      </c>
      <c r="L13039" t="s">
        <v>129</v>
      </c>
    </row>
    <row r="13040" spans="1:12" hidden="1" x14ac:dyDescent="0.25">
      <c r="A13040">
        <v>279836</v>
      </c>
      <c r="B13040" t="s">
        <v>33524</v>
      </c>
      <c r="C13040" t="s">
        <v>33525</v>
      </c>
      <c r="D13040" t="s">
        <v>33452</v>
      </c>
      <c r="E13040" t="s">
        <v>36195</v>
      </c>
      <c r="F13040" t="s">
        <v>35706</v>
      </c>
      <c r="G13040">
        <v>1993</v>
      </c>
      <c r="H13040" t="s">
        <v>36810</v>
      </c>
      <c r="I13040" t="s">
        <v>24634</v>
      </c>
      <c r="J13040" s="2" t="s">
        <v>33526</v>
      </c>
      <c r="K13040" s="5" t="s">
        <v>21</v>
      </c>
    </row>
    <row r="13041" spans="1:12" hidden="1" x14ac:dyDescent="0.25">
      <c r="A13041">
        <v>279844</v>
      </c>
      <c r="B13041" t="s">
        <v>33527</v>
      </c>
      <c r="C13041" t="s">
        <v>33456</v>
      </c>
      <c r="D13041" t="s">
        <v>33452</v>
      </c>
      <c r="E13041" t="s">
        <v>36195</v>
      </c>
      <c r="F13041" t="s">
        <v>35706</v>
      </c>
      <c r="G13041">
        <v>1993</v>
      </c>
      <c r="H13041" t="s">
        <v>36810</v>
      </c>
      <c r="I13041" t="s">
        <v>33457</v>
      </c>
      <c r="J13041" s="2" t="s">
        <v>33528</v>
      </c>
      <c r="K13041" s="5" t="s">
        <v>447</v>
      </c>
      <c r="L13041" t="s">
        <v>232</v>
      </c>
    </row>
    <row r="13042" spans="1:12" hidden="1" x14ac:dyDescent="0.25">
      <c r="A13042">
        <v>279865</v>
      </c>
      <c r="B13042" t="s">
        <v>33529</v>
      </c>
      <c r="C13042" t="s">
        <v>33530</v>
      </c>
      <c r="D13042" t="s">
        <v>33452</v>
      </c>
      <c r="E13042" t="s">
        <v>36195</v>
      </c>
      <c r="F13042" t="s">
        <v>35706</v>
      </c>
      <c r="G13042">
        <v>1993</v>
      </c>
      <c r="H13042" t="s">
        <v>36810</v>
      </c>
      <c r="I13042" t="s">
        <v>33531</v>
      </c>
      <c r="J13042" s="2" t="s">
        <v>33532</v>
      </c>
      <c r="K13042" s="5" t="s">
        <v>21</v>
      </c>
    </row>
    <row r="13043" spans="1:12" hidden="1" x14ac:dyDescent="0.25">
      <c r="A13043">
        <v>279872</v>
      </c>
      <c r="B13043" t="s">
        <v>33533</v>
      </c>
      <c r="C13043" t="s">
        <v>33530</v>
      </c>
      <c r="D13043" t="s">
        <v>33452</v>
      </c>
      <c r="E13043" t="s">
        <v>36195</v>
      </c>
      <c r="F13043" t="s">
        <v>35706</v>
      </c>
      <c r="G13043">
        <v>1993</v>
      </c>
      <c r="H13043" t="s">
        <v>36810</v>
      </c>
      <c r="I13043" t="s">
        <v>33531</v>
      </c>
      <c r="J13043" s="2" t="s">
        <v>33534</v>
      </c>
      <c r="K13043" s="5" t="s">
        <v>38</v>
      </c>
      <c r="L13043" t="s">
        <v>16</v>
      </c>
    </row>
    <row r="13044" spans="1:12" hidden="1" x14ac:dyDescent="0.25">
      <c r="A13044">
        <v>279875</v>
      </c>
      <c r="B13044" t="s">
        <v>33535</v>
      </c>
      <c r="C13044" t="s">
        <v>33536</v>
      </c>
      <c r="D13044" t="s">
        <v>33452</v>
      </c>
      <c r="E13044" t="s">
        <v>36195</v>
      </c>
      <c r="F13044" t="s">
        <v>35706</v>
      </c>
      <c r="G13044">
        <v>1993</v>
      </c>
      <c r="H13044" t="s">
        <v>36810</v>
      </c>
      <c r="I13044" t="s">
        <v>5751</v>
      </c>
      <c r="J13044" s="2" t="s">
        <v>33537</v>
      </c>
      <c r="K13044" s="5" t="s">
        <v>38</v>
      </c>
      <c r="L13044" t="s">
        <v>132</v>
      </c>
    </row>
    <row r="13045" spans="1:12" hidden="1" x14ac:dyDescent="0.25">
      <c r="A13045">
        <v>279877</v>
      </c>
      <c r="B13045" t="s">
        <v>33538</v>
      </c>
      <c r="C13045" t="s">
        <v>33536</v>
      </c>
      <c r="D13045" t="s">
        <v>33452</v>
      </c>
      <c r="E13045" t="s">
        <v>36195</v>
      </c>
      <c r="F13045" t="s">
        <v>35706</v>
      </c>
      <c r="G13045">
        <v>1993</v>
      </c>
      <c r="H13045" t="s">
        <v>36810</v>
      </c>
      <c r="I13045" t="s">
        <v>5751</v>
      </c>
      <c r="J13045" s="2" t="s">
        <v>33539</v>
      </c>
      <c r="K13045" s="5" t="s">
        <v>55</v>
      </c>
    </row>
    <row r="13046" spans="1:12" hidden="1" x14ac:dyDescent="0.25">
      <c r="A13046">
        <v>279886</v>
      </c>
      <c r="B13046" t="s">
        <v>33540</v>
      </c>
      <c r="C13046" t="s">
        <v>33541</v>
      </c>
      <c r="D13046" t="s">
        <v>33452</v>
      </c>
      <c r="E13046" t="s">
        <v>36195</v>
      </c>
      <c r="F13046" t="s">
        <v>35706</v>
      </c>
      <c r="G13046">
        <v>1993</v>
      </c>
      <c r="H13046" t="s">
        <v>36810</v>
      </c>
      <c r="I13046" t="s">
        <v>33542</v>
      </c>
      <c r="J13046" s="2" t="s">
        <v>33543</v>
      </c>
      <c r="K13046" s="5" t="s">
        <v>38</v>
      </c>
      <c r="L13046" t="s">
        <v>323</v>
      </c>
    </row>
    <row r="13047" spans="1:12" hidden="1" x14ac:dyDescent="0.25">
      <c r="A13047">
        <v>279895</v>
      </c>
      <c r="B13047" t="s">
        <v>33544</v>
      </c>
      <c r="C13047" t="s">
        <v>33541</v>
      </c>
      <c r="D13047" t="s">
        <v>33452</v>
      </c>
      <c r="E13047" t="s">
        <v>36195</v>
      </c>
      <c r="F13047" t="s">
        <v>35706</v>
      </c>
      <c r="G13047">
        <v>1993</v>
      </c>
      <c r="H13047" t="s">
        <v>36810</v>
      </c>
      <c r="I13047" t="s">
        <v>33542</v>
      </c>
      <c r="J13047" s="2" t="s">
        <v>33543</v>
      </c>
      <c r="K13047" s="5" t="s">
        <v>38</v>
      </c>
      <c r="L13047" t="s">
        <v>323</v>
      </c>
    </row>
    <row r="13048" spans="1:12" hidden="1" x14ac:dyDescent="0.25">
      <c r="A13048">
        <v>279897</v>
      </c>
      <c r="B13048" t="s">
        <v>33545</v>
      </c>
      <c r="C13048" t="s">
        <v>33541</v>
      </c>
      <c r="D13048" t="s">
        <v>33452</v>
      </c>
      <c r="E13048" t="s">
        <v>36195</v>
      </c>
      <c r="F13048" t="s">
        <v>35706</v>
      </c>
      <c r="G13048">
        <v>1993</v>
      </c>
      <c r="H13048" t="s">
        <v>36810</v>
      </c>
      <c r="I13048" t="s">
        <v>33542</v>
      </c>
      <c r="J13048" s="2" t="s">
        <v>33546</v>
      </c>
      <c r="K13048" s="5" t="s">
        <v>38</v>
      </c>
      <c r="L13048" t="s">
        <v>35311</v>
      </c>
    </row>
    <row r="13049" spans="1:12" hidden="1" x14ac:dyDescent="0.25">
      <c r="A13049">
        <v>279900</v>
      </c>
      <c r="B13049" t="s">
        <v>33547</v>
      </c>
      <c r="C13049" t="s">
        <v>33548</v>
      </c>
      <c r="D13049" t="s">
        <v>33452</v>
      </c>
      <c r="E13049" t="s">
        <v>36195</v>
      </c>
      <c r="F13049" t="s">
        <v>35706</v>
      </c>
      <c r="G13049">
        <v>1993</v>
      </c>
      <c r="H13049" t="s">
        <v>36810</v>
      </c>
      <c r="I13049" t="s">
        <v>33549</v>
      </c>
      <c r="J13049" s="2" t="s">
        <v>33550</v>
      </c>
      <c r="K13049" s="5" t="s">
        <v>38</v>
      </c>
      <c r="L13049" t="s">
        <v>1584</v>
      </c>
    </row>
    <row r="13050" spans="1:12" hidden="1" x14ac:dyDescent="0.25">
      <c r="A13050">
        <v>279942</v>
      </c>
      <c r="B13050" t="s">
        <v>33551</v>
      </c>
      <c r="C13050" t="s">
        <v>33552</v>
      </c>
      <c r="D13050" t="s">
        <v>33452</v>
      </c>
      <c r="E13050" t="s">
        <v>36195</v>
      </c>
      <c r="F13050" t="s">
        <v>35706</v>
      </c>
      <c r="G13050">
        <v>1993</v>
      </c>
      <c r="H13050" t="s">
        <v>36810</v>
      </c>
      <c r="I13050" t="s">
        <v>33553</v>
      </c>
      <c r="J13050" s="2" t="s">
        <v>33554</v>
      </c>
      <c r="K13050" s="5" t="s">
        <v>21</v>
      </c>
    </row>
    <row r="13051" spans="1:12" hidden="1" x14ac:dyDescent="0.25">
      <c r="A13051">
        <v>279955</v>
      </c>
      <c r="B13051" t="s">
        <v>33555</v>
      </c>
      <c r="C13051" t="s">
        <v>33556</v>
      </c>
      <c r="D13051" t="s">
        <v>33452</v>
      </c>
      <c r="E13051" t="s">
        <v>36195</v>
      </c>
      <c r="F13051" t="s">
        <v>35706</v>
      </c>
      <c r="G13051">
        <v>1993</v>
      </c>
      <c r="H13051" t="s">
        <v>36810</v>
      </c>
      <c r="I13051" t="s">
        <v>33557</v>
      </c>
      <c r="J13051" s="2" t="s">
        <v>33558</v>
      </c>
      <c r="K13051" s="5" t="s">
        <v>345</v>
      </c>
      <c r="L13051" t="s">
        <v>16</v>
      </c>
    </row>
    <row r="13052" spans="1:12" hidden="1" x14ac:dyDescent="0.25">
      <c r="A13052">
        <v>279958</v>
      </c>
      <c r="B13052" t="s">
        <v>33559</v>
      </c>
      <c r="C13052" t="s">
        <v>33556</v>
      </c>
      <c r="D13052" t="s">
        <v>33452</v>
      </c>
      <c r="E13052" t="s">
        <v>36195</v>
      </c>
      <c r="F13052" t="s">
        <v>35706</v>
      </c>
      <c r="G13052">
        <v>1993</v>
      </c>
      <c r="H13052" t="s">
        <v>36810</v>
      </c>
      <c r="I13052" t="s">
        <v>33557</v>
      </c>
      <c r="J13052" s="2" t="s">
        <v>33560</v>
      </c>
      <c r="K13052" s="5" t="s">
        <v>21</v>
      </c>
    </row>
    <row r="13053" spans="1:12" hidden="1" x14ac:dyDescent="0.25">
      <c r="A13053">
        <v>279972</v>
      </c>
      <c r="B13053" t="s">
        <v>33561</v>
      </c>
      <c r="C13053" t="s">
        <v>33562</v>
      </c>
      <c r="D13053" t="s">
        <v>33452</v>
      </c>
      <c r="E13053" t="s">
        <v>36195</v>
      </c>
      <c r="F13053" t="s">
        <v>35706</v>
      </c>
      <c r="G13053">
        <v>1993</v>
      </c>
      <c r="H13053" t="s">
        <v>36810</v>
      </c>
      <c r="I13053" t="s">
        <v>261</v>
      </c>
      <c r="J13053" s="2" t="s">
        <v>33563</v>
      </c>
      <c r="K13053" s="5" t="s">
        <v>128</v>
      </c>
      <c r="L13053" t="s">
        <v>902</v>
      </c>
    </row>
    <row r="13054" spans="1:12" hidden="1" x14ac:dyDescent="0.25">
      <c r="A13054">
        <v>279974</v>
      </c>
      <c r="B13054" t="s">
        <v>33564</v>
      </c>
      <c r="C13054" t="s">
        <v>33562</v>
      </c>
      <c r="D13054" t="s">
        <v>33452</v>
      </c>
      <c r="E13054" t="s">
        <v>36195</v>
      </c>
      <c r="F13054" t="s">
        <v>35706</v>
      </c>
      <c r="G13054">
        <v>1993</v>
      </c>
      <c r="H13054" t="s">
        <v>36810</v>
      </c>
      <c r="I13054" t="s">
        <v>261</v>
      </c>
      <c r="J13054" s="2" t="s">
        <v>33565</v>
      </c>
      <c r="K13054" s="5" t="s">
        <v>21</v>
      </c>
    </row>
    <row r="13055" spans="1:12" hidden="1" x14ac:dyDescent="0.25">
      <c r="A13055">
        <v>279975</v>
      </c>
      <c r="B13055" t="s">
        <v>33566</v>
      </c>
      <c r="C13055" t="s">
        <v>33562</v>
      </c>
      <c r="D13055" t="s">
        <v>33452</v>
      </c>
      <c r="E13055" t="s">
        <v>36195</v>
      </c>
      <c r="F13055" t="s">
        <v>35706</v>
      </c>
      <c r="G13055">
        <v>1993</v>
      </c>
      <c r="H13055" t="s">
        <v>36810</v>
      </c>
      <c r="I13055" t="s">
        <v>261</v>
      </c>
      <c r="J13055" s="2" t="s">
        <v>33567</v>
      </c>
      <c r="K13055" s="5" t="s">
        <v>38</v>
      </c>
      <c r="L13055" t="s">
        <v>35266</v>
      </c>
    </row>
    <row r="13056" spans="1:12" hidden="1" x14ac:dyDescent="0.25">
      <c r="A13056">
        <v>280046</v>
      </c>
      <c r="B13056" t="s">
        <v>33568</v>
      </c>
      <c r="C13056" t="s">
        <v>33569</v>
      </c>
      <c r="D13056" t="s">
        <v>33570</v>
      </c>
      <c r="E13056" t="s">
        <v>36196</v>
      </c>
      <c r="F13056" t="s">
        <v>35842</v>
      </c>
      <c r="G13056">
        <v>1995</v>
      </c>
      <c r="H13056" t="s">
        <v>36811</v>
      </c>
      <c r="I13056" t="s">
        <v>33571</v>
      </c>
      <c r="J13056" s="2" t="s">
        <v>33572</v>
      </c>
      <c r="K13056" s="5" t="s">
        <v>128</v>
      </c>
      <c r="L13056" t="s">
        <v>374</v>
      </c>
    </row>
    <row r="13057" spans="1:12" hidden="1" x14ac:dyDescent="0.25">
      <c r="A13057">
        <v>280075</v>
      </c>
      <c r="B13057" t="s">
        <v>33573</v>
      </c>
      <c r="C13057" t="s">
        <v>33574</v>
      </c>
      <c r="D13057" t="s">
        <v>33570</v>
      </c>
      <c r="E13057" t="s">
        <v>36196</v>
      </c>
      <c r="F13057" t="s">
        <v>35842</v>
      </c>
      <c r="G13057">
        <v>1995</v>
      </c>
      <c r="H13057" t="s">
        <v>36811</v>
      </c>
      <c r="I13057" t="s">
        <v>1177</v>
      </c>
      <c r="J13057" s="2" t="s">
        <v>33575</v>
      </c>
      <c r="K13057" s="5" t="s">
        <v>55</v>
      </c>
      <c r="L13057" t="s">
        <v>143</v>
      </c>
    </row>
    <row r="13058" spans="1:12" hidden="1" x14ac:dyDescent="0.25">
      <c r="A13058">
        <v>280080</v>
      </c>
      <c r="B13058" t="s">
        <v>33576</v>
      </c>
      <c r="C13058" t="s">
        <v>33577</v>
      </c>
      <c r="D13058" t="s">
        <v>33570</v>
      </c>
      <c r="E13058" t="s">
        <v>36196</v>
      </c>
      <c r="F13058" t="s">
        <v>35842</v>
      </c>
      <c r="G13058">
        <v>1995</v>
      </c>
      <c r="H13058" t="s">
        <v>36811</v>
      </c>
      <c r="I13058" t="s">
        <v>33578</v>
      </c>
      <c r="J13058" s="2" t="s">
        <v>33579</v>
      </c>
      <c r="K13058" s="5" t="s">
        <v>21</v>
      </c>
    </row>
    <row r="13059" spans="1:12" hidden="1" x14ac:dyDescent="0.25">
      <c r="A13059">
        <v>280093</v>
      </c>
      <c r="B13059" t="s">
        <v>33580</v>
      </c>
      <c r="C13059" t="s">
        <v>33574</v>
      </c>
      <c r="D13059" t="s">
        <v>33570</v>
      </c>
      <c r="E13059" t="s">
        <v>36196</v>
      </c>
      <c r="F13059" t="s">
        <v>35842</v>
      </c>
      <c r="G13059">
        <v>1995</v>
      </c>
      <c r="H13059" t="s">
        <v>36811</v>
      </c>
      <c r="I13059" t="s">
        <v>1177</v>
      </c>
      <c r="J13059" s="2" t="s">
        <v>33581</v>
      </c>
      <c r="K13059" s="5" t="s">
        <v>21</v>
      </c>
      <c r="L13059" t="s">
        <v>143</v>
      </c>
    </row>
    <row r="13060" spans="1:12" hidden="1" x14ac:dyDescent="0.25">
      <c r="A13060">
        <v>280114</v>
      </c>
      <c r="B13060" t="s">
        <v>33582</v>
      </c>
      <c r="C13060" t="s">
        <v>33574</v>
      </c>
      <c r="D13060" t="s">
        <v>33570</v>
      </c>
      <c r="E13060" t="s">
        <v>36196</v>
      </c>
      <c r="F13060" t="s">
        <v>35842</v>
      </c>
      <c r="G13060">
        <v>1995</v>
      </c>
      <c r="H13060" t="s">
        <v>36811</v>
      </c>
      <c r="I13060" t="s">
        <v>1177</v>
      </c>
      <c r="J13060" s="2" t="s">
        <v>33583</v>
      </c>
      <c r="K13060" s="5" t="s">
        <v>128</v>
      </c>
    </row>
    <row r="13061" spans="1:12" hidden="1" x14ac:dyDescent="0.25">
      <c r="A13061">
        <v>280118</v>
      </c>
      <c r="B13061" t="s">
        <v>33584</v>
      </c>
      <c r="C13061" t="s">
        <v>33574</v>
      </c>
      <c r="D13061" t="s">
        <v>33570</v>
      </c>
      <c r="E13061" t="s">
        <v>36196</v>
      </c>
      <c r="F13061" t="s">
        <v>35842</v>
      </c>
      <c r="G13061">
        <v>1995</v>
      </c>
      <c r="H13061" t="s">
        <v>36811</v>
      </c>
      <c r="I13061" t="s">
        <v>1177</v>
      </c>
      <c r="J13061" s="2" t="s">
        <v>33585</v>
      </c>
      <c r="K13061" s="5" t="s">
        <v>21</v>
      </c>
      <c r="L13061" t="s">
        <v>143</v>
      </c>
    </row>
    <row r="13062" spans="1:12" hidden="1" x14ac:dyDescent="0.25">
      <c r="A13062">
        <v>280121</v>
      </c>
      <c r="B13062" t="s">
        <v>33586</v>
      </c>
      <c r="C13062" t="s">
        <v>33577</v>
      </c>
      <c r="D13062" t="s">
        <v>33570</v>
      </c>
      <c r="E13062" t="s">
        <v>36196</v>
      </c>
      <c r="F13062" t="s">
        <v>35842</v>
      </c>
      <c r="G13062">
        <v>1995</v>
      </c>
      <c r="H13062" t="s">
        <v>36811</v>
      </c>
      <c r="I13062" t="s">
        <v>33578</v>
      </c>
      <c r="J13062" s="2" t="s">
        <v>33587</v>
      </c>
      <c r="K13062" s="5" t="s">
        <v>128</v>
      </c>
      <c r="L13062" t="s">
        <v>129</v>
      </c>
    </row>
    <row r="13063" spans="1:12" hidden="1" x14ac:dyDescent="0.25">
      <c r="A13063">
        <v>280157</v>
      </c>
      <c r="B13063" t="s">
        <v>33588</v>
      </c>
      <c r="C13063" t="s">
        <v>33577</v>
      </c>
      <c r="D13063" t="s">
        <v>33570</v>
      </c>
      <c r="E13063" t="s">
        <v>36196</v>
      </c>
      <c r="F13063" t="s">
        <v>35842</v>
      </c>
      <c r="G13063">
        <v>1995</v>
      </c>
      <c r="H13063" t="s">
        <v>36811</v>
      </c>
      <c r="I13063" t="s">
        <v>33578</v>
      </c>
      <c r="J13063" s="2" t="s">
        <v>33589</v>
      </c>
      <c r="K13063" s="5" t="s">
        <v>21</v>
      </c>
    </row>
    <row r="13064" spans="1:12" hidden="1" x14ac:dyDescent="0.25">
      <c r="A13064">
        <v>280158</v>
      </c>
      <c r="B13064" t="s">
        <v>33590</v>
      </c>
      <c r="C13064" t="s">
        <v>33574</v>
      </c>
      <c r="D13064" t="s">
        <v>33570</v>
      </c>
      <c r="E13064" t="s">
        <v>36196</v>
      </c>
      <c r="F13064" t="s">
        <v>35842</v>
      </c>
      <c r="G13064">
        <v>1995</v>
      </c>
      <c r="H13064" t="s">
        <v>36811</v>
      </c>
      <c r="I13064" t="s">
        <v>1177</v>
      </c>
      <c r="J13064" s="2" t="s">
        <v>33591</v>
      </c>
      <c r="K13064" s="5" t="s">
        <v>55</v>
      </c>
      <c r="L13064" t="s">
        <v>143</v>
      </c>
    </row>
    <row r="13065" spans="1:12" hidden="1" x14ac:dyDescent="0.25">
      <c r="A13065">
        <v>280174</v>
      </c>
      <c r="B13065" t="s">
        <v>33592</v>
      </c>
      <c r="C13065" t="s">
        <v>33577</v>
      </c>
      <c r="D13065" t="s">
        <v>33570</v>
      </c>
      <c r="E13065" t="s">
        <v>36196</v>
      </c>
      <c r="F13065" t="s">
        <v>35842</v>
      </c>
      <c r="G13065">
        <v>1995</v>
      </c>
      <c r="H13065" t="s">
        <v>36811</v>
      </c>
      <c r="I13065" t="s">
        <v>33578</v>
      </c>
      <c r="J13065" s="2" t="s">
        <v>33593</v>
      </c>
      <c r="K13065" s="5" t="s">
        <v>21</v>
      </c>
    </row>
    <row r="13066" spans="1:12" hidden="1" x14ac:dyDescent="0.25">
      <c r="A13066">
        <v>280272</v>
      </c>
      <c r="B13066" t="s">
        <v>33594</v>
      </c>
      <c r="C13066" t="s">
        <v>33595</v>
      </c>
      <c r="D13066" t="s">
        <v>33570</v>
      </c>
      <c r="E13066" t="s">
        <v>36196</v>
      </c>
      <c r="F13066" t="s">
        <v>35842</v>
      </c>
      <c r="G13066">
        <v>1995</v>
      </c>
      <c r="H13066" t="s">
        <v>36811</v>
      </c>
      <c r="I13066" t="s">
        <v>2324</v>
      </c>
      <c r="J13066" s="2" t="s">
        <v>33596</v>
      </c>
      <c r="K13066" s="5" t="s">
        <v>38</v>
      </c>
      <c r="L13066" t="s">
        <v>132</v>
      </c>
    </row>
    <row r="13067" spans="1:12" hidden="1" x14ac:dyDescent="0.25">
      <c r="A13067">
        <v>280274</v>
      </c>
      <c r="B13067" t="s">
        <v>33597</v>
      </c>
      <c r="C13067" t="s">
        <v>33595</v>
      </c>
      <c r="D13067" t="s">
        <v>33570</v>
      </c>
      <c r="E13067" t="s">
        <v>36196</v>
      </c>
      <c r="F13067" t="s">
        <v>35842</v>
      </c>
      <c r="G13067">
        <v>1995</v>
      </c>
      <c r="H13067" t="s">
        <v>36811</v>
      </c>
      <c r="I13067" t="s">
        <v>2324</v>
      </c>
      <c r="J13067" s="2" t="s">
        <v>33598</v>
      </c>
      <c r="K13067" s="5" t="s">
        <v>55</v>
      </c>
    </row>
    <row r="13068" spans="1:12" hidden="1" x14ac:dyDescent="0.25">
      <c r="A13068">
        <v>280283</v>
      </c>
      <c r="B13068" t="s">
        <v>33599</v>
      </c>
      <c r="C13068" t="s">
        <v>33595</v>
      </c>
      <c r="D13068" t="s">
        <v>33570</v>
      </c>
      <c r="E13068" t="s">
        <v>36196</v>
      </c>
      <c r="F13068" t="s">
        <v>35842</v>
      </c>
      <c r="G13068">
        <v>1995</v>
      </c>
      <c r="H13068" t="s">
        <v>36811</v>
      </c>
      <c r="I13068" t="s">
        <v>2324</v>
      </c>
      <c r="J13068" s="2" t="s">
        <v>33600</v>
      </c>
      <c r="K13068" s="5" t="s">
        <v>38</v>
      </c>
      <c r="L13068" t="s">
        <v>16</v>
      </c>
    </row>
    <row r="13069" spans="1:12" hidden="1" x14ac:dyDescent="0.25">
      <c r="A13069">
        <v>280363</v>
      </c>
      <c r="B13069" t="s">
        <v>33601</v>
      </c>
      <c r="C13069" t="s">
        <v>33602</v>
      </c>
      <c r="D13069" t="s">
        <v>33603</v>
      </c>
      <c r="E13069" t="s">
        <v>36197</v>
      </c>
      <c r="F13069" t="s">
        <v>35378</v>
      </c>
      <c r="G13069">
        <v>1973</v>
      </c>
      <c r="H13069" t="s">
        <v>36812</v>
      </c>
      <c r="I13069" t="s">
        <v>33604</v>
      </c>
      <c r="J13069" s="2" t="s">
        <v>33605</v>
      </c>
      <c r="K13069" s="5" t="s">
        <v>21</v>
      </c>
    </row>
    <row r="13070" spans="1:12" hidden="1" x14ac:dyDescent="0.25">
      <c r="A13070">
        <v>280367</v>
      </c>
      <c r="B13070" t="s">
        <v>33606</v>
      </c>
      <c r="C13070" t="s">
        <v>33602</v>
      </c>
      <c r="D13070" t="s">
        <v>33603</v>
      </c>
      <c r="E13070" t="s">
        <v>36197</v>
      </c>
      <c r="F13070" t="s">
        <v>35378</v>
      </c>
      <c r="G13070">
        <v>1973</v>
      </c>
      <c r="H13070" t="s">
        <v>36812</v>
      </c>
      <c r="I13070" t="s">
        <v>33604</v>
      </c>
      <c r="J13070" s="2" t="s">
        <v>33607</v>
      </c>
      <c r="K13070" s="5" t="s">
        <v>21</v>
      </c>
    </row>
    <row r="13071" spans="1:12" hidden="1" x14ac:dyDescent="0.25">
      <c r="A13071">
        <v>280369</v>
      </c>
      <c r="B13071" t="s">
        <v>33608</v>
      </c>
      <c r="C13071" t="s">
        <v>33602</v>
      </c>
      <c r="D13071" t="s">
        <v>33603</v>
      </c>
      <c r="E13071" t="s">
        <v>36197</v>
      </c>
      <c r="F13071" t="s">
        <v>35378</v>
      </c>
      <c r="G13071">
        <v>1973</v>
      </c>
      <c r="H13071" t="s">
        <v>36812</v>
      </c>
      <c r="I13071" t="s">
        <v>33604</v>
      </c>
      <c r="J13071" s="2" t="s">
        <v>33609</v>
      </c>
      <c r="K13071" s="5" t="s">
        <v>21</v>
      </c>
    </row>
    <row r="13072" spans="1:12" hidden="1" x14ac:dyDescent="0.25">
      <c r="A13072">
        <v>280380</v>
      </c>
      <c r="B13072" t="s">
        <v>33610</v>
      </c>
      <c r="C13072" t="s">
        <v>33602</v>
      </c>
      <c r="D13072" t="s">
        <v>33603</v>
      </c>
      <c r="E13072" t="s">
        <v>36197</v>
      </c>
      <c r="F13072" t="s">
        <v>35378</v>
      </c>
      <c r="G13072">
        <v>1973</v>
      </c>
      <c r="H13072" t="s">
        <v>36812</v>
      </c>
      <c r="I13072" t="s">
        <v>33604</v>
      </c>
      <c r="J13072" s="2" t="s">
        <v>33611</v>
      </c>
      <c r="K13072" s="5" t="s">
        <v>38</v>
      </c>
      <c r="L13072" t="s">
        <v>97</v>
      </c>
    </row>
    <row r="13073" spans="1:15" hidden="1" x14ac:dyDescent="0.25">
      <c r="A13073">
        <v>280386</v>
      </c>
      <c r="B13073" t="s">
        <v>33612</v>
      </c>
      <c r="C13073" t="s">
        <v>33602</v>
      </c>
      <c r="D13073" t="s">
        <v>33603</v>
      </c>
      <c r="E13073" t="s">
        <v>36197</v>
      </c>
      <c r="F13073" t="s">
        <v>35378</v>
      </c>
      <c r="G13073">
        <v>1973</v>
      </c>
      <c r="H13073" t="s">
        <v>36812</v>
      </c>
      <c r="I13073" t="s">
        <v>33604</v>
      </c>
      <c r="J13073" s="2" t="s">
        <v>33613</v>
      </c>
      <c r="K13073" s="5" t="s">
        <v>505</v>
      </c>
    </row>
    <row r="13074" spans="1:15" hidden="1" x14ac:dyDescent="0.25">
      <c r="A13074">
        <v>280432</v>
      </c>
      <c r="B13074" t="s">
        <v>33614</v>
      </c>
      <c r="C13074" t="s">
        <v>33615</v>
      </c>
      <c r="D13074" t="s">
        <v>33603</v>
      </c>
      <c r="E13074" t="s">
        <v>36197</v>
      </c>
      <c r="F13074" t="s">
        <v>35378</v>
      </c>
      <c r="G13074">
        <v>1973</v>
      </c>
      <c r="H13074" t="s">
        <v>36812</v>
      </c>
      <c r="I13074" t="s">
        <v>7750</v>
      </c>
      <c r="J13074" s="2" t="s">
        <v>33616</v>
      </c>
      <c r="K13074" s="5" t="s">
        <v>55</v>
      </c>
    </row>
    <row r="13075" spans="1:15" hidden="1" x14ac:dyDescent="0.25">
      <c r="A13075">
        <v>280468</v>
      </c>
      <c r="B13075" t="s">
        <v>33617</v>
      </c>
      <c r="C13075" t="s">
        <v>33618</v>
      </c>
      <c r="D13075" t="s">
        <v>33603</v>
      </c>
      <c r="E13075" t="s">
        <v>36197</v>
      </c>
      <c r="F13075" t="s">
        <v>35378</v>
      </c>
      <c r="G13075">
        <v>1973</v>
      </c>
      <c r="H13075" t="s">
        <v>36812</v>
      </c>
      <c r="I13075" t="s">
        <v>33619</v>
      </c>
      <c r="J13075" s="2" t="s">
        <v>33620</v>
      </c>
      <c r="K13075" s="5" t="s">
        <v>21</v>
      </c>
    </row>
    <row r="13076" spans="1:15" hidden="1" x14ac:dyDescent="0.25">
      <c r="A13076">
        <v>280481</v>
      </c>
      <c r="B13076" t="s">
        <v>33621</v>
      </c>
      <c r="C13076" t="s">
        <v>33618</v>
      </c>
      <c r="D13076" t="s">
        <v>33603</v>
      </c>
      <c r="E13076" t="s">
        <v>36197</v>
      </c>
      <c r="F13076" t="s">
        <v>35378</v>
      </c>
      <c r="G13076">
        <v>1973</v>
      </c>
      <c r="H13076" t="s">
        <v>36812</v>
      </c>
      <c r="I13076" t="s">
        <v>33619</v>
      </c>
      <c r="J13076" s="2" t="s">
        <v>33622</v>
      </c>
      <c r="K13076" s="5" t="s">
        <v>173</v>
      </c>
      <c r="L13076" t="s">
        <v>174</v>
      </c>
    </row>
    <row r="13077" spans="1:15" hidden="1" x14ac:dyDescent="0.25">
      <c r="A13077">
        <v>280494</v>
      </c>
      <c r="B13077" t="s">
        <v>33623</v>
      </c>
      <c r="C13077" t="s">
        <v>33624</v>
      </c>
      <c r="D13077" t="s">
        <v>33603</v>
      </c>
      <c r="E13077" t="s">
        <v>36197</v>
      </c>
      <c r="F13077" t="s">
        <v>35378</v>
      </c>
      <c r="G13077">
        <v>1973</v>
      </c>
      <c r="H13077" t="s">
        <v>36812</v>
      </c>
      <c r="I13077" t="s">
        <v>2077</v>
      </c>
      <c r="J13077" s="2" t="s">
        <v>33625</v>
      </c>
      <c r="K13077" s="5" t="s">
        <v>38</v>
      </c>
      <c r="L13077" t="s">
        <v>174</v>
      </c>
    </row>
    <row r="13078" spans="1:15" hidden="1" x14ac:dyDescent="0.25">
      <c r="A13078">
        <v>280499</v>
      </c>
      <c r="B13078" t="s">
        <v>33626</v>
      </c>
      <c r="C13078" t="s">
        <v>33618</v>
      </c>
      <c r="D13078" t="s">
        <v>33603</v>
      </c>
      <c r="E13078" t="s">
        <v>36197</v>
      </c>
      <c r="F13078" t="s">
        <v>35378</v>
      </c>
      <c r="G13078">
        <v>1973</v>
      </c>
      <c r="H13078" t="s">
        <v>36812</v>
      </c>
      <c r="I13078" t="s">
        <v>33619</v>
      </c>
      <c r="J13078" s="2" t="s">
        <v>33627</v>
      </c>
      <c r="K13078" s="5" t="s">
        <v>21</v>
      </c>
    </row>
    <row r="13079" spans="1:15" hidden="1" x14ac:dyDescent="0.25">
      <c r="A13079">
        <v>280501</v>
      </c>
      <c r="B13079" t="s">
        <v>33628</v>
      </c>
      <c r="C13079" t="s">
        <v>33618</v>
      </c>
      <c r="D13079" t="s">
        <v>33603</v>
      </c>
      <c r="E13079" t="s">
        <v>36197</v>
      </c>
      <c r="F13079" t="s">
        <v>35378</v>
      </c>
      <c r="G13079">
        <v>1973</v>
      </c>
      <c r="H13079" t="s">
        <v>36812</v>
      </c>
      <c r="I13079" t="s">
        <v>33619</v>
      </c>
      <c r="J13079" s="2" t="s">
        <v>33629</v>
      </c>
      <c r="K13079" s="5" t="s">
        <v>21</v>
      </c>
    </row>
    <row r="13080" spans="1:15" hidden="1" x14ac:dyDescent="0.25">
      <c r="A13080">
        <v>280511</v>
      </c>
      <c r="B13080" t="s">
        <v>33630</v>
      </c>
      <c r="C13080" t="s">
        <v>33624</v>
      </c>
      <c r="D13080" t="s">
        <v>33603</v>
      </c>
      <c r="E13080" t="s">
        <v>36197</v>
      </c>
      <c r="F13080" t="s">
        <v>35378</v>
      </c>
      <c r="G13080">
        <v>1973</v>
      </c>
      <c r="H13080" t="s">
        <v>36812</v>
      </c>
      <c r="I13080" t="s">
        <v>2077</v>
      </c>
      <c r="J13080" s="2" t="s">
        <v>33631</v>
      </c>
      <c r="K13080" s="5" t="s">
        <v>38</v>
      </c>
      <c r="L13080" t="s">
        <v>232</v>
      </c>
    </row>
    <row r="13081" spans="1:15" hidden="1" x14ac:dyDescent="0.25">
      <c r="A13081">
        <v>280586</v>
      </c>
      <c r="B13081" t="s">
        <v>33632</v>
      </c>
      <c r="C13081" t="s">
        <v>33633</v>
      </c>
      <c r="D13081" t="s">
        <v>33603</v>
      </c>
      <c r="E13081" t="s">
        <v>36197</v>
      </c>
      <c r="F13081" t="s">
        <v>35378</v>
      </c>
      <c r="G13081">
        <v>1973</v>
      </c>
      <c r="H13081" t="s">
        <v>36812</v>
      </c>
      <c r="I13081" t="s">
        <v>21484</v>
      </c>
      <c r="J13081" s="2" t="s">
        <v>33634</v>
      </c>
      <c r="K13081" s="5" t="s">
        <v>128</v>
      </c>
    </row>
    <row r="13082" spans="1:15" hidden="1" x14ac:dyDescent="0.25">
      <c r="A13082">
        <v>280588</v>
      </c>
      <c r="B13082" t="s">
        <v>33635</v>
      </c>
      <c r="C13082" t="s">
        <v>33633</v>
      </c>
      <c r="D13082" t="s">
        <v>33603</v>
      </c>
      <c r="E13082" t="s">
        <v>36197</v>
      </c>
      <c r="F13082" t="s">
        <v>35378</v>
      </c>
      <c r="G13082">
        <v>1973</v>
      </c>
      <c r="H13082" t="s">
        <v>36812</v>
      </c>
      <c r="I13082" t="s">
        <v>21484</v>
      </c>
      <c r="J13082" s="2" t="s">
        <v>33636</v>
      </c>
      <c r="K13082" s="5" t="s">
        <v>21</v>
      </c>
    </row>
    <row r="13083" spans="1:15" hidden="1" x14ac:dyDescent="0.25">
      <c r="A13083">
        <v>280591</v>
      </c>
      <c r="B13083" t="s">
        <v>33637</v>
      </c>
      <c r="C13083" t="s">
        <v>33633</v>
      </c>
      <c r="D13083" t="s">
        <v>33603</v>
      </c>
      <c r="E13083" t="s">
        <v>36197</v>
      </c>
      <c r="F13083" t="s">
        <v>35378</v>
      </c>
      <c r="G13083">
        <v>1973</v>
      </c>
      <c r="H13083" t="s">
        <v>36812</v>
      </c>
      <c r="I13083" t="s">
        <v>21484</v>
      </c>
      <c r="J13083" s="2" t="s">
        <v>33638</v>
      </c>
      <c r="K13083" s="5" t="s">
        <v>128</v>
      </c>
      <c r="L13083" t="s">
        <v>314</v>
      </c>
    </row>
    <row r="13084" spans="1:15" hidden="1" x14ac:dyDescent="0.25">
      <c r="A13084">
        <v>280592</v>
      </c>
      <c r="B13084" t="s">
        <v>33639</v>
      </c>
      <c r="C13084" t="s">
        <v>33640</v>
      </c>
      <c r="D13084" t="s">
        <v>33603</v>
      </c>
      <c r="E13084" t="s">
        <v>36197</v>
      </c>
      <c r="F13084" t="s">
        <v>35378</v>
      </c>
      <c r="G13084">
        <v>1973</v>
      </c>
      <c r="H13084" t="s">
        <v>36812</v>
      </c>
      <c r="I13084" t="s">
        <v>33641</v>
      </c>
      <c r="J13084" s="2" t="s">
        <v>33642</v>
      </c>
      <c r="K13084" s="5" t="s">
        <v>128</v>
      </c>
      <c r="L13084" t="s">
        <v>314</v>
      </c>
    </row>
    <row r="13085" spans="1:15" hidden="1" x14ac:dyDescent="0.25">
      <c r="A13085">
        <v>280601</v>
      </c>
      <c r="B13085" t="s">
        <v>33643</v>
      </c>
      <c r="C13085" t="s">
        <v>33633</v>
      </c>
      <c r="D13085" t="s">
        <v>33603</v>
      </c>
      <c r="E13085" t="s">
        <v>36197</v>
      </c>
      <c r="F13085" t="s">
        <v>35378</v>
      </c>
      <c r="G13085">
        <v>1973</v>
      </c>
      <c r="H13085" t="s">
        <v>36812</v>
      </c>
      <c r="I13085" t="s">
        <v>21484</v>
      </c>
      <c r="J13085" s="2" t="s">
        <v>33644</v>
      </c>
      <c r="K13085" s="5" t="s">
        <v>38</v>
      </c>
      <c r="L13085" t="s">
        <v>323</v>
      </c>
    </row>
    <row r="13086" spans="1:15" hidden="1" x14ac:dyDescent="0.25">
      <c r="A13086">
        <v>280603</v>
      </c>
      <c r="B13086" t="s">
        <v>33645</v>
      </c>
      <c r="C13086" t="s">
        <v>33633</v>
      </c>
      <c r="D13086" t="s">
        <v>33603</v>
      </c>
      <c r="E13086" t="s">
        <v>36197</v>
      </c>
      <c r="F13086" t="s">
        <v>35378</v>
      </c>
      <c r="G13086">
        <v>1973</v>
      </c>
      <c r="H13086" t="s">
        <v>36812</v>
      </c>
      <c r="I13086" t="s">
        <v>21484</v>
      </c>
      <c r="J13086" s="2" t="s">
        <v>33646</v>
      </c>
      <c r="K13086" s="5" t="s">
        <v>128</v>
      </c>
      <c r="L13086" t="s">
        <v>926</v>
      </c>
    </row>
    <row r="13087" spans="1:15" hidden="1" x14ac:dyDescent="0.25">
      <c r="A13087">
        <v>280607</v>
      </c>
      <c r="B13087" t="s">
        <v>33647</v>
      </c>
      <c r="C13087" t="s">
        <v>33633</v>
      </c>
      <c r="D13087" t="s">
        <v>33603</v>
      </c>
      <c r="E13087" t="s">
        <v>36197</v>
      </c>
      <c r="F13087" t="s">
        <v>35378</v>
      </c>
      <c r="G13087">
        <v>1973</v>
      </c>
      <c r="H13087" t="s">
        <v>36812</v>
      </c>
      <c r="I13087" t="s">
        <v>21484</v>
      </c>
      <c r="J13087" s="2" t="s">
        <v>33648</v>
      </c>
      <c r="K13087" s="5" t="s">
        <v>21</v>
      </c>
    </row>
    <row r="13088" spans="1:15" hidden="1" x14ac:dyDescent="0.25">
      <c r="A13088">
        <v>280609</v>
      </c>
      <c r="B13088" t="s">
        <v>33649</v>
      </c>
      <c r="C13088" t="s">
        <v>33633</v>
      </c>
      <c r="D13088" t="s">
        <v>33603</v>
      </c>
      <c r="E13088" t="s">
        <v>36197</v>
      </c>
      <c r="F13088" t="s">
        <v>35378</v>
      </c>
      <c r="G13088">
        <v>1973</v>
      </c>
      <c r="H13088" t="s">
        <v>36812</v>
      </c>
      <c r="I13088" t="s">
        <v>21484</v>
      </c>
      <c r="J13088" s="2" t="s">
        <v>33650</v>
      </c>
      <c r="K13088" s="5" t="s">
        <v>38</v>
      </c>
      <c r="O13088" t="s">
        <v>24</v>
      </c>
    </row>
    <row r="13089" spans="1:12" hidden="1" x14ac:dyDescent="0.25">
      <c r="A13089">
        <v>280610</v>
      </c>
      <c r="B13089" t="s">
        <v>33651</v>
      </c>
      <c r="C13089" t="s">
        <v>33652</v>
      </c>
      <c r="D13089" t="s">
        <v>33603</v>
      </c>
      <c r="E13089" t="s">
        <v>36197</v>
      </c>
      <c r="F13089" t="s">
        <v>35378</v>
      </c>
      <c r="G13089">
        <v>1973</v>
      </c>
      <c r="H13089" t="s">
        <v>36812</v>
      </c>
      <c r="I13089" t="s">
        <v>5812</v>
      </c>
      <c r="J13089" s="2" t="s">
        <v>33653</v>
      </c>
      <c r="K13089" s="5" t="s">
        <v>38</v>
      </c>
      <c r="L13089" t="s">
        <v>97</v>
      </c>
    </row>
    <row r="13090" spans="1:12" hidden="1" x14ac:dyDescent="0.25">
      <c r="A13090">
        <v>280617</v>
      </c>
      <c r="B13090" t="s">
        <v>33654</v>
      </c>
      <c r="C13090" t="s">
        <v>33652</v>
      </c>
      <c r="D13090" t="s">
        <v>33603</v>
      </c>
      <c r="E13090" t="s">
        <v>36197</v>
      </c>
      <c r="F13090" t="s">
        <v>35378</v>
      </c>
      <c r="G13090">
        <v>1973</v>
      </c>
      <c r="H13090" t="s">
        <v>36812</v>
      </c>
      <c r="I13090" t="s">
        <v>5812</v>
      </c>
      <c r="J13090" s="2" t="s">
        <v>33655</v>
      </c>
      <c r="K13090" s="5" t="s">
        <v>55</v>
      </c>
    </row>
    <row r="13091" spans="1:12" hidden="1" x14ac:dyDescent="0.25">
      <c r="A13091">
        <v>280634</v>
      </c>
      <c r="B13091" t="s">
        <v>33656</v>
      </c>
      <c r="C13091" t="s">
        <v>33657</v>
      </c>
      <c r="D13091" t="s">
        <v>33603</v>
      </c>
      <c r="E13091" t="s">
        <v>36197</v>
      </c>
      <c r="F13091" t="s">
        <v>35378</v>
      </c>
      <c r="G13091">
        <v>1973</v>
      </c>
      <c r="H13091" t="s">
        <v>36812</v>
      </c>
      <c r="I13091" t="s">
        <v>2884</v>
      </c>
      <c r="J13091" s="2" t="s">
        <v>33658</v>
      </c>
      <c r="K13091" s="5" t="s">
        <v>21</v>
      </c>
    </row>
    <row r="13092" spans="1:12" hidden="1" x14ac:dyDescent="0.25">
      <c r="A13092">
        <v>280644</v>
      </c>
      <c r="B13092" t="s">
        <v>33659</v>
      </c>
      <c r="C13092" t="s">
        <v>33624</v>
      </c>
      <c r="D13092" t="s">
        <v>33603</v>
      </c>
      <c r="E13092" t="s">
        <v>36197</v>
      </c>
      <c r="F13092" t="s">
        <v>35378</v>
      </c>
      <c r="G13092">
        <v>1973</v>
      </c>
      <c r="H13092" t="s">
        <v>36812</v>
      </c>
      <c r="I13092" t="s">
        <v>2077</v>
      </c>
      <c r="J13092" s="2" t="s">
        <v>33660</v>
      </c>
      <c r="K13092" s="5" t="s">
        <v>21</v>
      </c>
    </row>
    <row r="13093" spans="1:12" hidden="1" x14ac:dyDescent="0.25">
      <c r="A13093">
        <v>280658</v>
      </c>
      <c r="B13093" t="s">
        <v>33661</v>
      </c>
      <c r="C13093" t="s">
        <v>33624</v>
      </c>
      <c r="D13093" t="s">
        <v>33603</v>
      </c>
      <c r="E13093" t="s">
        <v>36197</v>
      </c>
      <c r="F13093" t="s">
        <v>35378</v>
      </c>
      <c r="G13093">
        <v>1973</v>
      </c>
      <c r="H13093" t="s">
        <v>36812</v>
      </c>
      <c r="I13093" t="s">
        <v>2077</v>
      </c>
      <c r="J13093" s="2" t="s">
        <v>33662</v>
      </c>
      <c r="K13093" s="5" t="s">
        <v>21</v>
      </c>
    </row>
    <row r="13094" spans="1:12" hidden="1" x14ac:dyDescent="0.25">
      <c r="A13094">
        <v>280676</v>
      </c>
      <c r="B13094" t="s">
        <v>33663</v>
      </c>
      <c r="C13094" t="s">
        <v>33624</v>
      </c>
      <c r="D13094" t="s">
        <v>33603</v>
      </c>
      <c r="E13094" t="s">
        <v>36197</v>
      </c>
      <c r="F13094" t="s">
        <v>35378</v>
      </c>
      <c r="G13094">
        <v>1973</v>
      </c>
      <c r="H13094" t="s">
        <v>36812</v>
      </c>
      <c r="I13094" t="s">
        <v>2077</v>
      </c>
      <c r="J13094" s="2" t="s">
        <v>33664</v>
      </c>
      <c r="K13094" s="5" t="s">
        <v>21</v>
      </c>
    </row>
    <row r="13095" spans="1:12" hidden="1" x14ac:dyDescent="0.25">
      <c r="A13095">
        <v>280678</v>
      </c>
      <c r="B13095" t="s">
        <v>33665</v>
      </c>
      <c r="C13095" t="s">
        <v>33624</v>
      </c>
      <c r="D13095" t="s">
        <v>33603</v>
      </c>
      <c r="E13095" t="s">
        <v>36197</v>
      </c>
      <c r="F13095" t="s">
        <v>35378</v>
      </c>
      <c r="G13095">
        <v>1973</v>
      </c>
      <c r="H13095" t="s">
        <v>36812</v>
      </c>
      <c r="I13095" t="s">
        <v>2077</v>
      </c>
      <c r="J13095" s="2" t="s">
        <v>33666</v>
      </c>
      <c r="K13095" s="5" t="s">
        <v>1764</v>
      </c>
      <c r="L13095" t="s">
        <v>97</v>
      </c>
    </row>
    <row r="13096" spans="1:12" hidden="1" x14ac:dyDescent="0.25">
      <c r="A13096">
        <v>280714</v>
      </c>
      <c r="B13096" t="s">
        <v>33667</v>
      </c>
      <c r="C13096" t="s">
        <v>33624</v>
      </c>
      <c r="D13096" t="s">
        <v>33603</v>
      </c>
      <c r="E13096" t="s">
        <v>36197</v>
      </c>
      <c r="F13096" t="s">
        <v>35378</v>
      </c>
      <c r="G13096">
        <v>1973</v>
      </c>
      <c r="H13096" t="s">
        <v>36812</v>
      </c>
      <c r="I13096" t="s">
        <v>2077</v>
      </c>
      <c r="J13096" s="2" t="s">
        <v>33668</v>
      </c>
      <c r="K13096" s="5" t="s">
        <v>38</v>
      </c>
      <c r="L13096" t="s">
        <v>174</v>
      </c>
    </row>
    <row r="13097" spans="1:12" hidden="1" x14ac:dyDescent="0.25">
      <c r="A13097">
        <v>280722</v>
      </c>
      <c r="B13097" t="s">
        <v>33669</v>
      </c>
      <c r="C13097" t="s">
        <v>33624</v>
      </c>
      <c r="D13097" t="s">
        <v>33603</v>
      </c>
      <c r="E13097" t="s">
        <v>36197</v>
      </c>
      <c r="F13097" t="s">
        <v>35378</v>
      </c>
      <c r="G13097">
        <v>1973</v>
      </c>
      <c r="H13097" t="s">
        <v>36812</v>
      </c>
      <c r="I13097" t="s">
        <v>2077</v>
      </c>
      <c r="J13097" s="2" t="s">
        <v>33670</v>
      </c>
      <c r="K13097" s="5" t="s">
        <v>55</v>
      </c>
    </row>
    <row r="13098" spans="1:12" hidden="1" x14ac:dyDescent="0.25">
      <c r="A13098">
        <v>280741</v>
      </c>
      <c r="B13098" t="s">
        <v>33671</v>
      </c>
      <c r="C13098" t="s">
        <v>33624</v>
      </c>
      <c r="D13098" t="s">
        <v>33603</v>
      </c>
      <c r="E13098" t="s">
        <v>36197</v>
      </c>
      <c r="F13098" t="s">
        <v>35378</v>
      </c>
      <c r="G13098">
        <v>1973</v>
      </c>
      <c r="H13098" t="s">
        <v>36812</v>
      </c>
      <c r="I13098" t="s">
        <v>2077</v>
      </c>
      <c r="J13098" s="2" t="s">
        <v>33672</v>
      </c>
      <c r="K13098" s="5" t="s">
        <v>21</v>
      </c>
    </row>
    <row r="13099" spans="1:12" hidden="1" x14ac:dyDescent="0.25">
      <c r="A13099">
        <v>280755</v>
      </c>
      <c r="B13099" t="s">
        <v>33673</v>
      </c>
      <c r="C13099" t="s">
        <v>33652</v>
      </c>
      <c r="D13099" t="s">
        <v>33603</v>
      </c>
      <c r="E13099" t="s">
        <v>36197</v>
      </c>
      <c r="F13099" t="s">
        <v>35378</v>
      </c>
      <c r="G13099">
        <v>1973</v>
      </c>
      <c r="H13099" t="s">
        <v>36812</v>
      </c>
      <c r="I13099" t="s">
        <v>5812</v>
      </c>
      <c r="J13099" s="2" t="s">
        <v>33674</v>
      </c>
      <c r="K13099" s="5" t="s">
        <v>202</v>
      </c>
    </row>
    <row r="13100" spans="1:12" hidden="1" x14ac:dyDescent="0.25">
      <c r="A13100">
        <v>280770</v>
      </c>
      <c r="B13100" t="s">
        <v>33675</v>
      </c>
      <c r="C13100" t="s">
        <v>33624</v>
      </c>
      <c r="D13100" t="s">
        <v>33603</v>
      </c>
      <c r="E13100" t="s">
        <v>36197</v>
      </c>
      <c r="F13100" t="s">
        <v>35378</v>
      </c>
      <c r="G13100">
        <v>1973</v>
      </c>
      <c r="H13100" t="s">
        <v>36812</v>
      </c>
      <c r="I13100" t="s">
        <v>2077</v>
      </c>
      <c r="J13100" s="2" t="s">
        <v>33676</v>
      </c>
      <c r="K13100" s="5" t="s">
        <v>32</v>
      </c>
    </row>
    <row r="13101" spans="1:12" hidden="1" x14ac:dyDescent="0.25">
      <c r="A13101">
        <v>280785</v>
      </c>
      <c r="B13101" t="s">
        <v>33677</v>
      </c>
      <c r="C13101" t="s">
        <v>33624</v>
      </c>
      <c r="D13101" t="s">
        <v>33603</v>
      </c>
      <c r="E13101" t="s">
        <v>36197</v>
      </c>
      <c r="F13101" t="s">
        <v>35378</v>
      </c>
      <c r="G13101">
        <v>1973</v>
      </c>
      <c r="H13101" t="s">
        <v>36812</v>
      </c>
      <c r="I13101" t="s">
        <v>2077</v>
      </c>
      <c r="J13101" s="2" t="s">
        <v>33678</v>
      </c>
      <c r="K13101" s="5" t="s">
        <v>38</v>
      </c>
      <c r="L13101" t="s">
        <v>35266</v>
      </c>
    </row>
    <row r="13102" spans="1:12" hidden="1" x14ac:dyDescent="0.25">
      <c r="A13102">
        <v>280789</v>
      </c>
      <c r="B13102" t="s">
        <v>33679</v>
      </c>
      <c r="C13102" t="s">
        <v>33652</v>
      </c>
      <c r="D13102" t="s">
        <v>33603</v>
      </c>
      <c r="E13102" t="s">
        <v>36197</v>
      </c>
      <c r="F13102" t="s">
        <v>35378</v>
      </c>
      <c r="G13102">
        <v>1973</v>
      </c>
      <c r="H13102" t="s">
        <v>36812</v>
      </c>
      <c r="I13102" t="s">
        <v>5812</v>
      </c>
      <c r="J13102" s="2" t="s">
        <v>33680</v>
      </c>
      <c r="K13102" s="5" t="s">
        <v>21</v>
      </c>
    </row>
    <row r="13103" spans="1:12" hidden="1" x14ac:dyDescent="0.25">
      <c r="A13103">
        <v>280793</v>
      </c>
      <c r="B13103" t="s">
        <v>33681</v>
      </c>
      <c r="C13103" t="s">
        <v>33652</v>
      </c>
      <c r="D13103" t="s">
        <v>33603</v>
      </c>
      <c r="E13103" t="s">
        <v>36197</v>
      </c>
      <c r="F13103" t="s">
        <v>35378</v>
      </c>
      <c r="G13103">
        <v>1973</v>
      </c>
      <c r="H13103" t="s">
        <v>36812</v>
      </c>
      <c r="I13103" t="s">
        <v>5812</v>
      </c>
      <c r="J13103" s="2" t="s">
        <v>33682</v>
      </c>
      <c r="K13103" s="5" t="s">
        <v>38</v>
      </c>
      <c r="L13103" t="s">
        <v>35310</v>
      </c>
    </row>
    <row r="13104" spans="1:12" hidden="1" x14ac:dyDescent="0.25">
      <c r="A13104">
        <v>280805</v>
      </c>
      <c r="B13104" t="s">
        <v>33683</v>
      </c>
      <c r="C13104" t="s">
        <v>33652</v>
      </c>
      <c r="D13104" t="s">
        <v>33603</v>
      </c>
      <c r="E13104" t="s">
        <v>36197</v>
      </c>
      <c r="F13104" t="s">
        <v>35378</v>
      </c>
      <c r="G13104">
        <v>1973</v>
      </c>
      <c r="H13104" t="s">
        <v>36812</v>
      </c>
      <c r="I13104" t="s">
        <v>5812</v>
      </c>
      <c r="J13104" s="2" t="s">
        <v>33684</v>
      </c>
      <c r="K13104" s="5" t="s">
        <v>173</v>
      </c>
      <c r="L13104" t="s">
        <v>174</v>
      </c>
    </row>
    <row r="13105" spans="1:15" hidden="1" x14ac:dyDescent="0.25">
      <c r="A13105">
        <v>280808</v>
      </c>
      <c r="B13105" t="s">
        <v>33685</v>
      </c>
      <c r="C13105" t="s">
        <v>33624</v>
      </c>
      <c r="D13105" t="s">
        <v>33603</v>
      </c>
      <c r="E13105" t="s">
        <v>36197</v>
      </c>
      <c r="F13105" t="s">
        <v>35378</v>
      </c>
      <c r="G13105">
        <v>1973</v>
      </c>
      <c r="H13105" t="s">
        <v>36812</v>
      </c>
      <c r="I13105" t="s">
        <v>2077</v>
      </c>
      <c r="J13105" s="2" t="s">
        <v>33686</v>
      </c>
      <c r="K13105" s="5" t="s">
        <v>38</v>
      </c>
      <c r="L13105" t="s">
        <v>97</v>
      </c>
    </row>
    <row r="13106" spans="1:15" hidden="1" x14ac:dyDescent="0.25">
      <c r="A13106">
        <v>280826</v>
      </c>
      <c r="B13106" t="s">
        <v>33687</v>
      </c>
      <c r="C13106" t="s">
        <v>33652</v>
      </c>
      <c r="D13106" t="s">
        <v>33603</v>
      </c>
      <c r="E13106" t="s">
        <v>36197</v>
      </c>
      <c r="F13106" t="s">
        <v>35378</v>
      </c>
      <c r="G13106">
        <v>1973</v>
      </c>
      <c r="H13106" t="s">
        <v>36812</v>
      </c>
      <c r="I13106" t="s">
        <v>5812</v>
      </c>
      <c r="J13106" s="2" t="s">
        <v>33688</v>
      </c>
      <c r="K13106" s="5" t="s">
        <v>55</v>
      </c>
      <c r="L13106" t="s">
        <v>143</v>
      </c>
    </row>
    <row r="13107" spans="1:15" hidden="1" x14ac:dyDescent="0.25">
      <c r="A13107">
        <v>280874</v>
      </c>
      <c r="B13107" t="s">
        <v>33689</v>
      </c>
      <c r="C13107" t="s">
        <v>33624</v>
      </c>
      <c r="D13107" t="s">
        <v>33603</v>
      </c>
      <c r="E13107" t="s">
        <v>36197</v>
      </c>
      <c r="F13107" t="s">
        <v>35378</v>
      </c>
      <c r="G13107">
        <v>1973</v>
      </c>
      <c r="H13107" t="s">
        <v>36812</v>
      </c>
      <c r="I13107" t="s">
        <v>2077</v>
      </c>
      <c r="J13107" s="2" t="s">
        <v>33690</v>
      </c>
      <c r="K13107" s="5" t="s">
        <v>38</v>
      </c>
      <c r="L13107" t="s">
        <v>35296</v>
      </c>
    </row>
    <row r="13108" spans="1:15" hidden="1" x14ac:dyDescent="0.25">
      <c r="A13108">
        <v>280883</v>
      </c>
      <c r="B13108" t="s">
        <v>33691</v>
      </c>
      <c r="C13108" t="s">
        <v>33624</v>
      </c>
      <c r="D13108" t="s">
        <v>33603</v>
      </c>
      <c r="E13108" t="s">
        <v>36197</v>
      </c>
      <c r="F13108" t="s">
        <v>35378</v>
      </c>
      <c r="G13108">
        <v>1973</v>
      </c>
      <c r="H13108" t="s">
        <v>36812</v>
      </c>
      <c r="I13108" t="s">
        <v>2077</v>
      </c>
      <c r="J13108" s="2" t="s">
        <v>33692</v>
      </c>
      <c r="K13108" s="5" t="s">
        <v>38</v>
      </c>
      <c r="L13108" t="s">
        <v>232</v>
      </c>
    </row>
    <row r="13109" spans="1:15" hidden="1" x14ac:dyDescent="0.25">
      <c r="A13109">
        <v>280909</v>
      </c>
      <c r="B13109" t="s">
        <v>33693</v>
      </c>
      <c r="C13109" t="s">
        <v>33652</v>
      </c>
      <c r="D13109" t="s">
        <v>33603</v>
      </c>
      <c r="E13109" t="s">
        <v>36197</v>
      </c>
      <c r="F13109" t="s">
        <v>35378</v>
      </c>
      <c r="G13109">
        <v>1973</v>
      </c>
      <c r="H13109" t="s">
        <v>36812</v>
      </c>
      <c r="I13109" t="s">
        <v>5812</v>
      </c>
      <c r="J13109" s="2" t="s">
        <v>33694</v>
      </c>
      <c r="K13109" s="5" t="s">
        <v>38</v>
      </c>
    </row>
    <row r="13110" spans="1:15" hidden="1" x14ac:dyDescent="0.25">
      <c r="A13110">
        <v>280939</v>
      </c>
      <c r="B13110" t="s">
        <v>33695</v>
      </c>
      <c r="C13110" t="s">
        <v>33624</v>
      </c>
      <c r="D13110" t="s">
        <v>33603</v>
      </c>
      <c r="E13110" t="s">
        <v>36197</v>
      </c>
      <c r="F13110" t="s">
        <v>35378</v>
      </c>
      <c r="G13110">
        <v>1973</v>
      </c>
      <c r="H13110" t="s">
        <v>36812</v>
      </c>
      <c r="I13110" t="s">
        <v>2077</v>
      </c>
      <c r="J13110" s="2" t="s">
        <v>33696</v>
      </c>
      <c r="K13110" s="5" t="s">
        <v>21</v>
      </c>
    </row>
    <row r="13111" spans="1:15" hidden="1" x14ac:dyDescent="0.25">
      <c r="A13111">
        <v>280941</v>
      </c>
      <c r="B13111" t="s">
        <v>33697</v>
      </c>
      <c r="C13111" t="s">
        <v>33624</v>
      </c>
      <c r="D13111" t="s">
        <v>33603</v>
      </c>
      <c r="E13111" t="s">
        <v>36197</v>
      </c>
      <c r="F13111" t="s">
        <v>35378</v>
      </c>
      <c r="G13111">
        <v>1973</v>
      </c>
      <c r="H13111" t="s">
        <v>36812</v>
      </c>
      <c r="I13111" t="s">
        <v>2077</v>
      </c>
      <c r="J13111" s="2" t="s">
        <v>33698</v>
      </c>
      <c r="K13111" s="5" t="s">
        <v>202</v>
      </c>
    </row>
    <row r="13112" spans="1:15" hidden="1" x14ac:dyDescent="0.25">
      <c r="A13112">
        <v>280954</v>
      </c>
      <c r="B13112" t="s">
        <v>33699</v>
      </c>
      <c r="C13112" t="s">
        <v>33657</v>
      </c>
      <c r="D13112" t="s">
        <v>33603</v>
      </c>
      <c r="E13112" t="s">
        <v>36197</v>
      </c>
      <c r="F13112" t="s">
        <v>35378</v>
      </c>
      <c r="G13112">
        <v>1973</v>
      </c>
      <c r="H13112" t="s">
        <v>36812</v>
      </c>
      <c r="I13112" t="s">
        <v>2884</v>
      </c>
      <c r="J13112" s="2" t="s">
        <v>33700</v>
      </c>
      <c r="K13112" s="5" t="s">
        <v>55</v>
      </c>
    </row>
    <row r="13113" spans="1:15" hidden="1" x14ac:dyDescent="0.25">
      <c r="A13113">
        <v>280958</v>
      </c>
      <c r="B13113" t="s">
        <v>33701</v>
      </c>
      <c r="C13113" t="s">
        <v>33657</v>
      </c>
      <c r="D13113" t="s">
        <v>33603</v>
      </c>
      <c r="E13113" t="s">
        <v>36197</v>
      </c>
      <c r="F13113" t="s">
        <v>35378</v>
      </c>
      <c r="G13113">
        <v>1973</v>
      </c>
      <c r="H13113" t="s">
        <v>36812</v>
      </c>
      <c r="I13113" t="s">
        <v>2884</v>
      </c>
      <c r="J13113" s="2" t="s">
        <v>33702</v>
      </c>
      <c r="K13113" s="5" t="s">
        <v>345</v>
      </c>
    </row>
    <row r="13114" spans="1:15" hidden="1" x14ac:dyDescent="0.25">
      <c r="A13114">
        <v>280978</v>
      </c>
      <c r="B13114" t="s">
        <v>33703</v>
      </c>
      <c r="C13114" t="s">
        <v>33657</v>
      </c>
      <c r="D13114" t="s">
        <v>33603</v>
      </c>
      <c r="E13114" t="s">
        <v>36197</v>
      </c>
      <c r="F13114" t="s">
        <v>35378</v>
      </c>
      <c r="G13114">
        <v>1973</v>
      </c>
      <c r="H13114" t="s">
        <v>36812</v>
      </c>
      <c r="I13114" t="s">
        <v>2884</v>
      </c>
      <c r="J13114" s="2" t="s">
        <v>33704</v>
      </c>
      <c r="K13114" s="5" t="s">
        <v>21</v>
      </c>
    </row>
    <row r="13115" spans="1:15" hidden="1" x14ac:dyDescent="0.25">
      <c r="A13115">
        <v>280996</v>
      </c>
      <c r="B13115" t="s">
        <v>33705</v>
      </c>
      <c r="C13115" t="s">
        <v>33657</v>
      </c>
      <c r="D13115" t="s">
        <v>33603</v>
      </c>
      <c r="E13115" t="s">
        <v>36197</v>
      </c>
      <c r="F13115" t="s">
        <v>35378</v>
      </c>
      <c r="G13115">
        <v>1973</v>
      </c>
      <c r="H13115" t="s">
        <v>36812</v>
      </c>
      <c r="I13115" t="s">
        <v>2884</v>
      </c>
      <c r="J13115" s="2" t="s">
        <v>33706</v>
      </c>
      <c r="K13115" s="5" t="s">
        <v>38</v>
      </c>
      <c r="O13115" t="s">
        <v>24</v>
      </c>
    </row>
    <row r="13116" spans="1:15" hidden="1" x14ac:dyDescent="0.25">
      <c r="A13116">
        <v>281015</v>
      </c>
      <c r="B13116" t="s">
        <v>33707</v>
      </c>
      <c r="C13116" t="s">
        <v>33624</v>
      </c>
      <c r="D13116" t="s">
        <v>33603</v>
      </c>
      <c r="E13116" t="s">
        <v>36197</v>
      </c>
      <c r="F13116" t="s">
        <v>35378</v>
      </c>
      <c r="G13116">
        <v>1973</v>
      </c>
      <c r="H13116" t="s">
        <v>36812</v>
      </c>
      <c r="I13116" t="s">
        <v>2077</v>
      </c>
      <c r="J13116" s="2" t="s">
        <v>33708</v>
      </c>
      <c r="K13116" s="5" t="s">
        <v>38</v>
      </c>
      <c r="L13116" t="s">
        <v>232</v>
      </c>
    </row>
    <row r="13117" spans="1:15" hidden="1" x14ac:dyDescent="0.25">
      <c r="A13117">
        <v>281020</v>
      </c>
      <c r="B13117" t="s">
        <v>33709</v>
      </c>
      <c r="C13117" t="s">
        <v>33657</v>
      </c>
      <c r="D13117" t="s">
        <v>33603</v>
      </c>
      <c r="E13117" t="s">
        <v>36197</v>
      </c>
      <c r="F13117" t="s">
        <v>35378</v>
      </c>
      <c r="G13117">
        <v>1973</v>
      </c>
      <c r="H13117" t="s">
        <v>36812</v>
      </c>
      <c r="I13117" t="s">
        <v>2884</v>
      </c>
      <c r="J13117" s="2" t="s">
        <v>33710</v>
      </c>
      <c r="K13117" s="5" t="s">
        <v>21</v>
      </c>
    </row>
    <row r="13118" spans="1:15" hidden="1" x14ac:dyDescent="0.25">
      <c r="A13118">
        <v>281026</v>
      </c>
      <c r="B13118" t="s">
        <v>33711</v>
      </c>
      <c r="C13118" t="s">
        <v>33657</v>
      </c>
      <c r="D13118" t="s">
        <v>33603</v>
      </c>
      <c r="E13118" t="s">
        <v>36197</v>
      </c>
      <c r="F13118" t="s">
        <v>35378</v>
      </c>
      <c r="G13118">
        <v>1973</v>
      </c>
      <c r="H13118" t="s">
        <v>36812</v>
      </c>
      <c r="I13118" t="s">
        <v>2884</v>
      </c>
      <c r="J13118" s="2" t="s">
        <v>33712</v>
      </c>
      <c r="K13118" s="5" t="s">
        <v>128</v>
      </c>
      <c r="L13118" t="s">
        <v>35203</v>
      </c>
    </row>
    <row r="13119" spans="1:15" hidden="1" x14ac:dyDescent="0.25">
      <c r="A13119">
        <v>281059</v>
      </c>
      <c r="B13119" t="s">
        <v>33713</v>
      </c>
      <c r="C13119" t="s">
        <v>33657</v>
      </c>
      <c r="D13119" t="s">
        <v>33603</v>
      </c>
      <c r="E13119" t="s">
        <v>36197</v>
      </c>
      <c r="F13119" t="s">
        <v>35378</v>
      </c>
      <c r="G13119">
        <v>1973</v>
      </c>
      <c r="H13119" t="s">
        <v>36812</v>
      </c>
      <c r="I13119" t="s">
        <v>2884</v>
      </c>
      <c r="J13119" s="2" t="s">
        <v>33714</v>
      </c>
      <c r="K13119" s="5" t="s">
        <v>345</v>
      </c>
      <c r="L13119" t="s">
        <v>103</v>
      </c>
    </row>
    <row r="13120" spans="1:15" hidden="1" x14ac:dyDescent="0.25">
      <c r="A13120">
        <v>281082</v>
      </c>
      <c r="B13120" t="s">
        <v>33715</v>
      </c>
      <c r="C13120" t="s">
        <v>33657</v>
      </c>
      <c r="D13120" t="s">
        <v>33603</v>
      </c>
      <c r="E13120" t="s">
        <v>36197</v>
      </c>
      <c r="F13120" t="s">
        <v>35378</v>
      </c>
      <c r="G13120">
        <v>1973</v>
      </c>
      <c r="H13120" t="s">
        <v>36812</v>
      </c>
      <c r="I13120" t="s">
        <v>2884</v>
      </c>
      <c r="J13120" s="2" t="s">
        <v>33716</v>
      </c>
      <c r="K13120" s="5" t="s">
        <v>21</v>
      </c>
    </row>
    <row r="13121" spans="1:12" hidden="1" x14ac:dyDescent="0.25">
      <c r="A13121">
        <v>281089</v>
      </c>
      <c r="B13121" t="s">
        <v>33717</v>
      </c>
      <c r="C13121" t="s">
        <v>33657</v>
      </c>
      <c r="D13121" t="s">
        <v>33603</v>
      </c>
      <c r="E13121" t="s">
        <v>36197</v>
      </c>
      <c r="F13121" t="s">
        <v>35378</v>
      </c>
      <c r="G13121">
        <v>1973</v>
      </c>
      <c r="H13121" t="s">
        <v>36812</v>
      </c>
      <c r="I13121" t="s">
        <v>2884</v>
      </c>
      <c r="J13121" s="2" t="s">
        <v>33718</v>
      </c>
      <c r="K13121" s="5" t="s">
        <v>128</v>
      </c>
    </row>
    <row r="13122" spans="1:12" hidden="1" x14ac:dyDescent="0.25">
      <c r="A13122">
        <v>281108</v>
      </c>
      <c r="B13122" t="s">
        <v>33719</v>
      </c>
      <c r="C13122" t="s">
        <v>33624</v>
      </c>
      <c r="D13122" t="s">
        <v>33603</v>
      </c>
      <c r="E13122" t="s">
        <v>36197</v>
      </c>
      <c r="F13122" t="s">
        <v>35378</v>
      </c>
      <c r="G13122">
        <v>1973</v>
      </c>
      <c r="H13122" t="s">
        <v>36812</v>
      </c>
      <c r="I13122" t="s">
        <v>2077</v>
      </c>
      <c r="J13122" s="2" t="s">
        <v>33720</v>
      </c>
      <c r="K13122" s="5" t="s">
        <v>38</v>
      </c>
      <c r="L13122" t="s">
        <v>35291</v>
      </c>
    </row>
    <row r="13123" spans="1:12" hidden="1" x14ac:dyDescent="0.25">
      <c r="A13123">
        <v>281159</v>
      </c>
      <c r="B13123" t="s">
        <v>33721</v>
      </c>
      <c r="C13123" t="s">
        <v>33722</v>
      </c>
      <c r="D13123" t="s">
        <v>33603</v>
      </c>
      <c r="E13123" t="s">
        <v>36197</v>
      </c>
      <c r="F13123" t="s">
        <v>35378</v>
      </c>
      <c r="G13123">
        <v>1973</v>
      </c>
      <c r="H13123" t="s">
        <v>36812</v>
      </c>
      <c r="I13123" t="s">
        <v>19741</v>
      </c>
      <c r="J13123" s="2" t="s">
        <v>33723</v>
      </c>
      <c r="K13123" s="5" t="s">
        <v>21</v>
      </c>
    </row>
    <row r="13124" spans="1:12" hidden="1" x14ac:dyDescent="0.25">
      <c r="A13124">
        <v>281171</v>
      </c>
      <c r="B13124" t="s">
        <v>33724</v>
      </c>
      <c r="C13124" t="s">
        <v>33624</v>
      </c>
      <c r="D13124" t="s">
        <v>33603</v>
      </c>
      <c r="E13124" t="s">
        <v>36197</v>
      </c>
      <c r="F13124" t="s">
        <v>35378</v>
      </c>
      <c r="G13124">
        <v>1973</v>
      </c>
      <c r="H13124" t="s">
        <v>36812</v>
      </c>
      <c r="I13124" t="s">
        <v>2077</v>
      </c>
      <c r="J13124" s="2" t="s">
        <v>33725</v>
      </c>
      <c r="K13124" s="5" t="s">
        <v>55</v>
      </c>
    </row>
    <row r="13125" spans="1:12" hidden="1" x14ac:dyDescent="0.25">
      <c r="A13125">
        <v>281183</v>
      </c>
      <c r="B13125" t="s">
        <v>33726</v>
      </c>
      <c r="C13125" t="s">
        <v>33722</v>
      </c>
      <c r="D13125" t="s">
        <v>33603</v>
      </c>
      <c r="E13125" t="s">
        <v>36197</v>
      </c>
      <c r="F13125" t="s">
        <v>35378</v>
      </c>
      <c r="G13125">
        <v>1973</v>
      </c>
      <c r="H13125" t="s">
        <v>36812</v>
      </c>
      <c r="I13125" t="s">
        <v>19741</v>
      </c>
      <c r="J13125" s="2" t="s">
        <v>33727</v>
      </c>
      <c r="K13125" s="5" t="s">
        <v>21</v>
      </c>
    </row>
    <row r="13126" spans="1:12" hidden="1" x14ac:dyDescent="0.25">
      <c r="A13126">
        <v>281189</v>
      </c>
      <c r="B13126" t="s">
        <v>33728</v>
      </c>
      <c r="C13126" t="s">
        <v>33624</v>
      </c>
      <c r="D13126" t="s">
        <v>33603</v>
      </c>
      <c r="E13126" t="s">
        <v>36197</v>
      </c>
      <c r="F13126" t="s">
        <v>35378</v>
      </c>
      <c r="G13126">
        <v>1973</v>
      </c>
      <c r="H13126" t="s">
        <v>36812</v>
      </c>
      <c r="I13126" t="s">
        <v>2077</v>
      </c>
      <c r="J13126" s="2" t="s">
        <v>33729</v>
      </c>
      <c r="K13126" s="5" t="s">
        <v>38</v>
      </c>
      <c r="L13126" t="s">
        <v>187</v>
      </c>
    </row>
    <row r="13127" spans="1:12" hidden="1" x14ac:dyDescent="0.25">
      <c r="A13127">
        <v>281211</v>
      </c>
      <c r="B13127" t="s">
        <v>33730</v>
      </c>
      <c r="C13127" t="s">
        <v>33624</v>
      </c>
      <c r="D13127" t="s">
        <v>33603</v>
      </c>
      <c r="E13127" t="s">
        <v>36197</v>
      </c>
      <c r="F13127" t="s">
        <v>35378</v>
      </c>
      <c r="G13127">
        <v>1973</v>
      </c>
      <c r="H13127" t="s">
        <v>36812</v>
      </c>
      <c r="I13127" t="s">
        <v>2077</v>
      </c>
      <c r="J13127" s="2" t="s">
        <v>33731</v>
      </c>
      <c r="K13127" s="5" t="s">
        <v>21</v>
      </c>
    </row>
    <row r="13128" spans="1:12" hidden="1" x14ac:dyDescent="0.25">
      <c r="A13128">
        <v>281222</v>
      </c>
      <c r="B13128" t="s">
        <v>33732</v>
      </c>
      <c r="C13128" t="s">
        <v>33633</v>
      </c>
      <c r="D13128" t="s">
        <v>33603</v>
      </c>
      <c r="E13128" t="s">
        <v>36197</v>
      </c>
      <c r="F13128" t="s">
        <v>35378</v>
      </c>
      <c r="G13128">
        <v>1973</v>
      </c>
      <c r="H13128" t="s">
        <v>36812</v>
      </c>
      <c r="I13128" t="s">
        <v>21484</v>
      </c>
      <c r="J13128" s="2" t="s">
        <v>33733</v>
      </c>
      <c r="K13128" s="5" t="s">
        <v>32</v>
      </c>
    </row>
    <row r="13129" spans="1:12" hidden="1" x14ac:dyDescent="0.25">
      <c r="A13129">
        <v>281224</v>
      </c>
      <c r="B13129" t="s">
        <v>33734</v>
      </c>
      <c r="C13129" t="s">
        <v>33633</v>
      </c>
      <c r="D13129" t="s">
        <v>33603</v>
      </c>
      <c r="E13129" t="s">
        <v>36197</v>
      </c>
      <c r="F13129" t="s">
        <v>35378</v>
      </c>
      <c r="G13129">
        <v>1973</v>
      </c>
      <c r="H13129" t="s">
        <v>36812</v>
      </c>
      <c r="I13129" t="s">
        <v>21484</v>
      </c>
      <c r="J13129" s="2" t="s">
        <v>33735</v>
      </c>
      <c r="K13129" s="5" t="s">
        <v>38</v>
      </c>
      <c r="L13129" t="s">
        <v>174</v>
      </c>
    </row>
    <row r="13130" spans="1:12" hidden="1" x14ac:dyDescent="0.25">
      <c r="A13130">
        <v>281226</v>
      </c>
      <c r="B13130" t="s">
        <v>33736</v>
      </c>
      <c r="C13130" t="s">
        <v>33633</v>
      </c>
      <c r="D13130" t="s">
        <v>33603</v>
      </c>
      <c r="E13130" t="s">
        <v>36197</v>
      </c>
      <c r="F13130" t="s">
        <v>35378</v>
      </c>
      <c r="G13130">
        <v>1973</v>
      </c>
      <c r="H13130" t="s">
        <v>36812</v>
      </c>
      <c r="I13130" t="s">
        <v>21484</v>
      </c>
      <c r="J13130" s="2" t="s">
        <v>33737</v>
      </c>
      <c r="K13130" s="5" t="s">
        <v>38</v>
      </c>
      <c r="L13130" t="s">
        <v>112</v>
      </c>
    </row>
    <row r="13131" spans="1:12" hidden="1" x14ac:dyDescent="0.25">
      <c r="A13131">
        <v>281241</v>
      </c>
      <c r="B13131" t="s">
        <v>33738</v>
      </c>
      <c r="C13131" t="s">
        <v>33633</v>
      </c>
      <c r="D13131" t="s">
        <v>33603</v>
      </c>
      <c r="E13131" t="s">
        <v>36197</v>
      </c>
      <c r="F13131" t="s">
        <v>35378</v>
      </c>
      <c r="G13131">
        <v>1973</v>
      </c>
      <c r="H13131" t="s">
        <v>36812</v>
      </c>
      <c r="I13131" t="s">
        <v>21484</v>
      </c>
      <c r="J13131" s="2" t="s">
        <v>33739</v>
      </c>
      <c r="K13131" s="5" t="s">
        <v>38</v>
      </c>
      <c r="L13131" t="s">
        <v>187</v>
      </c>
    </row>
    <row r="13132" spans="1:12" hidden="1" x14ac:dyDescent="0.25">
      <c r="A13132">
        <v>281243</v>
      </c>
      <c r="B13132" t="s">
        <v>33740</v>
      </c>
      <c r="C13132" t="s">
        <v>33633</v>
      </c>
      <c r="D13132" t="s">
        <v>33603</v>
      </c>
      <c r="E13132" t="s">
        <v>36197</v>
      </c>
      <c r="F13132" t="s">
        <v>35378</v>
      </c>
      <c r="G13132">
        <v>1973</v>
      </c>
      <c r="H13132" t="s">
        <v>36812</v>
      </c>
      <c r="I13132" t="s">
        <v>21484</v>
      </c>
      <c r="J13132" s="2" t="s">
        <v>33741</v>
      </c>
      <c r="K13132" s="5" t="s">
        <v>21</v>
      </c>
    </row>
    <row r="13133" spans="1:12" hidden="1" x14ac:dyDescent="0.25">
      <c r="A13133">
        <v>281245</v>
      </c>
      <c r="B13133" t="s">
        <v>33742</v>
      </c>
      <c r="C13133" t="s">
        <v>33633</v>
      </c>
      <c r="D13133" t="s">
        <v>33603</v>
      </c>
      <c r="E13133" t="s">
        <v>36197</v>
      </c>
      <c r="F13133" t="s">
        <v>35378</v>
      </c>
      <c r="G13133">
        <v>1973</v>
      </c>
      <c r="H13133" t="s">
        <v>36812</v>
      </c>
      <c r="I13133" t="s">
        <v>21484</v>
      </c>
      <c r="J13133" s="2" t="s">
        <v>33743</v>
      </c>
      <c r="K13133" s="5" t="s">
        <v>21</v>
      </c>
    </row>
    <row r="13134" spans="1:12" hidden="1" x14ac:dyDescent="0.25">
      <c r="A13134">
        <v>281246</v>
      </c>
      <c r="B13134" t="s">
        <v>33744</v>
      </c>
      <c r="C13134" t="s">
        <v>33624</v>
      </c>
      <c r="D13134" t="s">
        <v>33603</v>
      </c>
      <c r="E13134" t="s">
        <v>36197</v>
      </c>
      <c r="F13134" t="s">
        <v>35378</v>
      </c>
      <c r="G13134">
        <v>1973</v>
      </c>
      <c r="H13134" t="s">
        <v>36812</v>
      </c>
      <c r="I13134" t="s">
        <v>2077</v>
      </c>
      <c r="J13134" s="2" t="s">
        <v>33745</v>
      </c>
      <c r="K13134" s="5" t="s">
        <v>38</v>
      </c>
      <c r="L13134" t="s">
        <v>132</v>
      </c>
    </row>
    <row r="13135" spans="1:12" hidden="1" x14ac:dyDescent="0.25">
      <c r="A13135">
        <v>281254</v>
      </c>
      <c r="B13135" t="s">
        <v>33746</v>
      </c>
      <c r="C13135" t="s">
        <v>33633</v>
      </c>
      <c r="D13135" t="s">
        <v>33603</v>
      </c>
      <c r="E13135" t="s">
        <v>36197</v>
      </c>
      <c r="F13135" t="s">
        <v>35378</v>
      </c>
      <c r="G13135">
        <v>1973</v>
      </c>
      <c r="H13135" t="s">
        <v>36812</v>
      </c>
      <c r="I13135" t="s">
        <v>21484</v>
      </c>
      <c r="J13135" s="2" t="s">
        <v>33747</v>
      </c>
      <c r="K13135" s="5" t="s">
        <v>21</v>
      </c>
    </row>
    <row r="13136" spans="1:12" hidden="1" x14ac:dyDescent="0.25">
      <c r="A13136">
        <v>281256</v>
      </c>
      <c r="B13136" t="s">
        <v>33748</v>
      </c>
      <c r="C13136" t="s">
        <v>33633</v>
      </c>
      <c r="D13136" t="s">
        <v>33603</v>
      </c>
      <c r="E13136" t="s">
        <v>36197</v>
      </c>
      <c r="F13136" t="s">
        <v>35378</v>
      </c>
      <c r="G13136">
        <v>1973</v>
      </c>
      <c r="H13136" t="s">
        <v>36812</v>
      </c>
      <c r="I13136" t="s">
        <v>21484</v>
      </c>
      <c r="J13136" s="2" t="s">
        <v>33749</v>
      </c>
      <c r="K13136" s="5" t="s">
        <v>38</v>
      </c>
      <c r="L13136" t="s">
        <v>16</v>
      </c>
    </row>
    <row r="13137" spans="1:12" hidden="1" x14ac:dyDescent="0.25">
      <c r="A13137">
        <v>281276</v>
      </c>
      <c r="B13137" t="s">
        <v>33750</v>
      </c>
      <c r="C13137" t="s">
        <v>33751</v>
      </c>
      <c r="D13137" t="s">
        <v>33752</v>
      </c>
      <c r="E13137" t="s">
        <v>36198</v>
      </c>
      <c r="F13137" t="s">
        <v>35489</v>
      </c>
      <c r="G13137">
        <v>1997</v>
      </c>
      <c r="H13137" t="s">
        <v>36813</v>
      </c>
      <c r="I13137" t="s">
        <v>33604</v>
      </c>
      <c r="J13137" s="2" t="s">
        <v>33753</v>
      </c>
      <c r="K13137" s="5" t="s">
        <v>21</v>
      </c>
    </row>
    <row r="13138" spans="1:12" hidden="1" x14ac:dyDescent="0.25">
      <c r="A13138">
        <v>281284</v>
      </c>
      <c r="B13138" t="s">
        <v>33754</v>
      </c>
      <c r="C13138" t="s">
        <v>33751</v>
      </c>
      <c r="D13138" t="s">
        <v>33752</v>
      </c>
      <c r="E13138" t="s">
        <v>36198</v>
      </c>
      <c r="F13138" t="s">
        <v>35489</v>
      </c>
      <c r="G13138">
        <v>1997</v>
      </c>
      <c r="H13138" t="s">
        <v>36813</v>
      </c>
      <c r="I13138" t="s">
        <v>33604</v>
      </c>
      <c r="J13138" s="2" t="s">
        <v>33755</v>
      </c>
      <c r="K13138" s="5" t="s">
        <v>21</v>
      </c>
    </row>
    <row r="13139" spans="1:12" hidden="1" x14ac:dyDescent="0.25">
      <c r="A13139">
        <v>281286</v>
      </c>
      <c r="B13139" t="s">
        <v>33756</v>
      </c>
      <c r="C13139" t="s">
        <v>33751</v>
      </c>
      <c r="D13139" t="s">
        <v>33752</v>
      </c>
      <c r="E13139" t="s">
        <v>36198</v>
      </c>
      <c r="F13139" t="s">
        <v>35489</v>
      </c>
      <c r="G13139">
        <v>1997</v>
      </c>
      <c r="H13139" t="s">
        <v>36813</v>
      </c>
      <c r="I13139" t="s">
        <v>33604</v>
      </c>
      <c r="J13139" s="2" t="s">
        <v>33609</v>
      </c>
      <c r="K13139" s="5" t="s">
        <v>21</v>
      </c>
    </row>
    <row r="13140" spans="1:12" hidden="1" x14ac:dyDescent="0.25">
      <c r="A13140">
        <v>281293</v>
      </c>
      <c r="B13140" t="s">
        <v>33757</v>
      </c>
      <c r="C13140" t="s">
        <v>33751</v>
      </c>
      <c r="D13140" t="s">
        <v>33752</v>
      </c>
      <c r="E13140" t="s">
        <v>36198</v>
      </c>
      <c r="F13140" t="s">
        <v>35489</v>
      </c>
      <c r="G13140">
        <v>1997</v>
      </c>
      <c r="H13140" t="s">
        <v>36813</v>
      </c>
      <c r="I13140" t="s">
        <v>33604</v>
      </c>
      <c r="J13140" s="2" t="s">
        <v>33758</v>
      </c>
      <c r="K13140" s="5" t="s">
        <v>21</v>
      </c>
    </row>
    <row r="13141" spans="1:12" hidden="1" x14ac:dyDescent="0.25">
      <c r="A13141">
        <v>281304</v>
      </c>
      <c r="B13141" t="s">
        <v>33759</v>
      </c>
      <c r="C13141" t="s">
        <v>33751</v>
      </c>
      <c r="D13141" t="s">
        <v>33752</v>
      </c>
      <c r="E13141" t="s">
        <v>36198</v>
      </c>
      <c r="F13141" t="s">
        <v>35489</v>
      </c>
      <c r="G13141">
        <v>1997</v>
      </c>
      <c r="H13141" t="s">
        <v>36813</v>
      </c>
      <c r="I13141" t="s">
        <v>33604</v>
      </c>
      <c r="J13141" s="2" t="s">
        <v>33760</v>
      </c>
      <c r="K13141" s="5" t="s">
        <v>1052</v>
      </c>
      <c r="L13141" t="s">
        <v>97</v>
      </c>
    </row>
    <row r="13142" spans="1:12" hidden="1" x14ac:dyDescent="0.25">
      <c r="A13142">
        <v>281309</v>
      </c>
      <c r="B13142" t="s">
        <v>33761</v>
      </c>
      <c r="C13142" t="s">
        <v>33751</v>
      </c>
      <c r="D13142" t="s">
        <v>33752</v>
      </c>
      <c r="E13142" t="s">
        <v>36198</v>
      </c>
      <c r="F13142" t="s">
        <v>35489</v>
      </c>
      <c r="G13142">
        <v>1997</v>
      </c>
      <c r="H13142" t="s">
        <v>36813</v>
      </c>
      <c r="I13142" t="s">
        <v>33604</v>
      </c>
      <c r="J13142" s="2" t="s">
        <v>33762</v>
      </c>
      <c r="K13142" s="5" t="s">
        <v>505</v>
      </c>
    </row>
    <row r="13143" spans="1:12" hidden="1" x14ac:dyDescent="0.25">
      <c r="A13143">
        <v>281345</v>
      </c>
      <c r="B13143" t="s">
        <v>33763</v>
      </c>
      <c r="C13143" t="s">
        <v>33764</v>
      </c>
      <c r="D13143" t="s">
        <v>33752</v>
      </c>
      <c r="E13143" t="s">
        <v>36198</v>
      </c>
      <c r="F13143" t="s">
        <v>35489</v>
      </c>
      <c r="G13143">
        <v>1997</v>
      </c>
      <c r="H13143" t="s">
        <v>36813</v>
      </c>
      <c r="I13143" t="s">
        <v>8073</v>
      </c>
      <c r="J13143" s="2" t="s">
        <v>33725</v>
      </c>
      <c r="K13143" s="5" t="s">
        <v>55</v>
      </c>
    </row>
    <row r="13144" spans="1:12" hidden="1" x14ac:dyDescent="0.25">
      <c r="A13144">
        <v>281357</v>
      </c>
      <c r="B13144" t="s">
        <v>33765</v>
      </c>
      <c r="C13144" t="s">
        <v>33766</v>
      </c>
      <c r="D13144" t="s">
        <v>33752</v>
      </c>
      <c r="E13144" t="s">
        <v>36198</v>
      </c>
      <c r="F13144" t="s">
        <v>35489</v>
      </c>
      <c r="G13144">
        <v>1997</v>
      </c>
      <c r="H13144" t="s">
        <v>36813</v>
      </c>
      <c r="I13144" t="s">
        <v>19741</v>
      </c>
      <c r="J13144" s="2" t="s">
        <v>33727</v>
      </c>
      <c r="K13144" s="5" t="s">
        <v>21</v>
      </c>
    </row>
    <row r="13145" spans="1:12" hidden="1" x14ac:dyDescent="0.25">
      <c r="A13145">
        <v>281361</v>
      </c>
      <c r="B13145" t="s">
        <v>33767</v>
      </c>
      <c r="C13145" t="s">
        <v>33764</v>
      </c>
      <c r="D13145" t="s">
        <v>33752</v>
      </c>
      <c r="E13145" t="s">
        <v>36198</v>
      </c>
      <c r="F13145" t="s">
        <v>35489</v>
      </c>
      <c r="G13145">
        <v>1997</v>
      </c>
      <c r="H13145" t="s">
        <v>36813</v>
      </c>
      <c r="I13145" t="s">
        <v>8073</v>
      </c>
      <c r="J13145" s="2" t="s">
        <v>33729</v>
      </c>
      <c r="K13145" s="5" t="s">
        <v>38</v>
      </c>
      <c r="L13145" t="s">
        <v>187</v>
      </c>
    </row>
    <row r="13146" spans="1:12" hidden="1" x14ac:dyDescent="0.25">
      <c r="A13146">
        <v>281385</v>
      </c>
      <c r="B13146" t="s">
        <v>33768</v>
      </c>
      <c r="C13146" t="s">
        <v>33769</v>
      </c>
      <c r="D13146" t="s">
        <v>33752</v>
      </c>
      <c r="E13146" t="s">
        <v>36198</v>
      </c>
      <c r="F13146" t="s">
        <v>35489</v>
      </c>
      <c r="G13146">
        <v>1997</v>
      </c>
      <c r="H13146" t="s">
        <v>36813</v>
      </c>
      <c r="I13146" t="s">
        <v>2884</v>
      </c>
      <c r="J13146" s="2" t="s">
        <v>33770</v>
      </c>
      <c r="K13146" s="5" t="s">
        <v>21</v>
      </c>
    </row>
    <row r="13147" spans="1:12" hidden="1" x14ac:dyDescent="0.25">
      <c r="A13147">
        <v>281404</v>
      </c>
      <c r="B13147" t="s">
        <v>33771</v>
      </c>
      <c r="C13147" t="s">
        <v>33769</v>
      </c>
      <c r="D13147" t="s">
        <v>33752</v>
      </c>
      <c r="E13147" t="s">
        <v>36198</v>
      </c>
      <c r="F13147" t="s">
        <v>35489</v>
      </c>
      <c r="G13147">
        <v>1997</v>
      </c>
      <c r="H13147" t="s">
        <v>36813</v>
      </c>
      <c r="I13147" t="s">
        <v>2884</v>
      </c>
      <c r="J13147" s="2" t="s">
        <v>33710</v>
      </c>
      <c r="K13147" s="5" t="s">
        <v>21</v>
      </c>
    </row>
    <row r="13148" spans="1:12" hidden="1" x14ac:dyDescent="0.25">
      <c r="A13148">
        <v>281446</v>
      </c>
      <c r="B13148" t="s">
        <v>33772</v>
      </c>
      <c r="C13148" t="s">
        <v>33769</v>
      </c>
      <c r="D13148" t="s">
        <v>33752</v>
      </c>
      <c r="E13148" t="s">
        <v>36198</v>
      </c>
      <c r="F13148" t="s">
        <v>35489</v>
      </c>
      <c r="G13148">
        <v>1997</v>
      </c>
      <c r="H13148" t="s">
        <v>36813</v>
      </c>
      <c r="I13148" t="s">
        <v>2884</v>
      </c>
      <c r="J13148" s="2" t="s">
        <v>33773</v>
      </c>
      <c r="K13148" s="5" t="s">
        <v>21</v>
      </c>
    </row>
    <row r="13149" spans="1:12" hidden="1" x14ac:dyDescent="0.25">
      <c r="A13149">
        <v>281453</v>
      </c>
      <c r="B13149" t="s">
        <v>33774</v>
      </c>
      <c r="C13149" t="s">
        <v>33769</v>
      </c>
      <c r="D13149" t="s">
        <v>33752</v>
      </c>
      <c r="E13149" t="s">
        <v>36198</v>
      </c>
      <c r="F13149" t="s">
        <v>35489</v>
      </c>
      <c r="G13149">
        <v>1997</v>
      </c>
      <c r="H13149" t="s">
        <v>36813</v>
      </c>
      <c r="I13149" t="s">
        <v>2884</v>
      </c>
      <c r="J13149" s="2" t="s">
        <v>33775</v>
      </c>
      <c r="K13149" s="5" t="s">
        <v>128</v>
      </c>
    </row>
    <row r="13150" spans="1:12" hidden="1" x14ac:dyDescent="0.25">
      <c r="A13150">
        <v>281470</v>
      </c>
      <c r="B13150" t="s">
        <v>33776</v>
      </c>
      <c r="C13150" t="s">
        <v>33769</v>
      </c>
      <c r="D13150" t="s">
        <v>33752</v>
      </c>
      <c r="E13150" t="s">
        <v>36198</v>
      </c>
      <c r="F13150" t="s">
        <v>35489</v>
      </c>
      <c r="G13150">
        <v>1997</v>
      </c>
      <c r="H13150" t="s">
        <v>36813</v>
      </c>
      <c r="I13150" t="s">
        <v>2884</v>
      </c>
      <c r="J13150" s="2" t="s">
        <v>33777</v>
      </c>
      <c r="K13150" s="5" t="s">
        <v>202</v>
      </c>
    </row>
    <row r="13151" spans="1:12" hidden="1" x14ac:dyDescent="0.25">
      <c r="A13151">
        <v>281478</v>
      </c>
      <c r="B13151" t="s">
        <v>33778</v>
      </c>
      <c r="C13151" t="s">
        <v>33764</v>
      </c>
      <c r="D13151" t="s">
        <v>33752</v>
      </c>
      <c r="E13151" t="s">
        <v>36198</v>
      </c>
      <c r="F13151" t="s">
        <v>35489</v>
      </c>
      <c r="G13151">
        <v>1997</v>
      </c>
      <c r="H13151" t="s">
        <v>36813</v>
      </c>
      <c r="I13151" t="s">
        <v>8073</v>
      </c>
      <c r="J13151" s="2" t="s">
        <v>33720</v>
      </c>
      <c r="K13151" s="5" t="s">
        <v>38</v>
      </c>
      <c r="L13151" t="s">
        <v>35291</v>
      </c>
    </row>
    <row r="13152" spans="1:12" hidden="1" x14ac:dyDescent="0.25">
      <c r="A13152">
        <v>281530</v>
      </c>
      <c r="B13152" t="s">
        <v>33779</v>
      </c>
      <c r="C13152" t="s">
        <v>33780</v>
      </c>
      <c r="D13152" t="s">
        <v>33752</v>
      </c>
      <c r="E13152" t="s">
        <v>36198</v>
      </c>
      <c r="F13152" t="s">
        <v>35489</v>
      </c>
      <c r="G13152">
        <v>1997</v>
      </c>
      <c r="H13152" t="s">
        <v>36813</v>
      </c>
      <c r="I13152" t="s">
        <v>33619</v>
      </c>
      <c r="J13152" s="2" t="s">
        <v>33781</v>
      </c>
      <c r="K13152" s="5" t="s">
        <v>21</v>
      </c>
    </row>
    <row r="13153" spans="1:12" hidden="1" x14ac:dyDescent="0.25">
      <c r="A13153">
        <v>281533</v>
      </c>
      <c r="B13153" t="s">
        <v>33782</v>
      </c>
      <c r="C13153" t="s">
        <v>33780</v>
      </c>
      <c r="D13153" t="s">
        <v>33752</v>
      </c>
      <c r="E13153" t="s">
        <v>36198</v>
      </c>
      <c r="F13153" t="s">
        <v>35489</v>
      </c>
      <c r="G13153">
        <v>1997</v>
      </c>
      <c r="H13153" t="s">
        <v>36813</v>
      </c>
      <c r="I13153" t="s">
        <v>33619</v>
      </c>
      <c r="J13153" s="2" t="s">
        <v>33783</v>
      </c>
      <c r="K13153" s="5" t="s">
        <v>55</v>
      </c>
    </row>
    <row r="13154" spans="1:12" hidden="1" x14ac:dyDescent="0.25">
      <c r="A13154">
        <v>281557</v>
      </c>
      <c r="B13154" t="s">
        <v>33784</v>
      </c>
      <c r="C13154" t="s">
        <v>33764</v>
      </c>
      <c r="D13154" t="s">
        <v>33752</v>
      </c>
      <c r="E13154" t="s">
        <v>36198</v>
      </c>
      <c r="F13154" t="s">
        <v>35489</v>
      </c>
      <c r="G13154">
        <v>1997</v>
      </c>
      <c r="H13154" t="s">
        <v>36813</v>
      </c>
      <c r="I13154" t="s">
        <v>8073</v>
      </c>
      <c r="J13154" s="2" t="s">
        <v>33785</v>
      </c>
      <c r="K13154" s="5" t="s">
        <v>38</v>
      </c>
      <c r="L13154" t="s">
        <v>174</v>
      </c>
    </row>
    <row r="13155" spans="1:12" hidden="1" x14ac:dyDescent="0.25">
      <c r="A13155">
        <v>281562</v>
      </c>
      <c r="B13155" t="s">
        <v>33786</v>
      </c>
      <c r="C13155" t="s">
        <v>33780</v>
      </c>
      <c r="D13155" t="s">
        <v>33752</v>
      </c>
      <c r="E13155" t="s">
        <v>36198</v>
      </c>
      <c r="F13155" t="s">
        <v>35489</v>
      </c>
      <c r="G13155">
        <v>1997</v>
      </c>
      <c r="H13155" t="s">
        <v>36813</v>
      </c>
      <c r="I13155" t="s">
        <v>33619</v>
      </c>
      <c r="J13155" s="2" t="s">
        <v>33627</v>
      </c>
      <c r="K13155" s="5" t="s">
        <v>21</v>
      </c>
    </row>
    <row r="13156" spans="1:12" hidden="1" x14ac:dyDescent="0.25">
      <c r="A13156">
        <v>281564</v>
      </c>
      <c r="B13156" t="s">
        <v>33787</v>
      </c>
      <c r="C13156" t="s">
        <v>33780</v>
      </c>
      <c r="D13156" t="s">
        <v>33752</v>
      </c>
      <c r="E13156" t="s">
        <v>36198</v>
      </c>
      <c r="F13156" t="s">
        <v>35489</v>
      </c>
      <c r="G13156">
        <v>1997</v>
      </c>
      <c r="H13156" t="s">
        <v>36813</v>
      </c>
      <c r="I13156" t="s">
        <v>33619</v>
      </c>
      <c r="J13156" s="2" t="s">
        <v>33629</v>
      </c>
      <c r="K13156" s="5" t="s">
        <v>21</v>
      </c>
    </row>
    <row r="13157" spans="1:12" hidden="1" x14ac:dyDescent="0.25">
      <c r="A13157">
        <v>281577</v>
      </c>
      <c r="B13157" t="s">
        <v>33788</v>
      </c>
      <c r="C13157" t="s">
        <v>33764</v>
      </c>
      <c r="D13157" t="s">
        <v>33752</v>
      </c>
      <c r="E13157" t="s">
        <v>36198</v>
      </c>
      <c r="F13157" t="s">
        <v>35489</v>
      </c>
      <c r="G13157">
        <v>1997</v>
      </c>
      <c r="H13157" t="s">
        <v>36813</v>
      </c>
      <c r="I13157" t="s">
        <v>8073</v>
      </c>
      <c r="J13157" s="2" t="s">
        <v>33631</v>
      </c>
      <c r="K13157" s="5" t="s">
        <v>38</v>
      </c>
      <c r="L13157" t="s">
        <v>232</v>
      </c>
    </row>
    <row r="13158" spans="1:12" hidden="1" x14ac:dyDescent="0.25">
      <c r="A13158">
        <v>281600</v>
      </c>
      <c r="B13158" t="s">
        <v>33789</v>
      </c>
      <c r="C13158" t="s">
        <v>33780</v>
      </c>
      <c r="D13158" t="s">
        <v>33752</v>
      </c>
      <c r="E13158" t="s">
        <v>36198</v>
      </c>
      <c r="F13158" t="s">
        <v>35489</v>
      </c>
      <c r="G13158">
        <v>1997</v>
      </c>
      <c r="H13158" t="s">
        <v>36813</v>
      </c>
      <c r="I13158" t="s">
        <v>33619</v>
      </c>
      <c r="J13158" s="2" t="s">
        <v>33790</v>
      </c>
      <c r="K13158" s="5" t="s">
        <v>55</v>
      </c>
      <c r="L13158" t="s">
        <v>143</v>
      </c>
    </row>
    <row r="13159" spans="1:12" hidden="1" x14ac:dyDescent="0.25">
      <c r="A13159">
        <v>281611</v>
      </c>
      <c r="B13159" t="s">
        <v>33791</v>
      </c>
      <c r="C13159" t="s">
        <v>33780</v>
      </c>
      <c r="D13159" t="s">
        <v>33752</v>
      </c>
      <c r="E13159" t="s">
        <v>36198</v>
      </c>
      <c r="F13159" t="s">
        <v>35489</v>
      </c>
      <c r="G13159">
        <v>1997</v>
      </c>
      <c r="H13159" t="s">
        <v>36813</v>
      </c>
      <c r="I13159" t="s">
        <v>33619</v>
      </c>
      <c r="J13159" s="2" t="s">
        <v>33792</v>
      </c>
      <c r="K13159" s="5" t="s">
        <v>21</v>
      </c>
    </row>
    <row r="13160" spans="1:12" hidden="1" x14ac:dyDescent="0.25">
      <c r="A13160">
        <v>281659</v>
      </c>
      <c r="B13160" t="s">
        <v>33793</v>
      </c>
      <c r="C13160" t="s">
        <v>33764</v>
      </c>
      <c r="D13160" t="s">
        <v>33752</v>
      </c>
      <c r="E13160" t="s">
        <v>36198</v>
      </c>
      <c r="F13160" t="s">
        <v>35489</v>
      </c>
      <c r="G13160">
        <v>1997</v>
      </c>
      <c r="H13160" t="s">
        <v>36813</v>
      </c>
      <c r="I13160" t="s">
        <v>8073</v>
      </c>
      <c r="J13160" s="2" t="s">
        <v>33794</v>
      </c>
      <c r="K13160" s="5" t="s">
        <v>822</v>
      </c>
      <c r="L13160" t="s">
        <v>97</v>
      </c>
    </row>
    <row r="13161" spans="1:12" hidden="1" x14ac:dyDescent="0.25">
      <c r="A13161">
        <v>281662</v>
      </c>
      <c r="B13161" t="s">
        <v>33795</v>
      </c>
      <c r="C13161" t="s">
        <v>33764</v>
      </c>
      <c r="D13161" t="s">
        <v>33752</v>
      </c>
      <c r="E13161" t="s">
        <v>36198</v>
      </c>
      <c r="F13161" t="s">
        <v>35489</v>
      </c>
      <c r="G13161">
        <v>1997</v>
      </c>
      <c r="H13161" t="s">
        <v>36813</v>
      </c>
      <c r="I13161" t="s">
        <v>8073</v>
      </c>
      <c r="J13161" s="2" t="s">
        <v>33796</v>
      </c>
      <c r="K13161" s="5" t="s">
        <v>21</v>
      </c>
    </row>
    <row r="13162" spans="1:12" hidden="1" x14ac:dyDescent="0.25">
      <c r="A13162">
        <v>281679</v>
      </c>
      <c r="B13162" t="s">
        <v>33797</v>
      </c>
      <c r="C13162" t="s">
        <v>33798</v>
      </c>
      <c r="D13162" t="s">
        <v>33752</v>
      </c>
      <c r="E13162" t="s">
        <v>36198</v>
      </c>
      <c r="F13162" t="s">
        <v>35489</v>
      </c>
      <c r="G13162">
        <v>1997</v>
      </c>
      <c r="H13162" t="s">
        <v>36813</v>
      </c>
      <c r="I13162" t="s">
        <v>5812</v>
      </c>
      <c r="J13162" s="2" t="s">
        <v>33799</v>
      </c>
      <c r="K13162" s="5" t="s">
        <v>21</v>
      </c>
    </row>
    <row r="13163" spans="1:12" hidden="1" x14ac:dyDescent="0.25">
      <c r="A13163">
        <v>281680</v>
      </c>
      <c r="B13163" t="s">
        <v>33800</v>
      </c>
      <c r="C13163" t="s">
        <v>33764</v>
      </c>
      <c r="D13163" t="s">
        <v>33752</v>
      </c>
      <c r="E13163" t="s">
        <v>36198</v>
      </c>
      <c r="F13163" t="s">
        <v>35489</v>
      </c>
      <c r="G13163">
        <v>1997</v>
      </c>
      <c r="H13163" t="s">
        <v>36813</v>
      </c>
      <c r="I13163" t="s">
        <v>8073</v>
      </c>
      <c r="J13163" s="2" t="s">
        <v>33801</v>
      </c>
      <c r="K13163" s="5" t="s">
        <v>21</v>
      </c>
    </row>
    <row r="13164" spans="1:12" hidden="1" x14ac:dyDescent="0.25">
      <c r="A13164">
        <v>281710</v>
      </c>
      <c r="B13164" t="s">
        <v>33802</v>
      </c>
      <c r="C13164" t="s">
        <v>33798</v>
      </c>
      <c r="D13164" t="s">
        <v>33752</v>
      </c>
      <c r="E13164" t="s">
        <v>36198</v>
      </c>
      <c r="F13164" t="s">
        <v>35489</v>
      </c>
      <c r="G13164">
        <v>1997</v>
      </c>
      <c r="H13164" t="s">
        <v>36813</v>
      </c>
      <c r="I13164" t="s">
        <v>5812</v>
      </c>
      <c r="J13164" s="2" t="s">
        <v>33674</v>
      </c>
      <c r="K13164" s="5" t="s">
        <v>202</v>
      </c>
    </row>
    <row r="13165" spans="1:12" hidden="1" x14ac:dyDescent="0.25">
      <c r="A13165">
        <v>281729</v>
      </c>
      <c r="B13165" t="s">
        <v>33803</v>
      </c>
      <c r="C13165" t="s">
        <v>33798</v>
      </c>
      <c r="D13165" t="s">
        <v>33752</v>
      </c>
      <c r="E13165" t="s">
        <v>36198</v>
      </c>
      <c r="F13165" t="s">
        <v>35489</v>
      </c>
      <c r="G13165">
        <v>1997</v>
      </c>
      <c r="H13165" t="s">
        <v>36813</v>
      </c>
      <c r="I13165" t="s">
        <v>5812</v>
      </c>
      <c r="J13165" s="2" t="s">
        <v>33804</v>
      </c>
      <c r="K13165" s="5" t="s">
        <v>21</v>
      </c>
    </row>
    <row r="13166" spans="1:12" hidden="1" x14ac:dyDescent="0.25">
      <c r="A13166">
        <v>281733</v>
      </c>
      <c r="B13166" t="s">
        <v>33805</v>
      </c>
      <c r="C13166" t="s">
        <v>33798</v>
      </c>
      <c r="D13166" t="s">
        <v>33752</v>
      </c>
      <c r="E13166" t="s">
        <v>36198</v>
      </c>
      <c r="F13166" t="s">
        <v>35489</v>
      </c>
      <c r="G13166">
        <v>1997</v>
      </c>
      <c r="H13166" t="s">
        <v>36813</v>
      </c>
      <c r="I13166" t="s">
        <v>5812</v>
      </c>
      <c r="J13166" s="2" t="s">
        <v>33806</v>
      </c>
      <c r="K13166" s="5" t="s">
        <v>21</v>
      </c>
    </row>
    <row r="13167" spans="1:12" hidden="1" x14ac:dyDescent="0.25">
      <c r="A13167">
        <v>281746</v>
      </c>
      <c r="B13167" t="s">
        <v>33807</v>
      </c>
      <c r="C13167" t="s">
        <v>33798</v>
      </c>
      <c r="D13167" t="s">
        <v>33752</v>
      </c>
      <c r="E13167" t="s">
        <v>36198</v>
      </c>
      <c r="F13167" t="s">
        <v>35489</v>
      </c>
      <c r="G13167">
        <v>1997</v>
      </c>
      <c r="H13167" t="s">
        <v>36813</v>
      </c>
      <c r="I13167" t="s">
        <v>5812</v>
      </c>
      <c r="J13167" s="2" t="s">
        <v>33808</v>
      </c>
      <c r="K13167" s="5" t="s">
        <v>173</v>
      </c>
      <c r="L13167" t="s">
        <v>174</v>
      </c>
    </row>
    <row r="13168" spans="1:12" hidden="1" x14ac:dyDescent="0.25">
      <c r="A13168">
        <v>281747</v>
      </c>
      <c r="B13168" t="s">
        <v>33809</v>
      </c>
      <c r="C13168" t="s">
        <v>33764</v>
      </c>
      <c r="D13168" t="s">
        <v>33752</v>
      </c>
      <c r="E13168" t="s">
        <v>36198</v>
      </c>
      <c r="F13168" t="s">
        <v>35489</v>
      </c>
      <c r="G13168">
        <v>1997</v>
      </c>
      <c r="H13168" t="s">
        <v>36813</v>
      </c>
      <c r="I13168" t="s">
        <v>8073</v>
      </c>
      <c r="J13168" s="2" t="s">
        <v>33810</v>
      </c>
      <c r="K13168" s="5" t="s">
        <v>38</v>
      </c>
      <c r="L13168" t="s">
        <v>97</v>
      </c>
    </row>
    <row r="13169" spans="1:12" hidden="1" x14ac:dyDescent="0.25">
      <c r="A13169">
        <v>281753</v>
      </c>
      <c r="B13169" t="s">
        <v>33811</v>
      </c>
      <c r="C13169" t="s">
        <v>33798</v>
      </c>
      <c r="D13169" t="s">
        <v>33752</v>
      </c>
      <c r="E13169" t="s">
        <v>36198</v>
      </c>
      <c r="F13169" t="s">
        <v>35489</v>
      </c>
      <c r="G13169">
        <v>1997</v>
      </c>
      <c r="H13169" t="s">
        <v>36813</v>
      </c>
      <c r="I13169" t="s">
        <v>5812</v>
      </c>
      <c r="J13169" s="2" t="s">
        <v>33812</v>
      </c>
      <c r="K13169" s="5" t="s">
        <v>373</v>
      </c>
    </row>
    <row r="13170" spans="1:12" hidden="1" x14ac:dyDescent="0.25">
      <c r="A13170">
        <v>281754</v>
      </c>
      <c r="B13170" t="s">
        <v>33813</v>
      </c>
      <c r="C13170" t="s">
        <v>33798</v>
      </c>
      <c r="D13170" t="s">
        <v>33752</v>
      </c>
      <c r="E13170" t="s">
        <v>36198</v>
      </c>
      <c r="F13170" t="s">
        <v>35489</v>
      </c>
      <c r="G13170">
        <v>1997</v>
      </c>
      <c r="H13170" t="s">
        <v>36813</v>
      </c>
      <c r="I13170" t="s">
        <v>5812</v>
      </c>
      <c r="J13170" s="2" t="s">
        <v>33814</v>
      </c>
      <c r="K13170" s="5" t="s">
        <v>38</v>
      </c>
    </row>
    <row r="13171" spans="1:12" hidden="1" x14ac:dyDescent="0.25">
      <c r="A13171">
        <v>281763</v>
      </c>
      <c r="B13171" t="s">
        <v>33815</v>
      </c>
      <c r="C13171" t="s">
        <v>33798</v>
      </c>
      <c r="D13171" t="s">
        <v>33752</v>
      </c>
      <c r="E13171" t="s">
        <v>36198</v>
      </c>
      <c r="F13171" t="s">
        <v>35489</v>
      </c>
      <c r="G13171">
        <v>1997</v>
      </c>
      <c r="H13171" t="s">
        <v>36813</v>
      </c>
      <c r="I13171" t="s">
        <v>5812</v>
      </c>
      <c r="J13171" s="2" t="s">
        <v>33816</v>
      </c>
      <c r="K13171" s="5" t="s">
        <v>38</v>
      </c>
      <c r="L13171" t="s">
        <v>132</v>
      </c>
    </row>
    <row r="13172" spans="1:12" hidden="1" x14ac:dyDescent="0.25">
      <c r="A13172">
        <v>281780</v>
      </c>
      <c r="B13172" t="s">
        <v>33817</v>
      </c>
      <c r="C13172" t="s">
        <v>33798</v>
      </c>
      <c r="D13172" t="s">
        <v>33752</v>
      </c>
      <c r="E13172" t="s">
        <v>36198</v>
      </c>
      <c r="F13172" t="s">
        <v>35489</v>
      </c>
      <c r="G13172">
        <v>1997</v>
      </c>
      <c r="H13172" t="s">
        <v>36813</v>
      </c>
      <c r="I13172" t="s">
        <v>5812</v>
      </c>
      <c r="J13172" s="2" t="s">
        <v>33818</v>
      </c>
      <c r="K13172" s="5" t="s">
        <v>21</v>
      </c>
      <c r="L13172" t="s">
        <v>2049</v>
      </c>
    </row>
    <row r="13173" spans="1:12" hidden="1" x14ac:dyDescent="0.25">
      <c r="A13173">
        <v>281828</v>
      </c>
      <c r="B13173" t="s">
        <v>33819</v>
      </c>
      <c r="C13173" t="s">
        <v>33764</v>
      </c>
      <c r="D13173" t="s">
        <v>33752</v>
      </c>
      <c r="E13173" t="s">
        <v>36198</v>
      </c>
      <c r="F13173" t="s">
        <v>35489</v>
      </c>
      <c r="G13173">
        <v>1997</v>
      </c>
      <c r="H13173" t="s">
        <v>36813</v>
      </c>
      <c r="I13173" t="s">
        <v>8073</v>
      </c>
      <c r="J13173" s="2" t="s">
        <v>33690</v>
      </c>
      <c r="K13173" s="5" t="s">
        <v>38</v>
      </c>
      <c r="L13173" t="s">
        <v>35296</v>
      </c>
    </row>
    <row r="13174" spans="1:12" hidden="1" x14ac:dyDescent="0.25">
      <c r="A13174">
        <v>281834</v>
      </c>
      <c r="B13174" t="s">
        <v>33820</v>
      </c>
      <c r="C13174" t="s">
        <v>33798</v>
      </c>
      <c r="D13174" t="s">
        <v>33752</v>
      </c>
      <c r="E13174" t="s">
        <v>36198</v>
      </c>
      <c r="F13174" t="s">
        <v>35489</v>
      </c>
      <c r="G13174">
        <v>1997</v>
      </c>
      <c r="H13174" t="s">
        <v>36813</v>
      </c>
      <c r="I13174" t="s">
        <v>5812</v>
      </c>
      <c r="J13174" s="2" t="s">
        <v>33821</v>
      </c>
      <c r="K13174" s="5" t="s">
        <v>21</v>
      </c>
    </row>
    <row r="13175" spans="1:12" hidden="1" x14ac:dyDescent="0.25">
      <c r="A13175">
        <v>281835</v>
      </c>
      <c r="B13175" t="s">
        <v>33822</v>
      </c>
      <c r="C13175" t="s">
        <v>33764</v>
      </c>
      <c r="D13175" t="s">
        <v>33752</v>
      </c>
      <c r="E13175" t="s">
        <v>36198</v>
      </c>
      <c r="F13175" t="s">
        <v>35489</v>
      </c>
      <c r="G13175">
        <v>1997</v>
      </c>
      <c r="H13175" t="s">
        <v>36813</v>
      </c>
      <c r="I13175" t="s">
        <v>8073</v>
      </c>
      <c r="J13175" s="2" t="s">
        <v>33692</v>
      </c>
      <c r="K13175" s="5" t="s">
        <v>38</v>
      </c>
      <c r="L13175" t="s">
        <v>232</v>
      </c>
    </row>
    <row r="13176" spans="1:12" hidden="1" x14ac:dyDescent="0.25">
      <c r="A13176">
        <v>281847</v>
      </c>
      <c r="B13176" t="s">
        <v>33823</v>
      </c>
      <c r="C13176" t="s">
        <v>33798</v>
      </c>
      <c r="D13176" t="s">
        <v>33752</v>
      </c>
      <c r="E13176" t="s">
        <v>36198</v>
      </c>
      <c r="F13176" t="s">
        <v>35489</v>
      </c>
      <c r="G13176">
        <v>1997</v>
      </c>
      <c r="H13176" t="s">
        <v>36813</v>
      </c>
      <c r="I13176" t="s">
        <v>5812</v>
      </c>
      <c r="J13176" s="2" t="s">
        <v>33824</v>
      </c>
      <c r="K13176" s="5" t="s">
        <v>55</v>
      </c>
    </row>
    <row r="13177" spans="1:12" hidden="1" x14ac:dyDescent="0.25">
      <c r="A13177">
        <v>281883</v>
      </c>
      <c r="B13177" t="s">
        <v>33825</v>
      </c>
      <c r="C13177" t="s">
        <v>33826</v>
      </c>
      <c r="D13177" t="s">
        <v>33752</v>
      </c>
      <c r="E13177" t="s">
        <v>36198</v>
      </c>
      <c r="F13177" t="s">
        <v>35489</v>
      </c>
      <c r="G13177">
        <v>1997</v>
      </c>
      <c r="H13177" t="s">
        <v>36813</v>
      </c>
      <c r="I13177" t="s">
        <v>21484</v>
      </c>
      <c r="J13177" s="2" t="s">
        <v>33827</v>
      </c>
      <c r="K13177" s="5" t="s">
        <v>21</v>
      </c>
    </row>
    <row r="13178" spans="1:12" hidden="1" x14ac:dyDescent="0.25">
      <c r="A13178">
        <v>281884</v>
      </c>
      <c r="B13178" t="s">
        <v>33828</v>
      </c>
      <c r="C13178" t="s">
        <v>33764</v>
      </c>
      <c r="D13178" t="s">
        <v>33752</v>
      </c>
      <c r="E13178" t="s">
        <v>36198</v>
      </c>
      <c r="F13178" t="s">
        <v>35489</v>
      </c>
      <c r="G13178">
        <v>1997</v>
      </c>
      <c r="H13178" t="s">
        <v>36813</v>
      </c>
      <c r="I13178" t="s">
        <v>8073</v>
      </c>
      <c r="J13178" s="2" t="s">
        <v>33829</v>
      </c>
      <c r="K13178" s="5" t="s">
        <v>38</v>
      </c>
      <c r="L13178" t="s">
        <v>132</v>
      </c>
    </row>
    <row r="13179" spans="1:12" hidden="1" x14ac:dyDescent="0.25">
      <c r="A13179">
        <v>281942</v>
      </c>
      <c r="B13179" t="s">
        <v>33830</v>
      </c>
      <c r="C13179" t="s">
        <v>33826</v>
      </c>
      <c r="D13179" t="s">
        <v>33752</v>
      </c>
      <c r="E13179" t="s">
        <v>36198</v>
      </c>
      <c r="F13179" t="s">
        <v>35489</v>
      </c>
      <c r="G13179">
        <v>1997</v>
      </c>
      <c r="H13179" t="s">
        <v>36813</v>
      </c>
      <c r="I13179" t="s">
        <v>21484</v>
      </c>
      <c r="J13179" s="2" t="s">
        <v>33638</v>
      </c>
      <c r="K13179" s="5" t="s">
        <v>128</v>
      </c>
      <c r="L13179" t="s">
        <v>314</v>
      </c>
    </row>
    <row r="13180" spans="1:12" hidden="1" x14ac:dyDescent="0.25">
      <c r="A13180">
        <v>281943</v>
      </c>
      <c r="B13180" t="s">
        <v>33831</v>
      </c>
      <c r="C13180" t="s">
        <v>33832</v>
      </c>
      <c r="D13180" t="s">
        <v>33752</v>
      </c>
      <c r="E13180" t="s">
        <v>36198</v>
      </c>
      <c r="F13180" t="s">
        <v>35489</v>
      </c>
      <c r="G13180">
        <v>1997</v>
      </c>
      <c r="H13180" t="s">
        <v>36813</v>
      </c>
      <c r="I13180" t="s">
        <v>33641</v>
      </c>
      <c r="J13180" s="2" t="s">
        <v>33642</v>
      </c>
      <c r="K13180" s="5" t="s">
        <v>128</v>
      </c>
      <c r="L13180" t="s">
        <v>314</v>
      </c>
    </row>
    <row r="13181" spans="1:12" hidden="1" x14ac:dyDescent="0.25">
      <c r="A13181">
        <v>281953</v>
      </c>
      <c r="B13181" t="s">
        <v>33833</v>
      </c>
      <c r="C13181" t="s">
        <v>33826</v>
      </c>
      <c r="D13181" t="s">
        <v>33752</v>
      </c>
      <c r="E13181" t="s">
        <v>36198</v>
      </c>
      <c r="F13181" t="s">
        <v>35489</v>
      </c>
      <c r="G13181">
        <v>1997</v>
      </c>
      <c r="H13181" t="s">
        <v>36813</v>
      </c>
      <c r="I13181" t="s">
        <v>21484</v>
      </c>
      <c r="J13181" s="2" t="s">
        <v>33834</v>
      </c>
      <c r="K13181" s="5" t="s">
        <v>21</v>
      </c>
    </row>
    <row r="13182" spans="1:12" hidden="1" x14ac:dyDescent="0.25">
      <c r="A13182">
        <v>281981</v>
      </c>
      <c r="B13182" t="s">
        <v>33835</v>
      </c>
      <c r="C13182" t="s">
        <v>33769</v>
      </c>
      <c r="D13182" t="s">
        <v>33752</v>
      </c>
      <c r="E13182" t="s">
        <v>36198</v>
      </c>
      <c r="F13182" t="s">
        <v>35489</v>
      </c>
      <c r="G13182">
        <v>1997</v>
      </c>
      <c r="H13182" t="s">
        <v>36813</v>
      </c>
      <c r="I13182" t="s">
        <v>2884</v>
      </c>
      <c r="J13182" s="2" t="s">
        <v>33836</v>
      </c>
      <c r="K13182" s="5" t="s">
        <v>21</v>
      </c>
    </row>
    <row r="13183" spans="1:12" hidden="1" x14ac:dyDescent="0.25">
      <c r="A13183">
        <v>282006</v>
      </c>
      <c r="B13183" t="s">
        <v>33837</v>
      </c>
      <c r="C13183" t="s">
        <v>33838</v>
      </c>
      <c r="D13183" t="s">
        <v>33839</v>
      </c>
      <c r="E13183" t="s">
        <v>36199</v>
      </c>
      <c r="F13183" t="s">
        <v>36200</v>
      </c>
      <c r="G13183">
        <v>2000</v>
      </c>
      <c r="H13183" t="s">
        <v>36814</v>
      </c>
      <c r="I13183" t="s">
        <v>1061</v>
      </c>
      <c r="J13183" s="2" t="s">
        <v>33840</v>
      </c>
      <c r="K13183" s="5" t="s">
        <v>32</v>
      </c>
    </row>
    <row r="13184" spans="1:12" hidden="1" x14ac:dyDescent="0.25">
      <c r="A13184">
        <v>282019</v>
      </c>
      <c r="B13184" t="s">
        <v>33841</v>
      </c>
      <c r="C13184" t="s">
        <v>33842</v>
      </c>
      <c r="D13184" t="s">
        <v>33839</v>
      </c>
      <c r="E13184" t="s">
        <v>36199</v>
      </c>
      <c r="F13184" t="s">
        <v>36200</v>
      </c>
      <c r="G13184">
        <v>2000</v>
      </c>
      <c r="H13184" t="s">
        <v>36814</v>
      </c>
      <c r="I13184" t="s">
        <v>33843</v>
      </c>
      <c r="J13184" s="2" t="s">
        <v>33844</v>
      </c>
      <c r="K13184" s="5" t="s">
        <v>21</v>
      </c>
    </row>
    <row r="13185" spans="1:12" hidden="1" x14ac:dyDescent="0.25">
      <c r="A13185">
        <v>282039</v>
      </c>
      <c r="B13185" t="s">
        <v>33845</v>
      </c>
      <c r="C13185" t="s">
        <v>33846</v>
      </c>
      <c r="D13185" t="s">
        <v>33839</v>
      </c>
      <c r="E13185" t="s">
        <v>36199</v>
      </c>
      <c r="F13185" t="s">
        <v>36200</v>
      </c>
      <c r="G13185">
        <v>2000</v>
      </c>
      <c r="H13185" t="s">
        <v>36814</v>
      </c>
      <c r="I13185" t="s">
        <v>13907</v>
      </c>
      <c r="J13185" s="2" t="s">
        <v>33847</v>
      </c>
      <c r="K13185" s="5" t="s">
        <v>55</v>
      </c>
    </row>
    <row r="13186" spans="1:12" hidden="1" x14ac:dyDescent="0.25">
      <c r="A13186">
        <v>282043</v>
      </c>
      <c r="B13186" t="s">
        <v>33848</v>
      </c>
      <c r="C13186" t="s">
        <v>33846</v>
      </c>
      <c r="D13186" t="s">
        <v>33839</v>
      </c>
      <c r="E13186" t="s">
        <v>36199</v>
      </c>
      <c r="F13186" t="s">
        <v>36200</v>
      </c>
      <c r="G13186">
        <v>2000</v>
      </c>
      <c r="H13186" t="s">
        <v>36814</v>
      </c>
      <c r="I13186" t="s">
        <v>13907</v>
      </c>
      <c r="J13186" s="2" t="s">
        <v>33849</v>
      </c>
      <c r="K13186" s="5" t="s">
        <v>38</v>
      </c>
      <c r="L13186" t="s">
        <v>1951</v>
      </c>
    </row>
    <row r="13187" spans="1:12" hidden="1" x14ac:dyDescent="0.25">
      <c r="A13187">
        <v>282046</v>
      </c>
      <c r="B13187" t="s">
        <v>33850</v>
      </c>
      <c r="C13187" t="s">
        <v>33838</v>
      </c>
      <c r="D13187" t="s">
        <v>33839</v>
      </c>
      <c r="E13187" t="s">
        <v>36199</v>
      </c>
      <c r="F13187" t="s">
        <v>36200</v>
      </c>
      <c r="G13187">
        <v>2000</v>
      </c>
      <c r="H13187" t="s">
        <v>36814</v>
      </c>
      <c r="I13187" t="s">
        <v>1061</v>
      </c>
      <c r="J13187" s="2" t="s">
        <v>33851</v>
      </c>
      <c r="K13187" s="5" t="s">
        <v>173</v>
      </c>
    </row>
    <row r="13188" spans="1:12" hidden="1" x14ac:dyDescent="0.25">
      <c r="A13188">
        <v>282050</v>
      </c>
      <c r="B13188" t="s">
        <v>33852</v>
      </c>
      <c r="C13188" t="s">
        <v>33846</v>
      </c>
      <c r="D13188" t="s">
        <v>33839</v>
      </c>
      <c r="E13188" t="s">
        <v>36199</v>
      </c>
      <c r="F13188" t="s">
        <v>36200</v>
      </c>
      <c r="G13188">
        <v>2000</v>
      </c>
      <c r="H13188" t="s">
        <v>36814</v>
      </c>
      <c r="I13188" t="s">
        <v>13907</v>
      </c>
      <c r="J13188" s="2" t="s">
        <v>33853</v>
      </c>
      <c r="K13188" s="5" t="s">
        <v>21</v>
      </c>
    </row>
    <row r="13189" spans="1:12" hidden="1" x14ac:dyDescent="0.25">
      <c r="A13189">
        <v>282059</v>
      </c>
      <c r="B13189" t="s">
        <v>33854</v>
      </c>
      <c r="C13189" t="s">
        <v>33838</v>
      </c>
      <c r="D13189" t="s">
        <v>33839</v>
      </c>
      <c r="E13189" t="s">
        <v>36199</v>
      </c>
      <c r="F13189" t="s">
        <v>36200</v>
      </c>
      <c r="G13189">
        <v>2000</v>
      </c>
      <c r="H13189" t="s">
        <v>36814</v>
      </c>
      <c r="I13189" t="s">
        <v>1061</v>
      </c>
      <c r="J13189" s="2" t="s">
        <v>33855</v>
      </c>
      <c r="K13189" s="5" t="s">
        <v>21</v>
      </c>
    </row>
    <row r="13190" spans="1:12" hidden="1" x14ac:dyDescent="0.25">
      <c r="A13190">
        <v>282060</v>
      </c>
      <c r="B13190" t="s">
        <v>33856</v>
      </c>
      <c r="C13190" t="s">
        <v>33846</v>
      </c>
      <c r="D13190" t="s">
        <v>33839</v>
      </c>
      <c r="E13190" t="s">
        <v>36199</v>
      </c>
      <c r="F13190" t="s">
        <v>36200</v>
      </c>
      <c r="G13190">
        <v>2000</v>
      </c>
      <c r="H13190" t="s">
        <v>36814</v>
      </c>
      <c r="I13190" t="s">
        <v>13907</v>
      </c>
      <c r="J13190" s="2" t="s">
        <v>33857</v>
      </c>
      <c r="K13190" s="5" t="s">
        <v>21</v>
      </c>
    </row>
    <row r="13191" spans="1:12" hidden="1" x14ac:dyDescent="0.25">
      <c r="A13191">
        <v>282061</v>
      </c>
      <c r="B13191" t="s">
        <v>33858</v>
      </c>
      <c r="C13191" t="s">
        <v>33838</v>
      </c>
      <c r="D13191" t="s">
        <v>33839</v>
      </c>
      <c r="E13191" t="s">
        <v>36199</v>
      </c>
      <c r="F13191" t="s">
        <v>36200</v>
      </c>
      <c r="G13191">
        <v>2000</v>
      </c>
      <c r="H13191" t="s">
        <v>36814</v>
      </c>
      <c r="I13191" t="s">
        <v>1061</v>
      </c>
      <c r="J13191" s="2" t="s">
        <v>33859</v>
      </c>
      <c r="K13191" s="5" t="s">
        <v>55</v>
      </c>
    </row>
    <row r="13192" spans="1:12" hidden="1" x14ac:dyDescent="0.25">
      <c r="A13192">
        <v>282073</v>
      </c>
      <c r="B13192" t="s">
        <v>33860</v>
      </c>
      <c r="C13192" t="s">
        <v>33838</v>
      </c>
      <c r="D13192" t="s">
        <v>33839</v>
      </c>
      <c r="E13192" t="s">
        <v>36199</v>
      </c>
      <c r="F13192" t="s">
        <v>36200</v>
      </c>
      <c r="G13192">
        <v>2000</v>
      </c>
      <c r="H13192" t="s">
        <v>36814</v>
      </c>
      <c r="I13192" t="s">
        <v>1061</v>
      </c>
      <c r="J13192" s="2" t="s">
        <v>33861</v>
      </c>
      <c r="K13192" s="5" t="s">
        <v>55</v>
      </c>
    </row>
    <row r="13193" spans="1:12" hidden="1" x14ac:dyDescent="0.25">
      <c r="A13193">
        <v>282075</v>
      </c>
      <c r="B13193" t="s">
        <v>33862</v>
      </c>
      <c r="C13193" t="s">
        <v>33846</v>
      </c>
      <c r="D13193" t="s">
        <v>33839</v>
      </c>
      <c r="E13193" t="s">
        <v>36199</v>
      </c>
      <c r="F13193" t="s">
        <v>36200</v>
      </c>
      <c r="G13193">
        <v>2000</v>
      </c>
      <c r="H13193" t="s">
        <v>36814</v>
      </c>
      <c r="I13193" t="s">
        <v>13907</v>
      </c>
      <c r="J13193" s="2" t="s">
        <v>33863</v>
      </c>
      <c r="K13193" s="5" t="s">
        <v>55</v>
      </c>
    </row>
    <row r="13194" spans="1:12" hidden="1" x14ac:dyDescent="0.25">
      <c r="A13194">
        <v>282095</v>
      </c>
      <c r="B13194" t="s">
        <v>33864</v>
      </c>
      <c r="C13194" t="s">
        <v>33838</v>
      </c>
      <c r="D13194" t="s">
        <v>33839</v>
      </c>
      <c r="E13194" t="s">
        <v>36199</v>
      </c>
      <c r="F13194" t="s">
        <v>36200</v>
      </c>
      <c r="G13194">
        <v>2000</v>
      </c>
      <c r="H13194" t="s">
        <v>36814</v>
      </c>
      <c r="I13194" t="s">
        <v>1061</v>
      </c>
      <c r="J13194" s="2" t="s">
        <v>33865</v>
      </c>
      <c r="K13194" s="5" t="s">
        <v>21</v>
      </c>
      <c r="L13194" t="s">
        <v>143</v>
      </c>
    </row>
    <row r="13195" spans="1:12" hidden="1" x14ac:dyDescent="0.25">
      <c r="A13195">
        <v>282101</v>
      </c>
      <c r="B13195" t="s">
        <v>33866</v>
      </c>
      <c r="C13195" t="s">
        <v>33838</v>
      </c>
      <c r="D13195" t="s">
        <v>33839</v>
      </c>
      <c r="E13195" t="s">
        <v>36199</v>
      </c>
      <c r="F13195" t="s">
        <v>36200</v>
      </c>
      <c r="G13195">
        <v>2000</v>
      </c>
      <c r="H13195" t="s">
        <v>36814</v>
      </c>
      <c r="I13195" t="s">
        <v>1061</v>
      </c>
      <c r="J13195" s="2" t="s">
        <v>33867</v>
      </c>
      <c r="K13195" s="5" t="s">
        <v>21</v>
      </c>
    </row>
    <row r="13196" spans="1:12" hidden="1" x14ac:dyDescent="0.25">
      <c r="A13196">
        <v>282108</v>
      </c>
      <c r="B13196" t="s">
        <v>33868</v>
      </c>
      <c r="C13196" t="s">
        <v>33842</v>
      </c>
      <c r="D13196" t="s">
        <v>33839</v>
      </c>
      <c r="E13196" t="s">
        <v>36199</v>
      </c>
      <c r="F13196" t="s">
        <v>36200</v>
      </c>
      <c r="G13196">
        <v>2000</v>
      </c>
      <c r="H13196" t="s">
        <v>36814</v>
      </c>
      <c r="I13196" t="s">
        <v>33843</v>
      </c>
      <c r="J13196" s="2" t="s">
        <v>33869</v>
      </c>
      <c r="K13196" s="5" t="s">
        <v>38</v>
      </c>
      <c r="L13196" t="s">
        <v>132</v>
      </c>
    </row>
    <row r="13197" spans="1:12" hidden="1" x14ac:dyDescent="0.25">
      <c r="A13197">
        <v>282116</v>
      </c>
      <c r="B13197" t="s">
        <v>33870</v>
      </c>
      <c r="C13197" t="s">
        <v>33842</v>
      </c>
      <c r="D13197" t="s">
        <v>33839</v>
      </c>
      <c r="E13197" t="s">
        <v>36199</v>
      </c>
      <c r="F13197" t="s">
        <v>36200</v>
      </c>
      <c r="G13197">
        <v>2000</v>
      </c>
      <c r="H13197" t="s">
        <v>36814</v>
      </c>
      <c r="I13197" t="s">
        <v>33843</v>
      </c>
      <c r="J13197" s="2" t="s">
        <v>33871</v>
      </c>
      <c r="K13197" s="5" t="s">
        <v>21</v>
      </c>
    </row>
    <row r="13198" spans="1:12" hidden="1" x14ac:dyDescent="0.25">
      <c r="A13198">
        <v>282118</v>
      </c>
      <c r="B13198" t="s">
        <v>33872</v>
      </c>
      <c r="C13198" t="s">
        <v>33842</v>
      </c>
      <c r="D13198" t="s">
        <v>33839</v>
      </c>
      <c r="E13198" t="s">
        <v>36199</v>
      </c>
      <c r="F13198" t="s">
        <v>36200</v>
      </c>
      <c r="G13198">
        <v>2000</v>
      </c>
      <c r="H13198" t="s">
        <v>36814</v>
      </c>
      <c r="I13198" t="s">
        <v>33843</v>
      </c>
      <c r="J13198" s="2" t="s">
        <v>33873</v>
      </c>
      <c r="K13198" s="5" t="s">
        <v>21</v>
      </c>
    </row>
    <row r="13199" spans="1:12" hidden="1" x14ac:dyDescent="0.25">
      <c r="A13199">
        <v>282144</v>
      </c>
      <c r="B13199" t="s">
        <v>33874</v>
      </c>
      <c r="C13199" t="s">
        <v>33842</v>
      </c>
      <c r="D13199" t="s">
        <v>33839</v>
      </c>
      <c r="E13199" t="s">
        <v>36199</v>
      </c>
      <c r="F13199" t="s">
        <v>36200</v>
      </c>
      <c r="G13199">
        <v>2000</v>
      </c>
      <c r="H13199" t="s">
        <v>36814</v>
      </c>
      <c r="I13199" t="s">
        <v>33843</v>
      </c>
      <c r="J13199" s="2" t="s">
        <v>33875</v>
      </c>
      <c r="K13199" s="5" t="s">
        <v>345</v>
      </c>
    </row>
    <row r="13200" spans="1:12" hidden="1" x14ac:dyDescent="0.25">
      <c r="A13200">
        <v>282259</v>
      </c>
      <c r="B13200" t="s">
        <v>33876</v>
      </c>
      <c r="C13200" t="s">
        <v>33842</v>
      </c>
      <c r="D13200" t="s">
        <v>33839</v>
      </c>
      <c r="E13200" t="s">
        <v>36199</v>
      </c>
      <c r="F13200" t="s">
        <v>36200</v>
      </c>
      <c r="G13200">
        <v>2000</v>
      </c>
      <c r="H13200" t="s">
        <v>36814</v>
      </c>
      <c r="I13200" t="s">
        <v>33843</v>
      </c>
      <c r="J13200" s="2" t="s">
        <v>33877</v>
      </c>
      <c r="K13200" s="5" t="s">
        <v>502</v>
      </c>
    </row>
    <row r="13201" spans="1:12" hidden="1" x14ac:dyDescent="0.25">
      <c r="A13201">
        <v>282263</v>
      </c>
      <c r="B13201" t="s">
        <v>33878</v>
      </c>
      <c r="C13201" t="s">
        <v>33846</v>
      </c>
      <c r="D13201" t="s">
        <v>33839</v>
      </c>
      <c r="E13201" t="s">
        <v>36199</v>
      </c>
      <c r="F13201" t="s">
        <v>36200</v>
      </c>
      <c r="G13201">
        <v>2000</v>
      </c>
      <c r="H13201" t="s">
        <v>36814</v>
      </c>
      <c r="I13201" t="s">
        <v>13907</v>
      </c>
      <c r="J13201" s="2" t="s">
        <v>33879</v>
      </c>
      <c r="K13201" s="5" t="s">
        <v>21</v>
      </c>
    </row>
    <row r="13202" spans="1:12" hidden="1" x14ac:dyDescent="0.25">
      <c r="A13202">
        <v>282291</v>
      </c>
      <c r="B13202" t="s">
        <v>33880</v>
      </c>
      <c r="C13202" t="s">
        <v>33881</v>
      </c>
      <c r="D13202" t="s">
        <v>33882</v>
      </c>
      <c r="E13202" t="s">
        <v>36201</v>
      </c>
      <c r="F13202" t="s">
        <v>36202</v>
      </c>
      <c r="G13202">
        <v>1992</v>
      </c>
      <c r="H13202" t="s">
        <v>36815</v>
      </c>
      <c r="I13202" t="s">
        <v>514</v>
      </c>
      <c r="J13202" s="2" t="s">
        <v>33883</v>
      </c>
      <c r="K13202" s="5" t="s">
        <v>202</v>
      </c>
    </row>
    <row r="13203" spans="1:12" hidden="1" x14ac:dyDescent="0.25">
      <c r="A13203">
        <v>282292</v>
      </c>
      <c r="B13203" t="s">
        <v>33884</v>
      </c>
      <c r="C13203" t="s">
        <v>33881</v>
      </c>
      <c r="D13203" t="s">
        <v>33882</v>
      </c>
      <c r="E13203" t="s">
        <v>36201</v>
      </c>
      <c r="F13203" t="s">
        <v>36202</v>
      </c>
      <c r="G13203">
        <v>1992</v>
      </c>
      <c r="H13203" t="s">
        <v>36815</v>
      </c>
      <c r="I13203" t="s">
        <v>514</v>
      </c>
      <c r="J13203" s="2" t="s">
        <v>33885</v>
      </c>
      <c r="K13203" s="5" t="s">
        <v>21</v>
      </c>
    </row>
    <row r="13204" spans="1:12" hidden="1" x14ac:dyDescent="0.25">
      <c r="A13204">
        <v>282297</v>
      </c>
      <c r="B13204" t="s">
        <v>33886</v>
      </c>
      <c r="C13204" t="s">
        <v>33887</v>
      </c>
      <c r="D13204" t="s">
        <v>33882</v>
      </c>
      <c r="E13204" t="s">
        <v>36201</v>
      </c>
      <c r="F13204" t="s">
        <v>36202</v>
      </c>
      <c r="G13204">
        <v>1992</v>
      </c>
      <c r="H13204" t="s">
        <v>36815</v>
      </c>
      <c r="I13204" t="s">
        <v>33888</v>
      </c>
      <c r="J13204" s="2" t="s">
        <v>33889</v>
      </c>
      <c r="K13204" s="5" t="s">
        <v>580</v>
      </c>
      <c r="L13204" t="s">
        <v>374</v>
      </c>
    </row>
    <row r="13205" spans="1:12" hidden="1" x14ac:dyDescent="0.25">
      <c r="A13205">
        <v>282315</v>
      </c>
      <c r="B13205" t="s">
        <v>33890</v>
      </c>
      <c r="C13205" t="s">
        <v>33891</v>
      </c>
      <c r="D13205" t="s">
        <v>33882</v>
      </c>
      <c r="E13205" t="s">
        <v>36201</v>
      </c>
      <c r="F13205" t="s">
        <v>36202</v>
      </c>
      <c r="G13205">
        <v>1992</v>
      </c>
      <c r="H13205" t="s">
        <v>36815</v>
      </c>
      <c r="I13205" t="s">
        <v>33892</v>
      </c>
      <c r="J13205" s="2" t="s">
        <v>33893</v>
      </c>
      <c r="K13205" s="5" t="s">
        <v>38</v>
      </c>
      <c r="L13205" t="s">
        <v>35281</v>
      </c>
    </row>
    <row r="13206" spans="1:12" hidden="1" x14ac:dyDescent="0.25">
      <c r="A13206">
        <v>282344</v>
      </c>
      <c r="B13206" t="s">
        <v>33894</v>
      </c>
      <c r="C13206" t="s">
        <v>33895</v>
      </c>
      <c r="D13206" t="s">
        <v>33882</v>
      </c>
      <c r="E13206" t="s">
        <v>36201</v>
      </c>
      <c r="F13206" t="s">
        <v>36202</v>
      </c>
      <c r="G13206">
        <v>1992</v>
      </c>
      <c r="H13206" t="s">
        <v>36815</v>
      </c>
      <c r="I13206" t="s">
        <v>33896</v>
      </c>
      <c r="J13206" s="2" t="s">
        <v>33897</v>
      </c>
      <c r="K13206" s="5" t="s">
        <v>128</v>
      </c>
      <c r="L13206" t="s">
        <v>35202</v>
      </c>
    </row>
    <row r="13207" spans="1:12" hidden="1" x14ac:dyDescent="0.25">
      <c r="A13207">
        <v>282423</v>
      </c>
      <c r="B13207" t="s">
        <v>33898</v>
      </c>
      <c r="C13207" t="s">
        <v>33895</v>
      </c>
      <c r="D13207" t="s">
        <v>33882</v>
      </c>
      <c r="E13207" t="s">
        <v>36201</v>
      </c>
      <c r="F13207" t="s">
        <v>36202</v>
      </c>
      <c r="G13207">
        <v>1992</v>
      </c>
      <c r="H13207" t="s">
        <v>36815</v>
      </c>
      <c r="I13207" t="s">
        <v>33896</v>
      </c>
      <c r="J13207" s="2" t="s">
        <v>33899</v>
      </c>
      <c r="K13207" s="5" t="s">
        <v>38</v>
      </c>
      <c r="L13207" t="s">
        <v>323</v>
      </c>
    </row>
    <row r="13208" spans="1:12" hidden="1" x14ac:dyDescent="0.25">
      <c r="A13208">
        <v>282426</v>
      </c>
      <c r="B13208" t="s">
        <v>33900</v>
      </c>
      <c r="C13208" t="s">
        <v>33895</v>
      </c>
      <c r="D13208" t="s">
        <v>33882</v>
      </c>
      <c r="E13208" t="s">
        <v>36201</v>
      </c>
      <c r="F13208" t="s">
        <v>36202</v>
      </c>
      <c r="G13208">
        <v>1992</v>
      </c>
      <c r="H13208" t="s">
        <v>36815</v>
      </c>
      <c r="I13208" t="s">
        <v>33896</v>
      </c>
      <c r="J13208" s="2" t="s">
        <v>33901</v>
      </c>
      <c r="K13208" s="5" t="s">
        <v>38</v>
      </c>
      <c r="L13208" t="s">
        <v>132</v>
      </c>
    </row>
    <row r="13209" spans="1:12" hidden="1" x14ac:dyDescent="0.25">
      <c r="A13209">
        <v>282432</v>
      </c>
      <c r="B13209" t="s">
        <v>33902</v>
      </c>
      <c r="C13209" t="s">
        <v>33895</v>
      </c>
      <c r="D13209" t="s">
        <v>33882</v>
      </c>
      <c r="E13209" t="s">
        <v>36201</v>
      </c>
      <c r="F13209" t="s">
        <v>36202</v>
      </c>
      <c r="G13209">
        <v>1992</v>
      </c>
      <c r="H13209" t="s">
        <v>36815</v>
      </c>
      <c r="I13209" t="s">
        <v>33896</v>
      </c>
      <c r="J13209" s="2" t="s">
        <v>33903</v>
      </c>
      <c r="K13209" s="5" t="s">
        <v>38</v>
      </c>
    </row>
    <row r="13210" spans="1:12" hidden="1" x14ac:dyDescent="0.25">
      <c r="A13210">
        <v>282532</v>
      </c>
      <c r="B13210" t="s">
        <v>33904</v>
      </c>
      <c r="C13210" t="s">
        <v>33905</v>
      </c>
      <c r="D13210" t="s">
        <v>33882</v>
      </c>
      <c r="E13210" t="s">
        <v>36201</v>
      </c>
      <c r="F13210" t="s">
        <v>36202</v>
      </c>
      <c r="G13210">
        <v>1992</v>
      </c>
      <c r="H13210" t="s">
        <v>36815</v>
      </c>
      <c r="I13210" t="s">
        <v>33906</v>
      </c>
      <c r="J13210" s="2" t="s">
        <v>33907</v>
      </c>
      <c r="K13210" s="5" t="s">
        <v>202</v>
      </c>
    </row>
    <row r="13211" spans="1:12" hidden="1" x14ac:dyDescent="0.25">
      <c r="A13211">
        <v>282533</v>
      </c>
      <c r="B13211" t="s">
        <v>33908</v>
      </c>
      <c r="C13211" t="s">
        <v>33909</v>
      </c>
      <c r="D13211" t="s">
        <v>33882</v>
      </c>
      <c r="E13211" t="s">
        <v>36201</v>
      </c>
      <c r="F13211" t="s">
        <v>36202</v>
      </c>
      <c r="G13211">
        <v>1992</v>
      </c>
      <c r="H13211" t="s">
        <v>36815</v>
      </c>
      <c r="I13211" t="s">
        <v>27710</v>
      </c>
      <c r="J13211" s="2" t="s">
        <v>33910</v>
      </c>
      <c r="K13211" s="5" t="s">
        <v>55</v>
      </c>
    </row>
    <row r="13212" spans="1:12" hidden="1" x14ac:dyDescent="0.25">
      <c r="A13212">
        <v>282551</v>
      </c>
      <c r="B13212" t="s">
        <v>33911</v>
      </c>
      <c r="C13212" t="s">
        <v>33909</v>
      </c>
      <c r="D13212" t="s">
        <v>33882</v>
      </c>
      <c r="E13212" t="s">
        <v>36201</v>
      </c>
      <c r="F13212" t="s">
        <v>36202</v>
      </c>
      <c r="G13212">
        <v>1992</v>
      </c>
      <c r="H13212" t="s">
        <v>36815</v>
      </c>
      <c r="I13212" t="s">
        <v>27710</v>
      </c>
      <c r="J13212" s="2" t="s">
        <v>33912</v>
      </c>
      <c r="K13212" s="5" t="s">
        <v>38</v>
      </c>
      <c r="L13212" t="s">
        <v>16</v>
      </c>
    </row>
    <row r="13213" spans="1:12" hidden="1" x14ac:dyDescent="0.25">
      <c r="A13213">
        <v>282582</v>
      </c>
      <c r="B13213" t="s">
        <v>33913</v>
      </c>
      <c r="C13213" t="s">
        <v>33905</v>
      </c>
      <c r="D13213" t="s">
        <v>33882</v>
      </c>
      <c r="E13213" t="s">
        <v>36201</v>
      </c>
      <c r="F13213" t="s">
        <v>36202</v>
      </c>
      <c r="G13213">
        <v>1992</v>
      </c>
      <c r="H13213" t="s">
        <v>36815</v>
      </c>
      <c r="I13213" t="s">
        <v>33906</v>
      </c>
      <c r="J13213" s="2" t="s">
        <v>33914</v>
      </c>
      <c r="K13213" s="5" t="s">
        <v>38</v>
      </c>
      <c r="L13213" t="s">
        <v>132</v>
      </c>
    </row>
    <row r="13214" spans="1:12" hidden="1" x14ac:dyDescent="0.25">
      <c r="A13214">
        <v>282593</v>
      </c>
      <c r="B13214" t="s">
        <v>33915</v>
      </c>
      <c r="C13214" t="s">
        <v>33909</v>
      </c>
      <c r="D13214" t="s">
        <v>33882</v>
      </c>
      <c r="E13214" t="s">
        <v>36201</v>
      </c>
      <c r="F13214" t="s">
        <v>36202</v>
      </c>
      <c r="G13214">
        <v>1992</v>
      </c>
      <c r="H13214" t="s">
        <v>36815</v>
      </c>
      <c r="I13214" t="s">
        <v>27710</v>
      </c>
      <c r="J13214" s="2" t="s">
        <v>33916</v>
      </c>
      <c r="K13214" s="5" t="s">
        <v>38</v>
      </c>
      <c r="L13214" t="s">
        <v>323</v>
      </c>
    </row>
    <row r="13215" spans="1:12" hidden="1" x14ac:dyDescent="0.25">
      <c r="A13215">
        <v>282595</v>
      </c>
      <c r="B13215" t="s">
        <v>33917</v>
      </c>
      <c r="C13215" t="s">
        <v>33909</v>
      </c>
      <c r="D13215" t="s">
        <v>33882</v>
      </c>
      <c r="E13215" t="s">
        <v>36201</v>
      </c>
      <c r="F13215" t="s">
        <v>36202</v>
      </c>
      <c r="G13215">
        <v>1992</v>
      </c>
      <c r="H13215" t="s">
        <v>36815</v>
      </c>
      <c r="I13215" t="s">
        <v>27710</v>
      </c>
      <c r="J13215" s="2" t="s">
        <v>33918</v>
      </c>
      <c r="K13215" s="5" t="s">
        <v>38</v>
      </c>
      <c r="L13215" t="s">
        <v>323</v>
      </c>
    </row>
    <row r="13216" spans="1:12" hidden="1" x14ac:dyDescent="0.25">
      <c r="A13216">
        <v>282603</v>
      </c>
      <c r="B13216" t="s">
        <v>33919</v>
      </c>
      <c r="C13216" t="s">
        <v>33909</v>
      </c>
      <c r="D13216" t="s">
        <v>33882</v>
      </c>
      <c r="E13216" t="s">
        <v>36201</v>
      </c>
      <c r="F13216" t="s">
        <v>36202</v>
      </c>
      <c r="G13216">
        <v>1992</v>
      </c>
      <c r="H13216" t="s">
        <v>36815</v>
      </c>
      <c r="I13216" t="s">
        <v>27710</v>
      </c>
      <c r="J13216" s="2" t="s">
        <v>33920</v>
      </c>
      <c r="K13216" s="5" t="s">
        <v>38</v>
      </c>
      <c r="L13216" t="s">
        <v>35296</v>
      </c>
    </row>
    <row r="13217" spans="1:12" hidden="1" x14ac:dyDescent="0.25">
      <c r="A13217">
        <v>282621</v>
      </c>
      <c r="B13217" t="s">
        <v>33921</v>
      </c>
      <c r="C13217" t="s">
        <v>33922</v>
      </c>
      <c r="D13217" t="s">
        <v>33882</v>
      </c>
      <c r="E13217" t="s">
        <v>36201</v>
      </c>
      <c r="F13217" t="s">
        <v>36202</v>
      </c>
      <c r="G13217">
        <v>1992</v>
      </c>
      <c r="H13217" t="s">
        <v>36815</v>
      </c>
      <c r="I13217" t="s">
        <v>3948</v>
      </c>
      <c r="J13217" s="2" t="s">
        <v>33923</v>
      </c>
      <c r="K13217" s="5" t="s">
        <v>21</v>
      </c>
    </row>
    <row r="13218" spans="1:12" hidden="1" x14ac:dyDescent="0.25">
      <c r="A13218">
        <v>282624</v>
      </c>
      <c r="B13218" t="s">
        <v>33924</v>
      </c>
      <c r="C13218" t="s">
        <v>33905</v>
      </c>
      <c r="D13218" t="s">
        <v>33882</v>
      </c>
      <c r="E13218" t="s">
        <v>36201</v>
      </c>
      <c r="F13218" t="s">
        <v>36202</v>
      </c>
      <c r="G13218">
        <v>1992</v>
      </c>
      <c r="H13218" t="s">
        <v>36815</v>
      </c>
      <c r="I13218" t="s">
        <v>33906</v>
      </c>
      <c r="J13218" s="2" t="s">
        <v>33925</v>
      </c>
      <c r="K13218" s="5" t="s">
        <v>38</v>
      </c>
      <c r="L13218" t="s">
        <v>174</v>
      </c>
    </row>
    <row r="13219" spans="1:12" hidden="1" x14ac:dyDescent="0.25">
      <c r="A13219">
        <v>282658</v>
      </c>
      <c r="B13219" t="s">
        <v>33926</v>
      </c>
      <c r="C13219" t="s">
        <v>33922</v>
      </c>
      <c r="D13219" t="s">
        <v>33882</v>
      </c>
      <c r="E13219" t="s">
        <v>36201</v>
      </c>
      <c r="F13219" t="s">
        <v>36202</v>
      </c>
      <c r="G13219">
        <v>1992</v>
      </c>
      <c r="H13219" t="s">
        <v>36815</v>
      </c>
      <c r="I13219" t="s">
        <v>3948</v>
      </c>
      <c r="J13219" s="2" t="s">
        <v>33927</v>
      </c>
      <c r="K13219" s="5" t="s">
        <v>21</v>
      </c>
    </row>
    <row r="13220" spans="1:12" hidden="1" x14ac:dyDescent="0.25">
      <c r="A13220">
        <v>282697</v>
      </c>
      <c r="B13220" t="s">
        <v>33928</v>
      </c>
      <c r="C13220" t="s">
        <v>33905</v>
      </c>
      <c r="D13220" t="s">
        <v>33882</v>
      </c>
      <c r="E13220" t="s">
        <v>36201</v>
      </c>
      <c r="F13220" t="s">
        <v>36202</v>
      </c>
      <c r="G13220">
        <v>1992</v>
      </c>
      <c r="H13220" t="s">
        <v>36815</v>
      </c>
      <c r="I13220" t="s">
        <v>33906</v>
      </c>
      <c r="J13220" s="2" t="s">
        <v>33929</v>
      </c>
      <c r="K13220" s="5" t="s">
        <v>21</v>
      </c>
    </row>
    <row r="13221" spans="1:12" hidden="1" x14ac:dyDescent="0.25">
      <c r="A13221">
        <v>282720</v>
      </c>
      <c r="B13221" t="s">
        <v>33930</v>
      </c>
      <c r="C13221" t="s">
        <v>33922</v>
      </c>
      <c r="D13221" t="s">
        <v>33882</v>
      </c>
      <c r="E13221" t="s">
        <v>36201</v>
      </c>
      <c r="F13221" t="s">
        <v>36202</v>
      </c>
      <c r="G13221">
        <v>1992</v>
      </c>
      <c r="H13221" t="s">
        <v>36815</v>
      </c>
      <c r="I13221" t="s">
        <v>3948</v>
      </c>
      <c r="J13221" s="2" t="s">
        <v>33931</v>
      </c>
      <c r="K13221" s="5" t="s">
        <v>32</v>
      </c>
    </row>
    <row r="13222" spans="1:12" hidden="1" x14ac:dyDescent="0.25">
      <c r="A13222">
        <v>282775</v>
      </c>
      <c r="B13222" t="s">
        <v>33932</v>
      </c>
      <c r="C13222" t="s">
        <v>33922</v>
      </c>
      <c r="D13222" t="s">
        <v>33882</v>
      </c>
      <c r="E13222" t="s">
        <v>36201</v>
      </c>
      <c r="F13222" t="s">
        <v>36202</v>
      </c>
      <c r="G13222">
        <v>1992</v>
      </c>
      <c r="H13222" t="s">
        <v>36815</v>
      </c>
      <c r="I13222" t="s">
        <v>3948</v>
      </c>
      <c r="J13222" s="2" t="s">
        <v>33933</v>
      </c>
      <c r="K13222" s="5" t="s">
        <v>38</v>
      </c>
      <c r="L13222" t="s">
        <v>132</v>
      </c>
    </row>
    <row r="13223" spans="1:12" hidden="1" x14ac:dyDescent="0.25">
      <c r="A13223">
        <v>282812</v>
      </c>
      <c r="B13223" t="s">
        <v>33934</v>
      </c>
      <c r="C13223" t="s">
        <v>33935</v>
      </c>
      <c r="D13223" t="s">
        <v>33936</v>
      </c>
      <c r="E13223" t="s">
        <v>36203</v>
      </c>
      <c r="F13223" t="s">
        <v>35356</v>
      </c>
      <c r="G13223">
        <v>1995</v>
      </c>
      <c r="H13223" t="s">
        <v>36816</v>
      </c>
      <c r="I13223" t="s">
        <v>33937</v>
      </c>
      <c r="J13223" s="2" t="s">
        <v>33938</v>
      </c>
      <c r="K13223" s="5" t="s">
        <v>21</v>
      </c>
    </row>
    <row r="13224" spans="1:12" hidden="1" x14ac:dyDescent="0.25">
      <c r="A13224">
        <v>282823</v>
      </c>
      <c r="B13224" t="s">
        <v>33939</v>
      </c>
      <c r="C13224" t="s">
        <v>33935</v>
      </c>
      <c r="D13224" t="s">
        <v>33936</v>
      </c>
      <c r="E13224" t="s">
        <v>36203</v>
      </c>
      <c r="F13224" t="s">
        <v>35356</v>
      </c>
      <c r="G13224">
        <v>1995</v>
      </c>
      <c r="H13224" t="s">
        <v>36816</v>
      </c>
      <c r="I13224" t="s">
        <v>33937</v>
      </c>
      <c r="J13224" s="2" t="s">
        <v>33940</v>
      </c>
      <c r="K13224" s="5" t="s">
        <v>128</v>
      </c>
    </row>
    <row r="13225" spans="1:12" hidden="1" x14ac:dyDescent="0.25">
      <c r="A13225">
        <v>282831</v>
      </c>
      <c r="B13225" t="s">
        <v>33941</v>
      </c>
      <c r="C13225" t="s">
        <v>33942</v>
      </c>
      <c r="D13225" t="s">
        <v>33936</v>
      </c>
      <c r="E13225" t="s">
        <v>36203</v>
      </c>
      <c r="F13225" t="s">
        <v>35356</v>
      </c>
      <c r="G13225">
        <v>1995</v>
      </c>
      <c r="H13225" t="s">
        <v>36816</v>
      </c>
      <c r="I13225" t="s">
        <v>33943</v>
      </c>
      <c r="J13225" s="2" t="s">
        <v>33944</v>
      </c>
      <c r="K13225" s="5" t="s">
        <v>21</v>
      </c>
    </row>
    <row r="13226" spans="1:12" hidden="1" x14ac:dyDescent="0.25">
      <c r="A13226">
        <v>282832</v>
      </c>
      <c r="B13226" t="s">
        <v>33945</v>
      </c>
      <c r="C13226" t="s">
        <v>33946</v>
      </c>
      <c r="D13226" t="s">
        <v>33936</v>
      </c>
      <c r="E13226" t="s">
        <v>36203</v>
      </c>
      <c r="F13226" t="s">
        <v>35356</v>
      </c>
      <c r="G13226">
        <v>1995</v>
      </c>
      <c r="H13226" t="s">
        <v>36816</v>
      </c>
      <c r="I13226" t="s">
        <v>33947</v>
      </c>
      <c r="J13226" s="2" t="s">
        <v>33948</v>
      </c>
      <c r="K13226" s="5" t="s">
        <v>21</v>
      </c>
    </row>
    <row r="13227" spans="1:12" hidden="1" x14ac:dyDescent="0.25">
      <c r="A13227">
        <v>282915</v>
      </c>
      <c r="B13227" t="s">
        <v>33949</v>
      </c>
      <c r="C13227" t="s">
        <v>33950</v>
      </c>
      <c r="D13227" t="s">
        <v>33936</v>
      </c>
      <c r="E13227" t="s">
        <v>36203</v>
      </c>
      <c r="F13227" t="s">
        <v>35356</v>
      </c>
      <c r="G13227">
        <v>1995</v>
      </c>
      <c r="H13227" t="s">
        <v>36816</v>
      </c>
      <c r="I13227" t="s">
        <v>33951</v>
      </c>
      <c r="J13227" s="2" t="s">
        <v>33952</v>
      </c>
      <c r="K13227" s="5" t="s">
        <v>345</v>
      </c>
      <c r="L13227" t="s">
        <v>16</v>
      </c>
    </row>
    <row r="13228" spans="1:12" hidden="1" x14ac:dyDescent="0.25">
      <c r="A13228">
        <v>283035</v>
      </c>
      <c r="B13228" t="s">
        <v>33953</v>
      </c>
      <c r="C13228" t="s">
        <v>33954</v>
      </c>
      <c r="D13228" t="s">
        <v>33936</v>
      </c>
      <c r="E13228" t="s">
        <v>36203</v>
      </c>
      <c r="F13228" t="s">
        <v>35356</v>
      </c>
      <c r="G13228">
        <v>1995</v>
      </c>
      <c r="H13228" t="s">
        <v>36816</v>
      </c>
      <c r="I13228" t="s">
        <v>33955</v>
      </c>
      <c r="J13228" s="2" t="s">
        <v>33956</v>
      </c>
      <c r="K13228" s="5" t="s">
        <v>55</v>
      </c>
    </row>
    <row r="13229" spans="1:12" hidden="1" x14ac:dyDescent="0.25">
      <c r="A13229">
        <v>283042</v>
      </c>
      <c r="B13229" t="s">
        <v>33957</v>
      </c>
      <c r="C13229" t="s">
        <v>33958</v>
      </c>
      <c r="D13229" t="s">
        <v>33936</v>
      </c>
      <c r="E13229" t="s">
        <v>36203</v>
      </c>
      <c r="F13229" t="s">
        <v>35356</v>
      </c>
      <c r="G13229">
        <v>1995</v>
      </c>
      <c r="H13229" t="s">
        <v>36816</v>
      </c>
      <c r="I13229" t="s">
        <v>33959</v>
      </c>
      <c r="J13229" s="2" t="s">
        <v>33960</v>
      </c>
      <c r="K13229" s="5" t="s">
        <v>21</v>
      </c>
    </row>
    <row r="13230" spans="1:12" hidden="1" x14ac:dyDescent="0.25">
      <c r="A13230">
        <v>283066</v>
      </c>
      <c r="B13230" t="s">
        <v>33961</v>
      </c>
      <c r="C13230" t="s">
        <v>33954</v>
      </c>
      <c r="D13230" t="s">
        <v>33936</v>
      </c>
      <c r="E13230" t="s">
        <v>36203</v>
      </c>
      <c r="F13230" t="s">
        <v>35356</v>
      </c>
      <c r="G13230">
        <v>1995</v>
      </c>
      <c r="H13230" t="s">
        <v>36816</v>
      </c>
      <c r="I13230" t="s">
        <v>33955</v>
      </c>
      <c r="J13230" s="2" t="s">
        <v>33962</v>
      </c>
      <c r="K13230" s="5" t="s">
        <v>21</v>
      </c>
    </row>
    <row r="13231" spans="1:12" hidden="1" x14ac:dyDescent="0.25">
      <c r="A13231">
        <v>283081</v>
      </c>
      <c r="B13231" t="s">
        <v>33963</v>
      </c>
      <c r="C13231" t="s">
        <v>33954</v>
      </c>
      <c r="D13231" t="s">
        <v>33936</v>
      </c>
      <c r="E13231" t="s">
        <v>36203</v>
      </c>
      <c r="F13231" t="s">
        <v>35356</v>
      </c>
      <c r="G13231">
        <v>1995</v>
      </c>
      <c r="H13231" t="s">
        <v>36816</v>
      </c>
      <c r="I13231" t="s">
        <v>33955</v>
      </c>
      <c r="J13231" s="2" t="s">
        <v>33964</v>
      </c>
      <c r="K13231" s="5" t="s">
        <v>21</v>
      </c>
    </row>
    <row r="13232" spans="1:12" hidden="1" x14ac:dyDescent="0.25">
      <c r="A13232">
        <v>283114</v>
      </c>
      <c r="B13232" t="s">
        <v>33965</v>
      </c>
      <c r="C13232" t="s">
        <v>33950</v>
      </c>
      <c r="D13232" t="s">
        <v>33936</v>
      </c>
      <c r="E13232" t="s">
        <v>36203</v>
      </c>
      <c r="F13232" t="s">
        <v>35356</v>
      </c>
      <c r="G13232">
        <v>1995</v>
      </c>
      <c r="H13232" t="s">
        <v>36816</v>
      </c>
      <c r="I13232" t="s">
        <v>33951</v>
      </c>
      <c r="J13232" s="2" t="s">
        <v>33966</v>
      </c>
      <c r="K13232" s="5" t="s">
        <v>32</v>
      </c>
    </row>
    <row r="13233" spans="1:12" hidden="1" x14ac:dyDescent="0.25">
      <c r="A13233">
        <v>283119</v>
      </c>
      <c r="B13233" t="s">
        <v>33967</v>
      </c>
      <c r="C13233" t="s">
        <v>33950</v>
      </c>
      <c r="D13233" t="s">
        <v>33936</v>
      </c>
      <c r="E13233" t="s">
        <v>36203</v>
      </c>
      <c r="F13233" t="s">
        <v>35356</v>
      </c>
      <c r="G13233">
        <v>1995</v>
      </c>
      <c r="H13233" t="s">
        <v>36816</v>
      </c>
      <c r="I13233" t="s">
        <v>33951</v>
      </c>
      <c r="J13233" s="2" t="s">
        <v>33968</v>
      </c>
      <c r="K13233" s="5" t="s">
        <v>202</v>
      </c>
      <c r="L13233" t="s">
        <v>374</v>
      </c>
    </row>
    <row r="13234" spans="1:12" hidden="1" x14ac:dyDescent="0.25">
      <c r="A13234">
        <v>283121</v>
      </c>
      <c r="B13234" t="s">
        <v>33969</v>
      </c>
      <c r="C13234" t="s">
        <v>33950</v>
      </c>
      <c r="D13234" t="s">
        <v>33936</v>
      </c>
      <c r="E13234" t="s">
        <v>36203</v>
      </c>
      <c r="F13234" t="s">
        <v>35356</v>
      </c>
      <c r="G13234">
        <v>1995</v>
      </c>
      <c r="H13234" t="s">
        <v>36816</v>
      </c>
      <c r="I13234" t="s">
        <v>33951</v>
      </c>
      <c r="J13234" s="2" t="s">
        <v>33970</v>
      </c>
      <c r="K13234" s="5" t="s">
        <v>21</v>
      </c>
    </row>
    <row r="13235" spans="1:12" hidden="1" x14ac:dyDescent="0.25">
      <c r="A13235">
        <v>283130</v>
      </c>
      <c r="B13235" t="s">
        <v>33971</v>
      </c>
      <c r="C13235" t="s">
        <v>33954</v>
      </c>
      <c r="D13235" t="s">
        <v>33936</v>
      </c>
      <c r="E13235" t="s">
        <v>36203</v>
      </c>
      <c r="F13235" t="s">
        <v>35356</v>
      </c>
      <c r="G13235">
        <v>1995</v>
      </c>
      <c r="H13235" t="s">
        <v>36816</v>
      </c>
      <c r="I13235" t="s">
        <v>33955</v>
      </c>
      <c r="J13235" s="2" t="s">
        <v>33972</v>
      </c>
      <c r="K13235" s="5" t="s">
        <v>21</v>
      </c>
    </row>
    <row r="13236" spans="1:12" hidden="1" x14ac:dyDescent="0.25">
      <c r="A13236">
        <v>283146</v>
      </c>
      <c r="B13236" t="s">
        <v>33973</v>
      </c>
      <c r="C13236" t="s">
        <v>33954</v>
      </c>
      <c r="D13236" t="s">
        <v>33936</v>
      </c>
      <c r="E13236" t="s">
        <v>36203</v>
      </c>
      <c r="F13236" t="s">
        <v>35356</v>
      </c>
      <c r="G13236">
        <v>1995</v>
      </c>
      <c r="H13236" t="s">
        <v>36816</v>
      </c>
      <c r="I13236" t="s">
        <v>33955</v>
      </c>
      <c r="J13236" s="2" t="s">
        <v>33974</v>
      </c>
      <c r="K13236" s="5" t="s">
        <v>475</v>
      </c>
    </row>
    <row r="13237" spans="1:12" hidden="1" x14ac:dyDescent="0.25">
      <c r="A13237">
        <v>283155</v>
      </c>
      <c r="B13237" t="s">
        <v>33975</v>
      </c>
      <c r="C13237" t="s">
        <v>33950</v>
      </c>
      <c r="D13237" t="s">
        <v>33936</v>
      </c>
      <c r="E13237" t="s">
        <v>36203</v>
      </c>
      <c r="F13237" t="s">
        <v>35356</v>
      </c>
      <c r="G13237">
        <v>1995</v>
      </c>
      <c r="H13237" t="s">
        <v>36816</v>
      </c>
      <c r="I13237" t="s">
        <v>33951</v>
      </c>
      <c r="J13237" s="2" t="s">
        <v>33976</v>
      </c>
      <c r="K13237" s="5" t="s">
        <v>128</v>
      </c>
    </row>
    <row r="13238" spans="1:12" hidden="1" x14ac:dyDescent="0.25">
      <c r="A13238">
        <v>283192</v>
      </c>
      <c r="B13238" t="s">
        <v>33977</v>
      </c>
      <c r="C13238" t="s">
        <v>33978</v>
      </c>
      <c r="D13238" t="s">
        <v>33936</v>
      </c>
      <c r="E13238" t="s">
        <v>36203</v>
      </c>
      <c r="F13238" t="s">
        <v>35356</v>
      </c>
      <c r="G13238">
        <v>1995</v>
      </c>
      <c r="H13238" t="s">
        <v>36816</v>
      </c>
      <c r="I13238" t="s">
        <v>33979</v>
      </c>
      <c r="J13238" s="2" t="s">
        <v>33980</v>
      </c>
      <c r="K13238" s="5" t="s">
        <v>38</v>
      </c>
      <c r="L13238" t="s">
        <v>132</v>
      </c>
    </row>
    <row r="13239" spans="1:12" hidden="1" x14ac:dyDescent="0.25">
      <c r="A13239">
        <v>283203</v>
      </c>
      <c r="B13239" t="s">
        <v>33981</v>
      </c>
      <c r="C13239" t="s">
        <v>33982</v>
      </c>
      <c r="D13239" t="s">
        <v>33983</v>
      </c>
      <c r="E13239" t="s">
        <v>36204</v>
      </c>
      <c r="F13239" t="s">
        <v>35378</v>
      </c>
      <c r="G13239">
        <v>1974</v>
      </c>
      <c r="H13239" t="s">
        <v>36817</v>
      </c>
      <c r="I13239" t="s">
        <v>14015</v>
      </c>
      <c r="J13239" s="2" t="s">
        <v>14016</v>
      </c>
      <c r="K13239" s="5" t="s">
        <v>173</v>
      </c>
      <c r="L13239" t="s">
        <v>97</v>
      </c>
    </row>
    <row r="13240" spans="1:12" hidden="1" x14ac:dyDescent="0.25">
      <c r="A13240">
        <v>283215</v>
      </c>
      <c r="B13240" t="s">
        <v>33984</v>
      </c>
      <c r="C13240" t="s">
        <v>33985</v>
      </c>
      <c r="D13240" t="s">
        <v>33983</v>
      </c>
      <c r="E13240" t="s">
        <v>36204</v>
      </c>
      <c r="F13240" t="s">
        <v>35378</v>
      </c>
      <c r="G13240">
        <v>1974</v>
      </c>
      <c r="H13240" t="s">
        <v>36817</v>
      </c>
      <c r="I13240" t="s">
        <v>14019</v>
      </c>
      <c r="J13240" s="2" t="s">
        <v>33986</v>
      </c>
      <c r="K13240" s="5" t="s">
        <v>38</v>
      </c>
      <c r="L13240" t="s">
        <v>35297</v>
      </c>
    </row>
    <row r="13241" spans="1:12" hidden="1" x14ac:dyDescent="0.25">
      <c r="A13241">
        <v>283225</v>
      </c>
      <c r="B13241" t="s">
        <v>33987</v>
      </c>
      <c r="C13241" t="s">
        <v>33985</v>
      </c>
      <c r="D13241" t="s">
        <v>33983</v>
      </c>
      <c r="E13241" t="s">
        <v>36204</v>
      </c>
      <c r="F13241" t="s">
        <v>35378</v>
      </c>
      <c r="G13241">
        <v>1974</v>
      </c>
      <c r="H13241" t="s">
        <v>36817</v>
      </c>
      <c r="I13241" t="s">
        <v>14019</v>
      </c>
      <c r="J13241" s="2" t="s">
        <v>33988</v>
      </c>
      <c r="K13241" s="5" t="s">
        <v>502</v>
      </c>
    </row>
    <row r="13242" spans="1:12" hidden="1" x14ac:dyDescent="0.25">
      <c r="A13242">
        <v>283277</v>
      </c>
      <c r="B13242" t="s">
        <v>33989</v>
      </c>
      <c r="C13242" t="s">
        <v>33990</v>
      </c>
      <c r="D13242" t="s">
        <v>33983</v>
      </c>
      <c r="E13242" t="s">
        <v>36204</v>
      </c>
      <c r="F13242" t="s">
        <v>35378</v>
      </c>
      <c r="G13242">
        <v>1974</v>
      </c>
      <c r="H13242" t="s">
        <v>36817</v>
      </c>
      <c r="I13242" t="s">
        <v>14029</v>
      </c>
      <c r="J13242" s="2" t="s">
        <v>14058</v>
      </c>
      <c r="K13242" s="5" t="s">
        <v>21</v>
      </c>
    </row>
    <row r="13243" spans="1:12" hidden="1" x14ac:dyDescent="0.25">
      <c r="A13243">
        <v>283281</v>
      </c>
      <c r="B13243" t="s">
        <v>33991</v>
      </c>
      <c r="C13243" t="s">
        <v>33992</v>
      </c>
      <c r="D13243" t="s">
        <v>33983</v>
      </c>
      <c r="E13243" t="s">
        <v>36204</v>
      </c>
      <c r="F13243" t="s">
        <v>35378</v>
      </c>
      <c r="G13243">
        <v>1974</v>
      </c>
      <c r="H13243" t="s">
        <v>36817</v>
      </c>
      <c r="I13243" t="s">
        <v>14061</v>
      </c>
      <c r="J13243" s="2" t="s">
        <v>33993</v>
      </c>
      <c r="K13243" s="5" t="s">
        <v>55</v>
      </c>
    </row>
    <row r="13244" spans="1:12" hidden="1" x14ac:dyDescent="0.25">
      <c r="A13244">
        <v>283282</v>
      </c>
      <c r="B13244" t="s">
        <v>33994</v>
      </c>
      <c r="C13244" t="s">
        <v>33992</v>
      </c>
      <c r="D13244" t="s">
        <v>33983</v>
      </c>
      <c r="E13244" t="s">
        <v>36204</v>
      </c>
      <c r="F13244" t="s">
        <v>35378</v>
      </c>
      <c r="G13244">
        <v>1974</v>
      </c>
      <c r="H13244" t="s">
        <v>36817</v>
      </c>
      <c r="I13244" t="s">
        <v>14061</v>
      </c>
      <c r="J13244" s="2" t="s">
        <v>14064</v>
      </c>
      <c r="K13244" s="5" t="s">
        <v>55</v>
      </c>
    </row>
    <row r="13245" spans="1:12" hidden="1" x14ac:dyDescent="0.25">
      <c r="A13245">
        <v>283307</v>
      </c>
      <c r="B13245" t="s">
        <v>33995</v>
      </c>
      <c r="C13245" t="s">
        <v>33990</v>
      </c>
      <c r="D13245" t="s">
        <v>33983</v>
      </c>
      <c r="E13245" t="s">
        <v>36204</v>
      </c>
      <c r="F13245" t="s">
        <v>35378</v>
      </c>
      <c r="G13245">
        <v>1974</v>
      </c>
      <c r="H13245" t="s">
        <v>36817</v>
      </c>
      <c r="I13245" t="s">
        <v>14029</v>
      </c>
      <c r="J13245" s="2" t="s">
        <v>33996</v>
      </c>
      <c r="K13245" s="5" t="s">
        <v>38</v>
      </c>
      <c r="L13245" t="s">
        <v>627</v>
      </c>
    </row>
    <row r="13246" spans="1:12" hidden="1" x14ac:dyDescent="0.25">
      <c r="A13246">
        <v>283308</v>
      </c>
      <c r="B13246" t="s">
        <v>33997</v>
      </c>
      <c r="C13246" t="s">
        <v>33998</v>
      </c>
      <c r="D13246" t="s">
        <v>33983</v>
      </c>
      <c r="E13246" t="s">
        <v>36204</v>
      </c>
      <c r="F13246" t="s">
        <v>35378</v>
      </c>
      <c r="G13246">
        <v>1974</v>
      </c>
      <c r="H13246" t="s">
        <v>36817</v>
      </c>
      <c r="I13246" t="s">
        <v>14043</v>
      </c>
      <c r="J13246" s="2" t="s">
        <v>33999</v>
      </c>
      <c r="K13246" s="5" t="s">
        <v>475</v>
      </c>
    </row>
    <row r="13247" spans="1:12" hidden="1" x14ac:dyDescent="0.25">
      <c r="A13247">
        <v>283309</v>
      </c>
      <c r="B13247" t="s">
        <v>34000</v>
      </c>
      <c r="C13247" t="s">
        <v>33990</v>
      </c>
      <c r="D13247" t="s">
        <v>33983</v>
      </c>
      <c r="E13247" t="s">
        <v>36204</v>
      </c>
      <c r="F13247" t="s">
        <v>35378</v>
      </c>
      <c r="G13247">
        <v>1974</v>
      </c>
      <c r="H13247" t="s">
        <v>36817</v>
      </c>
      <c r="I13247" t="s">
        <v>14029</v>
      </c>
      <c r="J13247" s="2" t="s">
        <v>34001</v>
      </c>
      <c r="K13247" s="5" t="s">
        <v>55</v>
      </c>
    </row>
    <row r="13248" spans="1:12" hidden="1" x14ac:dyDescent="0.25">
      <c r="A13248">
        <v>283330</v>
      </c>
      <c r="B13248" t="s">
        <v>34002</v>
      </c>
      <c r="C13248" t="s">
        <v>33998</v>
      </c>
      <c r="D13248" t="s">
        <v>33983</v>
      </c>
      <c r="E13248" t="s">
        <v>36204</v>
      </c>
      <c r="F13248" t="s">
        <v>35378</v>
      </c>
      <c r="G13248">
        <v>1974</v>
      </c>
      <c r="H13248" t="s">
        <v>36817</v>
      </c>
      <c r="I13248" t="s">
        <v>14043</v>
      </c>
      <c r="J13248" s="2" t="s">
        <v>14050</v>
      </c>
      <c r="K13248" s="5" t="s">
        <v>38</v>
      </c>
    </row>
    <row r="13249" spans="1:12" hidden="1" x14ac:dyDescent="0.25">
      <c r="A13249">
        <v>283335</v>
      </c>
      <c r="B13249" t="s">
        <v>34003</v>
      </c>
      <c r="C13249" t="s">
        <v>33990</v>
      </c>
      <c r="D13249" t="s">
        <v>33983</v>
      </c>
      <c r="E13249" t="s">
        <v>36204</v>
      </c>
      <c r="F13249" t="s">
        <v>35378</v>
      </c>
      <c r="G13249">
        <v>1974</v>
      </c>
      <c r="H13249" t="s">
        <v>36817</v>
      </c>
      <c r="I13249" t="s">
        <v>14029</v>
      </c>
      <c r="J13249" s="2" t="s">
        <v>34004</v>
      </c>
      <c r="K13249" s="5" t="s">
        <v>15</v>
      </c>
      <c r="L13249" t="s">
        <v>16</v>
      </c>
    </row>
    <row r="13250" spans="1:12" hidden="1" x14ac:dyDescent="0.25">
      <c r="A13250">
        <v>283338</v>
      </c>
      <c r="B13250" t="s">
        <v>34005</v>
      </c>
      <c r="C13250" t="s">
        <v>33990</v>
      </c>
      <c r="D13250" t="s">
        <v>33983</v>
      </c>
      <c r="E13250" t="s">
        <v>36204</v>
      </c>
      <c r="F13250" t="s">
        <v>35378</v>
      </c>
      <c r="G13250">
        <v>1974</v>
      </c>
      <c r="H13250" t="s">
        <v>36817</v>
      </c>
      <c r="I13250" t="s">
        <v>14029</v>
      </c>
      <c r="J13250" s="2" t="s">
        <v>34006</v>
      </c>
      <c r="K13250" s="5" t="s">
        <v>38</v>
      </c>
    </row>
    <row r="13251" spans="1:12" hidden="1" x14ac:dyDescent="0.25">
      <c r="A13251">
        <v>283346</v>
      </c>
      <c r="B13251" t="s">
        <v>34007</v>
      </c>
      <c r="C13251" t="s">
        <v>33990</v>
      </c>
      <c r="D13251" t="s">
        <v>33983</v>
      </c>
      <c r="E13251" t="s">
        <v>36204</v>
      </c>
      <c r="F13251" t="s">
        <v>35378</v>
      </c>
      <c r="G13251">
        <v>1974</v>
      </c>
      <c r="H13251" t="s">
        <v>36817</v>
      </c>
      <c r="I13251" t="s">
        <v>14029</v>
      </c>
      <c r="J13251" s="2" t="s">
        <v>34008</v>
      </c>
      <c r="K13251" s="5" t="s">
        <v>2495</v>
      </c>
      <c r="L13251" t="s">
        <v>187</v>
      </c>
    </row>
    <row r="13252" spans="1:12" hidden="1" x14ac:dyDescent="0.25">
      <c r="A13252">
        <v>283349</v>
      </c>
      <c r="B13252" t="s">
        <v>34009</v>
      </c>
      <c r="C13252" t="s">
        <v>34010</v>
      </c>
      <c r="D13252" t="s">
        <v>33983</v>
      </c>
      <c r="E13252" t="s">
        <v>36204</v>
      </c>
      <c r="F13252" t="s">
        <v>35378</v>
      </c>
      <c r="G13252">
        <v>1974</v>
      </c>
      <c r="H13252" t="s">
        <v>36817</v>
      </c>
      <c r="I13252" t="s">
        <v>7120</v>
      </c>
      <c r="J13252" s="2" t="s">
        <v>34011</v>
      </c>
      <c r="K13252" s="5" t="s">
        <v>14026</v>
      </c>
    </row>
    <row r="13253" spans="1:12" hidden="1" x14ac:dyDescent="0.25">
      <c r="A13253">
        <v>283354</v>
      </c>
      <c r="B13253" t="s">
        <v>34012</v>
      </c>
      <c r="C13253" t="s">
        <v>33990</v>
      </c>
      <c r="D13253" t="s">
        <v>33983</v>
      </c>
      <c r="E13253" t="s">
        <v>36204</v>
      </c>
      <c r="F13253" t="s">
        <v>35378</v>
      </c>
      <c r="G13253">
        <v>1974</v>
      </c>
      <c r="H13253" t="s">
        <v>36817</v>
      </c>
      <c r="I13253" t="s">
        <v>14029</v>
      </c>
      <c r="J13253" s="2" t="s">
        <v>34013</v>
      </c>
      <c r="K13253" s="5" t="s">
        <v>128</v>
      </c>
    </row>
    <row r="13254" spans="1:12" hidden="1" x14ac:dyDescent="0.25">
      <c r="A13254">
        <v>283360</v>
      </c>
      <c r="B13254" t="s">
        <v>34014</v>
      </c>
      <c r="C13254" t="s">
        <v>33990</v>
      </c>
      <c r="D13254" t="s">
        <v>33983</v>
      </c>
      <c r="E13254" t="s">
        <v>36204</v>
      </c>
      <c r="F13254" t="s">
        <v>35378</v>
      </c>
      <c r="G13254">
        <v>1974</v>
      </c>
      <c r="H13254" t="s">
        <v>36817</v>
      </c>
      <c r="I13254" t="s">
        <v>14029</v>
      </c>
      <c r="J13254" s="2" t="s">
        <v>34015</v>
      </c>
      <c r="K13254" s="5" t="s">
        <v>55</v>
      </c>
    </row>
    <row r="13255" spans="1:12" hidden="1" x14ac:dyDescent="0.25">
      <c r="A13255">
        <v>283364</v>
      </c>
      <c r="B13255" t="s">
        <v>34016</v>
      </c>
      <c r="C13255" t="s">
        <v>33990</v>
      </c>
      <c r="D13255" t="s">
        <v>33983</v>
      </c>
      <c r="E13255" t="s">
        <v>36204</v>
      </c>
      <c r="F13255" t="s">
        <v>35378</v>
      </c>
      <c r="G13255">
        <v>1974</v>
      </c>
      <c r="H13255" t="s">
        <v>36817</v>
      </c>
      <c r="I13255" t="s">
        <v>14029</v>
      </c>
      <c r="J13255" s="2" t="s">
        <v>34017</v>
      </c>
      <c r="K13255" s="5" t="s">
        <v>55</v>
      </c>
    </row>
    <row r="13256" spans="1:12" hidden="1" x14ac:dyDescent="0.25">
      <c r="A13256">
        <v>283366</v>
      </c>
      <c r="B13256" t="s">
        <v>34018</v>
      </c>
      <c r="C13256" t="s">
        <v>33990</v>
      </c>
      <c r="D13256" t="s">
        <v>33983</v>
      </c>
      <c r="E13256" t="s">
        <v>36204</v>
      </c>
      <c r="F13256" t="s">
        <v>35378</v>
      </c>
      <c r="G13256">
        <v>1974</v>
      </c>
      <c r="H13256" t="s">
        <v>36817</v>
      </c>
      <c r="I13256" t="s">
        <v>14029</v>
      </c>
      <c r="J13256" s="2" t="s">
        <v>34019</v>
      </c>
      <c r="K13256" s="5" t="s">
        <v>55</v>
      </c>
    </row>
    <row r="13257" spans="1:12" hidden="1" x14ac:dyDescent="0.25">
      <c r="A13257">
        <v>283368</v>
      </c>
      <c r="B13257" t="s">
        <v>34020</v>
      </c>
      <c r="C13257" t="s">
        <v>33990</v>
      </c>
      <c r="D13257" t="s">
        <v>33983</v>
      </c>
      <c r="E13257" t="s">
        <v>36204</v>
      </c>
      <c r="F13257" t="s">
        <v>35378</v>
      </c>
      <c r="G13257">
        <v>1974</v>
      </c>
      <c r="H13257" t="s">
        <v>36817</v>
      </c>
      <c r="I13257" t="s">
        <v>14029</v>
      </c>
      <c r="J13257" s="2" t="s">
        <v>34021</v>
      </c>
      <c r="K13257" s="5" t="s">
        <v>345</v>
      </c>
      <c r="L13257" t="s">
        <v>16</v>
      </c>
    </row>
    <row r="13258" spans="1:12" hidden="1" x14ac:dyDescent="0.25">
      <c r="A13258">
        <v>283384</v>
      </c>
      <c r="B13258" t="s">
        <v>34022</v>
      </c>
      <c r="C13258" t="s">
        <v>34023</v>
      </c>
      <c r="D13258" t="s">
        <v>33983</v>
      </c>
      <c r="E13258" t="s">
        <v>36204</v>
      </c>
      <c r="F13258" t="s">
        <v>35378</v>
      </c>
      <c r="G13258">
        <v>1974</v>
      </c>
      <c r="H13258" t="s">
        <v>36817</v>
      </c>
      <c r="I13258" t="s">
        <v>14067</v>
      </c>
      <c r="J13258" s="2" t="s">
        <v>34024</v>
      </c>
      <c r="K13258" s="5" t="s">
        <v>38</v>
      </c>
      <c r="L13258" t="s">
        <v>627</v>
      </c>
    </row>
    <row r="13259" spans="1:12" hidden="1" x14ac:dyDescent="0.25">
      <c r="A13259">
        <v>283410</v>
      </c>
      <c r="B13259" t="s">
        <v>34025</v>
      </c>
      <c r="C13259" t="s">
        <v>34026</v>
      </c>
      <c r="D13259" t="s">
        <v>33983</v>
      </c>
      <c r="E13259" t="s">
        <v>36204</v>
      </c>
      <c r="F13259" t="s">
        <v>35378</v>
      </c>
      <c r="G13259">
        <v>1974</v>
      </c>
      <c r="H13259" t="s">
        <v>36817</v>
      </c>
      <c r="I13259" t="s">
        <v>14073</v>
      </c>
      <c r="J13259" s="2" t="s">
        <v>14074</v>
      </c>
      <c r="K13259" s="5" t="s">
        <v>38</v>
      </c>
      <c r="L13259" t="s">
        <v>627</v>
      </c>
    </row>
    <row r="13260" spans="1:12" hidden="1" x14ac:dyDescent="0.25">
      <c r="A13260">
        <v>283435</v>
      </c>
      <c r="B13260" t="s">
        <v>34027</v>
      </c>
      <c r="C13260" t="s">
        <v>33998</v>
      </c>
      <c r="D13260" t="s">
        <v>33983</v>
      </c>
      <c r="E13260" t="s">
        <v>36204</v>
      </c>
      <c r="F13260" t="s">
        <v>35378</v>
      </c>
      <c r="G13260">
        <v>1974</v>
      </c>
      <c r="H13260" t="s">
        <v>36817</v>
      </c>
      <c r="I13260" t="s">
        <v>14043</v>
      </c>
      <c r="J13260" s="2" t="s">
        <v>34028</v>
      </c>
      <c r="K13260" s="5" t="s">
        <v>55</v>
      </c>
    </row>
    <row r="13261" spans="1:12" hidden="1" x14ac:dyDescent="0.25">
      <c r="A13261">
        <v>283468</v>
      </c>
      <c r="B13261" t="s">
        <v>34029</v>
      </c>
      <c r="C13261" t="s">
        <v>34023</v>
      </c>
      <c r="D13261" t="s">
        <v>33983</v>
      </c>
      <c r="E13261" t="s">
        <v>36204</v>
      </c>
      <c r="F13261" t="s">
        <v>35378</v>
      </c>
      <c r="G13261">
        <v>1974</v>
      </c>
      <c r="H13261" t="s">
        <v>36817</v>
      </c>
      <c r="I13261" t="s">
        <v>14067</v>
      </c>
      <c r="J13261" s="2" t="s">
        <v>34030</v>
      </c>
      <c r="K13261" s="5" t="s">
        <v>21</v>
      </c>
    </row>
    <row r="13262" spans="1:12" hidden="1" x14ac:dyDescent="0.25">
      <c r="A13262">
        <v>283471</v>
      </c>
      <c r="B13262" t="s">
        <v>34031</v>
      </c>
      <c r="C13262" t="s">
        <v>34032</v>
      </c>
      <c r="D13262" t="s">
        <v>33983</v>
      </c>
      <c r="E13262" t="s">
        <v>36204</v>
      </c>
      <c r="F13262" t="s">
        <v>35378</v>
      </c>
      <c r="G13262">
        <v>1974</v>
      </c>
      <c r="H13262" t="s">
        <v>36817</v>
      </c>
      <c r="I13262" t="s">
        <v>14077</v>
      </c>
      <c r="J13262" s="2" t="s">
        <v>34033</v>
      </c>
      <c r="K13262" s="5" t="s">
        <v>38</v>
      </c>
      <c r="L13262" t="s">
        <v>35296</v>
      </c>
    </row>
    <row r="13263" spans="1:12" hidden="1" x14ac:dyDescent="0.25">
      <c r="A13263">
        <v>283486</v>
      </c>
      <c r="B13263" t="s">
        <v>34034</v>
      </c>
      <c r="C13263" t="s">
        <v>34023</v>
      </c>
      <c r="D13263" t="s">
        <v>33983</v>
      </c>
      <c r="E13263" t="s">
        <v>36204</v>
      </c>
      <c r="F13263" t="s">
        <v>35378</v>
      </c>
      <c r="G13263">
        <v>1974</v>
      </c>
      <c r="H13263" t="s">
        <v>36817</v>
      </c>
      <c r="I13263" t="s">
        <v>14067</v>
      </c>
      <c r="J13263" s="2" t="s">
        <v>34035</v>
      </c>
      <c r="K13263" s="5" t="s">
        <v>38</v>
      </c>
      <c r="L13263" t="s">
        <v>132</v>
      </c>
    </row>
    <row r="13264" spans="1:12" hidden="1" x14ac:dyDescent="0.25">
      <c r="A13264">
        <v>283491</v>
      </c>
      <c r="B13264" t="s">
        <v>34036</v>
      </c>
      <c r="C13264" t="s">
        <v>34023</v>
      </c>
      <c r="D13264" t="s">
        <v>33983</v>
      </c>
      <c r="E13264" t="s">
        <v>36204</v>
      </c>
      <c r="F13264" t="s">
        <v>35378</v>
      </c>
      <c r="G13264">
        <v>1974</v>
      </c>
      <c r="H13264" t="s">
        <v>36817</v>
      </c>
      <c r="I13264" t="s">
        <v>14067</v>
      </c>
      <c r="J13264" s="2" t="s">
        <v>34037</v>
      </c>
      <c r="K13264" s="5" t="s">
        <v>38</v>
      </c>
      <c r="L13264" t="s">
        <v>132</v>
      </c>
    </row>
    <row r="13265" spans="1:12" hidden="1" x14ac:dyDescent="0.25">
      <c r="A13265">
        <v>283526</v>
      </c>
      <c r="B13265" t="s">
        <v>34038</v>
      </c>
      <c r="C13265" t="s">
        <v>34023</v>
      </c>
      <c r="D13265" t="s">
        <v>33983</v>
      </c>
      <c r="E13265" t="s">
        <v>36204</v>
      </c>
      <c r="F13265" t="s">
        <v>35378</v>
      </c>
      <c r="G13265">
        <v>1974</v>
      </c>
      <c r="H13265" t="s">
        <v>36817</v>
      </c>
      <c r="I13265" t="s">
        <v>14067</v>
      </c>
      <c r="J13265" s="2" t="s">
        <v>34039</v>
      </c>
      <c r="K13265" s="5" t="s">
        <v>38</v>
      </c>
      <c r="L13265" t="s">
        <v>16</v>
      </c>
    </row>
    <row r="13266" spans="1:12" hidden="1" x14ac:dyDescent="0.25">
      <c r="A13266">
        <v>283555</v>
      </c>
      <c r="B13266" t="s">
        <v>34040</v>
      </c>
      <c r="C13266" t="s">
        <v>34041</v>
      </c>
      <c r="D13266" t="s">
        <v>33983</v>
      </c>
      <c r="E13266" t="s">
        <v>36204</v>
      </c>
      <c r="F13266" t="s">
        <v>35378</v>
      </c>
      <c r="G13266">
        <v>1974</v>
      </c>
      <c r="H13266" t="s">
        <v>36817</v>
      </c>
      <c r="I13266" t="s">
        <v>3852</v>
      </c>
      <c r="J13266" s="2" t="s">
        <v>34042</v>
      </c>
      <c r="K13266" s="5" t="s">
        <v>21</v>
      </c>
    </row>
    <row r="13267" spans="1:12" hidden="1" x14ac:dyDescent="0.25">
      <c r="A13267">
        <v>283700</v>
      </c>
      <c r="B13267" t="s">
        <v>34043</v>
      </c>
      <c r="C13267" t="s">
        <v>34023</v>
      </c>
      <c r="D13267" t="s">
        <v>33983</v>
      </c>
      <c r="E13267" t="s">
        <v>36204</v>
      </c>
      <c r="F13267" t="s">
        <v>35378</v>
      </c>
      <c r="G13267">
        <v>1974</v>
      </c>
      <c r="H13267" t="s">
        <v>36817</v>
      </c>
      <c r="I13267" t="s">
        <v>14067</v>
      </c>
      <c r="J13267" s="2" t="s">
        <v>34044</v>
      </c>
      <c r="K13267" s="5" t="s">
        <v>21</v>
      </c>
    </row>
    <row r="13268" spans="1:12" hidden="1" x14ac:dyDescent="0.25">
      <c r="A13268">
        <v>283719</v>
      </c>
      <c r="B13268" t="s">
        <v>34045</v>
      </c>
      <c r="C13268" t="s">
        <v>34023</v>
      </c>
      <c r="D13268" t="s">
        <v>33983</v>
      </c>
      <c r="E13268" t="s">
        <v>36204</v>
      </c>
      <c r="F13268" t="s">
        <v>35378</v>
      </c>
      <c r="G13268">
        <v>1974</v>
      </c>
      <c r="H13268" t="s">
        <v>36817</v>
      </c>
      <c r="I13268" t="s">
        <v>14067</v>
      </c>
      <c r="J13268" s="2" t="s">
        <v>34046</v>
      </c>
      <c r="K13268" s="5" t="s">
        <v>21</v>
      </c>
    </row>
    <row r="13269" spans="1:12" hidden="1" x14ac:dyDescent="0.25">
      <c r="A13269">
        <v>283768</v>
      </c>
      <c r="B13269" t="s">
        <v>34047</v>
      </c>
      <c r="C13269" t="s">
        <v>34026</v>
      </c>
      <c r="D13269" t="s">
        <v>33983</v>
      </c>
      <c r="E13269" t="s">
        <v>36204</v>
      </c>
      <c r="F13269" t="s">
        <v>35378</v>
      </c>
      <c r="G13269">
        <v>1974</v>
      </c>
      <c r="H13269" t="s">
        <v>36817</v>
      </c>
      <c r="I13269" t="s">
        <v>14073</v>
      </c>
      <c r="J13269" s="2" t="s">
        <v>34048</v>
      </c>
      <c r="K13269" s="5" t="s">
        <v>55</v>
      </c>
    </row>
    <row r="13270" spans="1:12" hidden="1" x14ac:dyDescent="0.25">
      <c r="A13270">
        <v>283803</v>
      </c>
      <c r="B13270" t="s">
        <v>34049</v>
      </c>
      <c r="C13270" t="s">
        <v>34050</v>
      </c>
      <c r="D13270" t="s">
        <v>33983</v>
      </c>
      <c r="E13270" t="s">
        <v>36204</v>
      </c>
      <c r="F13270" t="s">
        <v>35378</v>
      </c>
      <c r="G13270">
        <v>1974</v>
      </c>
      <c r="H13270" t="s">
        <v>36817</v>
      </c>
      <c r="I13270" t="s">
        <v>4317</v>
      </c>
      <c r="J13270" s="2" t="s">
        <v>34051</v>
      </c>
      <c r="K13270" s="5" t="s">
        <v>21</v>
      </c>
    </row>
    <row r="13271" spans="1:12" hidden="1" x14ac:dyDescent="0.25">
      <c r="A13271">
        <v>283835</v>
      </c>
      <c r="B13271" t="s">
        <v>34052</v>
      </c>
      <c r="C13271" t="s">
        <v>34023</v>
      </c>
      <c r="D13271" t="s">
        <v>33983</v>
      </c>
      <c r="E13271" t="s">
        <v>36204</v>
      </c>
      <c r="F13271" t="s">
        <v>35378</v>
      </c>
      <c r="G13271">
        <v>1974</v>
      </c>
      <c r="H13271" t="s">
        <v>36817</v>
      </c>
      <c r="I13271" t="s">
        <v>14067</v>
      </c>
      <c r="J13271" s="2" t="s">
        <v>14084</v>
      </c>
      <c r="K13271" s="5" t="s">
        <v>21</v>
      </c>
    </row>
    <row r="13272" spans="1:12" hidden="1" x14ac:dyDescent="0.25">
      <c r="A13272">
        <v>283878</v>
      </c>
      <c r="B13272" t="s">
        <v>34053</v>
      </c>
      <c r="C13272" t="s">
        <v>34054</v>
      </c>
      <c r="D13272" t="s">
        <v>33983</v>
      </c>
      <c r="E13272" t="s">
        <v>36204</v>
      </c>
      <c r="F13272" t="s">
        <v>35378</v>
      </c>
      <c r="G13272">
        <v>1974</v>
      </c>
      <c r="H13272" t="s">
        <v>36817</v>
      </c>
      <c r="I13272" t="s">
        <v>14101</v>
      </c>
      <c r="J13272" s="2" t="s">
        <v>14102</v>
      </c>
      <c r="K13272" s="5" t="s">
        <v>15</v>
      </c>
      <c r="L13272" t="s">
        <v>112</v>
      </c>
    </row>
    <row r="13273" spans="1:12" hidden="1" x14ac:dyDescent="0.25">
      <c r="A13273">
        <v>283879</v>
      </c>
      <c r="B13273" t="s">
        <v>34055</v>
      </c>
      <c r="C13273" t="s">
        <v>34023</v>
      </c>
      <c r="D13273" t="s">
        <v>33983</v>
      </c>
      <c r="E13273" t="s">
        <v>36204</v>
      </c>
      <c r="F13273" t="s">
        <v>35378</v>
      </c>
      <c r="G13273">
        <v>1974</v>
      </c>
      <c r="H13273" t="s">
        <v>36817</v>
      </c>
      <c r="I13273" t="s">
        <v>14067</v>
      </c>
      <c r="J13273" s="2" t="s">
        <v>34056</v>
      </c>
      <c r="K13273" s="5" t="s">
        <v>128</v>
      </c>
    </row>
    <row r="13274" spans="1:12" hidden="1" x14ac:dyDescent="0.25">
      <c r="A13274">
        <v>283881</v>
      </c>
      <c r="B13274" t="s">
        <v>34057</v>
      </c>
      <c r="C13274" t="s">
        <v>34023</v>
      </c>
      <c r="D13274" t="s">
        <v>33983</v>
      </c>
      <c r="E13274" t="s">
        <v>36204</v>
      </c>
      <c r="F13274" t="s">
        <v>35378</v>
      </c>
      <c r="G13274">
        <v>1974</v>
      </c>
      <c r="H13274" t="s">
        <v>36817</v>
      </c>
      <c r="I13274" t="s">
        <v>14067</v>
      </c>
      <c r="J13274" s="2" t="s">
        <v>34058</v>
      </c>
      <c r="K13274" s="5" t="s">
        <v>128</v>
      </c>
    </row>
    <row r="13275" spans="1:12" hidden="1" x14ac:dyDescent="0.25">
      <c r="A13275">
        <v>283890</v>
      </c>
      <c r="B13275" t="s">
        <v>34059</v>
      </c>
      <c r="C13275" t="s">
        <v>34026</v>
      </c>
      <c r="D13275" t="s">
        <v>33983</v>
      </c>
      <c r="E13275" t="s">
        <v>36204</v>
      </c>
      <c r="F13275" t="s">
        <v>35378</v>
      </c>
      <c r="G13275">
        <v>1974</v>
      </c>
      <c r="H13275" t="s">
        <v>36817</v>
      </c>
      <c r="I13275" t="s">
        <v>14073</v>
      </c>
      <c r="J13275" s="2" t="s">
        <v>34060</v>
      </c>
      <c r="K13275" s="5" t="s">
        <v>15</v>
      </c>
      <c r="L13275" t="s">
        <v>35297</v>
      </c>
    </row>
    <row r="13276" spans="1:12" hidden="1" x14ac:dyDescent="0.25">
      <c r="A13276">
        <v>283911</v>
      </c>
      <c r="B13276" t="s">
        <v>34061</v>
      </c>
      <c r="C13276" t="s">
        <v>34062</v>
      </c>
      <c r="D13276" t="s">
        <v>34063</v>
      </c>
      <c r="E13276" t="s">
        <v>36205</v>
      </c>
      <c r="F13276" t="s">
        <v>35619</v>
      </c>
      <c r="G13276">
        <v>1958</v>
      </c>
      <c r="H13276" t="s">
        <v>36818</v>
      </c>
      <c r="I13276" t="s">
        <v>34064</v>
      </c>
      <c r="J13276" s="2" t="s">
        <v>34065</v>
      </c>
      <c r="K13276" s="5" t="s">
        <v>38</v>
      </c>
      <c r="L13276" t="s">
        <v>132</v>
      </c>
    </row>
    <row r="13277" spans="1:12" hidden="1" x14ac:dyDescent="0.25">
      <c r="A13277">
        <v>283919</v>
      </c>
      <c r="B13277" t="s">
        <v>34066</v>
      </c>
      <c r="C13277" t="s">
        <v>34067</v>
      </c>
      <c r="D13277" t="s">
        <v>34063</v>
      </c>
      <c r="E13277" t="s">
        <v>36205</v>
      </c>
      <c r="F13277" t="s">
        <v>35619</v>
      </c>
      <c r="G13277">
        <v>1958</v>
      </c>
      <c r="H13277" t="s">
        <v>36818</v>
      </c>
      <c r="I13277" t="s">
        <v>34068</v>
      </c>
      <c r="J13277" s="2" t="s">
        <v>34069</v>
      </c>
      <c r="K13277" s="5" t="s">
        <v>21</v>
      </c>
    </row>
    <row r="13278" spans="1:12" hidden="1" x14ac:dyDescent="0.25">
      <c r="A13278">
        <v>283926</v>
      </c>
      <c r="B13278" t="s">
        <v>34070</v>
      </c>
      <c r="C13278" t="s">
        <v>34062</v>
      </c>
      <c r="D13278" t="s">
        <v>34063</v>
      </c>
      <c r="E13278" t="s">
        <v>36205</v>
      </c>
      <c r="F13278" t="s">
        <v>35619</v>
      </c>
      <c r="G13278">
        <v>1958</v>
      </c>
      <c r="H13278" t="s">
        <v>36818</v>
      </c>
      <c r="I13278" t="s">
        <v>34064</v>
      </c>
      <c r="J13278" s="2" t="s">
        <v>34071</v>
      </c>
      <c r="K13278" s="5" t="s">
        <v>21</v>
      </c>
    </row>
    <row r="13279" spans="1:12" hidden="1" x14ac:dyDescent="0.25">
      <c r="A13279">
        <v>283934</v>
      </c>
      <c r="B13279" t="s">
        <v>34072</v>
      </c>
      <c r="C13279" t="s">
        <v>34062</v>
      </c>
      <c r="D13279" t="s">
        <v>34063</v>
      </c>
      <c r="E13279" t="s">
        <v>36205</v>
      </c>
      <c r="F13279" t="s">
        <v>35619</v>
      </c>
      <c r="G13279">
        <v>1958</v>
      </c>
      <c r="H13279" t="s">
        <v>36818</v>
      </c>
      <c r="I13279" t="s">
        <v>34064</v>
      </c>
      <c r="J13279" s="2" t="s">
        <v>34073</v>
      </c>
      <c r="K13279" s="5" t="s">
        <v>21</v>
      </c>
    </row>
    <row r="13280" spans="1:12" hidden="1" x14ac:dyDescent="0.25">
      <c r="A13280">
        <v>283946</v>
      </c>
      <c r="B13280" t="s">
        <v>34074</v>
      </c>
      <c r="C13280" t="s">
        <v>34062</v>
      </c>
      <c r="D13280" t="s">
        <v>34063</v>
      </c>
      <c r="E13280" t="s">
        <v>36205</v>
      </c>
      <c r="F13280" t="s">
        <v>35619</v>
      </c>
      <c r="G13280">
        <v>1958</v>
      </c>
      <c r="H13280" t="s">
        <v>36818</v>
      </c>
      <c r="I13280" t="s">
        <v>34064</v>
      </c>
      <c r="J13280" s="2" t="s">
        <v>34075</v>
      </c>
      <c r="K13280" s="5" t="s">
        <v>21</v>
      </c>
    </row>
    <row r="13281" spans="1:12" hidden="1" x14ac:dyDescent="0.25">
      <c r="A13281">
        <v>283976</v>
      </c>
      <c r="B13281" t="s">
        <v>34076</v>
      </c>
      <c r="C13281" t="s">
        <v>34062</v>
      </c>
      <c r="D13281" t="s">
        <v>34063</v>
      </c>
      <c r="E13281" t="s">
        <v>36205</v>
      </c>
      <c r="F13281" t="s">
        <v>35619</v>
      </c>
      <c r="G13281">
        <v>1958</v>
      </c>
      <c r="H13281" t="s">
        <v>36818</v>
      </c>
      <c r="I13281" t="s">
        <v>34064</v>
      </c>
      <c r="J13281" s="2" t="s">
        <v>34077</v>
      </c>
      <c r="K13281" s="5" t="s">
        <v>1052</v>
      </c>
      <c r="L13281" t="s">
        <v>162</v>
      </c>
    </row>
    <row r="13282" spans="1:12" hidden="1" x14ac:dyDescent="0.25">
      <c r="A13282">
        <v>283992</v>
      </c>
      <c r="B13282" t="s">
        <v>34078</v>
      </c>
      <c r="C13282" t="s">
        <v>34079</v>
      </c>
      <c r="D13282" t="s">
        <v>34063</v>
      </c>
      <c r="E13282" t="s">
        <v>36205</v>
      </c>
      <c r="F13282" t="s">
        <v>35619</v>
      </c>
      <c r="G13282">
        <v>1958</v>
      </c>
      <c r="H13282" t="s">
        <v>36818</v>
      </c>
      <c r="I13282" t="s">
        <v>10716</v>
      </c>
      <c r="J13282" s="2" t="s">
        <v>34080</v>
      </c>
      <c r="K13282" s="5" t="s">
        <v>21</v>
      </c>
    </row>
    <row r="13283" spans="1:12" hidden="1" x14ac:dyDescent="0.25">
      <c r="A13283">
        <v>283997</v>
      </c>
      <c r="B13283" t="s">
        <v>34081</v>
      </c>
      <c r="C13283" t="s">
        <v>34067</v>
      </c>
      <c r="D13283" t="s">
        <v>34063</v>
      </c>
      <c r="E13283" t="s">
        <v>36205</v>
      </c>
      <c r="F13283" t="s">
        <v>35619</v>
      </c>
      <c r="G13283">
        <v>1958</v>
      </c>
      <c r="H13283" t="s">
        <v>36818</v>
      </c>
      <c r="I13283" t="s">
        <v>34068</v>
      </c>
      <c r="J13283" s="2" t="s">
        <v>34082</v>
      </c>
      <c r="K13283" s="5" t="s">
        <v>55</v>
      </c>
    </row>
    <row r="13284" spans="1:12" hidden="1" x14ac:dyDescent="0.25">
      <c r="A13284">
        <v>284008</v>
      </c>
      <c r="B13284" t="s">
        <v>34083</v>
      </c>
      <c r="C13284" t="s">
        <v>34067</v>
      </c>
      <c r="D13284" t="s">
        <v>34063</v>
      </c>
      <c r="E13284" t="s">
        <v>36205</v>
      </c>
      <c r="F13284" t="s">
        <v>35619</v>
      </c>
      <c r="G13284">
        <v>1958</v>
      </c>
      <c r="H13284" t="s">
        <v>36818</v>
      </c>
      <c r="I13284" t="s">
        <v>34068</v>
      </c>
      <c r="J13284" s="2" t="s">
        <v>34084</v>
      </c>
      <c r="K13284" s="5" t="s">
        <v>2719</v>
      </c>
    </row>
    <row r="13285" spans="1:12" hidden="1" x14ac:dyDescent="0.25">
      <c r="A13285">
        <v>284010</v>
      </c>
      <c r="B13285" t="s">
        <v>34085</v>
      </c>
      <c r="C13285" t="s">
        <v>34067</v>
      </c>
      <c r="D13285" t="s">
        <v>34063</v>
      </c>
      <c r="E13285" t="s">
        <v>36205</v>
      </c>
      <c r="F13285" t="s">
        <v>35619</v>
      </c>
      <c r="G13285">
        <v>1958</v>
      </c>
      <c r="H13285" t="s">
        <v>36818</v>
      </c>
      <c r="I13285" t="s">
        <v>34068</v>
      </c>
      <c r="J13285" s="2" t="s">
        <v>34086</v>
      </c>
      <c r="K13285" s="5" t="s">
        <v>21</v>
      </c>
    </row>
    <row r="13286" spans="1:12" hidden="1" x14ac:dyDescent="0.25">
      <c r="A13286">
        <v>284012</v>
      </c>
      <c r="B13286" t="s">
        <v>34087</v>
      </c>
      <c r="C13286" t="s">
        <v>34067</v>
      </c>
      <c r="D13286" t="s">
        <v>34063</v>
      </c>
      <c r="E13286" t="s">
        <v>36205</v>
      </c>
      <c r="F13286" t="s">
        <v>35619</v>
      </c>
      <c r="G13286">
        <v>1958</v>
      </c>
      <c r="H13286" t="s">
        <v>36818</v>
      </c>
      <c r="I13286" t="s">
        <v>34068</v>
      </c>
      <c r="J13286" s="2" t="s">
        <v>34088</v>
      </c>
      <c r="K13286" s="5" t="s">
        <v>21</v>
      </c>
    </row>
    <row r="13287" spans="1:12" hidden="1" x14ac:dyDescent="0.25">
      <c r="A13287">
        <v>284014</v>
      </c>
      <c r="B13287" t="s">
        <v>34089</v>
      </c>
      <c r="C13287" t="s">
        <v>34067</v>
      </c>
      <c r="D13287" t="s">
        <v>34063</v>
      </c>
      <c r="E13287" t="s">
        <v>36205</v>
      </c>
      <c r="F13287" t="s">
        <v>35619</v>
      </c>
      <c r="G13287">
        <v>1958</v>
      </c>
      <c r="H13287" t="s">
        <v>36818</v>
      </c>
      <c r="I13287" t="s">
        <v>34068</v>
      </c>
      <c r="J13287" s="2" t="s">
        <v>34090</v>
      </c>
      <c r="K13287" s="5" t="s">
        <v>21</v>
      </c>
    </row>
    <row r="13288" spans="1:12" hidden="1" x14ac:dyDescent="0.25">
      <c r="A13288">
        <v>284031</v>
      </c>
      <c r="B13288" t="s">
        <v>34091</v>
      </c>
      <c r="C13288" t="s">
        <v>34067</v>
      </c>
      <c r="D13288" t="s">
        <v>34063</v>
      </c>
      <c r="E13288" t="s">
        <v>36205</v>
      </c>
      <c r="F13288" t="s">
        <v>35619</v>
      </c>
      <c r="G13288">
        <v>1958</v>
      </c>
      <c r="H13288" t="s">
        <v>36818</v>
      </c>
      <c r="I13288" t="s">
        <v>34068</v>
      </c>
      <c r="J13288" s="2" t="s">
        <v>34092</v>
      </c>
      <c r="K13288" s="5" t="s">
        <v>21</v>
      </c>
    </row>
    <row r="13289" spans="1:12" hidden="1" x14ac:dyDescent="0.25">
      <c r="A13289">
        <v>284117</v>
      </c>
      <c r="B13289" t="s">
        <v>34093</v>
      </c>
      <c r="C13289" t="s">
        <v>34067</v>
      </c>
      <c r="D13289" t="s">
        <v>34063</v>
      </c>
      <c r="E13289" t="s">
        <v>36205</v>
      </c>
      <c r="F13289" t="s">
        <v>35619</v>
      </c>
      <c r="G13289">
        <v>1958</v>
      </c>
      <c r="H13289" t="s">
        <v>36818</v>
      </c>
      <c r="I13289" t="s">
        <v>34068</v>
      </c>
      <c r="J13289" s="2" t="s">
        <v>34094</v>
      </c>
      <c r="K13289" s="5" t="s">
        <v>38</v>
      </c>
      <c r="L13289" t="s">
        <v>132</v>
      </c>
    </row>
    <row r="13290" spans="1:12" hidden="1" x14ac:dyDescent="0.25">
      <c r="A13290">
        <v>284120</v>
      </c>
      <c r="B13290" t="s">
        <v>34095</v>
      </c>
      <c r="C13290" t="s">
        <v>34079</v>
      </c>
      <c r="D13290" t="s">
        <v>34063</v>
      </c>
      <c r="E13290" t="s">
        <v>36205</v>
      </c>
      <c r="F13290" t="s">
        <v>35619</v>
      </c>
      <c r="G13290">
        <v>1958</v>
      </c>
      <c r="H13290" t="s">
        <v>36818</v>
      </c>
      <c r="I13290" t="s">
        <v>10716</v>
      </c>
      <c r="J13290" s="2" t="s">
        <v>34096</v>
      </c>
      <c r="K13290" s="5" t="s">
        <v>447</v>
      </c>
      <c r="L13290" t="s">
        <v>1674</v>
      </c>
    </row>
    <row r="13291" spans="1:12" hidden="1" x14ac:dyDescent="0.25">
      <c r="A13291">
        <v>284168</v>
      </c>
      <c r="B13291" t="s">
        <v>34097</v>
      </c>
      <c r="C13291" t="s">
        <v>34079</v>
      </c>
      <c r="D13291" t="s">
        <v>34063</v>
      </c>
      <c r="E13291" t="s">
        <v>36205</v>
      </c>
      <c r="F13291" t="s">
        <v>35619</v>
      </c>
      <c r="G13291">
        <v>1958</v>
      </c>
      <c r="H13291" t="s">
        <v>36818</v>
      </c>
      <c r="I13291" t="s">
        <v>10716</v>
      </c>
      <c r="J13291" s="2" t="s">
        <v>34098</v>
      </c>
      <c r="K13291" s="5" t="s">
        <v>32</v>
      </c>
      <c r="L13291" t="s">
        <v>35242</v>
      </c>
    </row>
    <row r="13292" spans="1:12" hidden="1" x14ac:dyDescent="0.25">
      <c r="A13292">
        <v>284184</v>
      </c>
      <c r="B13292" t="s">
        <v>34099</v>
      </c>
      <c r="C13292" t="s">
        <v>34100</v>
      </c>
      <c r="D13292" t="s">
        <v>34063</v>
      </c>
      <c r="E13292" t="s">
        <v>36205</v>
      </c>
      <c r="F13292" t="s">
        <v>35619</v>
      </c>
      <c r="G13292">
        <v>1958</v>
      </c>
      <c r="H13292" t="s">
        <v>36818</v>
      </c>
      <c r="I13292" t="s">
        <v>10450</v>
      </c>
      <c r="J13292" s="2" t="s">
        <v>34101</v>
      </c>
      <c r="K13292" s="5" t="s">
        <v>1052</v>
      </c>
    </row>
    <row r="13293" spans="1:12" hidden="1" x14ac:dyDescent="0.25">
      <c r="A13293">
        <v>284207</v>
      </c>
      <c r="B13293" t="s">
        <v>34102</v>
      </c>
      <c r="C13293" t="s">
        <v>34067</v>
      </c>
      <c r="D13293" t="s">
        <v>34063</v>
      </c>
      <c r="E13293" t="s">
        <v>36205</v>
      </c>
      <c r="F13293" t="s">
        <v>35619</v>
      </c>
      <c r="G13293">
        <v>1958</v>
      </c>
      <c r="H13293" t="s">
        <v>36818</v>
      </c>
      <c r="I13293" t="s">
        <v>34068</v>
      </c>
      <c r="J13293" s="2" t="s">
        <v>34103</v>
      </c>
      <c r="K13293" s="5" t="s">
        <v>10224</v>
      </c>
    </row>
    <row r="13294" spans="1:12" hidden="1" x14ac:dyDescent="0.25">
      <c r="A13294">
        <v>284214</v>
      </c>
      <c r="B13294" t="s">
        <v>34104</v>
      </c>
      <c r="C13294" t="s">
        <v>34067</v>
      </c>
      <c r="D13294" t="s">
        <v>34063</v>
      </c>
      <c r="E13294" t="s">
        <v>36205</v>
      </c>
      <c r="F13294" t="s">
        <v>35619</v>
      </c>
      <c r="G13294">
        <v>1958</v>
      </c>
      <c r="H13294" t="s">
        <v>36818</v>
      </c>
      <c r="I13294" t="s">
        <v>34068</v>
      </c>
      <c r="J13294" s="2" t="s">
        <v>34105</v>
      </c>
      <c r="K13294" s="5" t="s">
        <v>38</v>
      </c>
      <c r="L13294" t="s">
        <v>16</v>
      </c>
    </row>
    <row r="13295" spans="1:12" hidden="1" x14ac:dyDescent="0.25">
      <c r="A13295">
        <v>284264</v>
      </c>
      <c r="B13295" t="s">
        <v>34106</v>
      </c>
      <c r="C13295" t="s">
        <v>34100</v>
      </c>
      <c r="D13295" t="s">
        <v>34063</v>
      </c>
      <c r="E13295" t="s">
        <v>36205</v>
      </c>
      <c r="F13295" t="s">
        <v>35619</v>
      </c>
      <c r="G13295">
        <v>1958</v>
      </c>
      <c r="H13295" t="s">
        <v>36818</v>
      </c>
      <c r="I13295" t="s">
        <v>10450</v>
      </c>
      <c r="J13295" s="2" t="s">
        <v>34107</v>
      </c>
      <c r="K13295" s="5" t="s">
        <v>345</v>
      </c>
      <c r="L13295" t="s">
        <v>35281</v>
      </c>
    </row>
    <row r="13296" spans="1:12" hidden="1" x14ac:dyDescent="0.25">
      <c r="A13296">
        <v>284277</v>
      </c>
      <c r="B13296" t="s">
        <v>34108</v>
      </c>
      <c r="C13296" t="s">
        <v>34067</v>
      </c>
      <c r="D13296" t="s">
        <v>34063</v>
      </c>
      <c r="E13296" t="s">
        <v>36205</v>
      </c>
      <c r="F13296" t="s">
        <v>35619</v>
      </c>
      <c r="G13296">
        <v>1958</v>
      </c>
      <c r="H13296" t="s">
        <v>36818</v>
      </c>
      <c r="I13296" t="s">
        <v>34068</v>
      </c>
      <c r="J13296" s="2" t="s">
        <v>34109</v>
      </c>
      <c r="K13296" s="5" t="s">
        <v>55</v>
      </c>
    </row>
    <row r="13297" spans="1:12" hidden="1" x14ac:dyDescent="0.25">
      <c r="A13297">
        <v>284338</v>
      </c>
      <c r="B13297" t="s">
        <v>34110</v>
      </c>
      <c r="C13297" t="s">
        <v>34100</v>
      </c>
      <c r="D13297" t="s">
        <v>34063</v>
      </c>
      <c r="E13297" t="s">
        <v>36205</v>
      </c>
      <c r="F13297" t="s">
        <v>35619</v>
      </c>
      <c r="G13297">
        <v>1958</v>
      </c>
      <c r="H13297" t="s">
        <v>36818</v>
      </c>
      <c r="I13297" t="s">
        <v>10450</v>
      </c>
      <c r="J13297" s="2" t="s">
        <v>34111</v>
      </c>
      <c r="K13297" s="5" t="s">
        <v>1052</v>
      </c>
    </row>
    <row r="13298" spans="1:12" hidden="1" x14ac:dyDescent="0.25">
      <c r="A13298">
        <v>284344</v>
      </c>
      <c r="B13298" t="s">
        <v>34112</v>
      </c>
      <c r="C13298" t="s">
        <v>34100</v>
      </c>
      <c r="D13298" t="s">
        <v>34063</v>
      </c>
      <c r="E13298" t="s">
        <v>36205</v>
      </c>
      <c r="F13298" t="s">
        <v>35619</v>
      </c>
      <c r="G13298">
        <v>1958</v>
      </c>
      <c r="H13298" t="s">
        <v>36818</v>
      </c>
      <c r="I13298" t="s">
        <v>10450</v>
      </c>
      <c r="J13298" s="2" t="s">
        <v>34113</v>
      </c>
      <c r="K13298" s="5" t="s">
        <v>21</v>
      </c>
      <c r="L13298" t="s">
        <v>143</v>
      </c>
    </row>
    <row r="13299" spans="1:12" hidden="1" x14ac:dyDescent="0.25">
      <c r="A13299">
        <v>284354</v>
      </c>
      <c r="B13299" t="s">
        <v>34114</v>
      </c>
      <c r="C13299" t="s">
        <v>34067</v>
      </c>
      <c r="D13299" t="s">
        <v>34063</v>
      </c>
      <c r="E13299" t="s">
        <v>36205</v>
      </c>
      <c r="F13299" t="s">
        <v>35619</v>
      </c>
      <c r="G13299">
        <v>1958</v>
      </c>
      <c r="H13299" t="s">
        <v>36818</v>
      </c>
      <c r="I13299" t="s">
        <v>34068</v>
      </c>
      <c r="J13299" s="2" t="s">
        <v>34115</v>
      </c>
      <c r="K13299" s="5" t="s">
        <v>128</v>
      </c>
    </row>
    <row r="13300" spans="1:12" hidden="1" x14ac:dyDescent="0.25">
      <c r="A13300">
        <v>284365</v>
      </c>
      <c r="B13300" t="s">
        <v>34116</v>
      </c>
      <c r="C13300" t="s">
        <v>34100</v>
      </c>
      <c r="D13300" t="s">
        <v>34063</v>
      </c>
      <c r="E13300" t="s">
        <v>36205</v>
      </c>
      <c r="F13300" t="s">
        <v>35619</v>
      </c>
      <c r="G13300">
        <v>1958</v>
      </c>
      <c r="H13300" t="s">
        <v>36818</v>
      </c>
      <c r="I13300" t="s">
        <v>10450</v>
      </c>
      <c r="J13300" s="2" t="s">
        <v>34117</v>
      </c>
      <c r="K13300" s="5" t="s">
        <v>55</v>
      </c>
    </row>
    <row r="13301" spans="1:12" hidden="1" x14ac:dyDescent="0.25">
      <c r="A13301">
        <v>284400</v>
      </c>
      <c r="B13301" t="s">
        <v>34118</v>
      </c>
      <c r="C13301" t="s">
        <v>34067</v>
      </c>
      <c r="D13301" t="s">
        <v>34063</v>
      </c>
      <c r="E13301" t="s">
        <v>36205</v>
      </c>
      <c r="F13301" t="s">
        <v>35619</v>
      </c>
      <c r="G13301">
        <v>1958</v>
      </c>
      <c r="H13301" t="s">
        <v>36818</v>
      </c>
      <c r="I13301" t="s">
        <v>34068</v>
      </c>
      <c r="J13301" s="2" t="s">
        <v>34119</v>
      </c>
      <c r="K13301" s="5" t="s">
        <v>55</v>
      </c>
    </row>
    <row r="13302" spans="1:12" hidden="1" x14ac:dyDescent="0.25">
      <c r="A13302">
        <v>284401</v>
      </c>
      <c r="B13302" t="s">
        <v>34120</v>
      </c>
      <c r="C13302" t="s">
        <v>34121</v>
      </c>
      <c r="D13302" t="s">
        <v>34063</v>
      </c>
      <c r="E13302" t="s">
        <v>36205</v>
      </c>
      <c r="F13302" t="s">
        <v>35619</v>
      </c>
      <c r="G13302">
        <v>1958</v>
      </c>
      <c r="H13302" t="s">
        <v>36818</v>
      </c>
      <c r="I13302" t="s">
        <v>34122</v>
      </c>
      <c r="J13302" s="2" t="s">
        <v>34123</v>
      </c>
      <c r="K13302" s="5" t="s">
        <v>173</v>
      </c>
      <c r="L13302" t="s">
        <v>187</v>
      </c>
    </row>
    <row r="13303" spans="1:12" hidden="1" x14ac:dyDescent="0.25">
      <c r="A13303">
        <v>284418</v>
      </c>
      <c r="B13303" t="s">
        <v>34124</v>
      </c>
      <c r="C13303" t="s">
        <v>34125</v>
      </c>
      <c r="D13303" t="s">
        <v>34063</v>
      </c>
      <c r="E13303" t="s">
        <v>36205</v>
      </c>
      <c r="F13303" t="s">
        <v>35619</v>
      </c>
      <c r="G13303">
        <v>1958</v>
      </c>
      <c r="H13303" t="s">
        <v>36818</v>
      </c>
      <c r="I13303" t="s">
        <v>34126</v>
      </c>
      <c r="J13303" s="2" t="s">
        <v>34127</v>
      </c>
      <c r="K13303" s="5" t="s">
        <v>15</v>
      </c>
      <c r="L13303" t="s">
        <v>239</v>
      </c>
    </row>
    <row r="13304" spans="1:12" hidden="1" x14ac:dyDescent="0.25">
      <c r="A13304">
        <v>284443</v>
      </c>
      <c r="B13304" t="s">
        <v>34128</v>
      </c>
      <c r="C13304" t="s">
        <v>34125</v>
      </c>
      <c r="D13304" t="s">
        <v>34063</v>
      </c>
      <c r="E13304" t="s">
        <v>36205</v>
      </c>
      <c r="F13304" t="s">
        <v>35619</v>
      </c>
      <c r="G13304">
        <v>1958</v>
      </c>
      <c r="H13304" t="s">
        <v>36818</v>
      </c>
      <c r="I13304" t="s">
        <v>34126</v>
      </c>
      <c r="J13304" s="2" t="s">
        <v>34129</v>
      </c>
      <c r="K13304" s="5" t="s">
        <v>502</v>
      </c>
    </row>
    <row r="13305" spans="1:12" hidden="1" x14ac:dyDescent="0.25">
      <c r="A13305">
        <v>284444</v>
      </c>
      <c r="B13305" t="s">
        <v>34130</v>
      </c>
      <c r="C13305" t="s">
        <v>34067</v>
      </c>
      <c r="D13305" t="s">
        <v>34063</v>
      </c>
      <c r="E13305" t="s">
        <v>36205</v>
      </c>
      <c r="F13305" t="s">
        <v>35619</v>
      </c>
      <c r="G13305">
        <v>1958</v>
      </c>
      <c r="H13305" t="s">
        <v>36818</v>
      </c>
      <c r="I13305" t="s">
        <v>34068</v>
      </c>
      <c r="J13305" s="2" t="s">
        <v>34131</v>
      </c>
      <c r="K13305" s="5" t="s">
        <v>547</v>
      </c>
    </row>
    <row r="13306" spans="1:12" hidden="1" x14ac:dyDescent="0.25">
      <c r="A13306">
        <v>284547</v>
      </c>
      <c r="B13306" t="s">
        <v>34132</v>
      </c>
      <c r="C13306" t="s">
        <v>34125</v>
      </c>
      <c r="D13306" t="s">
        <v>34063</v>
      </c>
      <c r="E13306" t="s">
        <v>36205</v>
      </c>
      <c r="F13306" t="s">
        <v>35619</v>
      </c>
      <c r="G13306">
        <v>1958</v>
      </c>
      <c r="H13306" t="s">
        <v>36818</v>
      </c>
      <c r="I13306" t="s">
        <v>34126</v>
      </c>
      <c r="J13306" s="2" t="s">
        <v>34133</v>
      </c>
      <c r="K13306" s="5" t="s">
        <v>128</v>
      </c>
    </row>
    <row r="13307" spans="1:12" hidden="1" x14ac:dyDescent="0.25">
      <c r="A13307">
        <v>284699</v>
      </c>
      <c r="B13307" t="s">
        <v>34134</v>
      </c>
      <c r="C13307" t="s">
        <v>34135</v>
      </c>
      <c r="D13307" t="s">
        <v>34136</v>
      </c>
      <c r="E13307" t="s">
        <v>36206</v>
      </c>
      <c r="F13307" t="s">
        <v>35473</v>
      </c>
      <c r="G13307">
        <v>1998</v>
      </c>
      <c r="H13307" t="s">
        <v>36819</v>
      </c>
      <c r="I13307" t="s">
        <v>34137</v>
      </c>
      <c r="J13307" s="2" t="s">
        <v>34138</v>
      </c>
      <c r="K13307" s="5" t="s">
        <v>32</v>
      </c>
    </row>
    <row r="13308" spans="1:12" hidden="1" x14ac:dyDescent="0.25">
      <c r="A13308">
        <v>284703</v>
      </c>
      <c r="B13308" t="s">
        <v>34139</v>
      </c>
      <c r="C13308" t="s">
        <v>34135</v>
      </c>
      <c r="D13308" t="s">
        <v>34136</v>
      </c>
      <c r="E13308" t="s">
        <v>36206</v>
      </c>
      <c r="F13308" t="s">
        <v>35473</v>
      </c>
      <c r="G13308">
        <v>1998</v>
      </c>
      <c r="H13308" t="s">
        <v>36819</v>
      </c>
      <c r="I13308" t="s">
        <v>34137</v>
      </c>
      <c r="J13308" s="2" t="s">
        <v>34140</v>
      </c>
      <c r="K13308" s="5" t="s">
        <v>21</v>
      </c>
    </row>
    <row r="13309" spans="1:12" hidden="1" x14ac:dyDescent="0.25">
      <c r="A13309">
        <v>284780</v>
      </c>
      <c r="B13309" t="s">
        <v>34141</v>
      </c>
      <c r="C13309" t="s">
        <v>34142</v>
      </c>
      <c r="D13309" t="s">
        <v>34136</v>
      </c>
      <c r="E13309" t="s">
        <v>36206</v>
      </c>
      <c r="F13309" t="s">
        <v>35473</v>
      </c>
      <c r="G13309">
        <v>1998</v>
      </c>
      <c r="H13309" t="s">
        <v>36819</v>
      </c>
      <c r="I13309" t="s">
        <v>2260</v>
      </c>
      <c r="J13309" s="2" t="s">
        <v>34143</v>
      </c>
      <c r="K13309" s="5" t="s">
        <v>21</v>
      </c>
    </row>
    <row r="13310" spans="1:12" hidden="1" x14ac:dyDescent="0.25">
      <c r="A13310">
        <v>284784</v>
      </c>
      <c r="B13310" t="s">
        <v>34144</v>
      </c>
      <c r="C13310" t="s">
        <v>34142</v>
      </c>
      <c r="D13310" t="s">
        <v>34136</v>
      </c>
      <c r="E13310" t="s">
        <v>36206</v>
      </c>
      <c r="F13310" t="s">
        <v>35473</v>
      </c>
      <c r="G13310">
        <v>1998</v>
      </c>
      <c r="H13310" t="s">
        <v>36819</v>
      </c>
      <c r="I13310" t="s">
        <v>2260</v>
      </c>
      <c r="J13310" s="2" t="s">
        <v>34145</v>
      </c>
      <c r="K13310" s="5" t="s">
        <v>38</v>
      </c>
      <c r="L13310" t="s">
        <v>132</v>
      </c>
    </row>
    <row r="13311" spans="1:12" hidden="1" x14ac:dyDescent="0.25">
      <c r="A13311">
        <v>284789</v>
      </c>
      <c r="B13311" t="s">
        <v>34146</v>
      </c>
      <c r="C13311" t="s">
        <v>34142</v>
      </c>
      <c r="D13311" t="s">
        <v>34136</v>
      </c>
      <c r="E13311" t="s">
        <v>36206</v>
      </c>
      <c r="F13311" t="s">
        <v>35473</v>
      </c>
      <c r="G13311">
        <v>1998</v>
      </c>
      <c r="H13311" t="s">
        <v>36819</v>
      </c>
      <c r="I13311" t="s">
        <v>2260</v>
      </c>
      <c r="J13311" s="2" t="s">
        <v>34147</v>
      </c>
      <c r="K13311" s="5" t="s">
        <v>21</v>
      </c>
    </row>
    <row r="13312" spans="1:12" hidden="1" x14ac:dyDescent="0.25">
      <c r="A13312">
        <v>284794</v>
      </c>
      <c r="B13312" t="s">
        <v>34148</v>
      </c>
      <c r="C13312" t="s">
        <v>34142</v>
      </c>
      <c r="D13312" t="s">
        <v>34136</v>
      </c>
      <c r="E13312" t="s">
        <v>36206</v>
      </c>
      <c r="F13312" t="s">
        <v>35473</v>
      </c>
      <c r="G13312">
        <v>1998</v>
      </c>
      <c r="H13312" t="s">
        <v>36819</v>
      </c>
      <c r="I13312" t="s">
        <v>2260</v>
      </c>
      <c r="J13312" s="2" t="s">
        <v>34149</v>
      </c>
      <c r="K13312" s="5" t="s">
        <v>38</v>
      </c>
    </row>
    <row r="13313" spans="1:12" hidden="1" x14ac:dyDescent="0.25">
      <c r="A13313">
        <v>284801</v>
      </c>
      <c r="B13313" t="s">
        <v>34150</v>
      </c>
      <c r="C13313" t="s">
        <v>34151</v>
      </c>
      <c r="D13313" t="s">
        <v>34136</v>
      </c>
      <c r="E13313" t="s">
        <v>36206</v>
      </c>
      <c r="F13313" t="s">
        <v>35473</v>
      </c>
      <c r="G13313">
        <v>1998</v>
      </c>
      <c r="H13313" t="s">
        <v>36819</v>
      </c>
      <c r="I13313" t="s">
        <v>34152</v>
      </c>
      <c r="J13313" s="2" t="s">
        <v>34153</v>
      </c>
      <c r="K13313" s="5" t="s">
        <v>55</v>
      </c>
    </row>
    <row r="13314" spans="1:12" hidden="1" x14ac:dyDescent="0.25">
      <c r="A13314">
        <v>284868</v>
      </c>
      <c r="B13314" t="s">
        <v>34154</v>
      </c>
      <c r="C13314" t="s">
        <v>34135</v>
      </c>
      <c r="D13314" t="s">
        <v>34136</v>
      </c>
      <c r="E13314" t="s">
        <v>36206</v>
      </c>
      <c r="F13314" t="s">
        <v>35473</v>
      </c>
      <c r="G13314">
        <v>1998</v>
      </c>
      <c r="H13314" t="s">
        <v>36819</v>
      </c>
      <c r="I13314" t="s">
        <v>34137</v>
      </c>
      <c r="J13314" s="2" t="s">
        <v>34155</v>
      </c>
      <c r="K13314" s="5" t="s">
        <v>21</v>
      </c>
    </row>
    <row r="13315" spans="1:12" hidden="1" x14ac:dyDescent="0.25">
      <c r="A13315">
        <v>284908</v>
      </c>
      <c r="B13315" t="s">
        <v>34156</v>
      </c>
      <c r="C13315" t="s">
        <v>34135</v>
      </c>
      <c r="D13315" t="s">
        <v>34136</v>
      </c>
      <c r="E13315" t="s">
        <v>36206</v>
      </c>
      <c r="F13315" t="s">
        <v>35473</v>
      </c>
      <c r="G13315">
        <v>1998</v>
      </c>
      <c r="H13315" t="s">
        <v>36819</v>
      </c>
      <c r="I13315" t="s">
        <v>34137</v>
      </c>
      <c r="J13315" s="2" t="s">
        <v>34157</v>
      </c>
      <c r="K13315" s="5" t="s">
        <v>202</v>
      </c>
    </row>
    <row r="13316" spans="1:12" hidden="1" x14ac:dyDescent="0.25">
      <c r="A13316">
        <v>284936</v>
      </c>
      <c r="B13316" t="s">
        <v>34158</v>
      </c>
      <c r="C13316" t="s">
        <v>34159</v>
      </c>
      <c r="D13316" t="s">
        <v>34136</v>
      </c>
      <c r="E13316" t="s">
        <v>36206</v>
      </c>
      <c r="F13316" t="s">
        <v>35473</v>
      </c>
      <c r="G13316">
        <v>1998</v>
      </c>
      <c r="H13316" t="s">
        <v>36819</v>
      </c>
      <c r="I13316" t="s">
        <v>28622</v>
      </c>
      <c r="J13316" s="2" t="s">
        <v>34160</v>
      </c>
      <c r="K13316" s="5" t="s">
        <v>38</v>
      </c>
      <c r="L13316" t="s">
        <v>35256</v>
      </c>
    </row>
    <row r="13317" spans="1:12" hidden="1" x14ac:dyDescent="0.25">
      <c r="A13317">
        <v>284942</v>
      </c>
      <c r="B13317" t="s">
        <v>34161</v>
      </c>
      <c r="C13317" t="s">
        <v>34135</v>
      </c>
      <c r="D13317" t="s">
        <v>34136</v>
      </c>
      <c r="E13317" t="s">
        <v>36206</v>
      </c>
      <c r="F13317" t="s">
        <v>35473</v>
      </c>
      <c r="G13317">
        <v>1998</v>
      </c>
      <c r="H13317" t="s">
        <v>36819</v>
      </c>
      <c r="I13317" t="s">
        <v>34137</v>
      </c>
      <c r="J13317" s="2" t="s">
        <v>34162</v>
      </c>
      <c r="K13317" s="5" t="s">
        <v>38</v>
      </c>
      <c r="L13317" t="s">
        <v>232</v>
      </c>
    </row>
    <row r="13318" spans="1:12" hidden="1" x14ac:dyDescent="0.25">
      <c r="A13318">
        <v>284951</v>
      </c>
      <c r="B13318" t="s">
        <v>34163</v>
      </c>
      <c r="C13318" t="s">
        <v>34135</v>
      </c>
      <c r="D13318" t="s">
        <v>34136</v>
      </c>
      <c r="E13318" t="s">
        <v>36206</v>
      </c>
      <c r="F13318" t="s">
        <v>35473</v>
      </c>
      <c r="G13318">
        <v>1998</v>
      </c>
      <c r="H13318" t="s">
        <v>36819</v>
      </c>
      <c r="I13318" t="s">
        <v>34137</v>
      </c>
      <c r="J13318" s="2" t="s">
        <v>34164</v>
      </c>
      <c r="K13318" s="5" t="s">
        <v>38</v>
      </c>
      <c r="L13318" t="s">
        <v>16</v>
      </c>
    </row>
    <row r="13319" spans="1:12" hidden="1" x14ac:dyDescent="0.25">
      <c r="A13319">
        <v>285079</v>
      </c>
      <c r="B13319" t="s">
        <v>34165</v>
      </c>
      <c r="C13319" t="s">
        <v>34159</v>
      </c>
      <c r="D13319" t="s">
        <v>34136</v>
      </c>
      <c r="E13319" t="s">
        <v>36206</v>
      </c>
      <c r="F13319" t="s">
        <v>35473</v>
      </c>
      <c r="G13319">
        <v>1998</v>
      </c>
      <c r="H13319" t="s">
        <v>36819</v>
      </c>
      <c r="I13319" t="s">
        <v>28622</v>
      </c>
      <c r="J13319" s="2" t="s">
        <v>34166</v>
      </c>
      <c r="K13319" s="5" t="s">
        <v>32</v>
      </c>
    </row>
    <row r="13320" spans="1:12" hidden="1" x14ac:dyDescent="0.25">
      <c r="A13320">
        <v>285083</v>
      </c>
      <c r="B13320" t="s">
        <v>34167</v>
      </c>
      <c r="C13320" t="s">
        <v>34159</v>
      </c>
      <c r="D13320" t="s">
        <v>34136</v>
      </c>
      <c r="E13320" t="s">
        <v>36206</v>
      </c>
      <c r="F13320" t="s">
        <v>35473</v>
      </c>
      <c r="G13320">
        <v>1998</v>
      </c>
      <c r="H13320" t="s">
        <v>36819</v>
      </c>
      <c r="I13320" t="s">
        <v>28622</v>
      </c>
      <c r="J13320" s="2" t="s">
        <v>34168</v>
      </c>
      <c r="K13320" s="5" t="s">
        <v>502</v>
      </c>
    </row>
    <row r="13321" spans="1:12" hidden="1" x14ac:dyDescent="0.25">
      <c r="A13321">
        <v>285101</v>
      </c>
      <c r="B13321" t="s">
        <v>34169</v>
      </c>
      <c r="C13321" t="s">
        <v>34170</v>
      </c>
      <c r="D13321" t="s">
        <v>34136</v>
      </c>
      <c r="E13321" t="s">
        <v>36206</v>
      </c>
      <c r="F13321" t="s">
        <v>35473</v>
      </c>
      <c r="G13321">
        <v>1998</v>
      </c>
      <c r="H13321" t="s">
        <v>36819</v>
      </c>
      <c r="I13321" t="s">
        <v>5418</v>
      </c>
      <c r="J13321" s="2" t="s">
        <v>34171</v>
      </c>
      <c r="K13321" s="5" t="s">
        <v>21</v>
      </c>
    </row>
    <row r="13322" spans="1:12" hidden="1" x14ac:dyDescent="0.25">
      <c r="A13322">
        <v>285168</v>
      </c>
      <c r="B13322" t="s">
        <v>34172</v>
      </c>
      <c r="C13322" t="s">
        <v>34173</v>
      </c>
      <c r="D13322" t="s">
        <v>34136</v>
      </c>
      <c r="E13322" t="s">
        <v>36206</v>
      </c>
      <c r="F13322" t="s">
        <v>35473</v>
      </c>
      <c r="G13322">
        <v>1998</v>
      </c>
      <c r="H13322" t="s">
        <v>36819</v>
      </c>
      <c r="I13322" t="s">
        <v>34174</v>
      </c>
      <c r="J13322" s="2" t="s">
        <v>34175</v>
      </c>
      <c r="K13322" s="5" t="s">
        <v>21</v>
      </c>
    </row>
    <row r="13323" spans="1:12" hidden="1" x14ac:dyDescent="0.25">
      <c r="A13323">
        <v>285223</v>
      </c>
      <c r="B13323" t="s">
        <v>34176</v>
      </c>
      <c r="C13323" t="s">
        <v>34170</v>
      </c>
      <c r="D13323" t="s">
        <v>34136</v>
      </c>
      <c r="E13323" t="s">
        <v>36206</v>
      </c>
      <c r="F13323" t="s">
        <v>35473</v>
      </c>
      <c r="G13323">
        <v>1998</v>
      </c>
      <c r="H13323" t="s">
        <v>36819</v>
      </c>
      <c r="I13323" t="s">
        <v>5418</v>
      </c>
      <c r="J13323" s="2" t="s">
        <v>34177</v>
      </c>
      <c r="K13323" s="5" t="s">
        <v>21</v>
      </c>
    </row>
    <row r="13324" spans="1:12" hidden="1" x14ac:dyDescent="0.25">
      <c r="A13324">
        <v>285244</v>
      </c>
      <c r="B13324" t="s">
        <v>34178</v>
      </c>
      <c r="C13324" t="s">
        <v>34173</v>
      </c>
      <c r="D13324" t="s">
        <v>34136</v>
      </c>
      <c r="E13324" t="s">
        <v>36206</v>
      </c>
      <c r="F13324" t="s">
        <v>35473</v>
      </c>
      <c r="G13324">
        <v>1998</v>
      </c>
      <c r="H13324" t="s">
        <v>36819</v>
      </c>
      <c r="I13324" t="s">
        <v>34174</v>
      </c>
      <c r="J13324" s="2" t="s">
        <v>34179</v>
      </c>
      <c r="K13324" s="5" t="s">
        <v>202</v>
      </c>
    </row>
    <row r="13325" spans="1:12" hidden="1" x14ac:dyDescent="0.25">
      <c r="A13325">
        <v>285282</v>
      </c>
      <c r="B13325" t="s">
        <v>34180</v>
      </c>
      <c r="C13325" t="s">
        <v>34181</v>
      </c>
      <c r="D13325" t="s">
        <v>34182</v>
      </c>
      <c r="E13325" t="s">
        <v>36207</v>
      </c>
      <c r="F13325" t="s">
        <v>35378</v>
      </c>
      <c r="G13325">
        <v>1961</v>
      </c>
      <c r="H13325" t="s">
        <v>36820</v>
      </c>
      <c r="I13325" t="s">
        <v>34183</v>
      </c>
      <c r="J13325" s="2" t="s">
        <v>34184</v>
      </c>
      <c r="K13325" s="5" t="s">
        <v>55</v>
      </c>
      <c r="L13325" t="s">
        <v>143</v>
      </c>
    </row>
    <row r="13326" spans="1:12" hidden="1" x14ac:dyDescent="0.25">
      <c r="A13326">
        <v>285296</v>
      </c>
      <c r="B13326" t="s">
        <v>34185</v>
      </c>
      <c r="C13326" t="s">
        <v>34186</v>
      </c>
      <c r="D13326" t="s">
        <v>34182</v>
      </c>
      <c r="E13326" t="s">
        <v>36207</v>
      </c>
      <c r="F13326" t="s">
        <v>35378</v>
      </c>
      <c r="G13326">
        <v>1961</v>
      </c>
      <c r="H13326" t="s">
        <v>36820</v>
      </c>
      <c r="I13326" t="s">
        <v>34187</v>
      </c>
      <c r="J13326" s="2" t="s">
        <v>34188</v>
      </c>
      <c r="K13326" s="5" t="s">
        <v>21</v>
      </c>
    </row>
    <row r="13327" spans="1:12" hidden="1" x14ac:dyDescent="0.25">
      <c r="A13327">
        <v>285309</v>
      </c>
      <c r="B13327" t="s">
        <v>34189</v>
      </c>
      <c r="C13327" t="s">
        <v>34186</v>
      </c>
      <c r="D13327" t="s">
        <v>34182</v>
      </c>
      <c r="E13327" t="s">
        <v>36207</v>
      </c>
      <c r="F13327" t="s">
        <v>35378</v>
      </c>
      <c r="G13327">
        <v>1961</v>
      </c>
      <c r="H13327" t="s">
        <v>36820</v>
      </c>
      <c r="I13327" t="s">
        <v>34187</v>
      </c>
      <c r="J13327" s="2" t="s">
        <v>34190</v>
      </c>
      <c r="K13327" s="5" t="s">
        <v>1493</v>
      </c>
      <c r="L13327" t="s">
        <v>174</v>
      </c>
    </row>
    <row r="13328" spans="1:12" hidden="1" x14ac:dyDescent="0.25">
      <c r="A13328">
        <v>285312</v>
      </c>
      <c r="B13328" t="s">
        <v>34191</v>
      </c>
      <c r="C13328" t="s">
        <v>34192</v>
      </c>
      <c r="D13328" t="s">
        <v>34182</v>
      </c>
      <c r="E13328" t="s">
        <v>36207</v>
      </c>
      <c r="F13328" t="s">
        <v>35378</v>
      </c>
      <c r="G13328">
        <v>1961</v>
      </c>
      <c r="H13328" t="s">
        <v>36820</v>
      </c>
      <c r="I13328" t="s">
        <v>34193</v>
      </c>
      <c r="J13328" s="2" t="s">
        <v>34194</v>
      </c>
      <c r="K13328" s="5" t="s">
        <v>38</v>
      </c>
    </row>
    <row r="13329" spans="1:12" hidden="1" x14ac:dyDescent="0.25">
      <c r="A13329">
        <v>285313</v>
      </c>
      <c r="B13329" t="s">
        <v>34195</v>
      </c>
      <c r="C13329" t="s">
        <v>34186</v>
      </c>
      <c r="D13329" t="s">
        <v>34182</v>
      </c>
      <c r="E13329" t="s">
        <v>36207</v>
      </c>
      <c r="F13329" t="s">
        <v>35378</v>
      </c>
      <c r="G13329">
        <v>1961</v>
      </c>
      <c r="H13329" t="s">
        <v>36820</v>
      </c>
      <c r="I13329" t="s">
        <v>34187</v>
      </c>
      <c r="J13329" s="2" t="s">
        <v>34196</v>
      </c>
      <c r="K13329" s="5" t="s">
        <v>55</v>
      </c>
    </row>
    <row r="13330" spans="1:12" hidden="1" x14ac:dyDescent="0.25">
      <c r="A13330">
        <v>285319</v>
      </c>
      <c r="B13330" t="s">
        <v>34197</v>
      </c>
      <c r="C13330" t="s">
        <v>34186</v>
      </c>
      <c r="D13330" t="s">
        <v>34182</v>
      </c>
      <c r="E13330" t="s">
        <v>36207</v>
      </c>
      <c r="F13330" t="s">
        <v>35378</v>
      </c>
      <c r="G13330">
        <v>1961</v>
      </c>
      <c r="H13330" t="s">
        <v>36820</v>
      </c>
      <c r="I13330" t="s">
        <v>34187</v>
      </c>
      <c r="J13330" s="2" t="s">
        <v>34198</v>
      </c>
      <c r="K13330" s="5" t="s">
        <v>21</v>
      </c>
    </row>
    <row r="13331" spans="1:12" hidden="1" x14ac:dyDescent="0.25">
      <c r="A13331">
        <v>285327</v>
      </c>
      <c r="B13331" t="s">
        <v>34199</v>
      </c>
      <c r="C13331" t="s">
        <v>34186</v>
      </c>
      <c r="D13331" t="s">
        <v>34182</v>
      </c>
      <c r="E13331" t="s">
        <v>36207</v>
      </c>
      <c r="F13331" t="s">
        <v>35378</v>
      </c>
      <c r="G13331">
        <v>1961</v>
      </c>
      <c r="H13331" t="s">
        <v>36820</v>
      </c>
      <c r="I13331" t="s">
        <v>34187</v>
      </c>
      <c r="J13331" s="2" t="s">
        <v>34200</v>
      </c>
      <c r="K13331" s="5" t="s">
        <v>55</v>
      </c>
    </row>
    <row r="13332" spans="1:12" hidden="1" x14ac:dyDescent="0.25">
      <c r="A13332">
        <v>285339</v>
      </c>
      <c r="B13332" t="s">
        <v>34201</v>
      </c>
      <c r="C13332" t="s">
        <v>34186</v>
      </c>
      <c r="D13332" t="s">
        <v>34182</v>
      </c>
      <c r="E13332" t="s">
        <v>36207</v>
      </c>
      <c r="F13332" t="s">
        <v>35378</v>
      </c>
      <c r="G13332">
        <v>1961</v>
      </c>
      <c r="H13332" t="s">
        <v>36820</v>
      </c>
      <c r="I13332" t="s">
        <v>34187</v>
      </c>
      <c r="J13332" s="2" t="s">
        <v>34202</v>
      </c>
      <c r="K13332" s="5" t="s">
        <v>21</v>
      </c>
    </row>
    <row r="13333" spans="1:12" hidden="1" x14ac:dyDescent="0.25">
      <c r="A13333">
        <v>285375</v>
      </c>
      <c r="B13333" t="s">
        <v>34203</v>
      </c>
      <c r="C13333" t="s">
        <v>34204</v>
      </c>
      <c r="D13333" t="s">
        <v>34182</v>
      </c>
      <c r="E13333" t="s">
        <v>36207</v>
      </c>
      <c r="F13333" t="s">
        <v>35378</v>
      </c>
      <c r="G13333">
        <v>1961</v>
      </c>
      <c r="H13333" t="s">
        <v>36820</v>
      </c>
      <c r="I13333" t="s">
        <v>6416</v>
      </c>
      <c r="J13333" s="2" t="s">
        <v>34205</v>
      </c>
      <c r="K13333" s="5" t="s">
        <v>21</v>
      </c>
    </row>
    <row r="13334" spans="1:12" hidden="1" x14ac:dyDescent="0.25">
      <c r="A13334">
        <v>285379</v>
      </c>
      <c r="B13334" t="s">
        <v>34206</v>
      </c>
      <c r="C13334" t="s">
        <v>34186</v>
      </c>
      <c r="D13334" t="s">
        <v>34182</v>
      </c>
      <c r="E13334" t="s">
        <v>36207</v>
      </c>
      <c r="F13334" t="s">
        <v>35378</v>
      </c>
      <c r="G13334">
        <v>1961</v>
      </c>
      <c r="H13334" t="s">
        <v>36820</v>
      </c>
      <c r="I13334" t="s">
        <v>34187</v>
      </c>
      <c r="J13334" s="2" t="s">
        <v>34207</v>
      </c>
      <c r="K13334" s="5" t="s">
        <v>55</v>
      </c>
    </row>
    <row r="13335" spans="1:12" hidden="1" x14ac:dyDescent="0.25">
      <c r="A13335">
        <v>285392</v>
      </c>
      <c r="B13335" t="s">
        <v>34208</v>
      </c>
      <c r="C13335" t="s">
        <v>34209</v>
      </c>
      <c r="D13335" t="s">
        <v>34182</v>
      </c>
      <c r="E13335" t="s">
        <v>36207</v>
      </c>
      <c r="F13335" t="s">
        <v>35378</v>
      </c>
      <c r="G13335">
        <v>1961</v>
      </c>
      <c r="H13335" t="s">
        <v>36820</v>
      </c>
      <c r="I13335" t="s">
        <v>34210</v>
      </c>
      <c r="J13335" s="2" t="s">
        <v>34211</v>
      </c>
      <c r="K13335" s="5" t="s">
        <v>55</v>
      </c>
    </row>
    <row r="13336" spans="1:12" hidden="1" x14ac:dyDescent="0.25">
      <c r="A13336">
        <v>285413</v>
      </c>
      <c r="B13336" t="s">
        <v>34212</v>
      </c>
      <c r="C13336" t="s">
        <v>34213</v>
      </c>
      <c r="D13336" t="s">
        <v>34182</v>
      </c>
      <c r="E13336" t="s">
        <v>36207</v>
      </c>
      <c r="F13336" t="s">
        <v>35378</v>
      </c>
      <c r="G13336">
        <v>1961</v>
      </c>
      <c r="H13336" t="s">
        <v>36820</v>
      </c>
      <c r="I13336" t="s">
        <v>34214</v>
      </c>
      <c r="J13336" s="2" t="s">
        <v>34215</v>
      </c>
      <c r="K13336" s="5" t="s">
        <v>21</v>
      </c>
    </row>
    <row r="13337" spans="1:12" hidden="1" x14ac:dyDescent="0.25">
      <c r="A13337">
        <v>285479</v>
      </c>
      <c r="B13337" t="s">
        <v>34216</v>
      </c>
      <c r="C13337" t="s">
        <v>34217</v>
      </c>
      <c r="D13337" t="s">
        <v>34182</v>
      </c>
      <c r="E13337" t="s">
        <v>36207</v>
      </c>
      <c r="F13337" t="s">
        <v>35378</v>
      </c>
      <c r="G13337">
        <v>1961</v>
      </c>
      <c r="H13337" t="s">
        <v>36820</v>
      </c>
      <c r="I13337" t="s">
        <v>34218</v>
      </c>
      <c r="J13337" s="2" t="s">
        <v>34219</v>
      </c>
      <c r="K13337" s="5" t="s">
        <v>21</v>
      </c>
    </row>
    <row r="13338" spans="1:12" hidden="1" x14ac:dyDescent="0.25">
      <c r="A13338">
        <v>285493</v>
      </c>
      <c r="B13338" t="s">
        <v>34220</v>
      </c>
      <c r="C13338" t="s">
        <v>34217</v>
      </c>
      <c r="D13338" t="s">
        <v>34182</v>
      </c>
      <c r="E13338" t="s">
        <v>36207</v>
      </c>
      <c r="F13338" t="s">
        <v>35378</v>
      </c>
      <c r="G13338">
        <v>1961</v>
      </c>
      <c r="H13338" t="s">
        <v>36820</v>
      </c>
      <c r="I13338" t="s">
        <v>34218</v>
      </c>
      <c r="J13338" s="2" t="s">
        <v>34221</v>
      </c>
      <c r="K13338" s="5" t="s">
        <v>1493</v>
      </c>
    </row>
    <row r="13339" spans="1:12" hidden="1" x14ac:dyDescent="0.25">
      <c r="A13339">
        <v>285506</v>
      </c>
      <c r="B13339" t="s">
        <v>34222</v>
      </c>
      <c r="C13339" t="s">
        <v>34223</v>
      </c>
      <c r="D13339" t="s">
        <v>34182</v>
      </c>
      <c r="E13339" t="s">
        <v>36207</v>
      </c>
      <c r="F13339" t="s">
        <v>35378</v>
      </c>
      <c r="G13339">
        <v>1961</v>
      </c>
      <c r="H13339" t="s">
        <v>36820</v>
      </c>
      <c r="I13339" t="s">
        <v>34224</v>
      </c>
      <c r="J13339" s="2" t="s">
        <v>34225</v>
      </c>
      <c r="K13339" s="5" t="s">
        <v>55</v>
      </c>
    </row>
    <row r="13340" spans="1:12" hidden="1" x14ac:dyDescent="0.25">
      <c r="A13340">
        <v>285520</v>
      </c>
      <c r="B13340" t="s">
        <v>34226</v>
      </c>
      <c r="C13340" t="s">
        <v>34192</v>
      </c>
      <c r="D13340" t="s">
        <v>34182</v>
      </c>
      <c r="E13340" t="s">
        <v>36207</v>
      </c>
      <c r="F13340" t="s">
        <v>35378</v>
      </c>
      <c r="G13340">
        <v>1961</v>
      </c>
      <c r="H13340" t="s">
        <v>36820</v>
      </c>
      <c r="I13340" t="s">
        <v>34193</v>
      </c>
      <c r="J13340" s="2" t="s">
        <v>34227</v>
      </c>
      <c r="K13340" s="5" t="s">
        <v>1052</v>
      </c>
      <c r="L13340" t="s">
        <v>35297</v>
      </c>
    </row>
    <row r="13341" spans="1:12" hidden="1" x14ac:dyDescent="0.25">
      <c r="A13341">
        <v>285561</v>
      </c>
      <c r="B13341" t="s">
        <v>34228</v>
      </c>
      <c r="C13341" t="s">
        <v>34229</v>
      </c>
      <c r="D13341" t="s">
        <v>34182</v>
      </c>
      <c r="E13341" t="s">
        <v>36207</v>
      </c>
      <c r="F13341" t="s">
        <v>35378</v>
      </c>
      <c r="G13341">
        <v>1961</v>
      </c>
      <c r="H13341" t="s">
        <v>36820</v>
      </c>
      <c r="I13341" t="s">
        <v>29509</v>
      </c>
      <c r="J13341" s="2" t="s">
        <v>34230</v>
      </c>
      <c r="K13341" s="5" t="s">
        <v>505</v>
      </c>
    </row>
    <row r="13342" spans="1:12" hidden="1" x14ac:dyDescent="0.25">
      <c r="A13342">
        <v>285573</v>
      </c>
      <c r="B13342" t="s">
        <v>34231</v>
      </c>
      <c r="C13342" t="s">
        <v>34229</v>
      </c>
      <c r="D13342" t="s">
        <v>34182</v>
      </c>
      <c r="E13342" t="s">
        <v>36207</v>
      </c>
      <c r="F13342" t="s">
        <v>35378</v>
      </c>
      <c r="G13342">
        <v>1961</v>
      </c>
      <c r="H13342" t="s">
        <v>36820</v>
      </c>
      <c r="I13342" t="s">
        <v>29509</v>
      </c>
      <c r="J13342" s="2" t="s">
        <v>34232</v>
      </c>
      <c r="K13342" s="5" t="s">
        <v>21</v>
      </c>
    </row>
    <row r="13343" spans="1:12" hidden="1" x14ac:dyDescent="0.25">
      <c r="A13343">
        <v>285581</v>
      </c>
      <c r="B13343" t="s">
        <v>34233</v>
      </c>
      <c r="C13343" t="s">
        <v>34234</v>
      </c>
      <c r="D13343" t="s">
        <v>34182</v>
      </c>
      <c r="E13343" t="s">
        <v>36207</v>
      </c>
      <c r="F13343" t="s">
        <v>35378</v>
      </c>
      <c r="G13343">
        <v>1961</v>
      </c>
      <c r="H13343" t="s">
        <v>36820</v>
      </c>
      <c r="I13343" t="s">
        <v>34235</v>
      </c>
      <c r="J13343" s="2" t="s">
        <v>34236</v>
      </c>
      <c r="K13343" s="5" t="s">
        <v>55</v>
      </c>
    </row>
    <row r="13344" spans="1:12" hidden="1" x14ac:dyDescent="0.25">
      <c r="A13344">
        <v>285594</v>
      </c>
      <c r="B13344" t="s">
        <v>34237</v>
      </c>
      <c r="C13344" t="s">
        <v>34204</v>
      </c>
      <c r="D13344" t="s">
        <v>34182</v>
      </c>
      <c r="E13344" t="s">
        <v>36207</v>
      </c>
      <c r="F13344" t="s">
        <v>35378</v>
      </c>
      <c r="G13344">
        <v>1961</v>
      </c>
      <c r="H13344" t="s">
        <v>36820</v>
      </c>
      <c r="I13344" t="s">
        <v>6416</v>
      </c>
      <c r="J13344" s="2" t="s">
        <v>34238</v>
      </c>
      <c r="K13344" s="5" t="s">
        <v>128</v>
      </c>
    </row>
    <row r="13345" spans="1:15" hidden="1" x14ac:dyDescent="0.25">
      <c r="A13345">
        <v>285626</v>
      </c>
      <c r="B13345" t="s">
        <v>34239</v>
      </c>
      <c r="C13345" t="s">
        <v>34240</v>
      </c>
      <c r="D13345" t="s">
        <v>34241</v>
      </c>
      <c r="E13345" t="s">
        <v>36208</v>
      </c>
      <c r="F13345" t="s">
        <v>36209</v>
      </c>
      <c r="G13345">
        <v>1995</v>
      </c>
      <c r="H13345" t="s">
        <v>36821</v>
      </c>
      <c r="I13345" t="s">
        <v>34242</v>
      </c>
      <c r="J13345" s="2" t="s">
        <v>34243</v>
      </c>
      <c r="K13345" s="5" t="s">
        <v>8046</v>
      </c>
    </row>
    <row r="13346" spans="1:15" hidden="1" x14ac:dyDescent="0.25">
      <c r="A13346">
        <v>285649</v>
      </c>
      <c r="B13346" t="s">
        <v>34244</v>
      </c>
      <c r="C13346" t="s">
        <v>34245</v>
      </c>
      <c r="D13346" t="s">
        <v>34241</v>
      </c>
      <c r="E13346" t="s">
        <v>36208</v>
      </c>
      <c r="F13346" t="s">
        <v>36209</v>
      </c>
      <c r="G13346">
        <v>1995</v>
      </c>
      <c r="H13346" t="s">
        <v>36821</v>
      </c>
      <c r="I13346" t="s">
        <v>34246</v>
      </c>
      <c r="J13346" s="2" t="s">
        <v>34247</v>
      </c>
      <c r="K13346" s="5" t="s">
        <v>55</v>
      </c>
    </row>
    <row r="13347" spans="1:15" hidden="1" x14ac:dyDescent="0.25">
      <c r="A13347">
        <v>285665</v>
      </c>
      <c r="B13347" t="s">
        <v>34248</v>
      </c>
      <c r="C13347" t="s">
        <v>34249</v>
      </c>
      <c r="D13347" t="s">
        <v>34241</v>
      </c>
      <c r="E13347" t="s">
        <v>36208</v>
      </c>
      <c r="F13347" t="s">
        <v>36209</v>
      </c>
      <c r="G13347">
        <v>1995</v>
      </c>
      <c r="H13347" t="s">
        <v>36821</v>
      </c>
      <c r="I13347" t="s">
        <v>34250</v>
      </c>
      <c r="J13347" s="2" t="s">
        <v>34251</v>
      </c>
      <c r="K13347" s="5" t="s">
        <v>38</v>
      </c>
      <c r="O13347" t="s">
        <v>24</v>
      </c>
    </row>
    <row r="13348" spans="1:15" hidden="1" x14ac:dyDescent="0.25">
      <c r="A13348">
        <v>285679</v>
      </c>
      <c r="B13348" t="s">
        <v>34252</v>
      </c>
      <c r="C13348" t="s">
        <v>34249</v>
      </c>
      <c r="D13348" t="s">
        <v>34241</v>
      </c>
      <c r="E13348" t="s">
        <v>36208</v>
      </c>
      <c r="F13348" t="s">
        <v>36209</v>
      </c>
      <c r="G13348">
        <v>1995</v>
      </c>
      <c r="H13348" t="s">
        <v>36821</v>
      </c>
      <c r="I13348" t="s">
        <v>34250</v>
      </c>
      <c r="J13348" s="2" t="s">
        <v>34253</v>
      </c>
      <c r="K13348" s="5" t="s">
        <v>38</v>
      </c>
      <c r="L13348" t="s">
        <v>35297</v>
      </c>
    </row>
    <row r="13349" spans="1:15" hidden="1" x14ac:dyDescent="0.25">
      <c r="A13349">
        <v>285702</v>
      </c>
      <c r="B13349" t="s">
        <v>34254</v>
      </c>
      <c r="C13349" t="s">
        <v>34240</v>
      </c>
      <c r="D13349" t="s">
        <v>34241</v>
      </c>
      <c r="E13349" t="s">
        <v>36208</v>
      </c>
      <c r="F13349" t="s">
        <v>36209</v>
      </c>
      <c r="G13349">
        <v>1995</v>
      </c>
      <c r="H13349" t="s">
        <v>36821</v>
      </c>
      <c r="I13349" t="s">
        <v>34242</v>
      </c>
      <c r="J13349" s="2" t="s">
        <v>34255</v>
      </c>
      <c r="K13349" s="5" t="s">
        <v>128</v>
      </c>
    </row>
    <row r="13350" spans="1:15" hidden="1" x14ac:dyDescent="0.25">
      <c r="A13350">
        <v>285742</v>
      </c>
      <c r="B13350" t="s">
        <v>34256</v>
      </c>
      <c r="C13350" t="s">
        <v>34257</v>
      </c>
      <c r="D13350" t="s">
        <v>34241</v>
      </c>
      <c r="E13350" t="s">
        <v>36208</v>
      </c>
      <c r="F13350" t="s">
        <v>36209</v>
      </c>
      <c r="G13350">
        <v>1995</v>
      </c>
      <c r="H13350" t="s">
        <v>36821</v>
      </c>
      <c r="I13350" t="s">
        <v>28497</v>
      </c>
      <c r="J13350" s="2" t="s">
        <v>34258</v>
      </c>
      <c r="K13350" s="5" t="s">
        <v>21</v>
      </c>
    </row>
    <row r="13351" spans="1:15" hidden="1" x14ac:dyDescent="0.25">
      <c r="A13351">
        <v>285744</v>
      </c>
      <c r="B13351" t="s">
        <v>34259</v>
      </c>
      <c r="C13351" t="s">
        <v>34257</v>
      </c>
      <c r="D13351" t="s">
        <v>34241</v>
      </c>
      <c r="E13351" t="s">
        <v>36208</v>
      </c>
      <c r="F13351" t="s">
        <v>36209</v>
      </c>
      <c r="G13351">
        <v>1995</v>
      </c>
      <c r="H13351" t="s">
        <v>36821</v>
      </c>
      <c r="I13351" t="s">
        <v>28497</v>
      </c>
      <c r="J13351" s="2" t="s">
        <v>8541</v>
      </c>
      <c r="K13351" s="5" t="s">
        <v>15</v>
      </c>
      <c r="L13351" t="s">
        <v>239</v>
      </c>
    </row>
    <row r="13352" spans="1:15" hidden="1" x14ac:dyDescent="0.25">
      <c r="A13352">
        <v>285762</v>
      </c>
      <c r="B13352" t="s">
        <v>34260</v>
      </c>
      <c r="C13352" t="s">
        <v>34261</v>
      </c>
      <c r="D13352" t="s">
        <v>34241</v>
      </c>
      <c r="E13352" t="s">
        <v>36208</v>
      </c>
      <c r="F13352" t="s">
        <v>36209</v>
      </c>
      <c r="G13352">
        <v>1995</v>
      </c>
      <c r="H13352" t="s">
        <v>36821</v>
      </c>
      <c r="I13352" t="s">
        <v>18552</v>
      </c>
      <c r="J13352" s="2" t="s">
        <v>34262</v>
      </c>
      <c r="K13352" s="5" t="s">
        <v>173</v>
      </c>
      <c r="L13352" t="s">
        <v>97</v>
      </c>
    </row>
    <row r="13353" spans="1:15" hidden="1" x14ac:dyDescent="0.25">
      <c r="A13353">
        <v>285774</v>
      </c>
      <c r="B13353" t="s">
        <v>34263</v>
      </c>
      <c r="C13353" t="s">
        <v>34264</v>
      </c>
      <c r="D13353" t="s">
        <v>34241</v>
      </c>
      <c r="E13353" t="s">
        <v>36208</v>
      </c>
      <c r="F13353" t="s">
        <v>36209</v>
      </c>
      <c r="G13353">
        <v>1995</v>
      </c>
      <c r="H13353" t="s">
        <v>36821</v>
      </c>
      <c r="I13353" t="s">
        <v>34265</v>
      </c>
      <c r="J13353" s="2" t="s">
        <v>34266</v>
      </c>
      <c r="K13353" s="5" t="s">
        <v>128</v>
      </c>
    </row>
    <row r="13354" spans="1:15" hidden="1" x14ac:dyDescent="0.25">
      <c r="A13354">
        <v>285777</v>
      </c>
      <c r="B13354" t="s">
        <v>34267</v>
      </c>
      <c r="C13354" t="s">
        <v>34264</v>
      </c>
      <c r="D13354" t="s">
        <v>34241</v>
      </c>
      <c r="E13354" t="s">
        <v>36208</v>
      </c>
      <c r="F13354" t="s">
        <v>36209</v>
      </c>
      <c r="G13354">
        <v>1995</v>
      </c>
      <c r="H13354" t="s">
        <v>36821</v>
      </c>
      <c r="I13354" t="s">
        <v>34265</v>
      </c>
      <c r="J13354" s="2" t="s">
        <v>34268</v>
      </c>
      <c r="K13354" s="5" t="s">
        <v>21</v>
      </c>
    </row>
    <row r="13355" spans="1:15" hidden="1" x14ac:dyDescent="0.25">
      <c r="A13355">
        <v>285800</v>
      </c>
      <c r="B13355" t="s">
        <v>34269</v>
      </c>
      <c r="C13355" t="s">
        <v>34270</v>
      </c>
      <c r="D13355" t="s">
        <v>34241</v>
      </c>
      <c r="E13355" t="s">
        <v>36208</v>
      </c>
      <c r="F13355" t="s">
        <v>36209</v>
      </c>
      <c r="G13355">
        <v>1995</v>
      </c>
      <c r="H13355" t="s">
        <v>36821</v>
      </c>
      <c r="I13355" t="s">
        <v>34271</v>
      </c>
      <c r="J13355" s="2" t="s">
        <v>34272</v>
      </c>
      <c r="K13355" s="5" t="s">
        <v>128</v>
      </c>
    </row>
    <row r="13356" spans="1:15" hidden="1" x14ac:dyDescent="0.25">
      <c r="A13356">
        <v>285847</v>
      </c>
      <c r="B13356" t="s">
        <v>34273</v>
      </c>
      <c r="C13356" t="s">
        <v>34274</v>
      </c>
      <c r="D13356" t="s">
        <v>34241</v>
      </c>
      <c r="E13356" t="s">
        <v>36208</v>
      </c>
      <c r="F13356" t="s">
        <v>36209</v>
      </c>
      <c r="G13356">
        <v>1995</v>
      </c>
      <c r="H13356" t="s">
        <v>36821</v>
      </c>
      <c r="I13356" t="s">
        <v>34275</v>
      </c>
      <c r="J13356" s="2" t="s">
        <v>34276</v>
      </c>
      <c r="K13356" s="5" t="s">
        <v>38</v>
      </c>
      <c r="L13356" t="s">
        <v>16</v>
      </c>
    </row>
    <row r="13357" spans="1:15" hidden="1" x14ac:dyDescent="0.25">
      <c r="A13357">
        <v>285851</v>
      </c>
      <c r="B13357" t="s">
        <v>34277</v>
      </c>
      <c r="C13357" t="s">
        <v>34245</v>
      </c>
      <c r="D13357" t="s">
        <v>34241</v>
      </c>
      <c r="E13357" t="s">
        <v>36208</v>
      </c>
      <c r="F13357" t="s">
        <v>36209</v>
      </c>
      <c r="G13357">
        <v>1995</v>
      </c>
      <c r="H13357" t="s">
        <v>36821</v>
      </c>
      <c r="I13357" t="s">
        <v>34246</v>
      </c>
      <c r="J13357" s="2" t="s">
        <v>34278</v>
      </c>
      <c r="K13357" s="5" t="s">
        <v>128</v>
      </c>
    </row>
    <row r="13358" spans="1:15" hidden="1" x14ac:dyDescent="0.25">
      <c r="A13358">
        <v>285885</v>
      </c>
      <c r="B13358" t="s">
        <v>34279</v>
      </c>
      <c r="C13358" t="s">
        <v>34274</v>
      </c>
      <c r="D13358" t="s">
        <v>34241</v>
      </c>
      <c r="E13358" t="s">
        <v>36208</v>
      </c>
      <c r="F13358" t="s">
        <v>36209</v>
      </c>
      <c r="G13358">
        <v>1995</v>
      </c>
      <c r="H13358" t="s">
        <v>36821</v>
      </c>
      <c r="I13358" t="s">
        <v>34275</v>
      </c>
      <c r="J13358" s="2" t="s">
        <v>34280</v>
      </c>
      <c r="K13358" s="5" t="s">
        <v>21</v>
      </c>
    </row>
    <row r="13359" spans="1:15" hidden="1" x14ac:dyDescent="0.25">
      <c r="A13359">
        <v>285891</v>
      </c>
      <c r="B13359" t="s">
        <v>34281</v>
      </c>
      <c r="C13359" t="s">
        <v>34245</v>
      </c>
      <c r="D13359" t="s">
        <v>34241</v>
      </c>
      <c r="E13359" t="s">
        <v>36208</v>
      </c>
      <c r="F13359" t="s">
        <v>36209</v>
      </c>
      <c r="G13359">
        <v>1995</v>
      </c>
      <c r="H13359" t="s">
        <v>36821</v>
      </c>
      <c r="I13359" t="s">
        <v>34246</v>
      </c>
      <c r="J13359" s="2" t="s">
        <v>34282</v>
      </c>
      <c r="K13359" s="5" t="s">
        <v>21</v>
      </c>
    </row>
    <row r="13360" spans="1:15" hidden="1" x14ac:dyDescent="0.25">
      <c r="A13360">
        <v>285913</v>
      </c>
      <c r="B13360" t="s">
        <v>34283</v>
      </c>
      <c r="C13360" t="s">
        <v>34274</v>
      </c>
      <c r="D13360" t="s">
        <v>34241</v>
      </c>
      <c r="E13360" t="s">
        <v>36208</v>
      </c>
      <c r="F13360" t="s">
        <v>36209</v>
      </c>
      <c r="G13360">
        <v>1995</v>
      </c>
      <c r="H13360" t="s">
        <v>36821</v>
      </c>
      <c r="I13360" t="s">
        <v>34275</v>
      </c>
      <c r="J13360" s="2" t="s">
        <v>34284</v>
      </c>
      <c r="K13360" s="5" t="s">
        <v>15</v>
      </c>
      <c r="L13360" t="s">
        <v>239</v>
      </c>
    </row>
    <row r="13361" spans="1:12" hidden="1" x14ac:dyDescent="0.25">
      <c r="A13361">
        <v>285928</v>
      </c>
      <c r="B13361" t="s">
        <v>34285</v>
      </c>
      <c r="C13361" t="s">
        <v>34274</v>
      </c>
      <c r="D13361" t="s">
        <v>34241</v>
      </c>
      <c r="E13361" t="s">
        <v>36208</v>
      </c>
      <c r="F13361" t="s">
        <v>36209</v>
      </c>
      <c r="G13361">
        <v>1995</v>
      </c>
      <c r="H13361" t="s">
        <v>36821</v>
      </c>
      <c r="I13361" t="s">
        <v>34275</v>
      </c>
      <c r="J13361" s="2" t="s">
        <v>34286</v>
      </c>
      <c r="K13361" s="5" t="s">
        <v>21</v>
      </c>
    </row>
    <row r="13362" spans="1:12" hidden="1" x14ac:dyDescent="0.25">
      <c r="A13362">
        <v>285931</v>
      </c>
      <c r="B13362" t="s">
        <v>34287</v>
      </c>
      <c r="C13362" t="s">
        <v>34245</v>
      </c>
      <c r="D13362" t="s">
        <v>34241</v>
      </c>
      <c r="E13362" t="s">
        <v>36208</v>
      </c>
      <c r="F13362" t="s">
        <v>36209</v>
      </c>
      <c r="G13362">
        <v>1995</v>
      </c>
      <c r="H13362" t="s">
        <v>36821</v>
      </c>
      <c r="I13362" t="s">
        <v>34246</v>
      </c>
      <c r="J13362" s="2" t="s">
        <v>34288</v>
      </c>
      <c r="K13362" s="5" t="s">
        <v>128</v>
      </c>
    </row>
    <row r="13363" spans="1:12" hidden="1" x14ac:dyDescent="0.25">
      <c r="A13363">
        <v>285939</v>
      </c>
      <c r="B13363" t="s">
        <v>34289</v>
      </c>
      <c r="C13363" t="s">
        <v>34245</v>
      </c>
      <c r="D13363" t="s">
        <v>34241</v>
      </c>
      <c r="E13363" t="s">
        <v>36208</v>
      </c>
      <c r="F13363" t="s">
        <v>36209</v>
      </c>
      <c r="G13363">
        <v>1995</v>
      </c>
      <c r="H13363" t="s">
        <v>36821</v>
      </c>
      <c r="I13363" t="s">
        <v>34246</v>
      </c>
      <c r="J13363" s="2" t="s">
        <v>34290</v>
      </c>
      <c r="K13363" s="5" t="s">
        <v>21</v>
      </c>
      <c r="L13363" t="s">
        <v>2049</v>
      </c>
    </row>
    <row r="13364" spans="1:12" hidden="1" x14ac:dyDescent="0.25">
      <c r="A13364">
        <v>285943</v>
      </c>
      <c r="B13364" t="s">
        <v>34291</v>
      </c>
      <c r="C13364" t="s">
        <v>34274</v>
      </c>
      <c r="D13364" t="s">
        <v>34241</v>
      </c>
      <c r="E13364" t="s">
        <v>36208</v>
      </c>
      <c r="F13364" t="s">
        <v>36209</v>
      </c>
      <c r="G13364">
        <v>1995</v>
      </c>
      <c r="H13364" t="s">
        <v>36821</v>
      </c>
      <c r="I13364" t="s">
        <v>34275</v>
      </c>
      <c r="J13364" s="2" t="s">
        <v>34292</v>
      </c>
      <c r="K13364" s="5" t="s">
        <v>202</v>
      </c>
    </row>
    <row r="13365" spans="1:12" hidden="1" x14ac:dyDescent="0.25">
      <c r="A13365">
        <v>285960</v>
      </c>
      <c r="B13365" t="s">
        <v>34293</v>
      </c>
      <c r="C13365" t="s">
        <v>34274</v>
      </c>
      <c r="D13365" t="s">
        <v>34241</v>
      </c>
      <c r="E13365" t="s">
        <v>36208</v>
      </c>
      <c r="F13365" t="s">
        <v>36209</v>
      </c>
      <c r="G13365">
        <v>1995</v>
      </c>
      <c r="H13365" t="s">
        <v>36821</v>
      </c>
      <c r="I13365" t="s">
        <v>34275</v>
      </c>
      <c r="J13365" s="2" t="s">
        <v>34294</v>
      </c>
      <c r="K13365" s="5" t="s">
        <v>128</v>
      </c>
      <c r="L13365" t="s">
        <v>314</v>
      </c>
    </row>
    <row r="13366" spans="1:12" hidden="1" x14ac:dyDescent="0.25">
      <c r="A13366">
        <v>285962</v>
      </c>
      <c r="B13366" t="s">
        <v>34295</v>
      </c>
      <c r="C13366" t="s">
        <v>34274</v>
      </c>
      <c r="D13366" t="s">
        <v>34241</v>
      </c>
      <c r="E13366" t="s">
        <v>36208</v>
      </c>
      <c r="F13366" t="s">
        <v>36209</v>
      </c>
      <c r="G13366">
        <v>1995</v>
      </c>
      <c r="H13366" t="s">
        <v>36821</v>
      </c>
      <c r="I13366" t="s">
        <v>34275</v>
      </c>
      <c r="J13366" s="2" t="s">
        <v>34296</v>
      </c>
      <c r="K13366" s="5" t="s">
        <v>345</v>
      </c>
      <c r="L13366" t="s">
        <v>187</v>
      </c>
    </row>
    <row r="13367" spans="1:12" hidden="1" x14ac:dyDescent="0.25">
      <c r="A13367">
        <v>285964</v>
      </c>
      <c r="B13367" t="s">
        <v>34297</v>
      </c>
      <c r="C13367" t="s">
        <v>34274</v>
      </c>
      <c r="D13367" t="s">
        <v>34241</v>
      </c>
      <c r="E13367" t="s">
        <v>36208</v>
      </c>
      <c r="F13367" t="s">
        <v>36209</v>
      </c>
      <c r="G13367">
        <v>1995</v>
      </c>
      <c r="H13367" t="s">
        <v>36821</v>
      </c>
      <c r="I13367" t="s">
        <v>34275</v>
      </c>
      <c r="J13367" s="2" t="s">
        <v>34298</v>
      </c>
      <c r="K13367" s="5" t="s">
        <v>21</v>
      </c>
    </row>
    <row r="13368" spans="1:12" hidden="1" x14ac:dyDescent="0.25">
      <c r="A13368">
        <v>285982</v>
      </c>
      <c r="B13368" t="s">
        <v>34299</v>
      </c>
      <c r="C13368" t="s">
        <v>34245</v>
      </c>
      <c r="D13368" t="s">
        <v>34241</v>
      </c>
      <c r="E13368" t="s">
        <v>36208</v>
      </c>
      <c r="F13368" t="s">
        <v>36209</v>
      </c>
      <c r="G13368">
        <v>1995</v>
      </c>
      <c r="H13368" t="s">
        <v>36821</v>
      </c>
      <c r="I13368" t="s">
        <v>34246</v>
      </c>
      <c r="J13368" s="2" t="s">
        <v>34300</v>
      </c>
      <c r="K13368" s="5" t="s">
        <v>128</v>
      </c>
    </row>
    <row r="13369" spans="1:12" hidden="1" x14ac:dyDescent="0.25">
      <c r="A13369">
        <v>286012</v>
      </c>
      <c r="B13369" t="s">
        <v>34301</v>
      </c>
      <c r="C13369" t="s">
        <v>34257</v>
      </c>
      <c r="D13369" t="s">
        <v>34241</v>
      </c>
      <c r="E13369" t="s">
        <v>36208</v>
      </c>
      <c r="F13369" t="s">
        <v>36209</v>
      </c>
      <c r="G13369">
        <v>1995</v>
      </c>
      <c r="H13369" t="s">
        <v>36821</v>
      </c>
      <c r="I13369" t="s">
        <v>28497</v>
      </c>
      <c r="J13369" s="2" t="s">
        <v>34302</v>
      </c>
      <c r="K13369" s="5" t="s">
        <v>173</v>
      </c>
      <c r="L13369" t="s">
        <v>187</v>
      </c>
    </row>
    <row r="13370" spans="1:12" hidden="1" x14ac:dyDescent="0.25">
      <c r="A13370">
        <v>286013</v>
      </c>
      <c r="B13370" t="s">
        <v>34303</v>
      </c>
      <c r="C13370" t="s">
        <v>34261</v>
      </c>
      <c r="D13370" t="s">
        <v>34241</v>
      </c>
      <c r="E13370" t="s">
        <v>36208</v>
      </c>
      <c r="F13370" t="s">
        <v>36209</v>
      </c>
      <c r="G13370">
        <v>1995</v>
      </c>
      <c r="H13370" t="s">
        <v>36821</v>
      </c>
      <c r="I13370" t="s">
        <v>18552</v>
      </c>
      <c r="J13370" s="2" t="s">
        <v>34304</v>
      </c>
      <c r="K13370" s="5" t="s">
        <v>173</v>
      </c>
      <c r="L13370" t="s">
        <v>232</v>
      </c>
    </row>
    <row r="13371" spans="1:12" hidden="1" x14ac:dyDescent="0.25">
      <c r="A13371">
        <v>286020</v>
      </c>
      <c r="B13371" t="s">
        <v>34305</v>
      </c>
      <c r="C13371" t="s">
        <v>34306</v>
      </c>
      <c r="D13371" t="s">
        <v>34307</v>
      </c>
      <c r="E13371" t="s">
        <v>36210</v>
      </c>
      <c r="F13371" t="s">
        <v>35477</v>
      </c>
      <c r="G13371">
        <v>1997</v>
      </c>
      <c r="H13371" t="s">
        <v>36822</v>
      </c>
      <c r="I13371" t="s">
        <v>34308</v>
      </c>
      <c r="J13371" s="2" t="s">
        <v>34309</v>
      </c>
      <c r="K13371" s="5" t="s">
        <v>55</v>
      </c>
    </row>
    <row r="13372" spans="1:12" hidden="1" x14ac:dyDescent="0.25">
      <c r="A13372">
        <v>286026</v>
      </c>
      <c r="B13372" t="s">
        <v>34310</v>
      </c>
      <c r="C13372" t="s">
        <v>34306</v>
      </c>
      <c r="D13372" t="s">
        <v>34307</v>
      </c>
      <c r="E13372" t="s">
        <v>36210</v>
      </c>
      <c r="F13372" t="s">
        <v>35477</v>
      </c>
      <c r="G13372">
        <v>1997</v>
      </c>
      <c r="H13372" t="s">
        <v>36822</v>
      </c>
      <c r="I13372" t="s">
        <v>34308</v>
      </c>
      <c r="J13372" s="2" t="s">
        <v>34311</v>
      </c>
      <c r="K13372" s="5" t="s">
        <v>21</v>
      </c>
    </row>
    <row r="13373" spans="1:12" hidden="1" x14ac:dyDescent="0.25">
      <c r="A13373">
        <v>286028</v>
      </c>
      <c r="B13373" t="s">
        <v>34312</v>
      </c>
      <c r="C13373" t="s">
        <v>34306</v>
      </c>
      <c r="D13373" t="s">
        <v>34307</v>
      </c>
      <c r="E13373" t="s">
        <v>36210</v>
      </c>
      <c r="F13373" t="s">
        <v>35477</v>
      </c>
      <c r="G13373">
        <v>1997</v>
      </c>
      <c r="H13373" t="s">
        <v>36822</v>
      </c>
      <c r="I13373" t="s">
        <v>34308</v>
      </c>
      <c r="J13373" s="2" t="s">
        <v>34313</v>
      </c>
      <c r="K13373" s="5" t="s">
        <v>32</v>
      </c>
    </row>
    <row r="13374" spans="1:12" hidden="1" x14ac:dyDescent="0.25">
      <c r="A13374">
        <v>286038</v>
      </c>
      <c r="B13374" t="s">
        <v>34314</v>
      </c>
      <c r="C13374" t="s">
        <v>34315</v>
      </c>
      <c r="D13374" t="s">
        <v>34307</v>
      </c>
      <c r="E13374" t="s">
        <v>36210</v>
      </c>
      <c r="F13374" t="s">
        <v>35477</v>
      </c>
      <c r="G13374">
        <v>1997</v>
      </c>
      <c r="H13374" t="s">
        <v>36822</v>
      </c>
      <c r="I13374" t="s">
        <v>9705</v>
      </c>
      <c r="J13374" s="2" t="s">
        <v>34316</v>
      </c>
      <c r="K13374" s="5" t="s">
        <v>38</v>
      </c>
    </row>
    <row r="13375" spans="1:12" hidden="1" x14ac:dyDescent="0.25">
      <c r="A13375">
        <v>286056</v>
      </c>
      <c r="B13375" t="s">
        <v>34317</v>
      </c>
      <c r="C13375" t="s">
        <v>34315</v>
      </c>
      <c r="D13375" t="s">
        <v>34307</v>
      </c>
      <c r="E13375" t="s">
        <v>36210</v>
      </c>
      <c r="F13375" t="s">
        <v>35477</v>
      </c>
      <c r="G13375">
        <v>1997</v>
      </c>
      <c r="H13375" t="s">
        <v>36822</v>
      </c>
      <c r="I13375" t="s">
        <v>9705</v>
      </c>
      <c r="J13375" s="2" t="s">
        <v>34318</v>
      </c>
      <c r="K13375" s="5" t="s">
        <v>38</v>
      </c>
      <c r="L13375" t="s">
        <v>187</v>
      </c>
    </row>
    <row r="13376" spans="1:12" hidden="1" x14ac:dyDescent="0.25">
      <c r="A13376">
        <v>286181</v>
      </c>
      <c r="B13376" t="s">
        <v>34319</v>
      </c>
      <c r="C13376" t="s">
        <v>34306</v>
      </c>
      <c r="D13376" t="s">
        <v>34307</v>
      </c>
      <c r="E13376" t="s">
        <v>36210</v>
      </c>
      <c r="F13376" t="s">
        <v>35477</v>
      </c>
      <c r="G13376">
        <v>1997</v>
      </c>
      <c r="H13376" t="s">
        <v>36822</v>
      </c>
      <c r="I13376" t="s">
        <v>34308</v>
      </c>
      <c r="J13376" s="2" t="s">
        <v>34320</v>
      </c>
      <c r="K13376" s="5" t="s">
        <v>32</v>
      </c>
      <c r="L13376" t="s">
        <v>1674</v>
      </c>
    </row>
    <row r="13377" spans="1:12" hidden="1" x14ac:dyDescent="0.25">
      <c r="A13377">
        <v>286203</v>
      </c>
      <c r="B13377" t="s">
        <v>34321</v>
      </c>
      <c r="C13377" t="s">
        <v>34306</v>
      </c>
      <c r="D13377" t="s">
        <v>34307</v>
      </c>
      <c r="E13377" t="s">
        <v>36210</v>
      </c>
      <c r="F13377" t="s">
        <v>35477</v>
      </c>
      <c r="G13377">
        <v>1997</v>
      </c>
      <c r="H13377" t="s">
        <v>36822</v>
      </c>
      <c r="I13377" t="s">
        <v>34308</v>
      </c>
      <c r="J13377" s="2" t="s">
        <v>34322</v>
      </c>
      <c r="K13377" s="5" t="s">
        <v>21</v>
      </c>
    </row>
    <row r="13378" spans="1:12" hidden="1" x14ac:dyDescent="0.25">
      <c r="A13378">
        <v>286235</v>
      </c>
      <c r="B13378" t="s">
        <v>34323</v>
      </c>
      <c r="C13378" t="s">
        <v>34306</v>
      </c>
      <c r="D13378" t="s">
        <v>34307</v>
      </c>
      <c r="E13378" t="s">
        <v>36210</v>
      </c>
      <c r="F13378" t="s">
        <v>35477</v>
      </c>
      <c r="G13378">
        <v>1997</v>
      </c>
      <c r="H13378" t="s">
        <v>36822</v>
      </c>
      <c r="I13378" t="s">
        <v>34308</v>
      </c>
      <c r="J13378" s="2" t="s">
        <v>34324</v>
      </c>
      <c r="K13378" s="5" t="s">
        <v>38</v>
      </c>
      <c r="L13378" t="s">
        <v>16</v>
      </c>
    </row>
    <row r="13379" spans="1:12" hidden="1" x14ac:dyDescent="0.25">
      <c r="A13379">
        <v>286236</v>
      </c>
      <c r="B13379" t="s">
        <v>34325</v>
      </c>
      <c r="C13379" t="s">
        <v>34326</v>
      </c>
      <c r="D13379" t="s">
        <v>34307</v>
      </c>
      <c r="E13379" t="s">
        <v>36210</v>
      </c>
      <c r="F13379" t="s">
        <v>35477</v>
      </c>
      <c r="G13379">
        <v>1997</v>
      </c>
      <c r="H13379" t="s">
        <v>36822</v>
      </c>
      <c r="I13379" t="s">
        <v>34327</v>
      </c>
      <c r="J13379" s="2" t="s">
        <v>34328</v>
      </c>
      <c r="K13379" s="5" t="s">
        <v>55</v>
      </c>
    </row>
    <row r="13380" spans="1:12" hidden="1" x14ac:dyDescent="0.25">
      <c r="A13380">
        <v>286246</v>
      </c>
      <c r="B13380" t="s">
        <v>34329</v>
      </c>
      <c r="C13380" t="s">
        <v>34326</v>
      </c>
      <c r="D13380" t="s">
        <v>34307</v>
      </c>
      <c r="E13380" t="s">
        <v>36210</v>
      </c>
      <c r="F13380" t="s">
        <v>35477</v>
      </c>
      <c r="G13380">
        <v>1997</v>
      </c>
      <c r="H13380" t="s">
        <v>36822</v>
      </c>
      <c r="I13380" t="s">
        <v>34327</v>
      </c>
      <c r="J13380" s="2" t="s">
        <v>34330</v>
      </c>
      <c r="K13380" s="5" t="s">
        <v>55</v>
      </c>
    </row>
    <row r="13381" spans="1:12" hidden="1" x14ac:dyDescent="0.25">
      <c r="A13381">
        <v>286252</v>
      </c>
      <c r="B13381" t="s">
        <v>34331</v>
      </c>
      <c r="C13381" t="s">
        <v>34326</v>
      </c>
      <c r="D13381" t="s">
        <v>34307</v>
      </c>
      <c r="E13381" t="s">
        <v>36210</v>
      </c>
      <c r="F13381" t="s">
        <v>35477</v>
      </c>
      <c r="G13381">
        <v>1997</v>
      </c>
      <c r="H13381" t="s">
        <v>36822</v>
      </c>
      <c r="I13381" t="s">
        <v>34327</v>
      </c>
      <c r="J13381" s="2" t="s">
        <v>34332</v>
      </c>
      <c r="K13381" s="5" t="s">
        <v>15</v>
      </c>
    </row>
    <row r="13382" spans="1:12" hidden="1" x14ac:dyDescent="0.25">
      <c r="A13382">
        <v>286256</v>
      </c>
      <c r="B13382" t="s">
        <v>34333</v>
      </c>
      <c r="C13382" t="s">
        <v>34326</v>
      </c>
      <c r="D13382" t="s">
        <v>34307</v>
      </c>
      <c r="E13382" t="s">
        <v>36210</v>
      </c>
      <c r="F13382" t="s">
        <v>35477</v>
      </c>
      <c r="G13382">
        <v>1997</v>
      </c>
      <c r="H13382" t="s">
        <v>36822</v>
      </c>
      <c r="I13382" t="s">
        <v>34327</v>
      </c>
      <c r="J13382" s="2" t="s">
        <v>34334</v>
      </c>
      <c r="K13382" s="5" t="s">
        <v>38</v>
      </c>
      <c r="L13382" t="s">
        <v>16</v>
      </c>
    </row>
    <row r="13383" spans="1:12" hidden="1" x14ac:dyDescent="0.25">
      <c r="A13383">
        <v>286274</v>
      </c>
      <c r="B13383" t="s">
        <v>34335</v>
      </c>
      <c r="C13383" t="s">
        <v>34336</v>
      </c>
      <c r="D13383" t="s">
        <v>34307</v>
      </c>
      <c r="E13383" t="s">
        <v>36210</v>
      </c>
      <c r="F13383" t="s">
        <v>35477</v>
      </c>
      <c r="G13383">
        <v>1997</v>
      </c>
      <c r="H13383" t="s">
        <v>36822</v>
      </c>
      <c r="I13383" t="s">
        <v>384</v>
      </c>
      <c r="J13383" s="2" t="s">
        <v>34337</v>
      </c>
      <c r="K13383" s="5" t="s">
        <v>38</v>
      </c>
    </row>
    <row r="13384" spans="1:12" hidden="1" x14ac:dyDescent="0.25">
      <c r="A13384">
        <v>286305</v>
      </c>
      <c r="B13384" t="s">
        <v>34338</v>
      </c>
      <c r="C13384" t="s">
        <v>34339</v>
      </c>
      <c r="D13384" t="s">
        <v>34307</v>
      </c>
      <c r="E13384" t="s">
        <v>36210</v>
      </c>
      <c r="F13384" t="s">
        <v>35477</v>
      </c>
      <c r="G13384">
        <v>1997</v>
      </c>
      <c r="H13384" t="s">
        <v>36822</v>
      </c>
      <c r="I13384" t="s">
        <v>34340</v>
      </c>
      <c r="J13384" s="2" t="s">
        <v>34341</v>
      </c>
      <c r="K13384" s="5" t="s">
        <v>373</v>
      </c>
      <c r="L13384" t="s">
        <v>35186</v>
      </c>
    </row>
    <row r="13385" spans="1:12" hidden="1" x14ac:dyDescent="0.25">
      <c r="A13385">
        <v>286309</v>
      </c>
      <c r="B13385" t="s">
        <v>34342</v>
      </c>
      <c r="C13385" t="s">
        <v>34339</v>
      </c>
      <c r="D13385" t="s">
        <v>34307</v>
      </c>
      <c r="E13385" t="s">
        <v>36210</v>
      </c>
      <c r="F13385" t="s">
        <v>35477</v>
      </c>
      <c r="G13385">
        <v>1997</v>
      </c>
      <c r="H13385" t="s">
        <v>36822</v>
      </c>
      <c r="I13385" t="s">
        <v>34340</v>
      </c>
      <c r="J13385" s="2" t="s">
        <v>34343</v>
      </c>
      <c r="K13385" s="5" t="s">
        <v>21</v>
      </c>
    </row>
    <row r="13386" spans="1:12" hidden="1" x14ac:dyDescent="0.25">
      <c r="A13386">
        <v>286342</v>
      </c>
      <c r="B13386" t="s">
        <v>34344</v>
      </c>
      <c r="C13386" t="s">
        <v>34306</v>
      </c>
      <c r="D13386" t="s">
        <v>34307</v>
      </c>
      <c r="E13386" t="s">
        <v>36210</v>
      </c>
      <c r="F13386" t="s">
        <v>35477</v>
      </c>
      <c r="G13386">
        <v>1997</v>
      </c>
      <c r="H13386" t="s">
        <v>36822</v>
      </c>
      <c r="I13386" t="s">
        <v>34308</v>
      </c>
      <c r="J13386" s="2" t="s">
        <v>34345</v>
      </c>
      <c r="K13386" s="5" t="s">
        <v>21</v>
      </c>
    </row>
    <row r="13387" spans="1:12" hidden="1" x14ac:dyDescent="0.25">
      <c r="A13387">
        <v>286369</v>
      </c>
      <c r="B13387" t="s">
        <v>34346</v>
      </c>
      <c r="C13387" t="s">
        <v>34315</v>
      </c>
      <c r="D13387" t="s">
        <v>34307</v>
      </c>
      <c r="E13387" t="s">
        <v>36210</v>
      </c>
      <c r="F13387" t="s">
        <v>35477</v>
      </c>
      <c r="G13387">
        <v>1997</v>
      </c>
      <c r="H13387" t="s">
        <v>36822</v>
      </c>
      <c r="I13387" t="s">
        <v>9705</v>
      </c>
      <c r="J13387" s="2" t="s">
        <v>34347</v>
      </c>
      <c r="K13387" s="5" t="s">
        <v>21</v>
      </c>
    </row>
    <row r="13388" spans="1:12" hidden="1" x14ac:dyDescent="0.25">
      <c r="A13388">
        <v>286373</v>
      </c>
      <c r="B13388" t="s">
        <v>34348</v>
      </c>
      <c r="C13388" t="s">
        <v>34315</v>
      </c>
      <c r="D13388" t="s">
        <v>34307</v>
      </c>
      <c r="E13388" t="s">
        <v>36210</v>
      </c>
      <c r="F13388" t="s">
        <v>35477</v>
      </c>
      <c r="G13388">
        <v>1997</v>
      </c>
      <c r="H13388" t="s">
        <v>36822</v>
      </c>
      <c r="I13388" t="s">
        <v>9705</v>
      </c>
      <c r="J13388" s="2" t="s">
        <v>34349</v>
      </c>
      <c r="K13388" s="5" t="s">
        <v>21</v>
      </c>
    </row>
    <row r="13389" spans="1:12" hidden="1" x14ac:dyDescent="0.25">
      <c r="A13389">
        <v>286401</v>
      </c>
      <c r="B13389" t="s">
        <v>34350</v>
      </c>
      <c r="C13389" t="s">
        <v>34315</v>
      </c>
      <c r="D13389" t="s">
        <v>34307</v>
      </c>
      <c r="E13389" t="s">
        <v>36210</v>
      </c>
      <c r="F13389" t="s">
        <v>35477</v>
      </c>
      <c r="G13389">
        <v>1997</v>
      </c>
      <c r="H13389" t="s">
        <v>36822</v>
      </c>
      <c r="I13389" t="s">
        <v>9705</v>
      </c>
      <c r="J13389" s="2" t="s">
        <v>34351</v>
      </c>
      <c r="K13389" s="5" t="s">
        <v>38</v>
      </c>
      <c r="L13389" t="s">
        <v>187</v>
      </c>
    </row>
    <row r="13390" spans="1:12" hidden="1" x14ac:dyDescent="0.25">
      <c r="A13390">
        <v>286413</v>
      </c>
      <c r="B13390" t="s">
        <v>34352</v>
      </c>
      <c r="C13390" t="s">
        <v>34306</v>
      </c>
      <c r="D13390" t="s">
        <v>34307</v>
      </c>
      <c r="E13390" t="s">
        <v>36210</v>
      </c>
      <c r="F13390" t="s">
        <v>35477</v>
      </c>
      <c r="G13390">
        <v>1997</v>
      </c>
      <c r="H13390" t="s">
        <v>36822</v>
      </c>
      <c r="I13390" t="s">
        <v>34308</v>
      </c>
      <c r="J13390" s="2" t="s">
        <v>34353</v>
      </c>
      <c r="K13390" s="5" t="s">
        <v>32</v>
      </c>
    </row>
    <row r="13391" spans="1:12" hidden="1" x14ac:dyDescent="0.25">
      <c r="A13391">
        <v>286426</v>
      </c>
      <c r="B13391" t="s">
        <v>34354</v>
      </c>
      <c r="C13391" t="s">
        <v>34315</v>
      </c>
      <c r="D13391" t="s">
        <v>34307</v>
      </c>
      <c r="E13391" t="s">
        <v>36210</v>
      </c>
      <c r="F13391" t="s">
        <v>35477</v>
      </c>
      <c r="G13391">
        <v>1997</v>
      </c>
      <c r="H13391" t="s">
        <v>36822</v>
      </c>
      <c r="I13391" t="s">
        <v>9705</v>
      </c>
      <c r="J13391" s="2" t="s">
        <v>34355</v>
      </c>
      <c r="K13391" s="5" t="s">
        <v>21</v>
      </c>
    </row>
    <row r="13392" spans="1:12" hidden="1" x14ac:dyDescent="0.25">
      <c r="A13392">
        <v>286429</v>
      </c>
      <c r="B13392" t="s">
        <v>34356</v>
      </c>
      <c r="C13392" t="s">
        <v>34306</v>
      </c>
      <c r="D13392" t="s">
        <v>34307</v>
      </c>
      <c r="E13392" t="s">
        <v>36210</v>
      </c>
      <c r="F13392" t="s">
        <v>35477</v>
      </c>
      <c r="G13392">
        <v>1997</v>
      </c>
      <c r="H13392" t="s">
        <v>36822</v>
      </c>
      <c r="I13392" t="s">
        <v>34308</v>
      </c>
      <c r="J13392" s="2" t="s">
        <v>34357</v>
      </c>
      <c r="K13392" s="5" t="s">
        <v>128</v>
      </c>
    </row>
    <row r="13393" spans="1:12" hidden="1" x14ac:dyDescent="0.25">
      <c r="A13393">
        <v>286434</v>
      </c>
      <c r="B13393" t="s">
        <v>34358</v>
      </c>
      <c r="C13393" t="s">
        <v>34306</v>
      </c>
      <c r="D13393" t="s">
        <v>34307</v>
      </c>
      <c r="E13393" t="s">
        <v>36210</v>
      </c>
      <c r="F13393" t="s">
        <v>35477</v>
      </c>
      <c r="G13393">
        <v>1997</v>
      </c>
      <c r="H13393" t="s">
        <v>36822</v>
      </c>
      <c r="I13393" t="s">
        <v>34308</v>
      </c>
      <c r="J13393" s="2" t="s">
        <v>34359</v>
      </c>
      <c r="K13393" s="5" t="s">
        <v>38</v>
      </c>
    </row>
    <row r="13394" spans="1:12" hidden="1" x14ac:dyDescent="0.25">
      <c r="A13394">
        <v>286448</v>
      </c>
      <c r="B13394" t="s">
        <v>34360</v>
      </c>
      <c r="C13394" t="s">
        <v>34315</v>
      </c>
      <c r="D13394" t="s">
        <v>34307</v>
      </c>
      <c r="E13394" t="s">
        <v>36210</v>
      </c>
      <c r="F13394" t="s">
        <v>35477</v>
      </c>
      <c r="G13394">
        <v>1997</v>
      </c>
      <c r="H13394" t="s">
        <v>36822</v>
      </c>
      <c r="I13394" t="s">
        <v>9705</v>
      </c>
      <c r="J13394" s="2" t="s">
        <v>34361</v>
      </c>
      <c r="K13394" s="5" t="s">
        <v>21</v>
      </c>
    </row>
    <row r="13395" spans="1:12" hidden="1" x14ac:dyDescent="0.25">
      <c r="A13395">
        <v>286452</v>
      </c>
      <c r="B13395" t="s">
        <v>34362</v>
      </c>
      <c r="C13395" t="s">
        <v>34315</v>
      </c>
      <c r="D13395" t="s">
        <v>34307</v>
      </c>
      <c r="E13395" t="s">
        <v>36210</v>
      </c>
      <c r="F13395" t="s">
        <v>35477</v>
      </c>
      <c r="G13395">
        <v>1997</v>
      </c>
      <c r="H13395" t="s">
        <v>36822</v>
      </c>
      <c r="I13395" t="s">
        <v>9705</v>
      </c>
      <c r="J13395" s="2" t="s">
        <v>34363</v>
      </c>
      <c r="K13395" s="5" t="s">
        <v>32</v>
      </c>
    </row>
    <row r="13396" spans="1:12" hidden="1" x14ac:dyDescent="0.25">
      <c r="A13396">
        <v>286477</v>
      </c>
      <c r="B13396" t="s">
        <v>34364</v>
      </c>
      <c r="C13396" t="s">
        <v>34315</v>
      </c>
      <c r="D13396" t="s">
        <v>34307</v>
      </c>
      <c r="E13396" t="s">
        <v>36210</v>
      </c>
      <c r="F13396" t="s">
        <v>35477</v>
      </c>
      <c r="G13396">
        <v>1997</v>
      </c>
      <c r="H13396" t="s">
        <v>36822</v>
      </c>
      <c r="I13396" t="s">
        <v>9705</v>
      </c>
      <c r="J13396" s="2" t="s">
        <v>34365</v>
      </c>
      <c r="K13396" s="5" t="s">
        <v>21</v>
      </c>
    </row>
    <row r="13397" spans="1:12" hidden="1" x14ac:dyDescent="0.25">
      <c r="A13397">
        <v>286569</v>
      </c>
      <c r="B13397" t="s">
        <v>34366</v>
      </c>
      <c r="C13397" t="s">
        <v>34367</v>
      </c>
      <c r="D13397" t="s">
        <v>34307</v>
      </c>
      <c r="E13397" t="s">
        <v>36210</v>
      </c>
      <c r="F13397" t="s">
        <v>35477</v>
      </c>
      <c r="G13397">
        <v>1997</v>
      </c>
      <c r="H13397" t="s">
        <v>36822</v>
      </c>
      <c r="I13397" t="s">
        <v>34368</v>
      </c>
      <c r="J13397" s="2" t="s">
        <v>34369</v>
      </c>
      <c r="K13397" s="5" t="s">
        <v>55</v>
      </c>
    </row>
    <row r="13398" spans="1:12" hidden="1" x14ac:dyDescent="0.25">
      <c r="A13398">
        <v>286598</v>
      </c>
      <c r="B13398" t="s">
        <v>34370</v>
      </c>
      <c r="C13398" t="s">
        <v>34367</v>
      </c>
      <c r="D13398" t="s">
        <v>34307</v>
      </c>
      <c r="E13398" t="s">
        <v>36210</v>
      </c>
      <c r="F13398" t="s">
        <v>35477</v>
      </c>
      <c r="G13398">
        <v>1997</v>
      </c>
      <c r="H13398" t="s">
        <v>36822</v>
      </c>
      <c r="I13398" t="s">
        <v>34368</v>
      </c>
      <c r="J13398" s="2" t="s">
        <v>34371</v>
      </c>
      <c r="K13398" s="5" t="s">
        <v>21</v>
      </c>
    </row>
    <row r="13399" spans="1:12" hidden="1" x14ac:dyDescent="0.25">
      <c r="A13399">
        <v>286673</v>
      </c>
      <c r="B13399" t="s">
        <v>34372</v>
      </c>
      <c r="C13399" t="s">
        <v>34373</v>
      </c>
      <c r="D13399" t="s">
        <v>34374</v>
      </c>
      <c r="E13399" t="s">
        <v>36211</v>
      </c>
      <c r="F13399" t="s">
        <v>35392</v>
      </c>
      <c r="G13399">
        <v>1987</v>
      </c>
      <c r="H13399" t="s">
        <v>36823</v>
      </c>
      <c r="I13399" t="s">
        <v>34375</v>
      </c>
      <c r="J13399" s="2" t="s">
        <v>34376</v>
      </c>
      <c r="K13399" s="5" t="s">
        <v>21</v>
      </c>
    </row>
    <row r="13400" spans="1:12" hidden="1" x14ac:dyDescent="0.25">
      <c r="A13400">
        <v>286683</v>
      </c>
      <c r="B13400" t="s">
        <v>34377</v>
      </c>
      <c r="C13400" t="s">
        <v>34373</v>
      </c>
      <c r="D13400" t="s">
        <v>34374</v>
      </c>
      <c r="E13400" t="s">
        <v>36211</v>
      </c>
      <c r="F13400" t="s">
        <v>35392</v>
      </c>
      <c r="G13400">
        <v>1987</v>
      </c>
      <c r="H13400" t="s">
        <v>36823</v>
      </c>
      <c r="I13400" t="s">
        <v>34375</v>
      </c>
      <c r="J13400" s="2" t="s">
        <v>34378</v>
      </c>
      <c r="K13400" s="5" t="s">
        <v>580</v>
      </c>
    </row>
    <row r="13401" spans="1:12" hidden="1" x14ac:dyDescent="0.25">
      <c r="A13401">
        <v>286703</v>
      </c>
      <c r="B13401" t="s">
        <v>34379</v>
      </c>
      <c r="C13401" t="s">
        <v>34380</v>
      </c>
      <c r="D13401" t="s">
        <v>34374</v>
      </c>
      <c r="E13401" t="s">
        <v>36211</v>
      </c>
      <c r="F13401" t="s">
        <v>35392</v>
      </c>
      <c r="G13401">
        <v>1987</v>
      </c>
      <c r="H13401" t="s">
        <v>36823</v>
      </c>
      <c r="I13401" t="s">
        <v>573</v>
      </c>
      <c r="J13401" s="2" t="s">
        <v>34381</v>
      </c>
      <c r="K13401" s="5" t="s">
        <v>21</v>
      </c>
    </row>
    <row r="13402" spans="1:12" hidden="1" x14ac:dyDescent="0.25">
      <c r="A13402">
        <v>286705</v>
      </c>
      <c r="B13402" t="s">
        <v>34382</v>
      </c>
      <c r="C13402" t="s">
        <v>34380</v>
      </c>
      <c r="D13402" t="s">
        <v>34374</v>
      </c>
      <c r="E13402" t="s">
        <v>36211</v>
      </c>
      <c r="F13402" t="s">
        <v>35392</v>
      </c>
      <c r="G13402">
        <v>1987</v>
      </c>
      <c r="H13402" t="s">
        <v>36823</v>
      </c>
      <c r="I13402" t="s">
        <v>573</v>
      </c>
      <c r="J13402" s="2" t="s">
        <v>34383</v>
      </c>
      <c r="K13402" s="5" t="s">
        <v>38</v>
      </c>
      <c r="L13402" t="s">
        <v>187</v>
      </c>
    </row>
    <row r="13403" spans="1:12" hidden="1" x14ac:dyDescent="0.25">
      <c r="A13403">
        <v>286706</v>
      </c>
      <c r="B13403" t="s">
        <v>34384</v>
      </c>
      <c r="C13403" t="s">
        <v>34380</v>
      </c>
      <c r="D13403" t="s">
        <v>34374</v>
      </c>
      <c r="E13403" t="s">
        <v>36211</v>
      </c>
      <c r="F13403" t="s">
        <v>35392</v>
      </c>
      <c r="G13403">
        <v>1987</v>
      </c>
      <c r="H13403" t="s">
        <v>36823</v>
      </c>
      <c r="I13403" t="s">
        <v>573</v>
      </c>
      <c r="J13403" s="2" t="s">
        <v>34385</v>
      </c>
      <c r="K13403" s="5" t="s">
        <v>38</v>
      </c>
      <c r="L13403" t="s">
        <v>16</v>
      </c>
    </row>
    <row r="13404" spans="1:12" hidden="1" x14ac:dyDescent="0.25">
      <c r="A13404">
        <v>286718</v>
      </c>
      <c r="B13404" t="s">
        <v>34386</v>
      </c>
      <c r="C13404" t="s">
        <v>34380</v>
      </c>
      <c r="D13404" t="s">
        <v>34374</v>
      </c>
      <c r="E13404" t="s">
        <v>36211</v>
      </c>
      <c r="F13404" t="s">
        <v>35392</v>
      </c>
      <c r="G13404">
        <v>1987</v>
      </c>
      <c r="H13404" t="s">
        <v>36823</v>
      </c>
      <c r="I13404" t="s">
        <v>573</v>
      </c>
      <c r="J13404" s="2" t="s">
        <v>34387</v>
      </c>
      <c r="K13404" s="5" t="s">
        <v>21</v>
      </c>
    </row>
    <row r="13405" spans="1:12" hidden="1" x14ac:dyDescent="0.25">
      <c r="A13405">
        <v>286727</v>
      </c>
      <c r="B13405" t="s">
        <v>34388</v>
      </c>
      <c r="C13405" t="s">
        <v>34389</v>
      </c>
      <c r="D13405" t="s">
        <v>34374</v>
      </c>
      <c r="E13405" t="s">
        <v>36211</v>
      </c>
      <c r="F13405" t="s">
        <v>35392</v>
      </c>
      <c r="G13405">
        <v>1987</v>
      </c>
      <c r="H13405" t="s">
        <v>36823</v>
      </c>
      <c r="I13405" t="s">
        <v>14513</v>
      </c>
      <c r="J13405" s="2" t="s">
        <v>34390</v>
      </c>
      <c r="K13405" s="5" t="s">
        <v>21</v>
      </c>
    </row>
    <row r="13406" spans="1:12" hidden="1" x14ac:dyDescent="0.25">
      <c r="A13406">
        <v>286729</v>
      </c>
      <c r="B13406" t="s">
        <v>34391</v>
      </c>
      <c r="C13406" t="s">
        <v>34380</v>
      </c>
      <c r="D13406" t="s">
        <v>34374</v>
      </c>
      <c r="E13406" t="s">
        <v>36211</v>
      </c>
      <c r="F13406" t="s">
        <v>35392</v>
      </c>
      <c r="G13406">
        <v>1987</v>
      </c>
      <c r="H13406" t="s">
        <v>36823</v>
      </c>
      <c r="I13406" t="s">
        <v>573</v>
      </c>
      <c r="J13406" s="2" t="s">
        <v>34392</v>
      </c>
      <c r="K13406" s="5" t="s">
        <v>21</v>
      </c>
    </row>
    <row r="13407" spans="1:12" hidden="1" x14ac:dyDescent="0.25">
      <c r="A13407">
        <v>286733</v>
      </c>
      <c r="B13407" t="s">
        <v>34393</v>
      </c>
      <c r="C13407" t="s">
        <v>34389</v>
      </c>
      <c r="D13407" t="s">
        <v>34374</v>
      </c>
      <c r="E13407" t="s">
        <v>36211</v>
      </c>
      <c r="F13407" t="s">
        <v>35392</v>
      </c>
      <c r="G13407">
        <v>1987</v>
      </c>
      <c r="H13407" t="s">
        <v>36823</v>
      </c>
      <c r="I13407" t="s">
        <v>14513</v>
      </c>
      <c r="J13407" s="2" t="s">
        <v>34394</v>
      </c>
      <c r="K13407" s="5" t="s">
        <v>38</v>
      </c>
      <c r="L13407" t="s">
        <v>627</v>
      </c>
    </row>
    <row r="13408" spans="1:12" hidden="1" x14ac:dyDescent="0.25">
      <c r="A13408">
        <v>286749</v>
      </c>
      <c r="B13408" t="s">
        <v>34395</v>
      </c>
      <c r="C13408" t="s">
        <v>34389</v>
      </c>
      <c r="D13408" t="s">
        <v>34374</v>
      </c>
      <c r="E13408" t="s">
        <v>36211</v>
      </c>
      <c r="F13408" t="s">
        <v>35392</v>
      </c>
      <c r="G13408">
        <v>1987</v>
      </c>
      <c r="H13408" t="s">
        <v>36823</v>
      </c>
      <c r="I13408" t="s">
        <v>14513</v>
      </c>
      <c r="J13408" s="2" t="s">
        <v>34396</v>
      </c>
      <c r="K13408" s="5" t="s">
        <v>38</v>
      </c>
      <c r="L13408" t="s">
        <v>16</v>
      </c>
    </row>
    <row r="13409" spans="1:12" hidden="1" x14ac:dyDescent="0.25">
      <c r="A13409">
        <v>286755</v>
      </c>
      <c r="B13409" t="s">
        <v>34397</v>
      </c>
      <c r="C13409" t="s">
        <v>34389</v>
      </c>
      <c r="D13409" t="s">
        <v>34374</v>
      </c>
      <c r="E13409" t="s">
        <v>36211</v>
      </c>
      <c r="F13409" t="s">
        <v>35392</v>
      </c>
      <c r="G13409">
        <v>1987</v>
      </c>
      <c r="H13409" t="s">
        <v>36823</v>
      </c>
      <c r="I13409" t="s">
        <v>14513</v>
      </c>
      <c r="J13409" s="2" t="s">
        <v>34398</v>
      </c>
      <c r="K13409" s="5" t="s">
        <v>21</v>
      </c>
    </row>
    <row r="13410" spans="1:12" hidden="1" x14ac:dyDescent="0.25">
      <c r="A13410">
        <v>286836</v>
      </c>
      <c r="B13410" t="s">
        <v>34399</v>
      </c>
      <c r="C13410" t="s">
        <v>34400</v>
      </c>
      <c r="D13410" t="s">
        <v>34374</v>
      </c>
      <c r="E13410" t="s">
        <v>36211</v>
      </c>
      <c r="F13410" t="s">
        <v>35392</v>
      </c>
      <c r="G13410">
        <v>1987</v>
      </c>
      <c r="H13410" t="s">
        <v>36823</v>
      </c>
      <c r="I13410" t="s">
        <v>34401</v>
      </c>
      <c r="J13410" s="2" t="s">
        <v>34402</v>
      </c>
      <c r="K13410" s="5" t="s">
        <v>21</v>
      </c>
    </row>
    <row r="13411" spans="1:12" hidden="1" x14ac:dyDescent="0.25">
      <c r="A13411">
        <v>286854</v>
      </c>
      <c r="B13411" t="s">
        <v>34403</v>
      </c>
      <c r="C13411" t="s">
        <v>34389</v>
      </c>
      <c r="D13411" t="s">
        <v>34374</v>
      </c>
      <c r="E13411" t="s">
        <v>36211</v>
      </c>
      <c r="F13411" t="s">
        <v>35392</v>
      </c>
      <c r="G13411">
        <v>1987</v>
      </c>
      <c r="H13411" t="s">
        <v>36823</v>
      </c>
      <c r="I13411" t="s">
        <v>14513</v>
      </c>
      <c r="J13411" s="2" t="s">
        <v>34404</v>
      </c>
      <c r="K13411" s="5" t="s">
        <v>32</v>
      </c>
    </row>
    <row r="13412" spans="1:12" hidden="1" x14ac:dyDescent="0.25">
      <c r="A13412">
        <v>286860</v>
      </c>
      <c r="B13412" t="s">
        <v>34405</v>
      </c>
      <c r="C13412" t="s">
        <v>34400</v>
      </c>
      <c r="D13412" t="s">
        <v>34374</v>
      </c>
      <c r="E13412" t="s">
        <v>36211</v>
      </c>
      <c r="F13412" t="s">
        <v>35392</v>
      </c>
      <c r="G13412">
        <v>1987</v>
      </c>
      <c r="H13412" t="s">
        <v>36823</v>
      </c>
      <c r="I13412" t="s">
        <v>34401</v>
      </c>
      <c r="J13412" s="2" t="s">
        <v>34406</v>
      </c>
      <c r="K13412" s="5" t="s">
        <v>38</v>
      </c>
      <c r="L13412" t="s">
        <v>132</v>
      </c>
    </row>
    <row r="13413" spans="1:12" hidden="1" x14ac:dyDescent="0.25">
      <c r="A13413">
        <v>286870</v>
      </c>
      <c r="B13413" t="s">
        <v>34407</v>
      </c>
      <c r="C13413" t="s">
        <v>34400</v>
      </c>
      <c r="D13413" t="s">
        <v>34374</v>
      </c>
      <c r="E13413" t="s">
        <v>36211</v>
      </c>
      <c r="F13413" t="s">
        <v>35392</v>
      </c>
      <c r="G13413">
        <v>1987</v>
      </c>
      <c r="H13413" t="s">
        <v>36823</v>
      </c>
      <c r="I13413" t="s">
        <v>34401</v>
      </c>
      <c r="J13413" s="2" t="s">
        <v>34408</v>
      </c>
      <c r="K13413" s="5" t="s">
        <v>55</v>
      </c>
    </row>
    <row r="13414" spans="1:12" hidden="1" x14ac:dyDescent="0.25">
      <c r="A13414">
        <v>286889</v>
      </c>
      <c r="B13414" t="s">
        <v>34409</v>
      </c>
      <c r="C13414" t="s">
        <v>34400</v>
      </c>
      <c r="D13414" t="s">
        <v>34374</v>
      </c>
      <c r="E13414" t="s">
        <v>36211</v>
      </c>
      <c r="F13414" t="s">
        <v>35392</v>
      </c>
      <c r="G13414">
        <v>1987</v>
      </c>
      <c r="H13414" t="s">
        <v>36823</v>
      </c>
      <c r="I13414" t="s">
        <v>34401</v>
      </c>
      <c r="J13414" s="2" t="s">
        <v>34410</v>
      </c>
      <c r="K13414" s="5" t="s">
        <v>21</v>
      </c>
    </row>
    <row r="13415" spans="1:12" hidden="1" x14ac:dyDescent="0.25">
      <c r="A13415">
        <v>286913</v>
      </c>
      <c r="B13415" t="s">
        <v>34411</v>
      </c>
      <c r="C13415" t="s">
        <v>34400</v>
      </c>
      <c r="D13415" t="s">
        <v>34374</v>
      </c>
      <c r="E13415" t="s">
        <v>36211</v>
      </c>
      <c r="F13415" t="s">
        <v>35392</v>
      </c>
      <c r="G13415">
        <v>1987</v>
      </c>
      <c r="H13415" t="s">
        <v>36823</v>
      </c>
      <c r="I13415" t="s">
        <v>34401</v>
      </c>
      <c r="J13415" s="2" t="s">
        <v>34412</v>
      </c>
      <c r="K13415" s="5" t="s">
        <v>128</v>
      </c>
    </row>
    <row r="13416" spans="1:12" hidden="1" x14ac:dyDescent="0.25">
      <c r="A13416">
        <v>286914</v>
      </c>
      <c r="B13416" t="s">
        <v>34413</v>
      </c>
      <c r="C13416" t="s">
        <v>34389</v>
      </c>
      <c r="D13416" t="s">
        <v>34374</v>
      </c>
      <c r="E13416" t="s">
        <v>36211</v>
      </c>
      <c r="F13416" t="s">
        <v>35392</v>
      </c>
      <c r="G13416">
        <v>1987</v>
      </c>
      <c r="H13416" t="s">
        <v>36823</v>
      </c>
      <c r="I13416" t="s">
        <v>14513</v>
      </c>
      <c r="J13416" s="2" t="s">
        <v>34414</v>
      </c>
      <c r="K13416" s="5" t="s">
        <v>21</v>
      </c>
    </row>
    <row r="13417" spans="1:12" hidden="1" x14ac:dyDescent="0.25">
      <c r="A13417">
        <v>286949</v>
      </c>
      <c r="B13417" t="s">
        <v>34415</v>
      </c>
      <c r="C13417" t="s">
        <v>34416</v>
      </c>
      <c r="D13417" t="s">
        <v>34374</v>
      </c>
      <c r="E13417" t="s">
        <v>36211</v>
      </c>
      <c r="F13417" t="s">
        <v>35392</v>
      </c>
      <c r="G13417">
        <v>1987</v>
      </c>
      <c r="H13417" t="s">
        <v>36823</v>
      </c>
      <c r="I13417" t="s">
        <v>34417</v>
      </c>
      <c r="J13417" s="2" t="s">
        <v>34418</v>
      </c>
      <c r="K13417" s="5" t="s">
        <v>128</v>
      </c>
    </row>
    <row r="13418" spans="1:12" hidden="1" x14ac:dyDescent="0.25">
      <c r="A13418">
        <v>286964</v>
      </c>
      <c r="B13418" t="s">
        <v>34419</v>
      </c>
      <c r="C13418" t="s">
        <v>34416</v>
      </c>
      <c r="D13418" t="s">
        <v>34374</v>
      </c>
      <c r="E13418" t="s">
        <v>36211</v>
      </c>
      <c r="F13418" t="s">
        <v>35392</v>
      </c>
      <c r="G13418">
        <v>1987</v>
      </c>
      <c r="H13418" t="s">
        <v>36823</v>
      </c>
      <c r="I13418" t="s">
        <v>34417</v>
      </c>
      <c r="J13418" s="2" t="s">
        <v>34420</v>
      </c>
      <c r="K13418" s="5" t="s">
        <v>21</v>
      </c>
      <c r="L13418" t="s">
        <v>143</v>
      </c>
    </row>
    <row r="13419" spans="1:12" hidden="1" x14ac:dyDescent="0.25">
      <c r="A13419">
        <v>286965</v>
      </c>
      <c r="B13419" t="s">
        <v>34421</v>
      </c>
      <c r="C13419" t="s">
        <v>34389</v>
      </c>
      <c r="D13419" t="s">
        <v>34374</v>
      </c>
      <c r="E13419" t="s">
        <v>36211</v>
      </c>
      <c r="F13419" t="s">
        <v>35392</v>
      </c>
      <c r="G13419">
        <v>1987</v>
      </c>
      <c r="H13419" t="s">
        <v>36823</v>
      </c>
      <c r="I13419" t="s">
        <v>14513</v>
      </c>
      <c r="J13419" s="2" t="s">
        <v>34422</v>
      </c>
      <c r="K13419" s="5" t="s">
        <v>21</v>
      </c>
      <c r="L13419" t="s">
        <v>143</v>
      </c>
    </row>
    <row r="13420" spans="1:12" hidden="1" x14ac:dyDescent="0.25">
      <c r="A13420">
        <v>286972</v>
      </c>
      <c r="B13420" t="s">
        <v>34423</v>
      </c>
      <c r="C13420" t="s">
        <v>34389</v>
      </c>
      <c r="D13420" t="s">
        <v>34374</v>
      </c>
      <c r="E13420" t="s">
        <v>36211</v>
      </c>
      <c r="F13420" t="s">
        <v>35392</v>
      </c>
      <c r="G13420">
        <v>1987</v>
      </c>
      <c r="H13420" t="s">
        <v>36823</v>
      </c>
      <c r="I13420" t="s">
        <v>14513</v>
      </c>
      <c r="J13420" s="2" t="s">
        <v>34424</v>
      </c>
      <c r="K13420" s="5" t="s">
        <v>21</v>
      </c>
    </row>
    <row r="13421" spans="1:12" hidden="1" x14ac:dyDescent="0.25">
      <c r="A13421">
        <v>286976</v>
      </c>
      <c r="B13421" t="s">
        <v>34425</v>
      </c>
      <c r="C13421" t="s">
        <v>34389</v>
      </c>
      <c r="D13421" t="s">
        <v>34374</v>
      </c>
      <c r="E13421" t="s">
        <v>36211</v>
      </c>
      <c r="F13421" t="s">
        <v>35392</v>
      </c>
      <c r="G13421">
        <v>1987</v>
      </c>
      <c r="H13421" t="s">
        <v>36823</v>
      </c>
      <c r="I13421" t="s">
        <v>14513</v>
      </c>
      <c r="J13421" s="2" t="s">
        <v>34426</v>
      </c>
      <c r="K13421" s="5" t="s">
        <v>373</v>
      </c>
      <c r="L13421" t="s">
        <v>129</v>
      </c>
    </row>
    <row r="13422" spans="1:12" hidden="1" x14ac:dyDescent="0.25">
      <c r="A13422">
        <v>287010</v>
      </c>
      <c r="B13422" t="s">
        <v>34427</v>
      </c>
      <c r="C13422" t="s">
        <v>34416</v>
      </c>
      <c r="D13422" t="s">
        <v>34374</v>
      </c>
      <c r="E13422" t="s">
        <v>36211</v>
      </c>
      <c r="F13422" t="s">
        <v>35392</v>
      </c>
      <c r="G13422">
        <v>1987</v>
      </c>
      <c r="H13422" t="s">
        <v>36823</v>
      </c>
      <c r="I13422" t="s">
        <v>34417</v>
      </c>
      <c r="J13422" s="2" t="s">
        <v>34428</v>
      </c>
      <c r="K13422" s="5" t="s">
        <v>1052</v>
      </c>
      <c r="L13422" t="s">
        <v>35192</v>
      </c>
    </row>
    <row r="13423" spans="1:12" hidden="1" x14ac:dyDescent="0.25">
      <c r="A13423">
        <v>287014</v>
      </c>
      <c r="B13423" t="s">
        <v>34429</v>
      </c>
      <c r="C13423" t="s">
        <v>34416</v>
      </c>
      <c r="D13423" t="s">
        <v>34374</v>
      </c>
      <c r="E13423" t="s">
        <v>36211</v>
      </c>
      <c r="F13423" t="s">
        <v>35392</v>
      </c>
      <c r="G13423">
        <v>1987</v>
      </c>
      <c r="H13423" t="s">
        <v>36823</v>
      </c>
      <c r="I13423" t="s">
        <v>34417</v>
      </c>
      <c r="J13423" s="2" t="s">
        <v>34430</v>
      </c>
      <c r="K13423" s="5" t="s">
        <v>38</v>
      </c>
    </row>
    <row r="13424" spans="1:12" hidden="1" x14ac:dyDescent="0.25">
      <c r="A13424">
        <v>287017</v>
      </c>
      <c r="B13424" t="s">
        <v>34431</v>
      </c>
      <c r="C13424" t="s">
        <v>34389</v>
      </c>
      <c r="D13424" t="s">
        <v>34374</v>
      </c>
      <c r="E13424" t="s">
        <v>36211</v>
      </c>
      <c r="F13424" t="s">
        <v>35392</v>
      </c>
      <c r="G13424">
        <v>1987</v>
      </c>
      <c r="H13424" t="s">
        <v>36823</v>
      </c>
      <c r="I13424" t="s">
        <v>14513</v>
      </c>
      <c r="J13424" s="2" t="s">
        <v>34432</v>
      </c>
      <c r="K13424" s="5" t="s">
        <v>15</v>
      </c>
    </row>
    <row r="13425" spans="1:12" hidden="1" x14ac:dyDescent="0.25">
      <c r="A13425">
        <v>287044</v>
      </c>
      <c r="B13425" t="s">
        <v>34433</v>
      </c>
      <c r="C13425" t="s">
        <v>34434</v>
      </c>
      <c r="D13425" t="s">
        <v>34374</v>
      </c>
      <c r="E13425" t="s">
        <v>36211</v>
      </c>
      <c r="F13425" t="s">
        <v>35392</v>
      </c>
      <c r="G13425">
        <v>1987</v>
      </c>
      <c r="H13425" t="s">
        <v>36823</v>
      </c>
      <c r="I13425" t="s">
        <v>34435</v>
      </c>
      <c r="J13425" s="2" t="s">
        <v>34436</v>
      </c>
      <c r="K13425" s="5" t="s">
        <v>21</v>
      </c>
    </row>
    <row r="13426" spans="1:12" hidden="1" x14ac:dyDescent="0.25">
      <c r="A13426">
        <v>287048</v>
      </c>
      <c r="B13426" t="s">
        <v>34437</v>
      </c>
      <c r="C13426" t="s">
        <v>34380</v>
      </c>
      <c r="D13426" t="s">
        <v>34374</v>
      </c>
      <c r="E13426" t="s">
        <v>36211</v>
      </c>
      <c r="F13426" t="s">
        <v>35392</v>
      </c>
      <c r="G13426">
        <v>1987</v>
      </c>
      <c r="H13426" t="s">
        <v>36823</v>
      </c>
      <c r="I13426" t="s">
        <v>573</v>
      </c>
      <c r="J13426" s="2" t="s">
        <v>34438</v>
      </c>
      <c r="K13426" s="5" t="s">
        <v>32</v>
      </c>
    </row>
    <row r="13427" spans="1:12" hidden="1" x14ac:dyDescent="0.25">
      <c r="A13427">
        <v>287070</v>
      </c>
      <c r="B13427" t="s">
        <v>34439</v>
      </c>
      <c r="C13427" t="s">
        <v>34400</v>
      </c>
      <c r="D13427" t="s">
        <v>34374</v>
      </c>
      <c r="E13427" t="s">
        <v>36211</v>
      </c>
      <c r="F13427" t="s">
        <v>35392</v>
      </c>
      <c r="G13427">
        <v>1987</v>
      </c>
      <c r="H13427" t="s">
        <v>36823</v>
      </c>
      <c r="I13427" t="s">
        <v>34401</v>
      </c>
      <c r="J13427" s="2" t="s">
        <v>34440</v>
      </c>
      <c r="K13427" s="5" t="s">
        <v>38</v>
      </c>
      <c r="L13427" t="s">
        <v>132</v>
      </c>
    </row>
    <row r="13428" spans="1:12" hidden="1" x14ac:dyDescent="0.25">
      <c r="A13428">
        <v>287078</v>
      </c>
      <c r="B13428" t="s">
        <v>34441</v>
      </c>
      <c r="C13428" t="s">
        <v>34400</v>
      </c>
      <c r="D13428" t="s">
        <v>34374</v>
      </c>
      <c r="E13428" t="s">
        <v>36211</v>
      </c>
      <c r="F13428" t="s">
        <v>35392</v>
      </c>
      <c r="G13428">
        <v>1987</v>
      </c>
      <c r="H13428" t="s">
        <v>36823</v>
      </c>
      <c r="I13428" t="s">
        <v>34401</v>
      </c>
      <c r="J13428" s="2" t="s">
        <v>34442</v>
      </c>
      <c r="K13428" s="5" t="s">
        <v>21</v>
      </c>
    </row>
    <row r="13429" spans="1:12" hidden="1" x14ac:dyDescent="0.25">
      <c r="A13429">
        <v>287086</v>
      </c>
      <c r="B13429" t="s">
        <v>34443</v>
      </c>
      <c r="C13429" t="s">
        <v>34400</v>
      </c>
      <c r="D13429" t="s">
        <v>34374</v>
      </c>
      <c r="E13429" t="s">
        <v>36211</v>
      </c>
      <c r="F13429" t="s">
        <v>35392</v>
      </c>
      <c r="G13429">
        <v>1987</v>
      </c>
      <c r="H13429" t="s">
        <v>36823</v>
      </c>
      <c r="I13429" t="s">
        <v>34401</v>
      </c>
      <c r="J13429" s="2" t="s">
        <v>34444</v>
      </c>
      <c r="K13429" s="5" t="s">
        <v>38</v>
      </c>
      <c r="L13429" t="s">
        <v>35296</v>
      </c>
    </row>
    <row r="13430" spans="1:12" hidden="1" x14ac:dyDescent="0.25">
      <c r="A13430">
        <v>287123</v>
      </c>
      <c r="B13430" t="s">
        <v>34445</v>
      </c>
      <c r="C13430" t="s">
        <v>34446</v>
      </c>
      <c r="D13430" t="s">
        <v>34447</v>
      </c>
      <c r="E13430" t="s">
        <v>36212</v>
      </c>
      <c r="F13430" t="s">
        <v>36213</v>
      </c>
      <c r="G13430">
        <v>1988</v>
      </c>
      <c r="H13430" t="s">
        <v>36824</v>
      </c>
      <c r="I13430" t="s">
        <v>560</v>
      </c>
      <c r="J13430" s="2" t="s">
        <v>34448</v>
      </c>
      <c r="K13430" s="5" t="s">
        <v>128</v>
      </c>
    </row>
    <row r="13431" spans="1:12" hidden="1" x14ac:dyDescent="0.25">
      <c r="A13431">
        <v>287173</v>
      </c>
      <c r="B13431" t="s">
        <v>34449</v>
      </c>
      <c r="C13431" t="s">
        <v>34450</v>
      </c>
      <c r="D13431" t="s">
        <v>34447</v>
      </c>
      <c r="E13431" t="s">
        <v>36212</v>
      </c>
      <c r="F13431" t="s">
        <v>36213</v>
      </c>
      <c r="G13431">
        <v>1988</v>
      </c>
      <c r="H13431" t="s">
        <v>36824</v>
      </c>
      <c r="I13431" t="s">
        <v>5954</v>
      </c>
      <c r="J13431" s="2" t="s">
        <v>34451</v>
      </c>
      <c r="K13431" s="5" t="s">
        <v>21</v>
      </c>
    </row>
    <row r="13432" spans="1:12" hidden="1" x14ac:dyDescent="0.25">
      <c r="A13432">
        <v>287213</v>
      </c>
      <c r="B13432" t="s">
        <v>34452</v>
      </c>
      <c r="C13432" t="s">
        <v>34453</v>
      </c>
      <c r="D13432" t="s">
        <v>34447</v>
      </c>
      <c r="E13432" t="s">
        <v>36212</v>
      </c>
      <c r="F13432" t="s">
        <v>36213</v>
      </c>
      <c r="G13432">
        <v>1988</v>
      </c>
      <c r="H13432" t="s">
        <v>36824</v>
      </c>
      <c r="I13432" t="s">
        <v>34454</v>
      </c>
      <c r="J13432" s="2" t="s">
        <v>34455</v>
      </c>
      <c r="K13432" s="5" t="s">
        <v>38</v>
      </c>
    </row>
    <row r="13433" spans="1:12" hidden="1" x14ac:dyDescent="0.25">
      <c r="A13433">
        <v>287214</v>
      </c>
      <c r="B13433" t="s">
        <v>34456</v>
      </c>
      <c r="C13433" t="s">
        <v>34453</v>
      </c>
      <c r="D13433" t="s">
        <v>34447</v>
      </c>
      <c r="E13433" t="s">
        <v>36212</v>
      </c>
      <c r="F13433" t="s">
        <v>36213</v>
      </c>
      <c r="G13433">
        <v>1988</v>
      </c>
      <c r="H13433" t="s">
        <v>36824</v>
      </c>
      <c r="I13433" t="s">
        <v>34454</v>
      </c>
      <c r="J13433" s="2" t="s">
        <v>34457</v>
      </c>
      <c r="K13433" s="5" t="s">
        <v>21</v>
      </c>
    </row>
    <row r="13434" spans="1:12" hidden="1" x14ac:dyDescent="0.25">
      <c r="A13434">
        <v>287227</v>
      </c>
      <c r="B13434" t="s">
        <v>34458</v>
      </c>
      <c r="C13434" t="s">
        <v>34459</v>
      </c>
      <c r="D13434" t="s">
        <v>34447</v>
      </c>
      <c r="E13434" t="s">
        <v>36212</v>
      </c>
      <c r="F13434" t="s">
        <v>36213</v>
      </c>
      <c r="G13434">
        <v>1988</v>
      </c>
      <c r="H13434" t="s">
        <v>36824</v>
      </c>
      <c r="I13434" t="s">
        <v>34460</v>
      </c>
      <c r="J13434" s="2" t="s">
        <v>34461</v>
      </c>
      <c r="K13434" s="5" t="s">
        <v>55</v>
      </c>
    </row>
    <row r="13435" spans="1:12" hidden="1" x14ac:dyDescent="0.25">
      <c r="A13435">
        <v>287228</v>
      </c>
      <c r="B13435" t="s">
        <v>34462</v>
      </c>
      <c r="C13435" t="s">
        <v>34446</v>
      </c>
      <c r="D13435" t="s">
        <v>34447</v>
      </c>
      <c r="E13435" t="s">
        <v>36212</v>
      </c>
      <c r="F13435" t="s">
        <v>36213</v>
      </c>
      <c r="G13435">
        <v>1988</v>
      </c>
      <c r="H13435" t="s">
        <v>36824</v>
      </c>
      <c r="I13435" t="s">
        <v>560</v>
      </c>
      <c r="J13435" s="2" t="s">
        <v>34463</v>
      </c>
      <c r="K13435" s="5" t="s">
        <v>21</v>
      </c>
    </row>
    <row r="13436" spans="1:12" hidden="1" x14ac:dyDescent="0.25">
      <c r="A13436">
        <v>287291</v>
      </c>
      <c r="B13436" t="s">
        <v>34464</v>
      </c>
      <c r="C13436" t="s">
        <v>34465</v>
      </c>
      <c r="D13436" t="s">
        <v>34466</v>
      </c>
      <c r="E13436" t="s">
        <v>36214</v>
      </c>
      <c r="F13436" t="s">
        <v>35554</v>
      </c>
      <c r="G13436">
        <v>2000</v>
      </c>
      <c r="H13436" t="s">
        <v>36825</v>
      </c>
      <c r="I13436" t="s">
        <v>7766</v>
      </c>
      <c r="J13436" s="2" t="s">
        <v>34467</v>
      </c>
      <c r="K13436" s="5" t="s">
        <v>21</v>
      </c>
    </row>
    <row r="13437" spans="1:12" hidden="1" x14ac:dyDescent="0.25">
      <c r="A13437">
        <v>287320</v>
      </c>
      <c r="B13437" t="s">
        <v>34468</v>
      </c>
      <c r="C13437" t="s">
        <v>34465</v>
      </c>
      <c r="D13437" t="s">
        <v>34466</v>
      </c>
      <c r="E13437" t="s">
        <v>36214</v>
      </c>
      <c r="F13437" t="s">
        <v>35554</v>
      </c>
      <c r="G13437">
        <v>2000</v>
      </c>
      <c r="H13437" t="s">
        <v>36825</v>
      </c>
      <c r="I13437" t="s">
        <v>7766</v>
      </c>
      <c r="J13437" s="2" t="s">
        <v>34469</v>
      </c>
      <c r="K13437" s="5" t="s">
        <v>32</v>
      </c>
      <c r="L13437" t="s">
        <v>35242</v>
      </c>
    </row>
    <row r="13438" spans="1:12" hidden="1" x14ac:dyDescent="0.25">
      <c r="A13438">
        <v>287340</v>
      </c>
      <c r="B13438" t="s">
        <v>34470</v>
      </c>
      <c r="C13438" t="s">
        <v>34471</v>
      </c>
      <c r="D13438" t="s">
        <v>34466</v>
      </c>
      <c r="E13438" t="s">
        <v>36214</v>
      </c>
      <c r="F13438" t="s">
        <v>35554</v>
      </c>
      <c r="G13438">
        <v>2000</v>
      </c>
      <c r="H13438" t="s">
        <v>36825</v>
      </c>
      <c r="I13438" t="s">
        <v>34472</v>
      </c>
      <c r="J13438" s="2" t="s">
        <v>34473</v>
      </c>
      <c r="K13438" s="5" t="s">
        <v>32</v>
      </c>
    </row>
    <row r="13439" spans="1:12" hidden="1" x14ac:dyDescent="0.25">
      <c r="A13439">
        <v>287371</v>
      </c>
      <c r="B13439" t="s">
        <v>34474</v>
      </c>
      <c r="C13439" t="s">
        <v>34475</v>
      </c>
      <c r="D13439" t="s">
        <v>34466</v>
      </c>
      <c r="E13439" t="s">
        <v>36214</v>
      </c>
      <c r="F13439" t="s">
        <v>35554</v>
      </c>
      <c r="G13439">
        <v>2000</v>
      </c>
      <c r="H13439" t="s">
        <v>36825</v>
      </c>
      <c r="I13439" t="s">
        <v>34476</v>
      </c>
      <c r="J13439" s="2" t="s">
        <v>34477</v>
      </c>
      <c r="K13439" s="5" t="s">
        <v>21</v>
      </c>
    </row>
    <row r="13440" spans="1:12" hidden="1" x14ac:dyDescent="0.25">
      <c r="A13440">
        <v>287384</v>
      </c>
      <c r="B13440" t="s">
        <v>34478</v>
      </c>
      <c r="C13440" t="s">
        <v>34475</v>
      </c>
      <c r="D13440" t="s">
        <v>34466</v>
      </c>
      <c r="E13440" t="s">
        <v>36214</v>
      </c>
      <c r="F13440" t="s">
        <v>35554</v>
      </c>
      <c r="G13440">
        <v>2000</v>
      </c>
      <c r="H13440" t="s">
        <v>36825</v>
      </c>
      <c r="I13440" t="s">
        <v>34476</v>
      </c>
      <c r="J13440" s="2" t="s">
        <v>34479</v>
      </c>
      <c r="K13440" s="5" t="s">
        <v>55</v>
      </c>
    </row>
    <row r="13441" spans="1:15" hidden="1" x14ac:dyDescent="0.25">
      <c r="A13441">
        <v>287422</v>
      </c>
      <c r="B13441" t="s">
        <v>34480</v>
      </c>
      <c r="C13441" t="s">
        <v>34481</v>
      </c>
      <c r="D13441" t="s">
        <v>34466</v>
      </c>
      <c r="E13441" t="s">
        <v>36214</v>
      </c>
      <c r="F13441" t="s">
        <v>35554</v>
      </c>
      <c r="G13441">
        <v>2000</v>
      </c>
      <c r="H13441" t="s">
        <v>36825</v>
      </c>
      <c r="I13441" t="s">
        <v>34482</v>
      </c>
      <c r="J13441" s="2" t="s">
        <v>34483</v>
      </c>
      <c r="K13441" s="5" t="s">
        <v>580</v>
      </c>
      <c r="L13441" t="s">
        <v>374</v>
      </c>
    </row>
    <row r="13442" spans="1:15" hidden="1" x14ac:dyDescent="0.25">
      <c r="A13442">
        <v>287424</v>
      </c>
      <c r="B13442" t="s">
        <v>34484</v>
      </c>
      <c r="C13442" t="s">
        <v>34481</v>
      </c>
      <c r="D13442" t="s">
        <v>34466</v>
      </c>
      <c r="E13442" t="s">
        <v>36214</v>
      </c>
      <c r="F13442" t="s">
        <v>35554</v>
      </c>
      <c r="G13442">
        <v>2000</v>
      </c>
      <c r="H13442" t="s">
        <v>36825</v>
      </c>
      <c r="I13442" t="s">
        <v>34482</v>
      </c>
      <c r="J13442" s="2" t="s">
        <v>34485</v>
      </c>
      <c r="K13442" s="5" t="s">
        <v>21</v>
      </c>
    </row>
    <row r="13443" spans="1:15" hidden="1" x14ac:dyDescent="0.25">
      <c r="A13443">
        <v>287438</v>
      </c>
      <c r="B13443" t="s">
        <v>34486</v>
      </c>
      <c r="C13443" t="s">
        <v>34465</v>
      </c>
      <c r="D13443" t="s">
        <v>34466</v>
      </c>
      <c r="E13443" t="s">
        <v>36214</v>
      </c>
      <c r="F13443" t="s">
        <v>35554</v>
      </c>
      <c r="G13443">
        <v>2000</v>
      </c>
      <c r="H13443" t="s">
        <v>36825</v>
      </c>
      <c r="I13443" t="s">
        <v>7766</v>
      </c>
      <c r="J13443" s="2" t="s">
        <v>34487</v>
      </c>
      <c r="K13443" s="5" t="s">
        <v>128</v>
      </c>
    </row>
    <row r="13444" spans="1:15" hidden="1" x14ac:dyDescent="0.25">
      <c r="A13444">
        <v>287464</v>
      </c>
      <c r="B13444" t="s">
        <v>34488</v>
      </c>
      <c r="C13444" t="s">
        <v>34489</v>
      </c>
      <c r="D13444" t="s">
        <v>34466</v>
      </c>
      <c r="E13444" t="s">
        <v>36214</v>
      </c>
      <c r="F13444" t="s">
        <v>35554</v>
      </c>
      <c r="G13444">
        <v>2000</v>
      </c>
      <c r="H13444" t="s">
        <v>36825</v>
      </c>
      <c r="I13444" t="s">
        <v>18086</v>
      </c>
      <c r="J13444" s="2" t="s">
        <v>34490</v>
      </c>
      <c r="K13444" s="5" t="s">
        <v>21</v>
      </c>
    </row>
    <row r="13445" spans="1:15" hidden="1" x14ac:dyDescent="0.25">
      <c r="A13445">
        <v>287491</v>
      </c>
      <c r="B13445" t="s">
        <v>34491</v>
      </c>
      <c r="C13445" t="s">
        <v>34489</v>
      </c>
      <c r="D13445" t="s">
        <v>34466</v>
      </c>
      <c r="E13445" t="s">
        <v>36214</v>
      </c>
      <c r="F13445" t="s">
        <v>35554</v>
      </c>
      <c r="G13445">
        <v>2000</v>
      </c>
      <c r="H13445" t="s">
        <v>36825</v>
      </c>
      <c r="I13445" t="s">
        <v>18086</v>
      </c>
      <c r="J13445" s="2" t="s">
        <v>34492</v>
      </c>
      <c r="K13445" s="5" t="s">
        <v>38</v>
      </c>
      <c r="L13445" t="s">
        <v>132</v>
      </c>
    </row>
    <row r="13446" spans="1:15" hidden="1" x14ac:dyDescent="0.25">
      <c r="A13446">
        <v>287496</v>
      </c>
      <c r="B13446" t="s">
        <v>34493</v>
      </c>
      <c r="C13446" t="s">
        <v>34489</v>
      </c>
      <c r="D13446" t="s">
        <v>34466</v>
      </c>
      <c r="E13446" t="s">
        <v>36214</v>
      </c>
      <c r="F13446" t="s">
        <v>35554</v>
      </c>
      <c r="G13446">
        <v>2000</v>
      </c>
      <c r="H13446" t="s">
        <v>36825</v>
      </c>
      <c r="I13446" t="s">
        <v>18086</v>
      </c>
      <c r="J13446" s="2" t="s">
        <v>34494</v>
      </c>
      <c r="K13446" s="5" t="s">
        <v>38</v>
      </c>
      <c r="O13446" t="s">
        <v>24</v>
      </c>
    </row>
    <row r="13447" spans="1:15" hidden="1" x14ac:dyDescent="0.25">
      <c r="A13447">
        <v>287510</v>
      </c>
      <c r="B13447" t="s">
        <v>34495</v>
      </c>
      <c r="C13447" t="s">
        <v>34465</v>
      </c>
      <c r="D13447" t="s">
        <v>34466</v>
      </c>
      <c r="E13447" t="s">
        <v>36214</v>
      </c>
      <c r="F13447" t="s">
        <v>35554</v>
      </c>
      <c r="G13447">
        <v>2000</v>
      </c>
      <c r="H13447" t="s">
        <v>36825</v>
      </c>
      <c r="I13447" t="s">
        <v>7766</v>
      </c>
      <c r="J13447" s="2" t="s">
        <v>34496</v>
      </c>
      <c r="K13447" s="5" t="s">
        <v>32</v>
      </c>
    </row>
    <row r="13448" spans="1:15" hidden="1" x14ac:dyDescent="0.25">
      <c r="A13448">
        <v>287550</v>
      </c>
      <c r="B13448" t="s">
        <v>34497</v>
      </c>
      <c r="C13448" t="s">
        <v>34465</v>
      </c>
      <c r="D13448" t="s">
        <v>34466</v>
      </c>
      <c r="E13448" t="s">
        <v>36214</v>
      </c>
      <c r="F13448" t="s">
        <v>35554</v>
      </c>
      <c r="G13448">
        <v>2000</v>
      </c>
      <c r="H13448" t="s">
        <v>36825</v>
      </c>
      <c r="I13448" t="s">
        <v>7766</v>
      </c>
      <c r="J13448" s="2" t="s">
        <v>34498</v>
      </c>
      <c r="K13448" s="5" t="s">
        <v>55</v>
      </c>
    </row>
    <row r="13449" spans="1:15" hidden="1" x14ac:dyDescent="0.25">
      <c r="A13449">
        <v>287629</v>
      </c>
      <c r="B13449" t="s">
        <v>34499</v>
      </c>
      <c r="C13449" t="s">
        <v>34500</v>
      </c>
      <c r="D13449" t="s">
        <v>34466</v>
      </c>
      <c r="E13449" t="s">
        <v>36214</v>
      </c>
      <c r="F13449" t="s">
        <v>35554</v>
      </c>
      <c r="G13449">
        <v>2000</v>
      </c>
      <c r="H13449" t="s">
        <v>36825</v>
      </c>
      <c r="I13449" t="s">
        <v>26374</v>
      </c>
      <c r="J13449" s="2" t="s">
        <v>34501</v>
      </c>
      <c r="K13449" s="5" t="s">
        <v>21</v>
      </c>
    </row>
    <row r="13450" spans="1:15" hidden="1" x14ac:dyDescent="0.25">
      <c r="A13450">
        <v>287638</v>
      </c>
      <c r="B13450" t="s">
        <v>34502</v>
      </c>
      <c r="C13450" t="s">
        <v>34465</v>
      </c>
      <c r="D13450" t="s">
        <v>34466</v>
      </c>
      <c r="E13450" t="s">
        <v>36214</v>
      </c>
      <c r="F13450" t="s">
        <v>35554</v>
      </c>
      <c r="G13450">
        <v>2000</v>
      </c>
      <c r="H13450" t="s">
        <v>36825</v>
      </c>
      <c r="I13450" t="s">
        <v>7766</v>
      </c>
      <c r="J13450" s="2" t="s">
        <v>34503</v>
      </c>
      <c r="K13450" s="5" t="s">
        <v>21</v>
      </c>
    </row>
    <row r="13451" spans="1:15" hidden="1" x14ac:dyDescent="0.25">
      <c r="A13451">
        <v>287651</v>
      </c>
      <c r="B13451" t="s">
        <v>34504</v>
      </c>
      <c r="C13451" t="s">
        <v>34465</v>
      </c>
      <c r="D13451" t="s">
        <v>34466</v>
      </c>
      <c r="E13451" t="s">
        <v>36214</v>
      </c>
      <c r="F13451" t="s">
        <v>35554</v>
      </c>
      <c r="G13451">
        <v>2000</v>
      </c>
      <c r="H13451" t="s">
        <v>36825</v>
      </c>
      <c r="I13451" t="s">
        <v>7766</v>
      </c>
      <c r="J13451" s="2" t="s">
        <v>18367</v>
      </c>
      <c r="K13451" s="5" t="s">
        <v>502</v>
      </c>
    </row>
    <row r="13452" spans="1:15" hidden="1" x14ac:dyDescent="0.25">
      <c r="A13452">
        <v>287672</v>
      </c>
      <c r="B13452" t="s">
        <v>34505</v>
      </c>
      <c r="C13452" t="s">
        <v>34500</v>
      </c>
      <c r="D13452" t="s">
        <v>34466</v>
      </c>
      <c r="E13452" t="s">
        <v>36214</v>
      </c>
      <c r="F13452" t="s">
        <v>35554</v>
      </c>
      <c r="G13452">
        <v>2000</v>
      </c>
      <c r="H13452" t="s">
        <v>36825</v>
      </c>
      <c r="I13452" t="s">
        <v>26374</v>
      </c>
      <c r="J13452" s="2" t="s">
        <v>34506</v>
      </c>
      <c r="K13452" s="5" t="s">
        <v>128</v>
      </c>
    </row>
    <row r="13453" spans="1:15" hidden="1" x14ac:dyDescent="0.25">
      <c r="A13453">
        <v>287679</v>
      </c>
      <c r="B13453" t="s">
        <v>34507</v>
      </c>
      <c r="C13453" t="s">
        <v>34465</v>
      </c>
      <c r="D13453" t="s">
        <v>34466</v>
      </c>
      <c r="E13453" t="s">
        <v>36214</v>
      </c>
      <c r="F13453" t="s">
        <v>35554</v>
      </c>
      <c r="G13453">
        <v>2000</v>
      </c>
      <c r="H13453" t="s">
        <v>36825</v>
      </c>
      <c r="I13453" t="s">
        <v>7766</v>
      </c>
      <c r="J13453" s="2" t="s">
        <v>34508</v>
      </c>
      <c r="K13453" s="5" t="s">
        <v>55</v>
      </c>
    </row>
    <row r="13454" spans="1:15" hidden="1" x14ac:dyDescent="0.25">
      <c r="A13454">
        <v>287706</v>
      </c>
      <c r="B13454" t="s">
        <v>34509</v>
      </c>
      <c r="C13454" t="s">
        <v>34500</v>
      </c>
      <c r="D13454" t="s">
        <v>34466</v>
      </c>
      <c r="E13454" t="s">
        <v>36214</v>
      </c>
      <c r="F13454" t="s">
        <v>35554</v>
      </c>
      <c r="G13454">
        <v>2000</v>
      </c>
      <c r="H13454" t="s">
        <v>36825</v>
      </c>
      <c r="I13454" t="s">
        <v>26374</v>
      </c>
      <c r="J13454" s="2" t="s">
        <v>34510</v>
      </c>
      <c r="K13454" s="5" t="s">
        <v>32</v>
      </c>
    </row>
    <row r="13455" spans="1:15" hidden="1" x14ac:dyDescent="0.25">
      <c r="A13455">
        <v>287743</v>
      </c>
      <c r="B13455" t="s">
        <v>34511</v>
      </c>
      <c r="C13455" t="s">
        <v>34500</v>
      </c>
      <c r="D13455" t="s">
        <v>34466</v>
      </c>
      <c r="E13455" t="s">
        <v>36214</v>
      </c>
      <c r="F13455" t="s">
        <v>35554</v>
      </c>
      <c r="G13455">
        <v>2000</v>
      </c>
      <c r="H13455" t="s">
        <v>36825</v>
      </c>
      <c r="I13455" t="s">
        <v>26374</v>
      </c>
      <c r="J13455" s="2" t="s">
        <v>34512</v>
      </c>
      <c r="K13455" s="5" t="s">
        <v>55</v>
      </c>
    </row>
    <row r="13456" spans="1:15" hidden="1" x14ac:dyDescent="0.25">
      <c r="A13456">
        <v>287752</v>
      </c>
      <c r="B13456" t="s">
        <v>34513</v>
      </c>
      <c r="C13456" t="s">
        <v>34500</v>
      </c>
      <c r="D13456" t="s">
        <v>34466</v>
      </c>
      <c r="E13456" t="s">
        <v>36214</v>
      </c>
      <c r="F13456" t="s">
        <v>35554</v>
      </c>
      <c r="G13456">
        <v>2000</v>
      </c>
      <c r="H13456" t="s">
        <v>36825</v>
      </c>
      <c r="I13456" t="s">
        <v>26374</v>
      </c>
      <c r="J13456" s="2" t="s">
        <v>34514</v>
      </c>
      <c r="K13456" s="5" t="s">
        <v>38</v>
      </c>
      <c r="L13456" t="s">
        <v>323</v>
      </c>
    </row>
    <row r="13457" spans="1:12" hidden="1" x14ac:dyDescent="0.25">
      <c r="A13457">
        <v>287843</v>
      </c>
      <c r="B13457" t="s">
        <v>34515</v>
      </c>
      <c r="C13457" t="s">
        <v>34465</v>
      </c>
      <c r="D13457" t="s">
        <v>34466</v>
      </c>
      <c r="E13457" t="s">
        <v>36214</v>
      </c>
      <c r="F13457" t="s">
        <v>35554</v>
      </c>
      <c r="G13457">
        <v>2000</v>
      </c>
      <c r="H13457" t="s">
        <v>36825</v>
      </c>
      <c r="I13457" t="s">
        <v>7766</v>
      </c>
      <c r="J13457" s="2" t="s">
        <v>34516</v>
      </c>
      <c r="K13457" s="5" t="s">
        <v>202</v>
      </c>
    </row>
    <row r="13458" spans="1:12" hidden="1" x14ac:dyDescent="0.25">
      <c r="A13458">
        <v>287852</v>
      </c>
      <c r="B13458" t="s">
        <v>34517</v>
      </c>
      <c r="C13458" t="s">
        <v>34465</v>
      </c>
      <c r="D13458" t="s">
        <v>34466</v>
      </c>
      <c r="E13458" t="s">
        <v>36214</v>
      </c>
      <c r="F13458" t="s">
        <v>35554</v>
      </c>
      <c r="G13458">
        <v>2000</v>
      </c>
      <c r="H13458" t="s">
        <v>36825</v>
      </c>
      <c r="I13458" t="s">
        <v>7766</v>
      </c>
      <c r="J13458" s="2" t="s">
        <v>34518</v>
      </c>
      <c r="K13458" s="5" t="s">
        <v>202</v>
      </c>
      <c r="L13458" t="s">
        <v>374</v>
      </c>
    </row>
    <row r="13459" spans="1:12" hidden="1" x14ac:dyDescent="0.25">
      <c r="A13459">
        <v>287901</v>
      </c>
      <c r="B13459" t="s">
        <v>34519</v>
      </c>
      <c r="C13459" t="s">
        <v>34500</v>
      </c>
      <c r="D13459" t="s">
        <v>34466</v>
      </c>
      <c r="E13459" t="s">
        <v>36214</v>
      </c>
      <c r="F13459" t="s">
        <v>35554</v>
      </c>
      <c r="G13459">
        <v>2000</v>
      </c>
      <c r="H13459" t="s">
        <v>36825</v>
      </c>
      <c r="I13459" t="s">
        <v>26374</v>
      </c>
      <c r="J13459" s="2" t="s">
        <v>34520</v>
      </c>
      <c r="K13459" s="5" t="s">
        <v>55</v>
      </c>
    </row>
    <row r="13460" spans="1:12" hidden="1" x14ac:dyDescent="0.25">
      <c r="A13460">
        <v>287907</v>
      </c>
      <c r="B13460" t="s">
        <v>34521</v>
      </c>
      <c r="C13460" t="s">
        <v>34522</v>
      </c>
      <c r="D13460" t="s">
        <v>34523</v>
      </c>
      <c r="E13460" t="s">
        <v>36215</v>
      </c>
      <c r="F13460" t="s">
        <v>36216</v>
      </c>
      <c r="G13460">
        <v>2000</v>
      </c>
      <c r="H13460" t="s">
        <v>36826</v>
      </c>
      <c r="I13460" t="s">
        <v>11378</v>
      </c>
      <c r="J13460" s="2" t="s">
        <v>34524</v>
      </c>
      <c r="K13460" s="5" t="s">
        <v>502</v>
      </c>
    </row>
    <row r="13461" spans="1:12" hidden="1" x14ac:dyDescent="0.25">
      <c r="A13461">
        <v>287925</v>
      </c>
      <c r="B13461" t="s">
        <v>34525</v>
      </c>
      <c r="C13461" t="s">
        <v>34526</v>
      </c>
      <c r="D13461" t="s">
        <v>34527</v>
      </c>
      <c r="E13461" t="s">
        <v>36217</v>
      </c>
      <c r="F13461" t="s">
        <v>36218</v>
      </c>
      <c r="G13461">
        <v>1996</v>
      </c>
      <c r="H13461" t="s">
        <v>36827</v>
      </c>
      <c r="I13461" t="s">
        <v>34528</v>
      </c>
      <c r="J13461" s="2" t="s">
        <v>34529</v>
      </c>
      <c r="K13461" s="5" t="s">
        <v>38</v>
      </c>
      <c r="L13461" t="s">
        <v>16</v>
      </c>
    </row>
    <row r="13462" spans="1:12" hidden="1" x14ac:dyDescent="0.25">
      <c r="A13462">
        <v>287932</v>
      </c>
      <c r="B13462" t="s">
        <v>34530</v>
      </c>
      <c r="C13462" t="s">
        <v>34531</v>
      </c>
      <c r="D13462" t="s">
        <v>34527</v>
      </c>
      <c r="E13462" t="s">
        <v>36217</v>
      </c>
      <c r="F13462" t="s">
        <v>36218</v>
      </c>
      <c r="G13462">
        <v>1996</v>
      </c>
      <c r="H13462" t="s">
        <v>36827</v>
      </c>
      <c r="I13462" t="s">
        <v>41</v>
      </c>
      <c r="J13462" s="2" t="s">
        <v>34532</v>
      </c>
      <c r="K13462" s="5" t="s">
        <v>21</v>
      </c>
      <c r="L13462" t="s">
        <v>143</v>
      </c>
    </row>
    <row r="13463" spans="1:12" hidden="1" x14ac:dyDescent="0.25">
      <c r="A13463">
        <v>287953</v>
      </c>
      <c r="B13463" t="s">
        <v>34533</v>
      </c>
      <c r="C13463" t="s">
        <v>34531</v>
      </c>
      <c r="D13463" t="s">
        <v>34527</v>
      </c>
      <c r="E13463" t="s">
        <v>36217</v>
      </c>
      <c r="F13463" t="s">
        <v>36218</v>
      </c>
      <c r="G13463">
        <v>1996</v>
      </c>
      <c r="H13463" t="s">
        <v>36827</v>
      </c>
      <c r="I13463" t="s">
        <v>41</v>
      </c>
      <c r="J13463" s="2" t="s">
        <v>34534</v>
      </c>
      <c r="K13463" s="5" t="s">
        <v>38</v>
      </c>
      <c r="L13463" t="s">
        <v>16</v>
      </c>
    </row>
    <row r="13464" spans="1:12" hidden="1" x14ac:dyDescent="0.25">
      <c r="A13464">
        <v>287984</v>
      </c>
      <c r="B13464" t="s">
        <v>34535</v>
      </c>
      <c r="C13464" t="s">
        <v>34536</v>
      </c>
      <c r="D13464" t="s">
        <v>34527</v>
      </c>
      <c r="E13464" t="s">
        <v>36217</v>
      </c>
      <c r="F13464" t="s">
        <v>36218</v>
      </c>
      <c r="G13464">
        <v>1996</v>
      </c>
      <c r="H13464" t="s">
        <v>36827</v>
      </c>
      <c r="I13464" t="s">
        <v>34537</v>
      </c>
      <c r="J13464" s="2" t="s">
        <v>34538</v>
      </c>
      <c r="K13464" s="5" t="s">
        <v>38</v>
      </c>
      <c r="L13464" t="s">
        <v>232</v>
      </c>
    </row>
    <row r="13465" spans="1:12" hidden="1" x14ac:dyDescent="0.25">
      <c r="A13465">
        <v>287991</v>
      </c>
      <c r="B13465" t="s">
        <v>34539</v>
      </c>
      <c r="C13465" t="s">
        <v>34540</v>
      </c>
      <c r="D13465" t="s">
        <v>34527</v>
      </c>
      <c r="E13465" t="s">
        <v>36217</v>
      </c>
      <c r="F13465" t="s">
        <v>36218</v>
      </c>
      <c r="G13465">
        <v>1996</v>
      </c>
      <c r="H13465" t="s">
        <v>36827</v>
      </c>
      <c r="I13465" t="s">
        <v>34541</v>
      </c>
      <c r="J13465" s="2" t="s">
        <v>34542</v>
      </c>
      <c r="K13465" s="5" t="s">
        <v>38</v>
      </c>
      <c r="L13465" t="s">
        <v>35309</v>
      </c>
    </row>
    <row r="13466" spans="1:12" hidden="1" x14ac:dyDescent="0.25">
      <c r="A13466">
        <v>288013</v>
      </c>
      <c r="B13466" t="s">
        <v>34543</v>
      </c>
      <c r="C13466" t="s">
        <v>34540</v>
      </c>
      <c r="D13466" t="s">
        <v>34527</v>
      </c>
      <c r="E13466" t="s">
        <v>36217</v>
      </c>
      <c r="F13466" t="s">
        <v>36218</v>
      </c>
      <c r="G13466">
        <v>1996</v>
      </c>
      <c r="H13466" t="s">
        <v>36827</v>
      </c>
      <c r="I13466" t="s">
        <v>34541</v>
      </c>
      <c r="J13466" s="2" t="s">
        <v>34544</v>
      </c>
      <c r="K13466" s="5" t="s">
        <v>38</v>
      </c>
      <c r="L13466" t="s">
        <v>232</v>
      </c>
    </row>
    <row r="13467" spans="1:12" hidden="1" x14ac:dyDescent="0.25">
      <c r="A13467">
        <v>288017</v>
      </c>
      <c r="B13467" t="s">
        <v>34545</v>
      </c>
      <c r="C13467" t="s">
        <v>34526</v>
      </c>
      <c r="D13467" t="s">
        <v>34527</v>
      </c>
      <c r="E13467" t="s">
        <v>36217</v>
      </c>
      <c r="F13467" t="s">
        <v>36218</v>
      </c>
      <c r="G13467">
        <v>1996</v>
      </c>
      <c r="H13467" t="s">
        <v>36827</v>
      </c>
      <c r="I13467" t="s">
        <v>34528</v>
      </c>
      <c r="J13467" s="2" t="s">
        <v>34546</v>
      </c>
      <c r="K13467" s="5" t="s">
        <v>38</v>
      </c>
      <c r="L13467" t="s">
        <v>232</v>
      </c>
    </row>
    <row r="13468" spans="1:12" hidden="1" x14ac:dyDescent="0.25">
      <c r="A13468">
        <v>288025</v>
      </c>
      <c r="B13468" t="s">
        <v>34547</v>
      </c>
      <c r="C13468" t="s">
        <v>34526</v>
      </c>
      <c r="D13468" t="s">
        <v>34527</v>
      </c>
      <c r="E13468" t="s">
        <v>36217</v>
      </c>
      <c r="F13468" t="s">
        <v>36218</v>
      </c>
      <c r="G13468">
        <v>1996</v>
      </c>
      <c r="H13468" t="s">
        <v>36827</v>
      </c>
      <c r="I13468" t="s">
        <v>34528</v>
      </c>
      <c r="J13468" s="2" t="s">
        <v>34548</v>
      </c>
      <c r="K13468" s="5" t="s">
        <v>55</v>
      </c>
    </row>
    <row r="13469" spans="1:12" hidden="1" x14ac:dyDescent="0.25">
      <c r="A13469">
        <v>288028</v>
      </c>
      <c r="B13469" t="s">
        <v>34549</v>
      </c>
      <c r="C13469" t="s">
        <v>34540</v>
      </c>
      <c r="D13469" t="s">
        <v>34527</v>
      </c>
      <c r="E13469" t="s">
        <v>36217</v>
      </c>
      <c r="F13469" t="s">
        <v>36218</v>
      </c>
      <c r="G13469">
        <v>1996</v>
      </c>
      <c r="H13469" t="s">
        <v>36827</v>
      </c>
      <c r="I13469" t="s">
        <v>34541</v>
      </c>
      <c r="J13469" s="2" t="s">
        <v>34550</v>
      </c>
      <c r="K13469" s="5" t="s">
        <v>38</v>
      </c>
      <c r="L13469" t="s">
        <v>35297</v>
      </c>
    </row>
    <row r="13470" spans="1:12" hidden="1" x14ac:dyDescent="0.25">
      <c r="A13470">
        <v>288031</v>
      </c>
      <c r="B13470" t="s">
        <v>34551</v>
      </c>
      <c r="C13470" t="s">
        <v>34526</v>
      </c>
      <c r="D13470" t="s">
        <v>34527</v>
      </c>
      <c r="E13470" t="s">
        <v>36217</v>
      </c>
      <c r="F13470" t="s">
        <v>36218</v>
      </c>
      <c r="G13470">
        <v>1996</v>
      </c>
      <c r="H13470" t="s">
        <v>36827</v>
      </c>
      <c r="I13470" t="s">
        <v>34528</v>
      </c>
      <c r="J13470" s="2" t="s">
        <v>34552</v>
      </c>
      <c r="K13470" s="5" t="s">
        <v>21</v>
      </c>
      <c r="L13470" t="s">
        <v>143</v>
      </c>
    </row>
    <row r="13471" spans="1:12" hidden="1" x14ac:dyDescent="0.25">
      <c r="A13471">
        <v>288040</v>
      </c>
      <c r="B13471" t="s">
        <v>34553</v>
      </c>
      <c r="C13471" t="s">
        <v>34540</v>
      </c>
      <c r="D13471" t="s">
        <v>34527</v>
      </c>
      <c r="E13471" t="s">
        <v>36217</v>
      </c>
      <c r="F13471" t="s">
        <v>36218</v>
      </c>
      <c r="G13471">
        <v>1996</v>
      </c>
      <c r="H13471" t="s">
        <v>36827</v>
      </c>
      <c r="I13471" t="s">
        <v>34541</v>
      </c>
      <c r="J13471" s="2" t="s">
        <v>34554</v>
      </c>
      <c r="K13471" s="5" t="s">
        <v>55</v>
      </c>
    </row>
    <row r="13472" spans="1:12" hidden="1" x14ac:dyDescent="0.25">
      <c r="A13472">
        <v>288092</v>
      </c>
      <c r="B13472" t="s">
        <v>34555</v>
      </c>
      <c r="C13472" t="s">
        <v>34556</v>
      </c>
      <c r="D13472" t="s">
        <v>34527</v>
      </c>
      <c r="E13472" t="s">
        <v>36217</v>
      </c>
      <c r="F13472" t="s">
        <v>36218</v>
      </c>
      <c r="G13472">
        <v>1996</v>
      </c>
      <c r="H13472" t="s">
        <v>36827</v>
      </c>
      <c r="I13472" t="s">
        <v>34557</v>
      </c>
      <c r="J13472" s="2" t="s">
        <v>34558</v>
      </c>
      <c r="K13472" s="5" t="s">
        <v>38</v>
      </c>
      <c r="L13472" t="s">
        <v>103</v>
      </c>
    </row>
    <row r="13473" spans="1:12" hidden="1" x14ac:dyDescent="0.25">
      <c r="A13473">
        <v>288095</v>
      </c>
      <c r="B13473" t="s">
        <v>34559</v>
      </c>
      <c r="C13473" t="s">
        <v>34556</v>
      </c>
      <c r="D13473" t="s">
        <v>34527</v>
      </c>
      <c r="E13473" t="s">
        <v>36217</v>
      </c>
      <c r="F13473" t="s">
        <v>36218</v>
      </c>
      <c r="G13473">
        <v>1996</v>
      </c>
      <c r="H13473" t="s">
        <v>36827</v>
      </c>
      <c r="I13473" t="s">
        <v>34557</v>
      </c>
      <c r="J13473" s="2" t="s">
        <v>34560</v>
      </c>
      <c r="K13473" s="5" t="s">
        <v>38</v>
      </c>
      <c r="L13473" t="s">
        <v>323</v>
      </c>
    </row>
    <row r="13474" spans="1:12" hidden="1" x14ac:dyDescent="0.25">
      <c r="A13474">
        <v>288105</v>
      </c>
      <c r="B13474" t="s">
        <v>34561</v>
      </c>
      <c r="C13474" t="s">
        <v>34556</v>
      </c>
      <c r="D13474" t="s">
        <v>34527</v>
      </c>
      <c r="E13474" t="s">
        <v>36217</v>
      </c>
      <c r="F13474" t="s">
        <v>36218</v>
      </c>
      <c r="G13474">
        <v>1996</v>
      </c>
      <c r="H13474" t="s">
        <v>36827</v>
      </c>
      <c r="I13474" t="s">
        <v>34557</v>
      </c>
      <c r="J13474" s="2" t="s">
        <v>34562</v>
      </c>
      <c r="K13474" s="5" t="s">
        <v>21</v>
      </c>
      <c r="L13474" t="s">
        <v>143</v>
      </c>
    </row>
    <row r="13475" spans="1:12" hidden="1" x14ac:dyDescent="0.25">
      <c r="A13475">
        <v>288111</v>
      </c>
      <c r="B13475" t="s">
        <v>34563</v>
      </c>
      <c r="C13475" t="s">
        <v>34526</v>
      </c>
      <c r="D13475" t="s">
        <v>34527</v>
      </c>
      <c r="E13475" t="s">
        <v>36217</v>
      </c>
      <c r="F13475" t="s">
        <v>36218</v>
      </c>
      <c r="G13475">
        <v>1996</v>
      </c>
      <c r="H13475" t="s">
        <v>36827</v>
      </c>
      <c r="I13475" t="s">
        <v>34528</v>
      </c>
      <c r="J13475" s="2" t="s">
        <v>34564</v>
      </c>
      <c r="K13475" s="5" t="s">
        <v>128</v>
      </c>
    </row>
    <row r="13476" spans="1:12" hidden="1" x14ac:dyDescent="0.25">
      <c r="A13476">
        <v>288124</v>
      </c>
      <c r="B13476" t="s">
        <v>34565</v>
      </c>
      <c r="C13476" t="s">
        <v>34556</v>
      </c>
      <c r="D13476" t="s">
        <v>34527</v>
      </c>
      <c r="E13476" t="s">
        <v>36217</v>
      </c>
      <c r="F13476" t="s">
        <v>36218</v>
      </c>
      <c r="G13476">
        <v>1996</v>
      </c>
      <c r="H13476" t="s">
        <v>36827</v>
      </c>
      <c r="I13476" t="s">
        <v>34557</v>
      </c>
      <c r="J13476" s="2" t="s">
        <v>34566</v>
      </c>
      <c r="K13476" s="5" t="s">
        <v>38</v>
      </c>
      <c r="L13476" t="s">
        <v>323</v>
      </c>
    </row>
    <row r="13477" spans="1:12" hidden="1" x14ac:dyDescent="0.25">
      <c r="A13477">
        <v>288175</v>
      </c>
      <c r="B13477" t="s">
        <v>34567</v>
      </c>
      <c r="C13477" t="s">
        <v>34531</v>
      </c>
      <c r="D13477" t="s">
        <v>34527</v>
      </c>
      <c r="E13477" t="s">
        <v>36217</v>
      </c>
      <c r="F13477" t="s">
        <v>36218</v>
      </c>
      <c r="G13477">
        <v>1996</v>
      </c>
      <c r="H13477" t="s">
        <v>36827</v>
      </c>
      <c r="I13477" t="s">
        <v>41</v>
      </c>
      <c r="J13477" s="2" t="s">
        <v>34568</v>
      </c>
      <c r="K13477" s="5" t="s">
        <v>55</v>
      </c>
    </row>
    <row r="13478" spans="1:12" hidden="1" x14ac:dyDescent="0.25">
      <c r="A13478">
        <v>288200</v>
      </c>
      <c r="B13478" t="s">
        <v>34569</v>
      </c>
      <c r="C13478" t="s">
        <v>34526</v>
      </c>
      <c r="D13478" t="s">
        <v>34527</v>
      </c>
      <c r="E13478" t="s">
        <v>36217</v>
      </c>
      <c r="F13478" t="s">
        <v>36218</v>
      </c>
      <c r="G13478">
        <v>1996</v>
      </c>
      <c r="H13478" t="s">
        <v>36827</v>
      </c>
      <c r="I13478" t="s">
        <v>34528</v>
      </c>
      <c r="J13478" s="2" t="s">
        <v>34570</v>
      </c>
      <c r="K13478" s="5" t="s">
        <v>128</v>
      </c>
    </row>
    <row r="13479" spans="1:12" hidden="1" x14ac:dyDescent="0.25">
      <c r="A13479">
        <v>288214</v>
      </c>
      <c r="B13479" t="s">
        <v>34571</v>
      </c>
      <c r="C13479" t="s">
        <v>34526</v>
      </c>
      <c r="D13479" t="s">
        <v>34527</v>
      </c>
      <c r="E13479" t="s">
        <v>36217</v>
      </c>
      <c r="F13479" t="s">
        <v>36218</v>
      </c>
      <c r="G13479">
        <v>1996</v>
      </c>
      <c r="H13479" t="s">
        <v>36827</v>
      </c>
      <c r="I13479" t="s">
        <v>34528</v>
      </c>
      <c r="J13479" s="2" t="s">
        <v>34572</v>
      </c>
      <c r="K13479" s="5" t="s">
        <v>21</v>
      </c>
    </row>
    <row r="13480" spans="1:12" hidden="1" x14ac:dyDescent="0.25">
      <c r="A13480">
        <v>288217</v>
      </c>
      <c r="B13480" t="s">
        <v>34573</v>
      </c>
      <c r="C13480" t="s">
        <v>34531</v>
      </c>
      <c r="D13480" t="s">
        <v>34527</v>
      </c>
      <c r="E13480" t="s">
        <v>36217</v>
      </c>
      <c r="F13480" t="s">
        <v>36218</v>
      </c>
      <c r="G13480">
        <v>1996</v>
      </c>
      <c r="H13480" t="s">
        <v>36827</v>
      </c>
      <c r="I13480" t="s">
        <v>41</v>
      </c>
      <c r="J13480" s="2" t="s">
        <v>34574</v>
      </c>
      <c r="K13480" s="5" t="s">
        <v>21</v>
      </c>
      <c r="L13480" t="s">
        <v>143</v>
      </c>
    </row>
    <row r="13481" spans="1:12" hidden="1" x14ac:dyDescent="0.25">
      <c r="A13481">
        <v>288267</v>
      </c>
      <c r="B13481" t="s">
        <v>34575</v>
      </c>
      <c r="C13481" t="s">
        <v>34526</v>
      </c>
      <c r="D13481" t="s">
        <v>34527</v>
      </c>
      <c r="E13481" t="s">
        <v>36217</v>
      </c>
      <c r="F13481" t="s">
        <v>36218</v>
      </c>
      <c r="G13481">
        <v>1996</v>
      </c>
      <c r="H13481" t="s">
        <v>36827</v>
      </c>
      <c r="I13481" t="s">
        <v>34528</v>
      </c>
      <c r="J13481" s="2" t="s">
        <v>34576</v>
      </c>
      <c r="K13481" s="5" t="s">
        <v>21</v>
      </c>
    </row>
    <row r="13482" spans="1:12" hidden="1" x14ac:dyDescent="0.25">
      <c r="A13482">
        <v>288298</v>
      </c>
      <c r="B13482" t="s">
        <v>34577</v>
      </c>
      <c r="C13482" t="s">
        <v>34526</v>
      </c>
      <c r="D13482" t="s">
        <v>34527</v>
      </c>
      <c r="E13482" t="s">
        <v>36217</v>
      </c>
      <c r="F13482" t="s">
        <v>36218</v>
      </c>
      <c r="G13482">
        <v>1996</v>
      </c>
      <c r="H13482" t="s">
        <v>36827</v>
      </c>
      <c r="I13482" t="s">
        <v>34528</v>
      </c>
      <c r="J13482" s="2" t="s">
        <v>34578</v>
      </c>
      <c r="K13482" s="5" t="s">
        <v>21</v>
      </c>
    </row>
    <row r="13483" spans="1:12" hidden="1" x14ac:dyDescent="0.25">
      <c r="A13483">
        <v>288305</v>
      </c>
      <c r="B13483" t="s">
        <v>34579</v>
      </c>
      <c r="C13483" t="s">
        <v>34526</v>
      </c>
      <c r="D13483" t="s">
        <v>34527</v>
      </c>
      <c r="E13483" t="s">
        <v>36217</v>
      </c>
      <c r="F13483" t="s">
        <v>36218</v>
      </c>
      <c r="G13483">
        <v>1996</v>
      </c>
      <c r="H13483" t="s">
        <v>36827</v>
      </c>
      <c r="I13483" t="s">
        <v>34528</v>
      </c>
      <c r="J13483" s="2" t="s">
        <v>34580</v>
      </c>
      <c r="K13483" s="5" t="s">
        <v>128</v>
      </c>
      <c r="L13483" t="s">
        <v>35192</v>
      </c>
    </row>
    <row r="13484" spans="1:12" hidden="1" x14ac:dyDescent="0.25">
      <c r="A13484">
        <v>288332</v>
      </c>
      <c r="B13484" t="s">
        <v>34581</v>
      </c>
      <c r="C13484" t="s">
        <v>34531</v>
      </c>
      <c r="D13484" t="s">
        <v>34527</v>
      </c>
      <c r="E13484" t="s">
        <v>36217</v>
      </c>
      <c r="F13484" t="s">
        <v>36218</v>
      </c>
      <c r="G13484">
        <v>1996</v>
      </c>
      <c r="H13484" t="s">
        <v>36827</v>
      </c>
      <c r="I13484" t="s">
        <v>41</v>
      </c>
      <c r="J13484" s="2" t="s">
        <v>34582</v>
      </c>
      <c r="K13484" s="5" t="s">
        <v>173</v>
      </c>
      <c r="L13484" t="s">
        <v>97</v>
      </c>
    </row>
    <row r="13485" spans="1:12" hidden="1" x14ac:dyDescent="0.25">
      <c r="A13485">
        <v>288360</v>
      </c>
      <c r="B13485" t="s">
        <v>34583</v>
      </c>
      <c r="C13485" t="s">
        <v>34531</v>
      </c>
      <c r="D13485" t="s">
        <v>34527</v>
      </c>
      <c r="E13485" t="s">
        <v>36217</v>
      </c>
      <c r="F13485" t="s">
        <v>36218</v>
      </c>
      <c r="G13485">
        <v>1996</v>
      </c>
      <c r="H13485" t="s">
        <v>36827</v>
      </c>
      <c r="I13485" t="s">
        <v>41</v>
      </c>
      <c r="J13485" s="2" t="s">
        <v>34584</v>
      </c>
      <c r="K13485" s="5" t="s">
        <v>21</v>
      </c>
    </row>
    <row r="13486" spans="1:12" hidden="1" x14ac:dyDescent="0.25">
      <c r="A13486">
        <v>288395</v>
      </c>
      <c r="B13486" t="s">
        <v>34585</v>
      </c>
      <c r="C13486" t="s">
        <v>34586</v>
      </c>
      <c r="D13486" t="s">
        <v>34587</v>
      </c>
      <c r="E13486" t="s">
        <v>36219</v>
      </c>
      <c r="F13486" t="s">
        <v>35382</v>
      </c>
      <c r="G13486">
        <v>1994</v>
      </c>
      <c r="H13486" t="s">
        <v>36828</v>
      </c>
      <c r="I13486" t="s">
        <v>34588</v>
      </c>
      <c r="J13486" s="2" t="s">
        <v>34589</v>
      </c>
      <c r="K13486" s="5" t="s">
        <v>173</v>
      </c>
      <c r="L13486" t="s">
        <v>187</v>
      </c>
    </row>
    <row r="13487" spans="1:12" hidden="1" x14ac:dyDescent="0.25">
      <c r="A13487">
        <v>288404</v>
      </c>
      <c r="B13487" t="s">
        <v>34590</v>
      </c>
      <c r="C13487" t="s">
        <v>34591</v>
      </c>
      <c r="D13487" t="s">
        <v>34587</v>
      </c>
      <c r="E13487" t="s">
        <v>36219</v>
      </c>
      <c r="F13487" t="s">
        <v>35382</v>
      </c>
      <c r="G13487">
        <v>1994</v>
      </c>
      <c r="H13487" t="s">
        <v>36828</v>
      </c>
      <c r="I13487" t="s">
        <v>5134</v>
      </c>
      <c r="J13487" s="2" t="s">
        <v>34592</v>
      </c>
      <c r="K13487" s="5" t="s">
        <v>21</v>
      </c>
      <c r="L13487" t="s">
        <v>143</v>
      </c>
    </row>
    <row r="13488" spans="1:12" hidden="1" x14ac:dyDescent="0.25">
      <c r="A13488">
        <v>288413</v>
      </c>
      <c r="B13488" t="s">
        <v>34593</v>
      </c>
      <c r="C13488" t="s">
        <v>34594</v>
      </c>
      <c r="D13488" t="s">
        <v>34587</v>
      </c>
      <c r="E13488" t="s">
        <v>36219</v>
      </c>
      <c r="F13488" t="s">
        <v>35382</v>
      </c>
      <c r="G13488">
        <v>1994</v>
      </c>
      <c r="H13488" t="s">
        <v>36828</v>
      </c>
      <c r="I13488" t="s">
        <v>27386</v>
      </c>
      <c r="J13488" s="2" t="s">
        <v>34595</v>
      </c>
      <c r="K13488" s="5" t="s">
        <v>32</v>
      </c>
    </row>
    <row r="13489" spans="1:12" hidden="1" x14ac:dyDescent="0.25">
      <c r="A13489">
        <v>288425</v>
      </c>
      <c r="B13489" t="s">
        <v>34596</v>
      </c>
      <c r="C13489" t="s">
        <v>34591</v>
      </c>
      <c r="D13489" t="s">
        <v>34587</v>
      </c>
      <c r="E13489" t="s">
        <v>36219</v>
      </c>
      <c r="F13489" t="s">
        <v>35382</v>
      </c>
      <c r="G13489">
        <v>1994</v>
      </c>
      <c r="H13489" t="s">
        <v>36828</v>
      </c>
      <c r="I13489" t="s">
        <v>5134</v>
      </c>
      <c r="J13489" s="2" t="s">
        <v>34597</v>
      </c>
      <c r="K13489" s="5" t="s">
        <v>55</v>
      </c>
    </row>
    <row r="13490" spans="1:12" hidden="1" x14ac:dyDescent="0.25">
      <c r="A13490">
        <v>288438</v>
      </c>
      <c r="B13490" t="s">
        <v>34598</v>
      </c>
      <c r="C13490" t="s">
        <v>34599</v>
      </c>
      <c r="D13490" t="s">
        <v>34587</v>
      </c>
      <c r="E13490" t="s">
        <v>36219</v>
      </c>
      <c r="F13490" t="s">
        <v>35382</v>
      </c>
      <c r="G13490">
        <v>1994</v>
      </c>
      <c r="H13490" t="s">
        <v>36828</v>
      </c>
      <c r="I13490" t="s">
        <v>34600</v>
      </c>
      <c r="J13490" s="2" t="s">
        <v>34601</v>
      </c>
      <c r="K13490" s="5" t="s">
        <v>21</v>
      </c>
    </row>
    <row r="13491" spans="1:12" hidden="1" x14ac:dyDescent="0.25">
      <c r="A13491">
        <v>288464</v>
      </c>
      <c r="B13491" t="s">
        <v>34602</v>
      </c>
      <c r="C13491" t="s">
        <v>34599</v>
      </c>
      <c r="D13491" t="s">
        <v>34587</v>
      </c>
      <c r="E13491" t="s">
        <v>36219</v>
      </c>
      <c r="F13491" t="s">
        <v>35382</v>
      </c>
      <c r="G13491">
        <v>1994</v>
      </c>
      <c r="H13491" t="s">
        <v>36828</v>
      </c>
      <c r="I13491" t="s">
        <v>34600</v>
      </c>
      <c r="J13491" s="2" t="s">
        <v>34603</v>
      </c>
      <c r="K13491" s="5" t="s">
        <v>55</v>
      </c>
    </row>
    <row r="13492" spans="1:12" hidden="1" x14ac:dyDescent="0.25">
      <c r="A13492">
        <v>288470</v>
      </c>
      <c r="B13492" t="s">
        <v>34604</v>
      </c>
      <c r="C13492" t="s">
        <v>34599</v>
      </c>
      <c r="D13492" t="s">
        <v>34587</v>
      </c>
      <c r="E13492" t="s">
        <v>36219</v>
      </c>
      <c r="F13492" t="s">
        <v>35382</v>
      </c>
      <c r="G13492">
        <v>1994</v>
      </c>
      <c r="H13492" t="s">
        <v>36828</v>
      </c>
      <c r="I13492" t="s">
        <v>34600</v>
      </c>
      <c r="J13492" s="2" t="s">
        <v>34605</v>
      </c>
      <c r="K13492" s="5" t="s">
        <v>55</v>
      </c>
    </row>
    <row r="13493" spans="1:12" hidden="1" x14ac:dyDescent="0.25">
      <c r="A13493">
        <v>288494</v>
      </c>
      <c r="B13493" t="s">
        <v>34606</v>
      </c>
      <c r="C13493" t="s">
        <v>34599</v>
      </c>
      <c r="D13493" t="s">
        <v>34587</v>
      </c>
      <c r="E13493" t="s">
        <v>36219</v>
      </c>
      <c r="F13493" t="s">
        <v>35382</v>
      </c>
      <c r="G13493">
        <v>1994</v>
      </c>
      <c r="H13493" t="s">
        <v>36828</v>
      </c>
      <c r="I13493" t="s">
        <v>34600</v>
      </c>
      <c r="J13493" s="2" t="s">
        <v>34607</v>
      </c>
      <c r="K13493" s="5" t="s">
        <v>21</v>
      </c>
    </row>
    <row r="13494" spans="1:12" hidden="1" x14ac:dyDescent="0.25">
      <c r="A13494">
        <v>288519</v>
      </c>
      <c r="B13494" t="s">
        <v>34608</v>
      </c>
      <c r="C13494" t="s">
        <v>34599</v>
      </c>
      <c r="D13494" t="s">
        <v>34587</v>
      </c>
      <c r="E13494" t="s">
        <v>36219</v>
      </c>
      <c r="F13494" t="s">
        <v>35382</v>
      </c>
      <c r="G13494">
        <v>1994</v>
      </c>
      <c r="H13494" t="s">
        <v>36828</v>
      </c>
      <c r="I13494" t="s">
        <v>34600</v>
      </c>
      <c r="J13494" s="2" t="s">
        <v>34609</v>
      </c>
      <c r="K13494" s="5" t="s">
        <v>1493</v>
      </c>
    </row>
    <row r="13495" spans="1:12" hidden="1" x14ac:dyDescent="0.25">
      <c r="A13495">
        <v>288521</v>
      </c>
      <c r="B13495" t="s">
        <v>34610</v>
      </c>
      <c r="C13495" t="s">
        <v>34599</v>
      </c>
      <c r="D13495" t="s">
        <v>34587</v>
      </c>
      <c r="E13495" t="s">
        <v>36219</v>
      </c>
      <c r="F13495" t="s">
        <v>35382</v>
      </c>
      <c r="G13495">
        <v>1994</v>
      </c>
      <c r="H13495" t="s">
        <v>36828</v>
      </c>
      <c r="I13495" t="s">
        <v>34600</v>
      </c>
      <c r="J13495" s="2" t="s">
        <v>34611</v>
      </c>
      <c r="K13495" s="5" t="s">
        <v>21</v>
      </c>
    </row>
    <row r="13496" spans="1:12" hidden="1" x14ac:dyDescent="0.25">
      <c r="A13496">
        <v>288525</v>
      </c>
      <c r="B13496" t="s">
        <v>34612</v>
      </c>
      <c r="C13496" t="s">
        <v>34599</v>
      </c>
      <c r="D13496" t="s">
        <v>34587</v>
      </c>
      <c r="E13496" t="s">
        <v>36219</v>
      </c>
      <c r="F13496" t="s">
        <v>35382</v>
      </c>
      <c r="G13496">
        <v>1994</v>
      </c>
      <c r="H13496" t="s">
        <v>36828</v>
      </c>
      <c r="I13496" t="s">
        <v>34600</v>
      </c>
      <c r="J13496" s="2" t="s">
        <v>34613</v>
      </c>
      <c r="K13496" s="5" t="s">
        <v>32</v>
      </c>
    </row>
    <row r="13497" spans="1:12" hidden="1" x14ac:dyDescent="0.25">
      <c r="A13497">
        <v>288568</v>
      </c>
      <c r="B13497" t="s">
        <v>34614</v>
      </c>
      <c r="C13497" t="s">
        <v>34615</v>
      </c>
      <c r="D13497" t="s">
        <v>34587</v>
      </c>
      <c r="E13497" t="s">
        <v>36219</v>
      </c>
      <c r="F13497" t="s">
        <v>35382</v>
      </c>
      <c r="G13497">
        <v>1994</v>
      </c>
      <c r="H13497" t="s">
        <v>36828</v>
      </c>
      <c r="I13497" t="s">
        <v>34616</v>
      </c>
      <c r="J13497" s="2" t="s">
        <v>34617</v>
      </c>
      <c r="K13497" s="5" t="s">
        <v>21</v>
      </c>
    </row>
    <row r="13498" spans="1:12" hidden="1" x14ac:dyDescent="0.25">
      <c r="A13498">
        <v>288572</v>
      </c>
      <c r="B13498" t="s">
        <v>34618</v>
      </c>
      <c r="C13498" t="s">
        <v>34619</v>
      </c>
      <c r="D13498" t="s">
        <v>34587</v>
      </c>
      <c r="E13498" t="s">
        <v>36219</v>
      </c>
      <c r="F13498" t="s">
        <v>35382</v>
      </c>
      <c r="G13498">
        <v>1994</v>
      </c>
      <c r="H13498" t="s">
        <v>36828</v>
      </c>
      <c r="I13498" t="s">
        <v>8730</v>
      </c>
      <c r="J13498" s="2" t="s">
        <v>34620</v>
      </c>
      <c r="K13498" s="5" t="s">
        <v>15</v>
      </c>
      <c r="L13498" t="s">
        <v>269</v>
      </c>
    </row>
    <row r="13499" spans="1:12" hidden="1" x14ac:dyDescent="0.25">
      <c r="A13499">
        <v>288670</v>
      </c>
      <c r="B13499" t="s">
        <v>34621</v>
      </c>
      <c r="C13499" t="s">
        <v>34622</v>
      </c>
      <c r="D13499" t="s">
        <v>34623</v>
      </c>
      <c r="E13499" t="s">
        <v>36220</v>
      </c>
      <c r="F13499" t="s">
        <v>35543</v>
      </c>
      <c r="G13499" t="s">
        <v>36221</v>
      </c>
      <c r="H13499" t="s">
        <v>36829</v>
      </c>
      <c r="I13499" t="s">
        <v>2158</v>
      </c>
      <c r="J13499" s="2" t="s">
        <v>34624</v>
      </c>
      <c r="K13499" s="5" t="s">
        <v>21</v>
      </c>
    </row>
    <row r="13500" spans="1:12" hidden="1" x14ac:dyDescent="0.25">
      <c r="A13500">
        <v>288715</v>
      </c>
      <c r="B13500" t="s">
        <v>34625</v>
      </c>
      <c r="C13500" t="s">
        <v>34626</v>
      </c>
      <c r="D13500" t="s">
        <v>34623</v>
      </c>
      <c r="E13500" t="s">
        <v>36220</v>
      </c>
      <c r="F13500" t="s">
        <v>35543</v>
      </c>
      <c r="G13500" t="s">
        <v>36221</v>
      </c>
      <c r="H13500" t="s">
        <v>36829</v>
      </c>
      <c r="I13500" t="s">
        <v>34627</v>
      </c>
      <c r="J13500" s="2" t="s">
        <v>34628</v>
      </c>
      <c r="K13500" s="5" t="s">
        <v>128</v>
      </c>
      <c r="L13500" t="s">
        <v>926</v>
      </c>
    </row>
    <row r="13501" spans="1:12" hidden="1" x14ac:dyDescent="0.25">
      <c r="A13501">
        <v>288733</v>
      </c>
      <c r="B13501" t="s">
        <v>34629</v>
      </c>
      <c r="C13501" t="s">
        <v>34630</v>
      </c>
      <c r="D13501" t="s">
        <v>34623</v>
      </c>
      <c r="E13501" t="s">
        <v>36220</v>
      </c>
      <c r="F13501" t="s">
        <v>35543</v>
      </c>
      <c r="G13501" t="s">
        <v>36221</v>
      </c>
      <c r="H13501" t="s">
        <v>36829</v>
      </c>
      <c r="I13501" t="s">
        <v>775</v>
      </c>
      <c r="J13501" s="2" t="s">
        <v>34631</v>
      </c>
      <c r="K13501" s="5" t="s">
        <v>32</v>
      </c>
    </row>
    <row r="13502" spans="1:12" hidden="1" x14ac:dyDescent="0.25">
      <c r="A13502">
        <v>288736</v>
      </c>
      <c r="B13502" t="s">
        <v>34632</v>
      </c>
      <c r="C13502" t="s">
        <v>34630</v>
      </c>
      <c r="D13502" t="s">
        <v>34623</v>
      </c>
      <c r="E13502" t="s">
        <v>36220</v>
      </c>
      <c r="F13502" t="s">
        <v>35543</v>
      </c>
      <c r="G13502" t="s">
        <v>36221</v>
      </c>
      <c r="H13502" t="s">
        <v>36829</v>
      </c>
      <c r="I13502" t="s">
        <v>775</v>
      </c>
      <c r="J13502" s="2" t="s">
        <v>34633</v>
      </c>
      <c r="K13502" s="5" t="s">
        <v>21</v>
      </c>
    </row>
    <row r="13503" spans="1:12" hidden="1" x14ac:dyDescent="0.25">
      <c r="A13503">
        <v>288756</v>
      </c>
      <c r="B13503" t="s">
        <v>34634</v>
      </c>
      <c r="C13503" t="s">
        <v>34635</v>
      </c>
      <c r="D13503" t="s">
        <v>34623</v>
      </c>
      <c r="E13503" t="s">
        <v>36220</v>
      </c>
      <c r="F13503" t="s">
        <v>35543</v>
      </c>
      <c r="G13503" t="s">
        <v>36221</v>
      </c>
      <c r="H13503" t="s">
        <v>36829</v>
      </c>
      <c r="I13503" t="s">
        <v>12674</v>
      </c>
      <c r="J13503" s="2" t="s">
        <v>34636</v>
      </c>
      <c r="K13503" s="5" t="s">
        <v>32</v>
      </c>
    </row>
    <row r="13504" spans="1:12" hidden="1" x14ac:dyDescent="0.25">
      <c r="A13504">
        <v>288814</v>
      </c>
      <c r="B13504" t="s">
        <v>34637</v>
      </c>
      <c r="C13504" t="s">
        <v>34638</v>
      </c>
      <c r="D13504" t="s">
        <v>34623</v>
      </c>
      <c r="E13504" t="s">
        <v>36220</v>
      </c>
      <c r="F13504" t="s">
        <v>35543</v>
      </c>
      <c r="G13504" t="s">
        <v>36221</v>
      </c>
      <c r="H13504" t="s">
        <v>36829</v>
      </c>
      <c r="I13504" t="s">
        <v>4510</v>
      </c>
      <c r="J13504" s="2" t="s">
        <v>34639</v>
      </c>
      <c r="K13504" s="5" t="s">
        <v>38</v>
      </c>
      <c r="L13504" t="s">
        <v>16</v>
      </c>
    </row>
    <row r="13505" spans="1:12" hidden="1" x14ac:dyDescent="0.25">
      <c r="A13505">
        <v>288823</v>
      </c>
      <c r="B13505" t="s">
        <v>34640</v>
      </c>
      <c r="C13505" t="s">
        <v>34630</v>
      </c>
      <c r="D13505" t="s">
        <v>34623</v>
      </c>
      <c r="E13505" t="s">
        <v>36220</v>
      </c>
      <c r="F13505" t="s">
        <v>35543</v>
      </c>
      <c r="G13505" t="s">
        <v>36221</v>
      </c>
      <c r="H13505" t="s">
        <v>36829</v>
      </c>
      <c r="I13505" t="s">
        <v>775</v>
      </c>
      <c r="J13505" s="2" t="s">
        <v>34641</v>
      </c>
      <c r="K13505" s="5" t="s">
        <v>21</v>
      </c>
      <c r="L13505" t="s">
        <v>143</v>
      </c>
    </row>
    <row r="13506" spans="1:12" hidden="1" x14ac:dyDescent="0.25">
      <c r="A13506">
        <v>288846</v>
      </c>
      <c r="B13506" t="s">
        <v>34642</v>
      </c>
      <c r="C13506" t="s">
        <v>34643</v>
      </c>
      <c r="D13506" t="s">
        <v>34623</v>
      </c>
      <c r="E13506" t="s">
        <v>36220</v>
      </c>
      <c r="F13506" t="s">
        <v>35543</v>
      </c>
      <c r="G13506" t="s">
        <v>36221</v>
      </c>
      <c r="H13506" t="s">
        <v>36829</v>
      </c>
      <c r="I13506" t="s">
        <v>17876</v>
      </c>
      <c r="J13506" s="2" t="s">
        <v>34644</v>
      </c>
      <c r="K13506" s="5" t="s">
        <v>202</v>
      </c>
    </row>
    <row r="13507" spans="1:12" hidden="1" x14ac:dyDescent="0.25">
      <c r="A13507">
        <v>288882</v>
      </c>
      <c r="B13507" t="s">
        <v>34645</v>
      </c>
      <c r="C13507" t="s">
        <v>34646</v>
      </c>
      <c r="D13507" t="s">
        <v>34623</v>
      </c>
      <c r="E13507" t="s">
        <v>36220</v>
      </c>
      <c r="F13507" t="s">
        <v>35543</v>
      </c>
      <c r="G13507" t="s">
        <v>36221</v>
      </c>
      <c r="H13507" t="s">
        <v>36829</v>
      </c>
      <c r="I13507" t="s">
        <v>13251</v>
      </c>
      <c r="J13507" s="2" t="s">
        <v>34647</v>
      </c>
      <c r="K13507" s="5" t="s">
        <v>21</v>
      </c>
    </row>
    <row r="13508" spans="1:12" hidden="1" x14ac:dyDescent="0.25">
      <c r="A13508">
        <v>288911</v>
      </c>
      <c r="B13508" t="s">
        <v>34648</v>
      </c>
      <c r="C13508" t="s">
        <v>34649</v>
      </c>
      <c r="D13508" t="s">
        <v>34623</v>
      </c>
      <c r="E13508" t="s">
        <v>36220</v>
      </c>
      <c r="F13508" t="s">
        <v>35543</v>
      </c>
      <c r="G13508" t="s">
        <v>36221</v>
      </c>
      <c r="H13508" t="s">
        <v>36829</v>
      </c>
      <c r="I13508" t="s">
        <v>1215</v>
      </c>
      <c r="J13508" s="2" t="s">
        <v>34650</v>
      </c>
      <c r="K13508" s="5" t="s">
        <v>38</v>
      </c>
    </row>
    <row r="13509" spans="1:12" hidden="1" x14ac:dyDescent="0.25">
      <c r="A13509">
        <v>289005</v>
      </c>
      <c r="B13509" t="s">
        <v>34651</v>
      </c>
      <c r="C13509" t="s">
        <v>34652</v>
      </c>
      <c r="D13509" t="s">
        <v>34623</v>
      </c>
      <c r="E13509" t="s">
        <v>36220</v>
      </c>
      <c r="F13509" t="s">
        <v>35543</v>
      </c>
      <c r="G13509" t="s">
        <v>36221</v>
      </c>
      <c r="H13509" t="s">
        <v>36829</v>
      </c>
      <c r="I13509" t="s">
        <v>8657</v>
      </c>
      <c r="J13509" s="2" t="s">
        <v>34653</v>
      </c>
      <c r="K13509" s="5" t="s">
        <v>38</v>
      </c>
      <c r="L13509" t="s">
        <v>132</v>
      </c>
    </row>
    <row r="13510" spans="1:12" hidden="1" x14ac:dyDescent="0.25">
      <c r="A13510">
        <v>289012</v>
      </c>
      <c r="B13510" t="s">
        <v>34654</v>
      </c>
      <c r="C13510" t="s">
        <v>34630</v>
      </c>
      <c r="D13510" t="s">
        <v>34623</v>
      </c>
      <c r="E13510" t="s">
        <v>36220</v>
      </c>
      <c r="F13510" t="s">
        <v>35543</v>
      </c>
      <c r="G13510" t="s">
        <v>36221</v>
      </c>
      <c r="H13510" t="s">
        <v>36829</v>
      </c>
      <c r="I13510" t="s">
        <v>775</v>
      </c>
      <c r="J13510" s="2" t="s">
        <v>34655</v>
      </c>
      <c r="K13510" s="5" t="s">
        <v>21</v>
      </c>
    </row>
    <row r="13511" spans="1:12" hidden="1" x14ac:dyDescent="0.25">
      <c r="A13511">
        <v>289171</v>
      </c>
      <c r="B13511" t="s">
        <v>34656</v>
      </c>
      <c r="C13511" t="s">
        <v>34626</v>
      </c>
      <c r="D13511" t="s">
        <v>34623</v>
      </c>
      <c r="E13511" t="s">
        <v>36220</v>
      </c>
      <c r="F13511" t="s">
        <v>35543</v>
      </c>
      <c r="G13511" t="s">
        <v>36221</v>
      </c>
      <c r="H13511" t="s">
        <v>36829</v>
      </c>
      <c r="I13511" t="s">
        <v>34627</v>
      </c>
      <c r="J13511" s="2" t="s">
        <v>34657</v>
      </c>
      <c r="K13511" s="5" t="s">
        <v>15</v>
      </c>
    </row>
    <row r="13512" spans="1:12" hidden="1" x14ac:dyDescent="0.25">
      <c r="A13512">
        <v>289174</v>
      </c>
      <c r="B13512" t="s">
        <v>34658</v>
      </c>
      <c r="C13512" t="s">
        <v>34626</v>
      </c>
      <c r="D13512" t="s">
        <v>34623</v>
      </c>
      <c r="E13512" t="s">
        <v>36220</v>
      </c>
      <c r="F13512" t="s">
        <v>35543</v>
      </c>
      <c r="G13512" t="s">
        <v>36221</v>
      </c>
      <c r="H13512" t="s">
        <v>36829</v>
      </c>
      <c r="I13512" t="s">
        <v>34627</v>
      </c>
      <c r="J13512" s="2" t="s">
        <v>34659</v>
      </c>
      <c r="K13512" s="5" t="s">
        <v>21</v>
      </c>
    </row>
    <row r="13513" spans="1:12" hidden="1" x14ac:dyDescent="0.25">
      <c r="A13513">
        <v>289176</v>
      </c>
      <c r="B13513" t="s">
        <v>34660</v>
      </c>
      <c r="C13513" t="s">
        <v>34630</v>
      </c>
      <c r="D13513" t="s">
        <v>34623</v>
      </c>
      <c r="E13513" t="s">
        <v>36220</v>
      </c>
      <c r="F13513" t="s">
        <v>35543</v>
      </c>
      <c r="G13513" t="s">
        <v>36221</v>
      </c>
      <c r="H13513" t="s">
        <v>36829</v>
      </c>
      <c r="I13513" t="s">
        <v>775</v>
      </c>
      <c r="J13513" s="2" t="s">
        <v>1880</v>
      </c>
      <c r="K13513" s="5" t="s">
        <v>173</v>
      </c>
    </row>
    <row r="13514" spans="1:12" hidden="1" x14ac:dyDescent="0.25">
      <c r="A13514">
        <v>289215</v>
      </c>
      <c r="B13514" t="s">
        <v>34661</v>
      </c>
      <c r="C13514" t="s">
        <v>34662</v>
      </c>
      <c r="D13514" t="s">
        <v>34663</v>
      </c>
      <c r="E13514" t="s">
        <v>36222</v>
      </c>
      <c r="F13514" t="s">
        <v>35356</v>
      </c>
      <c r="G13514">
        <v>1998</v>
      </c>
      <c r="H13514" t="s">
        <v>36830</v>
      </c>
      <c r="I13514" t="s">
        <v>7513</v>
      </c>
      <c r="J13514" s="2" t="s">
        <v>34664</v>
      </c>
      <c r="K13514" s="5" t="s">
        <v>38</v>
      </c>
      <c r="L13514" t="s">
        <v>232</v>
      </c>
    </row>
    <row r="13515" spans="1:12" hidden="1" x14ac:dyDescent="0.25">
      <c r="A13515">
        <v>289223</v>
      </c>
      <c r="B13515" t="s">
        <v>34665</v>
      </c>
      <c r="C13515" t="s">
        <v>34666</v>
      </c>
      <c r="D13515" t="s">
        <v>34663</v>
      </c>
      <c r="E13515" t="s">
        <v>36222</v>
      </c>
      <c r="F13515" t="s">
        <v>35356</v>
      </c>
      <c r="G13515">
        <v>1998</v>
      </c>
      <c r="H13515" t="s">
        <v>36830</v>
      </c>
      <c r="I13515" t="s">
        <v>16322</v>
      </c>
      <c r="J13515" s="2" t="s">
        <v>34667</v>
      </c>
      <c r="K13515" s="5" t="s">
        <v>128</v>
      </c>
    </row>
    <row r="13516" spans="1:12" hidden="1" x14ac:dyDescent="0.25">
      <c r="A13516">
        <v>289242</v>
      </c>
      <c r="B13516" t="s">
        <v>34668</v>
      </c>
      <c r="C13516" t="s">
        <v>34669</v>
      </c>
      <c r="D13516" t="s">
        <v>34663</v>
      </c>
      <c r="E13516" t="s">
        <v>36222</v>
      </c>
      <c r="F13516" t="s">
        <v>35356</v>
      </c>
      <c r="G13516">
        <v>1998</v>
      </c>
      <c r="H13516" t="s">
        <v>36830</v>
      </c>
      <c r="I13516" t="s">
        <v>6740</v>
      </c>
      <c r="J13516" s="2" t="s">
        <v>34670</v>
      </c>
      <c r="K13516" s="5" t="s">
        <v>128</v>
      </c>
      <c r="L13516" t="s">
        <v>35200</v>
      </c>
    </row>
    <row r="13517" spans="1:12" hidden="1" x14ac:dyDescent="0.25">
      <c r="A13517">
        <v>289263</v>
      </c>
      <c r="B13517" t="s">
        <v>34671</v>
      </c>
      <c r="C13517" t="s">
        <v>34672</v>
      </c>
      <c r="D13517" t="s">
        <v>34663</v>
      </c>
      <c r="E13517" t="s">
        <v>36222</v>
      </c>
      <c r="F13517" t="s">
        <v>35356</v>
      </c>
      <c r="G13517">
        <v>1998</v>
      </c>
      <c r="H13517" t="s">
        <v>36830</v>
      </c>
      <c r="I13517" t="s">
        <v>19766</v>
      </c>
      <c r="J13517" s="2" t="s">
        <v>34673</v>
      </c>
      <c r="K13517" s="5" t="s">
        <v>55</v>
      </c>
    </row>
    <row r="13518" spans="1:12" hidden="1" x14ac:dyDescent="0.25">
      <c r="A13518">
        <v>289289</v>
      </c>
      <c r="B13518" t="s">
        <v>34674</v>
      </c>
      <c r="C13518" t="s">
        <v>34672</v>
      </c>
      <c r="D13518" t="s">
        <v>34663</v>
      </c>
      <c r="E13518" t="s">
        <v>36222</v>
      </c>
      <c r="F13518" t="s">
        <v>35356</v>
      </c>
      <c r="G13518">
        <v>1998</v>
      </c>
      <c r="H13518" t="s">
        <v>36830</v>
      </c>
      <c r="I13518" t="s">
        <v>19766</v>
      </c>
      <c r="J13518" s="2" t="s">
        <v>34675</v>
      </c>
      <c r="K13518" s="5" t="s">
        <v>21</v>
      </c>
    </row>
    <row r="13519" spans="1:12" hidden="1" x14ac:dyDescent="0.25">
      <c r="A13519">
        <v>289322</v>
      </c>
      <c r="B13519" t="s">
        <v>34676</v>
      </c>
      <c r="C13519" t="s">
        <v>34677</v>
      </c>
      <c r="D13519" t="s">
        <v>34663</v>
      </c>
      <c r="E13519" t="s">
        <v>36222</v>
      </c>
      <c r="F13519" t="s">
        <v>35356</v>
      </c>
      <c r="G13519">
        <v>1998</v>
      </c>
      <c r="H13519" t="s">
        <v>36830</v>
      </c>
      <c r="I13519" t="s">
        <v>7567</v>
      </c>
      <c r="J13519" s="2" t="s">
        <v>34678</v>
      </c>
      <c r="K13519" s="5" t="s">
        <v>128</v>
      </c>
    </row>
    <row r="13520" spans="1:12" hidden="1" x14ac:dyDescent="0.25">
      <c r="A13520">
        <v>289328</v>
      </c>
      <c r="B13520" t="s">
        <v>34679</v>
      </c>
      <c r="C13520" t="s">
        <v>34677</v>
      </c>
      <c r="D13520" t="s">
        <v>34663</v>
      </c>
      <c r="E13520" t="s">
        <v>36222</v>
      </c>
      <c r="F13520" t="s">
        <v>35356</v>
      </c>
      <c r="G13520">
        <v>1998</v>
      </c>
      <c r="H13520" t="s">
        <v>36830</v>
      </c>
      <c r="I13520" t="s">
        <v>7567</v>
      </c>
      <c r="J13520" s="2" t="s">
        <v>34680</v>
      </c>
      <c r="K13520" s="5" t="s">
        <v>1052</v>
      </c>
    </row>
    <row r="13521" spans="1:12" hidden="1" x14ac:dyDescent="0.25">
      <c r="A13521">
        <v>289343</v>
      </c>
      <c r="B13521" t="s">
        <v>34681</v>
      </c>
      <c r="C13521" t="s">
        <v>34672</v>
      </c>
      <c r="D13521" t="s">
        <v>34663</v>
      </c>
      <c r="E13521" t="s">
        <v>36222</v>
      </c>
      <c r="F13521" t="s">
        <v>35356</v>
      </c>
      <c r="G13521">
        <v>1998</v>
      </c>
      <c r="H13521" t="s">
        <v>36830</v>
      </c>
      <c r="I13521" t="s">
        <v>19766</v>
      </c>
      <c r="J13521" s="2" t="s">
        <v>34682</v>
      </c>
      <c r="K13521" s="5" t="s">
        <v>21</v>
      </c>
      <c r="L13521" t="s">
        <v>143</v>
      </c>
    </row>
    <row r="13522" spans="1:12" hidden="1" x14ac:dyDescent="0.25">
      <c r="A13522">
        <v>289352</v>
      </c>
      <c r="B13522" t="s">
        <v>34683</v>
      </c>
      <c r="C13522" t="s">
        <v>34672</v>
      </c>
      <c r="D13522" t="s">
        <v>34663</v>
      </c>
      <c r="E13522" t="s">
        <v>36222</v>
      </c>
      <c r="F13522" t="s">
        <v>35356</v>
      </c>
      <c r="G13522">
        <v>1998</v>
      </c>
      <c r="H13522" t="s">
        <v>36830</v>
      </c>
      <c r="I13522" t="s">
        <v>19766</v>
      </c>
      <c r="J13522" s="2" t="s">
        <v>34684</v>
      </c>
      <c r="K13522" s="5" t="s">
        <v>128</v>
      </c>
    </row>
    <row r="13523" spans="1:12" hidden="1" x14ac:dyDescent="0.25">
      <c r="A13523">
        <v>289354</v>
      </c>
      <c r="B13523" t="s">
        <v>34685</v>
      </c>
      <c r="C13523" t="s">
        <v>34672</v>
      </c>
      <c r="D13523" t="s">
        <v>34663</v>
      </c>
      <c r="E13523" t="s">
        <v>36222</v>
      </c>
      <c r="F13523" t="s">
        <v>35356</v>
      </c>
      <c r="G13523">
        <v>1998</v>
      </c>
      <c r="H13523" t="s">
        <v>36830</v>
      </c>
      <c r="I13523" t="s">
        <v>19766</v>
      </c>
      <c r="J13523" s="2" t="s">
        <v>34686</v>
      </c>
      <c r="K13523" s="5" t="s">
        <v>38</v>
      </c>
      <c r="L13523" t="s">
        <v>35296</v>
      </c>
    </row>
    <row r="13524" spans="1:12" hidden="1" x14ac:dyDescent="0.25">
      <c r="A13524">
        <v>289355</v>
      </c>
      <c r="B13524" t="s">
        <v>34687</v>
      </c>
      <c r="C13524" t="s">
        <v>34672</v>
      </c>
      <c r="D13524" t="s">
        <v>34663</v>
      </c>
      <c r="E13524" t="s">
        <v>36222</v>
      </c>
      <c r="F13524" t="s">
        <v>35356</v>
      </c>
      <c r="G13524">
        <v>1998</v>
      </c>
      <c r="H13524" t="s">
        <v>36830</v>
      </c>
      <c r="I13524" t="s">
        <v>19766</v>
      </c>
      <c r="J13524" s="2" t="s">
        <v>34688</v>
      </c>
      <c r="K13524" s="5" t="s">
        <v>38</v>
      </c>
      <c r="L13524" t="s">
        <v>232</v>
      </c>
    </row>
    <row r="13525" spans="1:12" hidden="1" x14ac:dyDescent="0.25">
      <c r="A13525">
        <v>289371</v>
      </c>
      <c r="B13525" t="s">
        <v>34689</v>
      </c>
      <c r="C13525" t="s">
        <v>34672</v>
      </c>
      <c r="D13525" t="s">
        <v>34663</v>
      </c>
      <c r="E13525" t="s">
        <v>36222</v>
      </c>
      <c r="F13525" t="s">
        <v>35356</v>
      </c>
      <c r="G13525">
        <v>1998</v>
      </c>
      <c r="H13525" t="s">
        <v>36830</v>
      </c>
      <c r="I13525" t="s">
        <v>19766</v>
      </c>
      <c r="J13525" s="2" t="s">
        <v>34690</v>
      </c>
      <c r="K13525" s="5" t="s">
        <v>21</v>
      </c>
    </row>
    <row r="13526" spans="1:12" hidden="1" x14ac:dyDescent="0.25">
      <c r="A13526">
        <v>289375</v>
      </c>
      <c r="B13526" t="s">
        <v>34691</v>
      </c>
      <c r="C13526" t="s">
        <v>34672</v>
      </c>
      <c r="D13526" t="s">
        <v>34663</v>
      </c>
      <c r="E13526" t="s">
        <v>36222</v>
      </c>
      <c r="F13526" t="s">
        <v>35356</v>
      </c>
      <c r="G13526">
        <v>1998</v>
      </c>
      <c r="H13526" t="s">
        <v>36830</v>
      </c>
      <c r="I13526" t="s">
        <v>19766</v>
      </c>
      <c r="J13526" s="2" t="s">
        <v>34692</v>
      </c>
      <c r="K13526" s="5" t="s">
        <v>21</v>
      </c>
    </row>
    <row r="13527" spans="1:12" hidden="1" x14ac:dyDescent="0.25">
      <c r="A13527">
        <v>289413</v>
      </c>
      <c r="B13527" t="s">
        <v>34693</v>
      </c>
      <c r="C13527" t="s">
        <v>34694</v>
      </c>
      <c r="D13527" t="s">
        <v>34663</v>
      </c>
      <c r="E13527" t="s">
        <v>36222</v>
      </c>
      <c r="F13527" t="s">
        <v>35356</v>
      </c>
      <c r="G13527">
        <v>1998</v>
      </c>
      <c r="H13527" t="s">
        <v>36830</v>
      </c>
      <c r="I13527" t="s">
        <v>11569</v>
      </c>
      <c r="J13527" s="2" t="s">
        <v>34695</v>
      </c>
      <c r="K13527" s="5" t="s">
        <v>55</v>
      </c>
    </row>
    <row r="13528" spans="1:12" hidden="1" x14ac:dyDescent="0.25">
      <c r="A13528">
        <v>289488</v>
      </c>
      <c r="B13528" t="s">
        <v>34696</v>
      </c>
      <c r="C13528" t="s">
        <v>34697</v>
      </c>
      <c r="D13528" t="s">
        <v>34663</v>
      </c>
      <c r="E13528" t="s">
        <v>36222</v>
      </c>
      <c r="F13528" t="s">
        <v>35356</v>
      </c>
      <c r="G13528">
        <v>1998</v>
      </c>
      <c r="H13528" t="s">
        <v>36830</v>
      </c>
      <c r="I13528" t="s">
        <v>2052</v>
      </c>
      <c r="J13528" s="2" t="s">
        <v>34698</v>
      </c>
      <c r="K13528" s="5" t="s">
        <v>21</v>
      </c>
    </row>
    <row r="13529" spans="1:12" hidden="1" x14ac:dyDescent="0.25">
      <c r="A13529">
        <v>289551</v>
      </c>
      <c r="B13529" t="s">
        <v>34699</v>
      </c>
      <c r="C13529" t="s">
        <v>34700</v>
      </c>
      <c r="D13529" t="s">
        <v>34663</v>
      </c>
      <c r="E13529" t="s">
        <v>36222</v>
      </c>
      <c r="F13529" t="s">
        <v>35356</v>
      </c>
      <c r="G13529">
        <v>1998</v>
      </c>
      <c r="H13529" t="s">
        <v>36830</v>
      </c>
      <c r="I13529" t="s">
        <v>2771</v>
      </c>
      <c r="J13529" s="2" t="s">
        <v>34701</v>
      </c>
      <c r="K13529" s="5" t="s">
        <v>21</v>
      </c>
    </row>
    <row r="13530" spans="1:12" hidden="1" x14ac:dyDescent="0.25">
      <c r="A13530">
        <v>289574</v>
      </c>
      <c r="B13530" t="s">
        <v>34702</v>
      </c>
      <c r="C13530" t="s">
        <v>34703</v>
      </c>
      <c r="D13530" t="s">
        <v>34663</v>
      </c>
      <c r="E13530" t="s">
        <v>36222</v>
      </c>
      <c r="F13530" t="s">
        <v>35356</v>
      </c>
      <c r="G13530">
        <v>1998</v>
      </c>
      <c r="H13530" t="s">
        <v>36830</v>
      </c>
      <c r="I13530" t="s">
        <v>34704</v>
      </c>
      <c r="J13530" s="2" t="s">
        <v>34705</v>
      </c>
      <c r="K13530" s="5" t="s">
        <v>21</v>
      </c>
    </row>
    <row r="13531" spans="1:12" hidden="1" x14ac:dyDescent="0.25">
      <c r="A13531">
        <v>289636</v>
      </c>
      <c r="B13531" t="s">
        <v>34706</v>
      </c>
      <c r="C13531" t="s">
        <v>34677</v>
      </c>
      <c r="D13531" t="s">
        <v>34663</v>
      </c>
      <c r="E13531" t="s">
        <v>36222</v>
      </c>
      <c r="F13531" t="s">
        <v>35356</v>
      </c>
      <c r="G13531">
        <v>1998</v>
      </c>
      <c r="H13531" t="s">
        <v>36830</v>
      </c>
      <c r="I13531" t="s">
        <v>7567</v>
      </c>
      <c r="J13531" s="2" t="s">
        <v>34707</v>
      </c>
      <c r="K13531" s="5" t="s">
        <v>128</v>
      </c>
    </row>
    <row r="13532" spans="1:12" hidden="1" x14ac:dyDescent="0.25">
      <c r="A13532">
        <v>289676</v>
      </c>
      <c r="B13532" t="s">
        <v>34708</v>
      </c>
      <c r="C13532" t="s">
        <v>34694</v>
      </c>
      <c r="D13532" t="s">
        <v>34663</v>
      </c>
      <c r="E13532" t="s">
        <v>36222</v>
      </c>
      <c r="F13532" t="s">
        <v>35356</v>
      </c>
      <c r="G13532">
        <v>1998</v>
      </c>
      <c r="H13532" t="s">
        <v>36830</v>
      </c>
      <c r="I13532" t="s">
        <v>11569</v>
      </c>
      <c r="J13532" s="2" t="s">
        <v>34709</v>
      </c>
      <c r="K13532" s="5" t="s">
        <v>21</v>
      </c>
    </row>
    <row r="13533" spans="1:12" hidden="1" x14ac:dyDescent="0.25">
      <c r="A13533">
        <v>289677</v>
      </c>
      <c r="B13533" t="s">
        <v>34710</v>
      </c>
      <c r="C13533" t="s">
        <v>34662</v>
      </c>
      <c r="D13533" t="s">
        <v>34663</v>
      </c>
      <c r="E13533" t="s">
        <v>36222</v>
      </c>
      <c r="F13533" t="s">
        <v>35356</v>
      </c>
      <c r="G13533">
        <v>1998</v>
      </c>
      <c r="H13533" t="s">
        <v>36830</v>
      </c>
      <c r="I13533" t="s">
        <v>7513</v>
      </c>
      <c r="J13533" s="2" t="s">
        <v>34711</v>
      </c>
      <c r="K13533" s="5" t="s">
        <v>38</v>
      </c>
      <c r="L13533" t="s">
        <v>132</v>
      </c>
    </row>
    <row r="13534" spans="1:12" hidden="1" x14ac:dyDescent="0.25">
      <c r="A13534">
        <v>289693</v>
      </c>
      <c r="B13534" t="s">
        <v>34712</v>
      </c>
      <c r="C13534" t="s">
        <v>34697</v>
      </c>
      <c r="D13534" t="s">
        <v>34663</v>
      </c>
      <c r="E13534" t="s">
        <v>36222</v>
      </c>
      <c r="F13534" t="s">
        <v>35356</v>
      </c>
      <c r="G13534">
        <v>1998</v>
      </c>
      <c r="H13534" t="s">
        <v>36830</v>
      </c>
      <c r="I13534" t="s">
        <v>2052</v>
      </c>
      <c r="J13534" s="2" t="s">
        <v>34713</v>
      </c>
      <c r="K13534" s="5" t="s">
        <v>32</v>
      </c>
    </row>
    <row r="13535" spans="1:12" hidden="1" x14ac:dyDescent="0.25">
      <c r="A13535">
        <v>289700</v>
      </c>
      <c r="B13535" t="s">
        <v>34714</v>
      </c>
      <c r="C13535" t="s">
        <v>34697</v>
      </c>
      <c r="D13535" t="s">
        <v>34663</v>
      </c>
      <c r="E13535" t="s">
        <v>36222</v>
      </c>
      <c r="F13535" t="s">
        <v>35356</v>
      </c>
      <c r="G13535">
        <v>1998</v>
      </c>
      <c r="H13535" t="s">
        <v>36830</v>
      </c>
      <c r="I13535" t="s">
        <v>2052</v>
      </c>
      <c r="J13535" s="2" t="s">
        <v>34715</v>
      </c>
      <c r="K13535" s="5" t="s">
        <v>21</v>
      </c>
    </row>
    <row r="13536" spans="1:12" hidden="1" x14ac:dyDescent="0.25">
      <c r="A13536">
        <v>289743</v>
      </c>
      <c r="B13536" t="s">
        <v>34716</v>
      </c>
      <c r="C13536" t="s">
        <v>34717</v>
      </c>
      <c r="D13536" t="s">
        <v>34718</v>
      </c>
      <c r="E13536" t="s">
        <v>36223</v>
      </c>
      <c r="F13536" t="s">
        <v>36224</v>
      </c>
      <c r="G13536">
        <v>1999</v>
      </c>
      <c r="H13536" t="s">
        <v>36831</v>
      </c>
      <c r="I13536" t="s">
        <v>1243</v>
      </c>
      <c r="J13536" s="2" t="s">
        <v>34719</v>
      </c>
      <c r="K13536" s="5" t="s">
        <v>55</v>
      </c>
    </row>
    <row r="13537" spans="1:12" hidden="1" x14ac:dyDescent="0.25">
      <c r="A13537">
        <v>289780</v>
      </c>
      <c r="B13537" t="s">
        <v>34720</v>
      </c>
      <c r="C13537" t="s">
        <v>34721</v>
      </c>
      <c r="D13537" t="s">
        <v>34718</v>
      </c>
      <c r="E13537" t="s">
        <v>36223</v>
      </c>
      <c r="F13537" t="s">
        <v>36224</v>
      </c>
      <c r="G13537">
        <v>1999</v>
      </c>
      <c r="H13537" t="s">
        <v>36831</v>
      </c>
      <c r="I13537" t="s">
        <v>34722</v>
      </c>
      <c r="J13537" s="2" t="s">
        <v>34723</v>
      </c>
      <c r="K13537" s="5" t="s">
        <v>21</v>
      </c>
    </row>
    <row r="13538" spans="1:12" hidden="1" x14ac:dyDescent="0.25">
      <c r="A13538">
        <v>289785</v>
      </c>
      <c r="B13538" t="s">
        <v>34724</v>
      </c>
      <c r="C13538" t="s">
        <v>34717</v>
      </c>
      <c r="D13538" t="s">
        <v>34718</v>
      </c>
      <c r="E13538" t="s">
        <v>36223</v>
      </c>
      <c r="F13538" t="s">
        <v>36224</v>
      </c>
      <c r="G13538">
        <v>1999</v>
      </c>
      <c r="H13538" t="s">
        <v>36831</v>
      </c>
      <c r="I13538" t="s">
        <v>1243</v>
      </c>
      <c r="J13538" s="2" t="s">
        <v>34725</v>
      </c>
      <c r="K13538" s="5" t="s">
        <v>32</v>
      </c>
      <c r="L13538" t="s">
        <v>35242</v>
      </c>
    </row>
    <row r="13539" spans="1:12" hidden="1" x14ac:dyDescent="0.25">
      <c r="A13539">
        <v>289789</v>
      </c>
      <c r="B13539" t="s">
        <v>34726</v>
      </c>
      <c r="C13539" t="s">
        <v>34717</v>
      </c>
      <c r="D13539" t="s">
        <v>34718</v>
      </c>
      <c r="E13539" t="s">
        <v>36223</v>
      </c>
      <c r="F13539" t="s">
        <v>36224</v>
      </c>
      <c r="G13539">
        <v>1999</v>
      </c>
      <c r="H13539" t="s">
        <v>36831</v>
      </c>
      <c r="I13539" t="s">
        <v>1243</v>
      </c>
      <c r="J13539" s="2" t="s">
        <v>34727</v>
      </c>
      <c r="K13539" s="5" t="s">
        <v>55</v>
      </c>
      <c r="L13539" t="s">
        <v>143</v>
      </c>
    </row>
    <row r="13540" spans="1:12" hidden="1" x14ac:dyDescent="0.25">
      <c r="A13540">
        <v>289820</v>
      </c>
      <c r="B13540" t="s">
        <v>34728</v>
      </c>
      <c r="C13540" t="s">
        <v>34721</v>
      </c>
      <c r="D13540" t="s">
        <v>34718</v>
      </c>
      <c r="E13540" t="s">
        <v>36223</v>
      </c>
      <c r="F13540" t="s">
        <v>36224</v>
      </c>
      <c r="G13540">
        <v>1999</v>
      </c>
      <c r="H13540" t="s">
        <v>36831</v>
      </c>
      <c r="I13540" t="s">
        <v>34722</v>
      </c>
      <c r="J13540" s="2" t="s">
        <v>34729</v>
      </c>
      <c r="K13540" s="5" t="s">
        <v>38</v>
      </c>
      <c r="L13540" t="s">
        <v>232</v>
      </c>
    </row>
    <row r="13541" spans="1:12" hidden="1" x14ac:dyDescent="0.25">
      <c r="A13541">
        <v>289828</v>
      </c>
      <c r="B13541" t="s">
        <v>34730</v>
      </c>
      <c r="C13541" t="s">
        <v>34721</v>
      </c>
      <c r="D13541" t="s">
        <v>34718</v>
      </c>
      <c r="E13541" t="s">
        <v>36223</v>
      </c>
      <c r="F13541" t="s">
        <v>36224</v>
      </c>
      <c r="G13541">
        <v>1999</v>
      </c>
      <c r="H13541" t="s">
        <v>36831</v>
      </c>
      <c r="I13541" t="s">
        <v>34722</v>
      </c>
      <c r="J13541" s="2" t="s">
        <v>34731</v>
      </c>
      <c r="K13541" s="5" t="s">
        <v>38</v>
      </c>
      <c r="L13541" t="s">
        <v>132</v>
      </c>
    </row>
    <row r="13542" spans="1:12" hidden="1" x14ac:dyDescent="0.25">
      <c r="A13542">
        <v>289851</v>
      </c>
      <c r="B13542" t="s">
        <v>34732</v>
      </c>
      <c r="C13542" t="s">
        <v>34721</v>
      </c>
      <c r="D13542" t="s">
        <v>34718</v>
      </c>
      <c r="E13542" t="s">
        <v>36223</v>
      </c>
      <c r="F13542" t="s">
        <v>36224</v>
      </c>
      <c r="G13542">
        <v>1999</v>
      </c>
      <c r="H13542" t="s">
        <v>36831</v>
      </c>
      <c r="I13542" t="s">
        <v>34722</v>
      </c>
      <c r="J13542" s="2" t="s">
        <v>34733</v>
      </c>
      <c r="K13542" s="5" t="s">
        <v>38</v>
      </c>
      <c r="L13542" t="s">
        <v>627</v>
      </c>
    </row>
    <row r="13543" spans="1:12" hidden="1" x14ac:dyDescent="0.25">
      <c r="A13543">
        <v>289868</v>
      </c>
      <c r="B13543" t="s">
        <v>34734</v>
      </c>
      <c r="C13543" t="s">
        <v>34721</v>
      </c>
      <c r="D13543" t="s">
        <v>34718</v>
      </c>
      <c r="E13543" t="s">
        <v>36223</v>
      </c>
      <c r="F13543" t="s">
        <v>36224</v>
      </c>
      <c r="G13543">
        <v>1999</v>
      </c>
      <c r="H13543" t="s">
        <v>36831</v>
      </c>
      <c r="I13543" t="s">
        <v>34722</v>
      </c>
      <c r="J13543" s="2" t="s">
        <v>34735</v>
      </c>
      <c r="K13543" s="5" t="s">
        <v>502</v>
      </c>
    </row>
    <row r="13544" spans="1:12" hidden="1" x14ac:dyDescent="0.25">
      <c r="A13544">
        <v>289870</v>
      </c>
      <c r="B13544" t="s">
        <v>34736</v>
      </c>
      <c r="C13544" t="s">
        <v>34721</v>
      </c>
      <c r="D13544" t="s">
        <v>34718</v>
      </c>
      <c r="E13544" t="s">
        <v>36223</v>
      </c>
      <c r="F13544" t="s">
        <v>36224</v>
      </c>
      <c r="G13544">
        <v>1999</v>
      </c>
      <c r="H13544" t="s">
        <v>36831</v>
      </c>
      <c r="I13544" t="s">
        <v>34722</v>
      </c>
      <c r="J13544" s="2" t="s">
        <v>34737</v>
      </c>
      <c r="K13544" s="5" t="s">
        <v>38</v>
      </c>
      <c r="L13544" t="s">
        <v>16</v>
      </c>
    </row>
    <row r="13545" spans="1:12" hidden="1" x14ac:dyDescent="0.25">
      <c r="A13545">
        <v>289881</v>
      </c>
      <c r="B13545" t="s">
        <v>34738</v>
      </c>
      <c r="C13545" t="s">
        <v>34721</v>
      </c>
      <c r="D13545" t="s">
        <v>34718</v>
      </c>
      <c r="E13545" t="s">
        <v>36223</v>
      </c>
      <c r="F13545" t="s">
        <v>36224</v>
      </c>
      <c r="G13545">
        <v>1999</v>
      </c>
      <c r="H13545" t="s">
        <v>36831</v>
      </c>
      <c r="I13545" t="s">
        <v>34722</v>
      </c>
      <c r="J13545" s="2" t="s">
        <v>34739</v>
      </c>
      <c r="K13545" s="5" t="s">
        <v>21</v>
      </c>
      <c r="L13545" t="s">
        <v>2049</v>
      </c>
    </row>
    <row r="13546" spans="1:12" hidden="1" x14ac:dyDescent="0.25">
      <c r="A13546">
        <v>289912</v>
      </c>
      <c r="B13546" t="s">
        <v>34740</v>
      </c>
      <c r="C13546" t="s">
        <v>34717</v>
      </c>
      <c r="D13546" t="s">
        <v>34718</v>
      </c>
      <c r="E13546" t="s">
        <v>36223</v>
      </c>
      <c r="F13546" t="s">
        <v>36224</v>
      </c>
      <c r="G13546">
        <v>1999</v>
      </c>
      <c r="H13546" t="s">
        <v>36831</v>
      </c>
      <c r="I13546" t="s">
        <v>1243</v>
      </c>
      <c r="J13546" s="2" t="s">
        <v>34741</v>
      </c>
      <c r="K13546" s="5" t="s">
        <v>38</v>
      </c>
      <c r="L13546" t="s">
        <v>587</v>
      </c>
    </row>
    <row r="13547" spans="1:12" hidden="1" x14ac:dyDescent="0.25">
      <c r="A13547">
        <v>289930</v>
      </c>
      <c r="B13547" t="s">
        <v>34742</v>
      </c>
      <c r="C13547" t="s">
        <v>34743</v>
      </c>
      <c r="D13547" t="s">
        <v>34718</v>
      </c>
      <c r="E13547" t="s">
        <v>36223</v>
      </c>
      <c r="F13547" t="s">
        <v>36224</v>
      </c>
      <c r="G13547">
        <v>1999</v>
      </c>
      <c r="H13547" t="s">
        <v>36831</v>
      </c>
      <c r="I13547" t="s">
        <v>862</v>
      </c>
      <c r="J13547" s="2" t="s">
        <v>34744</v>
      </c>
      <c r="K13547" s="5" t="s">
        <v>128</v>
      </c>
    </row>
    <row r="13548" spans="1:12" hidden="1" x14ac:dyDescent="0.25">
      <c r="A13548">
        <v>289936</v>
      </c>
      <c r="B13548" t="s">
        <v>34745</v>
      </c>
      <c r="C13548" t="s">
        <v>34746</v>
      </c>
      <c r="D13548" t="s">
        <v>34718</v>
      </c>
      <c r="E13548" t="s">
        <v>36223</v>
      </c>
      <c r="F13548" t="s">
        <v>36224</v>
      </c>
      <c r="G13548">
        <v>1999</v>
      </c>
      <c r="H13548" t="s">
        <v>36831</v>
      </c>
      <c r="I13548" t="s">
        <v>3793</v>
      </c>
      <c r="J13548" s="2" t="s">
        <v>34747</v>
      </c>
      <c r="K13548" s="5" t="s">
        <v>38</v>
      </c>
      <c r="L13548" t="s">
        <v>232</v>
      </c>
    </row>
    <row r="13549" spans="1:12" hidden="1" x14ac:dyDescent="0.25">
      <c r="A13549">
        <v>289970</v>
      </c>
      <c r="B13549" t="s">
        <v>34748</v>
      </c>
      <c r="C13549" t="s">
        <v>34749</v>
      </c>
      <c r="D13549" t="s">
        <v>34718</v>
      </c>
      <c r="E13549" t="s">
        <v>36223</v>
      </c>
      <c r="F13549" t="s">
        <v>36224</v>
      </c>
      <c r="G13549">
        <v>1999</v>
      </c>
      <c r="H13549" t="s">
        <v>36831</v>
      </c>
      <c r="I13549" t="s">
        <v>34750</v>
      </c>
      <c r="J13549" s="2" t="s">
        <v>34751</v>
      </c>
      <c r="K13549" s="5" t="s">
        <v>202</v>
      </c>
    </row>
    <row r="13550" spans="1:12" hidden="1" x14ac:dyDescent="0.25">
      <c r="A13550">
        <v>289989</v>
      </c>
      <c r="B13550" t="s">
        <v>34752</v>
      </c>
      <c r="C13550" t="s">
        <v>34749</v>
      </c>
      <c r="D13550" t="s">
        <v>34718</v>
      </c>
      <c r="E13550" t="s">
        <v>36223</v>
      </c>
      <c r="F13550" t="s">
        <v>36224</v>
      </c>
      <c r="G13550">
        <v>1999</v>
      </c>
      <c r="H13550" t="s">
        <v>36831</v>
      </c>
      <c r="I13550" t="s">
        <v>34750</v>
      </c>
      <c r="J13550" s="2" t="s">
        <v>34753</v>
      </c>
      <c r="K13550" s="5" t="s">
        <v>21</v>
      </c>
    </row>
    <row r="13551" spans="1:12" hidden="1" x14ac:dyDescent="0.25">
      <c r="A13551">
        <v>290000</v>
      </c>
      <c r="B13551" t="s">
        <v>34754</v>
      </c>
      <c r="C13551" t="s">
        <v>34749</v>
      </c>
      <c r="D13551" t="s">
        <v>34718</v>
      </c>
      <c r="E13551" t="s">
        <v>36223</v>
      </c>
      <c r="F13551" t="s">
        <v>36224</v>
      </c>
      <c r="G13551">
        <v>1999</v>
      </c>
      <c r="H13551" t="s">
        <v>36831</v>
      </c>
      <c r="I13551" t="s">
        <v>34750</v>
      </c>
      <c r="J13551" s="2" t="s">
        <v>34755</v>
      </c>
      <c r="K13551" s="5" t="s">
        <v>55</v>
      </c>
    </row>
    <row r="13552" spans="1:12" hidden="1" x14ac:dyDescent="0.25">
      <c r="A13552">
        <v>290002</v>
      </c>
      <c r="B13552" t="s">
        <v>34756</v>
      </c>
      <c r="C13552" t="s">
        <v>34757</v>
      </c>
      <c r="D13552" t="s">
        <v>34718</v>
      </c>
      <c r="E13552" t="s">
        <v>36223</v>
      </c>
      <c r="F13552" t="s">
        <v>36224</v>
      </c>
      <c r="G13552">
        <v>1999</v>
      </c>
      <c r="H13552" t="s">
        <v>36831</v>
      </c>
      <c r="I13552" t="s">
        <v>34758</v>
      </c>
      <c r="J13552" s="2" t="s">
        <v>34759</v>
      </c>
      <c r="K13552" s="5" t="s">
        <v>38</v>
      </c>
      <c r="L13552" t="s">
        <v>132</v>
      </c>
    </row>
    <row r="13553" spans="1:15" hidden="1" x14ac:dyDescent="0.25">
      <c r="A13553">
        <v>290012</v>
      </c>
      <c r="B13553" t="s">
        <v>34760</v>
      </c>
      <c r="C13553" t="s">
        <v>34717</v>
      </c>
      <c r="D13553" t="s">
        <v>34718</v>
      </c>
      <c r="E13553" t="s">
        <v>36223</v>
      </c>
      <c r="F13553" t="s">
        <v>36224</v>
      </c>
      <c r="G13553">
        <v>1999</v>
      </c>
      <c r="H13553" t="s">
        <v>36831</v>
      </c>
      <c r="I13553" t="s">
        <v>1243</v>
      </c>
      <c r="J13553" s="2" t="s">
        <v>34761</v>
      </c>
      <c r="K13553" s="5" t="s">
        <v>38</v>
      </c>
      <c r="L13553" t="s">
        <v>1951</v>
      </c>
    </row>
    <row r="13554" spans="1:15" hidden="1" x14ac:dyDescent="0.25">
      <c r="A13554">
        <v>290027</v>
      </c>
      <c r="B13554" t="s">
        <v>34762</v>
      </c>
      <c r="C13554" t="s">
        <v>34717</v>
      </c>
      <c r="D13554" t="s">
        <v>34718</v>
      </c>
      <c r="E13554" t="s">
        <v>36223</v>
      </c>
      <c r="F13554" t="s">
        <v>36224</v>
      </c>
      <c r="G13554">
        <v>1999</v>
      </c>
      <c r="H13554" t="s">
        <v>36831</v>
      </c>
      <c r="I13554" t="s">
        <v>1243</v>
      </c>
      <c r="J13554" s="2" t="s">
        <v>34763</v>
      </c>
      <c r="K13554" s="5" t="s">
        <v>55</v>
      </c>
    </row>
    <row r="13555" spans="1:15" hidden="1" x14ac:dyDescent="0.25">
      <c r="A13555">
        <v>290038</v>
      </c>
      <c r="B13555" t="s">
        <v>34764</v>
      </c>
      <c r="C13555" t="s">
        <v>34765</v>
      </c>
      <c r="D13555" t="s">
        <v>34766</v>
      </c>
      <c r="E13555" t="s">
        <v>36225</v>
      </c>
      <c r="F13555" t="s">
        <v>36226</v>
      </c>
      <c r="G13555">
        <v>1988</v>
      </c>
      <c r="H13555" t="s">
        <v>36832</v>
      </c>
      <c r="I13555" t="s">
        <v>34767</v>
      </c>
      <c r="J13555" s="2" t="s">
        <v>34768</v>
      </c>
      <c r="K13555" s="5" t="s">
        <v>128</v>
      </c>
    </row>
    <row r="13556" spans="1:15" hidden="1" x14ac:dyDescent="0.25">
      <c r="A13556">
        <v>290039</v>
      </c>
      <c r="B13556" t="s">
        <v>34769</v>
      </c>
      <c r="C13556" t="s">
        <v>34770</v>
      </c>
      <c r="D13556" t="s">
        <v>34766</v>
      </c>
      <c r="E13556" t="s">
        <v>36225</v>
      </c>
      <c r="F13556" t="s">
        <v>36226</v>
      </c>
      <c r="G13556">
        <v>1988</v>
      </c>
      <c r="H13556" t="s">
        <v>36832</v>
      </c>
      <c r="I13556" t="s">
        <v>34771</v>
      </c>
      <c r="J13556" s="2" t="s">
        <v>34772</v>
      </c>
      <c r="K13556" s="5" t="s">
        <v>128</v>
      </c>
    </row>
    <row r="13557" spans="1:15" hidden="1" x14ac:dyDescent="0.25">
      <c r="A13557">
        <v>290076</v>
      </c>
      <c r="B13557" t="s">
        <v>34773</v>
      </c>
      <c r="C13557" t="s">
        <v>34774</v>
      </c>
      <c r="D13557" t="s">
        <v>34766</v>
      </c>
      <c r="E13557" t="s">
        <v>36225</v>
      </c>
      <c r="F13557" t="s">
        <v>36226</v>
      </c>
      <c r="G13557">
        <v>1988</v>
      </c>
      <c r="H13557" t="s">
        <v>36832</v>
      </c>
      <c r="I13557" t="s">
        <v>34775</v>
      </c>
      <c r="J13557" s="2" t="s">
        <v>34776</v>
      </c>
      <c r="K13557" s="5" t="s">
        <v>38</v>
      </c>
      <c r="L13557" t="s">
        <v>132</v>
      </c>
    </row>
    <row r="13558" spans="1:15" hidden="1" x14ac:dyDescent="0.25">
      <c r="A13558">
        <v>290108</v>
      </c>
      <c r="B13558" t="s">
        <v>34777</v>
      </c>
      <c r="C13558" t="s">
        <v>34778</v>
      </c>
      <c r="D13558" t="s">
        <v>34766</v>
      </c>
      <c r="E13558" t="s">
        <v>36225</v>
      </c>
      <c r="F13558" t="s">
        <v>36226</v>
      </c>
      <c r="G13558">
        <v>1988</v>
      </c>
      <c r="H13558" t="s">
        <v>36832</v>
      </c>
      <c r="I13558" t="s">
        <v>34779</v>
      </c>
      <c r="J13558" s="2" t="s">
        <v>34780</v>
      </c>
      <c r="K13558" s="5" t="s">
        <v>15</v>
      </c>
      <c r="L13558" t="s">
        <v>323</v>
      </c>
    </row>
    <row r="13559" spans="1:15" hidden="1" x14ac:dyDescent="0.25">
      <c r="A13559">
        <v>290156</v>
      </c>
      <c r="B13559" t="s">
        <v>34781</v>
      </c>
      <c r="C13559" t="s">
        <v>34765</v>
      </c>
      <c r="D13559" t="s">
        <v>34766</v>
      </c>
      <c r="E13559" t="s">
        <v>36225</v>
      </c>
      <c r="F13559" t="s">
        <v>36226</v>
      </c>
      <c r="G13559">
        <v>1988</v>
      </c>
      <c r="H13559" t="s">
        <v>36832</v>
      </c>
      <c r="I13559" t="s">
        <v>34767</v>
      </c>
      <c r="J13559" s="2" t="s">
        <v>34782</v>
      </c>
      <c r="K13559" s="5" t="s">
        <v>55</v>
      </c>
    </row>
    <row r="13560" spans="1:15" hidden="1" x14ac:dyDescent="0.25">
      <c r="A13560">
        <v>290171</v>
      </c>
      <c r="B13560" t="s">
        <v>34783</v>
      </c>
      <c r="C13560" t="s">
        <v>34784</v>
      </c>
      <c r="D13560" t="s">
        <v>34766</v>
      </c>
      <c r="E13560" t="s">
        <v>36225</v>
      </c>
      <c r="F13560" t="s">
        <v>36226</v>
      </c>
      <c r="G13560">
        <v>1988</v>
      </c>
      <c r="H13560" t="s">
        <v>36832</v>
      </c>
      <c r="I13560" t="s">
        <v>34785</v>
      </c>
      <c r="J13560" s="2" t="s">
        <v>34786</v>
      </c>
      <c r="K13560" s="5" t="s">
        <v>21</v>
      </c>
    </row>
    <row r="13561" spans="1:15" hidden="1" x14ac:dyDescent="0.25">
      <c r="A13561">
        <v>290179</v>
      </c>
      <c r="B13561" t="s">
        <v>34787</v>
      </c>
      <c r="C13561" t="s">
        <v>34765</v>
      </c>
      <c r="D13561" t="s">
        <v>34766</v>
      </c>
      <c r="E13561" t="s">
        <v>36225</v>
      </c>
      <c r="F13561" t="s">
        <v>36226</v>
      </c>
      <c r="G13561">
        <v>1988</v>
      </c>
      <c r="H13561" t="s">
        <v>36832</v>
      </c>
      <c r="I13561" t="s">
        <v>34767</v>
      </c>
      <c r="J13561" s="2" t="s">
        <v>34788</v>
      </c>
      <c r="K13561" s="5" t="s">
        <v>128</v>
      </c>
      <c r="L13561" t="s">
        <v>162</v>
      </c>
    </row>
    <row r="13562" spans="1:15" hidden="1" x14ac:dyDescent="0.25">
      <c r="A13562">
        <v>290183</v>
      </c>
      <c r="B13562" t="s">
        <v>34789</v>
      </c>
      <c r="C13562" t="s">
        <v>34765</v>
      </c>
      <c r="D13562" t="s">
        <v>34766</v>
      </c>
      <c r="E13562" t="s">
        <v>36225</v>
      </c>
      <c r="F13562" t="s">
        <v>36226</v>
      </c>
      <c r="G13562">
        <v>1988</v>
      </c>
      <c r="H13562" t="s">
        <v>36832</v>
      </c>
      <c r="I13562" t="s">
        <v>34767</v>
      </c>
      <c r="J13562" s="2" t="s">
        <v>34790</v>
      </c>
      <c r="K13562" s="5" t="s">
        <v>1783</v>
      </c>
    </row>
    <row r="13563" spans="1:15" hidden="1" x14ac:dyDescent="0.25">
      <c r="A13563">
        <v>290196</v>
      </c>
      <c r="B13563" t="s">
        <v>34791</v>
      </c>
      <c r="C13563" t="s">
        <v>34765</v>
      </c>
      <c r="D13563" t="s">
        <v>34766</v>
      </c>
      <c r="E13563" t="s">
        <v>36225</v>
      </c>
      <c r="F13563" t="s">
        <v>36226</v>
      </c>
      <c r="G13563">
        <v>1988</v>
      </c>
      <c r="H13563" t="s">
        <v>36832</v>
      </c>
      <c r="I13563" t="s">
        <v>34767</v>
      </c>
      <c r="J13563" s="2" t="s">
        <v>34792</v>
      </c>
      <c r="K13563" s="5" t="s">
        <v>15</v>
      </c>
      <c r="L13563" t="s">
        <v>323</v>
      </c>
    </row>
    <row r="13564" spans="1:15" hidden="1" x14ac:dyDescent="0.25">
      <c r="A13564">
        <v>290260</v>
      </c>
      <c r="B13564" t="s">
        <v>34793</v>
      </c>
      <c r="C13564" t="s">
        <v>34778</v>
      </c>
      <c r="D13564" t="s">
        <v>34766</v>
      </c>
      <c r="E13564" t="s">
        <v>36225</v>
      </c>
      <c r="F13564" t="s">
        <v>36226</v>
      </c>
      <c r="G13564">
        <v>1988</v>
      </c>
      <c r="H13564" t="s">
        <v>36832</v>
      </c>
      <c r="I13564" t="s">
        <v>34779</v>
      </c>
      <c r="J13564" s="2" t="s">
        <v>34794</v>
      </c>
      <c r="K13564" s="5" t="s">
        <v>15</v>
      </c>
      <c r="L13564" t="s">
        <v>323</v>
      </c>
    </row>
    <row r="13565" spans="1:15" hidden="1" x14ac:dyDescent="0.25">
      <c r="A13565">
        <v>290299</v>
      </c>
      <c r="B13565" t="s">
        <v>34795</v>
      </c>
      <c r="C13565" t="s">
        <v>34784</v>
      </c>
      <c r="D13565" t="s">
        <v>34766</v>
      </c>
      <c r="E13565" t="s">
        <v>36225</v>
      </c>
      <c r="F13565" t="s">
        <v>36226</v>
      </c>
      <c r="G13565">
        <v>1988</v>
      </c>
      <c r="H13565" t="s">
        <v>36832</v>
      </c>
      <c r="I13565" t="s">
        <v>34785</v>
      </c>
      <c r="J13565" s="2" t="s">
        <v>34796</v>
      </c>
      <c r="K13565" s="5" t="s">
        <v>38</v>
      </c>
      <c r="O13565" t="s">
        <v>24</v>
      </c>
    </row>
    <row r="13566" spans="1:15" hidden="1" x14ac:dyDescent="0.25">
      <c r="A13566">
        <v>290371</v>
      </c>
      <c r="B13566" t="s">
        <v>34797</v>
      </c>
      <c r="C13566" t="s">
        <v>34798</v>
      </c>
      <c r="D13566" t="s">
        <v>34799</v>
      </c>
      <c r="E13566" t="s">
        <v>36227</v>
      </c>
      <c r="F13566" t="s">
        <v>35739</v>
      </c>
      <c r="G13566">
        <v>1985</v>
      </c>
      <c r="H13566" t="s">
        <v>36833</v>
      </c>
      <c r="I13566" t="s">
        <v>34800</v>
      </c>
      <c r="J13566" s="2" t="s">
        <v>34801</v>
      </c>
      <c r="K13566" s="5" t="s">
        <v>38</v>
      </c>
      <c r="L13566" t="s">
        <v>35264</v>
      </c>
    </row>
    <row r="13567" spans="1:15" hidden="1" x14ac:dyDescent="0.25">
      <c r="A13567">
        <v>290373</v>
      </c>
      <c r="B13567" t="s">
        <v>34802</v>
      </c>
      <c r="C13567" t="s">
        <v>34798</v>
      </c>
      <c r="D13567" t="s">
        <v>34799</v>
      </c>
      <c r="E13567" t="s">
        <v>36227</v>
      </c>
      <c r="F13567" t="s">
        <v>35739</v>
      </c>
      <c r="G13567">
        <v>1985</v>
      </c>
      <c r="H13567" t="s">
        <v>36833</v>
      </c>
      <c r="I13567" t="s">
        <v>34800</v>
      </c>
      <c r="J13567" s="2" t="s">
        <v>34803</v>
      </c>
      <c r="K13567" s="5" t="s">
        <v>38</v>
      </c>
      <c r="L13567" t="s">
        <v>112</v>
      </c>
    </row>
    <row r="13568" spans="1:15" hidden="1" x14ac:dyDescent="0.25">
      <c r="A13568">
        <v>290375</v>
      </c>
      <c r="B13568" t="s">
        <v>34804</v>
      </c>
      <c r="C13568" t="s">
        <v>34798</v>
      </c>
      <c r="D13568" t="s">
        <v>34799</v>
      </c>
      <c r="E13568" t="s">
        <v>36227</v>
      </c>
      <c r="F13568" t="s">
        <v>35739</v>
      </c>
      <c r="G13568">
        <v>1985</v>
      </c>
      <c r="H13568" t="s">
        <v>36833</v>
      </c>
      <c r="I13568" t="s">
        <v>34800</v>
      </c>
      <c r="J13568" s="2" t="s">
        <v>34805</v>
      </c>
      <c r="K13568" s="5" t="s">
        <v>38</v>
      </c>
      <c r="L13568" t="s">
        <v>132</v>
      </c>
    </row>
    <row r="13569" spans="1:12" hidden="1" x14ac:dyDescent="0.25">
      <c r="A13569">
        <v>290377</v>
      </c>
      <c r="B13569" t="s">
        <v>34806</v>
      </c>
      <c r="C13569" t="s">
        <v>34798</v>
      </c>
      <c r="D13569" t="s">
        <v>34799</v>
      </c>
      <c r="E13569" t="s">
        <v>36227</v>
      </c>
      <c r="F13569" t="s">
        <v>35739</v>
      </c>
      <c r="G13569">
        <v>1985</v>
      </c>
      <c r="H13569" t="s">
        <v>36833</v>
      </c>
      <c r="I13569" t="s">
        <v>34800</v>
      </c>
      <c r="J13569" s="2" t="s">
        <v>34807</v>
      </c>
      <c r="K13569" s="5" t="s">
        <v>38</v>
      </c>
      <c r="L13569" t="s">
        <v>323</v>
      </c>
    </row>
    <row r="13570" spans="1:12" hidden="1" x14ac:dyDescent="0.25">
      <c r="A13570">
        <v>290420</v>
      </c>
      <c r="B13570" t="s">
        <v>34808</v>
      </c>
      <c r="C13570" t="s">
        <v>34809</v>
      </c>
      <c r="D13570" t="s">
        <v>34799</v>
      </c>
      <c r="E13570" t="s">
        <v>36227</v>
      </c>
      <c r="F13570" t="s">
        <v>35739</v>
      </c>
      <c r="G13570">
        <v>1985</v>
      </c>
      <c r="H13570" t="s">
        <v>36833</v>
      </c>
      <c r="I13570" t="s">
        <v>34810</v>
      </c>
      <c r="J13570" s="2" t="s">
        <v>34811</v>
      </c>
      <c r="K13570" s="5" t="s">
        <v>6509</v>
      </c>
      <c r="L13570" t="s">
        <v>374</v>
      </c>
    </row>
    <row r="13571" spans="1:12" hidden="1" x14ac:dyDescent="0.25">
      <c r="A13571">
        <v>290445</v>
      </c>
      <c r="B13571" t="s">
        <v>34812</v>
      </c>
      <c r="C13571" t="s">
        <v>34813</v>
      </c>
      <c r="D13571" t="s">
        <v>34799</v>
      </c>
      <c r="E13571" t="s">
        <v>36227</v>
      </c>
      <c r="F13571" t="s">
        <v>35739</v>
      </c>
      <c r="G13571">
        <v>1985</v>
      </c>
      <c r="H13571" t="s">
        <v>36833</v>
      </c>
      <c r="I13571" t="s">
        <v>10107</v>
      </c>
      <c r="J13571" s="2" t="s">
        <v>34814</v>
      </c>
      <c r="K13571" s="5" t="s">
        <v>38</v>
      </c>
      <c r="L13571" t="s">
        <v>323</v>
      </c>
    </row>
    <row r="13572" spans="1:12" hidden="1" x14ac:dyDescent="0.25">
      <c r="A13572">
        <v>290446</v>
      </c>
      <c r="B13572" t="s">
        <v>34815</v>
      </c>
      <c r="C13572" t="s">
        <v>34798</v>
      </c>
      <c r="D13572" t="s">
        <v>34799</v>
      </c>
      <c r="E13572" t="s">
        <v>36227</v>
      </c>
      <c r="F13572" t="s">
        <v>35739</v>
      </c>
      <c r="G13572">
        <v>1985</v>
      </c>
      <c r="H13572" t="s">
        <v>36833</v>
      </c>
      <c r="I13572" t="s">
        <v>34800</v>
      </c>
      <c r="J13572" s="2" t="s">
        <v>34816</v>
      </c>
      <c r="K13572" s="5" t="s">
        <v>202</v>
      </c>
    </row>
    <row r="13573" spans="1:12" hidden="1" x14ac:dyDescent="0.25">
      <c r="A13573">
        <v>290451</v>
      </c>
      <c r="B13573" t="s">
        <v>34817</v>
      </c>
      <c r="C13573" t="s">
        <v>34813</v>
      </c>
      <c r="D13573" t="s">
        <v>34799</v>
      </c>
      <c r="E13573" t="s">
        <v>36227</v>
      </c>
      <c r="F13573" t="s">
        <v>35739</v>
      </c>
      <c r="G13573">
        <v>1985</v>
      </c>
      <c r="H13573" t="s">
        <v>36833</v>
      </c>
      <c r="I13573" t="s">
        <v>10107</v>
      </c>
      <c r="J13573" s="2" t="s">
        <v>34818</v>
      </c>
      <c r="K13573" s="5" t="s">
        <v>21</v>
      </c>
    </row>
    <row r="13574" spans="1:12" hidden="1" x14ac:dyDescent="0.25">
      <c r="A13574">
        <v>290453</v>
      </c>
      <c r="B13574" t="s">
        <v>34819</v>
      </c>
      <c r="C13574" t="s">
        <v>34813</v>
      </c>
      <c r="D13574" t="s">
        <v>34799</v>
      </c>
      <c r="E13574" t="s">
        <v>36227</v>
      </c>
      <c r="F13574" t="s">
        <v>35739</v>
      </c>
      <c r="G13574">
        <v>1985</v>
      </c>
      <c r="H13574" t="s">
        <v>36833</v>
      </c>
      <c r="I13574" t="s">
        <v>10107</v>
      </c>
      <c r="J13574" s="2" t="s">
        <v>34820</v>
      </c>
      <c r="K13574" s="5" t="s">
        <v>21</v>
      </c>
    </row>
    <row r="13575" spans="1:12" hidden="1" x14ac:dyDescent="0.25">
      <c r="A13575">
        <v>290459</v>
      </c>
      <c r="B13575" t="s">
        <v>34821</v>
      </c>
      <c r="C13575" t="s">
        <v>34813</v>
      </c>
      <c r="D13575" t="s">
        <v>34799</v>
      </c>
      <c r="E13575" t="s">
        <v>36227</v>
      </c>
      <c r="F13575" t="s">
        <v>35739</v>
      </c>
      <c r="G13575">
        <v>1985</v>
      </c>
      <c r="H13575" t="s">
        <v>36833</v>
      </c>
      <c r="I13575" t="s">
        <v>10107</v>
      </c>
      <c r="J13575" s="2" t="s">
        <v>34822</v>
      </c>
      <c r="K13575" s="5" t="s">
        <v>55</v>
      </c>
    </row>
    <row r="13576" spans="1:12" hidden="1" x14ac:dyDescent="0.25">
      <c r="A13576">
        <v>290468</v>
      </c>
      <c r="B13576" t="s">
        <v>34823</v>
      </c>
      <c r="C13576" t="s">
        <v>34798</v>
      </c>
      <c r="D13576" t="s">
        <v>34799</v>
      </c>
      <c r="E13576" t="s">
        <v>36227</v>
      </c>
      <c r="F13576" t="s">
        <v>35739</v>
      </c>
      <c r="G13576">
        <v>1985</v>
      </c>
      <c r="H13576" t="s">
        <v>36833</v>
      </c>
      <c r="I13576" t="s">
        <v>34800</v>
      </c>
      <c r="J13576" s="2" t="s">
        <v>34824</v>
      </c>
      <c r="K13576" s="5" t="s">
        <v>21</v>
      </c>
      <c r="L13576" t="s">
        <v>143</v>
      </c>
    </row>
    <row r="13577" spans="1:12" hidden="1" x14ac:dyDescent="0.25">
      <c r="A13577">
        <v>290499</v>
      </c>
      <c r="B13577" t="s">
        <v>34825</v>
      </c>
      <c r="C13577" t="s">
        <v>34813</v>
      </c>
      <c r="D13577" t="s">
        <v>34799</v>
      </c>
      <c r="E13577" t="s">
        <v>36227</v>
      </c>
      <c r="F13577" t="s">
        <v>35739</v>
      </c>
      <c r="G13577">
        <v>1985</v>
      </c>
      <c r="H13577" t="s">
        <v>36833</v>
      </c>
      <c r="I13577" t="s">
        <v>10107</v>
      </c>
      <c r="J13577" s="2" t="s">
        <v>34826</v>
      </c>
      <c r="K13577" s="5" t="s">
        <v>38</v>
      </c>
      <c r="L13577" t="s">
        <v>132</v>
      </c>
    </row>
    <row r="13578" spans="1:12" hidden="1" x14ac:dyDescent="0.25">
      <c r="A13578">
        <v>290500</v>
      </c>
      <c r="B13578" t="s">
        <v>34827</v>
      </c>
      <c r="C13578" t="s">
        <v>34813</v>
      </c>
      <c r="D13578" t="s">
        <v>34799</v>
      </c>
      <c r="E13578" t="s">
        <v>36227</v>
      </c>
      <c r="F13578" t="s">
        <v>35739</v>
      </c>
      <c r="G13578">
        <v>1985</v>
      </c>
      <c r="H13578" t="s">
        <v>36833</v>
      </c>
      <c r="I13578" t="s">
        <v>10107</v>
      </c>
      <c r="J13578" s="2" t="s">
        <v>34828</v>
      </c>
      <c r="K13578" s="5" t="s">
        <v>55</v>
      </c>
    </row>
    <row r="13579" spans="1:12" hidden="1" x14ac:dyDescent="0.25">
      <c r="A13579">
        <v>290530</v>
      </c>
      <c r="B13579" t="s">
        <v>34829</v>
      </c>
      <c r="C13579" t="s">
        <v>34798</v>
      </c>
      <c r="D13579" t="s">
        <v>34799</v>
      </c>
      <c r="E13579" t="s">
        <v>36227</v>
      </c>
      <c r="F13579" t="s">
        <v>35739</v>
      </c>
      <c r="G13579">
        <v>1985</v>
      </c>
      <c r="H13579" t="s">
        <v>36833</v>
      </c>
      <c r="I13579" t="s">
        <v>34800</v>
      </c>
      <c r="J13579" s="2" t="s">
        <v>34830</v>
      </c>
      <c r="K13579" s="5" t="s">
        <v>21</v>
      </c>
    </row>
    <row r="13580" spans="1:12" hidden="1" x14ac:dyDescent="0.25">
      <c r="A13580">
        <v>290532</v>
      </c>
      <c r="B13580" t="s">
        <v>34831</v>
      </c>
      <c r="C13580" t="s">
        <v>34813</v>
      </c>
      <c r="D13580" t="s">
        <v>34799</v>
      </c>
      <c r="E13580" t="s">
        <v>36227</v>
      </c>
      <c r="F13580" t="s">
        <v>35739</v>
      </c>
      <c r="G13580">
        <v>1985</v>
      </c>
      <c r="H13580" t="s">
        <v>36833</v>
      </c>
      <c r="I13580" t="s">
        <v>10107</v>
      </c>
      <c r="J13580" s="2" t="s">
        <v>34832</v>
      </c>
      <c r="K13580" s="5" t="s">
        <v>21</v>
      </c>
    </row>
    <row r="13581" spans="1:12" hidden="1" x14ac:dyDescent="0.25">
      <c r="A13581">
        <v>290543</v>
      </c>
      <c r="B13581" t="s">
        <v>34833</v>
      </c>
      <c r="C13581" t="s">
        <v>34798</v>
      </c>
      <c r="D13581" t="s">
        <v>34799</v>
      </c>
      <c r="E13581" t="s">
        <v>36227</v>
      </c>
      <c r="F13581" t="s">
        <v>35739</v>
      </c>
      <c r="G13581">
        <v>1985</v>
      </c>
      <c r="H13581" t="s">
        <v>36833</v>
      </c>
      <c r="I13581" t="s">
        <v>34800</v>
      </c>
      <c r="J13581" s="2" t="s">
        <v>34834</v>
      </c>
      <c r="K13581" s="5" t="s">
        <v>21</v>
      </c>
    </row>
    <row r="13582" spans="1:12" hidden="1" x14ac:dyDescent="0.25">
      <c r="A13582">
        <v>290545</v>
      </c>
      <c r="B13582" t="s">
        <v>34835</v>
      </c>
      <c r="C13582" t="s">
        <v>34798</v>
      </c>
      <c r="D13582" t="s">
        <v>34799</v>
      </c>
      <c r="E13582" t="s">
        <v>36227</v>
      </c>
      <c r="F13582" t="s">
        <v>35739</v>
      </c>
      <c r="G13582">
        <v>1985</v>
      </c>
      <c r="H13582" t="s">
        <v>36833</v>
      </c>
      <c r="I13582" t="s">
        <v>34800</v>
      </c>
      <c r="J13582" s="2" t="s">
        <v>34836</v>
      </c>
      <c r="K13582" s="5" t="s">
        <v>38</v>
      </c>
      <c r="L13582" t="s">
        <v>132</v>
      </c>
    </row>
    <row r="13583" spans="1:12" hidden="1" x14ac:dyDescent="0.25">
      <c r="A13583">
        <v>290559</v>
      </c>
      <c r="B13583" t="s">
        <v>34837</v>
      </c>
      <c r="C13583" t="s">
        <v>34798</v>
      </c>
      <c r="D13583" t="s">
        <v>34799</v>
      </c>
      <c r="E13583" t="s">
        <v>36227</v>
      </c>
      <c r="F13583" t="s">
        <v>35739</v>
      </c>
      <c r="G13583">
        <v>1985</v>
      </c>
      <c r="H13583" t="s">
        <v>36833</v>
      </c>
      <c r="I13583" t="s">
        <v>34800</v>
      </c>
      <c r="J13583" s="2" t="s">
        <v>34838</v>
      </c>
      <c r="K13583" s="5" t="s">
        <v>21</v>
      </c>
    </row>
    <row r="13584" spans="1:12" hidden="1" x14ac:dyDescent="0.25">
      <c r="A13584">
        <v>290568</v>
      </c>
      <c r="B13584" t="s">
        <v>34839</v>
      </c>
      <c r="C13584" t="s">
        <v>34840</v>
      </c>
      <c r="D13584" t="s">
        <v>34799</v>
      </c>
      <c r="E13584" t="s">
        <v>36227</v>
      </c>
      <c r="F13584" t="s">
        <v>35739</v>
      </c>
      <c r="G13584">
        <v>1985</v>
      </c>
      <c r="H13584" t="s">
        <v>36833</v>
      </c>
      <c r="I13584" t="s">
        <v>5134</v>
      </c>
      <c r="J13584" s="2" t="s">
        <v>34841</v>
      </c>
      <c r="K13584" s="5" t="s">
        <v>21</v>
      </c>
    </row>
    <row r="13585" spans="1:12" hidden="1" x14ac:dyDescent="0.25">
      <c r="A13585">
        <v>290576</v>
      </c>
      <c r="B13585" t="s">
        <v>34842</v>
      </c>
      <c r="C13585" t="s">
        <v>34798</v>
      </c>
      <c r="D13585" t="s">
        <v>34799</v>
      </c>
      <c r="E13585" t="s">
        <v>36227</v>
      </c>
      <c r="F13585" t="s">
        <v>35739</v>
      </c>
      <c r="G13585">
        <v>1985</v>
      </c>
      <c r="H13585" t="s">
        <v>36833</v>
      </c>
      <c r="I13585" t="s">
        <v>34800</v>
      </c>
      <c r="J13585" s="2" t="s">
        <v>34843</v>
      </c>
      <c r="K13585" s="5" t="s">
        <v>345</v>
      </c>
    </row>
    <row r="13586" spans="1:12" hidden="1" x14ac:dyDescent="0.25">
      <c r="A13586">
        <v>290579</v>
      </c>
      <c r="B13586" t="s">
        <v>34844</v>
      </c>
      <c r="C13586" t="s">
        <v>34798</v>
      </c>
      <c r="D13586" t="s">
        <v>34799</v>
      </c>
      <c r="E13586" t="s">
        <v>36227</v>
      </c>
      <c r="F13586" t="s">
        <v>35739</v>
      </c>
      <c r="G13586">
        <v>1985</v>
      </c>
      <c r="H13586" t="s">
        <v>36833</v>
      </c>
      <c r="I13586" t="s">
        <v>34800</v>
      </c>
      <c r="J13586" s="2" t="s">
        <v>34845</v>
      </c>
      <c r="K13586" s="5" t="s">
        <v>21</v>
      </c>
    </row>
    <row r="13587" spans="1:12" hidden="1" x14ac:dyDescent="0.25">
      <c r="A13587">
        <v>290602</v>
      </c>
      <c r="B13587" t="s">
        <v>34846</v>
      </c>
      <c r="C13587" t="s">
        <v>34809</v>
      </c>
      <c r="D13587" t="s">
        <v>34799</v>
      </c>
      <c r="E13587" t="s">
        <v>36227</v>
      </c>
      <c r="F13587" t="s">
        <v>35739</v>
      </c>
      <c r="G13587">
        <v>1985</v>
      </c>
      <c r="H13587" t="s">
        <v>36833</v>
      </c>
      <c r="I13587" t="s">
        <v>34810</v>
      </c>
      <c r="J13587" s="2" t="s">
        <v>34847</v>
      </c>
      <c r="K13587" s="5" t="s">
        <v>38</v>
      </c>
      <c r="L13587" t="s">
        <v>187</v>
      </c>
    </row>
    <row r="13588" spans="1:12" hidden="1" x14ac:dyDescent="0.25">
      <c r="A13588">
        <v>290612</v>
      </c>
      <c r="B13588" t="s">
        <v>34848</v>
      </c>
      <c r="C13588" t="s">
        <v>34813</v>
      </c>
      <c r="D13588" t="s">
        <v>34799</v>
      </c>
      <c r="E13588" t="s">
        <v>36227</v>
      </c>
      <c r="F13588" t="s">
        <v>35739</v>
      </c>
      <c r="G13588">
        <v>1985</v>
      </c>
      <c r="H13588" t="s">
        <v>36833</v>
      </c>
      <c r="I13588" t="s">
        <v>10107</v>
      </c>
      <c r="J13588" s="2" t="s">
        <v>34849</v>
      </c>
      <c r="K13588" s="5" t="s">
        <v>21</v>
      </c>
    </row>
    <row r="13589" spans="1:12" hidden="1" x14ac:dyDescent="0.25">
      <c r="A13589">
        <v>290614</v>
      </c>
      <c r="B13589" t="s">
        <v>34850</v>
      </c>
      <c r="C13589" t="s">
        <v>34813</v>
      </c>
      <c r="D13589" t="s">
        <v>34799</v>
      </c>
      <c r="E13589" t="s">
        <v>36227</v>
      </c>
      <c r="F13589" t="s">
        <v>35739</v>
      </c>
      <c r="G13589">
        <v>1985</v>
      </c>
      <c r="H13589" t="s">
        <v>36833</v>
      </c>
      <c r="I13589" t="s">
        <v>10107</v>
      </c>
      <c r="J13589" s="2" t="s">
        <v>34851</v>
      </c>
      <c r="K13589" s="5" t="s">
        <v>128</v>
      </c>
    </row>
    <row r="13590" spans="1:12" hidden="1" x14ac:dyDescent="0.25">
      <c r="A13590">
        <v>290641</v>
      </c>
      <c r="B13590" t="s">
        <v>34852</v>
      </c>
      <c r="C13590" t="s">
        <v>34813</v>
      </c>
      <c r="D13590" t="s">
        <v>34799</v>
      </c>
      <c r="E13590" t="s">
        <v>36227</v>
      </c>
      <c r="F13590" t="s">
        <v>35739</v>
      </c>
      <c r="G13590">
        <v>1985</v>
      </c>
      <c r="H13590" t="s">
        <v>36833</v>
      </c>
      <c r="I13590" t="s">
        <v>10107</v>
      </c>
      <c r="J13590" s="2" t="s">
        <v>34853</v>
      </c>
      <c r="K13590" s="5" t="s">
        <v>173</v>
      </c>
      <c r="L13590" t="s">
        <v>232</v>
      </c>
    </row>
    <row r="13591" spans="1:12" hidden="1" x14ac:dyDescent="0.25">
      <c r="A13591">
        <v>290686</v>
      </c>
      <c r="B13591" t="s">
        <v>34854</v>
      </c>
      <c r="C13591" t="s">
        <v>34855</v>
      </c>
      <c r="D13591" t="s">
        <v>34856</v>
      </c>
      <c r="E13591" t="s">
        <v>36228</v>
      </c>
      <c r="F13591" t="s">
        <v>36229</v>
      </c>
      <c r="G13591">
        <v>1939</v>
      </c>
      <c r="H13591" t="s">
        <v>36834</v>
      </c>
      <c r="I13591" t="s">
        <v>29788</v>
      </c>
      <c r="J13591" s="2" t="s">
        <v>34857</v>
      </c>
      <c r="K13591" s="5" t="s">
        <v>21</v>
      </c>
    </row>
    <row r="13592" spans="1:12" hidden="1" x14ac:dyDescent="0.25">
      <c r="A13592">
        <v>290720</v>
      </c>
      <c r="B13592" t="s">
        <v>34858</v>
      </c>
      <c r="C13592" t="s">
        <v>34855</v>
      </c>
      <c r="D13592" t="s">
        <v>34856</v>
      </c>
      <c r="E13592" t="s">
        <v>36228</v>
      </c>
      <c r="F13592" t="s">
        <v>36229</v>
      </c>
      <c r="G13592">
        <v>1939</v>
      </c>
      <c r="H13592" t="s">
        <v>36834</v>
      </c>
      <c r="I13592" t="s">
        <v>29788</v>
      </c>
      <c r="J13592" s="2" t="s">
        <v>34859</v>
      </c>
      <c r="K13592" s="5" t="s">
        <v>21</v>
      </c>
    </row>
    <row r="13593" spans="1:12" hidden="1" x14ac:dyDescent="0.25">
      <c r="A13593">
        <v>290721</v>
      </c>
      <c r="B13593" t="s">
        <v>34860</v>
      </c>
      <c r="C13593" t="s">
        <v>34861</v>
      </c>
      <c r="D13593" t="s">
        <v>34856</v>
      </c>
      <c r="E13593" t="s">
        <v>36228</v>
      </c>
      <c r="F13593" t="s">
        <v>36229</v>
      </c>
      <c r="G13593">
        <v>1939</v>
      </c>
      <c r="H13593" t="s">
        <v>36834</v>
      </c>
      <c r="I13593" t="s">
        <v>34862</v>
      </c>
      <c r="J13593" s="2" t="s">
        <v>34863</v>
      </c>
      <c r="K13593" s="5" t="s">
        <v>38</v>
      </c>
    </row>
    <row r="13594" spans="1:12" hidden="1" x14ac:dyDescent="0.25">
      <c r="A13594">
        <v>290732</v>
      </c>
      <c r="B13594" t="s">
        <v>34864</v>
      </c>
      <c r="C13594" t="s">
        <v>34865</v>
      </c>
      <c r="D13594" t="s">
        <v>34856</v>
      </c>
      <c r="E13594" t="s">
        <v>36228</v>
      </c>
      <c r="F13594" t="s">
        <v>36229</v>
      </c>
      <c r="G13594">
        <v>1939</v>
      </c>
      <c r="H13594" t="s">
        <v>36834</v>
      </c>
      <c r="I13594" t="s">
        <v>5739</v>
      </c>
      <c r="J13594" s="2" t="s">
        <v>34866</v>
      </c>
      <c r="K13594" s="5" t="s">
        <v>15</v>
      </c>
      <c r="L13594" t="s">
        <v>627</v>
      </c>
    </row>
    <row r="13595" spans="1:12" hidden="1" x14ac:dyDescent="0.25">
      <c r="A13595">
        <v>290775</v>
      </c>
      <c r="B13595" t="s">
        <v>34867</v>
      </c>
      <c r="C13595" t="s">
        <v>34868</v>
      </c>
      <c r="D13595" t="s">
        <v>34856</v>
      </c>
      <c r="E13595" t="s">
        <v>36228</v>
      </c>
      <c r="F13595" t="s">
        <v>36229</v>
      </c>
      <c r="G13595">
        <v>1939</v>
      </c>
      <c r="H13595" t="s">
        <v>36834</v>
      </c>
      <c r="I13595" t="s">
        <v>34869</v>
      </c>
      <c r="J13595" s="2" t="s">
        <v>34870</v>
      </c>
      <c r="K13595" s="5" t="s">
        <v>38</v>
      </c>
      <c r="L13595" t="s">
        <v>187</v>
      </c>
    </row>
    <row r="13596" spans="1:12" hidden="1" x14ac:dyDescent="0.25">
      <c r="A13596">
        <v>290782</v>
      </c>
      <c r="B13596" t="s">
        <v>34871</v>
      </c>
      <c r="C13596" t="s">
        <v>34868</v>
      </c>
      <c r="D13596" t="s">
        <v>34856</v>
      </c>
      <c r="E13596" t="s">
        <v>36228</v>
      </c>
      <c r="F13596" t="s">
        <v>36229</v>
      </c>
      <c r="G13596">
        <v>1939</v>
      </c>
      <c r="H13596" t="s">
        <v>36834</v>
      </c>
      <c r="I13596" t="s">
        <v>34869</v>
      </c>
      <c r="J13596" s="2" t="s">
        <v>34872</v>
      </c>
      <c r="K13596" s="5" t="s">
        <v>21</v>
      </c>
    </row>
    <row r="13597" spans="1:12" hidden="1" x14ac:dyDescent="0.25">
      <c r="A13597">
        <v>290910</v>
      </c>
      <c r="B13597" t="s">
        <v>34873</v>
      </c>
      <c r="C13597" t="s">
        <v>34874</v>
      </c>
      <c r="D13597" t="s">
        <v>34856</v>
      </c>
      <c r="E13597" t="s">
        <v>36228</v>
      </c>
      <c r="F13597" t="s">
        <v>36229</v>
      </c>
      <c r="G13597">
        <v>1939</v>
      </c>
      <c r="H13597" t="s">
        <v>36834</v>
      </c>
      <c r="I13597" t="s">
        <v>34875</v>
      </c>
      <c r="J13597" s="2" t="s">
        <v>34876</v>
      </c>
      <c r="K13597" s="5" t="s">
        <v>21</v>
      </c>
    </row>
    <row r="13598" spans="1:12" hidden="1" x14ac:dyDescent="0.25">
      <c r="A13598">
        <v>290921</v>
      </c>
      <c r="B13598" t="s">
        <v>34877</v>
      </c>
      <c r="C13598" t="s">
        <v>34874</v>
      </c>
      <c r="D13598" t="s">
        <v>34856</v>
      </c>
      <c r="E13598" t="s">
        <v>36228</v>
      </c>
      <c r="F13598" t="s">
        <v>36229</v>
      </c>
      <c r="G13598">
        <v>1939</v>
      </c>
      <c r="H13598" t="s">
        <v>36834</v>
      </c>
      <c r="I13598" t="s">
        <v>34875</v>
      </c>
      <c r="J13598" s="2" t="s">
        <v>34878</v>
      </c>
      <c r="K13598" s="5" t="s">
        <v>21</v>
      </c>
    </row>
    <row r="13599" spans="1:12" hidden="1" x14ac:dyDescent="0.25">
      <c r="A13599">
        <v>290956</v>
      </c>
      <c r="B13599" t="s">
        <v>34879</v>
      </c>
      <c r="C13599" t="s">
        <v>34880</v>
      </c>
      <c r="D13599" t="s">
        <v>34856</v>
      </c>
      <c r="E13599" t="s">
        <v>36228</v>
      </c>
      <c r="F13599" t="s">
        <v>36229</v>
      </c>
      <c r="G13599">
        <v>1939</v>
      </c>
      <c r="H13599" t="s">
        <v>36834</v>
      </c>
      <c r="I13599" t="s">
        <v>34881</v>
      </c>
      <c r="J13599" s="2" t="s">
        <v>34882</v>
      </c>
      <c r="K13599" s="5" t="s">
        <v>15</v>
      </c>
      <c r="L13599" t="s">
        <v>627</v>
      </c>
    </row>
    <row r="13600" spans="1:12" hidden="1" x14ac:dyDescent="0.25">
      <c r="A13600">
        <v>290993</v>
      </c>
      <c r="B13600" t="s">
        <v>34883</v>
      </c>
      <c r="C13600" t="s">
        <v>34880</v>
      </c>
      <c r="D13600" t="s">
        <v>34856</v>
      </c>
      <c r="E13600" t="s">
        <v>36228</v>
      </c>
      <c r="F13600" t="s">
        <v>36229</v>
      </c>
      <c r="G13600">
        <v>1939</v>
      </c>
      <c r="H13600" t="s">
        <v>36834</v>
      </c>
      <c r="I13600" t="s">
        <v>34881</v>
      </c>
      <c r="J13600" s="2" t="s">
        <v>34884</v>
      </c>
      <c r="K13600" s="5" t="s">
        <v>1493</v>
      </c>
      <c r="L13600" t="s">
        <v>16</v>
      </c>
    </row>
    <row r="13601" spans="1:12" hidden="1" x14ac:dyDescent="0.25">
      <c r="A13601">
        <v>290997</v>
      </c>
      <c r="B13601" t="s">
        <v>34885</v>
      </c>
      <c r="C13601" t="s">
        <v>34886</v>
      </c>
      <c r="D13601" t="s">
        <v>34856</v>
      </c>
      <c r="E13601" t="s">
        <v>36228</v>
      </c>
      <c r="F13601" t="s">
        <v>36229</v>
      </c>
      <c r="G13601">
        <v>1939</v>
      </c>
      <c r="H13601" t="s">
        <v>36834</v>
      </c>
      <c r="I13601" t="s">
        <v>1868</v>
      </c>
      <c r="J13601" s="2" t="s">
        <v>34887</v>
      </c>
      <c r="K13601" s="5" t="s">
        <v>21</v>
      </c>
    </row>
    <row r="13602" spans="1:12" hidden="1" x14ac:dyDescent="0.25">
      <c r="A13602">
        <v>290999</v>
      </c>
      <c r="B13602" t="s">
        <v>34888</v>
      </c>
      <c r="C13602" t="s">
        <v>34886</v>
      </c>
      <c r="D13602" t="s">
        <v>34856</v>
      </c>
      <c r="E13602" t="s">
        <v>36228</v>
      </c>
      <c r="F13602" t="s">
        <v>36229</v>
      </c>
      <c r="G13602">
        <v>1939</v>
      </c>
      <c r="H13602" t="s">
        <v>36834</v>
      </c>
      <c r="I13602" t="s">
        <v>1868</v>
      </c>
      <c r="J13602" s="2" t="s">
        <v>34889</v>
      </c>
      <c r="K13602" s="5" t="s">
        <v>21</v>
      </c>
    </row>
    <row r="13603" spans="1:12" hidden="1" x14ac:dyDescent="0.25">
      <c r="A13603">
        <v>291003</v>
      </c>
      <c r="B13603" t="s">
        <v>34890</v>
      </c>
      <c r="C13603" t="s">
        <v>34886</v>
      </c>
      <c r="D13603" t="s">
        <v>34856</v>
      </c>
      <c r="E13603" t="s">
        <v>36228</v>
      </c>
      <c r="F13603" t="s">
        <v>36229</v>
      </c>
      <c r="G13603">
        <v>1939</v>
      </c>
      <c r="H13603" t="s">
        <v>36834</v>
      </c>
      <c r="I13603" t="s">
        <v>1868</v>
      </c>
      <c r="J13603" s="2" t="s">
        <v>34891</v>
      </c>
      <c r="K13603" s="5" t="s">
        <v>38</v>
      </c>
      <c r="L13603" t="s">
        <v>132</v>
      </c>
    </row>
    <row r="13604" spans="1:12" hidden="1" x14ac:dyDescent="0.25">
      <c r="A13604">
        <v>291006</v>
      </c>
      <c r="B13604" t="s">
        <v>34892</v>
      </c>
      <c r="C13604" t="s">
        <v>34893</v>
      </c>
      <c r="D13604" t="s">
        <v>34856</v>
      </c>
      <c r="E13604" t="s">
        <v>36228</v>
      </c>
      <c r="F13604" t="s">
        <v>36229</v>
      </c>
      <c r="G13604">
        <v>1939</v>
      </c>
      <c r="H13604" t="s">
        <v>36834</v>
      </c>
      <c r="I13604" t="s">
        <v>34894</v>
      </c>
      <c r="J13604" s="2" t="s">
        <v>34895</v>
      </c>
      <c r="K13604" s="5" t="s">
        <v>55</v>
      </c>
    </row>
    <row r="13605" spans="1:12" hidden="1" x14ac:dyDescent="0.25">
      <c r="A13605">
        <v>291034</v>
      </c>
      <c r="B13605" t="s">
        <v>34896</v>
      </c>
      <c r="C13605" t="s">
        <v>34897</v>
      </c>
      <c r="D13605" t="s">
        <v>34856</v>
      </c>
      <c r="E13605" t="s">
        <v>36228</v>
      </c>
      <c r="F13605" t="s">
        <v>36229</v>
      </c>
      <c r="G13605">
        <v>1939</v>
      </c>
      <c r="H13605" t="s">
        <v>36834</v>
      </c>
      <c r="I13605" t="s">
        <v>34898</v>
      </c>
      <c r="J13605" s="2" t="s">
        <v>34899</v>
      </c>
      <c r="K13605" s="5" t="s">
        <v>21</v>
      </c>
      <c r="L13605" t="s">
        <v>143</v>
      </c>
    </row>
    <row r="13606" spans="1:12" hidden="1" x14ac:dyDescent="0.25">
      <c r="A13606">
        <v>291035</v>
      </c>
      <c r="B13606" t="s">
        <v>34900</v>
      </c>
      <c r="C13606" t="s">
        <v>34886</v>
      </c>
      <c r="D13606" t="s">
        <v>34856</v>
      </c>
      <c r="E13606" t="s">
        <v>36228</v>
      </c>
      <c r="F13606" t="s">
        <v>36229</v>
      </c>
      <c r="G13606">
        <v>1939</v>
      </c>
      <c r="H13606" t="s">
        <v>36834</v>
      </c>
      <c r="I13606" t="s">
        <v>1868</v>
      </c>
      <c r="J13606" s="2" t="s">
        <v>34901</v>
      </c>
      <c r="K13606" s="5" t="s">
        <v>38</v>
      </c>
      <c r="L13606" t="s">
        <v>35297</v>
      </c>
    </row>
    <row r="13607" spans="1:12" hidden="1" x14ac:dyDescent="0.25">
      <c r="A13607">
        <v>291089</v>
      </c>
      <c r="B13607" t="s">
        <v>34902</v>
      </c>
      <c r="C13607" t="s">
        <v>34868</v>
      </c>
      <c r="D13607" t="s">
        <v>34856</v>
      </c>
      <c r="E13607" t="s">
        <v>36228</v>
      </c>
      <c r="F13607" t="s">
        <v>36229</v>
      </c>
      <c r="G13607">
        <v>1939</v>
      </c>
      <c r="H13607" t="s">
        <v>36834</v>
      </c>
      <c r="I13607" t="s">
        <v>34869</v>
      </c>
      <c r="J13607" s="2" t="s">
        <v>34903</v>
      </c>
      <c r="K13607" s="5" t="s">
        <v>38</v>
      </c>
      <c r="L13607" t="s">
        <v>35308</v>
      </c>
    </row>
    <row r="13608" spans="1:12" hidden="1" x14ac:dyDescent="0.25">
      <c r="A13608">
        <v>291091</v>
      </c>
      <c r="B13608" t="s">
        <v>34904</v>
      </c>
      <c r="C13608" t="s">
        <v>34868</v>
      </c>
      <c r="D13608" t="s">
        <v>34856</v>
      </c>
      <c r="E13608" t="s">
        <v>36228</v>
      </c>
      <c r="F13608" t="s">
        <v>36229</v>
      </c>
      <c r="G13608">
        <v>1939</v>
      </c>
      <c r="H13608" t="s">
        <v>36834</v>
      </c>
      <c r="I13608" t="s">
        <v>34869</v>
      </c>
      <c r="J13608" s="2" t="s">
        <v>34905</v>
      </c>
      <c r="K13608" s="5" t="s">
        <v>38</v>
      </c>
      <c r="L13608" t="s">
        <v>232</v>
      </c>
    </row>
    <row r="13609" spans="1:12" hidden="1" x14ac:dyDescent="0.25">
      <c r="A13609">
        <v>291203</v>
      </c>
      <c r="B13609" t="s">
        <v>34906</v>
      </c>
      <c r="C13609" t="s">
        <v>34897</v>
      </c>
      <c r="D13609" t="s">
        <v>34856</v>
      </c>
      <c r="E13609" t="s">
        <v>36228</v>
      </c>
      <c r="F13609" t="s">
        <v>36229</v>
      </c>
      <c r="G13609">
        <v>1939</v>
      </c>
      <c r="H13609" t="s">
        <v>36834</v>
      </c>
      <c r="I13609" t="s">
        <v>34898</v>
      </c>
      <c r="J13609" s="2" t="s">
        <v>34907</v>
      </c>
      <c r="K13609" s="5" t="s">
        <v>38</v>
      </c>
      <c r="L13609" t="s">
        <v>119</v>
      </c>
    </row>
    <row r="13610" spans="1:12" hidden="1" x14ac:dyDescent="0.25">
      <c r="A13610">
        <v>291226</v>
      </c>
      <c r="B13610" t="s">
        <v>34908</v>
      </c>
      <c r="C13610" t="s">
        <v>34897</v>
      </c>
      <c r="D13610" t="s">
        <v>34856</v>
      </c>
      <c r="E13610" t="s">
        <v>36228</v>
      </c>
      <c r="F13610" t="s">
        <v>36229</v>
      </c>
      <c r="G13610">
        <v>1939</v>
      </c>
      <c r="H13610" t="s">
        <v>36834</v>
      </c>
      <c r="I13610" t="s">
        <v>34898</v>
      </c>
      <c r="J13610" s="2" t="s">
        <v>34909</v>
      </c>
      <c r="K13610" s="5" t="s">
        <v>38</v>
      </c>
      <c r="L13610" t="s">
        <v>132</v>
      </c>
    </row>
    <row r="13611" spans="1:12" hidden="1" x14ac:dyDescent="0.25">
      <c r="A13611">
        <v>291249</v>
      </c>
      <c r="B13611" t="s">
        <v>34910</v>
      </c>
      <c r="C13611" t="s">
        <v>34897</v>
      </c>
      <c r="D13611" t="s">
        <v>34856</v>
      </c>
      <c r="E13611" t="s">
        <v>36228</v>
      </c>
      <c r="F13611" t="s">
        <v>36229</v>
      </c>
      <c r="G13611">
        <v>1939</v>
      </c>
      <c r="H13611" t="s">
        <v>36834</v>
      </c>
      <c r="I13611" t="s">
        <v>34898</v>
      </c>
      <c r="J13611" s="2" t="s">
        <v>34911</v>
      </c>
      <c r="K13611" s="5" t="s">
        <v>38</v>
      </c>
      <c r="L13611" t="s">
        <v>16</v>
      </c>
    </row>
    <row r="13612" spans="1:12" hidden="1" x14ac:dyDescent="0.25">
      <c r="A13612">
        <v>291250</v>
      </c>
      <c r="B13612" t="s">
        <v>34912</v>
      </c>
      <c r="C13612" t="s">
        <v>34874</v>
      </c>
      <c r="D13612" t="s">
        <v>34856</v>
      </c>
      <c r="E13612" t="s">
        <v>36228</v>
      </c>
      <c r="F13612" t="s">
        <v>36229</v>
      </c>
      <c r="G13612">
        <v>1939</v>
      </c>
      <c r="H13612" t="s">
        <v>36834</v>
      </c>
      <c r="I13612" t="s">
        <v>34875</v>
      </c>
      <c r="J13612" s="2" t="s">
        <v>34913</v>
      </c>
      <c r="K13612" s="5" t="s">
        <v>38</v>
      </c>
      <c r="L13612" t="s">
        <v>16</v>
      </c>
    </row>
    <row r="13613" spans="1:12" hidden="1" x14ac:dyDescent="0.25">
      <c r="A13613">
        <v>291263</v>
      </c>
      <c r="B13613" t="s">
        <v>34914</v>
      </c>
      <c r="C13613" t="s">
        <v>34915</v>
      </c>
      <c r="D13613" t="s">
        <v>34856</v>
      </c>
      <c r="E13613" t="s">
        <v>36228</v>
      </c>
      <c r="F13613" t="s">
        <v>36229</v>
      </c>
      <c r="G13613">
        <v>1939</v>
      </c>
      <c r="H13613" t="s">
        <v>36834</v>
      </c>
      <c r="I13613" t="s">
        <v>12940</v>
      </c>
      <c r="J13613" s="2" t="s">
        <v>34916</v>
      </c>
      <c r="K13613" s="5" t="s">
        <v>15</v>
      </c>
      <c r="L13613" t="s">
        <v>35308</v>
      </c>
    </row>
    <row r="13614" spans="1:12" hidden="1" x14ac:dyDescent="0.25">
      <c r="A13614">
        <v>291285</v>
      </c>
      <c r="B13614" t="s">
        <v>34917</v>
      </c>
      <c r="C13614" t="s">
        <v>34915</v>
      </c>
      <c r="D13614" t="s">
        <v>34856</v>
      </c>
      <c r="E13614" t="s">
        <v>36228</v>
      </c>
      <c r="F13614" t="s">
        <v>36229</v>
      </c>
      <c r="G13614">
        <v>1939</v>
      </c>
      <c r="H13614" t="s">
        <v>36834</v>
      </c>
      <c r="I13614" t="s">
        <v>12940</v>
      </c>
      <c r="J13614" s="2" t="s">
        <v>34918</v>
      </c>
      <c r="K13614" s="5" t="s">
        <v>15</v>
      </c>
      <c r="L13614" t="s">
        <v>35308</v>
      </c>
    </row>
    <row r="13615" spans="1:12" hidden="1" x14ac:dyDescent="0.25">
      <c r="A13615">
        <v>291292</v>
      </c>
      <c r="B13615" t="s">
        <v>34919</v>
      </c>
      <c r="C13615" t="s">
        <v>34920</v>
      </c>
      <c r="D13615" t="s">
        <v>34921</v>
      </c>
      <c r="E13615" t="s">
        <v>36230</v>
      </c>
      <c r="F13615" t="s">
        <v>35387</v>
      </c>
      <c r="G13615">
        <v>1999</v>
      </c>
      <c r="H13615" t="s">
        <v>36835</v>
      </c>
      <c r="I13615" t="s">
        <v>33046</v>
      </c>
      <c r="J13615" s="2" t="s">
        <v>34922</v>
      </c>
      <c r="K13615" s="5" t="s">
        <v>55</v>
      </c>
    </row>
    <row r="13616" spans="1:12" hidden="1" x14ac:dyDescent="0.25">
      <c r="A13616">
        <v>291326</v>
      </c>
      <c r="B13616" t="s">
        <v>34923</v>
      </c>
      <c r="C13616" t="s">
        <v>34924</v>
      </c>
      <c r="D13616" t="s">
        <v>34921</v>
      </c>
      <c r="E13616" t="s">
        <v>36230</v>
      </c>
      <c r="F13616" t="s">
        <v>35387</v>
      </c>
      <c r="G13616">
        <v>1999</v>
      </c>
      <c r="H13616" t="s">
        <v>36835</v>
      </c>
      <c r="I13616" t="s">
        <v>34925</v>
      </c>
      <c r="J13616" s="2" t="s">
        <v>34926</v>
      </c>
      <c r="K13616" s="5" t="s">
        <v>55</v>
      </c>
    </row>
    <row r="13617" spans="1:12" hidden="1" x14ac:dyDescent="0.25">
      <c r="A13617">
        <v>291327</v>
      </c>
      <c r="B13617" t="s">
        <v>34927</v>
      </c>
      <c r="C13617" t="s">
        <v>34920</v>
      </c>
      <c r="D13617" t="s">
        <v>34921</v>
      </c>
      <c r="E13617" t="s">
        <v>36230</v>
      </c>
      <c r="F13617" t="s">
        <v>35387</v>
      </c>
      <c r="G13617">
        <v>1999</v>
      </c>
      <c r="H13617" t="s">
        <v>36835</v>
      </c>
      <c r="I13617" t="s">
        <v>33046</v>
      </c>
      <c r="J13617" s="2" t="s">
        <v>34928</v>
      </c>
      <c r="K13617" s="5" t="s">
        <v>55</v>
      </c>
    </row>
    <row r="13618" spans="1:12" hidden="1" x14ac:dyDescent="0.25">
      <c r="A13618">
        <v>291344</v>
      </c>
      <c r="B13618" t="s">
        <v>34929</v>
      </c>
      <c r="C13618" t="s">
        <v>34920</v>
      </c>
      <c r="D13618" t="s">
        <v>34921</v>
      </c>
      <c r="E13618" t="s">
        <v>36230</v>
      </c>
      <c r="F13618" t="s">
        <v>35387</v>
      </c>
      <c r="G13618">
        <v>1999</v>
      </c>
      <c r="H13618" t="s">
        <v>36835</v>
      </c>
      <c r="I13618" t="s">
        <v>33046</v>
      </c>
      <c r="J13618" s="2" t="s">
        <v>34930</v>
      </c>
      <c r="K13618" s="5" t="s">
        <v>128</v>
      </c>
      <c r="L13618" t="s">
        <v>27</v>
      </c>
    </row>
    <row r="13619" spans="1:12" hidden="1" x14ac:dyDescent="0.25">
      <c r="A13619">
        <v>291361</v>
      </c>
      <c r="B13619" t="s">
        <v>34931</v>
      </c>
      <c r="C13619" t="s">
        <v>34932</v>
      </c>
      <c r="D13619" t="s">
        <v>34921</v>
      </c>
      <c r="E13619" t="s">
        <v>36230</v>
      </c>
      <c r="F13619" t="s">
        <v>35387</v>
      </c>
      <c r="G13619">
        <v>1999</v>
      </c>
      <c r="H13619" t="s">
        <v>36835</v>
      </c>
      <c r="I13619" t="s">
        <v>34933</v>
      </c>
      <c r="J13619" s="2" t="s">
        <v>34934</v>
      </c>
      <c r="K13619" s="5" t="s">
        <v>55</v>
      </c>
    </row>
    <row r="13620" spans="1:12" hidden="1" x14ac:dyDescent="0.25">
      <c r="A13620">
        <v>291365</v>
      </c>
      <c r="B13620" t="s">
        <v>34935</v>
      </c>
      <c r="C13620" t="s">
        <v>34932</v>
      </c>
      <c r="D13620" t="s">
        <v>34921</v>
      </c>
      <c r="E13620" t="s">
        <v>36230</v>
      </c>
      <c r="F13620" t="s">
        <v>35387</v>
      </c>
      <c r="G13620">
        <v>1999</v>
      </c>
      <c r="H13620" t="s">
        <v>36835</v>
      </c>
      <c r="I13620" t="s">
        <v>34933</v>
      </c>
      <c r="J13620" s="2" t="s">
        <v>34936</v>
      </c>
      <c r="K13620" s="5" t="s">
        <v>1493</v>
      </c>
      <c r="L13620" t="s">
        <v>187</v>
      </c>
    </row>
    <row r="13621" spans="1:12" hidden="1" x14ac:dyDescent="0.25">
      <c r="A13621">
        <v>291370</v>
      </c>
      <c r="B13621" t="s">
        <v>34937</v>
      </c>
      <c r="C13621" t="s">
        <v>34920</v>
      </c>
      <c r="D13621" t="s">
        <v>34921</v>
      </c>
      <c r="E13621" t="s">
        <v>36230</v>
      </c>
      <c r="F13621" t="s">
        <v>35387</v>
      </c>
      <c r="G13621">
        <v>1999</v>
      </c>
      <c r="H13621" t="s">
        <v>36835</v>
      </c>
      <c r="I13621" t="s">
        <v>33046</v>
      </c>
      <c r="J13621" s="2" t="s">
        <v>34938</v>
      </c>
      <c r="K13621" s="5" t="s">
        <v>38</v>
      </c>
      <c r="L13621" t="s">
        <v>35296</v>
      </c>
    </row>
    <row r="13622" spans="1:12" hidden="1" x14ac:dyDescent="0.25">
      <c r="A13622">
        <v>291385</v>
      </c>
      <c r="B13622" t="s">
        <v>34939</v>
      </c>
      <c r="C13622" t="s">
        <v>34932</v>
      </c>
      <c r="D13622" t="s">
        <v>34921</v>
      </c>
      <c r="E13622" t="s">
        <v>36230</v>
      </c>
      <c r="F13622" t="s">
        <v>35387</v>
      </c>
      <c r="G13622">
        <v>1999</v>
      </c>
      <c r="H13622" t="s">
        <v>36835</v>
      </c>
      <c r="I13622" t="s">
        <v>34933</v>
      </c>
      <c r="J13622" s="2" t="s">
        <v>34940</v>
      </c>
      <c r="K13622" s="5" t="s">
        <v>547</v>
      </c>
    </row>
    <row r="13623" spans="1:12" hidden="1" x14ac:dyDescent="0.25">
      <c r="A13623">
        <v>291426</v>
      </c>
      <c r="B13623" t="s">
        <v>34941</v>
      </c>
      <c r="C13623" t="s">
        <v>34942</v>
      </c>
      <c r="D13623" t="s">
        <v>34921</v>
      </c>
      <c r="E13623" t="s">
        <v>36230</v>
      </c>
      <c r="F13623" t="s">
        <v>35387</v>
      </c>
      <c r="G13623">
        <v>1999</v>
      </c>
      <c r="H13623" t="s">
        <v>36835</v>
      </c>
      <c r="I13623" t="s">
        <v>34943</v>
      </c>
      <c r="J13623" s="2" t="s">
        <v>34944</v>
      </c>
      <c r="K13623" s="5" t="s">
        <v>21</v>
      </c>
    </row>
    <row r="13624" spans="1:12" hidden="1" x14ac:dyDescent="0.25">
      <c r="A13624">
        <v>291428</v>
      </c>
      <c r="B13624" t="s">
        <v>34945</v>
      </c>
      <c r="C13624" t="s">
        <v>34942</v>
      </c>
      <c r="D13624" t="s">
        <v>34921</v>
      </c>
      <c r="E13624" t="s">
        <v>36230</v>
      </c>
      <c r="F13624" t="s">
        <v>35387</v>
      </c>
      <c r="G13624">
        <v>1999</v>
      </c>
      <c r="H13624" t="s">
        <v>36835</v>
      </c>
      <c r="I13624" t="s">
        <v>34943</v>
      </c>
      <c r="J13624" s="2" t="s">
        <v>34946</v>
      </c>
      <c r="K13624" s="5" t="s">
        <v>21</v>
      </c>
    </row>
    <row r="13625" spans="1:12" hidden="1" x14ac:dyDescent="0.25">
      <c r="A13625">
        <v>291435</v>
      </c>
      <c r="B13625" t="s">
        <v>34947</v>
      </c>
      <c r="C13625" t="s">
        <v>34942</v>
      </c>
      <c r="D13625" t="s">
        <v>34921</v>
      </c>
      <c r="E13625" t="s">
        <v>36230</v>
      </c>
      <c r="F13625" t="s">
        <v>35387</v>
      </c>
      <c r="G13625">
        <v>1999</v>
      </c>
      <c r="H13625" t="s">
        <v>36835</v>
      </c>
      <c r="I13625" t="s">
        <v>34943</v>
      </c>
      <c r="J13625" s="2" t="s">
        <v>34948</v>
      </c>
      <c r="K13625" s="5" t="s">
        <v>34949</v>
      </c>
      <c r="L13625" t="s">
        <v>1674</v>
      </c>
    </row>
    <row r="13626" spans="1:12" hidden="1" x14ac:dyDescent="0.25">
      <c r="A13626">
        <v>291444</v>
      </c>
      <c r="B13626" t="s">
        <v>34950</v>
      </c>
      <c r="C13626" t="s">
        <v>34942</v>
      </c>
      <c r="D13626" t="s">
        <v>34921</v>
      </c>
      <c r="E13626" t="s">
        <v>36230</v>
      </c>
      <c r="F13626" t="s">
        <v>35387</v>
      </c>
      <c r="G13626">
        <v>1999</v>
      </c>
      <c r="H13626" t="s">
        <v>36835</v>
      </c>
      <c r="I13626" t="s">
        <v>34943</v>
      </c>
      <c r="J13626" s="2" t="s">
        <v>34951</v>
      </c>
      <c r="K13626" s="5" t="s">
        <v>38</v>
      </c>
    </row>
    <row r="13627" spans="1:12" hidden="1" x14ac:dyDescent="0.25">
      <c r="A13627">
        <v>291455</v>
      </c>
      <c r="B13627" t="s">
        <v>34952</v>
      </c>
      <c r="C13627" t="s">
        <v>34920</v>
      </c>
      <c r="D13627" t="s">
        <v>34921</v>
      </c>
      <c r="E13627" t="s">
        <v>36230</v>
      </c>
      <c r="F13627" t="s">
        <v>35387</v>
      </c>
      <c r="G13627">
        <v>1999</v>
      </c>
      <c r="H13627" t="s">
        <v>36835</v>
      </c>
      <c r="I13627" t="s">
        <v>33046</v>
      </c>
      <c r="J13627" s="2" t="s">
        <v>34953</v>
      </c>
      <c r="K13627" s="5" t="s">
        <v>202</v>
      </c>
      <c r="L13627" t="s">
        <v>129</v>
      </c>
    </row>
    <row r="13628" spans="1:12" hidden="1" x14ac:dyDescent="0.25">
      <c r="A13628">
        <v>291460</v>
      </c>
      <c r="B13628" t="s">
        <v>34954</v>
      </c>
      <c r="C13628" t="s">
        <v>34942</v>
      </c>
      <c r="D13628" t="s">
        <v>34921</v>
      </c>
      <c r="E13628" t="s">
        <v>36230</v>
      </c>
      <c r="F13628" t="s">
        <v>35387</v>
      </c>
      <c r="G13628">
        <v>1999</v>
      </c>
      <c r="H13628" t="s">
        <v>36835</v>
      </c>
      <c r="I13628" t="s">
        <v>34943</v>
      </c>
      <c r="J13628" s="2" t="s">
        <v>34955</v>
      </c>
      <c r="K13628" s="5" t="s">
        <v>21</v>
      </c>
    </row>
    <row r="13629" spans="1:12" hidden="1" x14ac:dyDescent="0.25">
      <c r="A13629">
        <v>291497</v>
      </c>
      <c r="B13629" t="s">
        <v>34956</v>
      </c>
      <c r="C13629" t="s">
        <v>34942</v>
      </c>
      <c r="D13629" t="s">
        <v>34921</v>
      </c>
      <c r="E13629" t="s">
        <v>36230</v>
      </c>
      <c r="F13629" t="s">
        <v>35387</v>
      </c>
      <c r="G13629">
        <v>1999</v>
      </c>
      <c r="H13629" t="s">
        <v>36835</v>
      </c>
      <c r="I13629" t="s">
        <v>34943</v>
      </c>
      <c r="J13629" s="2" t="s">
        <v>34957</v>
      </c>
      <c r="K13629" s="5" t="s">
        <v>128</v>
      </c>
      <c r="L13629" t="s">
        <v>162</v>
      </c>
    </row>
    <row r="13630" spans="1:12" hidden="1" x14ac:dyDescent="0.25">
      <c r="A13630">
        <v>291502</v>
      </c>
      <c r="B13630" t="s">
        <v>34958</v>
      </c>
      <c r="C13630" t="s">
        <v>34942</v>
      </c>
      <c r="D13630" t="s">
        <v>34921</v>
      </c>
      <c r="E13630" t="s">
        <v>36230</v>
      </c>
      <c r="F13630" t="s">
        <v>35387</v>
      </c>
      <c r="G13630">
        <v>1999</v>
      </c>
      <c r="H13630" t="s">
        <v>36835</v>
      </c>
      <c r="I13630" t="s">
        <v>34943</v>
      </c>
      <c r="J13630" s="2" t="s">
        <v>34959</v>
      </c>
      <c r="K13630" s="5" t="s">
        <v>502</v>
      </c>
    </row>
    <row r="13631" spans="1:12" hidden="1" x14ac:dyDescent="0.25">
      <c r="A13631">
        <v>291533</v>
      </c>
      <c r="B13631" t="s">
        <v>34960</v>
      </c>
      <c r="C13631" t="s">
        <v>34961</v>
      </c>
      <c r="D13631" t="s">
        <v>34921</v>
      </c>
      <c r="E13631" t="s">
        <v>36230</v>
      </c>
      <c r="F13631" t="s">
        <v>35387</v>
      </c>
      <c r="G13631">
        <v>1999</v>
      </c>
      <c r="H13631" t="s">
        <v>36835</v>
      </c>
      <c r="I13631" t="s">
        <v>34962</v>
      </c>
      <c r="J13631" s="2" t="s">
        <v>34963</v>
      </c>
      <c r="K13631" s="5" t="s">
        <v>15</v>
      </c>
    </row>
    <row r="13632" spans="1:12" hidden="1" x14ac:dyDescent="0.25">
      <c r="A13632">
        <v>291609</v>
      </c>
      <c r="B13632" t="s">
        <v>34964</v>
      </c>
      <c r="C13632" t="s">
        <v>34965</v>
      </c>
      <c r="D13632" t="s">
        <v>34966</v>
      </c>
      <c r="E13632" t="s">
        <v>36231</v>
      </c>
      <c r="F13632" t="s">
        <v>36232</v>
      </c>
      <c r="G13632">
        <v>2009</v>
      </c>
      <c r="H13632" t="s">
        <v>36836</v>
      </c>
      <c r="I13632" t="s">
        <v>34967</v>
      </c>
      <c r="J13632" s="2" t="s">
        <v>34968</v>
      </c>
      <c r="K13632" s="5" t="s">
        <v>15</v>
      </c>
    </row>
    <row r="13633" spans="1:15" hidden="1" x14ac:dyDescent="0.25">
      <c r="A13633">
        <v>291616</v>
      </c>
      <c r="B13633" t="s">
        <v>34969</v>
      </c>
      <c r="C13633" t="s">
        <v>34970</v>
      </c>
      <c r="D13633" t="s">
        <v>34966</v>
      </c>
      <c r="E13633" t="s">
        <v>36231</v>
      </c>
      <c r="F13633" t="s">
        <v>36232</v>
      </c>
      <c r="G13633">
        <v>2009</v>
      </c>
      <c r="H13633" t="s">
        <v>36836</v>
      </c>
      <c r="I13633" t="s">
        <v>5642</v>
      </c>
      <c r="J13633" s="2" t="s">
        <v>34971</v>
      </c>
      <c r="K13633" s="5" t="s">
        <v>38</v>
      </c>
      <c r="L13633" t="s">
        <v>232</v>
      </c>
    </row>
    <row r="13634" spans="1:15" hidden="1" x14ac:dyDescent="0.25">
      <c r="A13634">
        <v>291674</v>
      </c>
      <c r="B13634" t="s">
        <v>34972</v>
      </c>
      <c r="C13634" t="s">
        <v>34973</v>
      </c>
      <c r="D13634" t="s">
        <v>34966</v>
      </c>
      <c r="E13634" t="s">
        <v>36231</v>
      </c>
      <c r="F13634" t="s">
        <v>36232</v>
      </c>
      <c r="G13634">
        <v>2009</v>
      </c>
      <c r="H13634" t="s">
        <v>36836</v>
      </c>
      <c r="I13634" t="s">
        <v>34974</v>
      </c>
      <c r="J13634" s="2" t="s">
        <v>34975</v>
      </c>
      <c r="K13634" s="5" t="s">
        <v>32</v>
      </c>
      <c r="L13634" t="s">
        <v>687</v>
      </c>
    </row>
    <row r="13635" spans="1:15" hidden="1" x14ac:dyDescent="0.25">
      <c r="A13635">
        <v>291680</v>
      </c>
      <c r="B13635" t="s">
        <v>34976</v>
      </c>
      <c r="C13635" t="s">
        <v>34973</v>
      </c>
      <c r="D13635" t="s">
        <v>34966</v>
      </c>
      <c r="E13635" t="s">
        <v>36231</v>
      </c>
      <c r="F13635" t="s">
        <v>36232</v>
      </c>
      <c r="G13635">
        <v>2009</v>
      </c>
      <c r="H13635" t="s">
        <v>36836</v>
      </c>
      <c r="I13635" t="s">
        <v>34974</v>
      </c>
      <c r="J13635" s="2" t="s">
        <v>34977</v>
      </c>
      <c r="K13635" s="5" t="s">
        <v>21</v>
      </c>
    </row>
    <row r="13636" spans="1:15" hidden="1" x14ac:dyDescent="0.25">
      <c r="A13636">
        <v>291685</v>
      </c>
      <c r="B13636" t="s">
        <v>34978</v>
      </c>
      <c r="C13636" t="s">
        <v>34979</v>
      </c>
      <c r="D13636" t="s">
        <v>34966</v>
      </c>
      <c r="E13636" t="s">
        <v>36231</v>
      </c>
      <c r="F13636" t="s">
        <v>36232</v>
      </c>
      <c r="G13636">
        <v>2009</v>
      </c>
      <c r="H13636" t="s">
        <v>36836</v>
      </c>
      <c r="I13636" t="s">
        <v>22533</v>
      </c>
      <c r="J13636" s="2" t="s">
        <v>34980</v>
      </c>
      <c r="K13636" s="5" t="s">
        <v>55</v>
      </c>
    </row>
    <row r="13637" spans="1:15" hidden="1" x14ac:dyDescent="0.25">
      <c r="A13637">
        <v>291703</v>
      </c>
      <c r="B13637" t="s">
        <v>34981</v>
      </c>
      <c r="C13637" t="s">
        <v>34973</v>
      </c>
      <c r="D13637" t="s">
        <v>34966</v>
      </c>
      <c r="E13637" t="s">
        <v>36231</v>
      </c>
      <c r="F13637" t="s">
        <v>36232</v>
      </c>
      <c r="G13637">
        <v>2009</v>
      </c>
      <c r="H13637" t="s">
        <v>36836</v>
      </c>
      <c r="I13637" t="s">
        <v>34974</v>
      </c>
      <c r="J13637" s="2" t="s">
        <v>34982</v>
      </c>
      <c r="K13637" s="5" t="s">
        <v>38</v>
      </c>
      <c r="L13637" t="s">
        <v>16</v>
      </c>
    </row>
    <row r="13638" spans="1:15" hidden="1" x14ac:dyDescent="0.25">
      <c r="A13638">
        <v>291707</v>
      </c>
      <c r="B13638" t="s">
        <v>34983</v>
      </c>
      <c r="C13638" t="s">
        <v>34984</v>
      </c>
      <c r="D13638" t="s">
        <v>34966</v>
      </c>
      <c r="E13638" t="s">
        <v>36231</v>
      </c>
      <c r="F13638" t="s">
        <v>36232</v>
      </c>
      <c r="G13638">
        <v>2009</v>
      </c>
      <c r="H13638" t="s">
        <v>36836</v>
      </c>
      <c r="I13638" t="s">
        <v>34985</v>
      </c>
      <c r="J13638" s="2" t="s">
        <v>34986</v>
      </c>
      <c r="K13638" s="5" t="s">
        <v>1808</v>
      </c>
      <c r="L13638" t="s">
        <v>35297</v>
      </c>
    </row>
    <row r="13639" spans="1:15" hidden="1" x14ac:dyDescent="0.25">
      <c r="A13639">
        <v>291760</v>
      </c>
      <c r="B13639" t="s">
        <v>34987</v>
      </c>
      <c r="C13639" t="s">
        <v>34988</v>
      </c>
      <c r="D13639" t="s">
        <v>34966</v>
      </c>
      <c r="E13639" t="s">
        <v>36231</v>
      </c>
      <c r="F13639" t="s">
        <v>36232</v>
      </c>
      <c r="G13639">
        <v>2009</v>
      </c>
      <c r="H13639" t="s">
        <v>36836</v>
      </c>
      <c r="I13639" t="s">
        <v>34989</v>
      </c>
      <c r="J13639" s="2" t="s">
        <v>34990</v>
      </c>
      <c r="K13639" s="5" t="s">
        <v>38</v>
      </c>
      <c r="L13639" t="s">
        <v>1584</v>
      </c>
    </row>
    <row r="13640" spans="1:15" hidden="1" x14ac:dyDescent="0.25">
      <c r="A13640">
        <v>291841</v>
      </c>
      <c r="B13640" t="s">
        <v>34991</v>
      </c>
      <c r="C13640" t="s">
        <v>34979</v>
      </c>
      <c r="D13640" t="s">
        <v>34966</v>
      </c>
      <c r="E13640" t="s">
        <v>36231</v>
      </c>
      <c r="F13640" t="s">
        <v>36232</v>
      </c>
      <c r="G13640">
        <v>2009</v>
      </c>
      <c r="H13640" t="s">
        <v>36836</v>
      </c>
      <c r="I13640" t="s">
        <v>22533</v>
      </c>
      <c r="J13640" s="2" t="s">
        <v>34992</v>
      </c>
      <c r="K13640" s="5" t="s">
        <v>38</v>
      </c>
      <c r="L13640" t="s">
        <v>323</v>
      </c>
    </row>
    <row r="13641" spans="1:15" hidden="1" x14ac:dyDescent="0.25">
      <c r="A13641">
        <v>291845</v>
      </c>
      <c r="B13641" t="s">
        <v>34993</v>
      </c>
      <c r="C13641" t="s">
        <v>34988</v>
      </c>
      <c r="D13641" t="s">
        <v>34966</v>
      </c>
      <c r="E13641" t="s">
        <v>36231</v>
      </c>
      <c r="F13641" t="s">
        <v>36232</v>
      </c>
      <c r="G13641">
        <v>2009</v>
      </c>
      <c r="H13641" t="s">
        <v>36836</v>
      </c>
      <c r="I13641" t="s">
        <v>34989</v>
      </c>
      <c r="J13641" s="2" t="s">
        <v>34994</v>
      </c>
      <c r="K13641" s="5" t="s">
        <v>38</v>
      </c>
      <c r="O13641" t="s">
        <v>24</v>
      </c>
    </row>
    <row r="13642" spans="1:15" hidden="1" x14ac:dyDescent="0.25">
      <c r="A13642">
        <v>291904</v>
      </c>
      <c r="B13642" t="s">
        <v>34995</v>
      </c>
      <c r="C13642" t="s">
        <v>34984</v>
      </c>
      <c r="D13642" t="s">
        <v>34966</v>
      </c>
      <c r="E13642" t="s">
        <v>36231</v>
      </c>
      <c r="F13642" t="s">
        <v>36232</v>
      </c>
      <c r="G13642">
        <v>2009</v>
      </c>
      <c r="H13642" t="s">
        <v>36836</v>
      </c>
      <c r="I13642" t="s">
        <v>34985</v>
      </c>
      <c r="J13642" s="2" t="s">
        <v>34996</v>
      </c>
      <c r="K13642" s="5" t="s">
        <v>1493</v>
      </c>
    </row>
    <row r="13643" spans="1:15" hidden="1" x14ac:dyDescent="0.25">
      <c r="A13643">
        <v>291917</v>
      </c>
      <c r="B13643" t="s">
        <v>34997</v>
      </c>
      <c r="C13643" t="s">
        <v>34998</v>
      </c>
      <c r="D13643" t="s">
        <v>34966</v>
      </c>
      <c r="E13643" t="s">
        <v>36231</v>
      </c>
      <c r="F13643" t="s">
        <v>36232</v>
      </c>
      <c r="G13643">
        <v>2009</v>
      </c>
      <c r="H13643" t="s">
        <v>36836</v>
      </c>
      <c r="I13643" t="s">
        <v>34999</v>
      </c>
      <c r="J13643" s="2" t="s">
        <v>35000</v>
      </c>
      <c r="K13643" s="5" t="s">
        <v>173</v>
      </c>
      <c r="L13643" t="s">
        <v>232</v>
      </c>
    </row>
    <row r="13644" spans="1:15" hidden="1" x14ac:dyDescent="0.25">
      <c r="A13644">
        <v>291976</v>
      </c>
      <c r="B13644" t="s">
        <v>35001</v>
      </c>
      <c r="C13644" t="s">
        <v>35002</v>
      </c>
      <c r="D13644" t="s">
        <v>35003</v>
      </c>
      <c r="E13644" t="s">
        <v>36233</v>
      </c>
      <c r="F13644" t="s">
        <v>36125</v>
      </c>
      <c r="G13644">
        <v>2002</v>
      </c>
      <c r="H13644" t="s">
        <v>36837</v>
      </c>
      <c r="I13644" t="s">
        <v>35004</v>
      </c>
      <c r="J13644" s="2" t="s">
        <v>35005</v>
      </c>
      <c r="K13644" s="5" t="s">
        <v>38</v>
      </c>
      <c r="L13644" t="s">
        <v>323</v>
      </c>
    </row>
    <row r="13645" spans="1:15" hidden="1" x14ac:dyDescent="0.25">
      <c r="A13645">
        <v>291982</v>
      </c>
      <c r="B13645" t="s">
        <v>35006</v>
      </c>
      <c r="C13645" t="s">
        <v>35002</v>
      </c>
      <c r="D13645" t="s">
        <v>35003</v>
      </c>
      <c r="E13645" t="s">
        <v>36233</v>
      </c>
      <c r="F13645" t="s">
        <v>36125</v>
      </c>
      <c r="G13645">
        <v>2002</v>
      </c>
      <c r="H13645" t="s">
        <v>36837</v>
      </c>
      <c r="I13645" t="s">
        <v>35004</v>
      </c>
      <c r="J13645" s="2" t="s">
        <v>35007</v>
      </c>
      <c r="K13645" s="5" t="s">
        <v>55</v>
      </c>
    </row>
    <row r="13646" spans="1:15" hidden="1" x14ac:dyDescent="0.25">
      <c r="A13646">
        <v>292001</v>
      </c>
      <c r="B13646" t="s">
        <v>35008</v>
      </c>
      <c r="C13646" t="s">
        <v>35002</v>
      </c>
      <c r="D13646" t="s">
        <v>35003</v>
      </c>
      <c r="E13646" t="s">
        <v>36233</v>
      </c>
      <c r="F13646" t="s">
        <v>36125</v>
      </c>
      <c r="G13646">
        <v>2002</v>
      </c>
      <c r="H13646" t="s">
        <v>36837</v>
      </c>
      <c r="I13646" t="s">
        <v>35004</v>
      </c>
      <c r="J13646" s="2" t="s">
        <v>35009</v>
      </c>
      <c r="K13646" s="5" t="s">
        <v>128</v>
      </c>
    </row>
    <row r="13647" spans="1:15" hidden="1" x14ac:dyDescent="0.25">
      <c r="A13647">
        <v>292009</v>
      </c>
      <c r="B13647" t="s">
        <v>35010</v>
      </c>
      <c r="C13647" t="s">
        <v>35002</v>
      </c>
      <c r="D13647" t="s">
        <v>35003</v>
      </c>
      <c r="E13647" t="s">
        <v>36233</v>
      </c>
      <c r="F13647" t="s">
        <v>36125</v>
      </c>
      <c r="G13647">
        <v>2002</v>
      </c>
      <c r="H13647" t="s">
        <v>36837</v>
      </c>
      <c r="I13647" t="s">
        <v>35004</v>
      </c>
      <c r="J13647" s="2" t="s">
        <v>35011</v>
      </c>
      <c r="K13647" s="5" t="s">
        <v>38</v>
      </c>
      <c r="L13647" t="s">
        <v>35293</v>
      </c>
    </row>
    <row r="13648" spans="1:15" hidden="1" x14ac:dyDescent="0.25">
      <c r="A13648">
        <v>292015</v>
      </c>
      <c r="B13648" t="s">
        <v>35012</v>
      </c>
      <c r="C13648" t="s">
        <v>35013</v>
      </c>
      <c r="D13648" t="s">
        <v>35003</v>
      </c>
      <c r="E13648" t="s">
        <v>36233</v>
      </c>
      <c r="F13648" t="s">
        <v>36125</v>
      </c>
      <c r="G13648">
        <v>2002</v>
      </c>
      <c r="H13648" t="s">
        <v>36837</v>
      </c>
      <c r="I13648" t="s">
        <v>35014</v>
      </c>
      <c r="J13648" s="2" t="s">
        <v>35015</v>
      </c>
      <c r="K13648" s="5" t="s">
        <v>38</v>
      </c>
      <c r="L13648" t="s">
        <v>187</v>
      </c>
    </row>
    <row r="13649" spans="1:12" hidden="1" x14ac:dyDescent="0.25">
      <c r="A13649">
        <v>292027</v>
      </c>
      <c r="B13649" t="s">
        <v>35016</v>
      </c>
      <c r="C13649" t="s">
        <v>35002</v>
      </c>
      <c r="D13649" t="s">
        <v>35003</v>
      </c>
      <c r="E13649" t="s">
        <v>36233</v>
      </c>
      <c r="F13649" t="s">
        <v>36125</v>
      </c>
      <c r="G13649">
        <v>2002</v>
      </c>
      <c r="H13649" t="s">
        <v>36837</v>
      </c>
      <c r="I13649" t="s">
        <v>35004</v>
      </c>
      <c r="J13649" s="2" t="s">
        <v>35017</v>
      </c>
      <c r="K13649" s="5" t="s">
        <v>38</v>
      </c>
    </row>
    <row r="13650" spans="1:12" hidden="1" x14ac:dyDescent="0.25">
      <c r="A13650">
        <v>292028</v>
      </c>
      <c r="B13650" t="s">
        <v>35018</v>
      </c>
      <c r="C13650" t="s">
        <v>35013</v>
      </c>
      <c r="D13650" t="s">
        <v>35003</v>
      </c>
      <c r="E13650" t="s">
        <v>36233</v>
      </c>
      <c r="F13650" t="s">
        <v>36125</v>
      </c>
      <c r="G13650">
        <v>2002</v>
      </c>
      <c r="H13650" t="s">
        <v>36837</v>
      </c>
      <c r="I13650" t="s">
        <v>35014</v>
      </c>
      <c r="J13650" s="2" t="s">
        <v>35019</v>
      </c>
      <c r="K13650" s="5" t="s">
        <v>38</v>
      </c>
    </row>
    <row r="13651" spans="1:12" hidden="1" x14ac:dyDescent="0.25">
      <c r="A13651">
        <v>292029</v>
      </c>
      <c r="B13651" t="s">
        <v>35020</v>
      </c>
      <c r="C13651" t="s">
        <v>35002</v>
      </c>
      <c r="D13651" t="s">
        <v>35003</v>
      </c>
      <c r="E13651" t="s">
        <v>36233</v>
      </c>
      <c r="F13651" t="s">
        <v>36125</v>
      </c>
      <c r="G13651">
        <v>2002</v>
      </c>
      <c r="H13651" t="s">
        <v>36837</v>
      </c>
      <c r="I13651" t="s">
        <v>35004</v>
      </c>
      <c r="J13651" s="2" t="s">
        <v>35021</v>
      </c>
      <c r="K13651" s="5" t="s">
        <v>38</v>
      </c>
    </row>
    <row r="13652" spans="1:12" hidden="1" x14ac:dyDescent="0.25">
      <c r="A13652">
        <v>292035</v>
      </c>
      <c r="B13652" t="s">
        <v>35022</v>
      </c>
      <c r="C13652" t="s">
        <v>35002</v>
      </c>
      <c r="D13652" t="s">
        <v>35003</v>
      </c>
      <c r="E13652" t="s">
        <v>36233</v>
      </c>
      <c r="F13652" t="s">
        <v>36125</v>
      </c>
      <c r="G13652">
        <v>2002</v>
      </c>
      <c r="H13652" t="s">
        <v>36837</v>
      </c>
      <c r="I13652" t="s">
        <v>35004</v>
      </c>
      <c r="J13652" s="2" t="s">
        <v>35023</v>
      </c>
      <c r="K13652" s="5" t="s">
        <v>38</v>
      </c>
      <c r="L13652" t="s">
        <v>35266</v>
      </c>
    </row>
    <row r="13653" spans="1:12" hidden="1" x14ac:dyDescent="0.25">
      <c r="A13653">
        <v>292136</v>
      </c>
      <c r="B13653" t="s">
        <v>35024</v>
      </c>
      <c r="C13653" t="s">
        <v>35013</v>
      </c>
      <c r="D13653" t="s">
        <v>35003</v>
      </c>
      <c r="E13653" t="s">
        <v>36233</v>
      </c>
      <c r="F13653" t="s">
        <v>36125</v>
      </c>
      <c r="G13653">
        <v>2002</v>
      </c>
      <c r="H13653" t="s">
        <v>36837</v>
      </c>
      <c r="I13653" t="s">
        <v>35014</v>
      </c>
      <c r="J13653" s="2" t="s">
        <v>35025</v>
      </c>
      <c r="K13653" s="5" t="s">
        <v>55</v>
      </c>
    </row>
    <row r="13654" spans="1:12" hidden="1" x14ac:dyDescent="0.25">
      <c r="A13654">
        <v>292144</v>
      </c>
      <c r="B13654" t="s">
        <v>35026</v>
      </c>
      <c r="C13654" t="s">
        <v>35013</v>
      </c>
      <c r="D13654" t="s">
        <v>35003</v>
      </c>
      <c r="E13654" t="s">
        <v>36233</v>
      </c>
      <c r="F13654" t="s">
        <v>36125</v>
      </c>
      <c r="G13654">
        <v>2002</v>
      </c>
      <c r="H13654" t="s">
        <v>36837</v>
      </c>
      <c r="I13654" t="s">
        <v>35014</v>
      </c>
      <c r="J13654" s="2" t="s">
        <v>35027</v>
      </c>
      <c r="K13654" s="5" t="s">
        <v>128</v>
      </c>
    </row>
    <row r="13655" spans="1:12" hidden="1" x14ac:dyDescent="0.25">
      <c r="A13655">
        <v>292163</v>
      </c>
      <c r="B13655" t="s">
        <v>35028</v>
      </c>
      <c r="C13655" t="s">
        <v>35013</v>
      </c>
      <c r="D13655" t="s">
        <v>35003</v>
      </c>
      <c r="E13655" t="s">
        <v>36233</v>
      </c>
      <c r="F13655" t="s">
        <v>36125</v>
      </c>
      <c r="G13655">
        <v>2002</v>
      </c>
      <c r="H13655" t="s">
        <v>36837</v>
      </c>
      <c r="I13655" t="s">
        <v>35014</v>
      </c>
      <c r="J13655" s="2" t="s">
        <v>35029</v>
      </c>
      <c r="K13655" s="5" t="s">
        <v>55</v>
      </c>
    </row>
    <row r="13656" spans="1:12" hidden="1" x14ac:dyDescent="0.25">
      <c r="A13656">
        <v>292170</v>
      </c>
      <c r="B13656" t="s">
        <v>35030</v>
      </c>
      <c r="C13656" t="s">
        <v>35031</v>
      </c>
      <c r="D13656" t="s">
        <v>35003</v>
      </c>
      <c r="E13656" t="s">
        <v>36233</v>
      </c>
      <c r="F13656" t="s">
        <v>36125</v>
      </c>
      <c r="G13656">
        <v>2002</v>
      </c>
      <c r="H13656" t="s">
        <v>36837</v>
      </c>
      <c r="I13656" t="s">
        <v>35032</v>
      </c>
      <c r="J13656" s="2" t="s">
        <v>35033</v>
      </c>
      <c r="K13656" s="5" t="s">
        <v>38</v>
      </c>
      <c r="L13656" t="s">
        <v>232</v>
      </c>
    </row>
    <row r="13657" spans="1:12" hidden="1" x14ac:dyDescent="0.25">
      <c r="A13657">
        <v>292204</v>
      </c>
      <c r="B13657" t="s">
        <v>35034</v>
      </c>
      <c r="C13657" t="s">
        <v>35013</v>
      </c>
      <c r="D13657" t="s">
        <v>35003</v>
      </c>
      <c r="E13657" t="s">
        <v>36233</v>
      </c>
      <c r="F13657" t="s">
        <v>36125</v>
      </c>
      <c r="G13657">
        <v>2002</v>
      </c>
      <c r="H13657" t="s">
        <v>36837</v>
      </c>
      <c r="I13657" t="s">
        <v>35014</v>
      </c>
      <c r="J13657" s="2" t="s">
        <v>35035</v>
      </c>
      <c r="K13657" s="5" t="s">
        <v>38</v>
      </c>
      <c r="L13657" t="s">
        <v>627</v>
      </c>
    </row>
    <row r="13658" spans="1:12" hidden="1" x14ac:dyDescent="0.25">
      <c r="A13658">
        <v>292224</v>
      </c>
      <c r="B13658" t="s">
        <v>35036</v>
      </c>
      <c r="C13658" t="s">
        <v>35013</v>
      </c>
      <c r="D13658" t="s">
        <v>35003</v>
      </c>
      <c r="E13658" t="s">
        <v>36233</v>
      </c>
      <c r="F13658" t="s">
        <v>36125</v>
      </c>
      <c r="G13658">
        <v>2002</v>
      </c>
      <c r="H13658" t="s">
        <v>36837</v>
      </c>
      <c r="I13658" t="s">
        <v>35014</v>
      </c>
      <c r="J13658" s="2" t="s">
        <v>35037</v>
      </c>
      <c r="K13658" s="5" t="s">
        <v>38</v>
      </c>
      <c r="L13658" t="s">
        <v>174</v>
      </c>
    </row>
    <row r="13659" spans="1:12" hidden="1" x14ac:dyDescent="0.25">
      <c r="A13659">
        <v>292301</v>
      </c>
      <c r="B13659" t="s">
        <v>35038</v>
      </c>
      <c r="C13659" t="s">
        <v>35039</v>
      </c>
      <c r="D13659" t="s">
        <v>35003</v>
      </c>
      <c r="E13659" t="s">
        <v>36233</v>
      </c>
      <c r="F13659" t="s">
        <v>36125</v>
      </c>
      <c r="G13659">
        <v>2002</v>
      </c>
      <c r="H13659" t="s">
        <v>36837</v>
      </c>
      <c r="I13659" t="s">
        <v>35040</v>
      </c>
      <c r="J13659" s="2" t="s">
        <v>35041</v>
      </c>
      <c r="K13659" s="5" t="s">
        <v>55</v>
      </c>
    </row>
    <row r="13660" spans="1:12" hidden="1" x14ac:dyDescent="0.25">
      <c r="A13660">
        <v>292318</v>
      </c>
      <c r="B13660" t="s">
        <v>35042</v>
      </c>
      <c r="C13660" t="s">
        <v>35043</v>
      </c>
      <c r="D13660" t="s">
        <v>35003</v>
      </c>
      <c r="E13660" t="s">
        <v>36233</v>
      </c>
      <c r="F13660" t="s">
        <v>36125</v>
      </c>
      <c r="G13660">
        <v>2002</v>
      </c>
      <c r="H13660" t="s">
        <v>36837</v>
      </c>
      <c r="I13660" t="s">
        <v>35044</v>
      </c>
      <c r="J13660" s="2" t="s">
        <v>35045</v>
      </c>
      <c r="K13660" s="5" t="s">
        <v>38</v>
      </c>
      <c r="L13660" t="s">
        <v>35262</v>
      </c>
    </row>
    <row r="13661" spans="1:12" hidden="1" x14ac:dyDescent="0.25">
      <c r="A13661">
        <v>292322</v>
      </c>
      <c r="B13661" t="s">
        <v>35046</v>
      </c>
      <c r="C13661" t="s">
        <v>35043</v>
      </c>
      <c r="D13661" t="s">
        <v>35003</v>
      </c>
      <c r="E13661" t="s">
        <v>36233</v>
      </c>
      <c r="F13661" t="s">
        <v>36125</v>
      </c>
      <c r="G13661">
        <v>2002</v>
      </c>
      <c r="H13661" t="s">
        <v>36837</v>
      </c>
      <c r="I13661" t="s">
        <v>35044</v>
      </c>
      <c r="J13661" s="2" t="s">
        <v>35047</v>
      </c>
      <c r="K13661" s="5" t="s">
        <v>128</v>
      </c>
    </row>
    <row r="13662" spans="1:12" hidden="1" x14ac:dyDescent="0.25">
      <c r="A13662">
        <v>292335</v>
      </c>
      <c r="B13662" t="s">
        <v>35048</v>
      </c>
      <c r="C13662" t="s">
        <v>35043</v>
      </c>
      <c r="D13662" t="s">
        <v>35003</v>
      </c>
      <c r="E13662" t="s">
        <v>36233</v>
      </c>
      <c r="F13662" t="s">
        <v>36125</v>
      </c>
      <c r="G13662">
        <v>2002</v>
      </c>
      <c r="H13662" t="s">
        <v>36837</v>
      </c>
      <c r="I13662" t="s">
        <v>35044</v>
      </c>
      <c r="J13662" s="2" t="s">
        <v>35049</v>
      </c>
      <c r="K13662" s="5" t="s">
        <v>38</v>
      </c>
      <c r="L13662" t="s">
        <v>232</v>
      </c>
    </row>
    <row r="13663" spans="1:12" hidden="1" x14ac:dyDescent="0.25">
      <c r="A13663">
        <v>292336</v>
      </c>
      <c r="B13663" t="s">
        <v>35050</v>
      </c>
      <c r="C13663" t="s">
        <v>35013</v>
      </c>
      <c r="D13663" t="s">
        <v>35003</v>
      </c>
      <c r="E13663" t="s">
        <v>36233</v>
      </c>
      <c r="F13663" t="s">
        <v>36125</v>
      </c>
      <c r="G13663">
        <v>2002</v>
      </c>
      <c r="H13663" t="s">
        <v>36837</v>
      </c>
      <c r="I13663" t="s">
        <v>35014</v>
      </c>
      <c r="J13663" s="2" t="s">
        <v>35051</v>
      </c>
      <c r="K13663" s="5" t="s">
        <v>21</v>
      </c>
      <c r="L13663" t="s">
        <v>143</v>
      </c>
    </row>
    <row r="13664" spans="1:12" hidden="1" x14ac:dyDescent="0.25">
      <c r="A13664">
        <v>292341</v>
      </c>
      <c r="B13664" t="s">
        <v>35052</v>
      </c>
      <c r="C13664" t="s">
        <v>35043</v>
      </c>
      <c r="D13664" t="s">
        <v>35003</v>
      </c>
      <c r="E13664" t="s">
        <v>36233</v>
      </c>
      <c r="F13664" t="s">
        <v>36125</v>
      </c>
      <c r="G13664">
        <v>2002</v>
      </c>
      <c r="H13664" t="s">
        <v>36837</v>
      </c>
      <c r="I13664" t="s">
        <v>35044</v>
      </c>
      <c r="J13664" s="2" t="s">
        <v>35053</v>
      </c>
      <c r="K13664" s="5" t="s">
        <v>21</v>
      </c>
    </row>
    <row r="13665" spans="1:12" hidden="1" x14ac:dyDescent="0.25">
      <c r="A13665">
        <v>292347</v>
      </c>
      <c r="B13665" t="s">
        <v>35054</v>
      </c>
      <c r="C13665" t="s">
        <v>35043</v>
      </c>
      <c r="D13665" t="s">
        <v>35003</v>
      </c>
      <c r="E13665" t="s">
        <v>36233</v>
      </c>
      <c r="F13665" t="s">
        <v>36125</v>
      </c>
      <c r="G13665">
        <v>2002</v>
      </c>
      <c r="H13665" t="s">
        <v>36837</v>
      </c>
      <c r="I13665" t="s">
        <v>35044</v>
      </c>
      <c r="J13665" s="2" t="s">
        <v>35055</v>
      </c>
      <c r="K13665" s="5" t="s">
        <v>505</v>
      </c>
    </row>
    <row r="13666" spans="1:12" hidden="1" x14ac:dyDescent="0.25">
      <c r="A13666">
        <v>292366</v>
      </c>
      <c r="B13666" t="s">
        <v>35056</v>
      </c>
      <c r="C13666" t="s">
        <v>35013</v>
      </c>
      <c r="D13666" t="s">
        <v>35003</v>
      </c>
      <c r="E13666" t="s">
        <v>36233</v>
      </c>
      <c r="F13666" t="s">
        <v>36125</v>
      </c>
      <c r="G13666">
        <v>2002</v>
      </c>
      <c r="H13666" t="s">
        <v>36837</v>
      </c>
      <c r="I13666" t="s">
        <v>35014</v>
      </c>
      <c r="J13666" s="2" t="s">
        <v>35057</v>
      </c>
      <c r="K13666" s="5" t="s">
        <v>55</v>
      </c>
    </row>
    <row r="13667" spans="1:12" hidden="1" x14ac:dyDescent="0.25">
      <c r="A13667">
        <v>292372</v>
      </c>
      <c r="B13667" t="s">
        <v>35058</v>
      </c>
      <c r="C13667" t="s">
        <v>35013</v>
      </c>
      <c r="D13667" t="s">
        <v>35003</v>
      </c>
      <c r="E13667" t="s">
        <v>36233</v>
      </c>
      <c r="F13667" t="s">
        <v>36125</v>
      </c>
      <c r="G13667">
        <v>2002</v>
      </c>
      <c r="H13667" t="s">
        <v>36837</v>
      </c>
      <c r="I13667" t="s">
        <v>35014</v>
      </c>
      <c r="J13667" s="2" t="s">
        <v>35059</v>
      </c>
      <c r="K13667" s="5" t="s">
        <v>21</v>
      </c>
    </row>
    <row r="13668" spans="1:12" hidden="1" x14ac:dyDescent="0.25">
      <c r="A13668">
        <v>292378</v>
      </c>
      <c r="B13668" t="s">
        <v>35060</v>
      </c>
      <c r="C13668" t="s">
        <v>35061</v>
      </c>
      <c r="D13668" t="s">
        <v>35062</v>
      </c>
      <c r="E13668" t="s">
        <v>36234</v>
      </c>
      <c r="F13668" t="s">
        <v>35552</v>
      </c>
      <c r="G13668">
        <v>2000</v>
      </c>
      <c r="H13668" t="s">
        <v>36838</v>
      </c>
      <c r="I13668" t="s">
        <v>35063</v>
      </c>
      <c r="J13668" s="2" t="s">
        <v>35064</v>
      </c>
      <c r="K13668" s="5" t="s">
        <v>38</v>
      </c>
      <c r="L13668" t="s">
        <v>132</v>
      </c>
    </row>
    <row r="13669" spans="1:12" hidden="1" x14ac:dyDescent="0.25">
      <c r="A13669">
        <v>292382</v>
      </c>
      <c r="B13669" t="s">
        <v>35065</v>
      </c>
      <c r="C13669" t="s">
        <v>35061</v>
      </c>
      <c r="D13669" t="s">
        <v>35062</v>
      </c>
      <c r="E13669" t="s">
        <v>36234</v>
      </c>
      <c r="F13669" t="s">
        <v>35552</v>
      </c>
      <c r="G13669">
        <v>2000</v>
      </c>
      <c r="H13669" t="s">
        <v>36838</v>
      </c>
      <c r="I13669" t="s">
        <v>35063</v>
      </c>
      <c r="J13669" s="2" t="s">
        <v>35066</v>
      </c>
      <c r="K13669" s="5" t="s">
        <v>128</v>
      </c>
    </row>
    <row r="13670" spans="1:12" hidden="1" x14ac:dyDescent="0.25">
      <c r="A13670">
        <v>292390</v>
      </c>
      <c r="B13670" t="s">
        <v>35067</v>
      </c>
      <c r="C13670" t="s">
        <v>35061</v>
      </c>
      <c r="D13670" t="s">
        <v>35062</v>
      </c>
      <c r="E13670" t="s">
        <v>36234</v>
      </c>
      <c r="F13670" t="s">
        <v>35552</v>
      </c>
      <c r="G13670">
        <v>2000</v>
      </c>
      <c r="H13670" t="s">
        <v>36838</v>
      </c>
      <c r="I13670" t="s">
        <v>35063</v>
      </c>
      <c r="J13670" s="2" t="s">
        <v>35068</v>
      </c>
      <c r="K13670" s="5" t="s">
        <v>38</v>
      </c>
      <c r="L13670" t="s">
        <v>35281</v>
      </c>
    </row>
    <row r="13671" spans="1:12" hidden="1" x14ac:dyDescent="0.25">
      <c r="A13671">
        <v>292413</v>
      </c>
      <c r="B13671" t="s">
        <v>35069</v>
      </c>
      <c r="C13671" t="s">
        <v>35070</v>
      </c>
      <c r="D13671" t="s">
        <v>35062</v>
      </c>
      <c r="E13671" t="s">
        <v>36234</v>
      </c>
      <c r="F13671" t="s">
        <v>35552</v>
      </c>
      <c r="G13671">
        <v>2000</v>
      </c>
      <c r="H13671" t="s">
        <v>36838</v>
      </c>
      <c r="I13671" t="s">
        <v>35071</v>
      </c>
      <c r="J13671" s="2" t="s">
        <v>35072</v>
      </c>
      <c r="K13671" s="5" t="s">
        <v>128</v>
      </c>
    </row>
    <row r="13672" spans="1:12" hidden="1" x14ac:dyDescent="0.25">
      <c r="A13672">
        <v>292454</v>
      </c>
      <c r="B13672" t="s">
        <v>35073</v>
      </c>
      <c r="C13672" t="s">
        <v>35074</v>
      </c>
      <c r="D13672" t="s">
        <v>35062</v>
      </c>
      <c r="E13672" t="s">
        <v>36234</v>
      </c>
      <c r="F13672" t="s">
        <v>35552</v>
      </c>
      <c r="G13672">
        <v>2000</v>
      </c>
      <c r="H13672" t="s">
        <v>36838</v>
      </c>
      <c r="I13672" t="s">
        <v>1275</v>
      </c>
      <c r="J13672" s="2" t="s">
        <v>35075</v>
      </c>
      <c r="K13672" s="5" t="s">
        <v>21</v>
      </c>
    </row>
    <row r="13673" spans="1:12" hidden="1" x14ac:dyDescent="0.25">
      <c r="A13673">
        <v>292462</v>
      </c>
      <c r="B13673" t="s">
        <v>35076</v>
      </c>
      <c r="C13673" t="s">
        <v>35077</v>
      </c>
      <c r="D13673" t="s">
        <v>35062</v>
      </c>
      <c r="E13673" t="s">
        <v>36234</v>
      </c>
      <c r="F13673" t="s">
        <v>35552</v>
      </c>
      <c r="G13673">
        <v>2000</v>
      </c>
      <c r="H13673" t="s">
        <v>36838</v>
      </c>
      <c r="I13673" t="s">
        <v>2771</v>
      </c>
      <c r="J13673" s="2" t="s">
        <v>35078</v>
      </c>
      <c r="K13673" s="5" t="s">
        <v>21</v>
      </c>
    </row>
    <row r="13674" spans="1:12" hidden="1" x14ac:dyDescent="0.25">
      <c r="A13674">
        <v>292478</v>
      </c>
      <c r="B13674" t="s">
        <v>35079</v>
      </c>
      <c r="C13674" t="s">
        <v>35080</v>
      </c>
      <c r="D13674" t="s">
        <v>35062</v>
      </c>
      <c r="E13674" t="s">
        <v>36234</v>
      </c>
      <c r="F13674" t="s">
        <v>35552</v>
      </c>
      <c r="G13674">
        <v>2000</v>
      </c>
      <c r="H13674" t="s">
        <v>36838</v>
      </c>
      <c r="I13674" t="s">
        <v>35081</v>
      </c>
      <c r="J13674" s="2" t="s">
        <v>35082</v>
      </c>
      <c r="K13674" s="5" t="s">
        <v>5942</v>
      </c>
    </row>
    <row r="13675" spans="1:12" hidden="1" x14ac:dyDescent="0.25">
      <c r="A13675">
        <v>292505</v>
      </c>
      <c r="B13675" t="s">
        <v>35083</v>
      </c>
      <c r="C13675" t="s">
        <v>35084</v>
      </c>
      <c r="D13675" t="s">
        <v>35062</v>
      </c>
      <c r="E13675" t="s">
        <v>36234</v>
      </c>
      <c r="F13675" t="s">
        <v>35552</v>
      </c>
      <c r="G13675">
        <v>2000</v>
      </c>
      <c r="H13675" t="s">
        <v>36838</v>
      </c>
      <c r="I13675" t="s">
        <v>23097</v>
      </c>
      <c r="J13675" s="2" t="s">
        <v>35085</v>
      </c>
      <c r="K13675" s="5" t="s">
        <v>38</v>
      </c>
      <c r="L13675" t="s">
        <v>132</v>
      </c>
    </row>
    <row r="13676" spans="1:12" hidden="1" x14ac:dyDescent="0.25">
      <c r="A13676">
        <v>292517</v>
      </c>
      <c r="B13676" t="s">
        <v>35086</v>
      </c>
      <c r="C13676" t="s">
        <v>35087</v>
      </c>
      <c r="D13676" t="s">
        <v>35062</v>
      </c>
      <c r="E13676" t="s">
        <v>36234</v>
      </c>
      <c r="F13676" t="s">
        <v>35552</v>
      </c>
      <c r="G13676">
        <v>2000</v>
      </c>
      <c r="H13676" t="s">
        <v>36838</v>
      </c>
      <c r="I13676" t="s">
        <v>35088</v>
      </c>
      <c r="J13676" s="2" t="s">
        <v>35089</v>
      </c>
      <c r="K13676" s="5" t="s">
        <v>55</v>
      </c>
    </row>
    <row r="13677" spans="1:12" hidden="1" x14ac:dyDescent="0.25">
      <c r="A13677">
        <v>292531</v>
      </c>
      <c r="B13677" t="s">
        <v>35090</v>
      </c>
      <c r="C13677" t="s">
        <v>35080</v>
      </c>
      <c r="D13677" t="s">
        <v>35062</v>
      </c>
      <c r="E13677" t="s">
        <v>36234</v>
      </c>
      <c r="F13677" t="s">
        <v>35552</v>
      </c>
      <c r="G13677">
        <v>2000</v>
      </c>
      <c r="H13677" t="s">
        <v>36838</v>
      </c>
      <c r="I13677" t="s">
        <v>35081</v>
      </c>
      <c r="J13677" s="2" t="s">
        <v>35091</v>
      </c>
      <c r="K13677" s="5" t="s">
        <v>21</v>
      </c>
    </row>
    <row r="13678" spans="1:12" hidden="1" x14ac:dyDescent="0.25">
      <c r="A13678">
        <v>292539</v>
      </c>
      <c r="B13678" t="s">
        <v>35092</v>
      </c>
      <c r="C13678" t="s">
        <v>35080</v>
      </c>
      <c r="D13678" t="s">
        <v>35062</v>
      </c>
      <c r="E13678" t="s">
        <v>36234</v>
      </c>
      <c r="F13678" t="s">
        <v>35552</v>
      </c>
      <c r="G13678">
        <v>2000</v>
      </c>
      <c r="H13678" t="s">
        <v>36838</v>
      </c>
      <c r="I13678" t="s">
        <v>35081</v>
      </c>
      <c r="J13678" s="2" t="s">
        <v>35093</v>
      </c>
      <c r="K13678" s="5" t="s">
        <v>38</v>
      </c>
      <c r="L13678" t="s">
        <v>16</v>
      </c>
    </row>
    <row r="13679" spans="1:12" hidden="1" x14ac:dyDescent="0.25">
      <c r="A13679">
        <v>292577</v>
      </c>
      <c r="B13679" t="s">
        <v>35094</v>
      </c>
      <c r="C13679" t="s">
        <v>35095</v>
      </c>
      <c r="D13679" t="s">
        <v>35096</v>
      </c>
      <c r="E13679" t="s">
        <v>36235</v>
      </c>
      <c r="F13679" t="s">
        <v>36236</v>
      </c>
      <c r="G13679">
        <v>1974</v>
      </c>
      <c r="H13679" t="s">
        <v>36839</v>
      </c>
      <c r="I13679" t="s">
        <v>10816</v>
      </c>
      <c r="J13679" s="2" t="s">
        <v>35097</v>
      </c>
      <c r="K13679" s="5" t="s">
        <v>38</v>
      </c>
      <c r="L13679" t="s">
        <v>16</v>
      </c>
    </row>
    <row r="13680" spans="1:12" hidden="1" x14ac:dyDescent="0.25">
      <c r="A13680">
        <v>292584</v>
      </c>
      <c r="B13680" t="s">
        <v>35098</v>
      </c>
      <c r="C13680" t="s">
        <v>35099</v>
      </c>
      <c r="D13680" t="s">
        <v>35096</v>
      </c>
      <c r="E13680" t="s">
        <v>36235</v>
      </c>
      <c r="F13680" t="s">
        <v>36236</v>
      </c>
      <c r="G13680">
        <v>1974</v>
      </c>
      <c r="H13680" t="s">
        <v>36839</v>
      </c>
      <c r="I13680" t="s">
        <v>35100</v>
      </c>
      <c r="J13680" s="2" t="s">
        <v>35101</v>
      </c>
      <c r="K13680" s="5" t="s">
        <v>21</v>
      </c>
    </row>
    <row r="13681" spans="1:15" hidden="1" x14ac:dyDescent="0.25">
      <c r="A13681">
        <v>292629</v>
      </c>
      <c r="B13681" t="s">
        <v>35102</v>
      </c>
      <c r="C13681" t="s">
        <v>35103</v>
      </c>
      <c r="D13681" t="s">
        <v>35096</v>
      </c>
      <c r="E13681" t="s">
        <v>36235</v>
      </c>
      <c r="F13681" t="s">
        <v>36236</v>
      </c>
      <c r="G13681">
        <v>1974</v>
      </c>
      <c r="H13681" t="s">
        <v>36839</v>
      </c>
      <c r="I13681" t="s">
        <v>3252</v>
      </c>
      <c r="J13681" s="2" t="s">
        <v>35104</v>
      </c>
      <c r="K13681" s="5" t="s">
        <v>475</v>
      </c>
    </row>
    <row r="13682" spans="1:15" hidden="1" x14ac:dyDescent="0.25">
      <c r="A13682">
        <v>292649</v>
      </c>
      <c r="B13682" t="s">
        <v>35105</v>
      </c>
      <c r="C13682" t="s">
        <v>35103</v>
      </c>
      <c r="D13682" t="s">
        <v>35096</v>
      </c>
      <c r="E13682" t="s">
        <v>36235</v>
      </c>
      <c r="F13682" t="s">
        <v>36236</v>
      </c>
      <c r="G13682">
        <v>1974</v>
      </c>
      <c r="H13682" t="s">
        <v>36839</v>
      </c>
      <c r="I13682" t="s">
        <v>3252</v>
      </c>
      <c r="J13682" s="2" t="s">
        <v>35106</v>
      </c>
      <c r="K13682" s="5" t="s">
        <v>128</v>
      </c>
      <c r="L13682" t="s">
        <v>129</v>
      </c>
    </row>
    <row r="13683" spans="1:15" hidden="1" x14ac:dyDescent="0.25">
      <c r="A13683">
        <v>292651</v>
      </c>
      <c r="B13683" t="s">
        <v>35107</v>
      </c>
      <c r="C13683" t="s">
        <v>35095</v>
      </c>
      <c r="D13683" t="s">
        <v>35096</v>
      </c>
      <c r="E13683" t="s">
        <v>36235</v>
      </c>
      <c r="F13683" t="s">
        <v>36236</v>
      </c>
      <c r="G13683">
        <v>1974</v>
      </c>
      <c r="H13683" t="s">
        <v>36839</v>
      </c>
      <c r="I13683" t="s">
        <v>10816</v>
      </c>
      <c r="J13683" s="2" t="s">
        <v>35108</v>
      </c>
      <c r="K13683" s="5" t="s">
        <v>38</v>
      </c>
      <c r="L13683" t="s">
        <v>132</v>
      </c>
    </row>
    <row r="13684" spans="1:15" hidden="1" x14ac:dyDescent="0.25">
      <c r="A13684">
        <v>292716</v>
      </c>
      <c r="B13684" t="s">
        <v>35109</v>
      </c>
      <c r="C13684" t="s">
        <v>35095</v>
      </c>
      <c r="D13684" t="s">
        <v>35096</v>
      </c>
      <c r="E13684" t="s">
        <v>36235</v>
      </c>
      <c r="F13684" t="s">
        <v>36236</v>
      </c>
      <c r="G13684">
        <v>1974</v>
      </c>
      <c r="H13684" t="s">
        <v>36839</v>
      </c>
      <c r="I13684" t="s">
        <v>10816</v>
      </c>
      <c r="J13684" s="2" t="s">
        <v>35110</v>
      </c>
      <c r="K13684" s="5" t="s">
        <v>21</v>
      </c>
    </row>
    <row r="13685" spans="1:15" hidden="1" x14ac:dyDescent="0.25">
      <c r="A13685">
        <v>292754</v>
      </c>
      <c r="B13685" t="s">
        <v>35111</v>
      </c>
      <c r="C13685" t="s">
        <v>35095</v>
      </c>
      <c r="D13685" t="s">
        <v>35096</v>
      </c>
      <c r="E13685" t="s">
        <v>36235</v>
      </c>
      <c r="F13685" t="s">
        <v>36236</v>
      </c>
      <c r="G13685">
        <v>1974</v>
      </c>
      <c r="H13685" t="s">
        <v>36839</v>
      </c>
      <c r="I13685" t="s">
        <v>10816</v>
      </c>
      <c r="J13685" s="2" t="s">
        <v>35112</v>
      </c>
      <c r="K13685" s="5" t="s">
        <v>502</v>
      </c>
    </row>
    <row r="13686" spans="1:15" hidden="1" x14ac:dyDescent="0.25">
      <c r="A13686">
        <v>292757</v>
      </c>
      <c r="B13686" t="s">
        <v>35113</v>
      </c>
      <c r="C13686" t="s">
        <v>35095</v>
      </c>
      <c r="D13686" t="s">
        <v>35096</v>
      </c>
      <c r="E13686" t="s">
        <v>36235</v>
      </c>
      <c r="F13686" t="s">
        <v>36236</v>
      </c>
      <c r="G13686">
        <v>1974</v>
      </c>
      <c r="H13686" t="s">
        <v>36839</v>
      </c>
      <c r="I13686" t="s">
        <v>10816</v>
      </c>
      <c r="J13686" s="2" t="s">
        <v>35114</v>
      </c>
      <c r="K13686" s="5" t="s">
        <v>128</v>
      </c>
      <c r="L13686" t="s">
        <v>129</v>
      </c>
    </row>
    <row r="13687" spans="1:15" hidden="1" x14ac:dyDescent="0.25">
      <c r="A13687">
        <v>292796</v>
      </c>
      <c r="B13687" t="s">
        <v>35115</v>
      </c>
      <c r="C13687" t="s">
        <v>35095</v>
      </c>
      <c r="D13687" t="s">
        <v>35096</v>
      </c>
      <c r="E13687" t="s">
        <v>36235</v>
      </c>
      <c r="F13687" t="s">
        <v>36236</v>
      </c>
      <c r="G13687">
        <v>1974</v>
      </c>
      <c r="H13687" t="s">
        <v>36839</v>
      </c>
      <c r="I13687" t="s">
        <v>10816</v>
      </c>
      <c r="J13687" s="2" t="s">
        <v>35116</v>
      </c>
      <c r="K13687" s="5" t="s">
        <v>38</v>
      </c>
      <c r="L13687" t="s">
        <v>132</v>
      </c>
    </row>
    <row r="13688" spans="1:15" hidden="1" x14ac:dyDescent="0.25">
      <c r="A13688">
        <v>292842</v>
      </c>
      <c r="B13688" t="s">
        <v>35117</v>
      </c>
      <c r="C13688" t="s">
        <v>35095</v>
      </c>
      <c r="D13688" t="s">
        <v>35096</v>
      </c>
      <c r="E13688" t="s">
        <v>36235</v>
      </c>
      <c r="F13688" t="s">
        <v>36236</v>
      </c>
      <c r="G13688">
        <v>1974</v>
      </c>
      <c r="H13688" t="s">
        <v>36839</v>
      </c>
      <c r="I13688" t="s">
        <v>10816</v>
      </c>
      <c r="J13688" s="2" t="s">
        <v>35118</v>
      </c>
      <c r="K13688" s="5" t="s">
        <v>55</v>
      </c>
    </row>
    <row r="13689" spans="1:15" hidden="1" x14ac:dyDescent="0.25">
      <c r="A13689">
        <v>292879</v>
      </c>
      <c r="B13689" t="s">
        <v>35119</v>
      </c>
      <c r="C13689" t="s">
        <v>35120</v>
      </c>
      <c r="D13689" t="s">
        <v>35096</v>
      </c>
      <c r="E13689" t="s">
        <v>36235</v>
      </c>
      <c r="F13689" t="s">
        <v>36236</v>
      </c>
      <c r="G13689">
        <v>1974</v>
      </c>
      <c r="H13689" t="s">
        <v>36839</v>
      </c>
      <c r="I13689" t="s">
        <v>27929</v>
      </c>
      <c r="J13689" s="2" t="s">
        <v>35121</v>
      </c>
      <c r="K13689" s="5" t="s">
        <v>21</v>
      </c>
    </row>
    <row r="13690" spans="1:15" hidden="1" x14ac:dyDescent="0.25">
      <c r="A13690">
        <v>292969</v>
      </c>
      <c r="B13690" t="s">
        <v>35122</v>
      </c>
      <c r="C13690" t="s">
        <v>35123</v>
      </c>
      <c r="D13690" t="s">
        <v>35096</v>
      </c>
      <c r="E13690" t="s">
        <v>36235</v>
      </c>
      <c r="F13690" t="s">
        <v>36236</v>
      </c>
      <c r="G13690">
        <v>1974</v>
      </c>
      <c r="H13690" t="s">
        <v>36839</v>
      </c>
      <c r="I13690" t="s">
        <v>35124</v>
      </c>
      <c r="J13690" s="2" t="s">
        <v>35125</v>
      </c>
      <c r="K13690" s="5" t="s">
        <v>21</v>
      </c>
    </row>
    <row r="13691" spans="1:15" hidden="1" x14ac:dyDescent="0.25">
      <c r="A13691">
        <v>292978</v>
      </c>
      <c r="B13691" t="s">
        <v>35126</v>
      </c>
      <c r="C13691" t="s">
        <v>35095</v>
      </c>
      <c r="D13691" t="s">
        <v>35096</v>
      </c>
      <c r="E13691" t="s">
        <v>36235</v>
      </c>
      <c r="F13691" t="s">
        <v>36236</v>
      </c>
      <c r="G13691">
        <v>1974</v>
      </c>
      <c r="H13691" t="s">
        <v>36839</v>
      </c>
      <c r="I13691" t="s">
        <v>10816</v>
      </c>
      <c r="J13691" s="2" t="s">
        <v>35127</v>
      </c>
      <c r="K13691" s="5" t="s">
        <v>38</v>
      </c>
      <c r="L13691" t="s">
        <v>132</v>
      </c>
    </row>
    <row r="13692" spans="1:15" hidden="1" x14ac:dyDescent="0.25">
      <c r="A13692">
        <v>292989</v>
      </c>
      <c r="B13692" t="s">
        <v>35128</v>
      </c>
      <c r="C13692" t="s">
        <v>35123</v>
      </c>
      <c r="D13692" t="s">
        <v>35096</v>
      </c>
      <c r="E13692" t="s">
        <v>36235</v>
      </c>
      <c r="F13692" t="s">
        <v>36236</v>
      </c>
      <c r="G13692">
        <v>1974</v>
      </c>
      <c r="H13692" t="s">
        <v>36839</v>
      </c>
      <c r="I13692" t="s">
        <v>35124</v>
      </c>
      <c r="J13692" s="2" t="s">
        <v>35129</v>
      </c>
      <c r="K13692" s="5" t="s">
        <v>128</v>
      </c>
      <c r="L13692" t="s">
        <v>129</v>
      </c>
    </row>
    <row r="13693" spans="1:15" hidden="1" x14ac:dyDescent="0.25">
      <c r="A13693">
        <v>293006</v>
      </c>
      <c r="B13693" t="s">
        <v>35130</v>
      </c>
      <c r="C13693" t="s">
        <v>35095</v>
      </c>
      <c r="D13693" t="s">
        <v>35096</v>
      </c>
      <c r="E13693" t="s">
        <v>36235</v>
      </c>
      <c r="F13693" t="s">
        <v>36236</v>
      </c>
      <c r="G13693">
        <v>1974</v>
      </c>
      <c r="H13693" t="s">
        <v>36839</v>
      </c>
      <c r="I13693" t="s">
        <v>10816</v>
      </c>
      <c r="J13693" s="2" t="s">
        <v>35131</v>
      </c>
      <c r="K13693" s="5" t="s">
        <v>38</v>
      </c>
    </row>
    <row r="13694" spans="1:15" hidden="1" x14ac:dyDescent="0.25">
      <c r="A13694">
        <v>293050</v>
      </c>
      <c r="B13694" t="s">
        <v>35132</v>
      </c>
      <c r="C13694" t="s">
        <v>35095</v>
      </c>
      <c r="D13694" t="s">
        <v>35096</v>
      </c>
      <c r="E13694" t="s">
        <v>36235</v>
      </c>
      <c r="F13694" t="s">
        <v>36236</v>
      </c>
      <c r="G13694">
        <v>1974</v>
      </c>
      <c r="H13694" t="s">
        <v>36839</v>
      </c>
      <c r="I13694" t="s">
        <v>10816</v>
      </c>
      <c r="J13694" s="2" t="s">
        <v>35133</v>
      </c>
      <c r="K13694" s="5" t="s">
        <v>15</v>
      </c>
      <c r="O13694" t="s">
        <v>24</v>
      </c>
    </row>
    <row r="13695" spans="1:15" hidden="1" x14ac:dyDescent="0.25">
      <c r="A13695">
        <v>293147</v>
      </c>
      <c r="B13695" t="s">
        <v>35134</v>
      </c>
      <c r="C13695" t="s">
        <v>35135</v>
      </c>
      <c r="D13695" t="s">
        <v>35136</v>
      </c>
      <c r="E13695" t="s">
        <v>36237</v>
      </c>
      <c r="F13695" t="s">
        <v>36238</v>
      </c>
      <c r="G13695">
        <v>1979</v>
      </c>
      <c r="H13695" t="s">
        <v>36840</v>
      </c>
      <c r="I13695" t="s">
        <v>35137</v>
      </c>
      <c r="J13695" s="2" t="s">
        <v>35138</v>
      </c>
      <c r="K13695" s="5" t="s">
        <v>38</v>
      </c>
      <c r="O13695" t="s">
        <v>24</v>
      </c>
    </row>
    <row r="13696" spans="1:15" hidden="1" x14ac:dyDescent="0.25">
      <c r="A13696">
        <v>293153</v>
      </c>
      <c r="B13696" t="s">
        <v>35139</v>
      </c>
      <c r="C13696" t="s">
        <v>35135</v>
      </c>
      <c r="D13696" t="s">
        <v>35136</v>
      </c>
      <c r="E13696" t="s">
        <v>36237</v>
      </c>
      <c r="F13696" t="s">
        <v>36238</v>
      </c>
      <c r="G13696">
        <v>1979</v>
      </c>
      <c r="H13696" t="s">
        <v>36840</v>
      </c>
      <c r="I13696" t="s">
        <v>35137</v>
      </c>
      <c r="J13696" s="2" t="s">
        <v>35140</v>
      </c>
      <c r="K13696" s="5" t="s">
        <v>38</v>
      </c>
      <c r="L13696" t="s">
        <v>627</v>
      </c>
    </row>
    <row r="13697" spans="1:12" hidden="1" x14ac:dyDescent="0.25">
      <c r="A13697">
        <v>293179</v>
      </c>
      <c r="B13697" t="s">
        <v>35141</v>
      </c>
      <c r="C13697" t="s">
        <v>35142</v>
      </c>
      <c r="D13697" t="s">
        <v>35136</v>
      </c>
      <c r="E13697" t="s">
        <v>36237</v>
      </c>
      <c r="F13697" t="s">
        <v>36238</v>
      </c>
      <c r="G13697">
        <v>1979</v>
      </c>
      <c r="H13697" t="s">
        <v>36840</v>
      </c>
      <c r="I13697" t="s">
        <v>35143</v>
      </c>
      <c r="J13697" s="2" t="s">
        <v>35144</v>
      </c>
      <c r="K13697" s="5" t="s">
        <v>38</v>
      </c>
      <c r="L13697" t="s">
        <v>35307</v>
      </c>
    </row>
  </sheetData>
  <autoFilter ref="A1:S13697" xr:uid="{681318F2-E720-4F68-A6A6-2C63381075A1}">
    <filterColumn colId="15">
      <filters>
        <filter val="Jemini"/>
        <filter val="Mohammad"/>
        <filter val="Nishtha"/>
        <filter val="Sadhana"/>
      </filters>
    </filterColumn>
  </autoFilter>
  <phoneticPr fontId="6" type="noConversion"/>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D7F87-035F-4B55-A643-36352B5D9BBA}">
  <dimension ref="A1:S401"/>
  <sheetViews>
    <sheetView topLeftCell="D1" workbookViewId="0">
      <selection activeCell="S177" sqref="S177"/>
    </sheetView>
  </sheetViews>
  <sheetFormatPr baseColWidth="10" defaultRowHeight="15" x14ac:dyDescent="0.25"/>
  <sheetData>
    <row r="1" spans="1:19" x14ac:dyDescent="0.25">
      <c r="B1" t="s">
        <v>0</v>
      </c>
      <c r="C1" t="s">
        <v>1</v>
      </c>
      <c r="D1" t="s">
        <v>2</v>
      </c>
      <c r="E1" t="s">
        <v>36239</v>
      </c>
      <c r="F1" t="s">
        <v>36240</v>
      </c>
      <c r="G1" t="s">
        <v>36841</v>
      </c>
      <c r="H1" t="s">
        <v>36845</v>
      </c>
      <c r="I1" t="s">
        <v>3</v>
      </c>
      <c r="J1" t="s">
        <v>4</v>
      </c>
      <c r="K1" t="s">
        <v>5</v>
      </c>
      <c r="L1" t="s">
        <v>6</v>
      </c>
      <c r="M1" t="s">
        <v>7</v>
      </c>
      <c r="N1" t="s">
        <v>8</v>
      </c>
      <c r="O1" t="s">
        <v>9</v>
      </c>
      <c r="P1" t="s">
        <v>35212</v>
      </c>
      <c r="Q1" t="s">
        <v>35207</v>
      </c>
      <c r="R1" t="s">
        <v>36846</v>
      </c>
      <c r="S1" t="s">
        <v>36847</v>
      </c>
    </row>
    <row r="2" spans="1:19" x14ac:dyDescent="0.25">
      <c r="A2">
        <v>2104</v>
      </c>
      <c r="B2" t="s">
        <v>315</v>
      </c>
      <c r="C2" t="s">
        <v>301</v>
      </c>
      <c r="D2" t="s">
        <v>289</v>
      </c>
      <c r="E2" t="s">
        <v>35351</v>
      </c>
      <c r="F2" t="s">
        <v>35352</v>
      </c>
      <c r="G2">
        <v>1982</v>
      </c>
      <c r="H2" t="s">
        <v>36245</v>
      </c>
      <c r="I2" t="s">
        <v>302</v>
      </c>
      <c r="J2" t="s">
        <v>316</v>
      </c>
      <c r="K2" t="s">
        <v>32</v>
      </c>
      <c r="M2" t="s">
        <v>7</v>
      </c>
      <c r="N2" t="s">
        <v>8</v>
      </c>
      <c r="O2" t="s">
        <v>33</v>
      </c>
      <c r="P2" t="s">
        <v>35340</v>
      </c>
      <c r="R2" t="s">
        <v>7</v>
      </c>
      <c r="S2" t="s">
        <v>167</v>
      </c>
    </row>
    <row r="3" spans="1:19" x14ac:dyDescent="0.25">
      <c r="A3">
        <v>3587</v>
      </c>
      <c r="B3" t="s">
        <v>558</v>
      </c>
      <c r="C3" t="s">
        <v>559</v>
      </c>
      <c r="D3" t="s">
        <v>541</v>
      </c>
      <c r="E3" t="s">
        <v>35359</v>
      </c>
      <c r="F3" t="s">
        <v>35358</v>
      </c>
      <c r="G3">
        <v>1989</v>
      </c>
      <c r="H3" t="s">
        <v>36249</v>
      </c>
      <c r="I3" t="s">
        <v>560</v>
      </c>
      <c r="J3" t="s">
        <v>561</v>
      </c>
      <c r="K3" t="s">
        <v>202</v>
      </c>
      <c r="M3" t="s">
        <v>7</v>
      </c>
      <c r="N3" t="s">
        <v>8</v>
      </c>
      <c r="O3" t="s">
        <v>33</v>
      </c>
      <c r="P3" t="s">
        <v>35338</v>
      </c>
      <c r="R3" t="s">
        <v>7</v>
      </c>
      <c r="S3" t="s">
        <v>8</v>
      </c>
    </row>
    <row r="4" spans="1:19" x14ac:dyDescent="0.25">
      <c r="A4">
        <v>4764</v>
      </c>
      <c r="B4" t="s">
        <v>749</v>
      </c>
      <c r="C4" t="s">
        <v>717</v>
      </c>
      <c r="D4" t="s">
        <v>712</v>
      </c>
      <c r="E4" t="s">
        <v>35364</v>
      </c>
      <c r="F4" t="s">
        <v>35365</v>
      </c>
      <c r="G4">
        <v>1997</v>
      </c>
      <c r="H4" t="s">
        <v>36252</v>
      </c>
      <c r="I4" t="s">
        <v>718</v>
      </c>
      <c r="J4" t="s">
        <v>750</v>
      </c>
      <c r="K4" t="s">
        <v>32</v>
      </c>
      <c r="M4" t="s">
        <v>7</v>
      </c>
      <c r="N4" t="s">
        <v>8</v>
      </c>
      <c r="O4" t="s">
        <v>33</v>
      </c>
      <c r="P4" t="s">
        <v>35340</v>
      </c>
      <c r="Q4" t="s">
        <v>36850</v>
      </c>
      <c r="R4" t="s">
        <v>7</v>
      </c>
      <c r="S4" t="s">
        <v>167</v>
      </c>
    </row>
    <row r="5" spans="1:19" x14ac:dyDescent="0.25">
      <c r="A5">
        <v>5182</v>
      </c>
      <c r="B5" t="s">
        <v>827</v>
      </c>
      <c r="C5" t="s">
        <v>828</v>
      </c>
      <c r="D5" t="s">
        <v>815</v>
      </c>
      <c r="E5" t="s">
        <v>35368</v>
      </c>
      <c r="F5" t="s">
        <v>35344</v>
      </c>
      <c r="G5">
        <v>1980</v>
      </c>
      <c r="H5" t="s">
        <v>36254</v>
      </c>
      <c r="I5" t="s">
        <v>829</v>
      </c>
      <c r="J5" t="s">
        <v>830</v>
      </c>
      <c r="K5" t="s">
        <v>38</v>
      </c>
      <c r="L5" t="s">
        <v>112</v>
      </c>
      <c r="M5" t="s">
        <v>35209</v>
      </c>
      <c r="N5" t="s">
        <v>167</v>
      </c>
      <c r="O5" t="s">
        <v>33</v>
      </c>
      <c r="P5" t="s">
        <v>35342</v>
      </c>
    </row>
    <row r="6" spans="1:19" x14ac:dyDescent="0.25">
      <c r="A6">
        <v>5586</v>
      </c>
      <c r="B6" t="s">
        <v>893</v>
      </c>
      <c r="C6" t="s">
        <v>873</v>
      </c>
      <c r="D6" t="s">
        <v>861</v>
      </c>
      <c r="E6" t="s">
        <v>35369</v>
      </c>
      <c r="F6" t="s">
        <v>35370</v>
      </c>
      <c r="G6">
        <v>1988</v>
      </c>
      <c r="H6" t="s">
        <v>36255</v>
      </c>
      <c r="I6" t="s">
        <v>874</v>
      </c>
      <c r="J6" t="s">
        <v>894</v>
      </c>
      <c r="K6" t="s">
        <v>202</v>
      </c>
      <c r="M6" t="s">
        <v>7</v>
      </c>
      <c r="N6" t="s">
        <v>167</v>
      </c>
      <c r="O6" t="s">
        <v>33</v>
      </c>
      <c r="P6" t="s">
        <v>35338</v>
      </c>
      <c r="R6" t="s">
        <v>7</v>
      </c>
      <c r="S6" t="s">
        <v>167</v>
      </c>
    </row>
    <row r="7" spans="1:19" x14ac:dyDescent="0.25">
      <c r="A7">
        <v>5705</v>
      </c>
      <c r="B7" t="s">
        <v>911</v>
      </c>
      <c r="C7" t="s">
        <v>912</v>
      </c>
      <c r="D7" t="s">
        <v>861</v>
      </c>
      <c r="E7" t="s">
        <v>35369</v>
      </c>
      <c r="F7" t="s">
        <v>35370</v>
      </c>
      <c r="G7">
        <v>1988</v>
      </c>
      <c r="H7" t="s">
        <v>36255</v>
      </c>
      <c r="I7" t="s">
        <v>913</v>
      </c>
      <c r="J7" t="s">
        <v>914</v>
      </c>
      <c r="K7" t="s">
        <v>32</v>
      </c>
      <c r="M7" t="s">
        <v>7</v>
      </c>
      <c r="N7" t="s">
        <v>8</v>
      </c>
      <c r="O7" t="s">
        <v>33</v>
      </c>
      <c r="P7" t="s">
        <v>35340</v>
      </c>
      <c r="R7" t="s">
        <v>7</v>
      </c>
      <c r="S7" t="s">
        <v>167</v>
      </c>
    </row>
    <row r="8" spans="1:19" x14ac:dyDescent="0.25">
      <c r="A8">
        <v>6518</v>
      </c>
      <c r="B8" t="s">
        <v>968</v>
      </c>
      <c r="C8" t="s">
        <v>957</v>
      </c>
      <c r="D8" t="s">
        <v>939</v>
      </c>
      <c r="E8" t="s">
        <v>35373</v>
      </c>
      <c r="F8" t="s">
        <v>35374</v>
      </c>
      <c r="G8">
        <v>1984</v>
      </c>
      <c r="H8" t="s">
        <v>36257</v>
      </c>
      <c r="I8" t="s">
        <v>958</v>
      </c>
      <c r="J8" t="s">
        <v>969</v>
      </c>
      <c r="K8" t="s">
        <v>15</v>
      </c>
      <c r="M8" t="s">
        <v>7</v>
      </c>
      <c r="N8" t="s">
        <v>8</v>
      </c>
      <c r="O8" t="s">
        <v>33</v>
      </c>
      <c r="P8" t="s">
        <v>35342</v>
      </c>
      <c r="R8" t="s">
        <v>7</v>
      </c>
      <c r="S8" t="s">
        <v>167</v>
      </c>
    </row>
    <row r="9" spans="1:19" x14ac:dyDescent="0.25">
      <c r="A9">
        <v>6676</v>
      </c>
      <c r="B9" t="s">
        <v>985</v>
      </c>
      <c r="C9" t="s">
        <v>938</v>
      </c>
      <c r="D9" t="s">
        <v>939</v>
      </c>
      <c r="E9" t="s">
        <v>35373</v>
      </c>
      <c r="F9" t="s">
        <v>35374</v>
      </c>
      <c r="G9">
        <v>1984</v>
      </c>
      <c r="H9" t="s">
        <v>36257</v>
      </c>
      <c r="I9" t="s">
        <v>940</v>
      </c>
      <c r="J9" t="s">
        <v>986</v>
      </c>
      <c r="K9" t="s">
        <v>502</v>
      </c>
      <c r="M9" t="s">
        <v>35209</v>
      </c>
      <c r="N9" t="s">
        <v>8</v>
      </c>
      <c r="O9" t="s">
        <v>33</v>
      </c>
      <c r="P9" t="s">
        <v>35340</v>
      </c>
      <c r="R9" t="s">
        <v>35209</v>
      </c>
      <c r="S9" t="s">
        <v>8</v>
      </c>
    </row>
    <row r="10" spans="1:19" x14ac:dyDescent="0.25">
      <c r="A10">
        <v>7400</v>
      </c>
      <c r="B10" t="s">
        <v>1063</v>
      </c>
      <c r="C10" t="s">
        <v>1040</v>
      </c>
      <c r="D10" t="s">
        <v>1041</v>
      </c>
      <c r="E10" t="s">
        <v>35375</v>
      </c>
      <c r="F10" t="s">
        <v>35376</v>
      </c>
      <c r="G10">
        <v>1981</v>
      </c>
      <c r="H10" t="s">
        <v>36258</v>
      </c>
      <c r="I10" t="s">
        <v>1042</v>
      </c>
      <c r="J10" t="s">
        <v>1064</v>
      </c>
      <c r="K10" t="s">
        <v>32</v>
      </c>
      <c r="M10" t="s">
        <v>7</v>
      </c>
      <c r="N10" t="s">
        <v>167</v>
      </c>
      <c r="O10" t="s">
        <v>33</v>
      </c>
      <c r="P10" t="s">
        <v>35340</v>
      </c>
      <c r="Q10" t="s">
        <v>36851</v>
      </c>
      <c r="R10" t="s">
        <v>7</v>
      </c>
      <c r="S10" t="s">
        <v>167</v>
      </c>
    </row>
    <row r="11" spans="1:19" x14ac:dyDescent="0.25">
      <c r="A11">
        <v>7663</v>
      </c>
      <c r="B11" t="s">
        <v>1086</v>
      </c>
      <c r="C11" t="s">
        <v>1087</v>
      </c>
      <c r="D11" t="s">
        <v>1088</v>
      </c>
      <c r="E11" t="s">
        <v>35377</v>
      </c>
      <c r="F11" t="s">
        <v>35378</v>
      </c>
      <c r="G11">
        <v>1932</v>
      </c>
      <c r="H11" t="s">
        <v>36259</v>
      </c>
      <c r="I11" t="s">
        <v>1089</v>
      </c>
      <c r="J11" t="s">
        <v>1090</v>
      </c>
      <c r="K11" t="s">
        <v>55</v>
      </c>
      <c r="M11" t="s">
        <v>7</v>
      </c>
      <c r="N11" t="s">
        <v>8</v>
      </c>
      <c r="O11" t="s">
        <v>33</v>
      </c>
      <c r="P11" t="s">
        <v>35342</v>
      </c>
      <c r="R11" t="s">
        <v>7</v>
      </c>
      <c r="S11" t="s">
        <v>8</v>
      </c>
    </row>
    <row r="12" spans="1:19" x14ac:dyDescent="0.25">
      <c r="A12">
        <v>7675</v>
      </c>
      <c r="B12" t="s">
        <v>1091</v>
      </c>
      <c r="C12" t="s">
        <v>1092</v>
      </c>
      <c r="D12" t="s">
        <v>1088</v>
      </c>
      <c r="E12" t="s">
        <v>35377</v>
      </c>
      <c r="F12" t="s">
        <v>35378</v>
      </c>
      <c r="G12">
        <v>1932</v>
      </c>
      <c r="H12" t="s">
        <v>36259</v>
      </c>
      <c r="I12" t="s">
        <v>1093</v>
      </c>
      <c r="J12" t="s">
        <v>1094</v>
      </c>
      <c r="K12" t="s">
        <v>55</v>
      </c>
      <c r="M12" t="s">
        <v>35209</v>
      </c>
      <c r="N12" t="s">
        <v>8</v>
      </c>
      <c r="O12" t="s">
        <v>33</v>
      </c>
      <c r="P12" t="s">
        <v>35342</v>
      </c>
      <c r="R12" t="s">
        <v>7</v>
      </c>
      <c r="S12" t="s">
        <v>167</v>
      </c>
    </row>
    <row r="13" spans="1:19" x14ac:dyDescent="0.25">
      <c r="A13">
        <v>8195</v>
      </c>
      <c r="B13" t="s">
        <v>1166</v>
      </c>
      <c r="C13" t="s">
        <v>1167</v>
      </c>
      <c r="D13" t="s">
        <v>1088</v>
      </c>
      <c r="E13" t="s">
        <v>35377</v>
      </c>
      <c r="F13" t="s">
        <v>35378</v>
      </c>
      <c r="G13">
        <v>1932</v>
      </c>
      <c r="H13" t="s">
        <v>36259</v>
      </c>
      <c r="I13" t="s">
        <v>1168</v>
      </c>
      <c r="J13" t="s">
        <v>1169</v>
      </c>
      <c r="K13" t="s">
        <v>55</v>
      </c>
      <c r="M13" t="s">
        <v>7</v>
      </c>
      <c r="N13" t="s">
        <v>8</v>
      </c>
      <c r="O13" t="s">
        <v>33</v>
      </c>
      <c r="P13" t="s">
        <v>35342</v>
      </c>
      <c r="R13" t="s">
        <v>7</v>
      </c>
      <c r="S13" t="s">
        <v>8</v>
      </c>
    </row>
    <row r="14" spans="1:19" x14ac:dyDescent="0.25">
      <c r="A14">
        <v>8310</v>
      </c>
      <c r="B14" t="s">
        <v>1187</v>
      </c>
      <c r="C14" t="s">
        <v>1184</v>
      </c>
      <c r="D14" t="s">
        <v>1176</v>
      </c>
      <c r="E14" t="s">
        <v>35379</v>
      </c>
      <c r="F14" t="s">
        <v>35380</v>
      </c>
      <c r="G14">
        <v>2001</v>
      </c>
      <c r="H14" t="s">
        <v>36260</v>
      </c>
      <c r="I14" t="s">
        <v>1185</v>
      </c>
      <c r="J14" t="s">
        <v>1188</v>
      </c>
      <c r="K14" t="s">
        <v>38</v>
      </c>
      <c r="M14" t="s">
        <v>7</v>
      </c>
      <c r="N14" t="s">
        <v>8</v>
      </c>
      <c r="O14" t="s">
        <v>33</v>
      </c>
      <c r="P14" t="s">
        <v>35342</v>
      </c>
      <c r="R14" t="s">
        <v>35209</v>
      </c>
      <c r="S14" t="s">
        <v>8</v>
      </c>
    </row>
    <row r="15" spans="1:19" x14ac:dyDescent="0.25">
      <c r="A15">
        <v>8312</v>
      </c>
      <c r="B15" t="s">
        <v>1189</v>
      </c>
      <c r="C15" t="s">
        <v>1184</v>
      </c>
      <c r="D15" t="s">
        <v>1176</v>
      </c>
      <c r="E15" t="s">
        <v>35379</v>
      </c>
      <c r="F15" t="s">
        <v>35380</v>
      </c>
      <c r="G15">
        <v>2001</v>
      </c>
      <c r="H15" t="s">
        <v>36260</v>
      </c>
      <c r="I15" t="s">
        <v>1185</v>
      </c>
      <c r="J15" t="s">
        <v>1190</v>
      </c>
      <c r="K15" t="s">
        <v>38</v>
      </c>
      <c r="M15" t="s">
        <v>7</v>
      </c>
      <c r="N15" t="s">
        <v>167</v>
      </c>
      <c r="O15" t="s">
        <v>33</v>
      </c>
      <c r="P15" t="s">
        <v>35342</v>
      </c>
      <c r="R15" t="s">
        <v>7</v>
      </c>
      <c r="S15" t="s">
        <v>167</v>
      </c>
    </row>
    <row r="16" spans="1:19" x14ac:dyDescent="0.25">
      <c r="A16">
        <v>8603</v>
      </c>
      <c r="B16" t="s">
        <v>1213</v>
      </c>
      <c r="C16" t="s">
        <v>1214</v>
      </c>
      <c r="D16" t="s">
        <v>1176</v>
      </c>
      <c r="E16" t="s">
        <v>35379</v>
      </c>
      <c r="F16" t="s">
        <v>35380</v>
      </c>
      <c r="G16">
        <v>2001</v>
      </c>
      <c r="H16" t="s">
        <v>36260</v>
      </c>
      <c r="I16" t="s">
        <v>1215</v>
      </c>
      <c r="J16" t="s">
        <v>1216</v>
      </c>
      <c r="K16" t="s">
        <v>21</v>
      </c>
      <c r="M16" t="s">
        <v>7</v>
      </c>
      <c r="N16" t="s">
        <v>167</v>
      </c>
      <c r="O16" t="s">
        <v>33</v>
      </c>
      <c r="P16" t="s">
        <v>35342</v>
      </c>
      <c r="R16" t="s">
        <v>7</v>
      </c>
      <c r="S16" t="s">
        <v>167</v>
      </c>
    </row>
    <row r="17" spans="1:19" x14ac:dyDescent="0.25">
      <c r="A17">
        <v>8666</v>
      </c>
      <c r="B17" t="s">
        <v>1227</v>
      </c>
      <c r="C17" t="s">
        <v>1218</v>
      </c>
      <c r="D17" t="s">
        <v>1176</v>
      </c>
      <c r="E17" t="s">
        <v>35379</v>
      </c>
      <c r="F17" t="s">
        <v>35380</v>
      </c>
      <c r="G17">
        <v>2001</v>
      </c>
      <c r="H17" t="s">
        <v>36260</v>
      </c>
      <c r="I17" t="s">
        <v>1219</v>
      </c>
      <c r="J17" t="s">
        <v>1228</v>
      </c>
      <c r="K17" t="s">
        <v>21</v>
      </c>
      <c r="M17" t="s">
        <v>7</v>
      </c>
      <c r="N17" t="s">
        <v>167</v>
      </c>
      <c r="O17" t="s">
        <v>33</v>
      </c>
      <c r="P17" t="s">
        <v>35342</v>
      </c>
      <c r="R17" t="s">
        <v>7</v>
      </c>
      <c r="S17" t="s">
        <v>167</v>
      </c>
    </row>
    <row r="18" spans="1:19" x14ac:dyDescent="0.25">
      <c r="A18">
        <v>8704</v>
      </c>
      <c r="B18" t="s">
        <v>1231</v>
      </c>
      <c r="C18" t="s">
        <v>1218</v>
      </c>
      <c r="D18" t="s">
        <v>1176</v>
      </c>
      <c r="E18" t="s">
        <v>35379</v>
      </c>
      <c r="F18" t="s">
        <v>35380</v>
      </c>
      <c r="G18">
        <v>2001</v>
      </c>
      <c r="H18" t="s">
        <v>36260</v>
      </c>
      <c r="I18" t="s">
        <v>1219</v>
      </c>
      <c r="J18" t="s">
        <v>1232</v>
      </c>
      <c r="K18" t="s">
        <v>21</v>
      </c>
      <c r="M18" t="s">
        <v>7</v>
      </c>
      <c r="N18" t="s">
        <v>167</v>
      </c>
      <c r="O18" t="s">
        <v>33</v>
      </c>
      <c r="P18" t="s">
        <v>35342</v>
      </c>
      <c r="R18" t="s">
        <v>7</v>
      </c>
      <c r="S18" t="s">
        <v>167</v>
      </c>
    </row>
    <row r="19" spans="1:19" x14ac:dyDescent="0.25">
      <c r="A19">
        <v>8774</v>
      </c>
      <c r="B19" t="s">
        <v>1241</v>
      </c>
      <c r="C19" t="s">
        <v>1242</v>
      </c>
      <c r="D19" t="s">
        <v>1176</v>
      </c>
      <c r="E19" t="s">
        <v>35379</v>
      </c>
      <c r="F19" t="s">
        <v>35380</v>
      </c>
      <c r="G19">
        <v>2001</v>
      </c>
      <c r="H19" t="s">
        <v>36260</v>
      </c>
      <c r="I19" t="s">
        <v>1243</v>
      </c>
      <c r="J19" t="s">
        <v>1244</v>
      </c>
      <c r="K19" t="s">
        <v>21</v>
      </c>
      <c r="M19" t="s">
        <v>7</v>
      </c>
      <c r="N19" t="s">
        <v>167</v>
      </c>
      <c r="O19" t="s">
        <v>33</v>
      </c>
      <c r="P19" t="s">
        <v>35342</v>
      </c>
      <c r="R19" t="s">
        <v>7</v>
      </c>
      <c r="S19" t="s">
        <v>167</v>
      </c>
    </row>
    <row r="20" spans="1:19" x14ac:dyDescent="0.25">
      <c r="A20">
        <v>8829</v>
      </c>
      <c r="B20" t="s">
        <v>1249</v>
      </c>
      <c r="C20" t="s">
        <v>1246</v>
      </c>
      <c r="D20" t="s">
        <v>1176</v>
      </c>
      <c r="E20" t="s">
        <v>35379</v>
      </c>
      <c r="F20" t="s">
        <v>35380</v>
      </c>
      <c r="G20">
        <v>2001</v>
      </c>
      <c r="H20" t="s">
        <v>36260</v>
      </c>
      <c r="I20" t="s">
        <v>1247</v>
      </c>
      <c r="J20" t="s">
        <v>1250</v>
      </c>
      <c r="K20" t="s">
        <v>15</v>
      </c>
      <c r="M20" t="s">
        <v>35209</v>
      </c>
      <c r="N20" t="s">
        <v>8</v>
      </c>
      <c r="O20" t="s">
        <v>33</v>
      </c>
      <c r="P20" t="s">
        <v>35342</v>
      </c>
      <c r="R20" t="s">
        <v>35209</v>
      </c>
      <c r="S20" t="s">
        <v>8</v>
      </c>
    </row>
    <row r="21" spans="1:19" x14ac:dyDescent="0.25">
      <c r="A21">
        <v>9229</v>
      </c>
      <c r="B21" t="s">
        <v>1269</v>
      </c>
      <c r="C21" t="s">
        <v>1270</v>
      </c>
      <c r="D21" t="s">
        <v>1259</v>
      </c>
      <c r="E21" t="s">
        <v>35381</v>
      </c>
      <c r="F21" t="s">
        <v>35382</v>
      </c>
      <c r="G21">
        <v>2000</v>
      </c>
      <c r="H21" t="s">
        <v>36261</v>
      </c>
      <c r="I21" t="s">
        <v>1271</v>
      </c>
      <c r="J21" t="s">
        <v>1272</v>
      </c>
      <c r="K21" t="s">
        <v>38</v>
      </c>
      <c r="M21" t="s">
        <v>7</v>
      </c>
      <c r="N21" t="s">
        <v>8</v>
      </c>
      <c r="O21" t="s">
        <v>33</v>
      </c>
      <c r="P21" t="s">
        <v>35342</v>
      </c>
      <c r="R21" t="s">
        <v>7</v>
      </c>
      <c r="S21" t="s">
        <v>167</v>
      </c>
    </row>
    <row r="22" spans="1:19" x14ac:dyDescent="0.25">
      <c r="A22">
        <v>9606</v>
      </c>
      <c r="B22" t="s">
        <v>1294</v>
      </c>
      <c r="C22" t="s">
        <v>1295</v>
      </c>
      <c r="D22" t="s">
        <v>1292</v>
      </c>
      <c r="E22" t="s">
        <v>35383</v>
      </c>
      <c r="F22" t="s">
        <v>35382</v>
      </c>
      <c r="G22">
        <v>2001</v>
      </c>
      <c r="H22" t="s">
        <v>36262</v>
      </c>
      <c r="I22" t="s">
        <v>1296</v>
      </c>
      <c r="J22" t="s">
        <v>1297</v>
      </c>
      <c r="K22" t="s">
        <v>202</v>
      </c>
      <c r="M22" t="s">
        <v>7</v>
      </c>
      <c r="N22" t="s">
        <v>167</v>
      </c>
      <c r="O22" t="s">
        <v>33</v>
      </c>
      <c r="P22" t="s">
        <v>35338</v>
      </c>
      <c r="R22" t="s">
        <v>7</v>
      </c>
      <c r="S22" t="s">
        <v>167</v>
      </c>
    </row>
    <row r="23" spans="1:19" x14ac:dyDescent="0.25">
      <c r="A23">
        <v>9641</v>
      </c>
      <c r="B23" t="s">
        <v>1300</v>
      </c>
      <c r="C23" t="s">
        <v>1291</v>
      </c>
      <c r="D23" t="s">
        <v>1292</v>
      </c>
      <c r="E23" t="s">
        <v>35383</v>
      </c>
      <c r="F23" t="s">
        <v>35382</v>
      </c>
      <c r="G23">
        <v>2001</v>
      </c>
      <c r="H23" t="s">
        <v>36262</v>
      </c>
      <c r="I23" t="s">
        <v>514</v>
      </c>
      <c r="J23" t="s">
        <v>1301</v>
      </c>
      <c r="K23" t="s">
        <v>21</v>
      </c>
      <c r="M23" t="s">
        <v>7</v>
      </c>
      <c r="N23" t="s">
        <v>8</v>
      </c>
      <c r="O23" t="s">
        <v>33</v>
      </c>
      <c r="P23" t="s">
        <v>35342</v>
      </c>
      <c r="R23" t="s">
        <v>7</v>
      </c>
      <c r="S23" t="s">
        <v>167</v>
      </c>
    </row>
    <row r="24" spans="1:19" x14ac:dyDescent="0.25">
      <c r="A24">
        <v>9648</v>
      </c>
      <c r="B24" t="s">
        <v>1302</v>
      </c>
      <c r="C24" t="s">
        <v>1295</v>
      </c>
      <c r="D24" t="s">
        <v>1292</v>
      </c>
      <c r="E24" t="s">
        <v>35383</v>
      </c>
      <c r="F24" t="s">
        <v>35382</v>
      </c>
      <c r="G24">
        <v>2001</v>
      </c>
      <c r="H24" t="s">
        <v>36262</v>
      </c>
      <c r="I24" t="s">
        <v>1296</v>
      </c>
      <c r="J24" t="s">
        <v>1303</v>
      </c>
      <c r="K24" t="s">
        <v>21</v>
      </c>
      <c r="M24" t="s">
        <v>7</v>
      </c>
      <c r="N24" t="s">
        <v>8</v>
      </c>
      <c r="O24" t="s">
        <v>33</v>
      </c>
      <c r="P24" t="s">
        <v>35342</v>
      </c>
      <c r="R24" t="s">
        <v>7</v>
      </c>
      <c r="S24" t="s">
        <v>167</v>
      </c>
    </row>
    <row r="25" spans="1:19" x14ac:dyDescent="0.25">
      <c r="A25">
        <v>9756</v>
      </c>
      <c r="B25" t="s">
        <v>1321</v>
      </c>
      <c r="C25" t="s">
        <v>1295</v>
      </c>
      <c r="D25" t="s">
        <v>1292</v>
      </c>
      <c r="E25" t="s">
        <v>35383</v>
      </c>
      <c r="F25" t="s">
        <v>35382</v>
      </c>
      <c r="G25">
        <v>2001</v>
      </c>
      <c r="H25" t="s">
        <v>36262</v>
      </c>
      <c r="I25" t="s">
        <v>1296</v>
      </c>
      <c r="J25" t="s">
        <v>1322</v>
      </c>
      <c r="K25" t="s">
        <v>21</v>
      </c>
      <c r="M25" t="s">
        <v>7</v>
      </c>
      <c r="N25" t="s">
        <v>8</v>
      </c>
      <c r="O25" t="s">
        <v>33</v>
      </c>
      <c r="P25" t="s">
        <v>35342</v>
      </c>
      <c r="R25" t="s">
        <v>7</v>
      </c>
      <c r="S25" t="s">
        <v>167</v>
      </c>
    </row>
    <row r="26" spans="1:19" x14ac:dyDescent="0.25">
      <c r="A26">
        <v>9822</v>
      </c>
      <c r="B26" t="s">
        <v>1329</v>
      </c>
      <c r="C26" t="s">
        <v>1324</v>
      </c>
      <c r="D26" t="s">
        <v>1292</v>
      </c>
      <c r="E26" t="s">
        <v>35383</v>
      </c>
      <c r="F26" t="s">
        <v>35382</v>
      </c>
      <c r="G26">
        <v>2001</v>
      </c>
      <c r="H26" t="s">
        <v>36262</v>
      </c>
      <c r="I26" t="s">
        <v>1325</v>
      </c>
      <c r="J26" t="s">
        <v>1330</v>
      </c>
      <c r="K26" t="s">
        <v>21</v>
      </c>
      <c r="M26" t="s">
        <v>7</v>
      </c>
      <c r="N26" t="s">
        <v>8</v>
      </c>
      <c r="O26" t="s">
        <v>33</v>
      </c>
      <c r="P26" t="s">
        <v>35342</v>
      </c>
      <c r="R26" t="s">
        <v>7</v>
      </c>
      <c r="S26" t="s">
        <v>167</v>
      </c>
    </row>
    <row r="27" spans="1:19" x14ac:dyDescent="0.25">
      <c r="A27">
        <v>9897</v>
      </c>
      <c r="B27" t="s">
        <v>1345</v>
      </c>
      <c r="C27" t="s">
        <v>1295</v>
      </c>
      <c r="D27" t="s">
        <v>1292</v>
      </c>
      <c r="E27" t="s">
        <v>35383</v>
      </c>
      <c r="F27" t="s">
        <v>35382</v>
      </c>
      <c r="G27">
        <v>2001</v>
      </c>
      <c r="H27" t="s">
        <v>36262</v>
      </c>
      <c r="I27" t="s">
        <v>1296</v>
      </c>
      <c r="J27" t="s">
        <v>1346</v>
      </c>
      <c r="K27" t="s">
        <v>32</v>
      </c>
      <c r="M27" t="s">
        <v>7</v>
      </c>
      <c r="N27" t="s">
        <v>8</v>
      </c>
      <c r="O27" t="s">
        <v>33</v>
      </c>
      <c r="P27" t="s">
        <v>35340</v>
      </c>
      <c r="Q27" t="s">
        <v>36850</v>
      </c>
      <c r="R27" t="s">
        <v>7</v>
      </c>
      <c r="S27" t="s">
        <v>167</v>
      </c>
    </row>
    <row r="28" spans="1:19" x14ac:dyDescent="0.25">
      <c r="A28">
        <v>9925</v>
      </c>
      <c r="B28" t="s">
        <v>1349</v>
      </c>
      <c r="C28" t="s">
        <v>1350</v>
      </c>
      <c r="D28" t="s">
        <v>1292</v>
      </c>
      <c r="E28" t="s">
        <v>35383</v>
      </c>
      <c r="F28" t="s">
        <v>35382</v>
      </c>
      <c r="G28">
        <v>2001</v>
      </c>
      <c r="H28" t="s">
        <v>36262</v>
      </c>
      <c r="I28" t="s">
        <v>1351</v>
      </c>
      <c r="J28" t="s">
        <v>1352</v>
      </c>
      <c r="K28" t="s">
        <v>21</v>
      </c>
      <c r="M28" t="s">
        <v>7</v>
      </c>
      <c r="N28" t="s">
        <v>167</v>
      </c>
      <c r="O28" t="s">
        <v>33</v>
      </c>
      <c r="P28" t="s">
        <v>35342</v>
      </c>
      <c r="R28" t="s">
        <v>7</v>
      </c>
      <c r="S28" t="s">
        <v>167</v>
      </c>
    </row>
    <row r="29" spans="1:19" x14ac:dyDescent="0.25">
      <c r="A29">
        <v>10082</v>
      </c>
      <c r="B29" t="s">
        <v>1365</v>
      </c>
      <c r="C29" t="s">
        <v>1366</v>
      </c>
      <c r="D29" t="s">
        <v>1367</v>
      </c>
      <c r="E29" t="s">
        <v>35384</v>
      </c>
      <c r="F29" t="s">
        <v>35385</v>
      </c>
      <c r="G29">
        <v>1997</v>
      </c>
      <c r="H29" t="s">
        <v>36263</v>
      </c>
      <c r="I29" t="s">
        <v>1368</v>
      </c>
      <c r="J29" t="s">
        <v>1369</v>
      </c>
      <c r="K29" t="s">
        <v>128</v>
      </c>
      <c r="M29" t="s">
        <v>7</v>
      </c>
      <c r="N29" t="s">
        <v>167</v>
      </c>
      <c r="O29" t="s">
        <v>33</v>
      </c>
      <c r="P29" t="s">
        <v>35338</v>
      </c>
      <c r="R29" t="s">
        <v>7</v>
      </c>
      <c r="S29" t="s">
        <v>167</v>
      </c>
    </row>
    <row r="30" spans="1:19" x14ac:dyDescent="0.25">
      <c r="A30">
        <v>10190</v>
      </c>
      <c r="B30" t="s">
        <v>1384</v>
      </c>
      <c r="C30" t="s">
        <v>1375</v>
      </c>
      <c r="D30" t="s">
        <v>1367</v>
      </c>
      <c r="E30" t="s">
        <v>35384</v>
      </c>
      <c r="F30" t="s">
        <v>35385</v>
      </c>
      <c r="G30">
        <v>1997</v>
      </c>
      <c r="H30" t="s">
        <v>36263</v>
      </c>
      <c r="I30" t="s">
        <v>1376</v>
      </c>
      <c r="J30" t="s">
        <v>1385</v>
      </c>
      <c r="K30" t="s">
        <v>32</v>
      </c>
      <c r="M30" t="s">
        <v>7</v>
      </c>
      <c r="N30" t="s">
        <v>8</v>
      </c>
      <c r="O30" t="s">
        <v>33</v>
      </c>
      <c r="P30" t="s">
        <v>35340</v>
      </c>
      <c r="Q30" t="s">
        <v>36850</v>
      </c>
      <c r="R30" t="s">
        <v>7</v>
      </c>
      <c r="S30" t="s">
        <v>167</v>
      </c>
    </row>
    <row r="31" spans="1:19" x14ac:dyDescent="0.25">
      <c r="A31">
        <v>10288</v>
      </c>
      <c r="B31" t="s">
        <v>1396</v>
      </c>
      <c r="C31" t="s">
        <v>1371</v>
      </c>
      <c r="D31" t="s">
        <v>1367</v>
      </c>
      <c r="E31" t="s">
        <v>35384</v>
      </c>
      <c r="F31" t="s">
        <v>35385</v>
      </c>
      <c r="G31">
        <v>1997</v>
      </c>
      <c r="H31" t="s">
        <v>36263</v>
      </c>
      <c r="I31" t="s">
        <v>1372</v>
      </c>
      <c r="J31" t="s">
        <v>1397</v>
      </c>
      <c r="K31" t="s">
        <v>502</v>
      </c>
      <c r="M31" t="s">
        <v>7</v>
      </c>
      <c r="N31" t="s">
        <v>8</v>
      </c>
      <c r="O31" t="s">
        <v>33</v>
      </c>
      <c r="P31" t="s">
        <v>35340</v>
      </c>
      <c r="Q31" t="s">
        <v>36850</v>
      </c>
      <c r="R31" t="s">
        <v>7</v>
      </c>
      <c r="S31" t="s">
        <v>167</v>
      </c>
    </row>
    <row r="32" spans="1:19" x14ac:dyDescent="0.25">
      <c r="A32">
        <v>10455</v>
      </c>
      <c r="B32" t="s">
        <v>1414</v>
      </c>
      <c r="C32" t="s">
        <v>1415</v>
      </c>
      <c r="D32" t="s">
        <v>1367</v>
      </c>
      <c r="E32" t="s">
        <v>35384</v>
      </c>
      <c r="F32" t="s">
        <v>35385</v>
      </c>
      <c r="G32">
        <v>1997</v>
      </c>
      <c r="H32" t="s">
        <v>36263</v>
      </c>
      <c r="I32" t="s">
        <v>1416</v>
      </c>
      <c r="J32" t="s">
        <v>1417</v>
      </c>
      <c r="K32" t="s">
        <v>502</v>
      </c>
      <c r="M32" t="s">
        <v>7</v>
      </c>
      <c r="N32" t="s">
        <v>8</v>
      </c>
      <c r="O32" t="s">
        <v>33</v>
      </c>
      <c r="P32" t="s">
        <v>35340</v>
      </c>
      <c r="R32" t="s">
        <v>7</v>
      </c>
      <c r="S32" t="s">
        <v>167</v>
      </c>
    </row>
    <row r="33" spans="1:19" x14ac:dyDescent="0.25">
      <c r="A33">
        <v>10470</v>
      </c>
      <c r="B33" t="s">
        <v>1420</v>
      </c>
      <c r="C33" t="s">
        <v>1415</v>
      </c>
      <c r="D33" t="s">
        <v>1367</v>
      </c>
      <c r="E33" t="s">
        <v>35384</v>
      </c>
      <c r="F33" t="s">
        <v>35385</v>
      </c>
      <c r="G33">
        <v>1997</v>
      </c>
      <c r="H33" t="s">
        <v>36263</v>
      </c>
      <c r="I33" t="s">
        <v>1416</v>
      </c>
      <c r="J33" t="s">
        <v>1421</v>
      </c>
      <c r="K33" t="s">
        <v>21</v>
      </c>
      <c r="M33" t="s">
        <v>7</v>
      </c>
      <c r="N33" t="s">
        <v>167</v>
      </c>
      <c r="O33" t="s">
        <v>33</v>
      </c>
      <c r="P33" t="s">
        <v>35342</v>
      </c>
      <c r="R33" t="s">
        <v>7</v>
      </c>
      <c r="S33" t="s">
        <v>167</v>
      </c>
    </row>
    <row r="34" spans="1:19" x14ac:dyDescent="0.25">
      <c r="A34">
        <v>10600</v>
      </c>
      <c r="B34" t="s">
        <v>1433</v>
      </c>
      <c r="C34" t="s">
        <v>1434</v>
      </c>
      <c r="D34" t="s">
        <v>1430</v>
      </c>
      <c r="E34" t="s">
        <v>35386</v>
      </c>
      <c r="F34" t="s">
        <v>35387</v>
      </c>
      <c r="G34">
        <v>1998</v>
      </c>
      <c r="H34" t="s">
        <v>36264</v>
      </c>
      <c r="I34" t="s">
        <v>1435</v>
      </c>
      <c r="J34" t="s">
        <v>1436</v>
      </c>
      <c r="K34" t="s">
        <v>21</v>
      </c>
      <c r="M34" t="s">
        <v>7</v>
      </c>
      <c r="N34" t="s">
        <v>8</v>
      </c>
      <c r="O34" t="s">
        <v>33</v>
      </c>
      <c r="P34" t="s">
        <v>35342</v>
      </c>
    </row>
    <row r="35" spans="1:19" x14ac:dyDescent="0.25">
      <c r="A35">
        <v>10632</v>
      </c>
      <c r="B35" t="s">
        <v>1451</v>
      </c>
      <c r="C35" t="s">
        <v>1452</v>
      </c>
      <c r="D35" t="s">
        <v>1430</v>
      </c>
      <c r="E35" t="s">
        <v>35386</v>
      </c>
      <c r="F35" t="s">
        <v>35387</v>
      </c>
      <c r="G35">
        <v>1998</v>
      </c>
      <c r="H35" t="s">
        <v>36264</v>
      </c>
      <c r="I35" t="s">
        <v>1453</v>
      </c>
      <c r="J35" t="s">
        <v>1454</v>
      </c>
      <c r="K35" t="s">
        <v>38</v>
      </c>
      <c r="M35" t="s">
        <v>7</v>
      </c>
      <c r="N35" t="s">
        <v>8</v>
      </c>
      <c r="O35" t="s">
        <v>33</v>
      </c>
      <c r="P35" t="s">
        <v>35342</v>
      </c>
      <c r="R35" t="s">
        <v>7</v>
      </c>
      <c r="S35" t="s">
        <v>167</v>
      </c>
    </row>
    <row r="36" spans="1:19" x14ac:dyDescent="0.25">
      <c r="A36">
        <v>10865</v>
      </c>
      <c r="B36" t="s">
        <v>1494</v>
      </c>
      <c r="C36" t="s">
        <v>1448</v>
      </c>
      <c r="D36" t="s">
        <v>1430</v>
      </c>
      <c r="E36" t="s">
        <v>35386</v>
      </c>
      <c r="F36" t="s">
        <v>35387</v>
      </c>
      <c r="G36">
        <v>1998</v>
      </c>
      <c r="H36" t="s">
        <v>36264</v>
      </c>
      <c r="I36" t="s">
        <v>1449</v>
      </c>
      <c r="J36" t="s">
        <v>1495</v>
      </c>
      <c r="K36" t="s">
        <v>128</v>
      </c>
      <c r="M36" t="s">
        <v>7</v>
      </c>
      <c r="N36" t="s">
        <v>8</v>
      </c>
      <c r="O36" t="s">
        <v>33</v>
      </c>
      <c r="P36" t="s">
        <v>35338</v>
      </c>
      <c r="R36" t="s">
        <v>7</v>
      </c>
      <c r="S36" t="s">
        <v>167</v>
      </c>
    </row>
    <row r="37" spans="1:19" x14ac:dyDescent="0.25">
      <c r="A37">
        <v>10880</v>
      </c>
      <c r="B37" t="s">
        <v>1496</v>
      </c>
      <c r="C37" t="s">
        <v>1469</v>
      </c>
      <c r="D37" t="s">
        <v>1430</v>
      </c>
      <c r="E37" t="s">
        <v>35386</v>
      </c>
      <c r="F37" t="s">
        <v>35387</v>
      </c>
      <c r="G37">
        <v>1998</v>
      </c>
      <c r="H37" t="s">
        <v>36264</v>
      </c>
      <c r="I37" t="s">
        <v>1470</v>
      </c>
      <c r="J37" t="s">
        <v>1497</v>
      </c>
      <c r="K37" t="s">
        <v>202</v>
      </c>
      <c r="M37" t="s">
        <v>7</v>
      </c>
      <c r="N37" t="s">
        <v>167</v>
      </c>
      <c r="O37" t="s">
        <v>33</v>
      </c>
      <c r="P37" t="s">
        <v>35338</v>
      </c>
      <c r="R37" t="s">
        <v>7</v>
      </c>
      <c r="S37" t="s">
        <v>8</v>
      </c>
    </row>
    <row r="38" spans="1:19" x14ac:dyDescent="0.25">
      <c r="A38">
        <v>11201</v>
      </c>
      <c r="B38" t="s">
        <v>1540</v>
      </c>
      <c r="C38" t="s">
        <v>1541</v>
      </c>
      <c r="D38" t="s">
        <v>1522</v>
      </c>
      <c r="E38" t="s">
        <v>35388</v>
      </c>
      <c r="F38" t="s">
        <v>35344</v>
      </c>
      <c r="G38">
        <v>1984</v>
      </c>
      <c r="H38" t="s">
        <v>36265</v>
      </c>
      <c r="I38" t="s">
        <v>1177</v>
      </c>
      <c r="J38" t="s">
        <v>1542</v>
      </c>
      <c r="K38" t="s">
        <v>21</v>
      </c>
      <c r="M38" t="s">
        <v>7</v>
      </c>
      <c r="N38" t="s">
        <v>8</v>
      </c>
      <c r="O38" t="s">
        <v>33</v>
      </c>
      <c r="P38" t="s">
        <v>35342</v>
      </c>
    </row>
    <row r="39" spans="1:19" x14ac:dyDescent="0.25">
      <c r="A39">
        <v>11599</v>
      </c>
      <c r="B39" t="s">
        <v>1574</v>
      </c>
      <c r="C39" t="s">
        <v>1575</v>
      </c>
      <c r="D39" t="s">
        <v>1566</v>
      </c>
      <c r="E39" t="s">
        <v>35389</v>
      </c>
      <c r="F39" t="s">
        <v>35390</v>
      </c>
      <c r="G39">
        <v>1991</v>
      </c>
      <c r="H39" t="s">
        <v>36266</v>
      </c>
      <c r="I39" t="s">
        <v>1576</v>
      </c>
      <c r="J39" t="s">
        <v>1577</v>
      </c>
      <c r="K39" t="s">
        <v>21</v>
      </c>
      <c r="M39" t="s">
        <v>7</v>
      </c>
      <c r="N39" t="s">
        <v>167</v>
      </c>
      <c r="O39" t="s">
        <v>33</v>
      </c>
      <c r="P39" t="s">
        <v>35342</v>
      </c>
    </row>
    <row r="40" spans="1:19" x14ac:dyDescent="0.25">
      <c r="A40">
        <v>11613</v>
      </c>
      <c r="B40" t="s">
        <v>1580</v>
      </c>
      <c r="C40" t="s">
        <v>1572</v>
      </c>
      <c r="D40" t="s">
        <v>1566</v>
      </c>
      <c r="E40" t="s">
        <v>35389</v>
      </c>
      <c r="F40" t="s">
        <v>35390</v>
      </c>
      <c r="G40">
        <v>1991</v>
      </c>
      <c r="H40" t="s">
        <v>36266</v>
      </c>
      <c r="I40" t="s">
        <v>1316</v>
      </c>
      <c r="J40" t="s">
        <v>1581</v>
      </c>
      <c r="K40" t="s">
        <v>55</v>
      </c>
      <c r="M40" t="s">
        <v>7</v>
      </c>
      <c r="N40" t="s">
        <v>167</v>
      </c>
      <c r="O40" t="s">
        <v>33</v>
      </c>
      <c r="P40" t="s">
        <v>35342</v>
      </c>
    </row>
    <row r="41" spans="1:19" x14ac:dyDescent="0.25">
      <c r="A41">
        <v>11692</v>
      </c>
      <c r="B41" t="s">
        <v>1587</v>
      </c>
      <c r="C41" t="s">
        <v>1572</v>
      </c>
      <c r="D41" t="s">
        <v>1566</v>
      </c>
      <c r="E41" t="s">
        <v>35389</v>
      </c>
      <c r="F41" t="s">
        <v>35390</v>
      </c>
      <c r="G41">
        <v>1991</v>
      </c>
      <c r="H41" t="s">
        <v>36266</v>
      </c>
      <c r="I41" t="s">
        <v>1316</v>
      </c>
      <c r="J41" t="s">
        <v>1588</v>
      </c>
      <c r="K41" t="s">
        <v>21</v>
      </c>
      <c r="M41" t="s">
        <v>7</v>
      </c>
      <c r="N41" t="s">
        <v>167</v>
      </c>
      <c r="O41" t="s">
        <v>33</v>
      </c>
      <c r="P41" t="s">
        <v>35342</v>
      </c>
    </row>
    <row r="42" spans="1:19" x14ac:dyDescent="0.25">
      <c r="A42">
        <v>11748</v>
      </c>
      <c r="B42" t="s">
        <v>1589</v>
      </c>
      <c r="C42" t="s">
        <v>1572</v>
      </c>
      <c r="D42" t="s">
        <v>1566</v>
      </c>
      <c r="E42" t="s">
        <v>35389</v>
      </c>
      <c r="F42" t="s">
        <v>35390</v>
      </c>
      <c r="G42">
        <v>1991</v>
      </c>
      <c r="H42" t="s">
        <v>36266</v>
      </c>
      <c r="I42" t="s">
        <v>1316</v>
      </c>
      <c r="J42" t="s">
        <v>1590</v>
      </c>
      <c r="K42" t="s">
        <v>55</v>
      </c>
      <c r="M42" t="s">
        <v>7</v>
      </c>
      <c r="N42" t="s">
        <v>167</v>
      </c>
      <c r="O42" t="s">
        <v>33</v>
      </c>
      <c r="P42" t="s">
        <v>35342</v>
      </c>
    </row>
    <row r="43" spans="1:19" x14ac:dyDescent="0.25">
      <c r="A43">
        <v>11750</v>
      </c>
      <c r="B43" t="s">
        <v>1591</v>
      </c>
      <c r="C43" t="s">
        <v>1572</v>
      </c>
      <c r="D43" t="s">
        <v>1566</v>
      </c>
      <c r="E43" t="s">
        <v>35389</v>
      </c>
      <c r="F43" t="s">
        <v>35390</v>
      </c>
      <c r="G43">
        <v>1991</v>
      </c>
      <c r="H43" t="s">
        <v>36266</v>
      </c>
      <c r="I43" t="s">
        <v>1316</v>
      </c>
      <c r="J43" t="s">
        <v>1592</v>
      </c>
      <c r="K43" t="s">
        <v>21</v>
      </c>
      <c r="M43" t="s">
        <v>7</v>
      </c>
      <c r="N43" t="s">
        <v>8</v>
      </c>
      <c r="O43" t="s">
        <v>33</v>
      </c>
      <c r="P43" t="s">
        <v>35342</v>
      </c>
    </row>
    <row r="44" spans="1:19" x14ac:dyDescent="0.25">
      <c r="A44">
        <v>11870</v>
      </c>
      <c r="B44" t="s">
        <v>1615</v>
      </c>
      <c r="C44" t="s">
        <v>1572</v>
      </c>
      <c r="D44" t="s">
        <v>1566</v>
      </c>
      <c r="E44" t="s">
        <v>35389</v>
      </c>
      <c r="F44" t="s">
        <v>35390</v>
      </c>
      <c r="G44">
        <v>1991</v>
      </c>
      <c r="H44" t="s">
        <v>36266</v>
      </c>
      <c r="I44" t="s">
        <v>1316</v>
      </c>
      <c r="J44" t="s">
        <v>1616</v>
      </c>
      <c r="K44" t="s">
        <v>38</v>
      </c>
      <c r="M44" t="s">
        <v>7</v>
      </c>
      <c r="N44" t="s">
        <v>167</v>
      </c>
      <c r="O44" t="s">
        <v>33</v>
      </c>
      <c r="P44" t="s">
        <v>35342</v>
      </c>
      <c r="R44" t="s">
        <v>7</v>
      </c>
      <c r="S44" t="s">
        <v>167</v>
      </c>
    </row>
    <row r="45" spans="1:19" x14ac:dyDescent="0.25">
      <c r="A45">
        <v>11891</v>
      </c>
      <c r="B45" t="s">
        <v>1617</v>
      </c>
      <c r="C45" t="s">
        <v>1618</v>
      </c>
      <c r="D45" t="s">
        <v>1566</v>
      </c>
      <c r="E45" t="s">
        <v>35389</v>
      </c>
      <c r="F45" t="s">
        <v>35390</v>
      </c>
      <c r="G45">
        <v>1991</v>
      </c>
      <c r="H45" t="s">
        <v>36266</v>
      </c>
      <c r="I45" t="s">
        <v>1619</v>
      </c>
      <c r="J45" t="s">
        <v>1620</v>
      </c>
      <c r="K45" t="s">
        <v>128</v>
      </c>
      <c r="M45" t="s">
        <v>7</v>
      </c>
      <c r="N45" t="s">
        <v>8</v>
      </c>
      <c r="O45" t="s">
        <v>33</v>
      </c>
      <c r="P45" t="s">
        <v>35338</v>
      </c>
      <c r="R45" t="s">
        <v>7</v>
      </c>
      <c r="S45" t="s">
        <v>8</v>
      </c>
    </row>
    <row r="46" spans="1:19" x14ac:dyDescent="0.25">
      <c r="A46">
        <v>12064</v>
      </c>
      <c r="B46" t="s">
        <v>1643</v>
      </c>
      <c r="C46" t="s">
        <v>1644</v>
      </c>
      <c r="D46" t="s">
        <v>1566</v>
      </c>
      <c r="E46" t="s">
        <v>35389</v>
      </c>
      <c r="F46" t="s">
        <v>35390</v>
      </c>
      <c r="G46">
        <v>1991</v>
      </c>
      <c r="H46" t="s">
        <v>36266</v>
      </c>
      <c r="I46" t="s">
        <v>1645</v>
      </c>
      <c r="J46" t="s">
        <v>1646</v>
      </c>
      <c r="K46" t="s">
        <v>21</v>
      </c>
      <c r="M46" t="s">
        <v>7</v>
      </c>
      <c r="N46" t="s">
        <v>8</v>
      </c>
      <c r="O46" t="s">
        <v>33</v>
      </c>
      <c r="P46" t="s">
        <v>35342</v>
      </c>
    </row>
    <row r="47" spans="1:19" x14ac:dyDescent="0.25">
      <c r="A47">
        <v>12145</v>
      </c>
      <c r="B47" t="s">
        <v>1658</v>
      </c>
      <c r="C47" t="s">
        <v>1654</v>
      </c>
      <c r="D47" t="s">
        <v>1655</v>
      </c>
      <c r="E47" t="s">
        <v>35391</v>
      </c>
      <c r="F47" t="s">
        <v>35392</v>
      </c>
      <c r="G47">
        <v>1992</v>
      </c>
      <c r="H47" t="s">
        <v>36267</v>
      </c>
      <c r="I47" t="s">
        <v>1656</v>
      </c>
      <c r="J47" t="s">
        <v>1659</v>
      </c>
      <c r="K47" t="s">
        <v>32</v>
      </c>
      <c r="M47" t="s">
        <v>7</v>
      </c>
      <c r="N47" t="s">
        <v>8</v>
      </c>
      <c r="O47" t="s">
        <v>33</v>
      </c>
      <c r="P47" t="s">
        <v>35340</v>
      </c>
      <c r="R47" t="s">
        <v>7</v>
      </c>
      <c r="S47" t="s">
        <v>167</v>
      </c>
    </row>
    <row r="48" spans="1:19" x14ac:dyDescent="0.25">
      <c r="A48">
        <v>12185</v>
      </c>
      <c r="B48" t="s">
        <v>1670</v>
      </c>
      <c r="C48" t="s">
        <v>1654</v>
      </c>
      <c r="D48" t="s">
        <v>1655</v>
      </c>
      <c r="E48" t="s">
        <v>35391</v>
      </c>
      <c r="F48" t="s">
        <v>35392</v>
      </c>
      <c r="G48">
        <v>1992</v>
      </c>
      <c r="H48" t="s">
        <v>36267</v>
      </c>
      <c r="I48" t="s">
        <v>1656</v>
      </c>
      <c r="J48" t="s">
        <v>1671</v>
      </c>
      <c r="K48" t="s">
        <v>202</v>
      </c>
      <c r="M48" t="s">
        <v>7</v>
      </c>
      <c r="N48" t="s">
        <v>8</v>
      </c>
      <c r="O48" t="s">
        <v>33</v>
      </c>
      <c r="P48" t="s">
        <v>35338</v>
      </c>
      <c r="R48" t="s">
        <v>7</v>
      </c>
      <c r="S48" t="s">
        <v>8</v>
      </c>
    </row>
    <row r="49" spans="1:19" x14ac:dyDescent="0.25">
      <c r="A49">
        <v>12215</v>
      </c>
      <c r="B49" t="s">
        <v>1675</v>
      </c>
      <c r="C49" t="s">
        <v>1676</v>
      </c>
      <c r="D49" t="s">
        <v>1655</v>
      </c>
      <c r="E49" t="s">
        <v>35391</v>
      </c>
      <c r="F49" t="s">
        <v>35392</v>
      </c>
      <c r="G49">
        <v>1992</v>
      </c>
      <c r="H49" t="s">
        <v>36267</v>
      </c>
      <c r="I49" t="s">
        <v>1677</v>
      </c>
      <c r="J49" t="s">
        <v>1678</v>
      </c>
      <c r="K49" t="s">
        <v>32</v>
      </c>
      <c r="M49" t="s">
        <v>7</v>
      </c>
      <c r="N49" t="s">
        <v>8</v>
      </c>
      <c r="O49" t="s">
        <v>33</v>
      </c>
      <c r="P49" t="s">
        <v>35340</v>
      </c>
      <c r="R49" t="s">
        <v>7</v>
      </c>
      <c r="S49" t="s">
        <v>167</v>
      </c>
    </row>
    <row r="50" spans="1:19" x14ac:dyDescent="0.25">
      <c r="A50">
        <v>12243</v>
      </c>
      <c r="B50" t="s">
        <v>1685</v>
      </c>
      <c r="C50" t="s">
        <v>1680</v>
      </c>
      <c r="D50" t="s">
        <v>1655</v>
      </c>
      <c r="E50" t="s">
        <v>35391</v>
      </c>
      <c r="F50" t="s">
        <v>35392</v>
      </c>
      <c r="G50">
        <v>1992</v>
      </c>
      <c r="H50" t="s">
        <v>36267</v>
      </c>
      <c r="I50" t="s">
        <v>495</v>
      </c>
      <c r="J50" t="s">
        <v>1686</v>
      </c>
      <c r="K50" t="s">
        <v>21</v>
      </c>
      <c r="M50" t="s">
        <v>7</v>
      </c>
      <c r="N50" t="s">
        <v>167</v>
      </c>
      <c r="O50" t="s">
        <v>33</v>
      </c>
      <c r="P50" t="s">
        <v>35342</v>
      </c>
    </row>
    <row r="51" spans="1:19" x14ac:dyDescent="0.25">
      <c r="A51">
        <v>12654</v>
      </c>
      <c r="B51" t="s">
        <v>1728</v>
      </c>
      <c r="C51" t="s">
        <v>1697</v>
      </c>
      <c r="D51" t="s">
        <v>1691</v>
      </c>
      <c r="E51" t="s">
        <v>35393</v>
      </c>
      <c r="F51" t="s">
        <v>35394</v>
      </c>
      <c r="G51">
        <v>2000</v>
      </c>
      <c r="H51" t="s">
        <v>36268</v>
      </c>
      <c r="I51" t="s">
        <v>1698</v>
      </c>
      <c r="J51" t="s">
        <v>1729</v>
      </c>
      <c r="K51" t="s">
        <v>202</v>
      </c>
      <c r="M51" t="s">
        <v>7</v>
      </c>
      <c r="N51" t="s">
        <v>167</v>
      </c>
      <c r="O51" t="s">
        <v>33</v>
      </c>
      <c r="P51" t="s">
        <v>35338</v>
      </c>
      <c r="R51" t="s">
        <v>7</v>
      </c>
      <c r="S51" t="s">
        <v>8</v>
      </c>
    </row>
    <row r="52" spans="1:19" x14ac:dyDescent="0.25">
      <c r="A52">
        <v>12727</v>
      </c>
      <c r="B52" t="s">
        <v>1744</v>
      </c>
      <c r="C52" t="s">
        <v>1697</v>
      </c>
      <c r="D52" t="s">
        <v>1691</v>
      </c>
      <c r="E52" t="s">
        <v>35393</v>
      </c>
      <c r="F52" t="s">
        <v>35394</v>
      </c>
      <c r="G52">
        <v>2000</v>
      </c>
      <c r="H52" t="s">
        <v>36268</v>
      </c>
      <c r="I52" t="s">
        <v>1698</v>
      </c>
      <c r="J52" t="s">
        <v>1745</v>
      </c>
      <c r="K52" t="s">
        <v>21</v>
      </c>
      <c r="M52" t="s">
        <v>7</v>
      </c>
      <c r="N52" t="s">
        <v>167</v>
      </c>
      <c r="O52" t="s">
        <v>33</v>
      </c>
      <c r="P52" t="s">
        <v>35342</v>
      </c>
    </row>
    <row r="53" spans="1:19" x14ac:dyDescent="0.25">
      <c r="A53">
        <v>12761</v>
      </c>
      <c r="B53" t="s">
        <v>1748</v>
      </c>
      <c r="C53" t="s">
        <v>1697</v>
      </c>
      <c r="D53" t="s">
        <v>1691</v>
      </c>
      <c r="E53" t="s">
        <v>35393</v>
      </c>
      <c r="F53" t="s">
        <v>35394</v>
      </c>
      <c r="G53">
        <v>2000</v>
      </c>
      <c r="H53" t="s">
        <v>36268</v>
      </c>
      <c r="I53" t="s">
        <v>1698</v>
      </c>
      <c r="J53" t="s">
        <v>1749</v>
      </c>
      <c r="K53" t="s">
        <v>32</v>
      </c>
      <c r="M53" t="s">
        <v>7</v>
      </c>
      <c r="N53" t="s">
        <v>8</v>
      </c>
      <c r="O53" t="s">
        <v>33</v>
      </c>
      <c r="P53" t="s">
        <v>35340</v>
      </c>
      <c r="R53" t="s">
        <v>35209</v>
      </c>
      <c r="S53" t="s">
        <v>8</v>
      </c>
    </row>
    <row r="54" spans="1:19" x14ac:dyDescent="0.25">
      <c r="A54">
        <v>13018</v>
      </c>
      <c r="B54" t="s">
        <v>1800</v>
      </c>
      <c r="C54" t="s">
        <v>1795</v>
      </c>
      <c r="D54" t="s">
        <v>1769</v>
      </c>
      <c r="E54" t="s">
        <v>35395</v>
      </c>
      <c r="F54" t="s">
        <v>35396</v>
      </c>
      <c r="G54">
        <v>1975</v>
      </c>
      <c r="H54" t="s">
        <v>36269</v>
      </c>
      <c r="I54" t="s">
        <v>1796</v>
      </c>
      <c r="J54" t="s">
        <v>1801</v>
      </c>
      <c r="K54" t="s">
        <v>38</v>
      </c>
      <c r="M54" t="s">
        <v>7</v>
      </c>
      <c r="N54" t="s">
        <v>167</v>
      </c>
      <c r="O54" t="s">
        <v>33</v>
      </c>
      <c r="P54" t="s">
        <v>35342</v>
      </c>
      <c r="R54" t="s">
        <v>7</v>
      </c>
      <c r="S54" t="s">
        <v>167</v>
      </c>
    </row>
    <row r="55" spans="1:19" x14ac:dyDescent="0.25">
      <c r="A55">
        <v>13034</v>
      </c>
      <c r="B55" t="s">
        <v>1809</v>
      </c>
      <c r="C55" t="s">
        <v>1795</v>
      </c>
      <c r="D55" t="s">
        <v>1769</v>
      </c>
      <c r="E55" t="s">
        <v>35395</v>
      </c>
      <c r="F55" t="s">
        <v>35396</v>
      </c>
      <c r="G55">
        <v>1975</v>
      </c>
      <c r="H55" t="s">
        <v>36269</v>
      </c>
      <c r="I55" t="s">
        <v>1796</v>
      </c>
      <c r="J55" t="s">
        <v>1810</v>
      </c>
      <c r="K55" t="s">
        <v>21</v>
      </c>
      <c r="M55" t="s">
        <v>7</v>
      </c>
      <c r="N55" t="s">
        <v>8</v>
      </c>
      <c r="O55" t="s">
        <v>33</v>
      </c>
      <c r="P55" t="s">
        <v>35342</v>
      </c>
    </row>
    <row r="56" spans="1:19" x14ac:dyDescent="0.25">
      <c r="A56">
        <v>13082</v>
      </c>
      <c r="B56" t="s">
        <v>1831</v>
      </c>
      <c r="C56" t="s">
        <v>1822</v>
      </c>
      <c r="D56" t="s">
        <v>1769</v>
      </c>
      <c r="E56" t="s">
        <v>35395</v>
      </c>
      <c r="F56" t="s">
        <v>35396</v>
      </c>
      <c r="G56">
        <v>1975</v>
      </c>
      <c r="H56" t="s">
        <v>36269</v>
      </c>
      <c r="I56" t="s">
        <v>1823</v>
      </c>
      <c r="J56" t="s">
        <v>1832</v>
      </c>
      <c r="K56" t="s">
        <v>21</v>
      </c>
      <c r="M56" t="s">
        <v>7</v>
      </c>
      <c r="N56" t="s">
        <v>8</v>
      </c>
      <c r="O56" t="s">
        <v>33</v>
      </c>
      <c r="P56" t="s">
        <v>35342</v>
      </c>
    </row>
    <row r="57" spans="1:19" x14ac:dyDescent="0.25">
      <c r="A57">
        <v>13202</v>
      </c>
      <c r="B57" t="s">
        <v>1885</v>
      </c>
      <c r="C57" t="s">
        <v>1785</v>
      </c>
      <c r="D57" t="s">
        <v>1769</v>
      </c>
      <c r="E57" t="s">
        <v>35395</v>
      </c>
      <c r="F57" t="s">
        <v>35396</v>
      </c>
      <c r="G57">
        <v>1975</v>
      </c>
      <c r="H57" t="s">
        <v>36269</v>
      </c>
      <c r="I57" t="s">
        <v>1786</v>
      </c>
      <c r="J57" t="s">
        <v>1886</v>
      </c>
      <c r="K57" t="s">
        <v>38</v>
      </c>
      <c r="L57" t="s">
        <v>323</v>
      </c>
      <c r="M57" t="s">
        <v>35209</v>
      </c>
      <c r="N57" t="s">
        <v>167</v>
      </c>
      <c r="O57" t="s">
        <v>33</v>
      </c>
      <c r="P57" t="s">
        <v>35342</v>
      </c>
    </row>
    <row r="58" spans="1:19" x14ac:dyDescent="0.25">
      <c r="A58">
        <v>13217</v>
      </c>
      <c r="B58" t="s">
        <v>1892</v>
      </c>
      <c r="C58" t="s">
        <v>1785</v>
      </c>
      <c r="D58" t="s">
        <v>1769</v>
      </c>
      <c r="E58" t="s">
        <v>35395</v>
      </c>
      <c r="F58" t="s">
        <v>35396</v>
      </c>
      <c r="G58">
        <v>1975</v>
      </c>
      <c r="H58" t="s">
        <v>36269</v>
      </c>
      <c r="I58" t="s">
        <v>1786</v>
      </c>
      <c r="J58" t="s">
        <v>1893</v>
      </c>
      <c r="K58" t="s">
        <v>15</v>
      </c>
      <c r="M58" t="s">
        <v>35209</v>
      </c>
      <c r="N58" t="s">
        <v>8</v>
      </c>
      <c r="O58" t="s">
        <v>33</v>
      </c>
      <c r="P58" t="s">
        <v>35342</v>
      </c>
      <c r="R58" t="s">
        <v>7</v>
      </c>
      <c r="S58" t="s">
        <v>8</v>
      </c>
    </row>
    <row r="59" spans="1:19" x14ac:dyDescent="0.25">
      <c r="A59">
        <v>13236</v>
      </c>
      <c r="B59" t="s">
        <v>1898</v>
      </c>
      <c r="C59" t="s">
        <v>1895</v>
      </c>
      <c r="D59" t="s">
        <v>1769</v>
      </c>
      <c r="E59" t="s">
        <v>35395</v>
      </c>
      <c r="F59" t="s">
        <v>35396</v>
      </c>
      <c r="G59">
        <v>1975</v>
      </c>
      <c r="H59" t="s">
        <v>36269</v>
      </c>
      <c r="I59" t="s">
        <v>1896</v>
      </c>
      <c r="J59" t="s">
        <v>1899</v>
      </c>
      <c r="K59" t="s">
        <v>38</v>
      </c>
      <c r="M59" t="s">
        <v>7</v>
      </c>
      <c r="N59" t="s">
        <v>167</v>
      </c>
      <c r="O59" t="s">
        <v>33</v>
      </c>
      <c r="P59" t="s">
        <v>35342</v>
      </c>
      <c r="R59" t="s">
        <v>7</v>
      </c>
      <c r="S59" t="s">
        <v>167</v>
      </c>
    </row>
    <row r="60" spans="1:19" x14ac:dyDescent="0.25">
      <c r="A60">
        <v>13257</v>
      </c>
      <c r="B60" t="s">
        <v>1906</v>
      </c>
      <c r="C60" t="s">
        <v>1903</v>
      </c>
      <c r="D60" t="s">
        <v>1769</v>
      </c>
      <c r="E60" t="s">
        <v>35395</v>
      </c>
      <c r="F60" t="s">
        <v>35396</v>
      </c>
      <c r="G60">
        <v>1975</v>
      </c>
      <c r="H60" t="s">
        <v>36269</v>
      </c>
      <c r="I60" t="s">
        <v>1904</v>
      </c>
      <c r="J60" t="s">
        <v>1907</v>
      </c>
      <c r="K60" t="s">
        <v>38</v>
      </c>
      <c r="M60" t="s">
        <v>35209</v>
      </c>
      <c r="N60" t="s">
        <v>8</v>
      </c>
      <c r="O60" t="s">
        <v>33</v>
      </c>
      <c r="P60" t="s">
        <v>35342</v>
      </c>
      <c r="R60" t="s">
        <v>7</v>
      </c>
      <c r="S60" t="s">
        <v>8</v>
      </c>
    </row>
    <row r="61" spans="1:19" x14ac:dyDescent="0.25">
      <c r="A61">
        <v>13557</v>
      </c>
      <c r="B61" t="s">
        <v>1952</v>
      </c>
      <c r="C61" t="s">
        <v>1942</v>
      </c>
      <c r="D61" t="s">
        <v>1924</v>
      </c>
      <c r="E61" t="s">
        <v>35397</v>
      </c>
      <c r="F61" t="s">
        <v>35398</v>
      </c>
      <c r="G61">
        <v>2003</v>
      </c>
      <c r="H61" t="s">
        <v>36270</v>
      </c>
      <c r="I61" t="s">
        <v>1943</v>
      </c>
      <c r="J61" t="s">
        <v>1953</v>
      </c>
      <c r="K61" t="s">
        <v>21</v>
      </c>
      <c r="M61" t="s">
        <v>7</v>
      </c>
      <c r="N61" t="s">
        <v>8</v>
      </c>
      <c r="O61" t="s">
        <v>33</v>
      </c>
      <c r="P61" t="s">
        <v>35338</v>
      </c>
      <c r="R61" t="s">
        <v>7</v>
      </c>
      <c r="S61" t="s">
        <v>8</v>
      </c>
    </row>
    <row r="62" spans="1:19" x14ac:dyDescent="0.25">
      <c r="A62">
        <v>13610</v>
      </c>
      <c r="B62" t="s">
        <v>1954</v>
      </c>
      <c r="C62" t="s">
        <v>1955</v>
      </c>
      <c r="D62" t="s">
        <v>1924</v>
      </c>
      <c r="E62" t="s">
        <v>35397</v>
      </c>
      <c r="F62" t="s">
        <v>35398</v>
      </c>
      <c r="G62">
        <v>2003</v>
      </c>
      <c r="H62" t="s">
        <v>36270</v>
      </c>
      <c r="I62" t="s">
        <v>1956</v>
      </c>
      <c r="J62" t="s">
        <v>1957</v>
      </c>
      <c r="K62" t="s">
        <v>38</v>
      </c>
      <c r="M62" t="s">
        <v>7</v>
      </c>
      <c r="N62" t="s">
        <v>167</v>
      </c>
      <c r="O62" t="s">
        <v>33</v>
      </c>
      <c r="P62" t="s">
        <v>35342</v>
      </c>
      <c r="R62" t="s">
        <v>7</v>
      </c>
      <c r="S62" t="s">
        <v>167</v>
      </c>
    </row>
    <row r="63" spans="1:19" x14ac:dyDescent="0.25">
      <c r="A63">
        <v>13780</v>
      </c>
      <c r="B63" t="s">
        <v>1976</v>
      </c>
      <c r="C63" t="s">
        <v>1942</v>
      </c>
      <c r="D63" t="s">
        <v>1924</v>
      </c>
      <c r="E63" t="s">
        <v>35397</v>
      </c>
      <c r="F63" t="s">
        <v>35398</v>
      </c>
      <c r="G63">
        <v>2003</v>
      </c>
      <c r="H63" t="s">
        <v>36270</v>
      </c>
      <c r="I63" t="s">
        <v>1943</v>
      </c>
      <c r="J63" t="s">
        <v>1977</v>
      </c>
      <c r="K63" t="s">
        <v>38</v>
      </c>
      <c r="M63" t="s">
        <v>35209</v>
      </c>
      <c r="N63" t="s">
        <v>8</v>
      </c>
      <c r="O63" t="s">
        <v>33</v>
      </c>
      <c r="P63" t="s">
        <v>35342</v>
      </c>
      <c r="R63" t="s">
        <v>35209</v>
      </c>
      <c r="S63" t="s">
        <v>8</v>
      </c>
    </row>
    <row r="64" spans="1:19" x14ac:dyDescent="0.25">
      <c r="A64">
        <v>13812</v>
      </c>
      <c r="B64" t="s">
        <v>1984</v>
      </c>
      <c r="C64" t="s">
        <v>1981</v>
      </c>
      <c r="D64" t="s">
        <v>1924</v>
      </c>
      <c r="E64" t="s">
        <v>35397</v>
      </c>
      <c r="F64" t="s">
        <v>35398</v>
      </c>
      <c r="G64">
        <v>2003</v>
      </c>
      <c r="H64" t="s">
        <v>36270</v>
      </c>
      <c r="I64" t="s">
        <v>1982</v>
      </c>
      <c r="J64" t="s">
        <v>1985</v>
      </c>
      <c r="K64" t="s">
        <v>38</v>
      </c>
      <c r="M64" t="s">
        <v>35209</v>
      </c>
      <c r="N64" t="s">
        <v>167</v>
      </c>
      <c r="O64" t="s">
        <v>33</v>
      </c>
      <c r="P64" t="s">
        <v>35342</v>
      </c>
    </row>
    <row r="65" spans="1:19" x14ac:dyDescent="0.25">
      <c r="A65">
        <v>13864</v>
      </c>
      <c r="B65" t="s">
        <v>1994</v>
      </c>
      <c r="C65" t="s">
        <v>1946</v>
      </c>
      <c r="D65" t="s">
        <v>1924</v>
      </c>
      <c r="E65" t="s">
        <v>35397</v>
      </c>
      <c r="F65" t="s">
        <v>35398</v>
      </c>
      <c r="G65">
        <v>2003</v>
      </c>
      <c r="H65" t="s">
        <v>36270</v>
      </c>
      <c r="I65" t="s">
        <v>1947</v>
      </c>
      <c r="J65" t="s">
        <v>1995</v>
      </c>
      <c r="K65" t="s">
        <v>55</v>
      </c>
      <c r="M65" t="s">
        <v>7</v>
      </c>
      <c r="N65" t="s">
        <v>167</v>
      </c>
      <c r="O65" t="s">
        <v>33</v>
      </c>
      <c r="P65" t="s">
        <v>35338</v>
      </c>
      <c r="R65" t="s">
        <v>7</v>
      </c>
      <c r="S65" t="s">
        <v>167</v>
      </c>
    </row>
    <row r="66" spans="1:19" x14ac:dyDescent="0.25">
      <c r="A66">
        <v>13934</v>
      </c>
      <c r="B66" t="s">
        <v>2002</v>
      </c>
      <c r="C66" t="s">
        <v>1938</v>
      </c>
      <c r="D66" t="s">
        <v>1924</v>
      </c>
      <c r="E66" t="s">
        <v>35397</v>
      </c>
      <c r="F66" t="s">
        <v>35398</v>
      </c>
      <c r="G66">
        <v>2003</v>
      </c>
      <c r="H66" t="s">
        <v>36270</v>
      </c>
      <c r="I66" t="s">
        <v>1939</v>
      </c>
      <c r="J66" t="s">
        <v>2003</v>
      </c>
      <c r="K66" t="s">
        <v>38</v>
      </c>
      <c r="M66" t="s">
        <v>35209</v>
      </c>
      <c r="N66" t="s">
        <v>8</v>
      </c>
      <c r="O66" t="s">
        <v>33</v>
      </c>
      <c r="P66" t="s">
        <v>35342</v>
      </c>
    </row>
    <row r="67" spans="1:19" x14ac:dyDescent="0.25">
      <c r="A67">
        <v>14001</v>
      </c>
      <c r="B67" t="s">
        <v>2004</v>
      </c>
      <c r="C67" t="s">
        <v>2005</v>
      </c>
      <c r="D67" t="s">
        <v>2006</v>
      </c>
      <c r="E67" t="s">
        <v>35399</v>
      </c>
      <c r="F67" t="s">
        <v>35400</v>
      </c>
      <c r="G67">
        <v>2003</v>
      </c>
      <c r="H67" t="s">
        <v>36271</v>
      </c>
      <c r="I67" t="s">
        <v>2007</v>
      </c>
      <c r="J67" t="s">
        <v>2008</v>
      </c>
      <c r="K67" t="s">
        <v>38</v>
      </c>
      <c r="M67" t="s">
        <v>35209</v>
      </c>
      <c r="N67" t="s">
        <v>167</v>
      </c>
      <c r="O67" t="s">
        <v>33</v>
      </c>
      <c r="P67" t="s">
        <v>35342</v>
      </c>
    </row>
    <row r="68" spans="1:19" x14ac:dyDescent="0.25">
      <c r="A68">
        <v>14159</v>
      </c>
      <c r="B68" t="s">
        <v>2033</v>
      </c>
      <c r="C68" t="s">
        <v>2030</v>
      </c>
      <c r="D68" t="s">
        <v>2006</v>
      </c>
      <c r="E68" t="s">
        <v>35399</v>
      </c>
      <c r="F68" t="s">
        <v>35400</v>
      </c>
      <c r="G68">
        <v>2003</v>
      </c>
      <c r="H68" t="s">
        <v>36271</v>
      </c>
      <c r="I68" t="s">
        <v>2031</v>
      </c>
      <c r="J68" t="s">
        <v>2034</v>
      </c>
      <c r="K68" t="s">
        <v>21</v>
      </c>
      <c r="M68" t="s">
        <v>7</v>
      </c>
      <c r="N68" t="s">
        <v>167</v>
      </c>
      <c r="O68" t="s">
        <v>33</v>
      </c>
      <c r="P68" t="s">
        <v>35338</v>
      </c>
      <c r="R68" t="s">
        <v>7</v>
      </c>
      <c r="S68" t="s">
        <v>8</v>
      </c>
    </row>
    <row r="69" spans="1:19" x14ac:dyDescent="0.25">
      <c r="A69">
        <v>14175</v>
      </c>
      <c r="B69" t="s">
        <v>2039</v>
      </c>
      <c r="C69" t="s">
        <v>2016</v>
      </c>
      <c r="D69" t="s">
        <v>2006</v>
      </c>
      <c r="E69" t="s">
        <v>35399</v>
      </c>
      <c r="F69" t="s">
        <v>35400</v>
      </c>
      <c r="G69">
        <v>2003</v>
      </c>
      <c r="H69" t="s">
        <v>36271</v>
      </c>
      <c r="I69" t="s">
        <v>2017</v>
      </c>
      <c r="J69" t="s">
        <v>2040</v>
      </c>
      <c r="K69" t="s">
        <v>21</v>
      </c>
      <c r="M69" t="s">
        <v>7</v>
      </c>
      <c r="N69" t="s">
        <v>167</v>
      </c>
      <c r="O69" t="s">
        <v>33</v>
      </c>
      <c r="P69" t="s">
        <v>35338</v>
      </c>
      <c r="R69" t="s">
        <v>7</v>
      </c>
      <c r="S69" t="s">
        <v>167</v>
      </c>
    </row>
    <row r="70" spans="1:19" x14ac:dyDescent="0.25">
      <c r="A70">
        <v>14223</v>
      </c>
      <c r="B70" t="s">
        <v>2043</v>
      </c>
      <c r="C70" t="s">
        <v>2044</v>
      </c>
      <c r="D70" t="s">
        <v>2006</v>
      </c>
      <c r="E70" t="s">
        <v>35399</v>
      </c>
      <c r="F70" t="s">
        <v>35400</v>
      </c>
      <c r="G70">
        <v>2003</v>
      </c>
      <c r="H70" t="s">
        <v>36271</v>
      </c>
      <c r="I70" t="s">
        <v>2045</v>
      </c>
      <c r="J70" t="s">
        <v>2046</v>
      </c>
      <c r="K70" t="s">
        <v>21</v>
      </c>
      <c r="M70" t="s">
        <v>7</v>
      </c>
      <c r="N70" t="s">
        <v>8</v>
      </c>
      <c r="O70" t="s">
        <v>33</v>
      </c>
      <c r="P70" t="s">
        <v>35338</v>
      </c>
      <c r="R70" t="s">
        <v>7</v>
      </c>
      <c r="S70" t="s">
        <v>8</v>
      </c>
    </row>
    <row r="71" spans="1:19" x14ac:dyDescent="0.25">
      <c r="A71">
        <v>14257</v>
      </c>
      <c r="B71" t="s">
        <v>2050</v>
      </c>
      <c r="C71" t="s">
        <v>2051</v>
      </c>
      <c r="D71" t="s">
        <v>2006</v>
      </c>
      <c r="E71" t="s">
        <v>35399</v>
      </c>
      <c r="F71" t="s">
        <v>35400</v>
      </c>
      <c r="G71">
        <v>2003</v>
      </c>
      <c r="H71" t="s">
        <v>36271</v>
      </c>
      <c r="I71" t="s">
        <v>2052</v>
      </c>
      <c r="J71" t="s">
        <v>2053</v>
      </c>
      <c r="K71" t="s">
        <v>21</v>
      </c>
      <c r="M71" t="s">
        <v>7</v>
      </c>
      <c r="N71" t="s">
        <v>167</v>
      </c>
      <c r="O71" t="s">
        <v>33</v>
      </c>
      <c r="P71" t="s">
        <v>35338</v>
      </c>
      <c r="R71" t="s">
        <v>7</v>
      </c>
      <c r="S71" t="s">
        <v>167</v>
      </c>
    </row>
    <row r="72" spans="1:19" x14ac:dyDescent="0.25">
      <c r="A72">
        <v>14277</v>
      </c>
      <c r="B72" t="s">
        <v>2054</v>
      </c>
      <c r="C72" t="s">
        <v>2030</v>
      </c>
      <c r="D72" t="s">
        <v>2006</v>
      </c>
      <c r="E72" t="s">
        <v>35399</v>
      </c>
      <c r="F72" t="s">
        <v>35400</v>
      </c>
      <c r="G72">
        <v>2003</v>
      </c>
      <c r="H72" t="s">
        <v>36271</v>
      </c>
      <c r="I72" t="s">
        <v>2031</v>
      </c>
      <c r="J72" t="s">
        <v>2055</v>
      </c>
      <c r="K72" t="s">
        <v>55</v>
      </c>
      <c r="M72" t="s">
        <v>7</v>
      </c>
      <c r="N72" t="s">
        <v>167</v>
      </c>
      <c r="O72" t="s">
        <v>33</v>
      </c>
      <c r="P72" t="s">
        <v>35338</v>
      </c>
      <c r="R72" t="s">
        <v>7</v>
      </c>
      <c r="S72" t="s">
        <v>167</v>
      </c>
    </row>
    <row r="73" spans="1:19" x14ac:dyDescent="0.25">
      <c r="A73">
        <v>14346</v>
      </c>
      <c r="B73" t="s">
        <v>2062</v>
      </c>
      <c r="C73" t="s">
        <v>2063</v>
      </c>
      <c r="D73" t="s">
        <v>2064</v>
      </c>
      <c r="E73" t="s">
        <v>35401</v>
      </c>
      <c r="F73" t="s">
        <v>35402</v>
      </c>
      <c r="G73">
        <v>2001</v>
      </c>
      <c r="H73" t="s">
        <v>36272</v>
      </c>
      <c r="I73" t="s">
        <v>2065</v>
      </c>
      <c r="J73" t="s">
        <v>2066</v>
      </c>
      <c r="K73" t="s">
        <v>21</v>
      </c>
      <c r="M73" t="s">
        <v>7</v>
      </c>
      <c r="N73" t="s">
        <v>8</v>
      </c>
      <c r="O73" t="s">
        <v>33</v>
      </c>
      <c r="P73" t="s">
        <v>35338</v>
      </c>
      <c r="R73" t="s">
        <v>7</v>
      </c>
      <c r="S73" t="s">
        <v>8</v>
      </c>
    </row>
    <row r="74" spans="1:19" x14ac:dyDescent="0.25">
      <c r="A74">
        <v>14526</v>
      </c>
      <c r="B74" t="s">
        <v>2071</v>
      </c>
      <c r="C74" t="s">
        <v>2072</v>
      </c>
      <c r="D74" t="s">
        <v>2064</v>
      </c>
      <c r="E74" t="s">
        <v>35401</v>
      </c>
      <c r="F74" t="s">
        <v>35402</v>
      </c>
      <c r="G74">
        <v>2001</v>
      </c>
      <c r="H74" t="s">
        <v>36272</v>
      </c>
      <c r="I74" t="s">
        <v>2073</v>
      </c>
      <c r="J74" t="s">
        <v>2074</v>
      </c>
      <c r="K74" t="s">
        <v>21</v>
      </c>
      <c r="M74" t="s">
        <v>7</v>
      </c>
      <c r="N74" t="s">
        <v>8</v>
      </c>
      <c r="O74" t="s">
        <v>33</v>
      </c>
      <c r="P74" t="s">
        <v>35338</v>
      </c>
      <c r="R74" t="s">
        <v>7</v>
      </c>
      <c r="S74" t="s">
        <v>8</v>
      </c>
    </row>
    <row r="75" spans="1:19" x14ac:dyDescent="0.25">
      <c r="A75">
        <v>14786</v>
      </c>
      <c r="B75" t="s">
        <v>2098</v>
      </c>
      <c r="C75" t="s">
        <v>2099</v>
      </c>
      <c r="D75" t="s">
        <v>2091</v>
      </c>
      <c r="E75" t="s">
        <v>35403</v>
      </c>
      <c r="F75" t="s">
        <v>35378</v>
      </c>
      <c r="G75">
        <v>2006</v>
      </c>
      <c r="H75" t="s">
        <v>36273</v>
      </c>
      <c r="I75" t="s">
        <v>2100</v>
      </c>
      <c r="J75" t="s">
        <v>2101</v>
      </c>
      <c r="K75" t="s">
        <v>32</v>
      </c>
      <c r="M75" t="s">
        <v>7</v>
      </c>
      <c r="N75" t="s">
        <v>8</v>
      </c>
      <c r="O75" t="s">
        <v>33</v>
      </c>
      <c r="P75" t="s">
        <v>35340</v>
      </c>
      <c r="R75" t="s">
        <v>7</v>
      </c>
      <c r="S75" t="s">
        <v>167</v>
      </c>
    </row>
    <row r="76" spans="1:19" x14ac:dyDescent="0.25">
      <c r="A76">
        <v>14805</v>
      </c>
      <c r="B76" t="s">
        <v>2104</v>
      </c>
      <c r="C76" t="s">
        <v>2099</v>
      </c>
      <c r="D76" t="s">
        <v>2091</v>
      </c>
      <c r="E76" t="s">
        <v>35403</v>
      </c>
      <c r="F76" t="s">
        <v>35378</v>
      </c>
      <c r="G76">
        <v>2006</v>
      </c>
      <c r="H76" t="s">
        <v>36273</v>
      </c>
      <c r="I76" t="s">
        <v>2100</v>
      </c>
      <c r="J76" t="s">
        <v>2105</v>
      </c>
      <c r="K76" t="s">
        <v>21</v>
      </c>
      <c r="M76" t="s">
        <v>7</v>
      </c>
      <c r="N76" t="s">
        <v>8</v>
      </c>
      <c r="O76" t="s">
        <v>33</v>
      </c>
      <c r="P76" t="s">
        <v>35338</v>
      </c>
      <c r="R76" t="s">
        <v>7</v>
      </c>
      <c r="S76" t="s">
        <v>8</v>
      </c>
    </row>
    <row r="77" spans="1:19" x14ac:dyDescent="0.25">
      <c r="A77">
        <v>15019</v>
      </c>
      <c r="B77" t="s">
        <v>2119</v>
      </c>
      <c r="C77" t="s">
        <v>2112</v>
      </c>
      <c r="D77" t="s">
        <v>2091</v>
      </c>
      <c r="E77" t="s">
        <v>35403</v>
      </c>
      <c r="F77" t="s">
        <v>35378</v>
      </c>
      <c r="G77">
        <v>2006</v>
      </c>
      <c r="H77" t="s">
        <v>36273</v>
      </c>
      <c r="I77" t="s">
        <v>2113</v>
      </c>
      <c r="J77" t="s">
        <v>2120</v>
      </c>
      <c r="K77" t="s">
        <v>202</v>
      </c>
      <c r="M77" t="s">
        <v>7</v>
      </c>
      <c r="N77" t="s">
        <v>8</v>
      </c>
      <c r="O77" t="s">
        <v>33</v>
      </c>
      <c r="P77" t="s">
        <v>35338</v>
      </c>
      <c r="R77" t="s">
        <v>7</v>
      </c>
      <c r="S77" t="s">
        <v>167</v>
      </c>
    </row>
    <row r="78" spans="1:19" x14ac:dyDescent="0.25">
      <c r="A78">
        <v>15127</v>
      </c>
      <c r="B78" t="s">
        <v>2137</v>
      </c>
      <c r="C78" t="s">
        <v>2138</v>
      </c>
      <c r="D78" t="s">
        <v>2091</v>
      </c>
      <c r="E78" t="s">
        <v>35403</v>
      </c>
      <c r="F78" t="s">
        <v>35378</v>
      </c>
      <c r="G78">
        <v>2006</v>
      </c>
      <c r="H78" t="s">
        <v>36273</v>
      </c>
      <c r="I78" t="s">
        <v>2139</v>
      </c>
      <c r="J78" t="s">
        <v>2140</v>
      </c>
      <c r="K78" t="s">
        <v>21</v>
      </c>
      <c r="M78" t="s">
        <v>7</v>
      </c>
      <c r="N78" t="s">
        <v>8</v>
      </c>
      <c r="O78" t="s">
        <v>33</v>
      </c>
      <c r="P78" t="s">
        <v>35338</v>
      </c>
      <c r="R78" t="s">
        <v>7</v>
      </c>
      <c r="S78" t="s">
        <v>8</v>
      </c>
    </row>
    <row r="79" spans="1:19" x14ac:dyDescent="0.25">
      <c r="A79">
        <v>15185</v>
      </c>
      <c r="B79" t="s">
        <v>2147</v>
      </c>
      <c r="C79" t="s">
        <v>2116</v>
      </c>
      <c r="D79" t="s">
        <v>2091</v>
      </c>
      <c r="E79" t="s">
        <v>35403</v>
      </c>
      <c r="F79" t="s">
        <v>35378</v>
      </c>
      <c r="G79">
        <v>2006</v>
      </c>
      <c r="H79" t="s">
        <v>36273</v>
      </c>
      <c r="I79" t="s">
        <v>2117</v>
      </c>
      <c r="J79" t="s">
        <v>2148</v>
      </c>
      <c r="K79" t="s">
        <v>21</v>
      </c>
      <c r="M79" t="s">
        <v>7</v>
      </c>
      <c r="N79" t="s">
        <v>8</v>
      </c>
      <c r="O79" t="s">
        <v>33</v>
      </c>
      <c r="P79" t="s">
        <v>35338</v>
      </c>
      <c r="R79" t="s">
        <v>7</v>
      </c>
      <c r="S79" t="s">
        <v>8</v>
      </c>
    </row>
    <row r="80" spans="1:19" x14ac:dyDescent="0.25">
      <c r="A80">
        <v>15202</v>
      </c>
      <c r="B80" t="s">
        <v>2153</v>
      </c>
      <c r="C80" t="s">
        <v>2116</v>
      </c>
      <c r="D80" t="s">
        <v>2091</v>
      </c>
      <c r="E80" t="s">
        <v>35403</v>
      </c>
      <c r="F80" t="s">
        <v>35378</v>
      </c>
      <c r="G80">
        <v>2006</v>
      </c>
      <c r="H80" t="s">
        <v>36273</v>
      </c>
      <c r="I80" t="s">
        <v>2117</v>
      </c>
      <c r="J80" t="s">
        <v>2154</v>
      </c>
      <c r="K80" t="s">
        <v>502</v>
      </c>
      <c r="M80" t="s">
        <v>35209</v>
      </c>
      <c r="N80" t="s">
        <v>8</v>
      </c>
      <c r="O80" t="s">
        <v>33</v>
      </c>
      <c r="P80" t="s">
        <v>35340</v>
      </c>
    </row>
    <row r="81" spans="1:19" x14ac:dyDescent="0.25">
      <c r="A81">
        <v>15243</v>
      </c>
      <c r="B81" t="s">
        <v>2160</v>
      </c>
      <c r="C81" t="s">
        <v>2161</v>
      </c>
      <c r="D81" t="s">
        <v>2157</v>
      </c>
      <c r="E81" t="s">
        <v>35404</v>
      </c>
      <c r="F81" t="s">
        <v>35348</v>
      </c>
      <c r="G81" t="s">
        <v>35405</v>
      </c>
      <c r="H81" t="s">
        <v>36274</v>
      </c>
      <c r="I81" t="s">
        <v>2162</v>
      </c>
      <c r="J81" t="s">
        <v>2163</v>
      </c>
      <c r="K81" t="s">
        <v>55</v>
      </c>
      <c r="M81" t="s">
        <v>7</v>
      </c>
      <c r="N81" t="s">
        <v>167</v>
      </c>
      <c r="O81" t="s">
        <v>33</v>
      </c>
      <c r="P81" t="s">
        <v>35338</v>
      </c>
      <c r="R81" t="s">
        <v>7</v>
      </c>
      <c r="S81" t="s">
        <v>8</v>
      </c>
    </row>
    <row r="82" spans="1:19" x14ac:dyDescent="0.25">
      <c r="A82">
        <v>16058</v>
      </c>
      <c r="B82" t="s">
        <v>2249</v>
      </c>
      <c r="C82" t="s">
        <v>2250</v>
      </c>
      <c r="D82" t="s">
        <v>2188</v>
      </c>
      <c r="E82" t="s">
        <v>35406</v>
      </c>
      <c r="F82" t="s">
        <v>35407</v>
      </c>
      <c r="G82">
        <v>1982</v>
      </c>
      <c r="H82" t="s">
        <v>36275</v>
      </c>
      <c r="I82" t="s">
        <v>2251</v>
      </c>
      <c r="J82" t="s">
        <v>2252</v>
      </c>
      <c r="K82" t="s">
        <v>21</v>
      </c>
      <c r="M82" t="s">
        <v>7</v>
      </c>
      <c r="N82" t="s">
        <v>8</v>
      </c>
      <c r="O82" t="s">
        <v>33</v>
      </c>
      <c r="P82" t="s">
        <v>35338</v>
      </c>
      <c r="R82" t="s">
        <v>7</v>
      </c>
      <c r="S82" t="s">
        <v>8</v>
      </c>
    </row>
    <row r="83" spans="1:19" x14ac:dyDescent="0.25">
      <c r="A83">
        <v>16763</v>
      </c>
      <c r="B83" t="s">
        <v>2282</v>
      </c>
      <c r="C83" t="s">
        <v>2283</v>
      </c>
      <c r="D83" t="s">
        <v>2259</v>
      </c>
      <c r="E83" t="s">
        <v>35408</v>
      </c>
      <c r="F83" t="s">
        <v>35409</v>
      </c>
      <c r="G83">
        <v>1999</v>
      </c>
      <c r="H83" t="s">
        <v>36276</v>
      </c>
      <c r="I83" t="s">
        <v>2284</v>
      </c>
      <c r="J83" t="s">
        <v>2285</v>
      </c>
      <c r="K83" t="s">
        <v>21</v>
      </c>
      <c r="M83" t="s">
        <v>7</v>
      </c>
      <c r="N83" t="s">
        <v>167</v>
      </c>
      <c r="O83" t="s">
        <v>33</v>
      </c>
      <c r="P83" t="s">
        <v>35338</v>
      </c>
    </row>
    <row r="84" spans="1:19" x14ac:dyDescent="0.25">
      <c r="A84">
        <v>16849</v>
      </c>
      <c r="B84" t="s">
        <v>2296</v>
      </c>
      <c r="C84" t="s">
        <v>2287</v>
      </c>
      <c r="D84" t="s">
        <v>2259</v>
      </c>
      <c r="E84" t="s">
        <v>35408</v>
      </c>
      <c r="F84" t="s">
        <v>35409</v>
      </c>
      <c r="G84">
        <v>1999</v>
      </c>
      <c r="H84" t="s">
        <v>36276</v>
      </c>
      <c r="I84" t="s">
        <v>2288</v>
      </c>
      <c r="J84" t="s">
        <v>2297</v>
      </c>
      <c r="K84" t="s">
        <v>21</v>
      </c>
      <c r="M84" t="s">
        <v>7</v>
      </c>
      <c r="N84" t="s">
        <v>8</v>
      </c>
      <c r="O84" t="s">
        <v>33</v>
      </c>
      <c r="P84" t="s">
        <v>35338</v>
      </c>
    </row>
    <row r="85" spans="1:19" x14ac:dyDescent="0.25">
      <c r="A85">
        <v>16888</v>
      </c>
      <c r="B85" t="s">
        <v>2300</v>
      </c>
      <c r="C85" t="s">
        <v>2287</v>
      </c>
      <c r="D85" t="s">
        <v>2259</v>
      </c>
      <c r="E85" t="s">
        <v>35408</v>
      </c>
      <c r="F85" t="s">
        <v>35409</v>
      </c>
      <c r="G85">
        <v>1999</v>
      </c>
      <c r="H85" t="s">
        <v>36276</v>
      </c>
      <c r="I85" t="s">
        <v>2288</v>
      </c>
      <c r="J85" t="s">
        <v>2301</v>
      </c>
      <c r="K85" t="s">
        <v>202</v>
      </c>
      <c r="M85" t="s">
        <v>7</v>
      </c>
      <c r="N85" t="s">
        <v>8</v>
      </c>
      <c r="O85" t="s">
        <v>33</v>
      </c>
      <c r="P85" t="s">
        <v>35338</v>
      </c>
      <c r="R85" t="s">
        <v>7</v>
      </c>
      <c r="S85" t="s">
        <v>8</v>
      </c>
    </row>
    <row r="86" spans="1:19" x14ac:dyDescent="0.25">
      <c r="A86">
        <v>16991</v>
      </c>
      <c r="B86" t="s">
        <v>2313</v>
      </c>
      <c r="C86" t="s">
        <v>2275</v>
      </c>
      <c r="D86" t="s">
        <v>2259</v>
      </c>
      <c r="E86" t="s">
        <v>35408</v>
      </c>
      <c r="F86" t="s">
        <v>35409</v>
      </c>
      <c r="G86">
        <v>1999</v>
      </c>
      <c r="H86" t="s">
        <v>36276</v>
      </c>
      <c r="I86" t="s">
        <v>2276</v>
      </c>
      <c r="J86" t="s">
        <v>2314</v>
      </c>
      <c r="K86" t="s">
        <v>32</v>
      </c>
      <c r="M86" t="s">
        <v>35209</v>
      </c>
      <c r="N86" t="s">
        <v>8</v>
      </c>
      <c r="O86" t="s">
        <v>33</v>
      </c>
      <c r="P86" t="s">
        <v>35340</v>
      </c>
    </row>
    <row r="87" spans="1:19" x14ac:dyDescent="0.25">
      <c r="A87">
        <v>17669</v>
      </c>
      <c r="B87" t="s">
        <v>2358</v>
      </c>
      <c r="C87" t="s">
        <v>2355</v>
      </c>
      <c r="D87" t="s">
        <v>2323</v>
      </c>
      <c r="E87" t="s">
        <v>35410</v>
      </c>
      <c r="F87" t="s">
        <v>35356</v>
      </c>
      <c r="G87">
        <v>1986</v>
      </c>
      <c r="H87" t="s">
        <v>36277</v>
      </c>
      <c r="I87" t="s">
        <v>2356</v>
      </c>
      <c r="J87" t="s">
        <v>2359</v>
      </c>
      <c r="K87" t="s">
        <v>32</v>
      </c>
      <c r="M87" t="s">
        <v>35209</v>
      </c>
      <c r="N87" t="s">
        <v>8</v>
      </c>
      <c r="O87" t="s">
        <v>33</v>
      </c>
      <c r="P87" t="s">
        <v>35340</v>
      </c>
    </row>
    <row r="88" spans="1:19" x14ac:dyDescent="0.25">
      <c r="A88">
        <v>17677</v>
      </c>
      <c r="B88" t="s">
        <v>2360</v>
      </c>
      <c r="C88" t="s">
        <v>2355</v>
      </c>
      <c r="D88" t="s">
        <v>2323</v>
      </c>
      <c r="E88" t="s">
        <v>35410</v>
      </c>
      <c r="F88" t="s">
        <v>35356</v>
      </c>
      <c r="G88">
        <v>1986</v>
      </c>
      <c r="H88" t="s">
        <v>36277</v>
      </c>
      <c r="I88" t="s">
        <v>2356</v>
      </c>
      <c r="J88" t="s">
        <v>2361</v>
      </c>
      <c r="K88" t="s">
        <v>21</v>
      </c>
      <c r="M88" t="s">
        <v>7</v>
      </c>
      <c r="N88" t="s">
        <v>167</v>
      </c>
      <c r="O88" t="s">
        <v>33</v>
      </c>
      <c r="P88" t="s">
        <v>35338</v>
      </c>
    </row>
    <row r="89" spans="1:19" x14ac:dyDescent="0.25">
      <c r="A89">
        <v>18051</v>
      </c>
      <c r="B89" t="s">
        <v>2415</v>
      </c>
      <c r="C89" t="s">
        <v>2416</v>
      </c>
      <c r="D89" t="s">
        <v>2370</v>
      </c>
      <c r="E89" t="s">
        <v>35411</v>
      </c>
      <c r="F89" t="s">
        <v>35348</v>
      </c>
      <c r="G89">
        <v>1999</v>
      </c>
      <c r="H89" t="s">
        <v>36278</v>
      </c>
      <c r="I89" t="s">
        <v>2417</v>
      </c>
      <c r="J89" t="s">
        <v>2418</v>
      </c>
      <c r="K89" t="s">
        <v>21</v>
      </c>
      <c r="M89" t="s">
        <v>7</v>
      </c>
      <c r="N89" t="s">
        <v>167</v>
      </c>
      <c r="O89" t="s">
        <v>33</v>
      </c>
      <c r="P89" t="s">
        <v>35338</v>
      </c>
    </row>
    <row r="90" spans="1:19" x14ac:dyDescent="0.25">
      <c r="A90">
        <v>18085</v>
      </c>
      <c r="B90" t="s">
        <v>2421</v>
      </c>
      <c r="C90" t="s">
        <v>2384</v>
      </c>
      <c r="D90" t="s">
        <v>2370</v>
      </c>
      <c r="E90" t="s">
        <v>35411</v>
      </c>
      <c r="F90" t="s">
        <v>35348</v>
      </c>
      <c r="G90">
        <v>1999</v>
      </c>
      <c r="H90" t="s">
        <v>36278</v>
      </c>
      <c r="I90" t="s">
        <v>2385</v>
      </c>
      <c r="J90" t="s">
        <v>2422</v>
      </c>
      <c r="K90" t="s">
        <v>38</v>
      </c>
      <c r="M90" t="s">
        <v>35209</v>
      </c>
      <c r="N90" t="s">
        <v>8</v>
      </c>
      <c r="O90" t="s">
        <v>33</v>
      </c>
      <c r="P90" t="s">
        <v>35342</v>
      </c>
    </row>
    <row r="91" spans="1:19" x14ac:dyDescent="0.25">
      <c r="A91">
        <v>18299</v>
      </c>
      <c r="B91" t="s">
        <v>2451</v>
      </c>
      <c r="C91" t="s">
        <v>2452</v>
      </c>
      <c r="D91" t="s">
        <v>2446</v>
      </c>
      <c r="E91" t="s">
        <v>35412</v>
      </c>
      <c r="F91" t="s">
        <v>35413</v>
      </c>
      <c r="G91">
        <v>1996</v>
      </c>
      <c r="H91" t="s">
        <v>36279</v>
      </c>
      <c r="I91" t="s">
        <v>2453</v>
      </c>
      <c r="J91" t="s">
        <v>2454</v>
      </c>
      <c r="K91" t="s">
        <v>32</v>
      </c>
      <c r="M91" t="s">
        <v>7</v>
      </c>
      <c r="N91" t="s">
        <v>8</v>
      </c>
      <c r="O91" t="s">
        <v>33</v>
      </c>
      <c r="P91" t="s">
        <v>35340</v>
      </c>
    </row>
    <row r="92" spans="1:19" x14ac:dyDescent="0.25">
      <c r="A92">
        <v>18953</v>
      </c>
      <c r="B92" t="s">
        <v>2481</v>
      </c>
      <c r="C92" t="s">
        <v>2445</v>
      </c>
      <c r="D92" t="s">
        <v>2446</v>
      </c>
      <c r="E92" t="s">
        <v>35412</v>
      </c>
      <c r="F92" t="s">
        <v>35413</v>
      </c>
      <c r="G92">
        <v>1996</v>
      </c>
      <c r="H92" t="s">
        <v>36279</v>
      </c>
      <c r="I92" t="s">
        <v>2447</v>
      </c>
      <c r="J92" t="s">
        <v>2482</v>
      </c>
      <c r="K92" t="s">
        <v>32</v>
      </c>
      <c r="M92" t="s">
        <v>35209</v>
      </c>
      <c r="N92" t="s">
        <v>8</v>
      </c>
      <c r="O92" t="s">
        <v>33</v>
      </c>
      <c r="P92" t="s">
        <v>35340</v>
      </c>
    </row>
    <row r="93" spans="1:19" x14ac:dyDescent="0.25">
      <c r="A93">
        <v>19192</v>
      </c>
      <c r="B93" t="s">
        <v>2496</v>
      </c>
      <c r="C93" t="s">
        <v>2497</v>
      </c>
      <c r="D93" t="s">
        <v>2498</v>
      </c>
      <c r="E93" t="s">
        <v>35414</v>
      </c>
      <c r="F93" t="s">
        <v>35415</v>
      </c>
      <c r="G93">
        <v>2004</v>
      </c>
      <c r="H93" t="s">
        <v>36280</v>
      </c>
      <c r="I93" t="s">
        <v>2499</v>
      </c>
      <c r="J93" t="s">
        <v>2500</v>
      </c>
      <c r="K93" t="s">
        <v>38</v>
      </c>
      <c r="M93" t="s">
        <v>35209</v>
      </c>
      <c r="N93" t="s">
        <v>167</v>
      </c>
      <c r="O93" t="s">
        <v>33</v>
      </c>
      <c r="P93" t="s">
        <v>35342</v>
      </c>
    </row>
    <row r="94" spans="1:19" x14ac:dyDescent="0.25">
      <c r="A94">
        <v>19396</v>
      </c>
      <c r="B94" t="s">
        <v>2513</v>
      </c>
      <c r="C94" t="s">
        <v>2514</v>
      </c>
      <c r="D94" t="s">
        <v>2498</v>
      </c>
      <c r="E94" t="s">
        <v>35414</v>
      </c>
      <c r="F94" t="s">
        <v>35415</v>
      </c>
      <c r="G94">
        <v>2004</v>
      </c>
      <c r="H94" t="s">
        <v>36280</v>
      </c>
      <c r="I94" t="s">
        <v>2515</v>
      </c>
      <c r="J94" t="s">
        <v>2516</v>
      </c>
      <c r="K94" t="s">
        <v>21</v>
      </c>
      <c r="M94" t="s">
        <v>7</v>
      </c>
      <c r="N94" t="s">
        <v>8</v>
      </c>
      <c r="O94" t="s">
        <v>33</v>
      </c>
      <c r="P94" t="s">
        <v>35338</v>
      </c>
    </row>
    <row r="95" spans="1:19" x14ac:dyDescent="0.25">
      <c r="A95">
        <v>19398</v>
      </c>
      <c r="B95" t="s">
        <v>2517</v>
      </c>
      <c r="C95" t="s">
        <v>2514</v>
      </c>
      <c r="D95" t="s">
        <v>2498</v>
      </c>
      <c r="E95" t="s">
        <v>35414</v>
      </c>
      <c r="F95" t="s">
        <v>35415</v>
      </c>
      <c r="G95">
        <v>2004</v>
      </c>
      <c r="H95" t="s">
        <v>36280</v>
      </c>
      <c r="I95" t="s">
        <v>2515</v>
      </c>
      <c r="J95" t="s">
        <v>2518</v>
      </c>
      <c r="K95" t="s">
        <v>21</v>
      </c>
      <c r="M95" t="s">
        <v>7</v>
      </c>
      <c r="N95" t="s">
        <v>8</v>
      </c>
      <c r="O95" t="s">
        <v>33</v>
      </c>
      <c r="P95" t="s">
        <v>35338</v>
      </c>
    </row>
    <row r="96" spans="1:19" x14ac:dyDescent="0.25">
      <c r="A96">
        <v>19570</v>
      </c>
      <c r="B96" t="s">
        <v>2533</v>
      </c>
      <c r="C96" t="s">
        <v>2534</v>
      </c>
      <c r="D96" t="s">
        <v>2535</v>
      </c>
      <c r="E96" t="s">
        <v>35416</v>
      </c>
      <c r="F96" t="s">
        <v>35417</v>
      </c>
      <c r="G96">
        <v>1995</v>
      </c>
      <c r="H96" t="s">
        <v>36281</v>
      </c>
      <c r="I96" t="s">
        <v>2536</v>
      </c>
      <c r="J96" t="s">
        <v>2537</v>
      </c>
      <c r="K96" t="s">
        <v>21</v>
      </c>
      <c r="M96" t="s">
        <v>7</v>
      </c>
      <c r="N96" t="s">
        <v>8</v>
      </c>
      <c r="O96" t="s">
        <v>33</v>
      </c>
      <c r="P96" t="s">
        <v>35338</v>
      </c>
    </row>
    <row r="97" spans="1:19" x14ac:dyDescent="0.25">
      <c r="A97">
        <v>19803</v>
      </c>
      <c r="B97" t="s">
        <v>2562</v>
      </c>
      <c r="C97" t="s">
        <v>2541</v>
      </c>
      <c r="D97" t="s">
        <v>2535</v>
      </c>
      <c r="E97" t="s">
        <v>35416</v>
      </c>
      <c r="F97" t="s">
        <v>35417</v>
      </c>
      <c r="G97">
        <v>1995</v>
      </c>
      <c r="H97" t="s">
        <v>36281</v>
      </c>
      <c r="I97" t="s">
        <v>2542</v>
      </c>
      <c r="J97" t="s">
        <v>2563</v>
      </c>
      <c r="K97" t="s">
        <v>38</v>
      </c>
      <c r="M97" t="s">
        <v>35209</v>
      </c>
      <c r="N97" t="s">
        <v>167</v>
      </c>
      <c r="O97" t="s">
        <v>33</v>
      </c>
      <c r="P97" t="s">
        <v>35342</v>
      </c>
    </row>
    <row r="98" spans="1:19" x14ac:dyDescent="0.25">
      <c r="A98">
        <v>19842</v>
      </c>
      <c r="B98" t="s">
        <v>2568</v>
      </c>
      <c r="C98" t="s">
        <v>2569</v>
      </c>
      <c r="D98" t="s">
        <v>2535</v>
      </c>
      <c r="E98" t="s">
        <v>35416</v>
      </c>
      <c r="F98" t="s">
        <v>35417</v>
      </c>
      <c r="G98">
        <v>1995</v>
      </c>
      <c r="H98" t="s">
        <v>36281</v>
      </c>
      <c r="I98" t="s">
        <v>1576</v>
      </c>
      <c r="J98" t="s">
        <v>2570</v>
      </c>
      <c r="K98" t="s">
        <v>21</v>
      </c>
      <c r="M98" t="s">
        <v>7</v>
      </c>
      <c r="N98" t="s">
        <v>8</v>
      </c>
      <c r="O98" t="s">
        <v>33</v>
      </c>
      <c r="P98" t="s">
        <v>35338</v>
      </c>
    </row>
    <row r="99" spans="1:19" x14ac:dyDescent="0.25">
      <c r="A99">
        <v>19849</v>
      </c>
      <c r="B99" t="s">
        <v>2571</v>
      </c>
      <c r="C99" t="s">
        <v>2572</v>
      </c>
      <c r="D99" t="s">
        <v>2573</v>
      </c>
      <c r="E99" t="s">
        <v>35418</v>
      </c>
      <c r="F99" t="s">
        <v>35419</v>
      </c>
      <c r="G99">
        <v>2004</v>
      </c>
      <c r="H99" t="s">
        <v>36282</v>
      </c>
      <c r="I99" t="s">
        <v>2574</v>
      </c>
      <c r="J99" t="s">
        <v>2575</v>
      </c>
      <c r="K99" t="s">
        <v>55</v>
      </c>
      <c r="M99" t="s">
        <v>7</v>
      </c>
      <c r="N99" t="s">
        <v>167</v>
      </c>
      <c r="O99" t="s">
        <v>33</v>
      </c>
      <c r="P99" t="s">
        <v>35338</v>
      </c>
    </row>
    <row r="100" spans="1:19" x14ac:dyDescent="0.25">
      <c r="A100">
        <v>19869</v>
      </c>
      <c r="B100" t="s">
        <v>2578</v>
      </c>
      <c r="C100" t="s">
        <v>2579</v>
      </c>
      <c r="D100" t="s">
        <v>2573</v>
      </c>
      <c r="E100" t="s">
        <v>35418</v>
      </c>
      <c r="F100" t="s">
        <v>35419</v>
      </c>
      <c r="G100">
        <v>2004</v>
      </c>
      <c r="H100" t="s">
        <v>36282</v>
      </c>
      <c r="I100" t="s">
        <v>2580</v>
      </c>
      <c r="J100" t="s">
        <v>2581</v>
      </c>
      <c r="K100" t="s">
        <v>21</v>
      </c>
      <c r="M100" t="s">
        <v>7</v>
      </c>
      <c r="N100" t="s">
        <v>167</v>
      </c>
      <c r="O100" t="s">
        <v>33</v>
      </c>
      <c r="P100" t="s">
        <v>35338</v>
      </c>
    </row>
    <row r="101" spans="1:19" x14ac:dyDescent="0.25">
      <c r="A101">
        <v>20017</v>
      </c>
      <c r="B101" t="s">
        <v>2612</v>
      </c>
      <c r="C101" t="s">
        <v>2609</v>
      </c>
      <c r="D101" t="s">
        <v>2573</v>
      </c>
      <c r="E101" t="s">
        <v>35418</v>
      </c>
      <c r="F101" t="s">
        <v>35419</v>
      </c>
      <c r="G101">
        <v>2004</v>
      </c>
      <c r="H101" t="s">
        <v>36282</v>
      </c>
      <c r="I101" t="s">
        <v>2610</v>
      </c>
      <c r="J101" t="s">
        <v>2613</v>
      </c>
      <c r="K101" t="s">
        <v>55</v>
      </c>
      <c r="M101" t="s">
        <v>7</v>
      </c>
      <c r="N101" t="s">
        <v>8</v>
      </c>
      <c r="O101" t="s">
        <v>33</v>
      </c>
      <c r="P101" t="s">
        <v>35338</v>
      </c>
    </row>
    <row r="102" spans="1:19" x14ac:dyDescent="0.25">
      <c r="A102">
        <v>20089</v>
      </c>
      <c r="B102" t="s">
        <v>2624</v>
      </c>
      <c r="C102" t="s">
        <v>2583</v>
      </c>
      <c r="D102" t="s">
        <v>2573</v>
      </c>
      <c r="E102" t="s">
        <v>35418</v>
      </c>
      <c r="F102" t="s">
        <v>35419</v>
      </c>
      <c r="G102">
        <v>2004</v>
      </c>
      <c r="H102" t="s">
        <v>36282</v>
      </c>
      <c r="I102" t="s">
        <v>2584</v>
      </c>
      <c r="J102" t="s">
        <v>2625</v>
      </c>
      <c r="K102" t="s">
        <v>55</v>
      </c>
      <c r="M102" t="s">
        <v>7</v>
      </c>
      <c r="N102" t="s">
        <v>8</v>
      </c>
      <c r="O102" t="s">
        <v>33</v>
      </c>
      <c r="P102" t="s">
        <v>35340</v>
      </c>
      <c r="R102" t="s">
        <v>7</v>
      </c>
      <c r="S102" t="s">
        <v>8</v>
      </c>
    </row>
    <row r="103" spans="1:19" x14ac:dyDescent="0.25">
      <c r="A103">
        <v>20230</v>
      </c>
      <c r="B103" t="s">
        <v>2654</v>
      </c>
      <c r="C103" t="s">
        <v>2655</v>
      </c>
      <c r="D103" t="s">
        <v>2573</v>
      </c>
      <c r="E103" t="s">
        <v>35418</v>
      </c>
      <c r="F103" t="s">
        <v>35419</v>
      </c>
      <c r="G103">
        <v>2004</v>
      </c>
      <c r="H103" t="s">
        <v>36282</v>
      </c>
      <c r="I103" t="s">
        <v>2656</v>
      </c>
      <c r="J103" t="s">
        <v>2657</v>
      </c>
      <c r="K103" t="s">
        <v>55</v>
      </c>
      <c r="M103" t="s">
        <v>7</v>
      </c>
      <c r="N103" t="s">
        <v>8</v>
      </c>
      <c r="O103" t="s">
        <v>33</v>
      </c>
      <c r="P103" t="s">
        <v>35340</v>
      </c>
      <c r="R103" t="s">
        <v>7</v>
      </c>
      <c r="S103" t="s">
        <v>8</v>
      </c>
    </row>
    <row r="104" spans="1:19" x14ac:dyDescent="0.25">
      <c r="A104">
        <v>20393</v>
      </c>
      <c r="B104" t="s">
        <v>2667</v>
      </c>
      <c r="C104" t="s">
        <v>2668</v>
      </c>
      <c r="D104" t="s">
        <v>2664</v>
      </c>
      <c r="E104" t="s">
        <v>35420</v>
      </c>
      <c r="F104" t="s">
        <v>35396</v>
      </c>
      <c r="G104">
        <v>1942</v>
      </c>
      <c r="H104" t="s">
        <v>36283</v>
      </c>
      <c r="I104" t="s">
        <v>500</v>
      </c>
      <c r="J104" t="s">
        <v>2669</v>
      </c>
      <c r="K104" t="s">
        <v>32</v>
      </c>
      <c r="M104" t="s">
        <v>7</v>
      </c>
      <c r="N104" t="s">
        <v>8</v>
      </c>
      <c r="O104" t="s">
        <v>33</v>
      </c>
      <c r="P104" t="s">
        <v>35340</v>
      </c>
    </row>
    <row r="105" spans="1:19" x14ac:dyDescent="0.25">
      <c r="A105">
        <v>20433</v>
      </c>
      <c r="B105" t="s">
        <v>2676</v>
      </c>
      <c r="C105" t="s">
        <v>2673</v>
      </c>
      <c r="D105" t="s">
        <v>2664</v>
      </c>
      <c r="E105" t="s">
        <v>35420</v>
      </c>
      <c r="F105" t="s">
        <v>35396</v>
      </c>
      <c r="G105">
        <v>1942</v>
      </c>
      <c r="H105" t="s">
        <v>36283</v>
      </c>
      <c r="I105" t="s">
        <v>2674</v>
      </c>
      <c r="J105" t="s">
        <v>2677</v>
      </c>
      <c r="K105" t="s">
        <v>21</v>
      </c>
      <c r="M105" t="s">
        <v>7</v>
      </c>
      <c r="N105" t="s">
        <v>167</v>
      </c>
      <c r="O105" t="s">
        <v>33</v>
      </c>
      <c r="P105" t="s">
        <v>35340</v>
      </c>
      <c r="R105" t="s">
        <v>7</v>
      </c>
      <c r="S105" t="s">
        <v>167</v>
      </c>
    </row>
    <row r="106" spans="1:19" x14ac:dyDescent="0.25">
      <c r="A106">
        <v>20517</v>
      </c>
      <c r="B106" t="s">
        <v>2691</v>
      </c>
      <c r="C106" t="s">
        <v>2692</v>
      </c>
      <c r="D106" t="s">
        <v>2664</v>
      </c>
      <c r="E106" t="s">
        <v>35420</v>
      </c>
      <c r="F106" t="s">
        <v>35396</v>
      </c>
      <c r="G106">
        <v>1942</v>
      </c>
      <c r="H106" t="s">
        <v>36283</v>
      </c>
      <c r="I106" t="s">
        <v>2693</v>
      </c>
      <c r="J106" t="s">
        <v>2694</v>
      </c>
      <c r="K106" t="s">
        <v>21</v>
      </c>
      <c r="M106" t="s">
        <v>7</v>
      </c>
      <c r="N106" t="s">
        <v>167</v>
      </c>
      <c r="O106" t="s">
        <v>33</v>
      </c>
      <c r="P106" t="s">
        <v>35340</v>
      </c>
      <c r="R106" t="s">
        <v>7</v>
      </c>
      <c r="S106" t="s">
        <v>167</v>
      </c>
    </row>
    <row r="107" spans="1:19" x14ac:dyDescent="0.25">
      <c r="A107">
        <v>20529</v>
      </c>
      <c r="B107" t="s">
        <v>2699</v>
      </c>
      <c r="C107" t="s">
        <v>2668</v>
      </c>
      <c r="D107" t="s">
        <v>2664</v>
      </c>
      <c r="E107" t="s">
        <v>35420</v>
      </c>
      <c r="F107" t="s">
        <v>35396</v>
      </c>
      <c r="G107">
        <v>1942</v>
      </c>
      <c r="H107" t="s">
        <v>36283</v>
      </c>
      <c r="I107" t="s">
        <v>500</v>
      </c>
      <c r="J107" t="s">
        <v>2700</v>
      </c>
      <c r="K107" t="s">
        <v>21</v>
      </c>
      <c r="M107" t="s">
        <v>7</v>
      </c>
      <c r="N107" t="s">
        <v>167</v>
      </c>
      <c r="O107" t="s">
        <v>33</v>
      </c>
      <c r="P107" t="s">
        <v>35340</v>
      </c>
      <c r="R107" t="s">
        <v>7</v>
      </c>
      <c r="S107" t="s">
        <v>167</v>
      </c>
    </row>
    <row r="108" spans="1:19" x14ac:dyDescent="0.25">
      <c r="A108">
        <v>20624</v>
      </c>
      <c r="B108" t="s">
        <v>2707</v>
      </c>
      <c r="C108" t="s">
        <v>2692</v>
      </c>
      <c r="D108" t="s">
        <v>2664</v>
      </c>
      <c r="E108" t="s">
        <v>35420</v>
      </c>
      <c r="F108" t="s">
        <v>35396</v>
      </c>
      <c r="G108">
        <v>1942</v>
      </c>
      <c r="H108" t="s">
        <v>36283</v>
      </c>
      <c r="I108" t="s">
        <v>2693</v>
      </c>
      <c r="J108" t="s">
        <v>2708</v>
      </c>
      <c r="K108" t="s">
        <v>202</v>
      </c>
      <c r="M108" t="s">
        <v>7</v>
      </c>
      <c r="N108" t="s">
        <v>8</v>
      </c>
      <c r="O108" t="s">
        <v>33</v>
      </c>
      <c r="P108" t="s">
        <v>35338</v>
      </c>
      <c r="R108" t="s">
        <v>7</v>
      </c>
      <c r="S108" t="s">
        <v>8</v>
      </c>
    </row>
    <row r="109" spans="1:19" x14ac:dyDescent="0.25">
      <c r="A109">
        <v>20894</v>
      </c>
      <c r="B109" t="s">
        <v>2738</v>
      </c>
      <c r="C109" t="s">
        <v>2725</v>
      </c>
      <c r="D109" t="s">
        <v>2664</v>
      </c>
      <c r="E109" t="s">
        <v>35420</v>
      </c>
      <c r="F109" t="s">
        <v>35396</v>
      </c>
      <c r="G109">
        <v>1942</v>
      </c>
      <c r="H109" t="s">
        <v>36283</v>
      </c>
      <c r="I109" t="s">
        <v>2726</v>
      </c>
      <c r="J109" t="s">
        <v>2739</v>
      </c>
      <c r="K109" t="s">
        <v>38</v>
      </c>
      <c r="M109" t="s">
        <v>7</v>
      </c>
      <c r="N109" t="s">
        <v>167</v>
      </c>
      <c r="O109" t="s">
        <v>33</v>
      </c>
      <c r="P109" t="s">
        <v>35342</v>
      </c>
    </row>
    <row r="110" spans="1:19" x14ac:dyDescent="0.25">
      <c r="A110">
        <v>21505</v>
      </c>
      <c r="B110" t="s">
        <v>2802</v>
      </c>
      <c r="C110" t="s">
        <v>2795</v>
      </c>
      <c r="D110" t="s">
        <v>2764</v>
      </c>
      <c r="E110" t="s">
        <v>35421</v>
      </c>
      <c r="F110" t="s">
        <v>35422</v>
      </c>
      <c r="G110">
        <v>2000</v>
      </c>
      <c r="H110" t="s">
        <v>36284</v>
      </c>
      <c r="I110" t="s">
        <v>2796</v>
      </c>
      <c r="J110" t="s">
        <v>2803</v>
      </c>
      <c r="K110" t="s">
        <v>21</v>
      </c>
      <c r="M110" t="s">
        <v>7</v>
      </c>
      <c r="N110" t="s">
        <v>8</v>
      </c>
      <c r="O110" t="s">
        <v>33</v>
      </c>
      <c r="P110" t="s">
        <v>35340</v>
      </c>
      <c r="R110" t="s">
        <v>7</v>
      </c>
      <c r="S110" t="s">
        <v>8</v>
      </c>
    </row>
    <row r="111" spans="1:19" x14ac:dyDescent="0.25">
      <c r="A111">
        <v>21604</v>
      </c>
      <c r="B111" t="s">
        <v>2815</v>
      </c>
      <c r="C111" t="s">
        <v>2816</v>
      </c>
      <c r="D111" t="s">
        <v>2808</v>
      </c>
      <c r="E111" t="s">
        <v>35423</v>
      </c>
      <c r="F111" t="s">
        <v>35424</v>
      </c>
      <c r="G111">
        <v>1999</v>
      </c>
      <c r="H111" t="s">
        <v>36285</v>
      </c>
      <c r="I111" t="s">
        <v>2817</v>
      </c>
      <c r="J111" t="s">
        <v>2818</v>
      </c>
      <c r="K111" t="s">
        <v>21</v>
      </c>
      <c r="M111" t="s">
        <v>7</v>
      </c>
      <c r="N111" t="s">
        <v>8</v>
      </c>
      <c r="O111" t="s">
        <v>33</v>
      </c>
      <c r="P111" t="s">
        <v>35340</v>
      </c>
      <c r="R111" t="s">
        <v>7</v>
      </c>
      <c r="S111" t="s">
        <v>8</v>
      </c>
    </row>
    <row r="112" spans="1:19" x14ac:dyDescent="0.25">
      <c r="A112">
        <v>21885</v>
      </c>
      <c r="B112" t="s">
        <v>2847</v>
      </c>
      <c r="C112" t="s">
        <v>2842</v>
      </c>
      <c r="D112" t="s">
        <v>2808</v>
      </c>
      <c r="E112" t="s">
        <v>35423</v>
      </c>
      <c r="F112" t="s">
        <v>35424</v>
      </c>
      <c r="G112">
        <v>1999</v>
      </c>
      <c r="H112" t="s">
        <v>36285</v>
      </c>
      <c r="I112" t="s">
        <v>2843</v>
      </c>
      <c r="J112" t="s">
        <v>2848</v>
      </c>
      <c r="K112" t="s">
        <v>21</v>
      </c>
      <c r="M112" t="s">
        <v>7</v>
      </c>
      <c r="N112" t="s">
        <v>167</v>
      </c>
      <c r="O112" t="s">
        <v>33</v>
      </c>
      <c r="P112" t="s">
        <v>35340</v>
      </c>
      <c r="R112" t="s">
        <v>7</v>
      </c>
      <c r="S112" t="s">
        <v>8</v>
      </c>
    </row>
    <row r="113" spans="1:19" x14ac:dyDescent="0.25">
      <c r="A113">
        <v>22029</v>
      </c>
      <c r="B113" t="s">
        <v>2867</v>
      </c>
      <c r="C113" t="s">
        <v>2868</v>
      </c>
      <c r="D113" t="s">
        <v>2808</v>
      </c>
      <c r="E113" t="s">
        <v>35423</v>
      </c>
      <c r="F113" t="s">
        <v>35424</v>
      </c>
      <c r="G113">
        <v>1999</v>
      </c>
      <c r="H113" t="s">
        <v>36285</v>
      </c>
      <c r="I113" t="s">
        <v>2869</v>
      </c>
      <c r="J113" t="s">
        <v>2870</v>
      </c>
      <c r="K113" t="s">
        <v>55</v>
      </c>
      <c r="M113" t="s">
        <v>7</v>
      </c>
      <c r="N113" t="s">
        <v>8</v>
      </c>
      <c r="O113" t="s">
        <v>33</v>
      </c>
      <c r="P113" t="s">
        <v>35340</v>
      </c>
      <c r="R113" t="s">
        <v>7</v>
      </c>
      <c r="S113" t="s">
        <v>8</v>
      </c>
    </row>
    <row r="114" spans="1:19" x14ac:dyDescent="0.25">
      <c r="A114">
        <v>22082</v>
      </c>
      <c r="B114" t="s">
        <v>2873</v>
      </c>
      <c r="C114" t="s">
        <v>2874</v>
      </c>
      <c r="D114" t="s">
        <v>2808</v>
      </c>
      <c r="E114" t="s">
        <v>35423</v>
      </c>
      <c r="F114" t="s">
        <v>35424</v>
      </c>
      <c r="G114">
        <v>1999</v>
      </c>
      <c r="H114" t="s">
        <v>36285</v>
      </c>
      <c r="I114" t="s">
        <v>2875</v>
      </c>
      <c r="J114" t="s">
        <v>2876</v>
      </c>
      <c r="K114" t="s">
        <v>21</v>
      </c>
      <c r="M114" t="s">
        <v>7</v>
      </c>
      <c r="N114" t="s">
        <v>8</v>
      </c>
      <c r="O114" t="s">
        <v>33</v>
      </c>
      <c r="P114" t="s">
        <v>35340</v>
      </c>
      <c r="R114" t="s">
        <v>7</v>
      </c>
      <c r="S114" t="s">
        <v>8</v>
      </c>
    </row>
    <row r="115" spans="1:19" x14ac:dyDescent="0.25">
      <c r="A115">
        <v>22414</v>
      </c>
      <c r="B115" t="s">
        <v>2914</v>
      </c>
      <c r="C115" t="s">
        <v>2915</v>
      </c>
      <c r="D115" t="s">
        <v>2879</v>
      </c>
      <c r="E115" t="s">
        <v>35425</v>
      </c>
      <c r="F115" t="s">
        <v>35426</v>
      </c>
      <c r="G115">
        <v>2003</v>
      </c>
      <c r="H115" t="s">
        <v>36286</v>
      </c>
      <c r="I115" t="s">
        <v>2916</v>
      </c>
      <c r="J115" t="s">
        <v>2917</v>
      </c>
      <c r="K115" t="s">
        <v>202</v>
      </c>
      <c r="M115" t="s">
        <v>7</v>
      </c>
      <c r="N115" t="s">
        <v>167</v>
      </c>
      <c r="O115" t="s">
        <v>33</v>
      </c>
      <c r="P115" t="s">
        <v>35338</v>
      </c>
      <c r="R115" t="s">
        <v>7</v>
      </c>
      <c r="S115" t="s">
        <v>167</v>
      </c>
    </row>
    <row r="116" spans="1:19" x14ac:dyDescent="0.25">
      <c r="A116">
        <v>22863</v>
      </c>
      <c r="B116" t="s">
        <v>2953</v>
      </c>
      <c r="C116" t="s">
        <v>2950</v>
      </c>
      <c r="D116" t="s">
        <v>2940</v>
      </c>
      <c r="E116" t="s">
        <v>35427</v>
      </c>
      <c r="F116" t="s">
        <v>35392</v>
      </c>
      <c r="G116">
        <v>1998</v>
      </c>
      <c r="H116" t="s">
        <v>36287</v>
      </c>
      <c r="I116" t="s">
        <v>2951</v>
      </c>
      <c r="J116" t="s">
        <v>2954</v>
      </c>
      <c r="K116" t="s">
        <v>55</v>
      </c>
      <c r="M116" t="s">
        <v>7</v>
      </c>
      <c r="N116" t="s">
        <v>167</v>
      </c>
      <c r="O116" t="s">
        <v>33</v>
      </c>
      <c r="P116" t="s">
        <v>35340</v>
      </c>
      <c r="R116" t="s">
        <v>7</v>
      </c>
      <c r="S116" t="s">
        <v>167</v>
      </c>
    </row>
    <row r="117" spans="1:19" x14ac:dyDescent="0.25">
      <c r="A117">
        <v>23247</v>
      </c>
      <c r="B117" t="s">
        <v>2981</v>
      </c>
      <c r="C117" t="s">
        <v>2982</v>
      </c>
      <c r="D117" t="s">
        <v>2978</v>
      </c>
      <c r="E117" t="s">
        <v>35428</v>
      </c>
      <c r="F117" t="s">
        <v>35429</v>
      </c>
      <c r="G117">
        <v>1974</v>
      </c>
      <c r="H117" t="s">
        <v>36288</v>
      </c>
      <c r="I117" t="s">
        <v>2983</v>
      </c>
      <c r="J117" t="s">
        <v>2984</v>
      </c>
      <c r="K117" t="s">
        <v>21</v>
      </c>
      <c r="M117" t="s">
        <v>7</v>
      </c>
      <c r="N117" t="s">
        <v>8</v>
      </c>
      <c r="O117" t="s">
        <v>33</v>
      </c>
      <c r="P117" t="s">
        <v>35340</v>
      </c>
      <c r="R117" t="s">
        <v>7</v>
      </c>
      <c r="S117" t="s">
        <v>8</v>
      </c>
    </row>
    <row r="118" spans="1:19" x14ac:dyDescent="0.25">
      <c r="A118">
        <v>23302</v>
      </c>
      <c r="B118" t="s">
        <v>2993</v>
      </c>
      <c r="C118" t="s">
        <v>2990</v>
      </c>
      <c r="D118" t="s">
        <v>2978</v>
      </c>
      <c r="E118" t="s">
        <v>35428</v>
      </c>
      <c r="F118" t="s">
        <v>35429</v>
      </c>
      <c r="G118">
        <v>1974</v>
      </c>
      <c r="H118" t="s">
        <v>36288</v>
      </c>
      <c r="I118" t="s">
        <v>2991</v>
      </c>
      <c r="J118" t="s">
        <v>2994</v>
      </c>
      <c r="K118" t="s">
        <v>32</v>
      </c>
      <c r="M118" t="s">
        <v>35209</v>
      </c>
      <c r="N118" t="s">
        <v>8</v>
      </c>
      <c r="O118" t="s">
        <v>33</v>
      </c>
      <c r="P118" t="s">
        <v>35340</v>
      </c>
    </row>
    <row r="119" spans="1:19" x14ac:dyDescent="0.25">
      <c r="A119">
        <v>23430</v>
      </c>
      <c r="B119" t="s">
        <v>3003</v>
      </c>
      <c r="C119" t="s">
        <v>2998</v>
      </c>
      <c r="D119" t="s">
        <v>2978</v>
      </c>
      <c r="E119" t="s">
        <v>35428</v>
      </c>
      <c r="F119" t="s">
        <v>35429</v>
      </c>
      <c r="G119">
        <v>1974</v>
      </c>
      <c r="H119" t="s">
        <v>36288</v>
      </c>
      <c r="I119" t="s">
        <v>2999</v>
      </c>
      <c r="J119" t="s">
        <v>3004</v>
      </c>
      <c r="K119" t="s">
        <v>38</v>
      </c>
      <c r="M119" t="s">
        <v>7</v>
      </c>
      <c r="N119" t="s">
        <v>167</v>
      </c>
      <c r="O119" t="s">
        <v>33</v>
      </c>
      <c r="P119" t="s">
        <v>35342</v>
      </c>
    </row>
    <row r="120" spans="1:19" x14ac:dyDescent="0.25">
      <c r="A120">
        <v>23464</v>
      </c>
      <c r="B120" t="s">
        <v>3007</v>
      </c>
      <c r="C120" t="s">
        <v>3008</v>
      </c>
      <c r="D120" t="s">
        <v>2978</v>
      </c>
      <c r="E120" t="s">
        <v>35428</v>
      </c>
      <c r="F120" t="s">
        <v>35429</v>
      </c>
      <c r="G120">
        <v>1974</v>
      </c>
      <c r="H120" t="s">
        <v>36288</v>
      </c>
      <c r="I120" t="s">
        <v>3009</v>
      </c>
      <c r="J120" t="s">
        <v>3010</v>
      </c>
      <c r="K120" t="s">
        <v>32</v>
      </c>
      <c r="M120" t="s">
        <v>7</v>
      </c>
      <c r="N120" t="s">
        <v>8</v>
      </c>
      <c r="O120" t="s">
        <v>33</v>
      </c>
      <c r="P120" t="s">
        <v>35340</v>
      </c>
      <c r="Q120" t="s">
        <v>36850</v>
      </c>
    </row>
    <row r="121" spans="1:19" x14ac:dyDescent="0.25">
      <c r="A121">
        <v>23609</v>
      </c>
      <c r="B121" t="s">
        <v>3029</v>
      </c>
      <c r="C121" t="s">
        <v>3016</v>
      </c>
      <c r="D121" t="s">
        <v>3017</v>
      </c>
      <c r="E121" t="s">
        <v>35430</v>
      </c>
      <c r="F121" t="s">
        <v>35431</v>
      </c>
      <c r="G121">
        <v>1990</v>
      </c>
      <c r="H121" t="s">
        <v>36289</v>
      </c>
      <c r="I121" t="s">
        <v>456</v>
      </c>
      <c r="J121" t="s">
        <v>3030</v>
      </c>
      <c r="K121" t="s">
        <v>38</v>
      </c>
      <c r="M121" t="s">
        <v>7</v>
      </c>
      <c r="N121" t="s">
        <v>167</v>
      </c>
      <c r="O121" t="s">
        <v>33</v>
      </c>
      <c r="P121" t="s">
        <v>35342</v>
      </c>
    </row>
    <row r="122" spans="1:19" x14ac:dyDescent="0.25">
      <c r="A122">
        <v>23653</v>
      </c>
      <c r="B122" t="s">
        <v>3053</v>
      </c>
      <c r="C122" t="s">
        <v>3044</v>
      </c>
      <c r="D122" t="s">
        <v>3017</v>
      </c>
      <c r="E122" t="s">
        <v>35430</v>
      </c>
      <c r="F122" t="s">
        <v>35431</v>
      </c>
      <c r="G122">
        <v>1990</v>
      </c>
      <c r="H122" t="s">
        <v>36289</v>
      </c>
      <c r="I122" t="s">
        <v>3045</v>
      </c>
      <c r="J122" t="s">
        <v>3054</v>
      </c>
      <c r="K122" t="s">
        <v>128</v>
      </c>
      <c r="M122" t="s">
        <v>7</v>
      </c>
      <c r="N122" t="s">
        <v>167</v>
      </c>
      <c r="O122" t="s">
        <v>33</v>
      </c>
      <c r="P122" t="s">
        <v>35338</v>
      </c>
    </row>
    <row r="123" spans="1:19" x14ac:dyDescent="0.25">
      <c r="A123">
        <v>23821</v>
      </c>
      <c r="B123" t="s">
        <v>3077</v>
      </c>
      <c r="C123" t="s">
        <v>3070</v>
      </c>
      <c r="D123" t="s">
        <v>3017</v>
      </c>
      <c r="E123" t="s">
        <v>35430</v>
      </c>
      <c r="F123" t="s">
        <v>35431</v>
      </c>
      <c r="G123">
        <v>1990</v>
      </c>
      <c r="H123" t="s">
        <v>36289</v>
      </c>
      <c r="I123" t="s">
        <v>3071</v>
      </c>
      <c r="J123" t="s">
        <v>3078</v>
      </c>
      <c r="K123" t="s">
        <v>21</v>
      </c>
      <c r="M123" t="s">
        <v>35209</v>
      </c>
      <c r="N123" t="s">
        <v>8</v>
      </c>
      <c r="O123" t="s">
        <v>33</v>
      </c>
      <c r="P123" t="s">
        <v>35340</v>
      </c>
      <c r="R123" t="s">
        <v>7</v>
      </c>
      <c r="S123" t="s">
        <v>167</v>
      </c>
    </row>
    <row r="124" spans="1:19" x14ac:dyDescent="0.25">
      <c r="A124">
        <v>24173</v>
      </c>
      <c r="B124" t="s">
        <v>3144</v>
      </c>
      <c r="C124" t="s">
        <v>3145</v>
      </c>
      <c r="D124" t="s">
        <v>3117</v>
      </c>
      <c r="E124" t="s">
        <v>35432</v>
      </c>
      <c r="F124" t="s">
        <v>35433</v>
      </c>
      <c r="G124">
        <v>1999</v>
      </c>
      <c r="H124" t="s">
        <v>36290</v>
      </c>
      <c r="I124" t="s">
        <v>3146</v>
      </c>
      <c r="J124" t="s">
        <v>3147</v>
      </c>
      <c r="K124" t="s">
        <v>21</v>
      </c>
      <c r="M124" t="s">
        <v>7</v>
      </c>
      <c r="N124" t="s">
        <v>8</v>
      </c>
      <c r="O124" t="s">
        <v>33</v>
      </c>
      <c r="P124" t="s">
        <v>35340</v>
      </c>
    </row>
    <row r="125" spans="1:19" x14ac:dyDescent="0.25">
      <c r="A125">
        <v>24186</v>
      </c>
      <c r="B125" t="s">
        <v>3154</v>
      </c>
      <c r="C125" t="s">
        <v>3145</v>
      </c>
      <c r="D125" t="s">
        <v>3117</v>
      </c>
      <c r="E125" t="s">
        <v>35432</v>
      </c>
      <c r="F125" t="s">
        <v>35433</v>
      </c>
      <c r="G125">
        <v>1999</v>
      </c>
      <c r="H125" t="s">
        <v>36290</v>
      </c>
      <c r="I125" t="s">
        <v>3146</v>
      </c>
      <c r="J125" t="s">
        <v>3155</v>
      </c>
      <c r="K125" t="s">
        <v>128</v>
      </c>
      <c r="M125" t="s">
        <v>7</v>
      </c>
      <c r="N125" t="s">
        <v>167</v>
      </c>
      <c r="O125" t="s">
        <v>33</v>
      </c>
      <c r="P125" t="s">
        <v>35338</v>
      </c>
    </row>
    <row r="126" spans="1:19" x14ac:dyDescent="0.25">
      <c r="A126">
        <v>24306</v>
      </c>
      <c r="B126" t="s">
        <v>3180</v>
      </c>
      <c r="C126" t="s">
        <v>3165</v>
      </c>
      <c r="D126" t="s">
        <v>3117</v>
      </c>
      <c r="E126" t="s">
        <v>35432</v>
      </c>
      <c r="F126" t="s">
        <v>35433</v>
      </c>
      <c r="G126">
        <v>1999</v>
      </c>
      <c r="H126" t="s">
        <v>36290</v>
      </c>
      <c r="I126" t="s">
        <v>3166</v>
      </c>
      <c r="J126" t="s">
        <v>3181</v>
      </c>
      <c r="K126" t="s">
        <v>21</v>
      </c>
      <c r="M126" t="s">
        <v>7</v>
      </c>
      <c r="N126" t="s">
        <v>167</v>
      </c>
      <c r="O126" t="s">
        <v>33</v>
      </c>
      <c r="P126" t="s">
        <v>35340</v>
      </c>
    </row>
    <row r="127" spans="1:19" x14ac:dyDescent="0.25">
      <c r="A127">
        <v>24630</v>
      </c>
      <c r="B127" t="s">
        <v>3223</v>
      </c>
      <c r="C127" t="s">
        <v>3224</v>
      </c>
      <c r="D127" t="s">
        <v>3197</v>
      </c>
      <c r="E127" t="s">
        <v>35434</v>
      </c>
      <c r="F127" t="s">
        <v>35435</v>
      </c>
      <c r="G127">
        <v>2001</v>
      </c>
      <c r="H127" t="s">
        <v>36291</v>
      </c>
      <c r="I127" t="s">
        <v>160</v>
      </c>
      <c r="J127" t="s">
        <v>3225</v>
      </c>
      <c r="K127" t="s">
        <v>38</v>
      </c>
      <c r="M127" t="s">
        <v>7</v>
      </c>
      <c r="N127" t="s">
        <v>8</v>
      </c>
      <c r="O127" t="s">
        <v>33</v>
      </c>
      <c r="P127" t="s">
        <v>35342</v>
      </c>
    </row>
    <row r="128" spans="1:19" x14ac:dyDescent="0.25">
      <c r="A128">
        <v>24795</v>
      </c>
      <c r="B128" t="s">
        <v>3250</v>
      </c>
      <c r="C128" t="s">
        <v>3251</v>
      </c>
      <c r="D128" t="s">
        <v>3197</v>
      </c>
      <c r="E128" t="s">
        <v>35434</v>
      </c>
      <c r="F128" t="s">
        <v>35435</v>
      </c>
      <c r="G128">
        <v>2001</v>
      </c>
      <c r="H128" t="s">
        <v>36291</v>
      </c>
      <c r="I128" t="s">
        <v>3252</v>
      </c>
      <c r="J128" t="s">
        <v>3253</v>
      </c>
      <c r="K128" t="s">
        <v>21</v>
      </c>
      <c r="M128" t="s">
        <v>7</v>
      </c>
      <c r="N128" t="s">
        <v>8</v>
      </c>
      <c r="O128" t="s">
        <v>33</v>
      </c>
      <c r="P128" t="s">
        <v>35340</v>
      </c>
    </row>
    <row r="129" spans="1:19" x14ac:dyDescent="0.25">
      <c r="A129">
        <v>25079</v>
      </c>
      <c r="B129" t="s">
        <v>3281</v>
      </c>
      <c r="C129" t="s">
        <v>3278</v>
      </c>
      <c r="D129" t="s">
        <v>3270</v>
      </c>
      <c r="E129" t="s">
        <v>35436</v>
      </c>
      <c r="F129" t="s">
        <v>35437</v>
      </c>
      <c r="G129">
        <v>1999</v>
      </c>
      <c r="H129" t="s">
        <v>36292</v>
      </c>
      <c r="I129" t="s">
        <v>3279</v>
      </c>
      <c r="J129" t="s">
        <v>3282</v>
      </c>
      <c r="K129" t="s">
        <v>21</v>
      </c>
      <c r="M129" t="s">
        <v>7</v>
      </c>
      <c r="N129" t="s">
        <v>167</v>
      </c>
      <c r="O129" t="s">
        <v>33</v>
      </c>
      <c r="P129" t="s">
        <v>35340</v>
      </c>
    </row>
    <row r="130" spans="1:19" x14ac:dyDescent="0.25">
      <c r="A130">
        <v>25195</v>
      </c>
      <c r="B130" t="s">
        <v>3292</v>
      </c>
      <c r="C130" t="s">
        <v>3293</v>
      </c>
      <c r="D130" t="s">
        <v>3289</v>
      </c>
      <c r="E130" t="s">
        <v>35438</v>
      </c>
      <c r="F130" t="s">
        <v>35439</v>
      </c>
      <c r="G130">
        <v>1933</v>
      </c>
      <c r="H130" t="s">
        <v>36293</v>
      </c>
      <c r="I130" t="s">
        <v>3294</v>
      </c>
      <c r="J130" t="s">
        <v>3295</v>
      </c>
      <c r="K130" t="s">
        <v>32</v>
      </c>
      <c r="M130" t="s">
        <v>7</v>
      </c>
      <c r="N130" t="s">
        <v>167</v>
      </c>
      <c r="O130" t="s">
        <v>33</v>
      </c>
      <c r="P130" t="s">
        <v>35340</v>
      </c>
      <c r="Q130" t="s">
        <v>36851</v>
      </c>
    </row>
    <row r="131" spans="1:19" x14ac:dyDescent="0.25">
      <c r="A131">
        <v>25387</v>
      </c>
      <c r="B131" t="s">
        <v>3320</v>
      </c>
      <c r="C131" t="s">
        <v>3293</v>
      </c>
      <c r="D131" t="s">
        <v>3289</v>
      </c>
      <c r="E131" t="s">
        <v>35438</v>
      </c>
      <c r="F131" t="s">
        <v>35439</v>
      </c>
      <c r="G131">
        <v>1933</v>
      </c>
      <c r="H131" t="s">
        <v>36293</v>
      </c>
      <c r="I131" t="s">
        <v>3294</v>
      </c>
      <c r="J131" t="s">
        <v>3321</v>
      </c>
      <c r="K131" t="s">
        <v>21</v>
      </c>
      <c r="M131" t="s">
        <v>35209</v>
      </c>
      <c r="N131" t="s">
        <v>8</v>
      </c>
      <c r="O131" t="s">
        <v>33</v>
      </c>
      <c r="P131" t="s">
        <v>35340</v>
      </c>
    </row>
    <row r="132" spans="1:19" x14ac:dyDescent="0.25">
      <c r="A132">
        <v>25524</v>
      </c>
      <c r="B132" t="s">
        <v>3341</v>
      </c>
      <c r="C132" t="s">
        <v>3342</v>
      </c>
      <c r="D132" t="s">
        <v>3328</v>
      </c>
      <c r="E132" t="s">
        <v>35440</v>
      </c>
      <c r="F132" t="s">
        <v>35441</v>
      </c>
      <c r="G132">
        <v>1980</v>
      </c>
      <c r="H132" t="s">
        <v>36294</v>
      </c>
      <c r="I132" t="s">
        <v>3343</v>
      </c>
      <c r="J132" t="s">
        <v>3344</v>
      </c>
      <c r="K132" t="s">
        <v>21</v>
      </c>
      <c r="M132" t="s">
        <v>7</v>
      </c>
      <c r="N132" t="s">
        <v>167</v>
      </c>
      <c r="O132" t="s">
        <v>33</v>
      </c>
      <c r="P132" t="s">
        <v>35340</v>
      </c>
      <c r="Q132" t="s">
        <v>36851</v>
      </c>
    </row>
    <row r="133" spans="1:19" x14ac:dyDescent="0.25">
      <c r="A133">
        <v>25815</v>
      </c>
      <c r="B133" t="s">
        <v>3385</v>
      </c>
      <c r="C133" t="s">
        <v>3386</v>
      </c>
      <c r="D133" t="s">
        <v>3328</v>
      </c>
      <c r="E133" t="s">
        <v>35440</v>
      </c>
      <c r="F133" t="s">
        <v>35441</v>
      </c>
      <c r="G133">
        <v>1980</v>
      </c>
      <c r="H133" t="s">
        <v>36294</v>
      </c>
      <c r="I133" t="s">
        <v>3387</v>
      </c>
      <c r="J133" t="s">
        <v>3388</v>
      </c>
      <c r="K133" t="s">
        <v>55</v>
      </c>
      <c r="M133" t="s">
        <v>7</v>
      </c>
      <c r="N133" t="s">
        <v>167</v>
      </c>
      <c r="O133" t="s">
        <v>33</v>
      </c>
      <c r="P133" t="s">
        <v>35340</v>
      </c>
      <c r="Q133" t="s">
        <v>36851</v>
      </c>
    </row>
    <row r="134" spans="1:19" x14ac:dyDescent="0.25">
      <c r="A134">
        <v>26452</v>
      </c>
      <c r="B134" t="s">
        <v>3423</v>
      </c>
      <c r="C134" t="s">
        <v>3424</v>
      </c>
      <c r="D134" t="s">
        <v>3420</v>
      </c>
      <c r="E134" t="s">
        <v>35444</v>
      </c>
      <c r="F134" t="s">
        <v>35445</v>
      </c>
      <c r="G134">
        <v>2004</v>
      </c>
      <c r="H134" t="s">
        <v>36296</v>
      </c>
      <c r="I134" t="s">
        <v>3425</v>
      </c>
      <c r="J134" t="s">
        <v>3426</v>
      </c>
      <c r="K134" t="s">
        <v>128</v>
      </c>
      <c r="M134" t="s">
        <v>7</v>
      </c>
      <c r="N134" t="s">
        <v>167</v>
      </c>
      <c r="O134" t="s">
        <v>33</v>
      </c>
      <c r="P134" t="s">
        <v>35338</v>
      </c>
    </row>
    <row r="135" spans="1:19" x14ac:dyDescent="0.25">
      <c r="A135">
        <v>26982</v>
      </c>
      <c r="B135" t="s">
        <v>3461</v>
      </c>
      <c r="C135" t="s">
        <v>3462</v>
      </c>
      <c r="D135" t="s">
        <v>3420</v>
      </c>
      <c r="E135" t="s">
        <v>35444</v>
      </c>
      <c r="F135" t="s">
        <v>35445</v>
      </c>
      <c r="G135">
        <v>2004</v>
      </c>
      <c r="H135" t="s">
        <v>36296</v>
      </c>
      <c r="I135" t="s">
        <v>3463</v>
      </c>
      <c r="J135" t="s">
        <v>3464</v>
      </c>
      <c r="K135" t="s">
        <v>15</v>
      </c>
      <c r="M135" t="s">
        <v>35209</v>
      </c>
      <c r="N135" t="s">
        <v>8</v>
      </c>
      <c r="O135" t="s">
        <v>33</v>
      </c>
      <c r="P135" t="s">
        <v>35341</v>
      </c>
      <c r="R135" t="s">
        <v>7</v>
      </c>
      <c r="S135" t="s">
        <v>8</v>
      </c>
    </row>
    <row r="136" spans="1:19" x14ac:dyDescent="0.25">
      <c r="A136">
        <v>27130</v>
      </c>
      <c r="B136" t="s">
        <v>3470</v>
      </c>
      <c r="C136" t="s">
        <v>3466</v>
      </c>
      <c r="D136" t="s">
        <v>3420</v>
      </c>
      <c r="E136" t="s">
        <v>35444</v>
      </c>
      <c r="F136" t="s">
        <v>35445</v>
      </c>
      <c r="G136">
        <v>2004</v>
      </c>
      <c r="H136" t="s">
        <v>36296</v>
      </c>
      <c r="I136" t="s">
        <v>768</v>
      </c>
      <c r="J136" t="s">
        <v>3471</v>
      </c>
      <c r="K136" t="s">
        <v>32</v>
      </c>
      <c r="M136" t="s">
        <v>7</v>
      </c>
      <c r="N136" t="s">
        <v>8</v>
      </c>
      <c r="O136" t="s">
        <v>33</v>
      </c>
      <c r="P136" t="s">
        <v>35340</v>
      </c>
    </row>
    <row r="137" spans="1:19" x14ac:dyDescent="0.25">
      <c r="A137">
        <v>27543</v>
      </c>
      <c r="B137" t="s">
        <v>3561</v>
      </c>
      <c r="C137" t="s">
        <v>3562</v>
      </c>
      <c r="D137" t="s">
        <v>3547</v>
      </c>
      <c r="E137" t="s">
        <v>35448</v>
      </c>
      <c r="F137" t="s">
        <v>35449</v>
      </c>
      <c r="G137">
        <v>1997</v>
      </c>
      <c r="H137" t="s">
        <v>36298</v>
      </c>
      <c r="I137" t="s">
        <v>3563</v>
      </c>
      <c r="J137" t="s">
        <v>3564</v>
      </c>
      <c r="K137" t="s">
        <v>202</v>
      </c>
      <c r="M137" t="s">
        <v>7</v>
      </c>
      <c r="N137" t="s">
        <v>8</v>
      </c>
      <c r="O137" t="s">
        <v>33</v>
      </c>
      <c r="P137" t="s">
        <v>35338</v>
      </c>
    </row>
    <row r="138" spans="1:19" x14ac:dyDescent="0.25">
      <c r="A138">
        <v>27640</v>
      </c>
      <c r="B138" t="s">
        <v>3573</v>
      </c>
      <c r="C138" t="s">
        <v>3546</v>
      </c>
      <c r="D138" t="s">
        <v>3547</v>
      </c>
      <c r="E138" t="s">
        <v>35448</v>
      </c>
      <c r="F138" t="s">
        <v>35449</v>
      </c>
      <c r="G138">
        <v>1997</v>
      </c>
      <c r="H138" t="s">
        <v>36298</v>
      </c>
      <c r="I138" t="s">
        <v>265</v>
      </c>
      <c r="J138" t="s">
        <v>3574</v>
      </c>
      <c r="K138" t="s">
        <v>21</v>
      </c>
      <c r="M138" t="s">
        <v>7</v>
      </c>
      <c r="N138" t="s">
        <v>8</v>
      </c>
      <c r="O138" t="s">
        <v>33</v>
      </c>
      <c r="P138" t="s">
        <v>35340</v>
      </c>
    </row>
    <row r="139" spans="1:19" x14ac:dyDescent="0.25">
      <c r="A139">
        <v>28222</v>
      </c>
      <c r="B139" t="s">
        <v>3630</v>
      </c>
      <c r="C139" t="s">
        <v>3625</v>
      </c>
      <c r="D139" t="s">
        <v>3593</v>
      </c>
      <c r="E139" t="s">
        <v>35450</v>
      </c>
      <c r="F139" t="s">
        <v>35451</v>
      </c>
      <c r="G139">
        <v>2005</v>
      </c>
      <c r="H139" t="s">
        <v>36299</v>
      </c>
      <c r="I139" t="s">
        <v>3626</v>
      </c>
      <c r="J139" t="s">
        <v>3631</v>
      </c>
      <c r="K139" t="s">
        <v>55</v>
      </c>
      <c r="M139" t="s">
        <v>7</v>
      </c>
      <c r="N139" t="s">
        <v>167</v>
      </c>
      <c r="O139" t="s">
        <v>33</v>
      </c>
      <c r="P139" t="s">
        <v>35340</v>
      </c>
    </row>
    <row r="140" spans="1:19" x14ac:dyDescent="0.25">
      <c r="A140">
        <v>28296</v>
      </c>
      <c r="B140" t="s">
        <v>3636</v>
      </c>
      <c r="C140" t="s">
        <v>3607</v>
      </c>
      <c r="D140" t="s">
        <v>3593</v>
      </c>
      <c r="E140" t="s">
        <v>35450</v>
      </c>
      <c r="F140" t="s">
        <v>35451</v>
      </c>
      <c r="G140">
        <v>2005</v>
      </c>
      <c r="H140" t="s">
        <v>36299</v>
      </c>
      <c r="I140" t="s">
        <v>3608</v>
      </c>
      <c r="J140" t="s">
        <v>3637</v>
      </c>
      <c r="K140" t="s">
        <v>32</v>
      </c>
      <c r="M140" t="s">
        <v>35209</v>
      </c>
      <c r="N140" t="s">
        <v>8</v>
      </c>
      <c r="O140" t="s">
        <v>33</v>
      </c>
      <c r="P140" t="s">
        <v>35340</v>
      </c>
    </row>
    <row r="141" spans="1:19" x14ac:dyDescent="0.25">
      <c r="A141">
        <v>28804</v>
      </c>
      <c r="B141" t="s">
        <v>3687</v>
      </c>
      <c r="C141" t="s">
        <v>3659</v>
      </c>
      <c r="D141" t="s">
        <v>3648</v>
      </c>
      <c r="E141" t="s">
        <v>35452</v>
      </c>
      <c r="F141" t="s">
        <v>35409</v>
      </c>
      <c r="G141">
        <v>1982</v>
      </c>
      <c r="H141" t="s">
        <v>36300</v>
      </c>
      <c r="I141" t="s">
        <v>3660</v>
      </c>
      <c r="J141" t="s">
        <v>3688</v>
      </c>
      <c r="K141" t="s">
        <v>21</v>
      </c>
      <c r="M141" t="s">
        <v>7</v>
      </c>
      <c r="N141" t="s">
        <v>8</v>
      </c>
      <c r="O141" t="s">
        <v>33</v>
      </c>
      <c r="P141" t="s">
        <v>35340</v>
      </c>
    </row>
    <row r="142" spans="1:19" x14ac:dyDescent="0.25">
      <c r="A142">
        <v>29736</v>
      </c>
      <c r="B142" t="s">
        <v>3780</v>
      </c>
      <c r="C142" t="s">
        <v>3781</v>
      </c>
      <c r="D142" t="s">
        <v>3771</v>
      </c>
      <c r="E142" t="s">
        <v>35457</v>
      </c>
      <c r="F142" t="s">
        <v>35458</v>
      </c>
      <c r="G142">
        <v>1982</v>
      </c>
      <c r="H142" t="s">
        <v>36303</v>
      </c>
      <c r="I142" t="s">
        <v>3782</v>
      </c>
      <c r="J142" t="s">
        <v>3783</v>
      </c>
      <c r="K142" t="s">
        <v>38</v>
      </c>
      <c r="M142" t="s">
        <v>35209</v>
      </c>
      <c r="N142" t="s">
        <v>36852</v>
      </c>
      <c r="O142" t="s">
        <v>33</v>
      </c>
      <c r="P142" t="s">
        <v>35341</v>
      </c>
      <c r="R142" t="s">
        <v>7</v>
      </c>
      <c r="S142" t="s">
        <v>167</v>
      </c>
    </row>
    <row r="143" spans="1:19" x14ac:dyDescent="0.25">
      <c r="A143">
        <v>29807</v>
      </c>
      <c r="B143" t="s">
        <v>3795</v>
      </c>
      <c r="C143" t="s">
        <v>3796</v>
      </c>
      <c r="D143" t="s">
        <v>3771</v>
      </c>
      <c r="E143" t="s">
        <v>35457</v>
      </c>
      <c r="F143" t="s">
        <v>35458</v>
      </c>
      <c r="G143">
        <v>1982</v>
      </c>
      <c r="H143" t="s">
        <v>36303</v>
      </c>
      <c r="I143" t="s">
        <v>3797</v>
      </c>
      <c r="J143" t="s">
        <v>3798</v>
      </c>
      <c r="K143" t="s">
        <v>128</v>
      </c>
      <c r="M143" t="s">
        <v>7</v>
      </c>
      <c r="N143" t="s">
        <v>167</v>
      </c>
      <c r="O143" t="s">
        <v>33</v>
      </c>
      <c r="P143" t="s">
        <v>35338</v>
      </c>
    </row>
    <row r="144" spans="1:19" x14ac:dyDescent="0.25">
      <c r="A144">
        <v>29830</v>
      </c>
      <c r="B144" t="s">
        <v>3801</v>
      </c>
      <c r="C144" t="s">
        <v>3802</v>
      </c>
      <c r="D144" t="s">
        <v>3771</v>
      </c>
      <c r="E144" t="s">
        <v>35457</v>
      </c>
      <c r="F144" t="s">
        <v>35458</v>
      </c>
      <c r="G144">
        <v>1982</v>
      </c>
      <c r="H144" t="s">
        <v>36303</v>
      </c>
      <c r="I144" t="s">
        <v>3803</v>
      </c>
      <c r="J144" t="s">
        <v>3804</v>
      </c>
      <c r="K144" t="s">
        <v>128</v>
      </c>
      <c r="M144" t="s">
        <v>7</v>
      </c>
      <c r="N144" t="s">
        <v>167</v>
      </c>
      <c r="O144" t="s">
        <v>33</v>
      </c>
      <c r="P144" t="s">
        <v>35338</v>
      </c>
    </row>
    <row r="145" spans="1:19" x14ac:dyDescent="0.25">
      <c r="A145">
        <v>30108</v>
      </c>
      <c r="B145" t="s">
        <v>3840</v>
      </c>
      <c r="C145" t="s">
        <v>3824</v>
      </c>
      <c r="D145" t="s">
        <v>3771</v>
      </c>
      <c r="E145" t="s">
        <v>35457</v>
      </c>
      <c r="F145" t="s">
        <v>35458</v>
      </c>
      <c r="G145">
        <v>1982</v>
      </c>
      <c r="H145" t="s">
        <v>36303</v>
      </c>
      <c r="I145" t="s">
        <v>1774</v>
      </c>
      <c r="J145" t="s">
        <v>3841</v>
      </c>
      <c r="K145" t="s">
        <v>55</v>
      </c>
      <c r="M145" t="s">
        <v>7</v>
      </c>
      <c r="N145" t="s">
        <v>8</v>
      </c>
      <c r="O145" t="s">
        <v>33</v>
      </c>
      <c r="P145" t="s">
        <v>35340</v>
      </c>
    </row>
    <row r="146" spans="1:19" x14ac:dyDescent="0.25">
      <c r="A146">
        <v>30292</v>
      </c>
      <c r="B146" t="s">
        <v>3866</v>
      </c>
      <c r="C146" t="s">
        <v>3770</v>
      </c>
      <c r="D146" t="s">
        <v>3771</v>
      </c>
      <c r="E146" t="s">
        <v>35457</v>
      </c>
      <c r="F146" t="s">
        <v>35458</v>
      </c>
      <c r="G146">
        <v>1982</v>
      </c>
      <c r="H146" t="s">
        <v>36303</v>
      </c>
      <c r="I146" t="s">
        <v>3772</v>
      </c>
      <c r="J146" t="s">
        <v>3867</v>
      </c>
      <c r="K146" t="s">
        <v>21</v>
      </c>
      <c r="M146" t="s">
        <v>7</v>
      </c>
      <c r="N146" t="s">
        <v>8</v>
      </c>
      <c r="O146" t="s">
        <v>33</v>
      </c>
      <c r="P146" t="s">
        <v>35340</v>
      </c>
      <c r="Q146" t="s">
        <v>36850</v>
      </c>
    </row>
    <row r="147" spans="1:19" x14ac:dyDescent="0.25">
      <c r="A147">
        <v>30553</v>
      </c>
      <c r="B147" t="s">
        <v>3913</v>
      </c>
      <c r="C147" t="s">
        <v>3884</v>
      </c>
      <c r="D147" t="s">
        <v>3880</v>
      </c>
      <c r="E147" t="s">
        <v>35459</v>
      </c>
      <c r="F147" t="s">
        <v>35460</v>
      </c>
      <c r="G147">
        <v>1931</v>
      </c>
      <c r="H147" t="s">
        <v>36304</v>
      </c>
      <c r="I147" t="s">
        <v>3885</v>
      </c>
      <c r="J147" t="s">
        <v>3914</v>
      </c>
      <c r="K147" t="s">
        <v>21</v>
      </c>
      <c r="M147" t="s">
        <v>7</v>
      </c>
      <c r="N147" t="s">
        <v>167</v>
      </c>
      <c r="O147" t="s">
        <v>33</v>
      </c>
      <c r="P147" t="s">
        <v>35341</v>
      </c>
      <c r="R147" t="s">
        <v>7</v>
      </c>
      <c r="S147" t="s">
        <v>167</v>
      </c>
    </row>
    <row r="148" spans="1:19" x14ac:dyDescent="0.25">
      <c r="A148">
        <v>30672</v>
      </c>
      <c r="B148" t="s">
        <v>3931</v>
      </c>
      <c r="C148" t="s">
        <v>3932</v>
      </c>
      <c r="D148" t="s">
        <v>3880</v>
      </c>
      <c r="E148" t="s">
        <v>35459</v>
      </c>
      <c r="F148" t="s">
        <v>35460</v>
      </c>
      <c r="G148">
        <v>1931</v>
      </c>
      <c r="H148" t="s">
        <v>36304</v>
      </c>
      <c r="I148" t="s">
        <v>3933</v>
      </c>
      <c r="J148" t="s">
        <v>3934</v>
      </c>
      <c r="K148" t="s">
        <v>38</v>
      </c>
      <c r="O148" t="s">
        <v>33</v>
      </c>
      <c r="P148" t="s">
        <v>35341</v>
      </c>
      <c r="Q148" t="s">
        <v>36853</v>
      </c>
      <c r="R148" t="s">
        <v>7</v>
      </c>
      <c r="S148" t="s">
        <v>167</v>
      </c>
    </row>
    <row r="149" spans="1:19" x14ac:dyDescent="0.25">
      <c r="A149">
        <v>30781</v>
      </c>
      <c r="B149" t="s">
        <v>3943</v>
      </c>
      <c r="C149" t="s">
        <v>3944</v>
      </c>
      <c r="D149" t="s">
        <v>3941</v>
      </c>
      <c r="E149" t="s">
        <v>35461</v>
      </c>
      <c r="F149" t="s">
        <v>35462</v>
      </c>
      <c r="G149">
        <v>2009</v>
      </c>
      <c r="H149" t="s">
        <v>36305</v>
      </c>
      <c r="I149" t="s">
        <v>514</v>
      </c>
      <c r="J149" t="s">
        <v>3945</v>
      </c>
      <c r="K149" t="s">
        <v>55</v>
      </c>
      <c r="M149" t="s">
        <v>7</v>
      </c>
      <c r="N149" t="s">
        <v>8</v>
      </c>
      <c r="O149" t="s">
        <v>33</v>
      </c>
      <c r="P149" t="s">
        <v>35341</v>
      </c>
      <c r="R149" t="s">
        <v>7</v>
      </c>
      <c r="S149" t="s">
        <v>167</v>
      </c>
    </row>
    <row r="150" spans="1:19" x14ac:dyDescent="0.25">
      <c r="A150">
        <v>31141</v>
      </c>
      <c r="B150" t="s">
        <v>4006</v>
      </c>
      <c r="C150" t="s">
        <v>3979</v>
      </c>
      <c r="D150" t="s">
        <v>3964</v>
      </c>
      <c r="E150" t="s">
        <v>35463</v>
      </c>
      <c r="F150" t="s">
        <v>35464</v>
      </c>
      <c r="G150">
        <v>1996</v>
      </c>
      <c r="H150" t="s">
        <v>36306</v>
      </c>
      <c r="I150" t="s">
        <v>3980</v>
      </c>
      <c r="J150" t="s">
        <v>4007</v>
      </c>
      <c r="K150" t="s">
        <v>202</v>
      </c>
      <c r="M150" t="s">
        <v>7</v>
      </c>
      <c r="N150" t="s">
        <v>167</v>
      </c>
      <c r="O150" t="s">
        <v>33</v>
      </c>
      <c r="P150" t="s">
        <v>35338</v>
      </c>
    </row>
    <row r="151" spans="1:19" x14ac:dyDescent="0.25">
      <c r="A151">
        <v>31144</v>
      </c>
      <c r="B151" t="s">
        <v>4008</v>
      </c>
      <c r="C151" t="s">
        <v>4001</v>
      </c>
      <c r="D151" t="s">
        <v>3964</v>
      </c>
      <c r="E151" t="s">
        <v>35463</v>
      </c>
      <c r="F151" t="s">
        <v>35464</v>
      </c>
      <c r="G151">
        <v>1996</v>
      </c>
      <c r="H151" t="s">
        <v>36306</v>
      </c>
      <c r="I151" t="s">
        <v>4002</v>
      </c>
      <c r="J151" t="s">
        <v>4009</v>
      </c>
      <c r="K151" t="s">
        <v>21</v>
      </c>
      <c r="M151" t="s">
        <v>7</v>
      </c>
      <c r="N151" t="s">
        <v>8</v>
      </c>
      <c r="O151" t="s">
        <v>33</v>
      </c>
      <c r="P151" t="s">
        <v>35341</v>
      </c>
      <c r="R151" t="s">
        <v>7</v>
      </c>
      <c r="S151" t="s">
        <v>167</v>
      </c>
    </row>
    <row r="152" spans="1:19" x14ac:dyDescent="0.25">
      <c r="A152">
        <v>31277</v>
      </c>
      <c r="B152" t="s">
        <v>4022</v>
      </c>
      <c r="C152" t="s">
        <v>3967</v>
      </c>
      <c r="D152" t="s">
        <v>3964</v>
      </c>
      <c r="E152" t="s">
        <v>35463</v>
      </c>
      <c r="F152" t="s">
        <v>35464</v>
      </c>
      <c r="G152">
        <v>1996</v>
      </c>
      <c r="H152" t="s">
        <v>36306</v>
      </c>
      <c r="I152" t="s">
        <v>3968</v>
      </c>
      <c r="J152" t="s">
        <v>4023</v>
      </c>
      <c r="K152" t="s">
        <v>21</v>
      </c>
      <c r="M152" t="s">
        <v>7</v>
      </c>
      <c r="N152" t="s">
        <v>8</v>
      </c>
      <c r="O152" t="s">
        <v>33</v>
      </c>
      <c r="P152" t="s">
        <v>35341</v>
      </c>
      <c r="R152" t="s">
        <v>7</v>
      </c>
      <c r="S152" t="s">
        <v>8</v>
      </c>
    </row>
    <row r="153" spans="1:19" x14ac:dyDescent="0.25">
      <c r="A153">
        <v>31285</v>
      </c>
      <c r="B153" t="s">
        <v>4024</v>
      </c>
      <c r="C153" t="s">
        <v>3967</v>
      </c>
      <c r="D153" t="s">
        <v>3964</v>
      </c>
      <c r="E153" t="s">
        <v>35463</v>
      </c>
      <c r="F153" t="s">
        <v>35464</v>
      </c>
      <c r="G153">
        <v>1996</v>
      </c>
      <c r="H153" t="s">
        <v>36306</v>
      </c>
      <c r="I153" t="s">
        <v>3968</v>
      </c>
      <c r="J153" t="s">
        <v>4025</v>
      </c>
      <c r="K153" t="s">
        <v>21</v>
      </c>
      <c r="M153" t="s">
        <v>7</v>
      </c>
      <c r="N153" t="s">
        <v>8</v>
      </c>
      <c r="O153" t="s">
        <v>33</v>
      </c>
      <c r="P153" t="s">
        <v>35341</v>
      </c>
      <c r="R153" t="s">
        <v>7</v>
      </c>
      <c r="S153" t="s">
        <v>8</v>
      </c>
    </row>
    <row r="154" spans="1:19" x14ac:dyDescent="0.25">
      <c r="A154">
        <v>31409</v>
      </c>
      <c r="B154" t="s">
        <v>4044</v>
      </c>
      <c r="C154" t="s">
        <v>4045</v>
      </c>
      <c r="D154" t="s">
        <v>4046</v>
      </c>
      <c r="E154" t="s">
        <v>35465</v>
      </c>
      <c r="F154" t="s">
        <v>35466</v>
      </c>
      <c r="G154">
        <v>1997</v>
      </c>
      <c r="H154" t="s">
        <v>36307</v>
      </c>
      <c r="I154" t="s">
        <v>4047</v>
      </c>
      <c r="J154" t="s">
        <v>4048</v>
      </c>
      <c r="K154" t="s">
        <v>21</v>
      </c>
      <c r="M154" t="s">
        <v>7</v>
      </c>
      <c r="N154" t="s">
        <v>167</v>
      </c>
      <c r="O154" t="s">
        <v>33</v>
      </c>
      <c r="P154" t="s">
        <v>35341</v>
      </c>
      <c r="R154" t="s">
        <v>7</v>
      </c>
      <c r="S154" t="s">
        <v>167</v>
      </c>
    </row>
    <row r="155" spans="1:19" x14ac:dyDescent="0.25">
      <c r="A155">
        <v>31523</v>
      </c>
      <c r="B155" t="s">
        <v>4067</v>
      </c>
      <c r="C155" t="s">
        <v>4064</v>
      </c>
      <c r="D155" t="s">
        <v>4046</v>
      </c>
      <c r="E155" t="s">
        <v>35465</v>
      </c>
      <c r="F155" t="s">
        <v>35466</v>
      </c>
      <c r="G155">
        <v>1997</v>
      </c>
      <c r="H155" t="s">
        <v>36307</v>
      </c>
      <c r="I155" t="s">
        <v>4065</v>
      </c>
      <c r="J155" t="s">
        <v>4068</v>
      </c>
      <c r="K155" t="s">
        <v>32</v>
      </c>
      <c r="M155" t="s">
        <v>7</v>
      </c>
      <c r="N155" t="s">
        <v>8</v>
      </c>
      <c r="O155" t="s">
        <v>33</v>
      </c>
      <c r="P155" t="s">
        <v>35340</v>
      </c>
      <c r="Q155" t="s">
        <v>36850</v>
      </c>
    </row>
    <row r="156" spans="1:19" x14ac:dyDescent="0.25">
      <c r="A156">
        <v>31567</v>
      </c>
      <c r="B156" t="s">
        <v>4079</v>
      </c>
      <c r="C156" t="s">
        <v>4080</v>
      </c>
      <c r="D156" t="s">
        <v>4046</v>
      </c>
      <c r="E156" t="s">
        <v>35465</v>
      </c>
      <c r="F156" t="s">
        <v>35466</v>
      </c>
      <c r="G156">
        <v>1997</v>
      </c>
      <c r="H156" t="s">
        <v>36307</v>
      </c>
      <c r="I156" t="s">
        <v>4081</v>
      </c>
      <c r="J156" t="s">
        <v>4082</v>
      </c>
      <c r="K156" t="s">
        <v>32</v>
      </c>
      <c r="M156" t="s">
        <v>35209</v>
      </c>
      <c r="N156" t="s">
        <v>36852</v>
      </c>
      <c r="O156" t="s">
        <v>33</v>
      </c>
      <c r="P156" t="s">
        <v>35341</v>
      </c>
      <c r="R156" t="s">
        <v>35209</v>
      </c>
      <c r="S156" t="s">
        <v>8</v>
      </c>
    </row>
    <row r="157" spans="1:19" x14ac:dyDescent="0.25">
      <c r="A157">
        <v>31735</v>
      </c>
      <c r="B157" t="s">
        <v>4107</v>
      </c>
      <c r="C157" t="s">
        <v>4104</v>
      </c>
      <c r="D157" t="s">
        <v>4046</v>
      </c>
      <c r="E157" t="s">
        <v>35465</v>
      </c>
      <c r="F157" t="s">
        <v>35466</v>
      </c>
      <c r="G157">
        <v>1997</v>
      </c>
      <c r="H157" t="s">
        <v>36307</v>
      </c>
      <c r="I157" t="s">
        <v>4105</v>
      </c>
      <c r="J157" t="s">
        <v>4108</v>
      </c>
      <c r="K157" t="s">
        <v>55</v>
      </c>
      <c r="M157" t="s">
        <v>7</v>
      </c>
      <c r="N157" t="s">
        <v>8</v>
      </c>
      <c r="O157" t="s">
        <v>33</v>
      </c>
      <c r="P157" t="s">
        <v>35341</v>
      </c>
      <c r="R157" t="s">
        <v>7</v>
      </c>
      <c r="S157" t="s">
        <v>167</v>
      </c>
    </row>
    <row r="158" spans="1:19" x14ac:dyDescent="0.25">
      <c r="A158">
        <v>31950</v>
      </c>
      <c r="B158" t="s">
        <v>4124</v>
      </c>
      <c r="C158" t="s">
        <v>4121</v>
      </c>
      <c r="D158" t="s">
        <v>4117</v>
      </c>
      <c r="E158" t="s">
        <v>35467</v>
      </c>
      <c r="F158" t="s">
        <v>35468</v>
      </c>
      <c r="G158">
        <v>1998</v>
      </c>
      <c r="H158" t="s">
        <v>36308</v>
      </c>
      <c r="I158" t="s">
        <v>4122</v>
      </c>
      <c r="J158" t="s">
        <v>4125</v>
      </c>
      <c r="K158" t="s">
        <v>55</v>
      </c>
      <c r="M158" t="s">
        <v>7</v>
      </c>
      <c r="N158" t="s">
        <v>8</v>
      </c>
      <c r="O158" t="s">
        <v>33</v>
      </c>
      <c r="P158" t="s">
        <v>35341</v>
      </c>
      <c r="R158" t="s">
        <v>7</v>
      </c>
      <c r="S158" t="s">
        <v>167</v>
      </c>
    </row>
    <row r="159" spans="1:19" x14ac:dyDescent="0.25">
      <c r="A159">
        <v>31969</v>
      </c>
      <c r="B159" t="s">
        <v>4131</v>
      </c>
      <c r="C159" t="s">
        <v>4127</v>
      </c>
      <c r="D159" t="s">
        <v>4117</v>
      </c>
      <c r="E159" t="s">
        <v>35467</v>
      </c>
      <c r="F159" t="s">
        <v>35468</v>
      </c>
      <c r="G159">
        <v>1998</v>
      </c>
      <c r="H159" t="s">
        <v>36308</v>
      </c>
      <c r="I159" t="s">
        <v>2162</v>
      </c>
      <c r="J159" t="s">
        <v>4132</v>
      </c>
      <c r="K159" t="s">
        <v>55</v>
      </c>
      <c r="M159" t="s">
        <v>7</v>
      </c>
      <c r="N159" t="s">
        <v>167</v>
      </c>
      <c r="O159" t="s">
        <v>33</v>
      </c>
      <c r="P159" t="s">
        <v>35341</v>
      </c>
      <c r="R159" t="s">
        <v>7</v>
      </c>
      <c r="S159" t="s">
        <v>8</v>
      </c>
    </row>
    <row r="160" spans="1:19" x14ac:dyDescent="0.25">
      <c r="A160">
        <v>32070</v>
      </c>
      <c r="B160" t="s">
        <v>4149</v>
      </c>
      <c r="C160" t="s">
        <v>4150</v>
      </c>
      <c r="D160" t="s">
        <v>4117</v>
      </c>
      <c r="E160" t="s">
        <v>35467</v>
      </c>
      <c r="F160" t="s">
        <v>35468</v>
      </c>
      <c r="G160">
        <v>1998</v>
      </c>
      <c r="H160" t="s">
        <v>36308</v>
      </c>
      <c r="I160" t="s">
        <v>4151</v>
      </c>
      <c r="J160" t="s">
        <v>4152</v>
      </c>
      <c r="K160" t="s">
        <v>55</v>
      </c>
      <c r="M160" t="s">
        <v>7</v>
      </c>
      <c r="N160" t="s">
        <v>8</v>
      </c>
      <c r="O160" t="s">
        <v>33</v>
      </c>
      <c r="P160" t="s">
        <v>35341</v>
      </c>
      <c r="R160" t="s">
        <v>7</v>
      </c>
      <c r="S160" t="s">
        <v>8</v>
      </c>
    </row>
    <row r="161" spans="1:19" x14ac:dyDescent="0.25">
      <c r="A161">
        <v>32082</v>
      </c>
      <c r="B161" t="s">
        <v>4153</v>
      </c>
      <c r="C161" t="s">
        <v>4154</v>
      </c>
      <c r="D161" t="s">
        <v>4117</v>
      </c>
      <c r="E161" t="s">
        <v>35467</v>
      </c>
      <c r="F161" t="s">
        <v>35468</v>
      </c>
      <c r="G161">
        <v>1998</v>
      </c>
      <c r="H161" t="s">
        <v>36308</v>
      </c>
      <c r="I161" t="s">
        <v>4155</v>
      </c>
      <c r="J161" t="s">
        <v>4156</v>
      </c>
      <c r="K161" t="s">
        <v>128</v>
      </c>
      <c r="M161" t="s">
        <v>7</v>
      </c>
      <c r="N161" t="s">
        <v>167</v>
      </c>
      <c r="O161" t="s">
        <v>33</v>
      </c>
      <c r="P161" t="s">
        <v>35338</v>
      </c>
    </row>
    <row r="162" spans="1:19" x14ac:dyDescent="0.25">
      <c r="A162">
        <v>32311</v>
      </c>
      <c r="B162" t="s">
        <v>4172</v>
      </c>
      <c r="C162" t="s">
        <v>4169</v>
      </c>
      <c r="D162" t="s">
        <v>4163</v>
      </c>
      <c r="E162" t="s">
        <v>35469</v>
      </c>
      <c r="F162" t="s">
        <v>35470</v>
      </c>
      <c r="G162">
        <v>1999</v>
      </c>
      <c r="H162" t="s">
        <v>36309</v>
      </c>
      <c r="I162" t="s">
        <v>4170</v>
      </c>
      <c r="J162" t="s">
        <v>4173</v>
      </c>
      <c r="K162" t="s">
        <v>15</v>
      </c>
      <c r="M162" t="s">
        <v>35209</v>
      </c>
      <c r="N162" t="s">
        <v>8</v>
      </c>
      <c r="O162" t="s">
        <v>33</v>
      </c>
      <c r="P162" t="s">
        <v>35341</v>
      </c>
      <c r="Q162" t="s">
        <v>36854</v>
      </c>
      <c r="R162" t="s">
        <v>7</v>
      </c>
      <c r="S162" t="s">
        <v>167</v>
      </c>
    </row>
    <row r="163" spans="1:19" x14ac:dyDescent="0.25">
      <c r="A163">
        <v>32378</v>
      </c>
      <c r="B163" t="s">
        <v>4178</v>
      </c>
      <c r="C163" t="s">
        <v>4179</v>
      </c>
      <c r="D163" t="s">
        <v>4163</v>
      </c>
      <c r="E163" t="s">
        <v>35469</v>
      </c>
      <c r="F163" t="s">
        <v>35470</v>
      </c>
      <c r="G163">
        <v>1999</v>
      </c>
      <c r="H163" t="s">
        <v>36309</v>
      </c>
      <c r="I163" t="s">
        <v>4180</v>
      </c>
      <c r="J163" t="s">
        <v>4181</v>
      </c>
      <c r="K163" t="s">
        <v>21</v>
      </c>
      <c r="M163" t="s">
        <v>7</v>
      </c>
      <c r="N163" t="s">
        <v>8</v>
      </c>
      <c r="O163" t="s">
        <v>33</v>
      </c>
      <c r="P163" t="s">
        <v>35341</v>
      </c>
      <c r="R163" t="s">
        <v>7</v>
      </c>
      <c r="S163" t="s">
        <v>8</v>
      </c>
    </row>
    <row r="164" spans="1:19" x14ac:dyDescent="0.25">
      <c r="A164">
        <v>32739</v>
      </c>
      <c r="B164" t="s">
        <v>4220</v>
      </c>
      <c r="C164" t="s">
        <v>4214</v>
      </c>
      <c r="D164" t="s">
        <v>4215</v>
      </c>
      <c r="E164" t="s">
        <v>35471</v>
      </c>
      <c r="F164" t="s">
        <v>35378</v>
      </c>
      <c r="G164">
        <v>2000</v>
      </c>
      <c r="H164" t="s">
        <v>36310</v>
      </c>
      <c r="I164" t="s">
        <v>4216</v>
      </c>
      <c r="J164" t="s">
        <v>4221</v>
      </c>
      <c r="K164" t="s">
        <v>38</v>
      </c>
      <c r="M164" t="s">
        <v>7</v>
      </c>
      <c r="N164" t="s">
        <v>8</v>
      </c>
      <c r="O164" t="s">
        <v>33</v>
      </c>
      <c r="P164" t="s">
        <v>35341</v>
      </c>
      <c r="R164" t="s">
        <v>7</v>
      </c>
      <c r="S164" t="s">
        <v>167</v>
      </c>
    </row>
    <row r="165" spans="1:19" x14ac:dyDescent="0.25">
      <c r="A165">
        <v>32744</v>
      </c>
      <c r="B165" t="s">
        <v>4222</v>
      </c>
      <c r="C165" t="s">
        <v>4223</v>
      </c>
      <c r="D165" t="s">
        <v>4215</v>
      </c>
      <c r="E165" t="s">
        <v>35471</v>
      </c>
      <c r="F165" t="s">
        <v>35378</v>
      </c>
      <c r="G165">
        <v>2000</v>
      </c>
      <c r="H165" t="s">
        <v>36310</v>
      </c>
      <c r="I165" t="s">
        <v>3649</v>
      </c>
      <c r="J165" t="s">
        <v>4224</v>
      </c>
      <c r="K165" t="s">
        <v>202</v>
      </c>
      <c r="M165" t="s">
        <v>7</v>
      </c>
      <c r="N165" t="s">
        <v>8</v>
      </c>
      <c r="O165" t="s">
        <v>33</v>
      </c>
      <c r="P165" t="s">
        <v>35338</v>
      </c>
    </row>
    <row r="166" spans="1:19" x14ac:dyDescent="0.25">
      <c r="A166">
        <v>32843</v>
      </c>
      <c r="B166" t="s">
        <v>4239</v>
      </c>
      <c r="C166" t="s">
        <v>4234</v>
      </c>
      <c r="D166" t="s">
        <v>4215</v>
      </c>
      <c r="E166" t="s">
        <v>35471</v>
      </c>
      <c r="F166" t="s">
        <v>35378</v>
      </c>
      <c r="G166">
        <v>2000</v>
      </c>
      <c r="H166" t="s">
        <v>36310</v>
      </c>
      <c r="I166" t="s">
        <v>4235</v>
      </c>
      <c r="J166" t="s">
        <v>4240</v>
      </c>
      <c r="K166" t="s">
        <v>32</v>
      </c>
      <c r="M166" t="s">
        <v>35209</v>
      </c>
      <c r="N166" t="s">
        <v>8</v>
      </c>
      <c r="O166" t="s">
        <v>33</v>
      </c>
      <c r="P166" t="s">
        <v>35341</v>
      </c>
      <c r="R166" t="s">
        <v>35209</v>
      </c>
      <c r="S166" t="s">
        <v>8</v>
      </c>
    </row>
    <row r="167" spans="1:19" x14ac:dyDescent="0.25">
      <c r="A167">
        <v>32879</v>
      </c>
      <c r="B167" t="s">
        <v>4249</v>
      </c>
      <c r="C167" t="s">
        <v>4214</v>
      </c>
      <c r="D167" t="s">
        <v>4215</v>
      </c>
      <c r="E167" t="s">
        <v>35471</v>
      </c>
      <c r="F167" t="s">
        <v>35378</v>
      </c>
      <c r="G167">
        <v>2000</v>
      </c>
      <c r="H167" t="s">
        <v>36310</v>
      </c>
      <c r="I167" t="s">
        <v>4216</v>
      </c>
      <c r="J167" t="s">
        <v>4250</v>
      </c>
      <c r="K167" t="s">
        <v>38</v>
      </c>
      <c r="M167" t="s">
        <v>7</v>
      </c>
      <c r="N167" t="s">
        <v>8</v>
      </c>
      <c r="O167" t="s">
        <v>33</v>
      </c>
      <c r="P167" t="s">
        <v>35341</v>
      </c>
      <c r="R167" t="s">
        <v>7</v>
      </c>
      <c r="S167" t="s">
        <v>8</v>
      </c>
    </row>
    <row r="168" spans="1:19" x14ac:dyDescent="0.25">
      <c r="A168">
        <v>32985</v>
      </c>
      <c r="B168" t="s">
        <v>4277</v>
      </c>
      <c r="C168" t="s">
        <v>4272</v>
      </c>
      <c r="D168" t="s">
        <v>4215</v>
      </c>
      <c r="E168" t="s">
        <v>35471</v>
      </c>
      <c r="F168" t="s">
        <v>35378</v>
      </c>
      <c r="G168">
        <v>2000</v>
      </c>
      <c r="H168" t="s">
        <v>36310</v>
      </c>
      <c r="I168" t="s">
        <v>4273</v>
      </c>
      <c r="J168" t="s">
        <v>4278</v>
      </c>
      <c r="K168" t="s">
        <v>32</v>
      </c>
      <c r="M168" t="s">
        <v>35209</v>
      </c>
      <c r="N168" t="s">
        <v>8</v>
      </c>
      <c r="O168" t="s">
        <v>33</v>
      </c>
      <c r="P168" t="s">
        <v>35341</v>
      </c>
      <c r="R168" t="s">
        <v>7</v>
      </c>
      <c r="S168" t="s">
        <v>8</v>
      </c>
    </row>
    <row r="169" spans="1:19" x14ac:dyDescent="0.25">
      <c r="A169">
        <v>33005</v>
      </c>
      <c r="B169" t="s">
        <v>4281</v>
      </c>
      <c r="C169" t="s">
        <v>4282</v>
      </c>
      <c r="D169" t="s">
        <v>4215</v>
      </c>
      <c r="E169" t="s">
        <v>35471</v>
      </c>
      <c r="F169" t="s">
        <v>35378</v>
      </c>
      <c r="G169">
        <v>2000</v>
      </c>
      <c r="H169" t="s">
        <v>36310</v>
      </c>
      <c r="I169" t="s">
        <v>4283</v>
      </c>
      <c r="J169" t="s">
        <v>4284</v>
      </c>
      <c r="K169" t="s">
        <v>32</v>
      </c>
      <c r="M169" t="s">
        <v>35209</v>
      </c>
      <c r="N169" t="s">
        <v>8</v>
      </c>
      <c r="O169" t="s">
        <v>33</v>
      </c>
      <c r="P169" t="s">
        <v>35341</v>
      </c>
      <c r="R169" t="s">
        <v>35209</v>
      </c>
      <c r="S169" t="s">
        <v>8</v>
      </c>
    </row>
    <row r="170" spans="1:19" x14ac:dyDescent="0.25">
      <c r="A170">
        <v>33041</v>
      </c>
      <c r="B170" t="s">
        <v>4301</v>
      </c>
      <c r="C170" t="s">
        <v>4282</v>
      </c>
      <c r="D170" t="s">
        <v>4215</v>
      </c>
      <c r="E170" t="s">
        <v>35471</v>
      </c>
      <c r="F170" t="s">
        <v>35378</v>
      </c>
      <c r="G170">
        <v>2000</v>
      </c>
      <c r="H170" t="s">
        <v>36310</v>
      </c>
      <c r="I170" t="s">
        <v>4283</v>
      </c>
      <c r="J170" t="s">
        <v>4302</v>
      </c>
      <c r="K170" t="s">
        <v>55</v>
      </c>
      <c r="M170" t="s">
        <v>7</v>
      </c>
      <c r="N170" t="s">
        <v>167</v>
      </c>
      <c r="O170" t="s">
        <v>33</v>
      </c>
      <c r="P170" t="s">
        <v>35341</v>
      </c>
      <c r="R170" t="s">
        <v>7</v>
      </c>
      <c r="S170" t="s">
        <v>8</v>
      </c>
    </row>
    <row r="171" spans="1:19" x14ac:dyDescent="0.25">
      <c r="A171">
        <v>33493</v>
      </c>
      <c r="B171" t="s">
        <v>4388</v>
      </c>
      <c r="C171" t="s">
        <v>4368</v>
      </c>
      <c r="D171" t="s">
        <v>4344</v>
      </c>
      <c r="E171" t="s">
        <v>35472</v>
      </c>
      <c r="F171" t="s">
        <v>35473</v>
      </c>
      <c r="G171">
        <v>1995</v>
      </c>
      <c r="H171" t="s">
        <v>36311</v>
      </c>
      <c r="I171" t="s">
        <v>1774</v>
      </c>
      <c r="J171" t="s">
        <v>4389</v>
      </c>
      <c r="K171" t="s">
        <v>32</v>
      </c>
      <c r="M171" t="s">
        <v>35209</v>
      </c>
      <c r="N171" t="s">
        <v>8</v>
      </c>
      <c r="O171" t="s">
        <v>33</v>
      </c>
      <c r="P171" t="s">
        <v>35341</v>
      </c>
      <c r="R171" t="s">
        <v>35209</v>
      </c>
      <c r="S171" t="s">
        <v>8</v>
      </c>
    </row>
    <row r="172" spans="1:19" x14ac:dyDescent="0.25">
      <c r="A172">
        <v>33531</v>
      </c>
      <c r="B172" t="s">
        <v>4394</v>
      </c>
      <c r="C172" t="s">
        <v>4352</v>
      </c>
      <c r="D172" t="s">
        <v>4344</v>
      </c>
      <c r="E172" t="s">
        <v>35472</v>
      </c>
      <c r="F172" t="s">
        <v>35473</v>
      </c>
      <c r="G172">
        <v>1995</v>
      </c>
      <c r="H172" t="s">
        <v>36311</v>
      </c>
      <c r="I172" t="s">
        <v>4353</v>
      </c>
      <c r="J172" t="s">
        <v>4395</v>
      </c>
      <c r="K172" t="s">
        <v>202</v>
      </c>
      <c r="M172" t="s">
        <v>7</v>
      </c>
      <c r="N172" t="s">
        <v>8</v>
      </c>
      <c r="O172" t="s">
        <v>33</v>
      </c>
      <c r="P172" t="s">
        <v>35338</v>
      </c>
    </row>
    <row r="173" spans="1:19" x14ac:dyDescent="0.25">
      <c r="A173">
        <v>33621</v>
      </c>
      <c r="B173" t="s">
        <v>4416</v>
      </c>
      <c r="C173" t="s">
        <v>4413</v>
      </c>
      <c r="D173" t="s">
        <v>4344</v>
      </c>
      <c r="E173" t="s">
        <v>35472</v>
      </c>
      <c r="F173" t="s">
        <v>35473</v>
      </c>
      <c r="G173">
        <v>1995</v>
      </c>
      <c r="H173" t="s">
        <v>36311</v>
      </c>
      <c r="I173" t="s">
        <v>4414</v>
      </c>
      <c r="J173" t="s">
        <v>4417</v>
      </c>
      <c r="K173" t="s">
        <v>21</v>
      </c>
      <c r="M173" t="s">
        <v>7</v>
      </c>
      <c r="N173" t="s">
        <v>167</v>
      </c>
      <c r="O173" t="s">
        <v>33</v>
      </c>
      <c r="P173" t="s">
        <v>35341</v>
      </c>
      <c r="Q173" t="s">
        <v>36855</v>
      </c>
      <c r="R173" t="s">
        <v>7</v>
      </c>
      <c r="S173" t="s">
        <v>167</v>
      </c>
    </row>
    <row r="174" spans="1:19" x14ac:dyDescent="0.25">
      <c r="A174">
        <v>33636</v>
      </c>
      <c r="B174" t="s">
        <v>4420</v>
      </c>
      <c r="C174" t="s">
        <v>4352</v>
      </c>
      <c r="D174" t="s">
        <v>4344</v>
      </c>
      <c r="E174" t="s">
        <v>35472</v>
      </c>
      <c r="F174" t="s">
        <v>35473</v>
      </c>
      <c r="G174">
        <v>1995</v>
      </c>
      <c r="H174" t="s">
        <v>36311</v>
      </c>
      <c r="I174" t="s">
        <v>4353</v>
      </c>
      <c r="J174" t="s">
        <v>4421</v>
      </c>
      <c r="K174" t="s">
        <v>32</v>
      </c>
      <c r="M174" t="s">
        <v>7</v>
      </c>
      <c r="N174" t="s">
        <v>167</v>
      </c>
      <c r="O174" t="s">
        <v>33</v>
      </c>
      <c r="P174" t="s">
        <v>35341</v>
      </c>
      <c r="R174" t="s">
        <v>7</v>
      </c>
      <c r="S174" t="s">
        <v>167</v>
      </c>
    </row>
    <row r="175" spans="1:19" x14ac:dyDescent="0.25">
      <c r="A175">
        <v>33666</v>
      </c>
      <c r="B175" t="s">
        <v>4422</v>
      </c>
      <c r="C175" t="s">
        <v>4352</v>
      </c>
      <c r="D175" t="s">
        <v>4344</v>
      </c>
      <c r="E175" t="s">
        <v>35472</v>
      </c>
      <c r="F175" t="s">
        <v>35473</v>
      </c>
      <c r="G175">
        <v>1995</v>
      </c>
      <c r="H175" t="s">
        <v>36311</v>
      </c>
      <c r="I175" t="s">
        <v>4353</v>
      </c>
      <c r="J175" t="s">
        <v>4423</v>
      </c>
      <c r="K175" t="s">
        <v>32</v>
      </c>
      <c r="M175" t="s">
        <v>35209</v>
      </c>
      <c r="N175" t="s">
        <v>8</v>
      </c>
      <c r="O175" t="s">
        <v>33</v>
      </c>
      <c r="P175" t="s">
        <v>35341</v>
      </c>
      <c r="R175" t="s">
        <v>7</v>
      </c>
      <c r="S175" t="s">
        <v>167</v>
      </c>
    </row>
    <row r="176" spans="1:19" x14ac:dyDescent="0.25">
      <c r="A176">
        <v>33742</v>
      </c>
      <c r="B176" t="s">
        <v>4428</v>
      </c>
      <c r="C176" t="s">
        <v>4352</v>
      </c>
      <c r="D176" t="s">
        <v>4344</v>
      </c>
      <c r="E176" t="s">
        <v>35472</v>
      </c>
      <c r="F176" t="s">
        <v>35473</v>
      </c>
      <c r="G176">
        <v>1995</v>
      </c>
      <c r="H176" t="s">
        <v>36311</v>
      </c>
      <c r="I176" t="s">
        <v>4353</v>
      </c>
      <c r="J176" t="s">
        <v>4429</v>
      </c>
      <c r="K176" t="s">
        <v>21</v>
      </c>
      <c r="M176" t="s">
        <v>7</v>
      </c>
      <c r="N176" t="s">
        <v>167</v>
      </c>
      <c r="O176" t="s">
        <v>33</v>
      </c>
      <c r="P176" t="s">
        <v>35341</v>
      </c>
      <c r="R176" t="s">
        <v>7</v>
      </c>
      <c r="S176" t="s">
        <v>8</v>
      </c>
    </row>
    <row r="177" spans="1:19" x14ac:dyDescent="0.25">
      <c r="A177">
        <v>33994</v>
      </c>
      <c r="B177" t="s">
        <v>4466</v>
      </c>
      <c r="C177" t="s">
        <v>4459</v>
      </c>
      <c r="D177" t="s">
        <v>4453</v>
      </c>
      <c r="E177" t="s">
        <v>35474</v>
      </c>
      <c r="F177" t="s">
        <v>35475</v>
      </c>
      <c r="G177">
        <v>2002</v>
      </c>
      <c r="H177" t="s">
        <v>36312</v>
      </c>
      <c r="I177" t="s">
        <v>4460</v>
      </c>
      <c r="J177" t="s">
        <v>4467</v>
      </c>
      <c r="K177" t="s">
        <v>55</v>
      </c>
      <c r="M177" t="s">
        <v>7</v>
      </c>
      <c r="N177" t="s">
        <v>8</v>
      </c>
      <c r="O177" t="s">
        <v>33</v>
      </c>
      <c r="P177" t="s">
        <v>35341</v>
      </c>
    </row>
    <row r="178" spans="1:19" x14ac:dyDescent="0.25">
      <c r="A178">
        <v>34029</v>
      </c>
      <c r="B178" t="s">
        <v>4470</v>
      </c>
      <c r="C178" t="s">
        <v>4459</v>
      </c>
      <c r="D178" t="s">
        <v>4453</v>
      </c>
      <c r="E178" t="s">
        <v>35474</v>
      </c>
      <c r="F178" t="s">
        <v>35475</v>
      </c>
      <c r="G178">
        <v>2002</v>
      </c>
      <c r="H178" t="s">
        <v>36312</v>
      </c>
      <c r="I178" t="s">
        <v>4460</v>
      </c>
      <c r="J178" t="s">
        <v>4471</v>
      </c>
      <c r="K178" t="s">
        <v>38</v>
      </c>
      <c r="M178" t="s">
        <v>35209</v>
      </c>
      <c r="N178" t="s">
        <v>8</v>
      </c>
      <c r="O178" t="s">
        <v>33</v>
      </c>
      <c r="P178" t="s">
        <v>35341</v>
      </c>
      <c r="R178" t="s">
        <v>7</v>
      </c>
      <c r="S178" t="s">
        <v>167</v>
      </c>
    </row>
    <row r="179" spans="1:19" x14ac:dyDescent="0.25">
      <c r="A179">
        <v>34714</v>
      </c>
      <c r="B179" t="s">
        <v>4536</v>
      </c>
      <c r="C179" t="s">
        <v>4537</v>
      </c>
      <c r="D179" t="s">
        <v>4509</v>
      </c>
      <c r="E179" t="s">
        <v>35476</v>
      </c>
      <c r="F179" t="s">
        <v>35477</v>
      </c>
      <c r="G179">
        <v>2001</v>
      </c>
      <c r="H179" t="s">
        <v>36313</v>
      </c>
      <c r="I179" t="s">
        <v>4538</v>
      </c>
      <c r="J179" t="s">
        <v>4539</v>
      </c>
      <c r="K179" t="s">
        <v>32</v>
      </c>
      <c r="M179" t="s">
        <v>7</v>
      </c>
      <c r="N179" t="s">
        <v>8</v>
      </c>
      <c r="O179" t="s">
        <v>33</v>
      </c>
      <c r="P179" t="s">
        <v>35341</v>
      </c>
      <c r="R179" t="s">
        <v>7</v>
      </c>
      <c r="S179" t="s">
        <v>167</v>
      </c>
    </row>
    <row r="180" spans="1:19" x14ac:dyDescent="0.25">
      <c r="A180">
        <v>34889</v>
      </c>
      <c r="B180" t="s">
        <v>4566</v>
      </c>
      <c r="C180" t="s">
        <v>4537</v>
      </c>
      <c r="D180" t="s">
        <v>4509</v>
      </c>
      <c r="E180" t="s">
        <v>35476</v>
      </c>
      <c r="F180" t="s">
        <v>35477</v>
      </c>
      <c r="G180">
        <v>2001</v>
      </c>
      <c r="H180" t="s">
        <v>36313</v>
      </c>
      <c r="I180" t="s">
        <v>4538</v>
      </c>
      <c r="J180" t="s">
        <v>4567</v>
      </c>
      <c r="K180" t="s">
        <v>21</v>
      </c>
      <c r="M180" t="s">
        <v>7</v>
      </c>
      <c r="N180" t="s">
        <v>167</v>
      </c>
      <c r="O180" t="s">
        <v>33</v>
      </c>
      <c r="P180" t="s">
        <v>35341</v>
      </c>
    </row>
    <row r="181" spans="1:19" x14ac:dyDescent="0.25">
      <c r="A181">
        <v>35246</v>
      </c>
      <c r="B181" t="s">
        <v>4592</v>
      </c>
      <c r="C181" t="s">
        <v>4583</v>
      </c>
      <c r="D181" t="s">
        <v>4509</v>
      </c>
      <c r="E181" t="s">
        <v>35476</v>
      </c>
      <c r="F181" t="s">
        <v>35477</v>
      </c>
      <c r="G181">
        <v>2001</v>
      </c>
      <c r="H181" t="s">
        <v>36313</v>
      </c>
      <c r="I181" t="s">
        <v>4584</v>
      </c>
      <c r="J181" t="s">
        <v>4593</v>
      </c>
      <c r="K181" t="s">
        <v>32</v>
      </c>
      <c r="M181" t="s">
        <v>35209</v>
      </c>
      <c r="N181" t="s">
        <v>8</v>
      </c>
      <c r="O181" t="s">
        <v>33</v>
      </c>
      <c r="P181" t="s">
        <v>35341</v>
      </c>
      <c r="R181" t="s">
        <v>35209</v>
      </c>
      <c r="S181" t="s">
        <v>8</v>
      </c>
    </row>
    <row r="182" spans="1:19" x14ac:dyDescent="0.25">
      <c r="A182">
        <v>35475</v>
      </c>
      <c r="B182" t="s">
        <v>4614</v>
      </c>
      <c r="C182" t="s">
        <v>4583</v>
      </c>
      <c r="D182" t="s">
        <v>4509</v>
      </c>
      <c r="E182" t="s">
        <v>35476</v>
      </c>
      <c r="F182" t="s">
        <v>35477</v>
      </c>
      <c r="G182">
        <v>2001</v>
      </c>
      <c r="H182" t="s">
        <v>36313</v>
      </c>
      <c r="I182" t="s">
        <v>4584</v>
      </c>
      <c r="J182" t="s">
        <v>4615</v>
      </c>
      <c r="K182" t="s">
        <v>32</v>
      </c>
      <c r="M182" t="s">
        <v>7</v>
      </c>
      <c r="N182" t="s">
        <v>167</v>
      </c>
      <c r="O182" t="s">
        <v>33</v>
      </c>
      <c r="P182" t="s">
        <v>35341</v>
      </c>
      <c r="R182" t="s">
        <v>7</v>
      </c>
      <c r="S182" t="s">
        <v>167</v>
      </c>
    </row>
    <row r="183" spans="1:19" x14ac:dyDescent="0.25">
      <c r="A183">
        <v>35496</v>
      </c>
      <c r="B183" t="s">
        <v>4627</v>
      </c>
      <c r="C183" t="s">
        <v>4628</v>
      </c>
      <c r="D183" t="s">
        <v>4618</v>
      </c>
      <c r="E183" t="s">
        <v>35478</v>
      </c>
      <c r="F183" t="s">
        <v>35479</v>
      </c>
      <c r="G183">
        <v>1996</v>
      </c>
      <c r="H183" t="s">
        <v>36314</v>
      </c>
      <c r="I183" t="s">
        <v>4629</v>
      </c>
      <c r="J183" t="s">
        <v>4630</v>
      </c>
      <c r="K183" t="s">
        <v>32</v>
      </c>
      <c r="M183" t="s">
        <v>35209</v>
      </c>
      <c r="N183" t="s">
        <v>8</v>
      </c>
      <c r="O183" t="s">
        <v>33</v>
      </c>
      <c r="P183" t="s">
        <v>35341</v>
      </c>
      <c r="R183" t="s">
        <v>35209</v>
      </c>
      <c r="S183" t="s">
        <v>8</v>
      </c>
    </row>
    <row r="184" spans="1:19" x14ac:dyDescent="0.25">
      <c r="A184">
        <v>35514</v>
      </c>
      <c r="B184" t="s">
        <v>4631</v>
      </c>
      <c r="C184" t="s">
        <v>4624</v>
      </c>
      <c r="D184" t="s">
        <v>4618</v>
      </c>
      <c r="E184" t="s">
        <v>35478</v>
      </c>
      <c r="F184" t="s">
        <v>35479</v>
      </c>
      <c r="G184">
        <v>1996</v>
      </c>
      <c r="H184" t="s">
        <v>36314</v>
      </c>
      <c r="I184" t="s">
        <v>4625</v>
      </c>
      <c r="J184" t="s">
        <v>4632</v>
      </c>
      <c r="K184" t="s">
        <v>32</v>
      </c>
      <c r="M184" t="s">
        <v>35209</v>
      </c>
      <c r="N184" t="s">
        <v>8</v>
      </c>
      <c r="O184" t="s">
        <v>33</v>
      </c>
      <c r="P184" t="s">
        <v>35341</v>
      </c>
      <c r="R184" t="s">
        <v>35209</v>
      </c>
      <c r="S184" t="s">
        <v>8</v>
      </c>
    </row>
    <row r="185" spans="1:19" x14ac:dyDescent="0.25">
      <c r="A185">
        <v>35519</v>
      </c>
      <c r="B185" t="s">
        <v>4633</v>
      </c>
      <c r="C185" t="s">
        <v>4624</v>
      </c>
      <c r="D185" t="s">
        <v>4618</v>
      </c>
      <c r="E185" t="s">
        <v>35478</v>
      </c>
      <c r="F185" t="s">
        <v>35479</v>
      </c>
      <c r="G185">
        <v>1996</v>
      </c>
      <c r="H185" t="s">
        <v>36314</v>
      </c>
      <c r="I185" t="s">
        <v>4625</v>
      </c>
      <c r="J185" t="s">
        <v>4634</v>
      </c>
      <c r="K185" t="s">
        <v>21</v>
      </c>
      <c r="M185" t="s">
        <v>7</v>
      </c>
      <c r="N185" t="s">
        <v>167</v>
      </c>
      <c r="O185" t="s">
        <v>33</v>
      </c>
      <c r="P185" t="s">
        <v>35341</v>
      </c>
    </row>
    <row r="186" spans="1:19" x14ac:dyDescent="0.25">
      <c r="A186">
        <v>35563</v>
      </c>
      <c r="B186" t="s">
        <v>4645</v>
      </c>
      <c r="C186" t="s">
        <v>4646</v>
      </c>
      <c r="D186" t="s">
        <v>4618</v>
      </c>
      <c r="E186" t="s">
        <v>35478</v>
      </c>
      <c r="F186" t="s">
        <v>35479</v>
      </c>
      <c r="G186">
        <v>1996</v>
      </c>
      <c r="H186" t="s">
        <v>36314</v>
      </c>
      <c r="I186" t="s">
        <v>4647</v>
      </c>
      <c r="J186" t="s">
        <v>4648</v>
      </c>
      <c r="K186" t="s">
        <v>21</v>
      </c>
      <c r="M186" t="s">
        <v>7</v>
      </c>
      <c r="N186" t="s">
        <v>8</v>
      </c>
      <c r="O186" t="s">
        <v>33</v>
      </c>
      <c r="P186" t="s">
        <v>35341</v>
      </c>
    </row>
    <row r="187" spans="1:19" x14ac:dyDescent="0.25">
      <c r="A187">
        <v>35593</v>
      </c>
      <c r="B187" t="s">
        <v>4657</v>
      </c>
      <c r="C187" t="s">
        <v>4658</v>
      </c>
      <c r="D187" t="s">
        <v>4618</v>
      </c>
      <c r="E187" t="s">
        <v>35478</v>
      </c>
      <c r="F187" t="s">
        <v>35479</v>
      </c>
      <c r="G187">
        <v>1996</v>
      </c>
      <c r="H187" t="s">
        <v>36314</v>
      </c>
      <c r="I187" t="s">
        <v>4659</v>
      </c>
      <c r="J187" t="s">
        <v>4660</v>
      </c>
      <c r="K187" t="s">
        <v>21</v>
      </c>
      <c r="M187" t="s">
        <v>7</v>
      </c>
      <c r="N187" t="s">
        <v>8</v>
      </c>
      <c r="O187" t="s">
        <v>33</v>
      </c>
      <c r="P187" t="s">
        <v>35341</v>
      </c>
    </row>
    <row r="188" spans="1:19" x14ac:dyDescent="0.25">
      <c r="A188">
        <v>35809</v>
      </c>
      <c r="B188" t="s">
        <v>4692</v>
      </c>
      <c r="C188" t="s">
        <v>4693</v>
      </c>
      <c r="D188" t="s">
        <v>4687</v>
      </c>
      <c r="E188" t="s">
        <v>35480</v>
      </c>
      <c r="F188" t="s">
        <v>35481</v>
      </c>
      <c r="G188">
        <v>1989</v>
      </c>
      <c r="H188" t="s">
        <v>36315</v>
      </c>
      <c r="I188" t="s">
        <v>4694</v>
      </c>
      <c r="J188" t="s">
        <v>4695</v>
      </c>
      <c r="K188" t="s">
        <v>21</v>
      </c>
      <c r="M188" t="s">
        <v>7</v>
      </c>
      <c r="N188" t="s">
        <v>167</v>
      </c>
      <c r="O188" t="s">
        <v>33</v>
      </c>
      <c r="P188" t="s">
        <v>35341</v>
      </c>
    </row>
    <row r="189" spans="1:19" x14ac:dyDescent="0.25">
      <c r="A189">
        <v>35882</v>
      </c>
      <c r="B189" t="s">
        <v>4696</v>
      </c>
      <c r="C189" t="s">
        <v>4697</v>
      </c>
      <c r="D189" t="s">
        <v>4687</v>
      </c>
      <c r="E189" t="s">
        <v>35480</v>
      </c>
      <c r="F189" t="s">
        <v>35481</v>
      </c>
      <c r="G189">
        <v>1989</v>
      </c>
      <c r="H189" t="s">
        <v>36315</v>
      </c>
      <c r="I189" t="s">
        <v>4514</v>
      </c>
      <c r="J189" t="s">
        <v>4698</v>
      </c>
      <c r="K189" t="s">
        <v>32</v>
      </c>
      <c r="M189" t="s">
        <v>7</v>
      </c>
      <c r="N189" t="s">
        <v>8</v>
      </c>
      <c r="O189" t="s">
        <v>33</v>
      </c>
      <c r="P189" t="s">
        <v>35341</v>
      </c>
      <c r="R189" t="s">
        <v>7</v>
      </c>
      <c r="S189" t="s">
        <v>8</v>
      </c>
    </row>
    <row r="190" spans="1:19" x14ac:dyDescent="0.25">
      <c r="A190">
        <v>35928</v>
      </c>
      <c r="B190" t="s">
        <v>4703</v>
      </c>
      <c r="C190" t="s">
        <v>4704</v>
      </c>
      <c r="D190" t="s">
        <v>4687</v>
      </c>
      <c r="E190" t="s">
        <v>35480</v>
      </c>
      <c r="F190" t="s">
        <v>35481</v>
      </c>
      <c r="G190">
        <v>1989</v>
      </c>
      <c r="H190" t="s">
        <v>36315</v>
      </c>
      <c r="I190" t="s">
        <v>352</v>
      </c>
      <c r="J190" t="s">
        <v>4705</v>
      </c>
      <c r="K190" t="s">
        <v>21</v>
      </c>
      <c r="M190" t="s">
        <v>7</v>
      </c>
      <c r="N190" t="s">
        <v>8</v>
      </c>
      <c r="O190" t="s">
        <v>33</v>
      </c>
      <c r="P190" t="s">
        <v>35341</v>
      </c>
    </row>
    <row r="191" spans="1:19" x14ac:dyDescent="0.25">
      <c r="A191">
        <v>35931</v>
      </c>
      <c r="B191" t="s">
        <v>4706</v>
      </c>
      <c r="C191" t="s">
        <v>4700</v>
      </c>
      <c r="D191" t="s">
        <v>4687</v>
      </c>
      <c r="E191" t="s">
        <v>35480</v>
      </c>
      <c r="F191" t="s">
        <v>35481</v>
      </c>
      <c r="G191">
        <v>1989</v>
      </c>
      <c r="H191" t="s">
        <v>36315</v>
      </c>
      <c r="I191" t="s">
        <v>4701</v>
      </c>
      <c r="J191" t="s">
        <v>4707</v>
      </c>
      <c r="K191" t="s">
        <v>21</v>
      </c>
      <c r="M191" t="s">
        <v>7</v>
      </c>
      <c r="N191" t="s">
        <v>167</v>
      </c>
      <c r="O191" t="s">
        <v>33</v>
      </c>
      <c r="P191" t="s">
        <v>35341</v>
      </c>
    </row>
    <row r="192" spans="1:19" x14ac:dyDescent="0.25">
      <c r="A192">
        <v>35979</v>
      </c>
      <c r="B192" t="s">
        <v>4708</v>
      </c>
      <c r="C192" t="s">
        <v>4700</v>
      </c>
      <c r="D192" t="s">
        <v>4687</v>
      </c>
      <c r="E192" t="s">
        <v>35480</v>
      </c>
      <c r="F192" t="s">
        <v>35481</v>
      </c>
      <c r="G192">
        <v>1989</v>
      </c>
      <c r="H192" t="s">
        <v>36315</v>
      </c>
      <c r="I192" t="s">
        <v>4701</v>
      </c>
      <c r="J192" t="s">
        <v>4709</v>
      </c>
      <c r="K192" t="s">
        <v>21</v>
      </c>
      <c r="M192" t="s">
        <v>7</v>
      </c>
      <c r="N192" t="s">
        <v>167</v>
      </c>
      <c r="O192" t="s">
        <v>33</v>
      </c>
      <c r="P192" t="s">
        <v>35341</v>
      </c>
    </row>
    <row r="193" spans="1:19" x14ac:dyDescent="0.25">
      <c r="A193">
        <v>36015</v>
      </c>
      <c r="B193" t="s">
        <v>4710</v>
      </c>
      <c r="C193" t="s">
        <v>4700</v>
      </c>
      <c r="D193" t="s">
        <v>4687</v>
      </c>
      <c r="E193" t="s">
        <v>35480</v>
      </c>
      <c r="F193" t="s">
        <v>35481</v>
      </c>
      <c r="G193">
        <v>1989</v>
      </c>
      <c r="H193" t="s">
        <v>36315</v>
      </c>
      <c r="I193" t="s">
        <v>4701</v>
      </c>
      <c r="J193" t="s">
        <v>4711</v>
      </c>
      <c r="K193" t="s">
        <v>21</v>
      </c>
      <c r="M193" t="s">
        <v>7</v>
      </c>
      <c r="N193" t="s">
        <v>8</v>
      </c>
      <c r="O193" t="s">
        <v>33</v>
      </c>
      <c r="P193" t="s">
        <v>35341</v>
      </c>
    </row>
    <row r="194" spans="1:19" x14ac:dyDescent="0.25">
      <c r="A194">
        <v>36054</v>
      </c>
      <c r="B194" t="s">
        <v>4716</v>
      </c>
      <c r="C194" t="s">
        <v>4700</v>
      </c>
      <c r="D194" t="s">
        <v>4687</v>
      </c>
      <c r="E194" t="s">
        <v>35480</v>
      </c>
      <c r="F194" t="s">
        <v>35481</v>
      </c>
      <c r="G194">
        <v>1989</v>
      </c>
      <c r="H194" t="s">
        <v>36315</v>
      </c>
      <c r="I194" t="s">
        <v>4701</v>
      </c>
      <c r="J194" t="s">
        <v>4717</v>
      </c>
      <c r="K194" t="s">
        <v>21</v>
      </c>
      <c r="M194" t="s">
        <v>7</v>
      </c>
      <c r="N194" t="s">
        <v>8</v>
      </c>
      <c r="O194" t="s">
        <v>33</v>
      </c>
      <c r="P194" t="s">
        <v>35341</v>
      </c>
    </row>
    <row r="195" spans="1:19" x14ac:dyDescent="0.25">
      <c r="A195">
        <v>36330</v>
      </c>
      <c r="B195" t="s">
        <v>4744</v>
      </c>
      <c r="C195" t="s">
        <v>4742</v>
      </c>
      <c r="D195" t="s">
        <v>4736</v>
      </c>
      <c r="E195" t="s">
        <v>35482</v>
      </c>
      <c r="F195" t="s">
        <v>35483</v>
      </c>
      <c r="G195">
        <v>1986</v>
      </c>
      <c r="H195" t="s">
        <v>36316</v>
      </c>
      <c r="I195" t="s">
        <v>4701</v>
      </c>
      <c r="J195" t="s">
        <v>4745</v>
      </c>
      <c r="K195" t="s">
        <v>128</v>
      </c>
      <c r="M195" t="s">
        <v>7</v>
      </c>
      <c r="N195" t="s">
        <v>167</v>
      </c>
      <c r="O195" t="s">
        <v>33</v>
      </c>
      <c r="P195" t="s">
        <v>35338</v>
      </c>
    </row>
    <row r="196" spans="1:19" x14ac:dyDescent="0.25">
      <c r="A196">
        <v>37045</v>
      </c>
      <c r="B196" t="s">
        <v>4858</v>
      </c>
      <c r="C196" t="s">
        <v>4809</v>
      </c>
      <c r="D196" t="s">
        <v>4785</v>
      </c>
      <c r="E196" t="s">
        <v>35484</v>
      </c>
      <c r="F196" t="s">
        <v>35485</v>
      </c>
      <c r="G196">
        <v>2000</v>
      </c>
      <c r="H196" t="s">
        <v>36317</v>
      </c>
      <c r="I196" t="s">
        <v>4810</v>
      </c>
      <c r="J196" t="s">
        <v>4859</v>
      </c>
      <c r="K196" t="s">
        <v>32</v>
      </c>
      <c r="M196" t="s">
        <v>35209</v>
      </c>
      <c r="N196" t="s">
        <v>8</v>
      </c>
      <c r="O196" t="s">
        <v>33</v>
      </c>
      <c r="P196" t="s">
        <v>35341</v>
      </c>
    </row>
    <row r="197" spans="1:19" x14ac:dyDescent="0.25">
      <c r="A197">
        <v>38324</v>
      </c>
      <c r="B197" t="s">
        <v>4962</v>
      </c>
      <c r="C197" t="s">
        <v>4953</v>
      </c>
      <c r="D197" t="s">
        <v>4941</v>
      </c>
      <c r="E197" t="s">
        <v>35487</v>
      </c>
      <c r="F197" t="s">
        <v>35424</v>
      </c>
      <c r="G197">
        <v>1932</v>
      </c>
      <c r="H197" t="s">
        <v>36319</v>
      </c>
      <c r="I197" t="s">
        <v>4954</v>
      </c>
      <c r="J197" t="s">
        <v>4963</v>
      </c>
      <c r="K197" t="s">
        <v>32</v>
      </c>
      <c r="M197" t="s">
        <v>35209</v>
      </c>
      <c r="N197" t="s">
        <v>8</v>
      </c>
      <c r="O197" t="s">
        <v>33</v>
      </c>
      <c r="P197" t="s">
        <v>35341</v>
      </c>
    </row>
    <row r="198" spans="1:19" x14ac:dyDescent="0.25">
      <c r="A198">
        <v>39379</v>
      </c>
      <c r="B198" t="s">
        <v>5121</v>
      </c>
      <c r="C198" t="s">
        <v>5047</v>
      </c>
      <c r="D198" t="s">
        <v>5043</v>
      </c>
      <c r="E198" t="s">
        <v>35488</v>
      </c>
      <c r="F198" t="s">
        <v>35489</v>
      </c>
      <c r="G198">
        <v>1990</v>
      </c>
      <c r="H198" t="s">
        <v>36320</v>
      </c>
      <c r="I198" t="s">
        <v>5048</v>
      </c>
      <c r="J198" t="s">
        <v>5122</v>
      </c>
      <c r="K198" t="s">
        <v>32</v>
      </c>
      <c r="M198" t="s">
        <v>35209</v>
      </c>
      <c r="N198" t="s">
        <v>8</v>
      </c>
      <c r="O198" t="s">
        <v>33</v>
      </c>
      <c r="P198" t="s">
        <v>35341</v>
      </c>
    </row>
    <row r="199" spans="1:19" x14ac:dyDescent="0.25">
      <c r="A199">
        <v>39882</v>
      </c>
      <c r="B199" t="s">
        <v>5162</v>
      </c>
      <c r="C199" t="s">
        <v>5151</v>
      </c>
      <c r="D199" t="s">
        <v>5145</v>
      </c>
      <c r="E199" t="s">
        <v>35493</v>
      </c>
      <c r="F199" t="s">
        <v>35477</v>
      </c>
      <c r="G199">
        <v>1971</v>
      </c>
      <c r="H199" t="s">
        <v>36322</v>
      </c>
      <c r="I199" t="s">
        <v>5152</v>
      </c>
      <c r="J199" t="s">
        <v>5163</v>
      </c>
      <c r="K199" t="s">
        <v>128</v>
      </c>
      <c r="M199" t="s">
        <v>7</v>
      </c>
      <c r="N199" t="s">
        <v>8</v>
      </c>
      <c r="O199" t="s">
        <v>33</v>
      </c>
      <c r="P199" t="s">
        <v>35338</v>
      </c>
    </row>
    <row r="200" spans="1:19" x14ac:dyDescent="0.25">
      <c r="A200">
        <v>40418</v>
      </c>
      <c r="B200" t="s">
        <v>5226</v>
      </c>
      <c r="C200" t="s">
        <v>5219</v>
      </c>
      <c r="D200" t="s">
        <v>5145</v>
      </c>
      <c r="E200" t="s">
        <v>35493</v>
      </c>
      <c r="F200" t="s">
        <v>35477</v>
      </c>
      <c r="G200">
        <v>1971</v>
      </c>
      <c r="H200" t="s">
        <v>36322</v>
      </c>
      <c r="I200" t="s">
        <v>5220</v>
      </c>
      <c r="J200" t="s">
        <v>5227</v>
      </c>
      <c r="K200" t="s">
        <v>38</v>
      </c>
      <c r="M200" t="s">
        <v>35209</v>
      </c>
      <c r="N200" t="s">
        <v>8</v>
      </c>
      <c r="O200" t="s">
        <v>33</v>
      </c>
      <c r="P200" t="s">
        <v>35341</v>
      </c>
      <c r="R200" t="s">
        <v>7</v>
      </c>
      <c r="S200" t="s">
        <v>8</v>
      </c>
    </row>
    <row r="201" spans="1:19" x14ac:dyDescent="0.25">
      <c r="A201">
        <v>42048</v>
      </c>
      <c r="B201" t="s">
        <v>5402</v>
      </c>
      <c r="C201" t="s">
        <v>5397</v>
      </c>
      <c r="D201" t="s">
        <v>5393</v>
      </c>
      <c r="E201" t="s">
        <v>35496</v>
      </c>
      <c r="F201" t="s">
        <v>35497</v>
      </c>
      <c r="G201">
        <v>2004</v>
      </c>
      <c r="H201" t="s">
        <v>36325</v>
      </c>
      <c r="I201" t="s">
        <v>5398</v>
      </c>
      <c r="J201" t="s">
        <v>5403</v>
      </c>
      <c r="K201" t="s">
        <v>15</v>
      </c>
      <c r="M201" t="s">
        <v>7</v>
      </c>
      <c r="N201" t="s">
        <v>167</v>
      </c>
      <c r="O201" t="s">
        <v>33</v>
      </c>
      <c r="P201" t="s">
        <v>35341</v>
      </c>
      <c r="R201" t="s">
        <v>7</v>
      </c>
      <c r="S201" t="s">
        <v>167</v>
      </c>
    </row>
    <row r="202" spans="1:19" x14ac:dyDescent="0.25">
      <c r="A202">
        <v>43718</v>
      </c>
      <c r="B202" t="s">
        <v>5575</v>
      </c>
      <c r="C202" t="s">
        <v>5570</v>
      </c>
      <c r="D202" t="s">
        <v>5528</v>
      </c>
      <c r="E202" t="s">
        <v>35501</v>
      </c>
      <c r="F202" t="s">
        <v>35502</v>
      </c>
      <c r="G202">
        <v>1986</v>
      </c>
      <c r="H202" t="s">
        <v>36328</v>
      </c>
      <c r="I202" t="s">
        <v>5571</v>
      </c>
      <c r="J202" t="s">
        <v>5576</v>
      </c>
      <c r="K202" t="s">
        <v>15</v>
      </c>
      <c r="M202" t="s">
        <v>7</v>
      </c>
      <c r="N202" t="s">
        <v>167</v>
      </c>
      <c r="O202" t="s">
        <v>33</v>
      </c>
      <c r="P202" t="s">
        <v>35341</v>
      </c>
      <c r="R202" t="s">
        <v>7</v>
      </c>
      <c r="S202" t="s">
        <v>167</v>
      </c>
    </row>
    <row r="203" spans="1:19" x14ac:dyDescent="0.25">
      <c r="A203">
        <v>44488</v>
      </c>
      <c r="B203" t="s">
        <v>5676</v>
      </c>
      <c r="C203" t="s">
        <v>5641</v>
      </c>
      <c r="D203" t="s">
        <v>5637</v>
      </c>
      <c r="E203" t="s">
        <v>35503</v>
      </c>
      <c r="F203" t="s">
        <v>35409</v>
      </c>
      <c r="G203">
        <v>1940</v>
      </c>
      <c r="H203" t="s">
        <v>36329</v>
      </c>
      <c r="I203" t="s">
        <v>5642</v>
      </c>
      <c r="J203" t="s">
        <v>5677</v>
      </c>
      <c r="K203" t="s">
        <v>32</v>
      </c>
      <c r="M203" t="s">
        <v>7</v>
      </c>
      <c r="N203" t="s">
        <v>8</v>
      </c>
      <c r="O203" t="s">
        <v>33</v>
      </c>
      <c r="P203" t="s">
        <v>35341</v>
      </c>
    </row>
    <row r="204" spans="1:19" x14ac:dyDescent="0.25">
      <c r="A204">
        <v>45689</v>
      </c>
      <c r="B204" t="s">
        <v>5846</v>
      </c>
      <c r="C204" t="s">
        <v>5837</v>
      </c>
      <c r="D204" t="s">
        <v>5838</v>
      </c>
      <c r="E204" t="s">
        <v>35506</v>
      </c>
      <c r="F204" t="s">
        <v>35462</v>
      </c>
      <c r="G204">
        <v>2003</v>
      </c>
      <c r="H204" t="s">
        <v>36331</v>
      </c>
      <c r="I204" t="s">
        <v>1089</v>
      </c>
      <c r="J204" t="s">
        <v>5847</v>
      </c>
      <c r="K204" t="s">
        <v>38</v>
      </c>
      <c r="M204" t="s">
        <v>7</v>
      </c>
      <c r="N204" t="s">
        <v>8</v>
      </c>
      <c r="O204" t="s">
        <v>33</v>
      </c>
      <c r="P204" t="s">
        <v>35341</v>
      </c>
      <c r="R204" t="s">
        <v>7</v>
      </c>
      <c r="S204" t="s">
        <v>167</v>
      </c>
    </row>
    <row r="205" spans="1:19" x14ac:dyDescent="0.25">
      <c r="A205">
        <v>45925</v>
      </c>
      <c r="B205" t="s">
        <v>5874</v>
      </c>
      <c r="C205" t="s">
        <v>5863</v>
      </c>
      <c r="D205" t="s">
        <v>5838</v>
      </c>
      <c r="E205" t="s">
        <v>35506</v>
      </c>
      <c r="F205" t="s">
        <v>35462</v>
      </c>
      <c r="G205">
        <v>2003</v>
      </c>
      <c r="H205" t="s">
        <v>36331</v>
      </c>
      <c r="I205" t="s">
        <v>5864</v>
      </c>
      <c r="J205" t="s">
        <v>5875</v>
      </c>
      <c r="K205" t="s">
        <v>32</v>
      </c>
      <c r="M205" t="s">
        <v>35209</v>
      </c>
      <c r="N205" t="s">
        <v>8</v>
      </c>
      <c r="O205" t="s">
        <v>33</v>
      </c>
      <c r="P205" t="s">
        <v>35341</v>
      </c>
    </row>
    <row r="206" spans="1:19" x14ac:dyDescent="0.25">
      <c r="A206">
        <v>46304</v>
      </c>
      <c r="B206" t="s">
        <v>5912</v>
      </c>
      <c r="C206" t="s">
        <v>5909</v>
      </c>
      <c r="D206" t="s">
        <v>5896</v>
      </c>
      <c r="E206" t="s">
        <v>35507</v>
      </c>
      <c r="F206" t="s">
        <v>35477</v>
      </c>
      <c r="G206">
        <v>2001</v>
      </c>
      <c r="H206" t="s">
        <v>36332</v>
      </c>
      <c r="I206" t="s">
        <v>5910</v>
      </c>
      <c r="J206" t="s">
        <v>5913</v>
      </c>
      <c r="K206" t="s">
        <v>38</v>
      </c>
      <c r="M206" t="s">
        <v>35209</v>
      </c>
      <c r="N206" t="s">
        <v>8</v>
      </c>
      <c r="O206" t="s">
        <v>33</v>
      </c>
      <c r="P206" t="s">
        <v>35341</v>
      </c>
      <c r="R206" t="s">
        <v>7</v>
      </c>
      <c r="S206" t="s">
        <v>167</v>
      </c>
    </row>
    <row r="207" spans="1:19" x14ac:dyDescent="0.25">
      <c r="A207">
        <v>46345</v>
      </c>
      <c r="B207" t="s">
        <v>5922</v>
      </c>
      <c r="C207" t="s">
        <v>5915</v>
      </c>
      <c r="D207" t="s">
        <v>5896</v>
      </c>
      <c r="E207" t="s">
        <v>35507</v>
      </c>
      <c r="F207" t="s">
        <v>35477</v>
      </c>
      <c r="G207">
        <v>2001</v>
      </c>
      <c r="H207" t="s">
        <v>36332</v>
      </c>
      <c r="I207" t="s">
        <v>5916</v>
      </c>
      <c r="J207" t="s">
        <v>5923</v>
      </c>
      <c r="K207" t="s">
        <v>32</v>
      </c>
      <c r="M207" t="s">
        <v>35209</v>
      </c>
      <c r="N207" t="s">
        <v>36852</v>
      </c>
      <c r="O207" t="s">
        <v>33</v>
      </c>
      <c r="P207" t="s">
        <v>35341</v>
      </c>
    </row>
    <row r="208" spans="1:19" x14ac:dyDescent="0.25">
      <c r="A208">
        <v>46448</v>
      </c>
      <c r="B208" t="s">
        <v>5932</v>
      </c>
      <c r="C208" t="s">
        <v>5909</v>
      </c>
      <c r="D208" t="s">
        <v>5896</v>
      </c>
      <c r="E208" t="s">
        <v>35507</v>
      </c>
      <c r="F208" t="s">
        <v>35477</v>
      </c>
      <c r="G208">
        <v>2001</v>
      </c>
      <c r="H208" t="s">
        <v>36332</v>
      </c>
      <c r="I208" t="s">
        <v>5910</v>
      </c>
      <c r="J208" t="s">
        <v>5933</v>
      </c>
      <c r="K208" t="s">
        <v>38</v>
      </c>
      <c r="M208" t="s">
        <v>35209</v>
      </c>
      <c r="N208" t="s">
        <v>36852</v>
      </c>
      <c r="O208" t="s">
        <v>33</v>
      </c>
      <c r="P208" t="s">
        <v>35341</v>
      </c>
      <c r="R208" t="s">
        <v>7</v>
      </c>
      <c r="S208" t="s">
        <v>167</v>
      </c>
    </row>
    <row r="209" spans="1:19" x14ac:dyDescent="0.25">
      <c r="A209">
        <v>46531</v>
      </c>
      <c r="B209" t="s">
        <v>5947</v>
      </c>
      <c r="C209" t="s">
        <v>5948</v>
      </c>
      <c r="D209" t="s">
        <v>5896</v>
      </c>
      <c r="E209" t="s">
        <v>35507</v>
      </c>
      <c r="F209" t="s">
        <v>35477</v>
      </c>
      <c r="G209">
        <v>2001</v>
      </c>
      <c r="H209" t="s">
        <v>36332</v>
      </c>
      <c r="I209" t="s">
        <v>5949</v>
      </c>
      <c r="J209" t="s">
        <v>5950</v>
      </c>
      <c r="K209" t="s">
        <v>32</v>
      </c>
      <c r="M209" t="s">
        <v>7</v>
      </c>
      <c r="N209" t="s">
        <v>8</v>
      </c>
      <c r="O209" t="s">
        <v>33</v>
      </c>
      <c r="P209" t="s">
        <v>35341</v>
      </c>
    </row>
    <row r="210" spans="1:19" x14ac:dyDescent="0.25">
      <c r="A210">
        <v>47845</v>
      </c>
      <c r="B210" t="s">
        <v>6115</v>
      </c>
      <c r="C210" t="s">
        <v>6112</v>
      </c>
      <c r="D210" t="s">
        <v>6060</v>
      </c>
      <c r="E210" t="s">
        <v>35513</v>
      </c>
      <c r="F210" t="s">
        <v>35514</v>
      </c>
      <c r="G210">
        <v>1996</v>
      </c>
      <c r="H210" t="s">
        <v>36336</v>
      </c>
      <c r="I210" t="s">
        <v>6113</v>
      </c>
      <c r="J210" t="s">
        <v>6116</v>
      </c>
      <c r="K210" t="s">
        <v>32</v>
      </c>
      <c r="M210" t="s">
        <v>35209</v>
      </c>
      <c r="N210" t="s">
        <v>8</v>
      </c>
      <c r="O210" t="s">
        <v>33</v>
      </c>
      <c r="P210" t="s">
        <v>35341</v>
      </c>
    </row>
    <row r="211" spans="1:19" x14ac:dyDescent="0.25">
      <c r="A211">
        <v>47937</v>
      </c>
      <c r="B211" t="s">
        <v>6130</v>
      </c>
      <c r="C211" t="s">
        <v>6127</v>
      </c>
      <c r="D211" t="s">
        <v>6119</v>
      </c>
      <c r="E211" t="s">
        <v>35515</v>
      </c>
      <c r="F211" t="s">
        <v>35516</v>
      </c>
      <c r="G211">
        <v>1989</v>
      </c>
      <c r="H211" t="s">
        <v>36337</v>
      </c>
      <c r="I211" t="s">
        <v>6128</v>
      </c>
      <c r="J211" t="s">
        <v>6131</v>
      </c>
      <c r="K211" t="s">
        <v>38</v>
      </c>
      <c r="M211" t="s">
        <v>35209</v>
      </c>
      <c r="N211" t="s">
        <v>8</v>
      </c>
      <c r="O211" t="s">
        <v>33</v>
      </c>
      <c r="P211" t="s">
        <v>35341</v>
      </c>
    </row>
    <row r="212" spans="1:19" x14ac:dyDescent="0.25">
      <c r="A212">
        <v>48448</v>
      </c>
      <c r="B212" t="s">
        <v>6194</v>
      </c>
      <c r="C212" t="s">
        <v>6195</v>
      </c>
      <c r="D212" t="s">
        <v>6167</v>
      </c>
      <c r="E212" t="s">
        <v>35517</v>
      </c>
      <c r="F212" t="s">
        <v>35518</v>
      </c>
      <c r="G212">
        <v>1984</v>
      </c>
      <c r="H212" t="s">
        <v>36338</v>
      </c>
      <c r="I212" t="s">
        <v>6196</v>
      </c>
      <c r="J212" t="s">
        <v>6197</v>
      </c>
      <c r="K212" t="s">
        <v>32</v>
      </c>
      <c r="M212" t="s">
        <v>7</v>
      </c>
      <c r="N212" t="s">
        <v>8</v>
      </c>
      <c r="O212" t="s">
        <v>33</v>
      </c>
      <c r="P212" t="s">
        <v>35341</v>
      </c>
    </row>
    <row r="213" spans="1:19" x14ac:dyDescent="0.25">
      <c r="A213">
        <v>50269</v>
      </c>
      <c r="B213" t="s">
        <v>6322</v>
      </c>
      <c r="C213" t="s">
        <v>6279</v>
      </c>
      <c r="D213" t="s">
        <v>6261</v>
      </c>
      <c r="E213" t="s">
        <v>35521</v>
      </c>
      <c r="F213" t="s">
        <v>35522</v>
      </c>
      <c r="G213">
        <v>1999</v>
      </c>
      <c r="H213" t="s">
        <v>36340</v>
      </c>
      <c r="I213" t="s">
        <v>6280</v>
      </c>
      <c r="J213" t="s">
        <v>6323</v>
      </c>
      <c r="K213" t="s">
        <v>38</v>
      </c>
      <c r="M213" t="s">
        <v>35209</v>
      </c>
      <c r="N213" t="s">
        <v>8</v>
      </c>
      <c r="O213" t="s">
        <v>33</v>
      </c>
      <c r="P213" t="s">
        <v>35341</v>
      </c>
    </row>
    <row r="214" spans="1:19" x14ac:dyDescent="0.25">
      <c r="A214">
        <v>50940</v>
      </c>
      <c r="B214" t="s">
        <v>6435</v>
      </c>
      <c r="C214" t="s">
        <v>6419</v>
      </c>
      <c r="D214" t="s">
        <v>6420</v>
      </c>
      <c r="E214" t="s">
        <v>35525</v>
      </c>
      <c r="F214" t="s">
        <v>35344</v>
      </c>
      <c r="G214">
        <v>1934</v>
      </c>
      <c r="H214" t="s">
        <v>36342</v>
      </c>
      <c r="I214" t="s">
        <v>6421</v>
      </c>
      <c r="J214" t="s">
        <v>6436</v>
      </c>
      <c r="K214" t="s">
        <v>38</v>
      </c>
      <c r="M214" t="s">
        <v>7</v>
      </c>
      <c r="N214" t="s">
        <v>167</v>
      </c>
      <c r="O214" t="s">
        <v>33</v>
      </c>
      <c r="P214" t="s">
        <v>35341</v>
      </c>
    </row>
    <row r="215" spans="1:19" x14ac:dyDescent="0.25">
      <c r="A215">
        <v>50982</v>
      </c>
      <c r="B215" t="s">
        <v>6447</v>
      </c>
      <c r="C215" t="s">
        <v>6419</v>
      </c>
      <c r="D215" t="s">
        <v>6420</v>
      </c>
      <c r="E215" t="s">
        <v>35525</v>
      </c>
      <c r="F215" t="s">
        <v>35344</v>
      </c>
      <c r="G215">
        <v>1934</v>
      </c>
      <c r="H215" t="s">
        <v>36342</v>
      </c>
      <c r="I215" t="s">
        <v>6421</v>
      </c>
      <c r="J215" t="s">
        <v>6448</v>
      </c>
      <c r="K215" t="s">
        <v>32</v>
      </c>
      <c r="M215" t="s">
        <v>35209</v>
      </c>
      <c r="N215" t="s">
        <v>8</v>
      </c>
      <c r="O215" t="s">
        <v>33</v>
      </c>
      <c r="P215" t="s">
        <v>35341</v>
      </c>
    </row>
    <row r="216" spans="1:19" x14ac:dyDescent="0.25">
      <c r="A216">
        <v>51961</v>
      </c>
      <c r="B216" t="s">
        <v>6614</v>
      </c>
      <c r="C216" t="s">
        <v>6605</v>
      </c>
      <c r="D216" t="s">
        <v>6544</v>
      </c>
      <c r="E216" t="s">
        <v>35526</v>
      </c>
      <c r="F216" t="s">
        <v>35527</v>
      </c>
      <c r="G216">
        <v>1991</v>
      </c>
      <c r="H216" t="s">
        <v>36343</v>
      </c>
      <c r="I216" t="s">
        <v>6606</v>
      </c>
      <c r="J216" t="s">
        <v>6615</v>
      </c>
      <c r="K216" t="s">
        <v>32</v>
      </c>
      <c r="M216" t="s">
        <v>7</v>
      </c>
      <c r="N216" t="s">
        <v>8</v>
      </c>
      <c r="O216" t="s">
        <v>33</v>
      </c>
      <c r="P216" t="s">
        <v>35341</v>
      </c>
    </row>
    <row r="217" spans="1:19" x14ac:dyDescent="0.25">
      <c r="A217">
        <v>51962</v>
      </c>
      <c r="B217" t="s">
        <v>6616</v>
      </c>
      <c r="C217" t="s">
        <v>6609</v>
      </c>
      <c r="D217" t="s">
        <v>6544</v>
      </c>
      <c r="E217" t="s">
        <v>35526</v>
      </c>
      <c r="F217" t="s">
        <v>35527</v>
      </c>
      <c r="G217">
        <v>1991</v>
      </c>
      <c r="H217" t="s">
        <v>36343</v>
      </c>
      <c r="I217" t="s">
        <v>6610</v>
      </c>
      <c r="J217" t="s">
        <v>6617</v>
      </c>
      <c r="K217" t="s">
        <v>502</v>
      </c>
      <c r="M217" t="s">
        <v>35209</v>
      </c>
      <c r="N217" t="s">
        <v>8</v>
      </c>
      <c r="O217" t="s">
        <v>33</v>
      </c>
      <c r="P217" t="s">
        <v>35341</v>
      </c>
    </row>
    <row r="218" spans="1:19" x14ac:dyDescent="0.25">
      <c r="A218">
        <v>53581</v>
      </c>
      <c r="B218" t="s">
        <v>6869</v>
      </c>
      <c r="C218" t="s">
        <v>6757</v>
      </c>
      <c r="D218" t="s">
        <v>6750</v>
      </c>
      <c r="E218" t="s">
        <v>35528</v>
      </c>
      <c r="F218" t="s">
        <v>35489</v>
      </c>
      <c r="G218">
        <v>1997</v>
      </c>
      <c r="H218" t="s">
        <v>36344</v>
      </c>
      <c r="I218" t="s">
        <v>456</v>
      </c>
      <c r="J218" t="s">
        <v>6870</v>
      </c>
      <c r="K218" t="s">
        <v>38</v>
      </c>
      <c r="M218" t="s">
        <v>7</v>
      </c>
      <c r="N218" t="s">
        <v>8</v>
      </c>
      <c r="O218" t="s">
        <v>33</v>
      </c>
      <c r="P218" t="s">
        <v>35341</v>
      </c>
    </row>
    <row r="219" spans="1:19" x14ac:dyDescent="0.25">
      <c r="A219">
        <v>57826</v>
      </c>
      <c r="B219" t="s">
        <v>7394</v>
      </c>
      <c r="C219" t="s">
        <v>7389</v>
      </c>
      <c r="D219" t="s">
        <v>7361</v>
      </c>
      <c r="E219" t="s">
        <v>35544</v>
      </c>
      <c r="F219" t="s">
        <v>35545</v>
      </c>
      <c r="G219">
        <v>1985</v>
      </c>
      <c r="H219" t="s">
        <v>36354</v>
      </c>
      <c r="I219" t="s">
        <v>7390</v>
      </c>
      <c r="J219" t="s">
        <v>7395</v>
      </c>
      <c r="K219" t="s">
        <v>38</v>
      </c>
      <c r="M219" t="s">
        <v>35209</v>
      </c>
      <c r="N219" t="s">
        <v>8</v>
      </c>
      <c r="O219" t="s">
        <v>33</v>
      </c>
      <c r="P219" t="s">
        <v>35341</v>
      </c>
    </row>
    <row r="220" spans="1:19" x14ac:dyDescent="0.25">
      <c r="A220">
        <v>57916</v>
      </c>
      <c r="B220" t="s">
        <v>7404</v>
      </c>
      <c r="C220" t="s">
        <v>7382</v>
      </c>
      <c r="D220" t="s">
        <v>7361</v>
      </c>
      <c r="E220" t="s">
        <v>35544</v>
      </c>
      <c r="F220" t="s">
        <v>35545</v>
      </c>
      <c r="G220">
        <v>1985</v>
      </c>
      <c r="H220" t="s">
        <v>36354</v>
      </c>
      <c r="I220" t="s">
        <v>648</v>
      </c>
      <c r="J220" t="s">
        <v>7405</v>
      </c>
      <c r="K220" t="s">
        <v>38</v>
      </c>
      <c r="M220" t="s">
        <v>7</v>
      </c>
      <c r="N220" t="s">
        <v>167</v>
      </c>
      <c r="O220" t="s">
        <v>33</v>
      </c>
      <c r="P220" t="s">
        <v>35341</v>
      </c>
    </row>
    <row r="221" spans="1:19" x14ac:dyDescent="0.25">
      <c r="A221">
        <v>72875</v>
      </c>
      <c r="B221" t="s">
        <v>9323</v>
      </c>
      <c r="C221" t="s">
        <v>9324</v>
      </c>
      <c r="D221" t="s">
        <v>9298</v>
      </c>
      <c r="E221" t="s">
        <v>35588</v>
      </c>
      <c r="F221" t="s">
        <v>35589</v>
      </c>
      <c r="G221">
        <v>1955</v>
      </c>
      <c r="H221" t="s">
        <v>36383</v>
      </c>
      <c r="I221" t="s">
        <v>9325</v>
      </c>
      <c r="J221" t="s">
        <v>9326</v>
      </c>
      <c r="K221" t="s">
        <v>128</v>
      </c>
      <c r="M221" t="s">
        <v>7</v>
      </c>
      <c r="N221" t="s">
        <v>8</v>
      </c>
      <c r="O221" t="s">
        <v>33</v>
      </c>
      <c r="P221" t="s">
        <v>35340</v>
      </c>
      <c r="R221" t="s">
        <v>7</v>
      </c>
      <c r="S221" t="s">
        <v>8</v>
      </c>
    </row>
    <row r="222" spans="1:19" x14ac:dyDescent="0.25">
      <c r="A222">
        <v>73226</v>
      </c>
      <c r="B222" t="s">
        <v>9372</v>
      </c>
      <c r="C222" t="s">
        <v>9362</v>
      </c>
      <c r="D222" t="s">
        <v>9363</v>
      </c>
      <c r="E222" t="s">
        <v>35590</v>
      </c>
      <c r="F222" t="s">
        <v>35462</v>
      </c>
      <c r="G222">
        <v>1984</v>
      </c>
      <c r="H222" t="s">
        <v>36384</v>
      </c>
      <c r="I222" t="s">
        <v>9364</v>
      </c>
      <c r="J222" t="s">
        <v>9373</v>
      </c>
      <c r="K222" t="s">
        <v>128</v>
      </c>
      <c r="M222" t="s">
        <v>7</v>
      </c>
      <c r="N222" t="s">
        <v>8</v>
      </c>
      <c r="O222" t="s">
        <v>33</v>
      </c>
      <c r="P222" t="s">
        <v>35340</v>
      </c>
      <c r="R222" t="s">
        <v>7</v>
      </c>
      <c r="S222" t="s">
        <v>8</v>
      </c>
    </row>
    <row r="223" spans="1:19" x14ac:dyDescent="0.25">
      <c r="A223">
        <v>73373</v>
      </c>
      <c r="B223" t="s">
        <v>9400</v>
      </c>
      <c r="C223" t="s">
        <v>9367</v>
      </c>
      <c r="D223" t="s">
        <v>9363</v>
      </c>
      <c r="E223" t="s">
        <v>35590</v>
      </c>
      <c r="F223" t="s">
        <v>35462</v>
      </c>
      <c r="G223">
        <v>1984</v>
      </c>
      <c r="H223" t="s">
        <v>36384</v>
      </c>
      <c r="I223" t="s">
        <v>9368</v>
      </c>
      <c r="J223" t="s">
        <v>9401</v>
      </c>
      <c r="K223" t="s">
        <v>128</v>
      </c>
      <c r="M223" t="s">
        <v>7</v>
      </c>
      <c r="N223" t="s">
        <v>8</v>
      </c>
      <c r="O223" t="s">
        <v>33</v>
      </c>
      <c r="P223" t="s">
        <v>35340</v>
      </c>
      <c r="R223" t="s">
        <v>7</v>
      </c>
      <c r="S223" t="s">
        <v>167</v>
      </c>
    </row>
    <row r="224" spans="1:19" x14ac:dyDescent="0.25">
      <c r="A224">
        <v>74248</v>
      </c>
      <c r="B224" t="s">
        <v>9523</v>
      </c>
      <c r="C224" t="s">
        <v>9524</v>
      </c>
      <c r="D224" t="s">
        <v>9416</v>
      </c>
      <c r="E224" t="s">
        <v>35591</v>
      </c>
      <c r="F224" t="s">
        <v>35344</v>
      </c>
      <c r="G224">
        <v>1939</v>
      </c>
      <c r="H224" t="s">
        <v>36385</v>
      </c>
      <c r="I224" t="s">
        <v>9525</v>
      </c>
      <c r="J224" t="s">
        <v>9526</v>
      </c>
      <c r="K224" t="s">
        <v>202</v>
      </c>
      <c r="M224" t="s">
        <v>7</v>
      </c>
      <c r="N224" t="s">
        <v>8</v>
      </c>
      <c r="O224" t="s">
        <v>33</v>
      </c>
      <c r="P224" t="s">
        <v>35340</v>
      </c>
      <c r="R224" t="s">
        <v>7</v>
      </c>
      <c r="S224" t="s">
        <v>8</v>
      </c>
    </row>
    <row r="225" spans="1:19" x14ac:dyDescent="0.25">
      <c r="A225">
        <v>74383</v>
      </c>
      <c r="B225" t="s">
        <v>9547</v>
      </c>
      <c r="C225" t="s">
        <v>9524</v>
      </c>
      <c r="D225" t="s">
        <v>9416</v>
      </c>
      <c r="E225" t="s">
        <v>35591</v>
      </c>
      <c r="F225" t="s">
        <v>35344</v>
      </c>
      <c r="G225">
        <v>1939</v>
      </c>
      <c r="H225" t="s">
        <v>36385</v>
      </c>
      <c r="I225" t="s">
        <v>9525</v>
      </c>
      <c r="J225" t="s">
        <v>9548</v>
      </c>
      <c r="K225" t="s">
        <v>202</v>
      </c>
      <c r="M225" t="s">
        <v>7</v>
      </c>
      <c r="N225" t="s">
        <v>167</v>
      </c>
      <c r="O225" t="s">
        <v>33</v>
      </c>
      <c r="P225" t="s">
        <v>35340</v>
      </c>
      <c r="R225" t="s">
        <v>7</v>
      </c>
      <c r="S225" t="s">
        <v>8</v>
      </c>
    </row>
    <row r="226" spans="1:19" x14ac:dyDescent="0.25">
      <c r="A226">
        <v>74807</v>
      </c>
      <c r="B226" t="s">
        <v>9608</v>
      </c>
      <c r="C226" t="s">
        <v>9567</v>
      </c>
      <c r="D226" t="s">
        <v>9561</v>
      </c>
      <c r="E226" t="s">
        <v>35592</v>
      </c>
      <c r="F226" t="s">
        <v>35458</v>
      </c>
      <c r="G226">
        <v>1995</v>
      </c>
      <c r="H226" t="s">
        <v>36386</v>
      </c>
      <c r="I226" t="s">
        <v>9568</v>
      </c>
      <c r="J226" t="s">
        <v>9609</v>
      </c>
      <c r="K226" t="s">
        <v>128</v>
      </c>
      <c r="M226" t="s">
        <v>7</v>
      </c>
      <c r="N226" t="s">
        <v>8</v>
      </c>
      <c r="O226" t="s">
        <v>33</v>
      </c>
      <c r="P226" t="s">
        <v>35340</v>
      </c>
      <c r="R226" t="s">
        <v>7</v>
      </c>
      <c r="S226" t="s">
        <v>8</v>
      </c>
    </row>
    <row r="227" spans="1:19" x14ac:dyDescent="0.25">
      <c r="A227">
        <v>75492</v>
      </c>
      <c r="B227" t="s">
        <v>9703</v>
      </c>
      <c r="C227" t="s">
        <v>9704</v>
      </c>
      <c r="D227" t="s">
        <v>9687</v>
      </c>
      <c r="E227" t="s">
        <v>35593</v>
      </c>
      <c r="F227" t="s">
        <v>35594</v>
      </c>
      <c r="G227">
        <v>2007</v>
      </c>
      <c r="H227" t="s">
        <v>36387</v>
      </c>
      <c r="I227" t="s">
        <v>9705</v>
      </c>
      <c r="J227" t="s">
        <v>9706</v>
      </c>
      <c r="K227" t="s">
        <v>202</v>
      </c>
      <c r="M227" t="s">
        <v>7</v>
      </c>
      <c r="N227" t="s">
        <v>167</v>
      </c>
      <c r="O227" t="s">
        <v>33</v>
      </c>
      <c r="P227" t="s">
        <v>35340</v>
      </c>
      <c r="R227" t="s">
        <v>7</v>
      </c>
      <c r="S227" t="s">
        <v>167</v>
      </c>
    </row>
    <row r="228" spans="1:19" x14ac:dyDescent="0.25">
      <c r="A228">
        <v>76014</v>
      </c>
      <c r="B228" t="s">
        <v>9738</v>
      </c>
      <c r="C228" t="s">
        <v>9734</v>
      </c>
      <c r="D228" t="s">
        <v>9731</v>
      </c>
      <c r="E228" t="s">
        <v>35595</v>
      </c>
      <c r="F228" t="s">
        <v>35402</v>
      </c>
      <c r="G228">
        <v>2000</v>
      </c>
      <c r="H228" t="s">
        <v>36388</v>
      </c>
      <c r="I228" t="s">
        <v>8171</v>
      </c>
      <c r="J228" t="s">
        <v>36848</v>
      </c>
      <c r="K228" t="s">
        <v>32</v>
      </c>
      <c r="M228" t="s">
        <v>7</v>
      </c>
      <c r="N228" t="s">
        <v>167</v>
      </c>
      <c r="O228" t="s">
        <v>33</v>
      </c>
      <c r="P228" t="s">
        <v>35342</v>
      </c>
      <c r="R228" t="s">
        <v>7</v>
      </c>
      <c r="S228" t="s">
        <v>167</v>
      </c>
    </row>
    <row r="229" spans="1:19" x14ac:dyDescent="0.25">
      <c r="A229">
        <v>76113</v>
      </c>
      <c r="B229" t="s">
        <v>9752</v>
      </c>
      <c r="C229" t="s">
        <v>9747</v>
      </c>
      <c r="D229" t="s">
        <v>9731</v>
      </c>
      <c r="E229" t="s">
        <v>35595</v>
      </c>
      <c r="F229" t="s">
        <v>35402</v>
      </c>
      <c r="G229">
        <v>2000</v>
      </c>
      <c r="H229" t="s">
        <v>36388</v>
      </c>
      <c r="I229" t="s">
        <v>9748</v>
      </c>
      <c r="J229" t="s">
        <v>9753</v>
      </c>
      <c r="K229" t="s">
        <v>128</v>
      </c>
      <c r="M229" t="s">
        <v>7</v>
      </c>
      <c r="N229" t="s">
        <v>8</v>
      </c>
      <c r="O229" t="s">
        <v>33</v>
      </c>
      <c r="P229" t="s">
        <v>35340</v>
      </c>
      <c r="R229" t="s">
        <v>7</v>
      </c>
      <c r="S229" t="s">
        <v>8</v>
      </c>
    </row>
    <row r="230" spans="1:19" x14ac:dyDescent="0.25">
      <c r="A230">
        <v>76422</v>
      </c>
      <c r="B230" t="s">
        <v>9787</v>
      </c>
      <c r="C230" t="s">
        <v>9785</v>
      </c>
      <c r="D230" t="s">
        <v>9731</v>
      </c>
      <c r="E230" t="s">
        <v>35595</v>
      </c>
      <c r="F230" t="s">
        <v>35402</v>
      </c>
      <c r="G230">
        <v>2000</v>
      </c>
      <c r="H230" t="s">
        <v>36388</v>
      </c>
      <c r="I230" t="s">
        <v>5073</v>
      </c>
      <c r="J230" t="s">
        <v>9788</v>
      </c>
      <c r="K230" t="s">
        <v>32</v>
      </c>
      <c r="M230" t="s">
        <v>7</v>
      </c>
      <c r="N230" t="s">
        <v>167</v>
      </c>
      <c r="O230" t="s">
        <v>33</v>
      </c>
      <c r="P230" t="s">
        <v>35342</v>
      </c>
      <c r="R230" t="s">
        <v>7</v>
      </c>
      <c r="S230" t="s">
        <v>167</v>
      </c>
    </row>
    <row r="231" spans="1:19" x14ac:dyDescent="0.25">
      <c r="A231">
        <v>76660</v>
      </c>
      <c r="B231" t="s">
        <v>9810</v>
      </c>
      <c r="C231" t="s">
        <v>9811</v>
      </c>
      <c r="D231" t="s">
        <v>9795</v>
      </c>
      <c r="E231" t="s">
        <v>35596</v>
      </c>
      <c r="F231" t="s">
        <v>35597</v>
      </c>
      <c r="G231">
        <v>2000</v>
      </c>
      <c r="H231" t="s">
        <v>36389</v>
      </c>
      <c r="I231" t="s">
        <v>9812</v>
      </c>
      <c r="J231" t="s">
        <v>9813</v>
      </c>
      <c r="K231" t="s">
        <v>32</v>
      </c>
      <c r="M231" t="s">
        <v>7</v>
      </c>
      <c r="N231" t="s">
        <v>167</v>
      </c>
      <c r="O231" t="s">
        <v>33</v>
      </c>
      <c r="P231" t="s">
        <v>35342</v>
      </c>
      <c r="R231" t="s">
        <v>7</v>
      </c>
      <c r="S231" t="s">
        <v>8</v>
      </c>
    </row>
    <row r="232" spans="1:19" x14ac:dyDescent="0.25">
      <c r="A232">
        <v>76676</v>
      </c>
      <c r="B232" t="s">
        <v>9816</v>
      </c>
      <c r="C232" t="s">
        <v>9801</v>
      </c>
      <c r="D232" t="s">
        <v>9795</v>
      </c>
      <c r="E232" t="s">
        <v>35596</v>
      </c>
      <c r="F232" t="s">
        <v>35597</v>
      </c>
      <c r="G232">
        <v>2000</v>
      </c>
      <c r="H232" t="s">
        <v>36389</v>
      </c>
      <c r="I232" t="s">
        <v>9802</v>
      </c>
      <c r="J232" t="s">
        <v>9817</v>
      </c>
      <c r="K232" t="s">
        <v>502</v>
      </c>
      <c r="M232" t="s">
        <v>7</v>
      </c>
      <c r="N232" t="s">
        <v>167</v>
      </c>
      <c r="O232" t="s">
        <v>33</v>
      </c>
      <c r="P232" t="s">
        <v>35342</v>
      </c>
      <c r="R232" t="s">
        <v>7</v>
      </c>
      <c r="S232" t="s">
        <v>167</v>
      </c>
    </row>
    <row r="233" spans="1:19" x14ac:dyDescent="0.25">
      <c r="A233">
        <v>76893</v>
      </c>
      <c r="B233" t="s">
        <v>9851</v>
      </c>
      <c r="C233" t="s">
        <v>9835</v>
      </c>
      <c r="D233" t="s">
        <v>9831</v>
      </c>
      <c r="E233" t="s">
        <v>35598</v>
      </c>
      <c r="F233" t="s">
        <v>35424</v>
      </c>
      <c r="G233">
        <v>1982</v>
      </c>
      <c r="H233" t="s">
        <v>36390</v>
      </c>
      <c r="I233" t="s">
        <v>9836</v>
      </c>
      <c r="J233" t="s">
        <v>9852</v>
      </c>
      <c r="K233" t="s">
        <v>32</v>
      </c>
      <c r="M233" t="s">
        <v>7</v>
      </c>
      <c r="N233" t="s">
        <v>167</v>
      </c>
      <c r="O233" t="s">
        <v>33</v>
      </c>
      <c r="P233" t="s">
        <v>35342</v>
      </c>
      <c r="R233" t="s">
        <v>7</v>
      </c>
      <c r="S233" t="s">
        <v>167</v>
      </c>
    </row>
    <row r="234" spans="1:19" x14ac:dyDescent="0.25">
      <c r="A234">
        <v>77002</v>
      </c>
      <c r="B234" t="s">
        <v>9865</v>
      </c>
      <c r="C234" t="s">
        <v>9862</v>
      </c>
      <c r="D234" t="s">
        <v>9831</v>
      </c>
      <c r="E234" t="s">
        <v>35598</v>
      </c>
      <c r="F234" t="s">
        <v>35424</v>
      </c>
      <c r="G234">
        <v>1982</v>
      </c>
      <c r="H234" t="s">
        <v>36390</v>
      </c>
      <c r="I234" t="s">
        <v>9863</v>
      </c>
      <c r="J234" t="s">
        <v>9866</v>
      </c>
      <c r="K234" t="s">
        <v>202</v>
      </c>
      <c r="M234" t="s">
        <v>7</v>
      </c>
      <c r="N234" t="s">
        <v>167</v>
      </c>
      <c r="O234" t="s">
        <v>33</v>
      </c>
      <c r="P234" t="s">
        <v>35340</v>
      </c>
      <c r="R234" t="s">
        <v>7</v>
      </c>
      <c r="S234" t="s">
        <v>167</v>
      </c>
    </row>
    <row r="235" spans="1:19" x14ac:dyDescent="0.25">
      <c r="A235">
        <v>77061</v>
      </c>
      <c r="B235" t="s">
        <v>9875</v>
      </c>
      <c r="C235" t="s">
        <v>9868</v>
      </c>
      <c r="D235" t="s">
        <v>9831</v>
      </c>
      <c r="E235" t="s">
        <v>35598</v>
      </c>
      <c r="F235" t="s">
        <v>35424</v>
      </c>
      <c r="G235">
        <v>1982</v>
      </c>
      <c r="H235" t="s">
        <v>36390</v>
      </c>
      <c r="I235" t="s">
        <v>9869</v>
      </c>
      <c r="J235" t="s">
        <v>9876</v>
      </c>
      <c r="K235" t="s">
        <v>32</v>
      </c>
      <c r="M235" t="s">
        <v>7</v>
      </c>
      <c r="N235" t="s">
        <v>167</v>
      </c>
      <c r="O235" t="s">
        <v>33</v>
      </c>
      <c r="P235" t="s">
        <v>35342</v>
      </c>
      <c r="R235" t="s">
        <v>7</v>
      </c>
      <c r="S235" t="s">
        <v>167</v>
      </c>
    </row>
    <row r="236" spans="1:19" x14ac:dyDescent="0.25">
      <c r="A236">
        <v>77108</v>
      </c>
      <c r="B236" t="s">
        <v>9884</v>
      </c>
      <c r="C236" t="s">
        <v>9880</v>
      </c>
      <c r="D236" t="s">
        <v>9831</v>
      </c>
      <c r="E236" t="s">
        <v>35598</v>
      </c>
      <c r="F236" t="s">
        <v>35424</v>
      </c>
      <c r="G236">
        <v>1982</v>
      </c>
      <c r="H236" t="s">
        <v>36390</v>
      </c>
      <c r="I236" t="s">
        <v>8705</v>
      </c>
      <c r="J236" t="s">
        <v>9885</v>
      </c>
      <c r="K236" t="s">
        <v>128</v>
      </c>
      <c r="M236" t="s">
        <v>7</v>
      </c>
      <c r="N236" t="s">
        <v>167</v>
      </c>
      <c r="O236" t="s">
        <v>33</v>
      </c>
      <c r="P236" t="s">
        <v>35340</v>
      </c>
      <c r="R236" t="s">
        <v>7</v>
      </c>
      <c r="S236" t="s">
        <v>167</v>
      </c>
    </row>
    <row r="237" spans="1:19" x14ac:dyDescent="0.25">
      <c r="A237">
        <v>77118</v>
      </c>
      <c r="B237" t="s">
        <v>9888</v>
      </c>
      <c r="C237" t="s">
        <v>9835</v>
      </c>
      <c r="D237" t="s">
        <v>9831</v>
      </c>
      <c r="E237" t="s">
        <v>35598</v>
      </c>
      <c r="F237" t="s">
        <v>35424</v>
      </c>
      <c r="G237">
        <v>1982</v>
      </c>
      <c r="H237" t="s">
        <v>36390</v>
      </c>
      <c r="I237" t="s">
        <v>9836</v>
      </c>
      <c r="J237" t="s">
        <v>9889</v>
      </c>
      <c r="K237" t="s">
        <v>502</v>
      </c>
      <c r="M237" t="s">
        <v>35209</v>
      </c>
      <c r="N237" t="s">
        <v>8</v>
      </c>
      <c r="O237" t="s">
        <v>33</v>
      </c>
      <c r="P237" t="s">
        <v>35342</v>
      </c>
      <c r="R237" t="s">
        <v>35209</v>
      </c>
      <c r="S237" t="s">
        <v>8</v>
      </c>
    </row>
    <row r="238" spans="1:19" x14ac:dyDescent="0.25">
      <c r="A238">
        <v>77155</v>
      </c>
      <c r="B238" t="s">
        <v>9900</v>
      </c>
      <c r="C238" t="s">
        <v>9880</v>
      </c>
      <c r="D238" t="s">
        <v>9831</v>
      </c>
      <c r="E238" t="s">
        <v>35598</v>
      </c>
      <c r="F238" t="s">
        <v>35424</v>
      </c>
      <c r="G238">
        <v>1982</v>
      </c>
      <c r="H238" t="s">
        <v>36390</v>
      </c>
      <c r="I238" t="s">
        <v>8705</v>
      </c>
      <c r="J238" t="s">
        <v>9901</v>
      </c>
      <c r="K238" t="s">
        <v>32</v>
      </c>
      <c r="M238" t="s">
        <v>7</v>
      </c>
      <c r="N238" t="s">
        <v>167</v>
      </c>
      <c r="O238" t="s">
        <v>33</v>
      </c>
      <c r="P238" t="s">
        <v>35342</v>
      </c>
      <c r="R238" t="s">
        <v>7</v>
      </c>
      <c r="S238" t="s">
        <v>167</v>
      </c>
    </row>
    <row r="239" spans="1:19" x14ac:dyDescent="0.25">
      <c r="A239">
        <v>77244</v>
      </c>
      <c r="B239" t="s">
        <v>9912</v>
      </c>
      <c r="C239" t="s">
        <v>9862</v>
      </c>
      <c r="D239" t="s">
        <v>9831</v>
      </c>
      <c r="E239" t="s">
        <v>35598</v>
      </c>
      <c r="F239" t="s">
        <v>35424</v>
      </c>
      <c r="G239">
        <v>1982</v>
      </c>
      <c r="H239" t="s">
        <v>36390</v>
      </c>
      <c r="I239" t="s">
        <v>9863</v>
      </c>
      <c r="J239" t="s">
        <v>9913</v>
      </c>
      <c r="K239" t="s">
        <v>128</v>
      </c>
      <c r="M239" t="s">
        <v>7</v>
      </c>
      <c r="N239" t="s">
        <v>167</v>
      </c>
      <c r="O239" t="s">
        <v>33</v>
      </c>
      <c r="P239" t="s">
        <v>35340</v>
      </c>
      <c r="Q239" t="s">
        <v>36851</v>
      </c>
      <c r="R239" t="s">
        <v>7</v>
      </c>
      <c r="S239" t="s">
        <v>167</v>
      </c>
    </row>
    <row r="240" spans="1:19" x14ac:dyDescent="0.25">
      <c r="A240">
        <v>78246</v>
      </c>
      <c r="B240" t="s">
        <v>10043</v>
      </c>
      <c r="C240" t="s">
        <v>10037</v>
      </c>
      <c r="D240" t="s">
        <v>9975</v>
      </c>
      <c r="E240" t="s">
        <v>35602</v>
      </c>
      <c r="F240" t="s">
        <v>35603</v>
      </c>
      <c r="G240">
        <v>2000</v>
      </c>
      <c r="H240" t="s">
        <v>36393</v>
      </c>
      <c r="I240" t="s">
        <v>747</v>
      </c>
      <c r="J240" t="s">
        <v>10044</v>
      </c>
      <c r="K240" t="s">
        <v>128</v>
      </c>
      <c r="M240" t="s">
        <v>7</v>
      </c>
      <c r="N240" t="s">
        <v>8</v>
      </c>
      <c r="O240" t="s">
        <v>33</v>
      </c>
      <c r="P240" t="s">
        <v>35340</v>
      </c>
      <c r="R240" t="s">
        <v>7</v>
      </c>
      <c r="S240" t="s">
        <v>167</v>
      </c>
    </row>
    <row r="241" spans="1:19" x14ac:dyDescent="0.25">
      <c r="A241">
        <v>78690</v>
      </c>
      <c r="B241" t="s">
        <v>10118</v>
      </c>
      <c r="C241" t="s">
        <v>10119</v>
      </c>
      <c r="D241" t="s">
        <v>10115</v>
      </c>
      <c r="E241" t="s">
        <v>35606</v>
      </c>
      <c r="F241" t="s">
        <v>35607</v>
      </c>
      <c r="G241">
        <v>2003</v>
      </c>
      <c r="H241" t="s">
        <v>36395</v>
      </c>
      <c r="I241" t="s">
        <v>648</v>
      </c>
      <c r="J241" t="s">
        <v>10120</v>
      </c>
      <c r="K241" t="s">
        <v>128</v>
      </c>
      <c r="M241" t="s">
        <v>7</v>
      </c>
      <c r="N241" t="s">
        <v>8</v>
      </c>
      <c r="O241" t="s">
        <v>33</v>
      </c>
      <c r="P241" t="s">
        <v>35340</v>
      </c>
      <c r="R241" t="s">
        <v>7</v>
      </c>
      <c r="S241" t="s">
        <v>8</v>
      </c>
    </row>
    <row r="242" spans="1:19" x14ac:dyDescent="0.25">
      <c r="A242">
        <v>79582</v>
      </c>
      <c r="B242" t="s">
        <v>10247</v>
      </c>
      <c r="C242" t="s">
        <v>10201</v>
      </c>
      <c r="D242" t="s">
        <v>10195</v>
      </c>
      <c r="E242" t="s">
        <v>35608</v>
      </c>
      <c r="F242" t="s">
        <v>35378</v>
      </c>
      <c r="G242">
        <v>1999</v>
      </c>
      <c r="H242" t="s">
        <v>36396</v>
      </c>
      <c r="I242" t="s">
        <v>7081</v>
      </c>
      <c r="J242" t="s">
        <v>10248</v>
      </c>
      <c r="K242" t="s">
        <v>502</v>
      </c>
      <c r="M242" t="s">
        <v>7</v>
      </c>
      <c r="N242" t="s">
        <v>8</v>
      </c>
      <c r="O242" t="s">
        <v>33</v>
      </c>
      <c r="P242" t="s">
        <v>35342</v>
      </c>
      <c r="R242" t="s">
        <v>35209</v>
      </c>
      <c r="S242" t="s">
        <v>8</v>
      </c>
    </row>
    <row r="243" spans="1:19" x14ac:dyDescent="0.25">
      <c r="A243">
        <v>81002</v>
      </c>
      <c r="B243" t="s">
        <v>10386</v>
      </c>
      <c r="C243" t="s">
        <v>10387</v>
      </c>
      <c r="D243" t="s">
        <v>10388</v>
      </c>
      <c r="E243" t="s">
        <v>35612</v>
      </c>
      <c r="F243" t="s">
        <v>35409</v>
      </c>
      <c r="G243">
        <v>2002</v>
      </c>
      <c r="H243" t="s">
        <v>36399</v>
      </c>
      <c r="I243" t="s">
        <v>3252</v>
      </c>
      <c r="J243" t="s">
        <v>10389</v>
      </c>
      <c r="K243" t="s">
        <v>32</v>
      </c>
      <c r="M243" t="s">
        <v>35209</v>
      </c>
      <c r="N243" t="s">
        <v>8</v>
      </c>
      <c r="O243" t="s">
        <v>33</v>
      </c>
      <c r="P243" t="s">
        <v>35342</v>
      </c>
      <c r="R243" t="s">
        <v>35209</v>
      </c>
      <c r="S243" t="s">
        <v>8</v>
      </c>
    </row>
    <row r="244" spans="1:19" x14ac:dyDescent="0.25">
      <c r="A244">
        <v>84403</v>
      </c>
      <c r="B244" t="s">
        <v>10751</v>
      </c>
      <c r="C244" t="s">
        <v>10752</v>
      </c>
      <c r="D244" t="s">
        <v>10737</v>
      </c>
      <c r="E244" t="s">
        <v>35621</v>
      </c>
      <c r="F244" t="s">
        <v>35348</v>
      </c>
      <c r="G244">
        <v>2000</v>
      </c>
      <c r="H244" t="s">
        <v>36405</v>
      </c>
      <c r="I244" t="s">
        <v>10753</v>
      </c>
      <c r="J244" t="s">
        <v>10754</v>
      </c>
      <c r="K244" t="s">
        <v>502</v>
      </c>
      <c r="M244" t="s">
        <v>7</v>
      </c>
      <c r="N244" t="s">
        <v>167</v>
      </c>
      <c r="O244" t="s">
        <v>33</v>
      </c>
      <c r="P244" t="s">
        <v>35342</v>
      </c>
      <c r="R244" t="s">
        <v>7</v>
      </c>
      <c r="S244" t="s">
        <v>8</v>
      </c>
    </row>
    <row r="245" spans="1:19" x14ac:dyDescent="0.25">
      <c r="A245">
        <v>84971</v>
      </c>
      <c r="B245" t="s">
        <v>10825</v>
      </c>
      <c r="C245" t="s">
        <v>10815</v>
      </c>
      <c r="D245" t="s">
        <v>10794</v>
      </c>
      <c r="E245" t="s">
        <v>35622</v>
      </c>
      <c r="F245" t="s">
        <v>35356</v>
      </c>
      <c r="G245">
        <v>1992</v>
      </c>
      <c r="H245" t="s">
        <v>36406</v>
      </c>
      <c r="I245" t="s">
        <v>10816</v>
      </c>
      <c r="J245" t="s">
        <v>10826</v>
      </c>
      <c r="K245" t="s">
        <v>502</v>
      </c>
      <c r="M245" t="s">
        <v>35209</v>
      </c>
      <c r="N245" t="s">
        <v>8</v>
      </c>
      <c r="O245" t="s">
        <v>33</v>
      </c>
      <c r="P245" t="s">
        <v>35342</v>
      </c>
      <c r="R245" t="s">
        <v>35209</v>
      </c>
      <c r="S245" t="s">
        <v>8</v>
      </c>
    </row>
    <row r="246" spans="1:19" x14ac:dyDescent="0.25">
      <c r="A246">
        <v>85017</v>
      </c>
      <c r="B246" t="s">
        <v>10836</v>
      </c>
      <c r="C246" t="s">
        <v>10832</v>
      </c>
      <c r="D246" t="s">
        <v>10794</v>
      </c>
      <c r="E246" t="s">
        <v>35622</v>
      </c>
      <c r="F246" t="s">
        <v>35356</v>
      </c>
      <c r="G246">
        <v>1992</v>
      </c>
      <c r="H246" t="s">
        <v>36406</v>
      </c>
      <c r="I246" t="s">
        <v>6213</v>
      </c>
      <c r="J246" t="s">
        <v>10837</v>
      </c>
      <c r="K246" t="s">
        <v>502</v>
      </c>
      <c r="M246" t="s">
        <v>35209</v>
      </c>
      <c r="N246" t="s">
        <v>8</v>
      </c>
      <c r="O246" t="s">
        <v>33</v>
      </c>
      <c r="P246" t="s">
        <v>35342</v>
      </c>
      <c r="R246" t="s">
        <v>35209</v>
      </c>
      <c r="S246" t="s">
        <v>8</v>
      </c>
    </row>
    <row r="247" spans="1:19" x14ac:dyDescent="0.25">
      <c r="A247">
        <v>85204</v>
      </c>
      <c r="B247" t="s">
        <v>10871</v>
      </c>
      <c r="C247" t="s">
        <v>10801</v>
      </c>
      <c r="D247" t="s">
        <v>10794</v>
      </c>
      <c r="E247" t="s">
        <v>35622</v>
      </c>
      <c r="F247" t="s">
        <v>35356</v>
      </c>
      <c r="G247">
        <v>1992</v>
      </c>
      <c r="H247" t="s">
        <v>36406</v>
      </c>
      <c r="I247" t="s">
        <v>10802</v>
      </c>
      <c r="J247" t="s">
        <v>10872</v>
      </c>
      <c r="K247" t="s">
        <v>502</v>
      </c>
      <c r="M247" t="s">
        <v>35209</v>
      </c>
      <c r="N247" t="s">
        <v>8</v>
      </c>
      <c r="O247" t="s">
        <v>33</v>
      </c>
      <c r="P247" t="s">
        <v>35342</v>
      </c>
    </row>
    <row r="248" spans="1:19" x14ac:dyDescent="0.25">
      <c r="A248">
        <v>85268</v>
      </c>
      <c r="B248" t="s">
        <v>10893</v>
      </c>
      <c r="C248" t="s">
        <v>10801</v>
      </c>
      <c r="D248" t="s">
        <v>10794</v>
      </c>
      <c r="E248" t="s">
        <v>35622</v>
      </c>
      <c r="F248" t="s">
        <v>35356</v>
      </c>
      <c r="G248">
        <v>1992</v>
      </c>
      <c r="H248" t="s">
        <v>36406</v>
      </c>
      <c r="I248" t="s">
        <v>10802</v>
      </c>
      <c r="J248" t="s">
        <v>10894</v>
      </c>
      <c r="K248" t="s">
        <v>128</v>
      </c>
      <c r="M248" t="s">
        <v>7</v>
      </c>
      <c r="N248" t="s">
        <v>36852</v>
      </c>
      <c r="O248" t="s">
        <v>33</v>
      </c>
      <c r="P248" t="s">
        <v>35340</v>
      </c>
    </row>
    <row r="249" spans="1:19" x14ac:dyDescent="0.25">
      <c r="A249">
        <v>85280</v>
      </c>
      <c r="B249" t="s">
        <v>10897</v>
      </c>
      <c r="C249" t="s">
        <v>10821</v>
      </c>
      <c r="D249" t="s">
        <v>10794</v>
      </c>
      <c r="E249" t="s">
        <v>35622</v>
      </c>
      <c r="F249" t="s">
        <v>35356</v>
      </c>
      <c r="G249">
        <v>1992</v>
      </c>
      <c r="H249" t="s">
        <v>36406</v>
      </c>
      <c r="I249" t="s">
        <v>10822</v>
      </c>
      <c r="J249" t="s">
        <v>10898</v>
      </c>
      <c r="K249" t="s">
        <v>128</v>
      </c>
      <c r="M249" t="s">
        <v>7</v>
      </c>
      <c r="N249" t="s">
        <v>167</v>
      </c>
      <c r="O249" t="s">
        <v>33</v>
      </c>
      <c r="P249" t="s">
        <v>35340</v>
      </c>
      <c r="Q249" t="s">
        <v>36851</v>
      </c>
    </row>
    <row r="250" spans="1:19" x14ac:dyDescent="0.25">
      <c r="A250">
        <v>85316</v>
      </c>
      <c r="B250" t="s">
        <v>10903</v>
      </c>
      <c r="C250" t="s">
        <v>10904</v>
      </c>
      <c r="D250" t="s">
        <v>10905</v>
      </c>
      <c r="E250" t="s">
        <v>35623</v>
      </c>
      <c r="F250" t="s">
        <v>35624</v>
      </c>
      <c r="G250">
        <v>1949</v>
      </c>
      <c r="H250" t="s">
        <v>36407</v>
      </c>
      <c r="I250" t="s">
        <v>5406</v>
      </c>
      <c r="J250" t="s">
        <v>10906</v>
      </c>
      <c r="K250" t="s">
        <v>128</v>
      </c>
      <c r="M250" t="s">
        <v>7</v>
      </c>
      <c r="N250" t="s">
        <v>8</v>
      </c>
      <c r="O250" t="s">
        <v>33</v>
      </c>
      <c r="P250" t="s">
        <v>35340</v>
      </c>
    </row>
    <row r="251" spans="1:19" x14ac:dyDescent="0.25">
      <c r="A251">
        <v>85859</v>
      </c>
      <c r="B251" t="s">
        <v>10982</v>
      </c>
      <c r="C251" t="s">
        <v>10983</v>
      </c>
      <c r="D251" t="s">
        <v>10978</v>
      </c>
      <c r="E251" t="s">
        <v>35625</v>
      </c>
      <c r="F251" t="s">
        <v>35543</v>
      </c>
      <c r="G251">
        <v>2001</v>
      </c>
      <c r="H251" t="s">
        <v>36408</v>
      </c>
      <c r="I251" t="s">
        <v>10984</v>
      </c>
      <c r="J251" t="s">
        <v>10985</v>
      </c>
      <c r="K251" t="s">
        <v>128</v>
      </c>
      <c r="M251" t="s">
        <v>7</v>
      </c>
      <c r="N251" t="s">
        <v>8</v>
      </c>
      <c r="O251" t="s">
        <v>33</v>
      </c>
      <c r="P251" t="s">
        <v>35340</v>
      </c>
    </row>
    <row r="252" spans="1:19" x14ac:dyDescent="0.25">
      <c r="A252">
        <v>85893</v>
      </c>
      <c r="B252" t="s">
        <v>10988</v>
      </c>
      <c r="C252" t="s">
        <v>10989</v>
      </c>
      <c r="D252" t="s">
        <v>10978</v>
      </c>
      <c r="E252" t="s">
        <v>35625</v>
      </c>
      <c r="F252" t="s">
        <v>35543</v>
      </c>
      <c r="G252">
        <v>2001</v>
      </c>
      <c r="H252" t="s">
        <v>36408</v>
      </c>
      <c r="I252" t="s">
        <v>10990</v>
      </c>
      <c r="J252" t="s">
        <v>10991</v>
      </c>
      <c r="K252" t="s">
        <v>32</v>
      </c>
      <c r="M252" t="s">
        <v>35209</v>
      </c>
      <c r="N252" t="s">
        <v>8</v>
      </c>
      <c r="O252" t="s">
        <v>33</v>
      </c>
      <c r="P252" t="s">
        <v>35342</v>
      </c>
    </row>
    <row r="253" spans="1:19" x14ac:dyDescent="0.25">
      <c r="A253">
        <v>87119</v>
      </c>
      <c r="B253" t="s">
        <v>11129</v>
      </c>
      <c r="C253" t="s">
        <v>11130</v>
      </c>
      <c r="D253" t="s">
        <v>11125</v>
      </c>
      <c r="E253" t="s">
        <v>35629</v>
      </c>
      <c r="F253" t="s">
        <v>35378</v>
      </c>
      <c r="G253">
        <v>1989</v>
      </c>
      <c r="H253" t="s">
        <v>36411</v>
      </c>
      <c r="I253" t="s">
        <v>8444</v>
      </c>
      <c r="J253" t="s">
        <v>11131</v>
      </c>
      <c r="K253" t="s">
        <v>32</v>
      </c>
      <c r="M253" t="s">
        <v>7</v>
      </c>
      <c r="N253" t="s">
        <v>8</v>
      </c>
      <c r="O253" t="s">
        <v>33</v>
      </c>
      <c r="P253" t="s">
        <v>35342</v>
      </c>
    </row>
    <row r="254" spans="1:19" x14ac:dyDescent="0.25">
      <c r="A254">
        <v>87309</v>
      </c>
      <c r="B254" t="s">
        <v>11144</v>
      </c>
      <c r="C254" t="s">
        <v>11130</v>
      </c>
      <c r="D254" t="s">
        <v>11125</v>
      </c>
      <c r="E254" t="s">
        <v>35629</v>
      </c>
      <c r="F254" t="s">
        <v>35378</v>
      </c>
      <c r="G254">
        <v>1989</v>
      </c>
      <c r="H254" t="s">
        <v>36411</v>
      </c>
      <c r="I254" t="s">
        <v>8444</v>
      </c>
      <c r="J254" t="s">
        <v>11145</v>
      </c>
      <c r="K254" t="s">
        <v>32</v>
      </c>
      <c r="M254" t="s">
        <v>35209</v>
      </c>
      <c r="N254" t="s">
        <v>8</v>
      </c>
      <c r="O254" t="s">
        <v>33</v>
      </c>
      <c r="P254" t="s">
        <v>35342</v>
      </c>
    </row>
    <row r="255" spans="1:19" x14ac:dyDescent="0.25">
      <c r="A255">
        <v>87514</v>
      </c>
      <c r="B255" t="s">
        <v>11186</v>
      </c>
      <c r="C255" t="s">
        <v>11130</v>
      </c>
      <c r="D255" t="s">
        <v>11125</v>
      </c>
      <c r="E255" t="s">
        <v>35629</v>
      </c>
      <c r="F255" t="s">
        <v>35378</v>
      </c>
      <c r="G255">
        <v>1989</v>
      </c>
      <c r="H255" t="s">
        <v>36411</v>
      </c>
      <c r="I255" t="s">
        <v>8444</v>
      </c>
      <c r="J255" t="s">
        <v>11187</v>
      </c>
      <c r="K255" t="s">
        <v>202</v>
      </c>
      <c r="M255" t="s">
        <v>7</v>
      </c>
      <c r="N255" t="s">
        <v>8</v>
      </c>
      <c r="O255" t="s">
        <v>33</v>
      </c>
      <c r="P255" t="s">
        <v>35340</v>
      </c>
      <c r="Q255" t="s">
        <v>36850</v>
      </c>
    </row>
    <row r="256" spans="1:19" x14ac:dyDescent="0.25">
      <c r="A256">
        <v>87695</v>
      </c>
      <c r="B256" t="s">
        <v>11205</v>
      </c>
      <c r="C256" t="s">
        <v>11197</v>
      </c>
      <c r="D256" t="s">
        <v>11125</v>
      </c>
      <c r="E256" t="s">
        <v>35629</v>
      </c>
      <c r="F256" t="s">
        <v>35378</v>
      </c>
      <c r="G256">
        <v>1989</v>
      </c>
      <c r="H256" t="s">
        <v>36411</v>
      </c>
      <c r="I256" t="s">
        <v>8069</v>
      </c>
      <c r="J256" t="s">
        <v>11206</v>
      </c>
      <c r="K256" t="s">
        <v>128</v>
      </c>
      <c r="M256" t="s">
        <v>7</v>
      </c>
      <c r="N256" t="s">
        <v>8</v>
      </c>
      <c r="O256" t="s">
        <v>33</v>
      </c>
      <c r="P256" t="s">
        <v>35340</v>
      </c>
    </row>
    <row r="257" spans="1:19" x14ac:dyDescent="0.25">
      <c r="A257">
        <v>88591</v>
      </c>
      <c r="B257" t="s">
        <v>11308</v>
      </c>
      <c r="C257" t="s">
        <v>11306</v>
      </c>
      <c r="D257" t="s">
        <v>11299</v>
      </c>
      <c r="E257" t="s">
        <v>35632</v>
      </c>
      <c r="F257" t="s">
        <v>35409</v>
      </c>
      <c r="G257">
        <v>2004</v>
      </c>
      <c r="H257" t="s">
        <v>36414</v>
      </c>
      <c r="I257" t="s">
        <v>6339</v>
      </c>
      <c r="J257" t="s">
        <v>11309</v>
      </c>
      <c r="K257" t="s">
        <v>128</v>
      </c>
      <c r="M257" t="s">
        <v>7</v>
      </c>
      <c r="N257" t="s">
        <v>8</v>
      </c>
      <c r="O257" t="s">
        <v>33</v>
      </c>
      <c r="P257" t="s">
        <v>35340</v>
      </c>
    </row>
    <row r="258" spans="1:19" x14ac:dyDescent="0.25">
      <c r="A258">
        <v>89029</v>
      </c>
      <c r="B258" t="s">
        <v>11334</v>
      </c>
      <c r="C258" t="s">
        <v>11306</v>
      </c>
      <c r="D258" t="s">
        <v>11299</v>
      </c>
      <c r="E258" t="s">
        <v>35632</v>
      </c>
      <c r="F258" t="s">
        <v>35409</v>
      </c>
      <c r="G258">
        <v>2004</v>
      </c>
      <c r="H258" t="s">
        <v>36414</v>
      </c>
      <c r="I258" t="s">
        <v>6339</v>
      </c>
      <c r="J258" t="s">
        <v>11335</v>
      </c>
      <c r="K258" t="s">
        <v>32</v>
      </c>
      <c r="M258" t="s">
        <v>7</v>
      </c>
      <c r="N258" t="s">
        <v>167</v>
      </c>
      <c r="O258" t="s">
        <v>33</v>
      </c>
      <c r="P258" t="s">
        <v>35342</v>
      </c>
    </row>
    <row r="259" spans="1:19" x14ac:dyDescent="0.25">
      <c r="A259">
        <v>90469</v>
      </c>
      <c r="B259" t="s">
        <v>11513</v>
      </c>
      <c r="C259" t="s">
        <v>11514</v>
      </c>
      <c r="D259" t="s">
        <v>11434</v>
      </c>
      <c r="E259" t="s">
        <v>35635</v>
      </c>
      <c r="F259" t="s">
        <v>35636</v>
      </c>
      <c r="G259">
        <v>2010</v>
      </c>
      <c r="H259" t="s">
        <v>36417</v>
      </c>
      <c r="I259" t="s">
        <v>11515</v>
      </c>
      <c r="J259" t="s">
        <v>11516</v>
      </c>
      <c r="K259" t="s">
        <v>202</v>
      </c>
      <c r="M259" t="s">
        <v>7</v>
      </c>
      <c r="N259" t="s">
        <v>8</v>
      </c>
      <c r="O259" t="s">
        <v>33</v>
      </c>
      <c r="P259" t="s">
        <v>35340</v>
      </c>
    </row>
    <row r="260" spans="1:19" x14ac:dyDescent="0.25">
      <c r="A260">
        <v>90473</v>
      </c>
      <c r="B260" t="s">
        <v>11517</v>
      </c>
      <c r="C260" t="s">
        <v>11514</v>
      </c>
      <c r="D260" t="s">
        <v>11434</v>
      </c>
      <c r="E260" t="s">
        <v>35635</v>
      </c>
      <c r="F260" t="s">
        <v>35636</v>
      </c>
      <c r="G260">
        <v>2010</v>
      </c>
      <c r="H260" t="s">
        <v>36417</v>
      </c>
      <c r="I260" t="s">
        <v>11515</v>
      </c>
      <c r="J260" t="s">
        <v>11518</v>
      </c>
      <c r="K260" t="s">
        <v>32</v>
      </c>
      <c r="M260" t="s">
        <v>7</v>
      </c>
      <c r="N260" t="s">
        <v>167</v>
      </c>
      <c r="O260" t="s">
        <v>33</v>
      </c>
      <c r="P260" t="s">
        <v>35342</v>
      </c>
    </row>
    <row r="261" spans="1:19" x14ac:dyDescent="0.25">
      <c r="A261">
        <v>90950</v>
      </c>
      <c r="B261" t="s">
        <v>11551</v>
      </c>
      <c r="C261" t="s">
        <v>11541</v>
      </c>
      <c r="D261" t="s">
        <v>11542</v>
      </c>
      <c r="E261" t="s">
        <v>35638</v>
      </c>
      <c r="F261" t="s">
        <v>35639</v>
      </c>
      <c r="G261">
        <v>2002</v>
      </c>
      <c r="H261" t="s">
        <v>36419</v>
      </c>
      <c r="I261" t="s">
        <v>11543</v>
      </c>
      <c r="J261" t="s">
        <v>11552</v>
      </c>
      <c r="K261" t="s">
        <v>32</v>
      </c>
      <c r="M261" t="s">
        <v>7</v>
      </c>
      <c r="N261" t="s">
        <v>8</v>
      </c>
      <c r="O261" t="s">
        <v>33</v>
      </c>
      <c r="P261" t="s">
        <v>35342</v>
      </c>
    </row>
    <row r="262" spans="1:19" x14ac:dyDescent="0.25">
      <c r="A262">
        <v>90956</v>
      </c>
      <c r="B262" t="s">
        <v>11553</v>
      </c>
      <c r="C262" t="s">
        <v>11541</v>
      </c>
      <c r="D262" t="s">
        <v>11542</v>
      </c>
      <c r="E262" t="s">
        <v>35638</v>
      </c>
      <c r="F262" t="s">
        <v>35639</v>
      </c>
      <c r="G262">
        <v>2002</v>
      </c>
      <c r="H262" t="s">
        <v>36419</v>
      </c>
      <c r="I262" t="s">
        <v>11543</v>
      </c>
      <c r="J262" t="s">
        <v>11554</v>
      </c>
      <c r="K262" t="s">
        <v>202</v>
      </c>
      <c r="M262" t="s">
        <v>7</v>
      </c>
      <c r="N262" t="s">
        <v>8</v>
      </c>
      <c r="O262" t="s">
        <v>33</v>
      </c>
      <c r="P262" t="s">
        <v>35340</v>
      </c>
    </row>
    <row r="263" spans="1:19" x14ac:dyDescent="0.25">
      <c r="A263">
        <v>91007</v>
      </c>
      <c r="B263" t="s">
        <v>11559</v>
      </c>
      <c r="C263" t="s">
        <v>11560</v>
      </c>
      <c r="D263" t="s">
        <v>11542</v>
      </c>
      <c r="E263" t="s">
        <v>35638</v>
      </c>
      <c r="F263" t="s">
        <v>35639</v>
      </c>
      <c r="G263">
        <v>2002</v>
      </c>
      <c r="H263" t="s">
        <v>36419</v>
      </c>
      <c r="I263" t="s">
        <v>9408</v>
      </c>
      <c r="J263" t="s">
        <v>11561</v>
      </c>
      <c r="K263" t="s">
        <v>32</v>
      </c>
      <c r="M263" t="s">
        <v>7</v>
      </c>
      <c r="N263" t="s">
        <v>167</v>
      </c>
      <c r="O263" t="s">
        <v>33</v>
      </c>
      <c r="P263" t="s">
        <v>35342</v>
      </c>
    </row>
    <row r="264" spans="1:19" x14ac:dyDescent="0.25">
      <c r="A264">
        <v>91211</v>
      </c>
      <c r="B264" t="s">
        <v>11607</v>
      </c>
      <c r="C264" t="s">
        <v>11605</v>
      </c>
      <c r="D264" t="s">
        <v>11575</v>
      </c>
      <c r="E264" t="s">
        <v>35640</v>
      </c>
      <c r="F264" t="s">
        <v>35641</v>
      </c>
      <c r="G264">
        <v>2006</v>
      </c>
      <c r="H264" t="s">
        <v>36420</v>
      </c>
      <c r="I264" t="s">
        <v>2835</v>
      </c>
      <c r="J264" t="s">
        <v>11608</v>
      </c>
      <c r="K264" t="s">
        <v>128</v>
      </c>
      <c r="M264" t="s">
        <v>7</v>
      </c>
      <c r="N264" t="s">
        <v>8</v>
      </c>
      <c r="O264" t="s">
        <v>33</v>
      </c>
      <c r="P264" t="s">
        <v>35340</v>
      </c>
    </row>
    <row r="265" spans="1:19" x14ac:dyDescent="0.25">
      <c r="A265">
        <v>91834</v>
      </c>
      <c r="B265" t="s">
        <v>11698</v>
      </c>
      <c r="C265" t="s">
        <v>11699</v>
      </c>
      <c r="D265" t="s">
        <v>11666</v>
      </c>
      <c r="E265" t="s">
        <v>35644</v>
      </c>
      <c r="F265" t="s">
        <v>35348</v>
      </c>
      <c r="G265">
        <v>2006</v>
      </c>
      <c r="H265" t="s">
        <v>36422</v>
      </c>
      <c r="I265" t="s">
        <v>11700</v>
      </c>
      <c r="J265" t="s">
        <v>11701</v>
      </c>
      <c r="K265" t="s">
        <v>128</v>
      </c>
      <c r="M265" t="s">
        <v>7</v>
      </c>
      <c r="N265" t="s">
        <v>8</v>
      </c>
      <c r="O265" t="s">
        <v>33</v>
      </c>
      <c r="P265" t="s">
        <v>35340</v>
      </c>
    </row>
    <row r="266" spans="1:19" x14ac:dyDescent="0.25">
      <c r="A266">
        <v>92440</v>
      </c>
      <c r="B266" t="s">
        <v>11789</v>
      </c>
      <c r="C266" t="s">
        <v>11790</v>
      </c>
      <c r="D266" t="s">
        <v>11791</v>
      </c>
      <c r="E266" t="s">
        <v>35647</v>
      </c>
      <c r="F266" t="s">
        <v>35648</v>
      </c>
      <c r="G266">
        <v>1987</v>
      </c>
      <c r="H266" t="s">
        <v>36424</v>
      </c>
      <c r="I266" t="s">
        <v>11792</v>
      </c>
      <c r="J266" t="s">
        <v>11793</v>
      </c>
      <c r="K266" t="s">
        <v>32</v>
      </c>
      <c r="M266" t="s">
        <v>7</v>
      </c>
      <c r="N266" t="s">
        <v>167</v>
      </c>
      <c r="O266" t="s">
        <v>33</v>
      </c>
      <c r="P266" t="s">
        <v>35342</v>
      </c>
    </row>
    <row r="267" spans="1:19" x14ac:dyDescent="0.25">
      <c r="A267">
        <v>92510</v>
      </c>
      <c r="B267" t="s">
        <v>11804</v>
      </c>
      <c r="C267" t="s">
        <v>11800</v>
      </c>
      <c r="D267" t="s">
        <v>11791</v>
      </c>
      <c r="E267" t="s">
        <v>35647</v>
      </c>
      <c r="F267" t="s">
        <v>35648</v>
      </c>
      <c r="G267">
        <v>1987</v>
      </c>
      <c r="H267" t="s">
        <v>36424</v>
      </c>
      <c r="I267" t="s">
        <v>7766</v>
      </c>
      <c r="J267" t="s">
        <v>11805</v>
      </c>
      <c r="K267" t="s">
        <v>128</v>
      </c>
      <c r="M267" t="s">
        <v>7</v>
      </c>
      <c r="N267" t="s">
        <v>8</v>
      </c>
      <c r="O267" t="s">
        <v>33</v>
      </c>
      <c r="P267" t="s">
        <v>35340</v>
      </c>
      <c r="Q267" t="s">
        <v>36850</v>
      </c>
    </row>
    <row r="268" spans="1:19" x14ac:dyDescent="0.25">
      <c r="A268">
        <v>92601</v>
      </c>
      <c r="B268" t="s">
        <v>11806</v>
      </c>
      <c r="C268" t="s">
        <v>11800</v>
      </c>
      <c r="D268" t="s">
        <v>11791</v>
      </c>
      <c r="E268" t="s">
        <v>35647</v>
      </c>
      <c r="F268" t="s">
        <v>35648</v>
      </c>
      <c r="G268">
        <v>1987</v>
      </c>
      <c r="H268" t="s">
        <v>36424</v>
      </c>
      <c r="I268" t="s">
        <v>7766</v>
      </c>
      <c r="J268" t="s">
        <v>11807</v>
      </c>
      <c r="K268" t="s">
        <v>502</v>
      </c>
      <c r="M268" t="s">
        <v>35209</v>
      </c>
      <c r="N268" t="s">
        <v>8</v>
      </c>
      <c r="O268" t="s">
        <v>33</v>
      </c>
      <c r="P268" t="s">
        <v>35342</v>
      </c>
    </row>
    <row r="269" spans="1:19" x14ac:dyDescent="0.25">
      <c r="A269">
        <v>92779</v>
      </c>
      <c r="B269" t="s">
        <v>11810</v>
      </c>
      <c r="C269" t="s">
        <v>11811</v>
      </c>
      <c r="D269" t="s">
        <v>11791</v>
      </c>
      <c r="E269" t="s">
        <v>35647</v>
      </c>
      <c r="F269" t="s">
        <v>35648</v>
      </c>
      <c r="G269">
        <v>1987</v>
      </c>
      <c r="H269" t="s">
        <v>36424</v>
      </c>
      <c r="I269" t="s">
        <v>11812</v>
      </c>
      <c r="J269" t="s">
        <v>11813</v>
      </c>
      <c r="K269" t="s">
        <v>128</v>
      </c>
      <c r="M269" t="s">
        <v>7</v>
      </c>
      <c r="N269" t="s">
        <v>167</v>
      </c>
      <c r="O269" t="s">
        <v>33</v>
      </c>
      <c r="P269" t="s">
        <v>35341</v>
      </c>
      <c r="R269" t="s">
        <v>7</v>
      </c>
      <c r="S269" t="s">
        <v>167</v>
      </c>
    </row>
    <row r="270" spans="1:19" x14ac:dyDescent="0.25">
      <c r="A270">
        <v>93073</v>
      </c>
      <c r="B270" t="s">
        <v>11852</v>
      </c>
      <c r="C270" t="s">
        <v>11850</v>
      </c>
      <c r="D270" t="s">
        <v>11828</v>
      </c>
      <c r="E270" t="s">
        <v>35649</v>
      </c>
      <c r="F270" t="s">
        <v>35650</v>
      </c>
      <c r="G270">
        <v>2002</v>
      </c>
      <c r="H270" t="s">
        <v>36425</v>
      </c>
      <c r="I270" t="s">
        <v>5418</v>
      </c>
      <c r="J270" t="s">
        <v>11853</v>
      </c>
      <c r="K270" t="s">
        <v>502</v>
      </c>
      <c r="M270" t="s">
        <v>35209</v>
      </c>
      <c r="N270" t="s">
        <v>8</v>
      </c>
      <c r="O270" t="s">
        <v>33</v>
      </c>
      <c r="P270" t="s">
        <v>35342</v>
      </c>
    </row>
    <row r="271" spans="1:19" x14ac:dyDescent="0.25">
      <c r="A271">
        <v>94339</v>
      </c>
      <c r="B271" t="s">
        <v>12011</v>
      </c>
      <c r="C271" t="s">
        <v>12012</v>
      </c>
      <c r="D271" t="s">
        <v>11990</v>
      </c>
      <c r="E271" t="s">
        <v>35654</v>
      </c>
      <c r="F271" t="s">
        <v>35514</v>
      </c>
      <c r="G271">
        <v>1984</v>
      </c>
      <c r="H271" t="s">
        <v>36428</v>
      </c>
      <c r="I271" t="s">
        <v>11946</v>
      </c>
      <c r="J271" t="s">
        <v>12013</v>
      </c>
      <c r="K271" t="s">
        <v>128</v>
      </c>
      <c r="M271" t="s">
        <v>7</v>
      </c>
      <c r="N271" t="s">
        <v>8</v>
      </c>
      <c r="O271" t="s">
        <v>33</v>
      </c>
      <c r="P271" t="s">
        <v>35341</v>
      </c>
      <c r="R271" t="s">
        <v>7</v>
      </c>
      <c r="S271" t="s">
        <v>167</v>
      </c>
    </row>
    <row r="272" spans="1:19" x14ac:dyDescent="0.25">
      <c r="A272">
        <v>95053</v>
      </c>
      <c r="B272" t="s">
        <v>12089</v>
      </c>
      <c r="C272" t="s">
        <v>12050</v>
      </c>
      <c r="D272" t="s">
        <v>12040</v>
      </c>
      <c r="E272" t="s">
        <v>35655</v>
      </c>
      <c r="F272" t="s">
        <v>35514</v>
      </c>
      <c r="G272">
        <v>1982</v>
      </c>
      <c r="H272" t="s">
        <v>36429</v>
      </c>
      <c r="I272" t="s">
        <v>11946</v>
      </c>
      <c r="J272" t="s">
        <v>12090</v>
      </c>
      <c r="K272" t="s">
        <v>202</v>
      </c>
      <c r="M272" t="s">
        <v>7</v>
      </c>
      <c r="N272" t="s">
        <v>8</v>
      </c>
      <c r="O272" t="s">
        <v>33</v>
      </c>
      <c r="P272" t="s">
        <v>35341</v>
      </c>
      <c r="R272" t="s">
        <v>7</v>
      </c>
      <c r="S272" t="s">
        <v>167</v>
      </c>
    </row>
    <row r="273" spans="1:19" x14ac:dyDescent="0.25">
      <c r="A273">
        <v>95878</v>
      </c>
      <c r="B273" t="s">
        <v>12176</v>
      </c>
      <c r="C273" t="s">
        <v>12177</v>
      </c>
      <c r="D273" t="s">
        <v>12150</v>
      </c>
      <c r="E273" t="s">
        <v>35658</v>
      </c>
      <c r="F273" t="s">
        <v>35514</v>
      </c>
      <c r="G273">
        <v>1998</v>
      </c>
      <c r="H273" t="s">
        <v>36431</v>
      </c>
      <c r="I273" t="s">
        <v>12178</v>
      </c>
      <c r="J273" t="s">
        <v>12179</v>
      </c>
      <c r="K273" t="s">
        <v>202</v>
      </c>
      <c r="M273" t="s">
        <v>7</v>
      </c>
      <c r="N273" t="s">
        <v>8</v>
      </c>
      <c r="O273" t="s">
        <v>33</v>
      </c>
      <c r="P273" t="s">
        <v>35341</v>
      </c>
      <c r="R273" t="s">
        <v>7</v>
      </c>
      <c r="S273" t="s">
        <v>167</v>
      </c>
    </row>
    <row r="274" spans="1:19" x14ac:dyDescent="0.25">
      <c r="A274">
        <v>95943</v>
      </c>
      <c r="B274" t="s">
        <v>12186</v>
      </c>
      <c r="C274" t="s">
        <v>12187</v>
      </c>
      <c r="D274" t="s">
        <v>12150</v>
      </c>
      <c r="E274" t="s">
        <v>35658</v>
      </c>
      <c r="F274" t="s">
        <v>35514</v>
      </c>
      <c r="G274">
        <v>1998</v>
      </c>
      <c r="H274" t="s">
        <v>36431</v>
      </c>
      <c r="I274" t="s">
        <v>11958</v>
      </c>
      <c r="J274" t="s">
        <v>12188</v>
      </c>
      <c r="K274" t="s">
        <v>128</v>
      </c>
      <c r="M274" t="s">
        <v>7</v>
      </c>
      <c r="N274" t="s">
        <v>8</v>
      </c>
      <c r="O274" t="s">
        <v>33</v>
      </c>
      <c r="P274" t="s">
        <v>35341</v>
      </c>
      <c r="R274" t="s">
        <v>7</v>
      </c>
      <c r="S274" t="s">
        <v>167</v>
      </c>
    </row>
    <row r="275" spans="1:19" x14ac:dyDescent="0.25">
      <c r="A275">
        <v>96079</v>
      </c>
      <c r="B275" t="s">
        <v>12231</v>
      </c>
      <c r="C275" t="s">
        <v>12229</v>
      </c>
      <c r="D275" t="s">
        <v>12150</v>
      </c>
      <c r="E275" t="s">
        <v>35658</v>
      </c>
      <c r="F275" t="s">
        <v>35514</v>
      </c>
      <c r="G275">
        <v>1998</v>
      </c>
      <c r="H275" t="s">
        <v>36431</v>
      </c>
      <c r="I275" t="s">
        <v>11984</v>
      </c>
      <c r="J275" t="s">
        <v>12232</v>
      </c>
      <c r="K275" t="s">
        <v>32</v>
      </c>
      <c r="M275" t="s">
        <v>7</v>
      </c>
      <c r="N275" t="s">
        <v>167</v>
      </c>
      <c r="O275" t="s">
        <v>33</v>
      </c>
      <c r="P275" t="s">
        <v>35342</v>
      </c>
    </row>
    <row r="276" spans="1:19" x14ac:dyDescent="0.25">
      <c r="A276">
        <v>96148</v>
      </c>
      <c r="B276" t="s">
        <v>12240</v>
      </c>
      <c r="C276" t="s">
        <v>12241</v>
      </c>
      <c r="D276" t="s">
        <v>12150</v>
      </c>
      <c r="E276" t="s">
        <v>35658</v>
      </c>
      <c r="F276" t="s">
        <v>35514</v>
      </c>
      <c r="G276">
        <v>1998</v>
      </c>
      <c r="H276" t="s">
        <v>36431</v>
      </c>
      <c r="I276" t="s">
        <v>12242</v>
      </c>
      <c r="J276" t="s">
        <v>12243</v>
      </c>
      <c r="K276" t="s">
        <v>128</v>
      </c>
      <c r="M276" t="s">
        <v>7</v>
      </c>
      <c r="N276" t="s">
        <v>8</v>
      </c>
      <c r="O276" t="s">
        <v>33</v>
      </c>
      <c r="P276" t="s">
        <v>35341</v>
      </c>
      <c r="R276" t="s">
        <v>7</v>
      </c>
      <c r="S276" t="s">
        <v>167</v>
      </c>
    </row>
    <row r="277" spans="1:19" x14ac:dyDescent="0.25">
      <c r="A277">
        <v>98253</v>
      </c>
      <c r="B277" t="s">
        <v>12520</v>
      </c>
      <c r="C277" t="s">
        <v>12521</v>
      </c>
      <c r="D277" t="s">
        <v>12467</v>
      </c>
      <c r="E277" t="s">
        <v>35662</v>
      </c>
      <c r="F277" t="s">
        <v>35663</v>
      </c>
      <c r="G277">
        <v>1984</v>
      </c>
      <c r="H277" t="s">
        <v>36435</v>
      </c>
      <c r="I277" t="s">
        <v>12522</v>
      </c>
      <c r="J277" t="s">
        <v>12523</v>
      </c>
      <c r="K277" t="s">
        <v>202</v>
      </c>
      <c r="M277" t="s">
        <v>7</v>
      </c>
      <c r="N277" t="s">
        <v>167</v>
      </c>
      <c r="O277" t="s">
        <v>33</v>
      </c>
      <c r="P277" t="s">
        <v>35341</v>
      </c>
      <c r="R277" t="s">
        <v>7</v>
      </c>
      <c r="S277" t="s">
        <v>8</v>
      </c>
    </row>
    <row r="278" spans="1:19" x14ac:dyDescent="0.25">
      <c r="A278">
        <v>98409</v>
      </c>
      <c r="B278" t="s">
        <v>12548</v>
      </c>
      <c r="C278" t="s">
        <v>12544</v>
      </c>
      <c r="D278" t="s">
        <v>12533</v>
      </c>
      <c r="E278" t="s">
        <v>35664</v>
      </c>
      <c r="F278" t="s">
        <v>35665</v>
      </c>
      <c r="G278">
        <v>1995</v>
      </c>
      <c r="H278" t="s">
        <v>36436</v>
      </c>
      <c r="I278" t="s">
        <v>2656</v>
      </c>
      <c r="J278" t="s">
        <v>12549</v>
      </c>
      <c r="K278" t="s">
        <v>32</v>
      </c>
      <c r="M278" t="s">
        <v>35209</v>
      </c>
      <c r="N278" t="s">
        <v>8</v>
      </c>
      <c r="O278" t="s">
        <v>33</v>
      </c>
      <c r="P278" t="s">
        <v>35338</v>
      </c>
      <c r="R278" t="s">
        <v>35209</v>
      </c>
      <c r="S278" t="s">
        <v>8</v>
      </c>
    </row>
    <row r="279" spans="1:19" x14ac:dyDescent="0.25">
      <c r="A279">
        <v>98571</v>
      </c>
      <c r="B279" t="s">
        <v>12560</v>
      </c>
      <c r="C279" t="s">
        <v>12544</v>
      </c>
      <c r="D279" t="s">
        <v>12533</v>
      </c>
      <c r="E279" t="s">
        <v>35664</v>
      </c>
      <c r="F279" t="s">
        <v>35665</v>
      </c>
      <c r="G279">
        <v>1995</v>
      </c>
      <c r="H279" t="s">
        <v>36436</v>
      </c>
      <c r="I279" t="s">
        <v>2656</v>
      </c>
      <c r="J279" t="s">
        <v>12561</v>
      </c>
      <c r="K279" t="s">
        <v>32</v>
      </c>
      <c r="M279" t="s">
        <v>7</v>
      </c>
      <c r="N279" t="s">
        <v>8</v>
      </c>
      <c r="O279" t="s">
        <v>33</v>
      </c>
      <c r="P279" t="s">
        <v>35338</v>
      </c>
      <c r="R279" t="s">
        <v>7</v>
      </c>
      <c r="S279" t="s">
        <v>8</v>
      </c>
    </row>
    <row r="280" spans="1:19" x14ac:dyDescent="0.25">
      <c r="A280">
        <v>98953</v>
      </c>
      <c r="B280" t="s">
        <v>12602</v>
      </c>
      <c r="C280" t="s">
        <v>12603</v>
      </c>
      <c r="D280" t="s">
        <v>12582</v>
      </c>
      <c r="E280" t="s">
        <v>35666</v>
      </c>
      <c r="F280" t="s">
        <v>35667</v>
      </c>
      <c r="G280">
        <v>2004</v>
      </c>
      <c r="H280" t="s">
        <v>36437</v>
      </c>
      <c r="I280" t="s">
        <v>12604</v>
      </c>
      <c r="J280" t="s">
        <v>12605</v>
      </c>
      <c r="K280" t="s">
        <v>128</v>
      </c>
      <c r="M280" t="s">
        <v>7</v>
      </c>
      <c r="N280" t="s">
        <v>167</v>
      </c>
      <c r="O280" t="s">
        <v>33</v>
      </c>
      <c r="P280" t="s">
        <v>35341</v>
      </c>
      <c r="R280" t="s">
        <v>7</v>
      </c>
      <c r="S280" t="s">
        <v>167</v>
      </c>
    </row>
    <row r="281" spans="1:19" x14ac:dyDescent="0.25">
      <c r="A281">
        <v>99348</v>
      </c>
      <c r="B281" t="s">
        <v>12667</v>
      </c>
      <c r="C281" t="s">
        <v>12668</v>
      </c>
      <c r="D281" t="s">
        <v>12662</v>
      </c>
      <c r="E281" t="s">
        <v>35668</v>
      </c>
      <c r="F281" t="s">
        <v>35477</v>
      </c>
      <c r="G281">
        <v>1996</v>
      </c>
      <c r="H281" t="s">
        <v>36438</v>
      </c>
      <c r="I281" t="s">
        <v>8491</v>
      </c>
      <c r="J281" t="s">
        <v>12669</v>
      </c>
      <c r="K281" t="s">
        <v>128</v>
      </c>
      <c r="M281" t="s">
        <v>7</v>
      </c>
      <c r="N281" t="s">
        <v>167</v>
      </c>
      <c r="O281" t="s">
        <v>33</v>
      </c>
      <c r="P281" t="s">
        <v>35341</v>
      </c>
      <c r="R281" t="s">
        <v>7</v>
      </c>
      <c r="S281" t="s">
        <v>167</v>
      </c>
    </row>
    <row r="282" spans="1:19" x14ac:dyDescent="0.25">
      <c r="A282">
        <v>100584</v>
      </c>
      <c r="B282" t="s">
        <v>12818</v>
      </c>
      <c r="C282" t="s">
        <v>12736</v>
      </c>
      <c r="D282" t="s">
        <v>12723</v>
      </c>
      <c r="E282" t="s">
        <v>35669</v>
      </c>
      <c r="F282" t="s">
        <v>35489</v>
      </c>
      <c r="G282">
        <v>1972</v>
      </c>
      <c r="H282" t="s">
        <v>36439</v>
      </c>
      <c r="I282" t="s">
        <v>12737</v>
      </c>
      <c r="J282" t="s">
        <v>12819</v>
      </c>
      <c r="K282" t="s">
        <v>202</v>
      </c>
      <c r="M282" t="s">
        <v>7</v>
      </c>
      <c r="N282" t="s">
        <v>8</v>
      </c>
      <c r="O282" t="s">
        <v>33</v>
      </c>
      <c r="P282" t="s">
        <v>35341</v>
      </c>
      <c r="R282" t="s">
        <v>7</v>
      </c>
      <c r="S282" t="s">
        <v>167</v>
      </c>
    </row>
    <row r="283" spans="1:19" x14ac:dyDescent="0.25">
      <c r="A283">
        <v>101476</v>
      </c>
      <c r="B283" t="s">
        <v>12930</v>
      </c>
      <c r="C283" t="s">
        <v>12923</v>
      </c>
      <c r="D283" t="s">
        <v>12918</v>
      </c>
      <c r="E283" t="s">
        <v>35671</v>
      </c>
      <c r="F283" t="s">
        <v>35382</v>
      </c>
      <c r="G283">
        <v>1976</v>
      </c>
      <c r="H283" t="s">
        <v>36441</v>
      </c>
      <c r="I283" t="s">
        <v>12924</v>
      </c>
      <c r="J283" t="s">
        <v>12931</v>
      </c>
      <c r="K283" t="s">
        <v>202</v>
      </c>
      <c r="M283" t="s">
        <v>7</v>
      </c>
      <c r="N283" t="s">
        <v>8</v>
      </c>
      <c r="O283" t="s">
        <v>33</v>
      </c>
      <c r="P283" t="s">
        <v>35341</v>
      </c>
      <c r="R283" t="s">
        <v>7</v>
      </c>
      <c r="S283" t="s">
        <v>8</v>
      </c>
    </row>
    <row r="284" spans="1:19" x14ac:dyDescent="0.25">
      <c r="A284">
        <v>102062</v>
      </c>
      <c r="B284" t="s">
        <v>12976</v>
      </c>
      <c r="C284" t="s">
        <v>12962</v>
      </c>
      <c r="D284" t="s">
        <v>12959</v>
      </c>
      <c r="E284" t="s">
        <v>35672</v>
      </c>
      <c r="F284" t="s">
        <v>35424</v>
      </c>
      <c r="G284">
        <v>2001</v>
      </c>
      <c r="H284" t="s">
        <v>36442</v>
      </c>
      <c r="I284" t="s">
        <v>7009</v>
      </c>
      <c r="J284" t="s">
        <v>12977</v>
      </c>
      <c r="K284" t="s">
        <v>202</v>
      </c>
      <c r="M284" t="s">
        <v>7</v>
      </c>
      <c r="N284" t="s">
        <v>8</v>
      </c>
      <c r="O284" t="s">
        <v>33</v>
      </c>
      <c r="P284" t="s">
        <v>35341</v>
      </c>
      <c r="R284" t="s">
        <v>7</v>
      </c>
      <c r="S284" t="s">
        <v>167</v>
      </c>
    </row>
    <row r="285" spans="1:19" x14ac:dyDescent="0.25">
      <c r="A285">
        <v>102212</v>
      </c>
      <c r="B285" t="s">
        <v>12995</v>
      </c>
      <c r="C285" t="s">
        <v>12996</v>
      </c>
      <c r="D285" t="s">
        <v>12959</v>
      </c>
      <c r="E285" t="s">
        <v>35672</v>
      </c>
      <c r="F285" t="s">
        <v>35424</v>
      </c>
      <c r="G285">
        <v>2001</v>
      </c>
      <c r="H285" t="s">
        <v>36442</v>
      </c>
      <c r="I285" t="s">
        <v>12997</v>
      </c>
      <c r="J285" t="s">
        <v>12998</v>
      </c>
      <c r="K285" t="s">
        <v>32</v>
      </c>
      <c r="M285" t="s">
        <v>35209</v>
      </c>
      <c r="N285" t="s">
        <v>8</v>
      </c>
      <c r="O285" t="s">
        <v>33</v>
      </c>
      <c r="P285" t="s">
        <v>35338</v>
      </c>
      <c r="R285" t="s">
        <v>35209</v>
      </c>
      <c r="S285" t="s">
        <v>8</v>
      </c>
    </row>
    <row r="286" spans="1:19" x14ac:dyDescent="0.25">
      <c r="A286">
        <v>102235</v>
      </c>
      <c r="B286" t="s">
        <v>13002</v>
      </c>
      <c r="C286" t="s">
        <v>13000</v>
      </c>
      <c r="D286" t="s">
        <v>12959</v>
      </c>
      <c r="E286" t="s">
        <v>35672</v>
      </c>
      <c r="F286" t="s">
        <v>35424</v>
      </c>
      <c r="G286">
        <v>2001</v>
      </c>
      <c r="H286" t="s">
        <v>36442</v>
      </c>
      <c r="I286" t="s">
        <v>1774</v>
      </c>
      <c r="J286" t="s">
        <v>13003</v>
      </c>
      <c r="K286" t="s">
        <v>128</v>
      </c>
      <c r="M286" t="s">
        <v>7</v>
      </c>
      <c r="N286" t="s">
        <v>167</v>
      </c>
      <c r="O286" t="s">
        <v>33</v>
      </c>
      <c r="P286" t="s">
        <v>35341</v>
      </c>
      <c r="R286" t="s">
        <v>7</v>
      </c>
      <c r="S286" t="s">
        <v>8</v>
      </c>
    </row>
    <row r="287" spans="1:19" x14ac:dyDescent="0.25">
      <c r="A287">
        <v>102490</v>
      </c>
      <c r="B287" t="s">
        <v>13038</v>
      </c>
      <c r="C287" t="s">
        <v>13039</v>
      </c>
      <c r="D287" t="s">
        <v>13040</v>
      </c>
      <c r="E287" t="s">
        <v>35673</v>
      </c>
      <c r="F287" t="s">
        <v>35674</v>
      </c>
      <c r="G287">
        <v>1963</v>
      </c>
      <c r="H287" t="s">
        <v>36443</v>
      </c>
      <c r="I287" t="s">
        <v>13041</v>
      </c>
      <c r="J287" t="s">
        <v>13042</v>
      </c>
      <c r="K287" t="s">
        <v>128</v>
      </c>
      <c r="M287" t="s">
        <v>7</v>
      </c>
      <c r="N287" t="s">
        <v>8</v>
      </c>
      <c r="O287" t="s">
        <v>33</v>
      </c>
      <c r="P287" t="s">
        <v>35341</v>
      </c>
    </row>
    <row r="288" spans="1:19" x14ac:dyDescent="0.25">
      <c r="A288">
        <v>104429</v>
      </c>
      <c r="B288" t="s">
        <v>13281</v>
      </c>
      <c r="C288" t="s">
        <v>13282</v>
      </c>
      <c r="D288" t="s">
        <v>13266</v>
      </c>
      <c r="E288" t="s">
        <v>35679</v>
      </c>
      <c r="F288" t="s">
        <v>35680</v>
      </c>
      <c r="G288">
        <v>1987</v>
      </c>
      <c r="H288" t="s">
        <v>36447</v>
      </c>
      <c r="I288" t="s">
        <v>4135</v>
      </c>
      <c r="J288" t="s">
        <v>13283</v>
      </c>
      <c r="K288" t="s">
        <v>32</v>
      </c>
      <c r="M288" t="s">
        <v>7</v>
      </c>
      <c r="N288" t="s">
        <v>8</v>
      </c>
      <c r="O288" t="s">
        <v>33</v>
      </c>
      <c r="P288" t="s">
        <v>35338</v>
      </c>
      <c r="R288" t="s">
        <v>7</v>
      </c>
      <c r="S288" t="s">
        <v>167</v>
      </c>
    </row>
    <row r="289" spans="1:19" x14ac:dyDescent="0.25">
      <c r="A289">
        <v>104709</v>
      </c>
      <c r="B289" t="s">
        <v>13314</v>
      </c>
      <c r="C289" t="s">
        <v>13312</v>
      </c>
      <c r="D289" t="s">
        <v>13266</v>
      </c>
      <c r="E289" t="s">
        <v>35679</v>
      </c>
      <c r="F289" t="s">
        <v>35680</v>
      </c>
      <c r="G289">
        <v>1987</v>
      </c>
      <c r="H289" t="s">
        <v>36447</v>
      </c>
      <c r="I289" t="s">
        <v>41</v>
      </c>
      <c r="J289" t="s">
        <v>13315</v>
      </c>
      <c r="K289" t="s">
        <v>128</v>
      </c>
      <c r="M289" t="s">
        <v>7</v>
      </c>
      <c r="N289" t="s">
        <v>36852</v>
      </c>
      <c r="O289" t="s">
        <v>33</v>
      </c>
      <c r="P289" t="s">
        <v>35341</v>
      </c>
    </row>
    <row r="290" spans="1:19" x14ac:dyDescent="0.25">
      <c r="A290">
        <v>105455</v>
      </c>
      <c r="B290" t="s">
        <v>13442</v>
      </c>
      <c r="C290" t="s">
        <v>13382</v>
      </c>
      <c r="D290" t="s">
        <v>13378</v>
      </c>
      <c r="E290" t="s">
        <v>35683</v>
      </c>
      <c r="F290" t="s">
        <v>35684</v>
      </c>
      <c r="G290">
        <v>2002</v>
      </c>
      <c r="H290" t="s">
        <v>36449</v>
      </c>
      <c r="I290" t="s">
        <v>4170</v>
      </c>
      <c r="J290" t="s">
        <v>13443</v>
      </c>
      <c r="K290" t="s">
        <v>202</v>
      </c>
      <c r="M290" t="s">
        <v>7</v>
      </c>
      <c r="N290" t="s">
        <v>8</v>
      </c>
      <c r="O290" t="s">
        <v>33</v>
      </c>
      <c r="P290" t="s">
        <v>35341</v>
      </c>
    </row>
    <row r="291" spans="1:19" x14ac:dyDescent="0.25">
      <c r="A291">
        <v>105930</v>
      </c>
      <c r="B291" t="s">
        <v>13496</v>
      </c>
      <c r="C291" t="s">
        <v>13482</v>
      </c>
      <c r="D291" t="s">
        <v>13462</v>
      </c>
      <c r="E291" t="s">
        <v>35685</v>
      </c>
      <c r="F291" t="s">
        <v>35686</v>
      </c>
      <c r="G291">
        <v>2005</v>
      </c>
      <c r="H291" t="s">
        <v>36450</v>
      </c>
      <c r="I291" t="s">
        <v>6761</v>
      </c>
      <c r="J291" t="s">
        <v>13497</v>
      </c>
      <c r="K291" t="s">
        <v>128</v>
      </c>
      <c r="M291" t="s">
        <v>7</v>
      </c>
      <c r="N291" t="s">
        <v>8</v>
      </c>
      <c r="O291" t="s">
        <v>33</v>
      </c>
      <c r="P291" t="s">
        <v>35341</v>
      </c>
    </row>
    <row r="292" spans="1:19" x14ac:dyDescent="0.25">
      <c r="A292">
        <v>106758</v>
      </c>
      <c r="B292" t="s">
        <v>13598</v>
      </c>
      <c r="C292" t="s">
        <v>13554</v>
      </c>
      <c r="D292" t="s">
        <v>13537</v>
      </c>
      <c r="E292" t="s">
        <v>35687</v>
      </c>
      <c r="F292" t="s">
        <v>35489</v>
      </c>
      <c r="G292">
        <v>1991</v>
      </c>
      <c r="H292" t="s">
        <v>36451</v>
      </c>
      <c r="I292" t="s">
        <v>13555</v>
      </c>
      <c r="J292" t="s">
        <v>13599</v>
      </c>
      <c r="K292" t="s">
        <v>32</v>
      </c>
      <c r="M292" t="s">
        <v>7</v>
      </c>
      <c r="N292" t="s">
        <v>167</v>
      </c>
      <c r="O292" t="s">
        <v>33</v>
      </c>
      <c r="P292" t="s">
        <v>35338</v>
      </c>
      <c r="R292" t="s">
        <v>7</v>
      </c>
      <c r="S292" t="s">
        <v>167</v>
      </c>
    </row>
    <row r="293" spans="1:19" x14ac:dyDescent="0.25">
      <c r="A293">
        <v>107675</v>
      </c>
      <c r="B293" t="s">
        <v>13701</v>
      </c>
      <c r="C293" t="s">
        <v>13699</v>
      </c>
      <c r="D293" t="s">
        <v>13681</v>
      </c>
      <c r="E293" t="s">
        <v>35689</v>
      </c>
      <c r="F293" t="s">
        <v>35690</v>
      </c>
      <c r="G293">
        <v>2000</v>
      </c>
      <c r="H293" t="s">
        <v>36453</v>
      </c>
      <c r="I293" t="s">
        <v>8073</v>
      </c>
      <c r="J293" t="s">
        <v>13702</v>
      </c>
      <c r="K293" t="s">
        <v>32</v>
      </c>
      <c r="M293" t="s">
        <v>7</v>
      </c>
      <c r="N293" t="s">
        <v>8</v>
      </c>
      <c r="O293" t="s">
        <v>33</v>
      </c>
      <c r="P293" t="s">
        <v>35338</v>
      </c>
      <c r="R293" t="s">
        <v>7</v>
      </c>
      <c r="S293" t="s">
        <v>8</v>
      </c>
    </row>
    <row r="294" spans="1:19" x14ac:dyDescent="0.25">
      <c r="A294">
        <v>110060</v>
      </c>
      <c r="B294" t="s">
        <v>13925</v>
      </c>
      <c r="C294" t="s">
        <v>13912</v>
      </c>
      <c r="D294" t="s">
        <v>13913</v>
      </c>
      <c r="E294" t="s">
        <v>35697</v>
      </c>
      <c r="F294" t="s">
        <v>35698</v>
      </c>
      <c r="G294">
        <v>1989</v>
      </c>
      <c r="H294" t="s">
        <v>36458</v>
      </c>
      <c r="I294" t="s">
        <v>160</v>
      </c>
      <c r="J294" t="s">
        <v>13926</v>
      </c>
      <c r="K294" t="s">
        <v>32</v>
      </c>
      <c r="M294" t="s">
        <v>7</v>
      </c>
      <c r="N294" t="s">
        <v>8</v>
      </c>
      <c r="O294" t="s">
        <v>33</v>
      </c>
      <c r="P294" t="s">
        <v>35338</v>
      </c>
      <c r="R294" t="s">
        <v>35209</v>
      </c>
      <c r="S294" t="s">
        <v>8</v>
      </c>
    </row>
    <row r="295" spans="1:19" x14ac:dyDescent="0.25">
      <c r="A295">
        <v>110125</v>
      </c>
      <c r="B295" t="s">
        <v>13935</v>
      </c>
      <c r="C295" t="s">
        <v>13912</v>
      </c>
      <c r="D295" t="s">
        <v>13913</v>
      </c>
      <c r="E295" t="s">
        <v>35697</v>
      </c>
      <c r="F295" t="s">
        <v>35698</v>
      </c>
      <c r="G295">
        <v>1989</v>
      </c>
      <c r="H295" t="s">
        <v>36458</v>
      </c>
      <c r="I295" t="s">
        <v>160</v>
      </c>
      <c r="J295" t="s">
        <v>13936</v>
      </c>
      <c r="K295" t="s">
        <v>32</v>
      </c>
      <c r="M295" t="s">
        <v>7</v>
      </c>
      <c r="N295" t="s">
        <v>8</v>
      </c>
      <c r="O295" t="s">
        <v>33</v>
      </c>
      <c r="P295" t="s">
        <v>35338</v>
      </c>
      <c r="R295" t="s">
        <v>35209</v>
      </c>
      <c r="S295" t="s">
        <v>8</v>
      </c>
    </row>
    <row r="296" spans="1:19" x14ac:dyDescent="0.25">
      <c r="A296">
        <v>110869</v>
      </c>
      <c r="B296" t="s">
        <v>14021</v>
      </c>
      <c r="C296" t="s">
        <v>14018</v>
      </c>
      <c r="D296" t="s">
        <v>14014</v>
      </c>
      <c r="E296" t="s">
        <v>35700</v>
      </c>
      <c r="F296" t="s">
        <v>35378</v>
      </c>
      <c r="G296">
        <v>1982</v>
      </c>
      <c r="H296" t="s">
        <v>36460</v>
      </c>
      <c r="I296" t="s">
        <v>14019</v>
      </c>
      <c r="J296" t="s">
        <v>14022</v>
      </c>
      <c r="K296" t="s">
        <v>502</v>
      </c>
      <c r="L296" t="s">
        <v>35244</v>
      </c>
      <c r="M296" t="s">
        <v>7</v>
      </c>
      <c r="N296" t="s">
        <v>8</v>
      </c>
      <c r="O296" t="s">
        <v>33</v>
      </c>
      <c r="P296" t="s">
        <v>35338</v>
      </c>
      <c r="R296" t="s">
        <v>7</v>
      </c>
      <c r="S296" t="s">
        <v>167</v>
      </c>
    </row>
    <row r="297" spans="1:19" x14ac:dyDescent="0.25">
      <c r="A297">
        <v>112740</v>
      </c>
      <c r="B297" t="s">
        <v>14285</v>
      </c>
      <c r="C297" t="s">
        <v>14268</v>
      </c>
      <c r="D297" t="s">
        <v>14247</v>
      </c>
      <c r="E297" t="s">
        <v>35705</v>
      </c>
      <c r="F297" t="s">
        <v>35706</v>
      </c>
      <c r="G297">
        <v>1990</v>
      </c>
      <c r="H297" t="s">
        <v>36464</v>
      </c>
      <c r="I297" t="s">
        <v>14269</v>
      </c>
      <c r="J297" t="s">
        <v>14286</v>
      </c>
      <c r="K297" t="s">
        <v>32</v>
      </c>
      <c r="M297" t="s">
        <v>7</v>
      </c>
      <c r="N297" t="s">
        <v>8</v>
      </c>
      <c r="O297" t="s">
        <v>33</v>
      </c>
      <c r="P297" t="s">
        <v>35338</v>
      </c>
      <c r="R297" t="s">
        <v>7</v>
      </c>
      <c r="S297" t="s">
        <v>8</v>
      </c>
    </row>
    <row r="298" spans="1:19" x14ac:dyDescent="0.25">
      <c r="A298">
        <v>113179</v>
      </c>
      <c r="B298" t="s">
        <v>14345</v>
      </c>
      <c r="C298" t="s">
        <v>14258</v>
      </c>
      <c r="D298" t="s">
        <v>14247</v>
      </c>
      <c r="E298" t="s">
        <v>35705</v>
      </c>
      <c r="F298" t="s">
        <v>35706</v>
      </c>
      <c r="G298">
        <v>1990</v>
      </c>
      <c r="H298" t="s">
        <v>36464</v>
      </c>
      <c r="I298" t="s">
        <v>14259</v>
      </c>
      <c r="J298" t="s">
        <v>14346</v>
      </c>
      <c r="K298" t="s">
        <v>128</v>
      </c>
      <c r="M298" t="s">
        <v>7</v>
      </c>
      <c r="N298" t="s">
        <v>8</v>
      </c>
      <c r="O298" t="s">
        <v>33</v>
      </c>
      <c r="P298" t="s">
        <v>35341</v>
      </c>
    </row>
    <row r="299" spans="1:19" x14ac:dyDescent="0.25">
      <c r="A299">
        <v>114635</v>
      </c>
      <c r="B299" t="s">
        <v>14494</v>
      </c>
      <c r="C299" t="s">
        <v>14461</v>
      </c>
      <c r="D299" t="s">
        <v>14454</v>
      </c>
      <c r="E299" t="s">
        <v>35709</v>
      </c>
      <c r="F299" t="s">
        <v>35378</v>
      </c>
      <c r="G299">
        <v>2004</v>
      </c>
      <c r="H299" t="s">
        <v>36466</v>
      </c>
      <c r="I299" t="s">
        <v>36</v>
      </c>
      <c r="J299" t="s">
        <v>14495</v>
      </c>
      <c r="K299" t="s">
        <v>128</v>
      </c>
      <c r="M299" t="s">
        <v>7</v>
      </c>
      <c r="N299" t="s">
        <v>8</v>
      </c>
      <c r="O299" t="s">
        <v>33</v>
      </c>
      <c r="P299" t="s">
        <v>35341</v>
      </c>
    </row>
    <row r="300" spans="1:19" x14ac:dyDescent="0.25">
      <c r="A300">
        <v>114814</v>
      </c>
      <c r="B300" t="s">
        <v>14504</v>
      </c>
      <c r="C300" t="s">
        <v>14475</v>
      </c>
      <c r="D300" t="s">
        <v>14454</v>
      </c>
      <c r="E300" t="s">
        <v>35709</v>
      </c>
      <c r="F300" t="s">
        <v>35378</v>
      </c>
      <c r="G300">
        <v>2004</v>
      </c>
      <c r="H300" t="s">
        <v>36466</v>
      </c>
      <c r="I300" t="s">
        <v>14476</v>
      </c>
      <c r="J300" t="s">
        <v>14505</v>
      </c>
      <c r="K300" t="s">
        <v>128</v>
      </c>
      <c r="M300" t="s">
        <v>7</v>
      </c>
      <c r="N300" t="s">
        <v>167</v>
      </c>
      <c r="O300" t="s">
        <v>33</v>
      </c>
      <c r="P300" t="s">
        <v>35341</v>
      </c>
    </row>
    <row r="301" spans="1:19" x14ac:dyDescent="0.25">
      <c r="A301">
        <v>118008</v>
      </c>
      <c r="B301" t="s">
        <v>14906</v>
      </c>
      <c r="C301" t="s">
        <v>14902</v>
      </c>
      <c r="D301" t="s">
        <v>14886</v>
      </c>
      <c r="E301" t="s">
        <v>35720</v>
      </c>
      <c r="F301" t="s">
        <v>35378</v>
      </c>
      <c r="G301">
        <v>1950</v>
      </c>
      <c r="H301" t="s">
        <v>36473</v>
      </c>
      <c r="I301" t="s">
        <v>2268</v>
      </c>
      <c r="J301" t="s">
        <v>14907</v>
      </c>
      <c r="K301" t="s">
        <v>128</v>
      </c>
      <c r="M301" t="s">
        <v>7</v>
      </c>
      <c r="N301" t="s">
        <v>8</v>
      </c>
      <c r="O301" t="s">
        <v>33</v>
      </c>
      <c r="P301" t="s">
        <v>35341</v>
      </c>
    </row>
    <row r="302" spans="1:19" x14ac:dyDescent="0.25">
      <c r="A302">
        <v>118064</v>
      </c>
      <c r="B302" t="s">
        <v>14914</v>
      </c>
      <c r="C302" t="s">
        <v>14885</v>
      </c>
      <c r="D302" t="s">
        <v>14886</v>
      </c>
      <c r="E302" t="s">
        <v>35720</v>
      </c>
      <c r="F302" t="s">
        <v>35378</v>
      </c>
      <c r="G302">
        <v>1950</v>
      </c>
      <c r="H302" t="s">
        <v>36473</v>
      </c>
      <c r="I302" t="s">
        <v>14887</v>
      </c>
      <c r="J302" t="s">
        <v>14915</v>
      </c>
      <c r="K302" t="s">
        <v>202</v>
      </c>
      <c r="M302" t="s">
        <v>7</v>
      </c>
      <c r="N302" t="s">
        <v>8</v>
      </c>
      <c r="O302" t="s">
        <v>33</v>
      </c>
      <c r="P302" t="s">
        <v>35341</v>
      </c>
    </row>
    <row r="303" spans="1:19" x14ac:dyDescent="0.25">
      <c r="A303">
        <v>118781</v>
      </c>
      <c r="B303" t="s">
        <v>15061</v>
      </c>
      <c r="C303" t="s">
        <v>15056</v>
      </c>
      <c r="D303" t="s">
        <v>14886</v>
      </c>
      <c r="E303" t="s">
        <v>35720</v>
      </c>
      <c r="F303" t="s">
        <v>35378</v>
      </c>
      <c r="G303">
        <v>1950</v>
      </c>
      <c r="H303" t="s">
        <v>36473</v>
      </c>
      <c r="I303" t="s">
        <v>15057</v>
      </c>
      <c r="J303" t="s">
        <v>15062</v>
      </c>
      <c r="K303" t="s">
        <v>32</v>
      </c>
      <c r="M303" t="s">
        <v>7</v>
      </c>
      <c r="N303" t="s">
        <v>167</v>
      </c>
      <c r="O303" t="s">
        <v>33</v>
      </c>
      <c r="P303" t="s">
        <v>35338</v>
      </c>
      <c r="R303" t="s">
        <v>7</v>
      </c>
      <c r="S303" t="s">
        <v>8</v>
      </c>
    </row>
    <row r="304" spans="1:19" x14ac:dyDescent="0.25">
      <c r="A304">
        <v>119347</v>
      </c>
      <c r="B304" t="s">
        <v>15148</v>
      </c>
      <c r="C304" t="s">
        <v>15101</v>
      </c>
      <c r="D304" t="s">
        <v>15097</v>
      </c>
      <c r="E304" t="s">
        <v>35721</v>
      </c>
      <c r="F304" t="s">
        <v>35690</v>
      </c>
      <c r="G304">
        <v>1976</v>
      </c>
      <c r="H304" t="s">
        <v>36474</v>
      </c>
      <c r="I304" t="s">
        <v>15102</v>
      </c>
      <c r="J304" t="s">
        <v>15149</v>
      </c>
      <c r="K304" t="s">
        <v>32</v>
      </c>
      <c r="M304" t="s">
        <v>7</v>
      </c>
      <c r="N304" t="s">
        <v>8</v>
      </c>
      <c r="O304" t="s">
        <v>33</v>
      </c>
      <c r="P304" t="s">
        <v>35338</v>
      </c>
      <c r="R304" t="s">
        <v>35209</v>
      </c>
      <c r="S304" t="s">
        <v>8</v>
      </c>
    </row>
    <row r="305" spans="1:19" x14ac:dyDescent="0.25">
      <c r="A305">
        <v>119628</v>
      </c>
      <c r="B305" t="s">
        <v>15213</v>
      </c>
      <c r="C305" t="s">
        <v>15197</v>
      </c>
      <c r="D305" t="s">
        <v>15198</v>
      </c>
      <c r="E305" t="s">
        <v>35722</v>
      </c>
      <c r="F305" t="s">
        <v>35344</v>
      </c>
      <c r="G305">
        <v>1999</v>
      </c>
      <c r="H305" t="s">
        <v>36475</v>
      </c>
      <c r="I305" t="s">
        <v>15199</v>
      </c>
      <c r="J305" t="s">
        <v>15214</v>
      </c>
      <c r="K305" t="s">
        <v>128</v>
      </c>
      <c r="M305" t="s">
        <v>7</v>
      </c>
      <c r="N305" t="s">
        <v>167</v>
      </c>
      <c r="O305" t="s">
        <v>33</v>
      </c>
      <c r="P305" t="s">
        <v>35341</v>
      </c>
    </row>
    <row r="306" spans="1:19" x14ac:dyDescent="0.25">
      <c r="A306">
        <v>120219</v>
      </c>
      <c r="B306" t="s">
        <v>15264</v>
      </c>
      <c r="C306" t="s">
        <v>15265</v>
      </c>
      <c r="D306" t="s">
        <v>15261</v>
      </c>
      <c r="E306" t="s">
        <v>35723</v>
      </c>
      <c r="F306" t="s">
        <v>35724</v>
      </c>
      <c r="G306">
        <v>1997</v>
      </c>
      <c r="H306" t="s">
        <v>36476</v>
      </c>
      <c r="I306" t="s">
        <v>15266</v>
      </c>
      <c r="J306" t="s">
        <v>15267</v>
      </c>
      <c r="K306" t="s">
        <v>202</v>
      </c>
      <c r="M306" t="s">
        <v>7</v>
      </c>
      <c r="N306" t="s">
        <v>8</v>
      </c>
      <c r="O306" t="s">
        <v>33</v>
      </c>
      <c r="P306" t="s">
        <v>35341</v>
      </c>
    </row>
    <row r="307" spans="1:19" x14ac:dyDescent="0.25">
      <c r="A307">
        <v>120310</v>
      </c>
      <c r="B307" t="s">
        <v>15273</v>
      </c>
      <c r="C307" t="s">
        <v>15265</v>
      </c>
      <c r="D307" t="s">
        <v>15261</v>
      </c>
      <c r="E307" t="s">
        <v>35723</v>
      </c>
      <c r="F307" t="s">
        <v>35724</v>
      </c>
      <c r="G307">
        <v>1997</v>
      </c>
      <c r="H307" t="s">
        <v>36476</v>
      </c>
      <c r="I307" t="s">
        <v>15266</v>
      </c>
      <c r="J307" t="s">
        <v>15274</v>
      </c>
      <c r="K307" t="s">
        <v>202</v>
      </c>
      <c r="M307" t="s">
        <v>7</v>
      </c>
      <c r="N307" t="s">
        <v>8</v>
      </c>
      <c r="O307" t="s">
        <v>33</v>
      </c>
      <c r="P307" t="s">
        <v>35341</v>
      </c>
    </row>
    <row r="308" spans="1:19" x14ac:dyDescent="0.25">
      <c r="A308">
        <v>121640</v>
      </c>
      <c r="B308" t="s">
        <v>15412</v>
      </c>
      <c r="C308" t="s">
        <v>15351</v>
      </c>
      <c r="D308" t="s">
        <v>15343</v>
      </c>
      <c r="E308" t="s">
        <v>35727</v>
      </c>
      <c r="F308" t="s">
        <v>35409</v>
      </c>
      <c r="G308">
        <v>1977</v>
      </c>
      <c r="H308" t="s">
        <v>36478</v>
      </c>
      <c r="I308" t="s">
        <v>15352</v>
      </c>
      <c r="J308" t="s">
        <v>15413</v>
      </c>
      <c r="K308" t="s">
        <v>32</v>
      </c>
      <c r="M308" t="s">
        <v>7</v>
      </c>
      <c r="N308" t="s">
        <v>8</v>
      </c>
      <c r="O308" t="s">
        <v>33</v>
      </c>
      <c r="P308" t="s">
        <v>35338</v>
      </c>
    </row>
    <row r="309" spans="1:19" x14ac:dyDescent="0.25">
      <c r="A309">
        <v>124078</v>
      </c>
      <c r="B309" t="s">
        <v>15667</v>
      </c>
      <c r="C309" t="s">
        <v>15668</v>
      </c>
      <c r="D309" t="s">
        <v>15669</v>
      </c>
      <c r="E309" t="s">
        <v>35732</v>
      </c>
      <c r="F309" t="s">
        <v>35505</v>
      </c>
      <c r="G309">
        <v>1979</v>
      </c>
      <c r="H309" t="s">
        <v>36482</v>
      </c>
      <c r="I309" t="s">
        <v>15670</v>
      </c>
      <c r="J309" t="s">
        <v>15671</v>
      </c>
      <c r="K309" t="s">
        <v>32</v>
      </c>
      <c r="M309" t="s">
        <v>7</v>
      </c>
      <c r="N309" t="s">
        <v>8</v>
      </c>
      <c r="O309" t="s">
        <v>33</v>
      </c>
      <c r="P309" t="s">
        <v>35338</v>
      </c>
      <c r="R309" t="s">
        <v>7</v>
      </c>
      <c r="S309" t="s">
        <v>8</v>
      </c>
    </row>
    <row r="310" spans="1:19" x14ac:dyDescent="0.25">
      <c r="A310">
        <v>124110</v>
      </c>
      <c r="B310" t="s">
        <v>15674</v>
      </c>
      <c r="C310" t="s">
        <v>15675</v>
      </c>
      <c r="D310" t="s">
        <v>15669</v>
      </c>
      <c r="E310" t="s">
        <v>35732</v>
      </c>
      <c r="F310" t="s">
        <v>35505</v>
      </c>
      <c r="G310">
        <v>1979</v>
      </c>
      <c r="H310" t="s">
        <v>36482</v>
      </c>
      <c r="I310" t="s">
        <v>15676</v>
      </c>
      <c r="J310" t="s">
        <v>15677</v>
      </c>
      <c r="K310" t="s">
        <v>32</v>
      </c>
      <c r="M310" t="s">
        <v>7</v>
      </c>
      <c r="N310" t="s">
        <v>8</v>
      </c>
      <c r="O310" t="s">
        <v>33</v>
      </c>
      <c r="P310" t="s">
        <v>35338</v>
      </c>
    </row>
    <row r="311" spans="1:19" x14ac:dyDescent="0.25">
      <c r="A311">
        <v>124309</v>
      </c>
      <c r="B311" t="s">
        <v>15705</v>
      </c>
      <c r="C311" t="s">
        <v>15706</v>
      </c>
      <c r="D311" t="s">
        <v>15669</v>
      </c>
      <c r="E311" t="s">
        <v>35732</v>
      </c>
      <c r="F311" t="s">
        <v>35505</v>
      </c>
      <c r="G311">
        <v>1979</v>
      </c>
      <c r="H311" t="s">
        <v>36482</v>
      </c>
      <c r="I311" t="s">
        <v>15707</v>
      </c>
      <c r="J311" t="s">
        <v>15708</v>
      </c>
      <c r="K311" t="s">
        <v>32</v>
      </c>
      <c r="M311" t="s">
        <v>7</v>
      </c>
      <c r="N311" t="s">
        <v>167</v>
      </c>
      <c r="O311" t="s">
        <v>33</v>
      </c>
      <c r="P311" t="s">
        <v>35338</v>
      </c>
    </row>
    <row r="312" spans="1:19" x14ac:dyDescent="0.25">
      <c r="A312">
        <v>125158</v>
      </c>
      <c r="B312" t="s">
        <v>15828</v>
      </c>
      <c r="C312" t="s">
        <v>15829</v>
      </c>
      <c r="D312" t="s">
        <v>15808</v>
      </c>
      <c r="E312" t="s">
        <v>35735</v>
      </c>
      <c r="F312" t="s">
        <v>35409</v>
      </c>
      <c r="G312">
        <v>1997</v>
      </c>
      <c r="H312" t="s">
        <v>36484</v>
      </c>
      <c r="I312" t="s">
        <v>15830</v>
      </c>
      <c r="J312" t="s">
        <v>15831</v>
      </c>
      <c r="K312" t="s">
        <v>32</v>
      </c>
      <c r="M312" t="s">
        <v>7</v>
      </c>
      <c r="N312" t="s">
        <v>167</v>
      </c>
      <c r="O312" t="s">
        <v>33</v>
      </c>
      <c r="P312" t="s">
        <v>35338</v>
      </c>
    </row>
    <row r="313" spans="1:19" x14ac:dyDescent="0.25">
      <c r="A313">
        <v>126360</v>
      </c>
      <c r="B313" t="s">
        <v>15966</v>
      </c>
      <c r="C313" t="s">
        <v>15948</v>
      </c>
      <c r="D313" t="s">
        <v>15942</v>
      </c>
      <c r="E313" t="s">
        <v>35738</v>
      </c>
      <c r="F313" t="s">
        <v>35739</v>
      </c>
      <c r="G313">
        <v>2005</v>
      </c>
      <c r="H313" t="s">
        <v>36486</v>
      </c>
      <c r="I313" t="s">
        <v>6883</v>
      </c>
      <c r="J313" t="s">
        <v>15967</v>
      </c>
      <c r="K313" t="s">
        <v>32</v>
      </c>
      <c r="M313" t="s">
        <v>35209</v>
      </c>
      <c r="N313" t="s">
        <v>8</v>
      </c>
      <c r="O313" t="s">
        <v>33</v>
      </c>
      <c r="P313" t="s">
        <v>35338</v>
      </c>
    </row>
    <row r="314" spans="1:19" x14ac:dyDescent="0.25">
      <c r="A314">
        <v>126657</v>
      </c>
      <c r="B314" t="s">
        <v>15992</v>
      </c>
      <c r="C314" t="s">
        <v>15948</v>
      </c>
      <c r="D314" t="s">
        <v>15942</v>
      </c>
      <c r="E314" t="s">
        <v>35738</v>
      </c>
      <c r="F314" t="s">
        <v>35739</v>
      </c>
      <c r="G314">
        <v>2005</v>
      </c>
      <c r="H314" t="s">
        <v>36486</v>
      </c>
      <c r="I314" t="s">
        <v>6883</v>
      </c>
      <c r="J314" t="s">
        <v>15993</v>
      </c>
      <c r="K314" t="s">
        <v>32</v>
      </c>
      <c r="M314" t="s">
        <v>35209</v>
      </c>
      <c r="N314" t="s">
        <v>8</v>
      </c>
      <c r="O314" t="s">
        <v>33</v>
      </c>
      <c r="P314" t="s">
        <v>35338</v>
      </c>
    </row>
    <row r="315" spans="1:19" x14ac:dyDescent="0.25">
      <c r="A315">
        <v>126929</v>
      </c>
      <c r="B315" t="s">
        <v>16030</v>
      </c>
      <c r="C315" t="s">
        <v>16021</v>
      </c>
      <c r="D315" t="s">
        <v>16022</v>
      </c>
      <c r="E315" t="s">
        <v>35740</v>
      </c>
      <c r="F315" t="s">
        <v>35424</v>
      </c>
      <c r="G315">
        <v>2002</v>
      </c>
      <c r="H315" t="s">
        <v>36487</v>
      </c>
      <c r="I315" t="s">
        <v>8069</v>
      </c>
      <c r="J315" t="s">
        <v>16031</v>
      </c>
      <c r="K315" t="s">
        <v>202</v>
      </c>
      <c r="M315" t="s">
        <v>7</v>
      </c>
      <c r="N315" t="s">
        <v>8</v>
      </c>
      <c r="O315" t="s">
        <v>33</v>
      </c>
      <c r="P315" t="s">
        <v>35342</v>
      </c>
      <c r="R315" t="s">
        <v>7</v>
      </c>
      <c r="S315" t="s">
        <v>167</v>
      </c>
    </row>
    <row r="316" spans="1:19" x14ac:dyDescent="0.25">
      <c r="A316">
        <v>127563</v>
      </c>
      <c r="B316" t="s">
        <v>16070</v>
      </c>
      <c r="C316" t="s">
        <v>16071</v>
      </c>
      <c r="D316" t="s">
        <v>16064</v>
      </c>
      <c r="E316" t="s">
        <v>35741</v>
      </c>
      <c r="F316" t="s">
        <v>35742</v>
      </c>
      <c r="G316">
        <v>1985</v>
      </c>
      <c r="H316" t="s">
        <v>36488</v>
      </c>
      <c r="I316" t="s">
        <v>16072</v>
      </c>
      <c r="J316" t="s">
        <v>16073</v>
      </c>
      <c r="K316" t="s">
        <v>128</v>
      </c>
      <c r="M316" t="s">
        <v>7</v>
      </c>
      <c r="N316" t="s">
        <v>8</v>
      </c>
      <c r="O316" t="s">
        <v>33</v>
      </c>
      <c r="P316" t="s">
        <v>35342</v>
      </c>
      <c r="R316" t="s">
        <v>7</v>
      </c>
      <c r="S316" t="s">
        <v>167</v>
      </c>
    </row>
    <row r="317" spans="1:19" x14ac:dyDescent="0.25">
      <c r="A317">
        <v>128781</v>
      </c>
      <c r="B317" t="s">
        <v>16198</v>
      </c>
      <c r="C317" t="s">
        <v>16187</v>
      </c>
      <c r="D317" t="s">
        <v>16146</v>
      </c>
      <c r="E317" t="s">
        <v>35747</v>
      </c>
      <c r="F317" t="s">
        <v>35363</v>
      </c>
      <c r="G317">
        <v>1991</v>
      </c>
      <c r="H317" t="s">
        <v>36491</v>
      </c>
      <c r="I317" t="s">
        <v>16188</v>
      </c>
      <c r="J317" t="s">
        <v>16199</v>
      </c>
      <c r="K317" t="s">
        <v>32</v>
      </c>
      <c r="M317" t="s">
        <v>7</v>
      </c>
      <c r="N317" t="s">
        <v>8</v>
      </c>
      <c r="O317" t="s">
        <v>33</v>
      </c>
      <c r="P317" t="s">
        <v>35338</v>
      </c>
    </row>
    <row r="318" spans="1:19" x14ac:dyDescent="0.25">
      <c r="A318">
        <v>128894</v>
      </c>
      <c r="B318" t="s">
        <v>16210</v>
      </c>
      <c r="C318" t="s">
        <v>16208</v>
      </c>
      <c r="D318" t="s">
        <v>16202</v>
      </c>
      <c r="E318" t="s">
        <v>35748</v>
      </c>
      <c r="F318" t="s">
        <v>35749</v>
      </c>
      <c r="G318">
        <v>1992</v>
      </c>
      <c r="H318" t="s">
        <v>36492</v>
      </c>
      <c r="I318" t="s">
        <v>2162</v>
      </c>
      <c r="J318" t="s">
        <v>16211</v>
      </c>
      <c r="K318" t="s">
        <v>32</v>
      </c>
      <c r="M318" t="s">
        <v>7</v>
      </c>
      <c r="N318" t="s">
        <v>8</v>
      </c>
      <c r="O318" t="s">
        <v>33</v>
      </c>
      <c r="P318" t="s">
        <v>35338</v>
      </c>
    </row>
    <row r="319" spans="1:19" x14ac:dyDescent="0.25">
      <c r="A319">
        <v>128953</v>
      </c>
      <c r="B319" t="s">
        <v>16215</v>
      </c>
      <c r="C319" t="s">
        <v>16216</v>
      </c>
      <c r="D319" t="s">
        <v>16202</v>
      </c>
      <c r="E319" t="s">
        <v>35748</v>
      </c>
      <c r="F319" t="s">
        <v>35749</v>
      </c>
      <c r="G319">
        <v>1992</v>
      </c>
      <c r="H319" t="s">
        <v>36492</v>
      </c>
      <c r="I319" t="s">
        <v>8260</v>
      </c>
      <c r="J319" t="s">
        <v>16217</v>
      </c>
      <c r="K319" t="s">
        <v>128</v>
      </c>
      <c r="M319" t="s">
        <v>7</v>
      </c>
      <c r="N319" t="s">
        <v>8</v>
      </c>
      <c r="O319" t="s">
        <v>33</v>
      </c>
      <c r="P319" t="s">
        <v>35342</v>
      </c>
      <c r="R319" t="s">
        <v>7</v>
      </c>
      <c r="S319" t="s">
        <v>8</v>
      </c>
    </row>
    <row r="320" spans="1:19" x14ac:dyDescent="0.25">
      <c r="A320">
        <v>129363</v>
      </c>
      <c r="B320" t="s">
        <v>16247</v>
      </c>
      <c r="C320" t="s">
        <v>16248</v>
      </c>
      <c r="D320" t="s">
        <v>16244</v>
      </c>
      <c r="E320" t="s">
        <v>35750</v>
      </c>
      <c r="F320" t="s">
        <v>35458</v>
      </c>
      <c r="G320">
        <v>1996</v>
      </c>
      <c r="H320" t="s">
        <v>36493</v>
      </c>
      <c r="I320" t="s">
        <v>16249</v>
      </c>
      <c r="J320" t="s">
        <v>16250</v>
      </c>
      <c r="K320" t="s">
        <v>32</v>
      </c>
      <c r="M320" t="s">
        <v>7</v>
      </c>
      <c r="N320" t="s">
        <v>8</v>
      </c>
      <c r="O320" t="s">
        <v>33</v>
      </c>
      <c r="P320" t="s">
        <v>35338</v>
      </c>
    </row>
    <row r="321" spans="1:19" x14ac:dyDescent="0.25">
      <c r="A321">
        <v>130100</v>
      </c>
      <c r="B321" t="s">
        <v>16320</v>
      </c>
      <c r="C321" t="s">
        <v>16321</v>
      </c>
      <c r="D321" t="s">
        <v>16304</v>
      </c>
      <c r="E321" t="s">
        <v>35753</v>
      </c>
      <c r="F321" t="s">
        <v>35754</v>
      </c>
      <c r="G321">
        <v>1949</v>
      </c>
      <c r="H321" t="s">
        <v>36495</v>
      </c>
      <c r="I321" t="s">
        <v>16322</v>
      </c>
      <c r="J321" t="s">
        <v>16323</v>
      </c>
      <c r="K321" t="s">
        <v>128</v>
      </c>
      <c r="M321" t="s">
        <v>7</v>
      </c>
      <c r="N321" t="s">
        <v>8</v>
      </c>
      <c r="O321" t="s">
        <v>33</v>
      </c>
      <c r="P321" t="s">
        <v>35342</v>
      </c>
      <c r="R321" t="s">
        <v>7</v>
      </c>
      <c r="S321" t="s">
        <v>8</v>
      </c>
    </row>
    <row r="322" spans="1:19" x14ac:dyDescent="0.25">
      <c r="A322">
        <v>130135</v>
      </c>
      <c r="B322" t="s">
        <v>16332</v>
      </c>
      <c r="C322" t="s">
        <v>16327</v>
      </c>
      <c r="D322" t="s">
        <v>16304</v>
      </c>
      <c r="E322" t="s">
        <v>35753</v>
      </c>
      <c r="F322" t="s">
        <v>35754</v>
      </c>
      <c r="G322">
        <v>1949</v>
      </c>
      <c r="H322" t="s">
        <v>36495</v>
      </c>
      <c r="I322" t="s">
        <v>16328</v>
      </c>
      <c r="J322" t="s">
        <v>16333</v>
      </c>
      <c r="K322" t="s">
        <v>202</v>
      </c>
      <c r="M322" t="s">
        <v>7</v>
      </c>
      <c r="N322" t="s">
        <v>8</v>
      </c>
      <c r="O322" t="s">
        <v>33</v>
      </c>
      <c r="P322" t="s">
        <v>35342</v>
      </c>
      <c r="R322" t="s">
        <v>7</v>
      </c>
      <c r="S322" t="s">
        <v>167</v>
      </c>
    </row>
    <row r="323" spans="1:19" x14ac:dyDescent="0.25">
      <c r="A323">
        <v>130555</v>
      </c>
      <c r="B323" t="s">
        <v>16373</v>
      </c>
      <c r="C323" t="s">
        <v>16351</v>
      </c>
      <c r="D323" t="s">
        <v>16352</v>
      </c>
      <c r="E323" t="s">
        <v>35755</v>
      </c>
      <c r="F323" t="s">
        <v>35756</v>
      </c>
      <c r="G323">
        <v>1995</v>
      </c>
      <c r="H323" t="s">
        <v>36496</v>
      </c>
      <c r="I323" t="s">
        <v>5652</v>
      </c>
      <c r="J323" t="s">
        <v>16374</v>
      </c>
      <c r="K323" t="s">
        <v>128</v>
      </c>
      <c r="M323" t="s">
        <v>7</v>
      </c>
      <c r="N323" t="s">
        <v>8</v>
      </c>
      <c r="O323" t="s">
        <v>33</v>
      </c>
      <c r="P323" t="s">
        <v>35342</v>
      </c>
      <c r="R323" t="s">
        <v>7</v>
      </c>
      <c r="S323" t="s">
        <v>8</v>
      </c>
    </row>
    <row r="324" spans="1:19" x14ac:dyDescent="0.25">
      <c r="A324">
        <v>132112</v>
      </c>
      <c r="B324" t="s">
        <v>16546</v>
      </c>
      <c r="C324" t="s">
        <v>16547</v>
      </c>
      <c r="D324" t="s">
        <v>16543</v>
      </c>
      <c r="E324" t="s">
        <v>35765</v>
      </c>
      <c r="F324" t="s">
        <v>35708</v>
      </c>
      <c r="G324">
        <v>1979</v>
      </c>
      <c r="H324" t="s">
        <v>36501</v>
      </c>
      <c r="I324" t="s">
        <v>16548</v>
      </c>
      <c r="J324" t="s">
        <v>16549</v>
      </c>
      <c r="K324" t="s">
        <v>502</v>
      </c>
      <c r="M324" t="s">
        <v>7</v>
      </c>
      <c r="N324" t="s">
        <v>167</v>
      </c>
      <c r="O324" t="s">
        <v>33</v>
      </c>
      <c r="P324" t="s">
        <v>35338</v>
      </c>
    </row>
    <row r="325" spans="1:19" x14ac:dyDescent="0.25">
      <c r="A325">
        <v>132196</v>
      </c>
      <c r="B325" t="s">
        <v>16558</v>
      </c>
      <c r="C325" t="s">
        <v>16559</v>
      </c>
      <c r="D325" t="s">
        <v>16543</v>
      </c>
      <c r="E325" t="s">
        <v>35765</v>
      </c>
      <c r="F325" t="s">
        <v>35708</v>
      </c>
      <c r="G325">
        <v>1979</v>
      </c>
      <c r="H325" t="s">
        <v>36501</v>
      </c>
      <c r="I325" t="s">
        <v>16560</v>
      </c>
      <c r="J325" t="s">
        <v>16561</v>
      </c>
      <c r="K325" t="s">
        <v>32</v>
      </c>
      <c r="M325" t="s">
        <v>7</v>
      </c>
      <c r="N325" t="s">
        <v>8</v>
      </c>
      <c r="O325" t="s">
        <v>33</v>
      </c>
      <c r="P325" t="s">
        <v>35338</v>
      </c>
    </row>
    <row r="326" spans="1:19" x14ac:dyDescent="0.25">
      <c r="A326">
        <v>132349</v>
      </c>
      <c r="B326" t="s">
        <v>16585</v>
      </c>
      <c r="C326" t="s">
        <v>16582</v>
      </c>
      <c r="D326" t="s">
        <v>16543</v>
      </c>
      <c r="E326" t="s">
        <v>35765</v>
      </c>
      <c r="F326" t="s">
        <v>35708</v>
      </c>
      <c r="G326">
        <v>1979</v>
      </c>
      <c r="H326" t="s">
        <v>36501</v>
      </c>
      <c r="I326" t="s">
        <v>16583</v>
      </c>
      <c r="J326" t="s">
        <v>16586</v>
      </c>
      <c r="K326" t="s">
        <v>32</v>
      </c>
      <c r="M326" t="s">
        <v>7</v>
      </c>
      <c r="N326" t="s">
        <v>8</v>
      </c>
      <c r="O326" t="s">
        <v>33</v>
      </c>
      <c r="P326" t="s">
        <v>35338</v>
      </c>
    </row>
    <row r="327" spans="1:19" x14ac:dyDescent="0.25">
      <c r="A327">
        <v>132700</v>
      </c>
      <c r="B327" t="s">
        <v>16631</v>
      </c>
      <c r="C327" t="s">
        <v>16563</v>
      </c>
      <c r="D327" t="s">
        <v>16543</v>
      </c>
      <c r="E327" t="s">
        <v>35765</v>
      </c>
      <c r="F327" t="s">
        <v>35708</v>
      </c>
      <c r="G327">
        <v>1979</v>
      </c>
      <c r="H327" t="s">
        <v>36501</v>
      </c>
      <c r="I327" t="s">
        <v>2268</v>
      </c>
      <c r="J327" t="s">
        <v>16632</v>
      </c>
      <c r="K327" t="s">
        <v>128</v>
      </c>
      <c r="M327" t="s">
        <v>7</v>
      </c>
      <c r="N327" t="s">
        <v>8</v>
      </c>
      <c r="O327" t="s">
        <v>33</v>
      </c>
      <c r="P327" t="s">
        <v>35342</v>
      </c>
      <c r="R327" t="s">
        <v>7</v>
      </c>
      <c r="S327" t="s">
        <v>167</v>
      </c>
    </row>
    <row r="328" spans="1:19" x14ac:dyDescent="0.25">
      <c r="A328">
        <v>137391</v>
      </c>
      <c r="B328" t="s">
        <v>17119</v>
      </c>
      <c r="C328" t="s">
        <v>17116</v>
      </c>
      <c r="D328" t="s">
        <v>17102</v>
      </c>
      <c r="E328" t="s">
        <v>35786</v>
      </c>
      <c r="F328" t="s">
        <v>35739</v>
      </c>
      <c r="G328">
        <v>1993</v>
      </c>
      <c r="H328" t="s">
        <v>36513</v>
      </c>
      <c r="I328" t="s">
        <v>17117</v>
      </c>
      <c r="J328" t="s">
        <v>17120</v>
      </c>
      <c r="K328" t="s">
        <v>128</v>
      </c>
      <c r="M328" t="s">
        <v>7</v>
      </c>
      <c r="N328" t="s">
        <v>8</v>
      </c>
      <c r="O328" t="s">
        <v>33</v>
      </c>
      <c r="P328" t="s">
        <v>35342</v>
      </c>
      <c r="R328" t="s">
        <v>7</v>
      </c>
      <c r="S328" t="s">
        <v>8</v>
      </c>
    </row>
    <row r="329" spans="1:19" x14ac:dyDescent="0.25">
      <c r="A329">
        <v>137811</v>
      </c>
      <c r="B329" t="s">
        <v>17204</v>
      </c>
      <c r="C329" t="s">
        <v>17205</v>
      </c>
      <c r="D329" t="s">
        <v>17102</v>
      </c>
      <c r="E329" t="s">
        <v>35786</v>
      </c>
      <c r="F329" t="s">
        <v>35739</v>
      </c>
      <c r="G329">
        <v>1993</v>
      </c>
      <c r="H329" t="s">
        <v>36513</v>
      </c>
      <c r="I329" t="s">
        <v>4538</v>
      </c>
      <c r="J329" t="s">
        <v>17206</v>
      </c>
      <c r="K329" t="s">
        <v>128</v>
      </c>
      <c r="M329" t="s">
        <v>7</v>
      </c>
      <c r="N329" t="s">
        <v>167</v>
      </c>
      <c r="O329" t="s">
        <v>33</v>
      </c>
      <c r="P329" t="s">
        <v>35342</v>
      </c>
      <c r="R329" t="s">
        <v>7</v>
      </c>
      <c r="S329" t="s">
        <v>167</v>
      </c>
    </row>
    <row r="330" spans="1:19" x14ac:dyDescent="0.25">
      <c r="A330">
        <v>137813</v>
      </c>
      <c r="B330" t="s">
        <v>17207</v>
      </c>
      <c r="C330" t="s">
        <v>17205</v>
      </c>
      <c r="D330" t="s">
        <v>17102</v>
      </c>
      <c r="E330" t="s">
        <v>35786</v>
      </c>
      <c r="F330" t="s">
        <v>35739</v>
      </c>
      <c r="G330">
        <v>1993</v>
      </c>
      <c r="H330" t="s">
        <v>36513</v>
      </c>
      <c r="I330" t="s">
        <v>4538</v>
      </c>
      <c r="J330" t="s">
        <v>17208</v>
      </c>
      <c r="K330" t="s">
        <v>128</v>
      </c>
      <c r="M330" t="s">
        <v>7</v>
      </c>
      <c r="N330" t="s">
        <v>167</v>
      </c>
      <c r="O330" t="s">
        <v>33</v>
      </c>
      <c r="P330" t="s">
        <v>35342</v>
      </c>
      <c r="R330" t="s">
        <v>7</v>
      </c>
      <c r="S330" t="s">
        <v>167</v>
      </c>
    </row>
    <row r="331" spans="1:19" x14ac:dyDescent="0.25">
      <c r="A331">
        <v>138259</v>
      </c>
      <c r="B331" t="s">
        <v>17264</v>
      </c>
      <c r="C331" t="s">
        <v>17259</v>
      </c>
      <c r="D331" t="s">
        <v>17245</v>
      </c>
      <c r="E331" t="s">
        <v>35787</v>
      </c>
      <c r="F331" t="s">
        <v>35424</v>
      </c>
      <c r="G331">
        <v>1995</v>
      </c>
      <c r="H331" t="s">
        <v>36514</v>
      </c>
      <c r="I331" t="s">
        <v>17260</v>
      </c>
      <c r="J331" t="s">
        <v>17265</v>
      </c>
      <c r="K331" t="s">
        <v>128</v>
      </c>
      <c r="M331" t="s">
        <v>7</v>
      </c>
      <c r="N331" t="s">
        <v>167</v>
      </c>
      <c r="O331" t="s">
        <v>33</v>
      </c>
      <c r="P331" t="s">
        <v>35342</v>
      </c>
      <c r="R331" t="s">
        <v>7</v>
      </c>
      <c r="S331" t="s">
        <v>167</v>
      </c>
    </row>
    <row r="332" spans="1:19" x14ac:dyDescent="0.25">
      <c r="A332">
        <v>138991</v>
      </c>
      <c r="B332" t="s">
        <v>17335</v>
      </c>
      <c r="C332" t="s">
        <v>17302</v>
      </c>
      <c r="D332" t="s">
        <v>17303</v>
      </c>
      <c r="E332" t="s">
        <v>35788</v>
      </c>
      <c r="F332" t="s">
        <v>35789</v>
      </c>
      <c r="G332">
        <v>2001</v>
      </c>
      <c r="H332" t="s">
        <v>36515</v>
      </c>
      <c r="I332" t="s">
        <v>47</v>
      </c>
      <c r="J332" t="s">
        <v>17336</v>
      </c>
      <c r="K332" t="s">
        <v>128</v>
      </c>
      <c r="M332" t="s">
        <v>7</v>
      </c>
      <c r="N332" t="s">
        <v>8</v>
      </c>
      <c r="O332" t="s">
        <v>33</v>
      </c>
      <c r="P332" t="s">
        <v>35342</v>
      </c>
      <c r="R332" t="s">
        <v>7</v>
      </c>
      <c r="S332" t="s">
        <v>8</v>
      </c>
    </row>
    <row r="333" spans="1:19" x14ac:dyDescent="0.25">
      <c r="A333">
        <v>139026</v>
      </c>
      <c r="B333" t="s">
        <v>17337</v>
      </c>
      <c r="C333" t="s">
        <v>17338</v>
      </c>
      <c r="D333" t="s">
        <v>17339</v>
      </c>
      <c r="E333" t="s">
        <v>35790</v>
      </c>
      <c r="F333" t="s">
        <v>35489</v>
      </c>
      <c r="G333">
        <v>1996</v>
      </c>
      <c r="H333" t="s">
        <v>36516</v>
      </c>
      <c r="I333" t="s">
        <v>14269</v>
      </c>
      <c r="J333" t="s">
        <v>17340</v>
      </c>
      <c r="K333" t="s">
        <v>128</v>
      </c>
      <c r="M333" t="s">
        <v>35209</v>
      </c>
      <c r="N333" t="s">
        <v>8</v>
      </c>
      <c r="O333" t="s">
        <v>33</v>
      </c>
      <c r="P333" t="s">
        <v>35342</v>
      </c>
      <c r="R333" t="s">
        <v>7</v>
      </c>
      <c r="S333" t="s">
        <v>8</v>
      </c>
    </row>
    <row r="334" spans="1:19" x14ac:dyDescent="0.25">
      <c r="A334">
        <v>140099</v>
      </c>
      <c r="B334" t="s">
        <v>17419</v>
      </c>
      <c r="C334" t="s">
        <v>17420</v>
      </c>
      <c r="D334" t="s">
        <v>17413</v>
      </c>
      <c r="E334" t="s">
        <v>35792</v>
      </c>
      <c r="F334" t="s">
        <v>35793</v>
      </c>
      <c r="G334">
        <v>1985</v>
      </c>
      <c r="H334" t="s">
        <v>36518</v>
      </c>
      <c r="I334" t="s">
        <v>17421</v>
      </c>
      <c r="J334" t="s">
        <v>17422</v>
      </c>
      <c r="K334" t="s">
        <v>128</v>
      </c>
      <c r="M334" t="s">
        <v>7</v>
      </c>
      <c r="N334" t="s">
        <v>167</v>
      </c>
      <c r="O334" t="s">
        <v>33</v>
      </c>
      <c r="P334" t="s">
        <v>35342</v>
      </c>
    </row>
    <row r="335" spans="1:19" x14ac:dyDescent="0.25">
      <c r="A335">
        <v>141026</v>
      </c>
      <c r="B335" t="s">
        <v>17548</v>
      </c>
      <c r="C335" t="s">
        <v>17549</v>
      </c>
      <c r="D335" t="s">
        <v>17488</v>
      </c>
      <c r="E335" t="s">
        <v>35794</v>
      </c>
      <c r="F335" t="s">
        <v>35382</v>
      </c>
      <c r="G335">
        <v>1999</v>
      </c>
      <c r="H335" t="s">
        <v>36519</v>
      </c>
      <c r="I335" t="s">
        <v>1343</v>
      </c>
      <c r="J335" t="s">
        <v>17550</v>
      </c>
      <c r="K335" t="s">
        <v>202</v>
      </c>
      <c r="M335" t="s">
        <v>7</v>
      </c>
      <c r="N335" t="s">
        <v>167</v>
      </c>
      <c r="O335" t="s">
        <v>33</v>
      </c>
      <c r="P335" t="s">
        <v>35342</v>
      </c>
    </row>
    <row r="336" spans="1:19" x14ac:dyDescent="0.25">
      <c r="A336">
        <v>143807</v>
      </c>
      <c r="B336" t="s">
        <v>17844</v>
      </c>
      <c r="C336" t="s">
        <v>17797</v>
      </c>
      <c r="D336" t="s">
        <v>17798</v>
      </c>
      <c r="E336" t="s">
        <v>35802</v>
      </c>
      <c r="F336" t="s">
        <v>35783</v>
      </c>
      <c r="G336">
        <v>1995</v>
      </c>
      <c r="H336" t="s">
        <v>36524</v>
      </c>
      <c r="I336" t="s">
        <v>17799</v>
      </c>
      <c r="J336" t="s">
        <v>17845</v>
      </c>
      <c r="K336" t="s">
        <v>202</v>
      </c>
      <c r="M336" t="s">
        <v>7</v>
      </c>
      <c r="N336" t="s">
        <v>167</v>
      </c>
      <c r="O336" t="s">
        <v>33</v>
      </c>
      <c r="P336" t="s">
        <v>35342</v>
      </c>
    </row>
    <row r="337" spans="1:19" x14ac:dyDescent="0.25">
      <c r="A337">
        <v>145500</v>
      </c>
      <c r="B337" t="s">
        <v>18003</v>
      </c>
      <c r="C337" t="s">
        <v>17999</v>
      </c>
      <c r="D337" t="s">
        <v>17979</v>
      </c>
      <c r="E337" t="s">
        <v>35805</v>
      </c>
      <c r="F337" t="s">
        <v>35806</v>
      </c>
      <c r="G337">
        <v>2004</v>
      </c>
      <c r="H337" t="s">
        <v>36526</v>
      </c>
      <c r="I337" t="s">
        <v>11004</v>
      </c>
      <c r="J337" t="s">
        <v>18004</v>
      </c>
      <c r="K337" t="s">
        <v>128</v>
      </c>
      <c r="M337" t="s">
        <v>7</v>
      </c>
      <c r="N337" t="s">
        <v>167</v>
      </c>
      <c r="O337" t="s">
        <v>33</v>
      </c>
      <c r="P337" t="s">
        <v>35342</v>
      </c>
    </row>
    <row r="338" spans="1:19" x14ac:dyDescent="0.25">
      <c r="A338">
        <v>147144</v>
      </c>
      <c r="B338" t="s">
        <v>18139</v>
      </c>
      <c r="C338" t="s">
        <v>18134</v>
      </c>
      <c r="D338" t="s">
        <v>18096</v>
      </c>
      <c r="E338" t="s">
        <v>35808</v>
      </c>
      <c r="F338" t="s">
        <v>35809</v>
      </c>
      <c r="G338">
        <v>1963</v>
      </c>
      <c r="H338" t="s">
        <v>36528</v>
      </c>
      <c r="I338" t="s">
        <v>18135</v>
      </c>
      <c r="J338" t="s">
        <v>18140</v>
      </c>
      <c r="K338" t="s">
        <v>202</v>
      </c>
      <c r="M338" t="s">
        <v>7</v>
      </c>
      <c r="N338" t="s">
        <v>8</v>
      </c>
      <c r="O338" t="s">
        <v>33</v>
      </c>
      <c r="P338" t="s">
        <v>35342</v>
      </c>
    </row>
    <row r="339" spans="1:19" x14ac:dyDescent="0.25">
      <c r="A339">
        <v>147284</v>
      </c>
      <c r="B339" t="s">
        <v>18147</v>
      </c>
      <c r="C339" t="s">
        <v>18099</v>
      </c>
      <c r="D339" t="s">
        <v>18096</v>
      </c>
      <c r="E339" t="s">
        <v>35808</v>
      </c>
      <c r="F339" t="s">
        <v>35809</v>
      </c>
      <c r="G339">
        <v>1963</v>
      </c>
      <c r="H339" t="s">
        <v>36528</v>
      </c>
      <c r="I339" t="s">
        <v>14283</v>
      </c>
      <c r="J339" t="s">
        <v>18148</v>
      </c>
      <c r="K339" t="s">
        <v>128</v>
      </c>
      <c r="M339" t="s">
        <v>7</v>
      </c>
      <c r="N339" t="s">
        <v>8</v>
      </c>
      <c r="O339" t="s">
        <v>33</v>
      </c>
      <c r="P339" t="s">
        <v>35342</v>
      </c>
    </row>
    <row r="340" spans="1:19" x14ac:dyDescent="0.25">
      <c r="A340">
        <v>150636</v>
      </c>
      <c r="B340" t="s">
        <v>18479</v>
      </c>
      <c r="C340" t="s">
        <v>18468</v>
      </c>
      <c r="D340" t="s">
        <v>18469</v>
      </c>
      <c r="E340" t="s">
        <v>35815</v>
      </c>
      <c r="F340" t="s">
        <v>35713</v>
      </c>
      <c r="G340">
        <v>1941</v>
      </c>
      <c r="H340" t="s">
        <v>36533</v>
      </c>
      <c r="I340" t="s">
        <v>15098</v>
      </c>
      <c r="J340" t="s">
        <v>18480</v>
      </c>
      <c r="K340" t="s">
        <v>202</v>
      </c>
      <c r="M340" t="s">
        <v>7</v>
      </c>
      <c r="N340" t="s">
        <v>167</v>
      </c>
      <c r="O340" t="s">
        <v>33</v>
      </c>
      <c r="P340" t="s">
        <v>35342</v>
      </c>
    </row>
    <row r="341" spans="1:19" x14ac:dyDescent="0.25">
      <c r="A341">
        <v>155368</v>
      </c>
      <c r="B341" t="s">
        <v>19160</v>
      </c>
      <c r="C341" t="s">
        <v>19145</v>
      </c>
      <c r="D341" t="s">
        <v>19140</v>
      </c>
      <c r="E341" t="s">
        <v>35825</v>
      </c>
      <c r="F341" t="s">
        <v>35356</v>
      </c>
      <c r="G341">
        <v>1995</v>
      </c>
      <c r="H341" t="s">
        <v>36541</v>
      </c>
      <c r="I341" t="s">
        <v>1635</v>
      </c>
      <c r="J341" t="s">
        <v>19161</v>
      </c>
      <c r="K341" t="s">
        <v>128</v>
      </c>
      <c r="M341" t="s">
        <v>7</v>
      </c>
      <c r="N341" t="s">
        <v>167</v>
      </c>
      <c r="O341" t="s">
        <v>33</v>
      </c>
      <c r="P341" t="s">
        <v>35342</v>
      </c>
    </row>
    <row r="342" spans="1:19" x14ac:dyDescent="0.25">
      <c r="A342">
        <v>155832</v>
      </c>
      <c r="B342" t="s">
        <v>19223</v>
      </c>
      <c r="C342" t="s">
        <v>19218</v>
      </c>
      <c r="D342" t="s">
        <v>19219</v>
      </c>
      <c r="E342" t="s">
        <v>35826</v>
      </c>
      <c r="F342" t="s">
        <v>35392</v>
      </c>
      <c r="G342" t="s">
        <v>35827</v>
      </c>
      <c r="H342" t="s">
        <v>36542</v>
      </c>
      <c r="I342" t="s">
        <v>13992</v>
      </c>
      <c r="J342" t="s">
        <v>19224</v>
      </c>
      <c r="K342" t="s">
        <v>202</v>
      </c>
      <c r="M342" t="s">
        <v>7</v>
      </c>
      <c r="N342" t="s">
        <v>8</v>
      </c>
      <c r="O342" t="s">
        <v>33</v>
      </c>
      <c r="P342" t="s">
        <v>35342</v>
      </c>
    </row>
    <row r="343" spans="1:19" x14ac:dyDescent="0.25">
      <c r="A343">
        <v>156062</v>
      </c>
      <c r="B343" t="s">
        <v>19254</v>
      </c>
      <c r="C343" t="s">
        <v>19242</v>
      </c>
      <c r="D343" t="s">
        <v>19243</v>
      </c>
      <c r="E343" t="s">
        <v>35828</v>
      </c>
      <c r="F343" t="s">
        <v>35830</v>
      </c>
      <c r="G343" t="s">
        <v>35829</v>
      </c>
      <c r="H343" t="s">
        <v>36543</v>
      </c>
      <c r="I343" t="s">
        <v>19244</v>
      </c>
      <c r="J343" t="s">
        <v>19255</v>
      </c>
      <c r="K343" t="s">
        <v>128</v>
      </c>
      <c r="M343" t="s">
        <v>7</v>
      </c>
      <c r="N343" t="s">
        <v>8</v>
      </c>
      <c r="O343" t="s">
        <v>33</v>
      </c>
      <c r="P343" t="s">
        <v>35342</v>
      </c>
    </row>
    <row r="344" spans="1:19" x14ac:dyDescent="0.25">
      <c r="A344">
        <v>156305</v>
      </c>
      <c r="B344" t="s">
        <v>19276</v>
      </c>
      <c r="C344" t="s">
        <v>19274</v>
      </c>
      <c r="D344" t="s">
        <v>19243</v>
      </c>
      <c r="E344" t="s">
        <v>35828</v>
      </c>
      <c r="F344" t="s">
        <v>35830</v>
      </c>
      <c r="G344" t="s">
        <v>35829</v>
      </c>
      <c r="H344" t="s">
        <v>36543</v>
      </c>
      <c r="I344" t="s">
        <v>41</v>
      </c>
      <c r="J344" t="s">
        <v>19277</v>
      </c>
      <c r="K344" t="s">
        <v>128</v>
      </c>
      <c r="M344" t="s">
        <v>7</v>
      </c>
      <c r="N344" t="s">
        <v>8</v>
      </c>
      <c r="O344" t="s">
        <v>33</v>
      </c>
      <c r="P344" t="s">
        <v>35342</v>
      </c>
    </row>
    <row r="345" spans="1:19" x14ac:dyDescent="0.25">
      <c r="A345">
        <v>156827</v>
      </c>
      <c r="B345" t="s">
        <v>19328</v>
      </c>
      <c r="C345" t="s">
        <v>19301</v>
      </c>
      <c r="D345" t="s">
        <v>19297</v>
      </c>
      <c r="E345" t="s">
        <v>35831</v>
      </c>
      <c r="F345" t="s">
        <v>35832</v>
      </c>
      <c r="G345">
        <v>2003</v>
      </c>
      <c r="H345" t="s">
        <v>36544</v>
      </c>
      <c r="I345" t="s">
        <v>19302</v>
      </c>
      <c r="J345" t="s">
        <v>19329</v>
      </c>
      <c r="K345" t="s">
        <v>202</v>
      </c>
      <c r="M345" t="s">
        <v>7</v>
      </c>
      <c r="N345" t="s">
        <v>167</v>
      </c>
      <c r="O345" t="s">
        <v>33</v>
      </c>
      <c r="P345" t="s">
        <v>35342</v>
      </c>
    </row>
    <row r="346" spans="1:19" x14ac:dyDescent="0.25">
      <c r="A346">
        <v>170729</v>
      </c>
      <c r="B346" t="s">
        <v>20802</v>
      </c>
      <c r="C346" t="s">
        <v>20799</v>
      </c>
      <c r="D346" t="s">
        <v>20770</v>
      </c>
      <c r="E346" t="s">
        <v>35872</v>
      </c>
      <c r="F346" t="s">
        <v>35400</v>
      </c>
      <c r="G346">
        <v>1981</v>
      </c>
      <c r="H346" t="s">
        <v>36574</v>
      </c>
      <c r="I346" t="s">
        <v>20800</v>
      </c>
      <c r="J346" t="s">
        <v>20803</v>
      </c>
      <c r="K346" t="s">
        <v>38</v>
      </c>
      <c r="M346" t="s">
        <v>36852</v>
      </c>
      <c r="N346" t="s">
        <v>8</v>
      </c>
      <c r="O346" t="s">
        <v>33</v>
      </c>
      <c r="P346" t="s">
        <v>35341</v>
      </c>
    </row>
    <row r="347" spans="1:19" x14ac:dyDescent="0.25">
      <c r="A347">
        <v>172359</v>
      </c>
      <c r="B347" t="s">
        <v>20935</v>
      </c>
      <c r="C347" t="s">
        <v>20902</v>
      </c>
      <c r="D347" t="s">
        <v>20882</v>
      </c>
      <c r="E347" t="s">
        <v>35874</v>
      </c>
      <c r="F347" t="s">
        <v>35875</v>
      </c>
      <c r="G347">
        <v>1989</v>
      </c>
      <c r="H347" t="s">
        <v>36576</v>
      </c>
      <c r="I347" t="s">
        <v>648</v>
      </c>
      <c r="J347" t="s">
        <v>20936</v>
      </c>
      <c r="K347" t="s">
        <v>38</v>
      </c>
      <c r="M347" t="s">
        <v>35209</v>
      </c>
      <c r="N347" t="s">
        <v>8</v>
      </c>
      <c r="O347" t="s">
        <v>33</v>
      </c>
      <c r="P347" t="s">
        <v>35341</v>
      </c>
    </row>
    <row r="348" spans="1:19" x14ac:dyDescent="0.25">
      <c r="A348">
        <v>176503</v>
      </c>
      <c r="B348" t="s">
        <v>21292</v>
      </c>
      <c r="C348" t="s">
        <v>21293</v>
      </c>
      <c r="D348" t="s">
        <v>21294</v>
      </c>
      <c r="E348" t="s">
        <v>35889</v>
      </c>
      <c r="F348" t="s">
        <v>35409</v>
      </c>
      <c r="G348">
        <v>1991</v>
      </c>
      <c r="H348" t="s">
        <v>36586</v>
      </c>
      <c r="I348" t="s">
        <v>3071</v>
      </c>
      <c r="J348" t="s">
        <v>21295</v>
      </c>
      <c r="K348" t="s">
        <v>38</v>
      </c>
      <c r="M348" t="s">
        <v>35209</v>
      </c>
      <c r="N348" t="s">
        <v>8</v>
      </c>
      <c r="O348" t="s">
        <v>33</v>
      </c>
      <c r="P348" t="s">
        <v>35341</v>
      </c>
    </row>
    <row r="349" spans="1:19" x14ac:dyDescent="0.25">
      <c r="A349">
        <v>180126</v>
      </c>
      <c r="B349" t="s">
        <v>21740</v>
      </c>
      <c r="C349" t="s">
        <v>21734</v>
      </c>
      <c r="D349" t="s">
        <v>21720</v>
      </c>
      <c r="E349" t="s">
        <v>35902</v>
      </c>
      <c r="F349" t="s">
        <v>35903</v>
      </c>
      <c r="G349">
        <v>1972</v>
      </c>
      <c r="H349" t="s">
        <v>36597</v>
      </c>
      <c r="I349" t="s">
        <v>15812</v>
      </c>
      <c r="J349" t="s">
        <v>21741</v>
      </c>
      <c r="K349" t="s">
        <v>38</v>
      </c>
      <c r="M349" t="s">
        <v>35209</v>
      </c>
      <c r="N349" t="s">
        <v>8</v>
      </c>
      <c r="O349" t="s">
        <v>33</v>
      </c>
      <c r="P349" t="s">
        <v>35341</v>
      </c>
      <c r="Q349" t="s">
        <v>36856</v>
      </c>
    </row>
    <row r="350" spans="1:19" x14ac:dyDescent="0.25">
      <c r="A350">
        <v>181552</v>
      </c>
      <c r="B350" t="s">
        <v>21857</v>
      </c>
      <c r="C350" t="s">
        <v>21830</v>
      </c>
      <c r="D350" t="s">
        <v>21807</v>
      </c>
      <c r="E350" t="s">
        <v>35905</v>
      </c>
      <c r="F350" t="s">
        <v>35378</v>
      </c>
      <c r="G350">
        <v>1992</v>
      </c>
      <c r="H350" t="s">
        <v>36599</v>
      </c>
      <c r="I350" t="s">
        <v>21831</v>
      </c>
      <c r="J350" t="s">
        <v>21858</v>
      </c>
      <c r="K350" t="s">
        <v>38</v>
      </c>
      <c r="M350" t="s">
        <v>35209</v>
      </c>
      <c r="N350" t="s">
        <v>8</v>
      </c>
      <c r="O350" t="s">
        <v>33</v>
      </c>
      <c r="P350" t="s">
        <v>35341</v>
      </c>
    </row>
    <row r="351" spans="1:19" x14ac:dyDescent="0.25">
      <c r="A351">
        <v>188084</v>
      </c>
      <c r="B351" t="s">
        <v>22608</v>
      </c>
      <c r="C351" t="s">
        <v>22604</v>
      </c>
      <c r="D351" t="s">
        <v>22555</v>
      </c>
      <c r="E351" t="s">
        <v>35917</v>
      </c>
      <c r="F351" t="s">
        <v>35409</v>
      </c>
      <c r="G351">
        <v>1986</v>
      </c>
      <c r="H351" t="s">
        <v>36610</v>
      </c>
      <c r="I351" t="s">
        <v>14010</v>
      </c>
      <c r="J351" t="s">
        <v>22609</v>
      </c>
      <c r="K351" t="s">
        <v>38</v>
      </c>
      <c r="M351" t="s">
        <v>7</v>
      </c>
      <c r="N351" t="s">
        <v>8</v>
      </c>
      <c r="O351" t="s">
        <v>33</v>
      </c>
      <c r="P351" t="s">
        <v>35341</v>
      </c>
    </row>
    <row r="352" spans="1:19" x14ac:dyDescent="0.25">
      <c r="A352">
        <v>188915</v>
      </c>
      <c r="B352" t="s">
        <v>22706</v>
      </c>
      <c r="C352" t="s">
        <v>22707</v>
      </c>
      <c r="D352" t="s">
        <v>22692</v>
      </c>
      <c r="E352" t="s">
        <v>35919</v>
      </c>
      <c r="F352" t="s">
        <v>35543</v>
      </c>
      <c r="G352">
        <v>2001</v>
      </c>
      <c r="H352" t="s">
        <v>36612</v>
      </c>
      <c r="I352" t="s">
        <v>22708</v>
      </c>
      <c r="J352" t="s">
        <v>22709</v>
      </c>
      <c r="K352" t="s">
        <v>38</v>
      </c>
      <c r="M352" t="s">
        <v>7</v>
      </c>
      <c r="N352" t="s">
        <v>167</v>
      </c>
      <c r="O352" t="s">
        <v>33</v>
      </c>
      <c r="P352" t="s">
        <v>35340</v>
      </c>
      <c r="Q352" t="s">
        <v>36851</v>
      </c>
      <c r="R352" t="s">
        <v>7</v>
      </c>
      <c r="S352" t="s">
        <v>167</v>
      </c>
    </row>
    <row r="353" spans="1:19" x14ac:dyDescent="0.25">
      <c r="A353">
        <v>189555</v>
      </c>
      <c r="B353" t="s">
        <v>22799</v>
      </c>
      <c r="C353" t="s">
        <v>22791</v>
      </c>
      <c r="D353" t="s">
        <v>22792</v>
      </c>
      <c r="E353" t="s">
        <v>35921</v>
      </c>
      <c r="F353" t="s">
        <v>35922</v>
      </c>
      <c r="G353">
        <v>1994</v>
      </c>
      <c r="H353" t="s">
        <v>36614</v>
      </c>
      <c r="I353" t="s">
        <v>22793</v>
      </c>
      <c r="J353" t="s">
        <v>22800</v>
      </c>
      <c r="K353" t="s">
        <v>38</v>
      </c>
      <c r="M353" t="s">
        <v>7</v>
      </c>
      <c r="N353" t="s">
        <v>8</v>
      </c>
      <c r="O353" t="s">
        <v>33</v>
      </c>
      <c r="P353" t="s">
        <v>35340</v>
      </c>
      <c r="R353" t="s">
        <v>7</v>
      </c>
      <c r="S353" t="s">
        <v>167</v>
      </c>
    </row>
    <row r="354" spans="1:19" x14ac:dyDescent="0.25">
      <c r="A354">
        <v>191995</v>
      </c>
      <c r="B354" t="s">
        <v>23089</v>
      </c>
      <c r="C354" t="s">
        <v>23090</v>
      </c>
      <c r="D354" t="s">
        <v>23060</v>
      </c>
      <c r="E354" t="s">
        <v>35931</v>
      </c>
      <c r="F354" t="s">
        <v>35932</v>
      </c>
      <c r="G354">
        <v>2004</v>
      </c>
      <c r="H354" t="s">
        <v>36620</v>
      </c>
      <c r="I354" t="s">
        <v>23091</v>
      </c>
      <c r="J354" t="s">
        <v>23092</v>
      </c>
      <c r="K354" t="s">
        <v>15</v>
      </c>
      <c r="M354" t="s">
        <v>7</v>
      </c>
      <c r="N354" t="s">
        <v>8</v>
      </c>
      <c r="O354" t="s">
        <v>33</v>
      </c>
      <c r="P354" t="s">
        <v>35340</v>
      </c>
      <c r="R354" t="s">
        <v>7</v>
      </c>
      <c r="S354" t="s">
        <v>167</v>
      </c>
    </row>
    <row r="355" spans="1:19" x14ac:dyDescent="0.25">
      <c r="A355">
        <v>192799</v>
      </c>
      <c r="B355" t="s">
        <v>23155</v>
      </c>
      <c r="C355" t="s">
        <v>23152</v>
      </c>
      <c r="D355" t="s">
        <v>23153</v>
      </c>
      <c r="E355" t="s">
        <v>35934</v>
      </c>
      <c r="F355" t="s">
        <v>35935</v>
      </c>
      <c r="G355">
        <v>1996</v>
      </c>
      <c r="H355" t="s">
        <v>36622</v>
      </c>
      <c r="I355" t="s">
        <v>2031</v>
      </c>
      <c r="J355" t="s">
        <v>23156</v>
      </c>
      <c r="K355" t="s">
        <v>38</v>
      </c>
      <c r="M355" t="s">
        <v>7</v>
      </c>
      <c r="N355" t="s">
        <v>167</v>
      </c>
      <c r="O355" t="s">
        <v>33</v>
      </c>
      <c r="P355" t="s">
        <v>35340</v>
      </c>
      <c r="Q355" t="s">
        <v>36851</v>
      </c>
      <c r="R355" t="s">
        <v>7</v>
      </c>
      <c r="S355" t="s">
        <v>167</v>
      </c>
    </row>
    <row r="356" spans="1:19" x14ac:dyDescent="0.25">
      <c r="A356">
        <v>192959</v>
      </c>
      <c r="B356" t="s">
        <v>23167</v>
      </c>
      <c r="C356" t="s">
        <v>23168</v>
      </c>
      <c r="D356" t="s">
        <v>23153</v>
      </c>
      <c r="E356" t="s">
        <v>35934</v>
      </c>
      <c r="F356" t="s">
        <v>35935</v>
      </c>
      <c r="G356">
        <v>1996</v>
      </c>
      <c r="H356" t="s">
        <v>36622</v>
      </c>
      <c r="I356" t="s">
        <v>23169</v>
      </c>
      <c r="J356" t="s">
        <v>23170</v>
      </c>
      <c r="K356" t="s">
        <v>38</v>
      </c>
      <c r="M356" t="s">
        <v>7</v>
      </c>
      <c r="N356" t="s">
        <v>8</v>
      </c>
      <c r="O356" t="s">
        <v>33</v>
      </c>
      <c r="P356" t="s">
        <v>35340</v>
      </c>
      <c r="R356" t="s">
        <v>7</v>
      </c>
      <c r="S356" t="s">
        <v>167</v>
      </c>
    </row>
    <row r="357" spans="1:19" x14ac:dyDescent="0.25">
      <c r="A357">
        <v>193111</v>
      </c>
      <c r="B357" t="s">
        <v>23176</v>
      </c>
      <c r="C357" t="s">
        <v>23177</v>
      </c>
      <c r="D357" t="s">
        <v>23173</v>
      </c>
      <c r="E357" t="s">
        <v>35936</v>
      </c>
      <c r="F357" t="s">
        <v>35462</v>
      </c>
      <c r="G357">
        <v>1992</v>
      </c>
      <c r="H357" t="s">
        <v>36623</v>
      </c>
      <c r="I357" t="s">
        <v>51</v>
      </c>
      <c r="J357" t="s">
        <v>23178</v>
      </c>
      <c r="K357" t="s">
        <v>38</v>
      </c>
      <c r="M357" t="s">
        <v>35209</v>
      </c>
      <c r="N357" t="s">
        <v>167</v>
      </c>
      <c r="O357" t="s">
        <v>33</v>
      </c>
      <c r="P357" t="s">
        <v>35340</v>
      </c>
      <c r="R357" t="s">
        <v>7</v>
      </c>
      <c r="S357" t="s">
        <v>167</v>
      </c>
    </row>
    <row r="358" spans="1:19" x14ac:dyDescent="0.25">
      <c r="A358">
        <v>195108</v>
      </c>
      <c r="B358" t="s">
        <v>23488</v>
      </c>
      <c r="C358" t="s">
        <v>23479</v>
      </c>
      <c r="D358" t="s">
        <v>23476</v>
      </c>
      <c r="E358" t="s">
        <v>35944</v>
      </c>
      <c r="F358" t="s">
        <v>35454</v>
      </c>
      <c r="G358">
        <v>1994</v>
      </c>
      <c r="H358" t="s">
        <v>36629</v>
      </c>
      <c r="I358" t="s">
        <v>23480</v>
      </c>
      <c r="J358" t="s">
        <v>23489</v>
      </c>
      <c r="K358" t="s">
        <v>38</v>
      </c>
      <c r="M358" t="s">
        <v>35209</v>
      </c>
      <c r="N358" t="s">
        <v>8</v>
      </c>
      <c r="O358" t="s">
        <v>33</v>
      </c>
      <c r="P358" t="s">
        <v>35340</v>
      </c>
      <c r="R358" t="s">
        <v>7</v>
      </c>
      <c r="S358" t="s">
        <v>8</v>
      </c>
    </row>
    <row r="359" spans="1:19" x14ac:dyDescent="0.25">
      <c r="A359">
        <v>195303</v>
      </c>
      <c r="B359" t="s">
        <v>23511</v>
      </c>
      <c r="C359" t="s">
        <v>23475</v>
      </c>
      <c r="D359" t="s">
        <v>23476</v>
      </c>
      <c r="E359" t="s">
        <v>35944</v>
      </c>
      <c r="F359" t="s">
        <v>35454</v>
      </c>
      <c r="G359">
        <v>1994</v>
      </c>
      <c r="H359" t="s">
        <v>36629</v>
      </c>
      <c r="I359" t="s">
        <v>4737</v>
      </c>
      <c r="J359" t="s">
        <v>35332</v>
      </c>
      <c r="K359" t="s">
        <v>38</v>
      </c>
      <c r="M359" t="s">
        <v>35209</v>
      </c>
      <c r="N359" t="s">
        <v>8</v>
      </c>
      <c r="O359" t="s">
        <v>33</v>
      </c>
      <c r="P359" t="s">
        <v>35340</v>
      </c>
      <c r="R359" t="s">
        <v>7</v>
      </c>
      <c r="S359" t="s">
        <v>167</v>
      </c>
    </row>
    <row r="360" spans="1:19" x14ac:dyDescent="0.25">
      <c r="A360">
        <v>195363</v>
      </c>
      <c r="B360" t="s">
        <v>23520</v>
      </c>
      <c r="C360" t="s">
        <v>23508</v>
      </c>
      <c r="D360" t="s">
        <v>23476</v>
      </c>
      <c r="E360" t="s">
        <v>35944</v>
      </c>
      <c r="F360" t="s">
        <v>35454</v>
      </c>
      <c r="G360">
        <v>1994</v>
      </c>
      <c r="H360" t="s">
        <v>36629</v>
      </c>
      <c r="I360" t="s">
        <v>23509</v>
      </c>
      <c r="J360" t="s">
        <v>23521</v>
      </c>
      <c r="K360" t="s">
        <v>38</v>
      </c>
      <c r="M360" t="s">
        <v>7</v>
      </c>
      <c r="N360" t="s">
        <v>8</v>
      </c>
      <c r="O360" t="s">
        <v>33</v>
      </c>
      <c r="P360" t="s">
        <v>35340</v>
      </c>
      <c r="R360" t="s">
        <v>7</v>
      </c>
      <c r="S360" t="s">
        <v>167</v>
      </c>
    </row>
    <row r="361" spans="1:19" x14ac:dyDescent="0.25">
      <c r="A361">
        <v>198524</v>
      </c>
      <c r="B361" t="s">
        <v>23812</v>
      </c>
      <c r="C361" t="s">
        <v>23798</v>
      </c>
      <c r="D361" t="s">
        <v>23771</v>
      </c>
      <c r="E361" t="s">
        <v>35951</v>
      </c>
      <c r="F361" t="s">
        <v>35531</v>
      </c>
      <c r="G361">
        <v>1987</v>
      </c>
      <c r="H361" t="s">
        <v>36635</v>
      </c>
      <c r="I361" t="s">
        <v>2884</v>
      </c>
      <c r="J361" t="s">
        <v>23813</v>
      </c>
      <c r="K361" t="s">
        <v>15</v>
      </c>
      <c r="M361" t="s">
        <v>7</v>
      </c>
      <c r="N361" t="s">
        <v>8</v>
      </c>
      <c r="O361" t="s">
        <v>33</v>
      </c>
      <c r="P361" t="s">
        <v>35340</v>
      </c>
      <c r="R361" t="s">
        <v>7</v>
      </c>
      <c r="S361" t="s">
        <v>167</v>
      </c>
    </row>
    <row r="362" spans="1:19" x14ac:dyDescent="0.25">
      <c r="A362">
        <v>198853</v>
      </c>
      <c r="B362" t="s">
        <v>23847</v>
      </c>
      <c r="C362" t="s">
        <v>23848</v>
      </c>
      <c r="D362" t="s">
        <v>23822</v>
      </c>
      <c r="E362" t="s">
        <v>35952</v>
      </c>
      <c r="F362" t="s">
        <v>35953</v>
      </c>
      <c r="G362">
        <v>1992</v>
      </c>
      <c r="H362" t="s">
        <v>36636</v>
      </c>
      <c r="I362" t="s">
        <v>23849</v>
      </c>
      <c r="J362" t="s">
        <v>23850</v>
      </c>
      <c r="K362" t="s">
        <v>15</v>
      </c>
      <c r="M362" t="s">
        <v>35209</v>
      </c>
      <c r="N362" t="s">
        <v>8</v>
      </c>
      <c r="O362" t="s">
        <v>33</v>
      </c>
      <c r="P362" t="s">
        <v>35340</v>
      </c>
      <c r="R362" t="s">
        <v>35209</v>
      </c>
      <c r="S362" t="s">
        <v>8</v>
      </c>
    </row>
    <row r="363" spans="1:19" x14ac:dyDescent="0.25">
      <c r="A363">
        <v>199357</v>
      </c>
      <c r="B363" t="s">
        <v>23897</v>
      </c>
      <c r="C363" t="s">
        <v>23898</v>
      </c>
      <c r="D363" t="s">
        <v>23879</v>
      </c>
      <c r="E363" t="s">
        <v>35954</v>
      </c>
      <c r="F363" t="s">
        <v>35955</v>
      </c>
      <c r="G363">
        <v>1996</v>
      </c>
      <c r="H363" t="s">
        <v>36637</v>
      </c>
      <c r="I363" t="s">
        <v>1097</v>
      </c>
      <c r="J363" t="s">
        <v>23899</v>
      </c>
      <c r="K363" t="s">
        <v>38</v>
      </c>
      <c r="M363" t="s">
        <v>7</v>
      </c>
      <c r="N363" t="s">
        <v>8</v>
      </c>
      <c r="O363" t="s">
        <v>33</v>
      </c>
      <c r="P363" t="s">
        <v>35340</v>
      </c>
      <c r="R363" t="s">
        <v>7</v>
      </c>
      <c r="S363" t="s">
        <v>167</v>
      </c>
    </row>
    <row r="364" spans="1:19" x14ac:dyDescent="0.25">
      <c r="A364">
        <v>199788</v>
      </c>
      <c r="B364" t="s">
        <v>23938</v>
      </c>
      <c r="C364" t="s">
        <v>23934</v>
      </c>
      <c r="D364" t="s">
        <v>23919</v>
      </c>
      <c r="E364" t="s">
        <v>35956</v>
      </c>
      <c r="F364" t="s">
        <v>35514</v>
      </c>
      <c r="G364">
        <v>2001</v>
      </c>
      <c r="H364" t="s">
        <v>36638</v>
      </c>
      <c r="I364" t="s">
        <v>8569</v>
      </c>
      <c r="J364" t="s">
        <v>23939</v>
      </c>
      <c r="K364" t="s">
        <v>38</v>
      </c>
      <c r="M364" t="s">
        <v>7</v>
      </c>
      <c r="N364" t="s">
        <v>8</v>
      </c>
      <c r="O364" t="s">
        <v>33</v>
      </c>
      <c r="P364" t="s">
        <v>35340</v>
      </c>
      <c r="R364" t="s">
        <v>7</v>
      </c>
      <c r="S364" t="s">
        <v>167</v>
      </c>
    </row>
    <row r="365" spans="1:19" x14ac:dyDescent="0.25">
      <c r="A365">
        <v>200166</v>
      </c>
      <c r="B365" t="s">
        <v>24010</v>
      </c>
      <c r="C365" t="s">
        <v>23979</v>
      </c>
      <c r="D365" t="s">
        <v>23958</v>
      </c>
      <c r="E365" t="s">
        <v>35957</v>
      </c>
      <c r="F365" t="s">
        <v>35958</v>
      </c>
      <c r="G365">
        <v>1997</v>
      </c>
      <c r="H365" t="s">
        <v>36639</v>
      </c>
      <c r="I365" t="s">
        <v>5954</v>
      </c>
      <c r="J365" t="s">
        <v>24011</v>
      </c>
      <c r="K365" t="s">
        <v>38</v>
      </c>
      <c r="M365" t="s">
        <v>7</v>
      </c>
      <c r="N365" t="s">
        <v>8</v>
      </c>
      <c r="O365" t="s">
        <v>33</v>
      </c>
      <c r="P365" t="s">
        <v>35340</v>
      </c>
    </row>
    <row r="366" spans="1:19" x14ac:dyDescent="0.25">
      <c r="A366">
        <v>203101</v>
      </c>
      <c r="B366" t="s">
        <v>24383</v>
      </c>
      <c r="C366" t="s">
        <v>24384</v>
      </c>
      <c r="D366" t="s">
        <v>24367</v>
      </c>
      <c r="E366" t="s">
        <v>35970</v>
      </c>
      <c r="F366" t="s">
        <v>35456</v>
      </c>
      <c r="G366">
        <v>1999</v>
      </c>
      <c r="H366" t="s">
        <v>36647</v>
      </c>
      <c r="I366" t="s">
        <v>648</v>
      </c>
      <c r="J366" t="s">
        <v>24385</v>
      </c>
      <c r="K366" t="s">
        <v>38</v>
      </c>
      <c r="M366" t="s">
        <v>7</v>
      </c>
      <c r="N366" t="s">
        <v>167</v>
      </c>
      <c r="O366" t="s">
        <v>33</v>
      </c>
      <c r="P366" t="s">
        <v>35340</v>
      </c>
      <c r="Q366" t="s">
        <v>36851</v>
      </c>
    </row>
    <row r="367" spans="1:19" x14ac:dyDescent="0.25">
      <c r="A367">
        <v>203688</v>
      </c>
      <c r="B367" t="s">
        <v>24469</v>
      </c>
      <c r="C367" t="s">
        <v>24467</v>
      </c>
      <c r="D367" t="s">
        <v>24464</v>
      </c>
      <c r="E367" t="s">
        <v>35972</v>
      </c>
      <c r="F367" t="s">
        <v>35973</v>
      </c>
      <c r="G367">
        <v>1977</v>
      </c>
      <c r="H367" t="s">
        <v>36649</v>
      </c>
      <c r="I367" t="s">
        <v>21087</v>
      </c>
      <c r="J367" t="s">
        <v>24470</v>
      </c>
      <c r="K367" t="s">
        <v>38</v>
      </c>
      <c r="M367" t="s">
        <v>35209</v>
      </c>
      <c r="N367" t="s">
        <v>167</v>
      </c>
      <c r="O367" t="s">
        <v>33</v>
      </c>
      <c r="P367" t="s">
        <v>35340</v>
      </c>
    </row>
    <row r="368" spans="1:19" x14ac:dyDescent="0.25">
      <c r="A368">
        <v>204360</v>
      </c>
      <c r="B368" t="s">
        <v>24570</v>
      </c>
      <c r="C368" t="s">
        <v>24571</v>
      </c>
      <c r="D368" t="s">
        <v>24552</v>
      </c>
      <c r="E368" t="s">
        <v>35976</v>
      </c>
      <c r="F368" t="s">
        <v>35426</v>
      </c>
      <c r="G368">
        <v>1998</v>
      </c>
      <c r="H368" t="s">
        <v>36651</v>
      </c>
      <c r="I368" t="s">
        <v>24572</v>
      </c>
      <c r="J368" t="s">
        <v>24573</v>
      </c>
      <c r="K368" t="s">
        <v>38</v>
      </c>
      <c r="M368" t="s">
        <v>7</v>
      </c>
      <c r="N368" t="s">
        <v>8</v>
      </c>
      <c r="O368" t="s">
        <v>33</v>
      </c>
      <c r="P368" t="s">
        <v>35340</v>
      </c>
    </row>
    <row r="369" spans="1:19" x14ac:dyDescent="0.25">
      <c r="A369">
        <v>204456</v>
      </c>
      <c r="B369" t="s">
        <v>24587</v>
      </c>
      <c r="C369" t="s">
        <v>24588</v>
      </c>
      <c r="D369" t="s">
        <v>24552</v>
      </c>
      <c r="E369" t="s">
        <v>35976</v>
      </c>
      <c r="F369" t="s">
        <v>35426</v>
      </c>
      <c r="G369">
        <v>1998</v>
      </c>
      <c r="H369" t="s">
        <v>36651</v>
      </c>
      <c r="I369" t="s">
        <v>24589</v>
      </c>
      <c r="J369" t="s">
        <v>24590</v>
      </c>
      <c r="K369" t="s">
        <v>38</v>
      </c>
      <c r="M369" t="s">
        <v>7</v>
      </c>
      <c r="N369" t="s">
        <v>167</v>
      </c>
      <c r="O369" t="s">
        <v>33</v>
      </c>
      <c r="P369" t="s">
        <v>35340</v>
      </c>
    </row>
    <row r="370" spans="1:19" x14ac:dyDescent="0.25">
      <c r="A370">
        <v>206525</v>
      </c>
      <c r="B370" t="s">
        <v>24820</v>
      </c>
      <c r="C370" t="s">
        <v>24818</v>
      </c>
      <c r="D370" t="s">
        <v>24803</v>
      </c>
      <c r="E370" t="s">
        <v>35981</v>
      </c>
      <c r="F370" t="s">
        <v>35982</v>
      </c>
      <c r="G370">
        <v>2000</v>
      </c>
      <c r="H370" t="s">
        <v>36655</v>
      </c>
      <c r="I370" t="s">
        <v>11338</v>
      </c>
      <c r="J370" t="s">
        <v>24821</v>
      </c>
      <c r="K370" t="s">
        <v>38</v>
      </c>
      <c r="M370" t="s">
        <v>7</v>
      </c>
      <c r="N370" t="s">
        <v>167</v>
      </c>
      <c r="O370" t="s">
        <v>33</v>
      </c>
      <c r="P370" t="s">
        <v>35340</v>
      </c>
    </row>
    <row r="371" spans="1:19" x14ac:dyDescent="0.25">
      <c r="A371">
        <v>208046</v>
      </c>
      <c r="B371" t="s">
        <v>24992</v>
      </c>
      <c r="C371" t="s">
        <v>24990</v>
      </c>
      <c r="D371" t="s">
        <v>24959</v>
      </c>
      <c r="E371" t="s">
        <v>35984</v>
      </c>
      <c r="F371" t="s">
        <v>35378</v>
      </c>
      <c r="G371">
        <v>1999</v>
      </c>
      <c r="H371" t="s">
        <v>36657</v>
      </c>
      <c r="I371" t="s">
        <v>3676</v>
      </c>
      <c r="J371" t="s">
        <v>24993</v>
      </c>
      <c r="K371" t="s">
        <v>38</v>
      </c>
      <c r="M371" t="s">
        <v>7</v>
      </c>
      <c r="N371" t="s">
        <v>8</v>
      </c>
      <c r="O371" t="s">
        <v>33</v>
      </c>
      <c r="P371" t="s">
        <v>35340</v>
      </c>
    </row>
    <row r="372" spans="1:19" x14ac:dyDescent="0.25">
      <c r="A372">
        <v>208757</v>
      </c>
      <c r="B372" t="s">
        <v>25071</v>
      </c>
      <c r="C372" t="s">
        <v>25056</v>
      </c>
      <c r="D372" t="s">
        <v>25044</v>
      </c>
      <c r="E372" t="s">
        <v>35985</v>
      </c>
      <c r="F372" t="s">
        <v>35986</v>
      </c>
      <c r="G372" t="s">
        <v>35769</v>
      </c>
      <c r="H372" t="s">
        <v>36658</v>
      </c>
      <c r="I372" t="s">
        <v>25057</v>
      </c>
      <c r="J372" t="s">
        <v>25072</v>
      </c>
      <c r="K372" t="s">
        <v>15</v>
      </c>
      <c r="M372" t="s">
        <v>7</v>
      </c>
      <c r="N372" t="s">
        <v>8</v>
      </c>
      <c r="O372" t="s">
        <v>33</v>
      </c>
      <c r="P372" t="s">
        <v>35340</v>
      </c>
    </row>
    <row r="373" spans="1:19" x14ac:dyDescent="0.25">
      <c r="A373">
        <v>209952</v>
      </c>
      <c r="B373" t="s">
        <v>25235</v>
      </c>
      <c r="C373" t="s">
        <v>25232</v>
      </c>
      <c r="D373" t="s">
        <v>25134</v>
      </c>
      <c r="E373" t="s">
        <v>35989</v>
      </c>
      <c r="F373" t="s">
        <v>35426</v>
      </c>
      <c r="G373">
        <v>1986</v>
      </c>
      <c r="H373" t="s">
        <v>36660</v>
      </c>
      <c r="I373" t="s">
        <v>25233</v>
      </c>
      <c r="J373" t="s">
        <v>25236</v>
      </c>
      <c r="K373" t="s">
        <v>38</v>
      </c>
      <c r="M373" t="s">
        <v>7</v>
      </c>
      <c r="N373" t="s">
        <v>167</v>
      </c>
      <c r="O373" t="s">
        <v>33</v>
      </c>
      <c r="P373" t="s">
        <v>35340</v>
      </c>
      <c r="Q373" t="s">
        <v>36851</v>
      </c>
    </row>
    <row r="374" spans="1:19" x14ac:dyDescent="0.25">
      <c r="A374">
        <v>210576</v>
      </c>
      <c r="B374" t="s">
        <v>25283</v>
      </c>
      <c r="C374" t="s">
        <v>25274</v>
      </c>
      <c r="D374" t="s">
        <v>25260</v>
      </c>
      <c r="E374" t="s">
        <v>35991</v>
      </c>
      <c r="F374" t="s">
        <v>35992</v>
      </c>
      <c r="G374">
        <v>1999</v>
      </c>
      <c r="H374" t="s">
        <v>36662</v>
      </c>
      <c r="I374" t="s">
        <v>25275</v>
      </c>
      <c r="J374" t="s">
        <v>25284</v>
      </c>
      <c r="K374" t="s">
        <v>38</v>
      </c>
      <c r="M374" t="s">
        <v>7</v>
      </c>
      <c r="N374" t="s">
        <v>8</v>
      </c>
      <c r="O374" t="s">
        <v>33</v>
      </c>
      <c r="P374" t="s">
        <v>35340</v>
      </c>
    </row>
    <row r="375" spans="1:19" x14ac:dyDescent="0.25">
      <c r="A375">
        <v>211928</v>
      </c>
      <c r="B375" t="s">
        <v>25393</v>
      </c>
      <c r="C375" t="s">
        <v>25360</v>
      </c>
      <c r="D375" t="s">
        <v>25341</v>
      </c>
      <c r="E375" t="s">
        <v>35995</v>
      </c>
      <c r="F375" t="s">
        <v>35996</v>
      </c>
      <c r="G375">
        <v>1998</v>
      </c>
      <c r="H375" t="s">
        <v>36664</v>
      </c>
      <c r="I375" t="s">
        <v>25361</v>
      </c>
      <c r="J375" t="s">
        <v>25394</v>
      </c>
      <c r="K375" t="s">
        <v>38</v>
      </c>
      <c r="M375" t="s">
        <v>7</v>
      </c>
      <c r="N375" t="s">
        <v>167</v>
      </c>
      <c r="O375" t="s">
        <v>33</v>
      </c>
      <c r="P375" t="s">
        <v>35340</v>
      </c>
      <c r="Q375" t="s">
        <v>36851</v>
      </c>
    </row>
    <row r="376" spans="1:19" x14ac:dyDescent="0.25">
      <c r="A376">
        <v>214635</v>
      </c>
      <c r="B376" t="s">
        <v>25678</v>
      </c>
      <c r="C376" t="s">
        <v>25663</v>
      </c>
      <c r="D376" t="s">
        <v>25649</v>
      </c>
      <c r="E376" t="s">
        <v>36004</v>
      </c>
      <c r="F376" t="s">
        <v>35387</v>
      </c>
      <c r="G376">
        <v>2000</v>
      </c>
      <c r="H376" t="s">
        <v>36671</v>
      </c>
      <c r="I376" t="s">
        <v>25664</v>
      </c>
      <c r="J376" t="s">
        <v>25679</v>
      </c>
      <c r="K376" t="s">
        <v>38</v>
      </c>
      <c r="M376" t="s">
        <v>7</v>
      </c>
      <c r="N376" t="s">
        <v>8</v>
      </c>
      <c r="O376" t="s">
        <v>33</v>
      </c>
      <c r="P376" t="s">
        <v>35340</v>
      </c>
    </row>
    <row r="377" spans="1:19" x14ac:dyDescent="0.25">
      <c r="A377">
        <v>252975</v>
      </c>
      <c r="B377" t="s">
        <v>30294</v>
      </c>
      <c r="C377" t="s">
        <v>30275</v>
      </c>
      <c r="D377" t="s">
        <v>30256</v>
      </c>
      <c r="E377" t="s">
        <v>36114</v>
      </c>
      <c r="F377" t="s">
        <v>35531</v>
      </c>
      <c r="G377">
        <v>1992</v>
      </c>
      <c r="H377" t="s">
        <v>36753</v>
      </c>
      <c r="I377" t="s">
        <v>30276</v>
      </c>
      <c r="J377" t="s">
        <v>30295</v>
      </c>
      <c r="K377" t="s">
        <v>38</v>
      </c>
      <c r="M377" t="s">
        <v>7</v>
      </c>
      <c r="N377" t="s">
        <v>167</v>
      </c>
      <c r="O377" t="s">
        <v>33</v>
      </c>
      <c r="P377" t="s">
        <v>35338</v>
      </c>
      <c r="Q377" t="s">
        <v>36849</v>
      </c>
      <c r="R377" t="s">
        <v>7</v>
      </c>
      <c r="S377" t="s">
        <v>167</v>
      </c>
    </row>
    <row r="378" spans="1:19" x14ac:dyDescent="0.25">
      <c r="A378">
        <v>252980</v>
      </c>
      <c r="B378" t="s">
        <v>30296</v>
      </c>
      <c r="C378" t="s">
        <v>30275</v>
      </c>
      <c r="D378" t="s">
        <v>30256</v>
      </c>
      <c r="E378" t="s">
        <v>36114</v>
      </c>
      <c r="F378" t="s">
        <v>35531</v>
      </c>
      <c r="G378">
        <v>1992</v>
      </c>
      <c r="H378" t="s">
        <v>36753</v>
      </c>
      <c r="I378" t="s">
        <v>30276</v>
      </c>
      <c r="J378" t="s">
        <v>30297</v>
      </c>
      <c r="K378" t="s">
        <v>38</v>
      </c>
      <c r="M378" t="s">
        <v>7</v>
      </c>
      <c r="N378" t="s">
        <v>167</v>
      </c>
      <c r="O378" t="s">
        <v>33</v>
      </c>
      <c r="P378" t="s">
        <v>35338</v>
      </c>
      <c r="R378" t="s">
        <v>7</v>
      </c>
      <c r="S378" t="s">
        <v>167</v>
      </c>
    </row>
    <row r="379" spans="1:19" x14ac:dyDescent="0.25">
      <c r="A379">
        <v>252983</v>
      </c>
      <c r="B379" t="s">
        <v>30298</v>
      </c>
      <c r="C379" t="s">
        <v>30279</v>
      </c>
      <c r="D379" t="s">
        <v>30256</v>
      </c>
      <c r="E379" t="s">
        <v>36114</v>
      </c>
      <c r="F379" t="s">
        <v>35531</v>
      </c>
      <c r="G379">
        <v>1992</v>
      </c>
      <c r="H379" t="s">
        <v>36753</v>
      </c>
      <c r="I379" t="s">
        <v>11004</v>
      </c>
      <c r="J379" t="s">
        <v>30299</v>
      </c>
      <c r="K379" t="s">
        <v>38</v>
      </c>
      <c r="M379" t="s">
        <v>7</v>
      </c>
      <c r="N379" t="s">
        <v>8</v>
      </c>
      <c r="O379" t="s">
        <v>33</v>
      </c>
      <c r="P379" t="s">
        <v>35338</v>
      </c>
      <c r="R379" t="s">
        <v>7</v>
      </c>
      <c r="S379" t="s">
        <v>167</v>
      </c>
    </row>
    <row r="380" spans="1:19" x14ac:dyDescent="0.25">
      <c r="A380">
        <v>253036</v>
      </c>
      <c r="B380" t="s">
        <v>30310</v>
      </c>
      <c r="C380" t="s">
        <v>30311</v>
      </c>
      <c r="D380" t="s">
        <v>30256</v>
      </c>
      <c r="E380" t="s">
        <v>36114</v>
      </c>
      <c r="F380" t="s">
        <v>35531</v>
      </c>
      <c r="G380">
        <v>1992</v>
      </c>
      <c r="H380" t="s">
        <v>36753</v>
      </c>
      <c r="I380" t="s">
        <v>9719</v>
      </c>
      <c r="J380" t="s">
        <v>30312</v>
      </c>
      <c r="K380" t="s">
        <v>15</v>
      </c>
      <c r="M380" t="s">
        <v>7</v>
      </c>
      <c r="N380" t="s">
        <v>8</v>
      </c>
      <c r="O380" t="s">
        <v>33</v>
      </c>
      <c r="P380" t="s">
        <v>35338</v>
      </c>
      <c r="R380" t="s">
        <v>7</v>
      </c>
      <c r="S380" t="s">
        <v>167</v>
      </c>
    </row>
    <row r="381" spans="1:19" x14ac:dyDescent="0.25">
      <c r="A381">
        <v>257585</v>
      </c>
      <c r="B381" t="s">
        <v>30730</v>
      </c>
      <c r="C381" t="s">
        <v>30731</v>
      </c>
      <c r="D381" t="s">
        <v>30720</v>
      </c>
      <c r="E381" t="s">
        <v>36124</v>
      </c>
      <c r="F381" t="s">
        <v>36125</v>
      </c>
      <c r="G381">
        <v>2007</v>
      </c>
      <c r="H381" t="s">
        <v>36761</v>
      </c>
      <c r="I381" t="s">
        <v>30732</v>
      </c>
      <c r="J381" t="s">
        <v>30733</v>
      </c>
      <c r="K381" t="s">
        <v>38</v>
      </c>
      <c r="M381" t="s">
        <v>7</v>
      </c>
      <c r="N381" t="s">
        <v>167</v>
      </c>
      <c r="O381" t="s">
        <v>33</v>
      </c>
      <c r="P381" t="s">
        <v>35338</v>
      </c>
      <c r="R381" t="s">
        <v>7</v>
      </c>
      <c r="S381" t="s">
        <v>167</v>
      </c>
    </row>
    <row r="382" spans="1:19" x14ac:dyDescent="0.25">
      <c r="A382">
        <v>260039</v>
      </c>
      <c r="B382" t="s">
        <v>30951</v>
      </c>
      <c r="C382" t="s">
        <v>30945</v>
      </c>
      <c r="D382" t="s">
        <v>30903</v>
      </c>
      <c r="E382" t="s">
        <v>36129</v>
      </c>
      <c r="F382" t="s">
        <v>36130</v>
      </c>
      <c r="G382">
        <v>1950</v>
      </c>
      <c r="H382" t="s">
        <v>36765</v>
      </c>
      <c r="I382" t="s">
        <v>456</v>
      </c>
      <c r="J382" t="s">
        <v>30952</v>
      </c>
      <c r="K382" t="s">
        <v>38</v>
      </c>
      <c r="M382" t="s">
        <v>7</v>
      </c>
      <c r="N382" t="s">
        <v>8</v>
      </c>
      <c r="O382" t="s">
        <v>33</v>
      </c>
      <c r="P382" t="s">
        <v>35338</v>
      </c>
      <c r="R382" t="s">
        <v>7</v>
      </c>
      <c r="S382" t="s">
        <v>167</v>
      </c>
    </row>
    <row r="383" spans="1:19" x14ac:dyDescent="0.25">
      <c r="A383">
        <v>260990</v>
      </c>
      <c r="B383" t="s">
        <v>31054</v>
      </c>
      <c r="C383" t="s">
        <v>31055</v>
      </c>
      <c r="D383" t="s">
        <v>31014</v>
      </c>
      <c r="E383" t="s">
        <v>36132</v>
      </c>
      <c r="F383" t="s">
        <v>36133</v>
      </c>
      <c r="G383">
        <v>1983</v>
      </c>
      <c r="H383" t="s">
        <v>36767</v>
      </c>
      <c r="I383" t="s">
        <v>31056</v>
      </c>
      <c r="J383" t="s">
        <v>31057</v>
      </c>
      <c r="K383" t="s">
        <v>15</v>
      </c>
      <c r="M383" t="s">
        <v>7</v>
      </c>
      <c r="N383" t="s">
        <v>167</v>
      </c>
      <c r="O383" t="s">
        <v>33</v>
      </c>
      <c r="P383" t="s">
        <v>35338</v>
      </c>
      <c r="R383" t="s">
        <v>7</v>
      </c>
      <c r="S383" t="s">
        <v>8</v>
      </c>
    </row>
    <row r="384" spans="1:19" x14ac:dyDescent="0.25">
      <c r="A384">
        <v>262612</v>
      </c>
      <c r="B384" t="s">
        <v>31256</v>
      </c>
      <c r="C384" t="s">
        <v>31224</v>
      </c>
      <c r="D384" t="s">
        <v>31201</v>
      </c>
      <c r="E384" t="s">
        <v>36140</v>
      </c>
      <c r="F384" t="s">
        <v>35378</v>
      </c>
      <c r="G384">
        <v>1997</v>
      </c>
      <c r="H384" t="s">
        <v>36771</v>
      </c>
      <c r="I384" t="s">
        <v>31225</v>
      </c>
      <c r="J384" t="s">
        <v>31257</v>
      </c>
      <c r="K384" t="s">
        <v>15</v>
      </c>
      <c r="M384" t="s">
        <v>7</v>
      </c>
      <c r="N384" t="s">
        <v>8</v>
      </c>
      <c r="O384" t="s">
        <v>33</v>
      </c>
      <c r="P384" t="s">
        <v>35338</v>
      </c>
    </row>
    <row r="385" spans="1:19" x14ac:dyDescent="0.25">
      <c r="A385">
        <v>262948</v>
      </c>
      <c r="B385" t="s">
        <v>31311</v>
      </c>
      <c r="C385" t="s">
        <v>31283</v>
      </c>
      <c r="D385" t="s">
        <v>31269</v>
      </c>
      <c r="E385" t="s">
        <v>36141</v>
      </c>
      <c r="F385" t="s">
        <v>36130</v>
      </c>
      <c r="G385">
        <v>1957</v>
      </c>
      <c r="H385" t="s">
        <v>36772</v>
      </c>
      <c r="I385" t="s">
        <v>31333</v>
      </c>
      <c r="J385" t="s">
        <v>31312</v>
      </c>
      <c r="K385" t="s">
        <v>38</v>
      </c>
      <c r="M385" t="s">
        <v>7</v>
      </c>
      <c r="N385" t="s">
        <v>8</v>
      </c>
      <c r="O385" t="s">
        <v>33</v>
      </c>
      <c r="P385" t="s">
        <v>35338</v>
      </c>
      <c r="R385" t="s">
        <v>7</v>
      </c>
      <c r="S385" t="s">
        <v>8</v>
      </c>
    </row>
    <row r="386" spans="1:19" x14ac:dyDescent="0.25">
      <c r="A386">
        <v>263661</v>
      </c>
      <c r="B386" t="s">
        <v>31402</v>
      </c>
      <c r="C386" t="s">
        <v>31391</v>
      </c>
      <c r="D386" t="s">
        <v>31359</v>
      </c>
      <c r="E386" t="s">
        <v>36143</v>
      </c>
      <c r="F386" t="s">
        <v>36144</v>
      </c>
      <c r="G386">
        <v>2001</v>
      </c>
      <c r="H386" t="s">
        <v>36774</v>
      </c>
      <c r="I386" t="s">
        <v>35317</v>
      </c>
      <c r="J386" t="s">
        <v>31403</v>
      </c>
      <c r="K386" t="s">
        <v>38</v>
      </c>
      <c r="M386" t="s">
        <v>7</v>
      </c>
      <c r="N386" t="s">
        <v>8</v>
      </c>
      <c r="O386" t="s">
        <v>33</v>
      </c>
      <c r="P386" t="s">
        <v>35338</v>
      </c>
      <c r="R386" t="s">
        <v>7</v>
      </c>
      <c r="S386" t="s">
        <v>8</v>
      </c>
    </row>
    <row r="387" spans="1:19" x14ac:dyDescent="0.25">
      <c r="A387">
        <v>266546</v>
      </c>
      <c r="B387" t="s">
        <v>31758</v>
      </c>
      <c r="C387" t="s">
        <v>31755</v>
      </c>
      <c r="D387" t="s">
        <v>31748</v>
      </c>
      <c r="E387" t="s">
        <v>36152</v>
      </c>
      <c r="F387" t="s">
        <v>35378</v>
      </c>
      <c r="G387">
        <v>1998</v>
      </c>
      <c r="H387" t="s">
        <v>36781</v>
      </c>
      <c r="I387" t="s">
        <v>31756</v>
      </c>
      <c r="J387" t="s">
        <v>31759</v>
      </c>
      <c r="K387" t="s">
        <v>15</v>
      </c>
      <c r="M387" t="s">
        <v>7</v>
      </c>
      <c r="N387" t="s">
        <v>8</v>
      </c>
      <c r="O387" t="s">
        <v>33</v>
      </c>
      <c r="P387" t="s">
        <v>35338</v>
      </c>
      <c r="R387" t="s">
        <v>7</v>
      </c>
      <c r="S387" t="s">
        <v>8</v>
      </c>
    </row>
    <row r="388" spans="1:19" x14ac:dyDescent="0.25">
      <c r="A388">
        <v>269560</v>
      </c>
      <c r="B388" t="s">
        <v>32164</v>
      </c>
      <c r="C388" t="s">
        <v>32112</v>
      </c>
      <c r="D388" t="s">
        <v>32106</v>
      </c>
      <c r="E388" t="s">
        <v>36161</v>
      </c>
      <c r="F388" t="s">
        <v>35744</v>
      </c>
      <c r="G388">
        <v>1999</v>
      </c>
      <c r="H388" t="s">
        <v>36788</v>
      </c>
      <c r="I388" t="s">
        <v>32113</v>
      </c>
      <c r="J388" t="s">
        <v>32165</v>
      </c>
      <c r="K388" t="s">
        <v>38</v>
      </c>
      <c r="M388" t="s">
        <v>7</v>
      </c>
      <c r="N388" t="s">
        <v>8</v>
      </c>
      <c r="O388" t="s">
        <v>33</v>
      </c>
      <c r="P388" t="s">
        <v>35338</v>
      </c>
    </row>
    <row r="389" spans="1:19" x14ac:dyDescent="0.25">
      <c r="A389">
        <v>269639</v>
      </c>
      <c r="B389" t="s">
        <v>32175</v>
      </c>
      <c r="C389" t="s">
        <v>32105</v>
      </c>
      <c r="D389" t="s">
        <v>32106</v>
      </c>
      <c r="E389" t="s">
        <v>36161</v>
      </c>
      <c r="F389" t="s">
        <v>35744</v>
      </c>
      <c r="G389">
        <v>1999</v>
      </c>
      <c r="H389" t="s">
        <v>36788</v>
      </c>
      <c r="I389" t="s">
        <v>32107</v>
      </c>
      <c r="J389" t="s">
        <v>32176</v>
      </c>
      <c r="K389" t="s">
        <v>15</v>
      </c>
      <c r="M389" t="s">
        <v>7</v>
      </c>
      <c r="N389" t="s">
        <v>167</v>
      </c>
      <c r="O389" t="s">
        <v>33</v>
      </c>
      <c r="P389" t="s">
        <v>35338</v>
      </c>
    </row>
    <row r="390" spans="1:19" x14ac:dyDescent="0.25">
      <c r="A390">
        <v>269777</v>
      </c>
      <c r="B390" t="s">
        <v>32188</v>
      </c>
      <c r="C390" t="s">
        <v>32184</v>
      </c>
      <c r="D390" t="s">
        <v>32106</v>
      </c>
      <c r="E390" t="s">
        <v>36161</v>
      </c>
      <c r="F390" t="s">
        <v>35744</v>
      </c>
      <c r="G390">
        <v>1999</v>
      </c>
      <c r="H390" t="s">
        <v>36788</v>
      </c>
      <c r="I390" t="s">
        <v>8829</v>
      </c>
      <c r="J390" t="s">
        <v>32189</v>
      </c>
      <c r="K390" t="s">
        <v>38</v>
      </c>
      <c r="M390" t="s">
        <v>7</v>
      </c>
      <c r="N390" t="s">
        <v>8</v>
      </c>
      <c r="O390" t="s">
        <v>33</v>
      </c>
      <c r="P390" t="s">
        <v>35338</v>
      </c>
    </row>
    <row r="391" spans="1:19" x14ac:dyDescent="0.25">
      <c r="A391">
        <v>269823</v>
      </c>
      <c r="B391" t="s">
        <v>32204</v>
      </c>
      <c r="C391" t="s">
        <v>32193</v>
      </c>
      <c r="D391" t="s">
        <v>32106</v>
      </c>
      <c r="E391" t="s">
        <v>36161</v>
      </c>
      <c r="F391" t="s">
        <v>35744</v>
      </c>
      <c r="G391">
        <v>1999</v>
      </c>
      <c r="H391" t="s">
        <v>36788</v>
      </c>
      <c r="I391" t="s">
        <v>32194</v>
      </c>
      <c r="J391" t="s">
        <v>32205</v>
      </c>
      <c r="K391" t="s">
        <v>38</v>
      </c>
      <c r="M391" t="s">
        <v>7</v>
      </c>
      <c r="N391" t="s">
        <v>8</v>
      </c>
      <c r="O391" t="s">
        <v>33</v>
      </c>
      <c r="P391" t="s">
        <v>35338</v>
      </c>
    </row>
    <row r="392" spans="1:19" x14ac:dyDescent="0.25">
      <c r="A392">
        <v>269915</v>
      </c>
      <c r="B392" t="s">
        <v>32217</v>
      </c>
      <c r="C392" t="s">
        <v>32218</v>
      </c>
      <c r="D392" t="s">
        <v>32106</v>
      </c>
      <c r="E392" t="s">
        <v>36161</v>
      </c>
      <c r="F392" t="s">
        <v>35744</v>
      </c>
      <c r="G392">
        <v>1999</v>
      </c>
      <c r="H392" t="s">
        <v>36788</v>
      </c>
      <c r="I392" t="s">
        <v>10773</v>
      </c>
      <c r="J392" t="s">
        <v>32219</v>
      </c>
      <c r="K392" t="s">
        <v>38</v>
      </c>
      <c r="M392" t="s">
        <v>7</v>
      </c>
      <c r="N392" t="s">
        <v>8</v>
      </c>
      <c r="O392" t="s">
        <v>33</v>
      </c>
      <c r="P392" t="s">
        <v>35338</v>
      </c>
    </row>
    <row r="393" spans="1:19" x14ac:dyDescent="0.25">
      <c r="A393">
        <v>270389</v>
      </c>
      <c r="B393" t="s">
        <v>32313</v>
      </c>
      <c r="C393" t="s">
        <v>32294</v>
      </c>
      <c r="D393" t="s">
        <v>32254</v>
      </c>
      <c r="E393" t="s">
        <v>36162</v>
      </c>
      <c r="F393" t="s">
        <v>35396</v>
      </c>
      <c r="G393" t="s">
        <v>36163</v>
      </c>
      <c r="H393" t="s">
        <v>36789</v>
      </c>
      <c r="I393" t="s">
        <v>32295</v>
      </c>
      <c r="J393" t="s">
        <v>32314</v>
      </c>
      <c r="K393" t="s">
        <v>15</v>
      </c>
      <c r="M393" t="s">
        <v>7</v>
      </c>
      <c r="N393" t="s">
        <v>8</v>
      </c>
      <c r="O393" t="s">
        <v>33</v>
      </c>
      <c r="P393" t="s">
        <v>35338</v>
      </c>
      <c r="R393" t="s">
        <v>35209</v>
      </c>
      <c r="S393" t="s">
        <v>8</v>
      </c>
    </row>
    <row r="394" spans="1:19" x14ac:dyDescent="0.25">
      <c r="A394">
        <v>270579</v>
      </c>
      <c r="B394" t="s">
        <v>32349</v>
      </c>
      <c r="C394" t="s">
        <v>32260</v>
      </c>
      <c r="D394" t="s">
        <v>32254</v>
      </c>
      <c r="E394" t="s">
        <v>36162</v>
      </c>
      <c r="F394" t="s">
        <v>35396</v>
      </c>
      <c r="G394" t="s">
        <v>36163</v>
      </c>
      <c r="H394" t="s">
        <v>36789</v>
      </c>
      <c r="I394" t="s">
        <v>32261</v>
      </c>
      <c r="J394" t="s">
        <v>32350</v>
      </c>
      <c r="K394" t="s">
        <v>38</v>
      </c>
      <c r="M394" t="s">
        <v>7</v>
      </c>
      <c r="N394" t="s">
        <v>8</v>
      </c>
      <c r="O394" t="s">
        <v>33</v>
      </c>
      <c r="P394" t="s">
        <v>35338</v>
      </c>
      <c r="R394" t="s">
        <v>7</v>
      </c>
      <c r="S394" t="s">
        <v>8</v>
      </c>
    </row>
    <row r="395" spans="1:19" x14ac:dyDescent="0.25">
      <c r="A395">
        <v>270755</v>
      </c>
      <c r="B395" t="s">
        <v>32374</v>
      </c>
      <c r="C395" t="s">
        <v>32375</v>
      </c>
      <c r="D395" t="s">
        <v>32254</v>
      </c>
      <c r="E395" t="s">
        <v>36162</v>
      </c>
      <c r="F395" t="s">
        <v>35396</v>
      </c>
      <c r="G395" t="s">
        <v>36163</v>
      </c>
      <c r="H395" t="s">
        <v>36789</v>
      </c>
      <c r="I395" t="s">
        <v>396</v>
      </c>
      <c r="J395" t="s">
        <v>32376</v>
      </c>
      <c r="K395" t="s">
        <v>38</v>
      </c>
      <c r="M395" t="s">
        <v>7</v>
      </c>
      <c r="N395" t="s">
        <v>8</v>
      </c>
      <c r="O395" t="s">
        <v>33</v>
      </c>
      <c r="P395" t="s">
        <v>35338</v>
      </c>
    </row>
    <row r="396" spans="1:19" x14ac:dyDescent="0.25">
      <c r="A396">
        <v>272965</v>
      </c>
      <c r="B396" t="s">
        <v>32662</v>
      </c>
      <c r="C396" t="s">
        <v>32633</v>
      </c>
      <c r="D396" t="s">
        <v>32610</v>
      </c>
      <c r="E396" t="s">
        <v>36171</v>
      </c>
      <c r="F396" t="s">
        <v>36172</v>
      </c>
      <c r="G396">
        <v>1999</v>
      </c>
      <c r="H396" t="s">
        <v>36794</v>
      </c>
      <c r="I396" t="s">
        <v>32634</v>
      </c>
      <c r="J396" t="s">
        <v>32663</v>
      </c>
      <c r="K396" t="s">
        <v>38</v>
      </c>
      <c r="M396" t="s">
        <v>35209</v>
      </c>
      <c r="N396" t="s">
        <v>8</v>
      </c>
      <c r="O396" t="s">
        <v>33</v>
      </c>
      <c r="P396" t="s">
        <v>35338</v>
      </c>
    </row>
    <row r="397" spans="1:19" x14ac:dyDescent="0.25">
      <c r="A397">
        <v>273409</v>
      </c>
      <c r="B397" t="s">
        <v>32713</v>
      </c>
      <c r="C397" t="s">
        <v>32714</v>
      </c>
      <c r="D397" t="s">
        <v>32706</v>
      </c>
      <c r="E397" t="s">
        <v>36173</v>
      </c>
      <c r="F397" t="s">
        <v>35419</v>
      </c>
      <c r="G397">
        <v>1971</v>
      </c>
      <c r="H397" t="s">
        <v>36795</v>
      </c>
      <c r="I397" t="s">
        <v>32715</v>
      </c>
      <c r="J397" t="s">
        <v>32716</v>
      </c>
      <c r="K397" t="s">
        <v>38</v>
      </c>
      <c r="M397" t="s">
        <v>7</v>
      </c>
      <c r="N397" t="s">
        <v>8</v>
      </c>
      <c r="O397" t="s">
        <v>33</v>
      </c>
      <c r="P397" t="s">
        <v>35338</v>
      </c>
    </row>
    <row r="398" spans="1:19" x14ac:dyDescent="0.25">
      <c r="A398">
        <v>274321</v>
      </c>
      <c r="B398" t="s">
        <v>32810</v>
      </c>
      <c r="C398" t="s">
        <v>32762</v>
      </c>
      <c r="D398" t="s">
        <v>32763</v>
      </c>
      <c r="E398" t="s">
        <v>36175</v>
      </c>
      <c r="F398" t="s">
        <v>36176</v>
      </c>
      <c r="G398">
        <v>1932</v>
      </c>
      <c r="H398" t="s">
        <v>36797</v>
      </c>
      <c r="I398" t="s">
        <v>9458</v>
      </c>
      <c r="J398" t="s">
        <v>32811</v>
      </c>
      <c r="K398" t="s">
        <v>38</v>
      </c>
      <c r="M398" t="s">
        <v>7</v>
      </c>
      <c r="N398" t="s">
        <v>8</v>
      </c>
      <c r="O398" t="s">
        <v>33</v>
      </c>
      <c r="P398" t="s">
        <v>35338</v>
      </c>
    </row>
    <row r="399" spans="1:19" x14ac:dyDescent="0.25">
      <c r="A399">
        <v>274405</v>
      </c>
      <c r="B399" t="s">
        <v>32816</v>
      </c>
      <c r="C399" t="s">
        <v>32817</v>
      </c>
      <c r="D399" t="s">
        <v>32818</v>
      </c>
      <c r="E399" t="s">
        <v>36177</v>
      </c>
      <c r="F399" t="s">
        <v>36178</v>
      </c>
      <c r="G399">
        <v>1997</v>
      </c>
      <c r="H399" t="s">
        <v>36798</v>
      </c>
      <c r="I399" t="s">
        <v>6421</v>
      </c>
      <c r="J399" t="s">
        <v>32819</v>
      </c>
      <c r="K399" t="s">
        <v>15</v>
      </c>
      <c r="M399" t="s">
        <v>7</v>
      </c>
      <c r="N399" t="s">
        <v>8</v>
      </c>
      <c r="O399" t="s">
        <v>33</v>
      </c>
      <c r="P399" t="s">
        <v>35338</v>
      </c>
    </row>
    <row r="400" spans="1:19" x14ac:dyDescent="0.25">
      <c r="A400">
        <v>275304</v>
      </c>
      <c r="B400" t="s">
        <v>32916</v>
      </c>
      <c r="C400" t="s">
        <v>32911</v>
      </c>
      <c r="D400" t="s">
        <v>32867</v>
      </c>
      <c r="E400" t="s">
        <v>36179</v>
      </c>
      <c r="F400" t="s">
        <v>36180</v>
      </c>
      <c r="G400">
        <v>1934</v>
      </c>
      <c r="H400" t="s">
        <v>36799</v>
      </c>
      <c r="I400" t="s">
        <v>32912</v>
      </c>
      <c r="J400" t="s">
        <v>32917</v>
      </c>
      <c r="K400" t="s">
        <v>38</v>
      </c>
      <c r="M400" t="s">
        <v>35209</v>
      </c>
      <c r="N400" t="s">
        <v>167</v>
      </c>
      <c r="O400" t="s">
        <v>33</v>
      </c>
      <c r="P400" t="s">
        <v>35338</v>
      </c>
    </row>
    <row r="401" spans="1:16" x14ac:dyDescent="0.25">
      <c r="A401">
        <v>278212</v>
      </c>
      <c r="B401" t="s">
        <v>33316</v>
      </c>
      <c r="C401" t="s">
        <v>33317</v>
      </c>
      <c r="D401" t="s">
        <v>33271</v>
      </c>
      <c r="E401" t="s">
        <v>36190</v>
      </c>
      <c r="F401" t="s">
        <v>35392</v>
      </c>
      <c r="G401">
        <v>1996</v>
      </c>
      <c r="H401" t="s">
        <v>36806</v>
      </c>
      <c r="I401" t="s">
        <v>33318</v>
      </c>
      <c r="J401" t="s">
        <v>33319</v>
      </c>
      <c r="K401" t="s">
        <v>38</v>
      </c>
      <c r="M401" t="s">
        <v>35209</v>
      </c>
      <c r="N401" t="s">
        <v>8</v>
      </c>
      <c r="O401" t="s">
        <v>33</v>
      </c>
      <c r="P401" t="s">
        <v>35338</v>
      </c>
    </row>
  </sheetData>
  <autoFilter ref="A1:S401" xr:uid="{0AFD7F87-035F-4B55-A643-36352B5D9BB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B61E9-5894-443C-B14E-F25A7974341E}">
  <dimension ref="A2:J18"/>
  <sheetViews>
    <sheetView workbookViewId="0">
      <selection activeCell="D20" sqref="D20"/>
    </sheetView>
  </sheetViews>
  <sheetFormatPr baseColWidth="10" defaultRowHeight="15" x14ac:dyDescent="0.25"/>
  <cols>
    <col min="2" max="2" width="19.28515625" customWidth="1"/>
    <col min="3" max="3" width="24" customWidth="1"/>
    <col min="4" max="4" width="20.140625" customWidth="1"/>
    <col min="5" max="5" width="25.28515625" customWidth="1"/>
    <col min="6" max="6" width="28.85546875" customWidth="1"/>
    <col min="7" max="7" width="26" customWidth="1"/>
    <col min="8" max="8" width="17.28515625" customWidth="1"/>
    <col min="9" max="9" width="22.5703125" customWidth="1"/>
    <col min="10" max="10" width="18.7109375" customWidth="1"/>
  </cols>
  <sheetData>
    <row r="2" spans="1:10" x14ac:dyDescent="0.25">
      <c r="B2" s="6" t="s">
        <v>36857</v>
      </c>
      <c r="C2" s="7" t="s">
        <v>36858</v>
      </c>
      <c r="D2" s="6" t="s">
        <v>36859</v>
      </c>
      <c r="E2" s="7" t="s">
        <v>36860</v>
      </c>
      <c r="F2" s="6" t="s">
        <v>36861</v>
      </c>
      <c r="G2" s="7" t="s">
        <v>36862</v>
      </c>
      <c r="H2" s="6" t="s">
        <v>36863</v>
      </c>
      <c r="I2" s="7" t="s">
        <v>36864</v>
      </c>
      <c r="J2" s="6" t="s">
        <v>36865</v>
      </c>
    </row>
    <row r="3" spans="1:10" x14ac:dyDescent="0.25">
      <c r="A3" s="5" t="s">
        <v>202</v>
      </c>
      <c r="B3">
        <f t="array" ref="B3">COUNTIFS(Data_SET!$K$1:$K$401,Freq!$A3,Data_SET!$M$1:$M$401,"TEMPORAL",Data_SET!$N$1:$N$401,"CAUSAL")</f>
        <v>25</v>
      </c>
      <c r="C3">
        <f>COUNTIFS(Data_SET!$K$1:$K$401,Freq!$A3,Data_SET!$M$1:$M$401,"TEMPORAL",Data_SET!$N$1:$N$401,"NON-CAUSAL")</f>
        <v>14</v>
      </c>
      <c r="D3">
        <f>COUNTIFS(Data_SET!$K$1:$K$401,Freq!$A3,Data_SET!$M$1:$M$401,"TEMPORAL",Data_SET!$N$1:$N$401,"?UNSURE")</f>
        <v>0</v>
      </c>
      <c r="E3">
        <f>COUNTIFS(Data_SET!$K$1:$K$401,Freq!$A3,Data_SET!$M$1:$M$401,"NON-TEMPORAL",Data_SET!$N$1:$N$401,"CAUSAL")</f>
        <v>0</v>
      </c>
      <c r="F3">
        <f>COUNTIFS(Data_SET!$K$1:$K$401,Freq!$A3,Data_SET!$M$1:$M$401,"NON-TEMPORAL",Data_SET!$N$1:$N$401,"NON-CAUSAL")</f>
        <v>0</v>
      </c>
      <c r="G3">
        <f>COUNTIFS(Data_SET!$K$1:$K$401,Freq!$A3,Data_SET!$M$1:$M$401,"NON-TEMPORAL",Data_SET!$N$1:$N$401,"?UNSURE")</f>
        <v>0</v>
      </c>
      <c r="H3">
        <f>COUNTIFS(Data_SET!$K$1:$K$401,Freq!$A3,Data_SET!$M$1:$M$401,"?UNSURE",Data_SET!$N$1:$N$401,"CAUSAL")</f>
        <v>0</v>
      </c>
      <c r="I3">
        <f>COUNTIFS(Data_SET!$K$1:$K$401,Freq!$A3,Data_SET!$M$1:$M$401,"?UNSURE",Data_SET!$N$1:$N$401,"NON-CAUSAL")</f>
        <v>0</v>
      </c>
      <c r="J3">
        <f>COUNTIFS(Data_SET!$K$1:$K$401,Freq!$A3,Data_SET!$M$1:$M$401,"?UNSURE",Data_SET!$N$1:$N$401,"?UNSURE")</f>
        <v>0</v>
      </c>
    </row>
    <row r="4" spans="1:10" x14ac:dyDescent="0.25">
      <c r="A4" s="5" t="s">
        <v>128</v>
      </c>
      <c r="B4">
        <f t="array" ref="B4">COUNTIFS(Data_SET!$K$1:$K$401,Freq!$A4,Data_SET!$M$1:$M$401,"TEMPORAL",Data_SET!$N$1:$N$401,"CAUSAL")</f>
        <v>35</v>
      </c>
      <c r="C4">
        <f>COUNTIFS(Data_SET!$K$1:$K$401,Freq!$A4,Data_SET!$M$1:$M$401,"TEMPORAL",Data_SET!$N$1:$N$401,"NON-CAUSAL")</f>
        <v>23</v>
      </c>
      <c r="D4">
        <f>COUNTIFS(Data_SET!$K$1:$K$401,Freq!$A4,Data_SET!$M$1:$M$401,"TEMPORAL",Data_SET!$N$1:$N$401,"?UNSURE")</f>
        <v>2</v>
      </c>
      <c r="E4">
        <f>COUNTIFS(Data_SET!$K$1:$K$401,Freq!$A4,Data_SET!$M$1:$M$401,"NON-TEMPORAL",Data_SET!$N$1:$N$401,"CAUSAL")</f>
        <v>1</v>
      </c>
      <c r="F4">
        <f>COUNTIFS(Data_SET!$K$1:$K$401,Freq!$A4,Data_SET!$M$1:$M$401,"NON-TEMPORAL",Data_SET!$N$1:$N$401,"NON-CAUSAL")</f>
        <v>0</v>
      </c>
      <c r="G4">
        <f>COUNTIFS(Data_SET!$K$1:$K$401,Freq!$A4,Data_SET!$M$1:$M$401,"NON-TEMPORAL",Data_SET!$N$1:$N$401,"?UNSURE")</f>
        <v>0</v>
      </c>
      <c r="H4">
        <f>COUNTIFS(Data_SET!$K$1:$K$401,Freq!$A4,Data_SET!$M$1:$M$401,"?UNSURE",Data_SET!$N$1:$N$401,"CAUSAL")</f>
        <v>0</v>
      </c>
      <c r="I4">
        <f>COUNTIFS(Data_SET!$K$1:$K$401,Freq!$A4,Data_SET!$M$1:$M$401,"?UNSURE",Data_SET!$N$1:$N$401,"NON-CAUSAL")</f>
        <v>0</v>
      </c>
      <c r="J4">
        <f>COUNTIFS(Data_SET!$K$1:$K$401,Freq!$A4,Data_SET!$M$1:$M$401,"?UNSURE",Data_SET!$N$1:$N$401,"?UNSURE")</f>
        <v>0</v>
      </c>
    </row>
    <row r="5" spans="1:10" x14ac:dyDescent="0.25">
      <c r="A5" s="5" t="s">
        <v>15</v>
      </c>
      <c r="B5">
        <f t="array" ref="B5">COUNTIFS(Data_SET!$K$1:$K$401,Freq!$A5,Data_SET!$M$1:$M$401,"TEMPORAL",Data_SET!$N$1:$N$401,"CAUSAL")</f>
        <v>9</v>
      </c>
      <c r="C5">
        <f>COUNTIFS(Data_SET!$K$1:$K$401,Freq!$A5,Data_SET!$M$1:$M$401,"TEMPORAL",Data_SET!$N$1:$N$401,"NON-CAUSAL")</f>
        <v>4</v>
      </c>
      <c r="D5">
        <f>COUNTIFS(Data_SET!$K$1:$K$401,Freq!$A5,Data_SET!$M$1:$M$401,"TEMPORAL",Data_SET!$N$1:$N$401,"?UNSURE")</f>
        <v>0</v>
      </c>
      <c r="E5">
        <f>COUNTIFS(Data_SET!$K$1:$K$401,Freq!$A5,Data_SET!$M$1:$M$401,"NON-TEMPORAL",Data_SET!$N$1:$N$401,"CAUSAL")</f>
        <v>5</v>
      </c>
      <c r="F5">
        <f>COUNTIFS(Data_SET!$K$1:$K$401,Freq!$A5,Data_SET!$M$1:$M$401,"NON-TEMPORAL",Data_SET!$N$1:$N$401,"NON-CAUSAL")</f>
        <v>0</v>
      </c>
      <c r="G5">
        <f>COUNTIFS(Data_SET!$K$1:$K$401,Freq!$A5,Data_SET!$M$1:$M$401,"NON-TEMPORAL",Data_SET!$N$1:$N$401,"?UNSURE")</f>
        <v>0</v>
      </c>
      <c r="H5">
        <f>COUNTIFS(Data_SET!$K$1:$K$401,Freq!$A5,Data_SET!$M$1:$M$401,"?UNSURE",Data_SET!$N$1:$N$401,"CAUSAL")</f>
        <v>0</v>
      </c>
      <c r="I5">
        <f>COUNTIFS(Data_SET!$K$1:$K$401,Freq!$A5,Data_SET!$M$1:$M$401,"?UNSURE",Data_SET!$N$1:$N$401,"NON-CAUSAL")</f>
        <v>0</v>
      </c>
      <c r="J5">
        <f>COUNTIFS(Data_SET!$K$1:$K$401,Freq!$A5,Data_SET!$M$1:$M$401,"?UNSURE",Data_SET!$N$1:$N$401,"?UNSURE")</f>
        <v>0</v>
      </c>
    </row>
    <row r="6" spans="1:10" x14ac:dyDescent="0.25">
      <c r="A6" s="5" t="s">
        <v>38</v>
      </c>
      <c r="B6">
        <f t="array" ref="B6">COUNTIFS(Data_SET!$K$1:$K$401,Freq!$A6,Data_SET!$M$1:$M$401,"TEMPORAL",Data_SET!$N$1:$N$401,"CAUSAL")</f>
        <v>31</v>
      </c>
      <c r="C6">
        <f>COUNTIFS(Data_SET!$K$1:$K$401,Freq!$A6,Data_SET!$M$1:$M$401,"TEMPORAL",Data_SET!$N$1:$N$401,"NON-CAUSAL")</f>
        <v>20</v>
      </c>
      <c r="D6">
        <f>COUNTIFS(Data_SET!$K$1:$K$401,Freq!$A6,Data_SET!$M$1:$M$401,"TEMPORAL",Data_SET!$N$1:$N$401,"?UNSURE")</f>
        <v>0</v>
      </c>
      <c r="E6">
        <f>COUNTIFS(Data_SET!$K$1:$K$401,Freq!$A6,Data_SET!$M$1:$M$401,"NON-TEMPORAL",Data_SET!$N$1:$N$401,"CAUSAL")</f>
        <v>18</v>
      </c>
      <c r="F6">
        <f>COUNTIFS(Data_SET!$K$1:$K$401,Freq!$A6,Data_SET!$M$1:$M$401,"NON-TEMPORAL",Data_SET!$N$1:$N$401,"NON-CAUSAL")</f>
        <v>9</v>
      </c>
      <c r="G6">
        <f>COUNTIFS(Data_SET!$K$1:$K$401,Freq!$A6,Data_SET!$M$1:$M$401,"NON-TEMPORAL",Data_SET!$N$1:$N$401,"?UNSURE")</f>
        <v>2</v>
      </c>
      <c r="H6">
        <f>COUNTIFS(Data_SET!$K$1:$K$401,Freq!$A6,Data_SET!$M$1:$M$401,"?UNSURE",Data_SET!$N$1:$N$401,"CAUSAL")</f>
        <v>1</v>
      </c>
      <c r="I6">
        <f>COUNTIFS(Data_SET!$K$1:$K$401,Freq!$A6,Data_SET!$M$1:$M$401,"?UNSURE",Data_SET!$N$1:$N$401,"NON-CAUSAL")</f>
        <v>0</v>
      </c>
      <c r="J6">
        <f>COUNTIFS(Data_SET!$K$1:$K$401,Freq!$A6,Data_SET!$M$1:$M$401,"?UNSURE",Data_SET!$N$1:$N$401,"?UNSURE")</f>
        <v>0</v>
      </c>
    </row>
    <row r="7" spans="1:10" x14ac:dyDescent="0.25">
      <c r="A7" s="5" t="s">
        <v>502</v>
      </c>
      <c r="B7">
        <f t="array" ref="B7">COUNTIFS(Data_SET!$K$1:$K$401,Freq!$A7,Data_SET!$M$1:$M$401,"TEMPORAL",Data_SET!$N$1:$N$401,"CAUSAL")</f>
        <v>4</v>
      </c>
      <c r="C7">
        <f>COUNTIFS(Data_SET!$K$1:$K$401,Freq!$A7,Data_SET!$M$1:$M$401,"TEMPORAL",Data_SET!$N$1:$N$401,"NON-CAUSAL")</f>
        <v>3</v>
      </c>
      <c r="D7">
        <f>COUNTIFS(Data_SET!$K$1:$K$401,Freq!$A7,Data_SET!$M$1:$M$401,"TEMPORAL",Data_SET!$N$1:$N$401,"?UNSURE")</f>
        <v>0</v>
      </c>
      <c r="E7">
        <f>COUNTIFS(Data_SET!$K$1:$K$401,Freq!$A7,Data_SET!$M$1:$M$401,"NON-TEMPORAL",Data_SET!$N$1:$N$401,"CAUSAL")</f>
        <v>9</v>
      </c>
      <c r="F7">
        <f>COUNTIFS(Data_SET!$K$1:$K$401,Freq!$A7,Data_SET!$M$1:$M$401,"NON-TEMPORAL",Data_SET!$N$1:$N$401,"NON-CAUSAL")</f>
        <v>0</v>
      </c>
      <c r="G7">
        <f>COUNTIFS(Data_SET!$K$1:$K$401,Freq!$A7,Data_SET!$M$1:$M$401,"NON-TEMPORAL",Data_SET!$N$1:$N$401,"?UNSURE")</f>
        <v>0</v>
      </c>
      <c r="H7">
        <f>COUNTIFS(Data_SET!$K$1:$K$401,Freq!$A7,Data_SET!$M$1:$M$401,"?UNSURE",Data_SET!$N$1:$N$401,"CAUSAL")</f>
        <v>0</v>
      </c>
      <c r="I7">
        <f>COUNTIFS(Data_SET!$K$1:$K$401,Freq!$A7,Data_SET!$M$1:$M$401,"?UNSURE",Data_SET!$N$1:$N$401,"NON-CAUSAL")</f>
        <v>0</v>
      </c>
      <c r="J7">
        <f>COUNTIFS(Data_SET!$K$1:$K$401,Freq!$A7,Data_SET!$M$1:$M$401,"?UNSURE",Data_SET!$N$1:$N$401,"?UNSURE")</f>
        <v>0</v>
      </c>
    </row>
    <row r="8" spans="1:10" x14ac:dyDescent="0.25">
      <c r="A8" s="5" t="s">
        <v>32</v>
      </c>
      <c r="B8">
        <f t="array" ref="B8">COUNTIFS(Data_SET!$K$1:$K$401,Freq!$A8,Data_SET!$M$1:$M$401,"TEMPORAL",Data_SET!$N$1:$N$401,"CAUSAL")</f>
        <v>37</v>
      </c>
      <c r="C8">
        <f>COUNTIFS(Data_SET!$K$1:$K$401,Freq!$A8,Data_SET!$M$1:$M$401,"TEMPORAL",Data_SET!$N$1:$N$401,"NON-CAUSAL")</f>
        <v>19</v>
      </c>
      <c r="D8">
        <f>COUNTIFS(Data_SET!$K$1:$K$401,Freq!$A8,Data_SET!$M$1:$M$401,"TEMPORAL",Data_SET!$N$1:$N$401,"?UNSURE")</f>
        <v>0</v>
      </c>
      <c r="E8">
        <f>COUNTIFS(Data_SET!$K$1:$K$401,Freq!$A8,Data_SET!$M$1:$M$401,"NON-TEMPORAL",Data_SET!$N$1:$N$401,"CAUSAL")</f>
        <v>26</v>
      </c>
      <c r="F8">
        <f>COUNTIFS(Data_SET!$K$1:$K$401,Freq!$A8,Data_SET!$M$1:$M$401,"NON-TEMPORAL",Data_SET!$N$1:$N$401,"NON-CAUSAL")</f>
        <v>0</v>
      </c>
      <c r="G8">
        <f>COUNTIFS(Data_SET!$K$1:$K$401,Freq!$A8,Data_SET!$M$1:$M$401,"NON-TEMPORAL",Data_SET!$N$1:$N$401,"?UNSURE")</f>
        <v>2</v>
      </c>
      <c r="H8">
        <f>COUNTIFS(Data_SET!$K$1:$K$401,Freq!$A8,Data_SET!$M$1:$M$401,"?UNSURE",Data_SET!$N$1:$N$401,"CAUSAL")</f>
        <v>0</v>
      </c>
      <c r="I8">
        <f>COUNTIFS(Data_SET!$K$1:$K$401,Freq!$A8,Data_SET!$M$1:$M$401,"?UNSURE",Data_SET!$N$1:$N$401,"NON-CAUSAL")</f>
        <v>0</v>
      </c>
      <c r="J8">
        <f>COUNTIFS(Data_SET!$K$1:$K$401,Freq!$A8,Data_SET!$M$1:$M$401,"?UNSURE",Data_SET!$N$1:$N$401,"?UNSURE")</f>
        <v>0</v>
      </c>
    </row>
    <row r="9" spans="1:10" x14ac:dyDescent="0.25">
      <c r="A9" s="5" t="s">
        <v>55</v>
      </c>
      <c r="B9" s="4"/>
      <c r="C9" s="4"/>
      <c r="D9" s="4"/>
      <c r="E9" s="4"/>
      <c r="F9" s="4"/>
      <c r="G9" s="4"/>
      <c r="H9" s="4"/>
      <c r="I9" s="4"/>
      <c r="J9" s="4"/>
    </row>
    <row r="10" spans="1:10" x14ac:dyDescent="0.25">
      <c r="A10" s="5" t="s">
        <v>21</v>
      </c>
      <c r="B10" s="4"/>
      <c r="C10" s="4"/>
      <c r="D10" s="4"/>
      <c r="E10" s="4"/>
      <c r="F10" s="4"/>
      <c r="G10" s="4"/>
      <c r="H10" s="4"/>
      <c r="I10" s="4"/>
      <c r="J10" s="4"/>
    </row>
    <row r="11" spans="1:10" x14ac:dyDescent="0.25">
      <c r="A11" s="5" t="s">
        <v>36887</v>
      </c>
      <c r="B11" s="4"/>
      <c r="C11" s="4"/>
      <c r="D11" s="4"/>
      <c r="E11" s="4"/>
      <c r="F11" s="4"/>
      <c r="G11" s="4"/>
      <c r="H11" s="4"/>
      <c r="I11" s="4"/>
      <c r="J11" s="4"/>
    </row>
    <row r="13" spans="1:10" x14ac:dyDescent="0.25">
      <c r="B13" s="6" t="s">
        <v>36857</v>
      </c>
      <c r="C13" s="7" t="s">
        <v>36858</v>
      </c>
      <c r="D13" s="6" t="s">
        <v>36859</v>
      </c>
      <c r="E13" s="7" t="s">
        <v>36860</v>
      </c>
      <c r="F13" s="6" t="s">
        <v>36861</v>
      </c>
      <c r="G13" s="7" t="s">
        <v>36862</v>
      </c>
      <c r="H13" s="6" t="s">
        <v>36863</v>
      </c>
      <c r="I13" s="7" t="s">
        <v>36864</v>
      </c>
      <c r="J13" s="6" t="s">
        <v>36865</v>
      </c>
    </row>
    <row r="14" spans="1:10" x14ac:dyDescent="0.25">
      <c r="A14" t="s">
        <v>35183</v>
      </c>
      <c r="B14">
        <f t="shared" ref="B14:I14" si="0">SUM(B3:B4)</f>
        <v>60</v>
      </c>
      <c r="C14">
        <f t="shared" si="0"/>
        <v>37</v>
      </c>
      <c r="D14">
        <f t="shared" si="0"/>
        <v>2</v>
      </c>
      <c r="E14">
        <f t="shared" si="0"/>
        <v>1</v>
      </c>
      <c r="F14">
        <f t="shared" si="0"/>
        <v>0</v>
      </c>
      <c r="G14">
        <f t="shared" si="0"/>
        <v>0</v>
      </c>
      <c r="H14">
        <f t="shared" si="0"/>
        <v>0</v>
      </c>
      <c r="I14">
        <f t="shared" si="0"/>
        <v>0</v>
      </c>
      <c r="J14">
        <v>0</v>
      </c>
    </row>
    <row r="15" spans="1:10" x14ac:dyDescent="0.25">
      <c r="A15" t="s">
        <v>35168</v>
      </c>
      <c r="B15">
        <f t="shared" ref="B15:H15" si="1">SUM(B5:B6)</f>
        <v>40</v>
      </c>
      <c r="C15">
        <f t="shared" si="1"/>
        <v>24</v>
      </c>
      <c r="D15">
        <f t="shared" si="1"/>
        <v>0</v>
      </c>
      <c r="E15">
        <f t="shared" si="1"/>
        <v>23</v>
      </c>
      <c r="F15">
        <f t="shared" si="1"/>
        <v>9</v>
      </c>
      <c r="G15">
        <f t="shared" si="1"/>
        <v>2</v>
      </c>
      <c r="H15">
        <f t="shared" si="1"/>
        <v>1</v>
      </c>
      <c r="I15">
        <v>0</v>
      </c>
      <c r="J15">
        <v>0</v>
      </c>
    </row>
    <row r="16" spans="1:10" x14ac:dyDescent="0.25">
      <c r="A16" t="s">
        <v>35160</v>
      </c>
      <c r="B16">
        <f t="shared" ref="B16:H16" si="2">SUM(B7:B8)</f>
        <v>41</v>
      </c>
      <c r="C16">
        <f t="shared" si="2"/>
        <v>22</v>
      </c>
      <c r="D16">
        <f t="shared" si="2"/>
        <v>0</v>
      </c>
      <c r="E16">
        <f t="shared" si="2"/>
        <v>35</v>
      </c>
      <c r="F16">
        <f t="shared" si="2"/>
        <v>0</v>
      </c>
      <c r="G16">
        <f t="shared" si="2"/>
        <v>2</v>
      </c>
      <c r="H16">
        <f t="shared" si="2"/>
        <v>0</v>
      </c>
      <c r="I16">
        <v>0</v>
      </c>
      <c r="J16">
        <v>0</v>
      </c>
    </row>
    <row r="17" spans="1:10" x14ac:dyDescent="0.25">
      <c r="A17" t="s">
        <v>35175</v>
      </c>
      <c r="B17" s="4"/>
      <c r="C17" s="4"/>
      <c r="D17" s="4"/>
      <c r="E17" s="4"/>
      <c r="F17" s="4"/>
      <c r="G17" s="4"/>
      <c r="H17" s="4"/>
      <c r="I17" s="4"/>
      <c r="J17" s="4"/>
    </row>
    <row r="18" spans="1:10" x14ac:dyDescent="0.25">
      <c r="A18" t="s">
        <v>36887</v>
      </c>
      <c r="B18" s="4"/>
      <c r="C18" s="4"/>
      <c r="D18" s="4"/>
      <c r="E18" s="4"/>
      <c r="F18" s="4"/>
      <c r="G18" s="4"/>
      <c r="H18" s="4"/>
      <c r="I18" s="4"/>
      <c r="J18" s="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A040-1340-4336-AB8C-0F523EBFB62C}">
  <dimension ref="A1:AC46"/>
  <sheetViews>
    <sheetView workbookViewId="0">
      <selection activeCell="L9" sqref="L9"/>
    </sheetView>
  </sheetViews>
  <sheetFormatPr baseColWidth="10" defaultRowHeight="15" x14ac:dyDescent="0.25"/>
  <cols>
    <col min="2" max="2" width="29.5703125" customWidth="1"/>
  </cols>
  <sheetData>
    <row r="1" spans="1:29" x14ac:dyDescent="0.25">
      <c r="B1" s="1" t="s">
        <v>36873</v>
      </c>
      <c r="C1" t="s">
        <v>14563</v>
      </c>
      <c r="K1" s="1" t="s">
        <v>36875</v>
      </c>
      <c r="N1" s="1" t="s">
        <v>36874</v>
      </c>
      <c r="X1" s="9" t="s">
        <v>36897</v>
      </c>
      <c r="Y1" s="8"/>
    </row>
    <row r="2" spans="1:29" x14ac:dyDescent="0.25">
      <c r="C2" s="6" t="s">
        <v>36857</v>
      </c>
      <c r="D2" s="7" t="s">
        <v>36858</v>
      </c>
      <c r="E2" s="6" t="s">
        <v>36859</v>
      </c>
      <c r="F2" s="7" t="s">
        <v>36860</v>
      </c>
      <c r="G2" s="6" t="s">
        <v>36861</v>
      </c>
      <c r="H2" s="7" t="s">
        <v>36862</v>
      </c>
      <c r="I2" s="6" t="s">
        <v>36863</v>
      </c>
      <c r="J2" s="7" t="s">
        <v>36887</v>
      </c>
      <c r="P2" t="s">
        <v>36877</v>
      </c>
      <c r="Q2" t="s">
        <v>36878</v>
      </c>
      <c r="S2" t="s">
        <v>36879</v>
      </c>
      <c r="T2" t="s">
        <v>36880</v>
      </c>
      <c r="V2" t="s">
        <v>36876</v>
      </c>
    </row>
    <row r="3" spans="1:29" x14ac:dyDescent="0.25">
      <c r="A3" t="s">
        <v>36866</v>
      </c>
      <c r="B3" s="6" t="s">
        <v>36857</v>
      </c>
      <c r="C3">
        <f t="array" ref="C3">COUNTIFS(Data_SET!$P$2:$P$401,"Jemini",Data_SET!$M$2:$M$401,"TEMPORAL",Data_SET!$N$2:$N$401,"CAUSAL",Data_SET!$R$2:$R$401,"TEMPORAL",Data_SET!$S$2:$S$401,"CAUSAL")</f>
        <v>21</v>
      </c>
      <c r="D3" s="4"/>
      <c r="E3">
        <f>COUNTIFS(Data_SET!$P$2:$P$401,"Jemini",Data_SET!$M$2:$M$401,"TEMPORAL",Data_SET!$N$2:$N$401,"CAUSAL",Data_SET!$R$2:$R$401,"TEMPORAL",Data_SET!$S$2:$S$401,"?UNSURE")</f>
        <v>0</v>
      </c>
      <c r="F3">
        <f>COUNTIFS(Data_SET!$P$2:$P$401,"Jemini",Data_SET!$M$2:$M$401,"TEMPORAL",Data_SET!$N$2:$N$401,"CAUSAL",Data_SET!$R$2:$R$401,"NON-TEMPORAL",Data_SET!$S$2:$S$401,"CAUSAL")</f>
        <v>4</v>
      </c>
      <c r="G3">
        <f>COUNTIFS(Data_SET!$P$2:$P$401,"Jemini",Data_SET!$M$2:$M$401,"TEMPORAL",Data_SET!$N$2:$N$401,"CAUSAL",Data_SET!$R$2:$R$401,"NON-TEMPORAL",Data_SET!$S$2:$S$401,"NON-CAUSAL")</f>
        <v>0</v>
      </c>
      <c r="H3">
        <f>COUNTIFS(Data_SET!$P$2:$P$401,"Jemini",Data_SET!$M$2:$M$401,"TEMPORAL",Data_SET!$N$2:$N$401,"CAUSAL",Data_SET!$R$2:$R$401,"NON-TEMPORAL",Data_SET!$S$2:$S$401,"?UNSURE")</f>
        <v>0</v>
      </c>
      <c r="I3">
        <f>COUNTIFS(Data_SET!$P$2:$P$401,"Jemini",Data_SET!$M$2:$M$401,"TEMPORAL",Data_SET!$N$2:$N$401,"CAUSAL",Data_SET!$R$2:$R$401,"?UNSURE",Data_SET!$S$2:$S$401,"CAUSAL")</f>
        <v>0</v>
      </c>
      <c r="J3">
        <f>SUM($C3:$I3)</f>
        <v>25</v>
      </c>
      <c r="N3" s="6" t="s">
        <v>36857</v>
      </c>
      <c r="P3">
        <f>J3</f>
        <v>25</v>
      </c>
      <c r="Q3">
        <f>C10</f>
        <v>27</v>
      </c>
      <c r="S3">
        <f>P3/$L$4</f>
        <v>0.75757575757575757</v>
      </c>
      <c r="T3">
        <f>Q3/$L$4</f>
        <v>0.81818181818181823</v>
      </c>
      <c r="V3">
        <f>PRODUCT(S3,T3)</f>
        <v>0.6198347107438017</v>
      </c>
      <c r="X3" t="s">
        <v>36894</v>
      </c>
    </row>
    <row r="4" spans="1:29" x14ac:dyDescent="0.25">
      <c r="B4" s="7" t="s">
        <v>36858</v>
      </c>
      <c r="C4">
        <f>COUNTIFS(Data_SET!$P$2:$P$401,"Jemini",Data_SET!$M$2:$M$401,"TEMPORAL",Data_SET!$N$2:$N$401,"NON-CAUSAL",Data_SET!$R$2:$R$401,"TEMPORAL",Data_SET!$S$2:$S$401,"CAUSAL")</f>
        <v>6</v>
      </c>
      <c r="D4" s="4"/>
      <c r="E4">
        <f>COUNTIFS(Data_SET!$P$2:$P$401,"Jemini",Data_SET!$M$2:$M$401,"TEMPORAL",Data_SET!$N$2:$N$401,"NON-CAUSAL",Data_SET!$R$2:$R$401,"TEMPORAL",Data_SET!$S$2:$S$401,"?UNSURE")</f>
        <v>0</v>
      </c>
      <c r="F4">
        <f>COUNTIFS(Data_SET!$P$2:$P$401,"Jemini",Data_SET!$M$2:$M$401,"TEMPORAL",Data_SET!$N$2:$N$401,"NON-CAUSAL",Data_SET!$R$2:$R$401,"NON-TEMPORAL",Data_SET!$S$2:$S$401,"CAUSAL")</f>
        <v>0</v>
      </c>
      <c r="G4">
        <f>COUNTIFS(Data_SET!$P$2:$P$401,"Jemini",Data_SET!$M$2:$M$401,"TEMPORAL",Data_SET!$N$2:$N$401,"NON-CAUSAL",Data_SET!$R$2:$R$401,"NON-TEMPORAL",Data_SET!$S$2:$S$401,"NON-CAUSAL")</f>
        <v>0</v>
      </c>
      <c r="H4">
        <f>COUNTIFS(Data_SET!$P$2:$P$401,"Jemini",Data_SET!$M$2:$M$401,"TEMPORAL",Data_SET!$N$2:$N$401,"NON-CAUSAL",Data_SET!$R$2:$R$401,"NON-TEMPORAL",Data_SET!$S$2:$S$401,"?UNSURE")</f>
        <v>0</v>
      </c>
      <c r="I4">
        <f>COUNTIFS(Data_SET!$P$2:$P$401,"Jemini",Data_SET!$M$2:$M$401,"TEMPORAL",Data_SET!$N$2:$N$401,"NON-CAUSAL",Data_SET!$R$2:$R$401,"?UNSURE",Data_SET!$S$2:$S$401,"CAUSAL")</f>
        <v>0</v>
      </c>
      <c r="J4">
        <f t="shared" ref="J4:J10" si="0">SUM($C4:$I4)</f>
        <v>6</v>
      </c>
      <c r="K4" t="s">
        <v>36889</v>
      </c>
      <c r="L4">
        <f>SUM(C3:I9)</f>
        <v>33</v>
      </c>
      <c r="N4" s="7" t="s">
        <v>36858</v>
      </c>
      <c r="P4">
        <f t="shared" ref="P4:P9" si="1">J4</f>
        <v>6</v>
      </c>
      <c r="Q4">
        <f>D10</f>
        <v>0</v>
      </c>
      <c r="S4">
        <f>P4/$L$4</f>
        <v>0.18181818181818182</v>
      </c>
      <c r="T4">
        <f t="shared" ref="T4:T9" si="2">Q4/$L$4</f>
        <v>0</v>
      </c>
      <c r="V4">
        <f t="shared" ref="V4:V9" si="3">PRODUCT(S4,T4)</f>
        <v>0</v>
      </c>
      <c r="Z4" t="s">
        <v>36895</v>
      </c>
      <c r="AC4" s="10">
        <f>L9-V10</f>
        <v>0.69696969696969702</v>
      </c>
    </row>
    <row r="5" spans="1:29" x14ac:dyDescent="0.25">
      <c r="B5" s="6" t="s">
        <v>36859</v>
      </c>
      <c r="C5">
        <f>COUNTIFS(Data_SET!$P$2:$P$401,"Jemini",Data_SET!$M$2:$M$401,"TEMPORAL",Data_SET!$N$2:$N$401,"?UNSURE",Data_SET!$R$2:$R$401,"TEMPORAL",Data_SET!$S$2:$S$401,"CAUSAL")</f>
        <v>0</v>
      </c>
      <c r="D5">
        <f>COUNTIFS(Data_SET!$P$2:$P$401,"Jemini",Data_SET!$M$2:$M$401,"TEMPORAL",Data_SET!$N$2:$N$401,"?UNSURE",Data_SET!$R$2:$R$401,"TEMPORAL",Data_SET!$S$2:$S$401,"NON-CAUSAL")</f>
        <v>0</v>
      </c>
      <c r="E5">
        <f>COUNTIFS(Data_SET!$P$2:$P$401,"Jemini",Data_SET!$M$2:$M$401,"TEMPORAL",Data_SET!$N$2:$N$401,"?UNSURE",Data_SET!$R$2:$R$401,"TEMPORAL",Data_SET!$S$2:$S$401,"?UNSURE")</f>
        <v>0</v>
      </c>
      <c r="F5">
        <f>COUNTIFS(Data_SET!$P$2:$P$401,"Jemini",Data_SET!$M$2:$M$401,"TEMPORAL",Data_SET!$N$2:$N$401,"?UNSURE",Data_SET!$R$2:$R$401,"NON-TEMPORAL",Data_SET!$S$2:$S$401,"CAUSAL")</f>
        <v>0</v>
      </c>
      <c r="G5">
        <f>COUNTIFS(Data_SET!$P$2:$P$401,"Jemini",Data_SET!$M$2:$M$401,"TEMPORAL",Data_SET!$N$2:$N$401,"?UNSURE",Data_SET!$R$2:$R$401,"NON-TEMPORAL",Data_SET!$S$2:$S$401,"NON-CAUSAL")</f>
        <v>0</v>
      </c>
      <c r="H5">
        <f>COUNTIFS(Data_SET!$P$2:$P$401,"Jemini",Data_SET!$M$2:$M$401,"TEMPORAL",Data_SET!$N$2:$N$401,"?UNSURE",Data_SET!$R$2:$R$401,"NON-TEMPORAL",Data_SET!$S$2:$S$401,"?UNSURE")</f>
        <v>0</v>
      </c>
      <c r="I5">
        <f>COUNTIFS(Data_SET!$P$2:$P$401,"Jemini",Data_SET!$M$2:$M$401,"TEMPORAL",Data_SET!$N$2:$N$401,"?UNSURE",Data_SET!$R$2:$R$401,"?UNSURE",Data_SET!$S$2:$S$401,"CAUSAL")</f>
        <v>0</v>
      </c>
      <c r="J5">
        <f t="shared" si="0"/>
        <v>0</v>
      </c>
      <c r="N5" s="6" t="s">
        <v>36859</v>
      </c>
      <c r="P5">
        <f t="shared" si="1"/>
        <v>0</v>
      </c>
      <c r="Q5">
        <f>E10</f>
        <v>0</v>
      </c>
      <c r="S5">
        <f t="shared" ref="S5:S9" si="4">P5/$L$4</f>
        <v>0</v>
      </c>
      <c r="T5">
        <f t="shared" si="2"/>
        <v>0</v>
      </c>
      <c r="V5">
        <f t="shared" si="3"/>
        <v>0</v>
      </c>
      <c r="Z5" t="s">
        <v>36896</v>
      </c>
      <c r="AC5" s="10">
        <f>1-V10</f>
        <v>1</v>
      </c>
    </row>
    <row r="6" spans="1:29" x14ac:dyDescent="0.25">
      <c r="B6" s="7" t="s">
        <v>36860</v>
      </c>
      <c r="C6">
        <f>COUNTIFS(Data_SET!$P$2:$P$401,"Jemini",Data_SET!$M$2:$M$401,"NON-TEMPORAL",Data_SET!$N$2:$N$401,"CAUSAL",Data_SET!$R$2:$R$401,"TEMPORAL",Data_SET!$S$2:$S$401,"CAUSAL")</f>
        <v>0</v>
      </c>
      <c r="D6">
        <f>COUNTIFS(Data_SET!$P$2:$P$401,"Jemini",Data_SET!$M$2:$M$401,"NON-TEMPORAL",Data_SET!$N$2:$N$401,"CAUSAL",Data_SET!$R$2:$R$401,"TEMPORAL",Data_SET!$S$2:$S$401,"NON-CAUSAL")</f>
        <v>0</v>
      </c>
      <c r="E6">
        <f>COUNTIFS(Data_SET!$P$2:$P$401,"Jemini",Data_SET!$M$2:$M$401,"NON-TEMPORAL",Data_SET!$N$2:$N$401,"CAUSAL",Data_SET!$R$2:$R$401,"TEMPORAL",Data_SET!$S$2:$S$401,"?UNSURE")</f>
        <v>0</v>
      </c>
      <c r="F6">
        <f>COUNTIFS(Data_SET!$P$2:$P$401,"Jemini",Data_SET!$M$2:$M$401,"NON-TEMPORAL",Data_SET!$N$2:$N$401,"CAUSAL",Data_SET!$R$2:$R$401,"NON-TEMPORAL",Data_SET!$S$2:$S$401,"CAUSAL")</f>
        <v>2</v>
      </c>
      <c r="G6">
        <f>COUNTIFS(Data_SET!$P$2:$P$401,"Jemini",Data_SET!$M$2:$M$401,"NON-TEMPORAL",Data_SET!$N$2:$N$401,"CAUSAL",Data_SET!$R$2:$R$401,"NON-TEMPORAL",Data_SET!$S$2:$S$401,"NON-CAUSAL")</f>
        <v>0</v>
      </c>
      <c r="H6">
        <f>COUNTIFS(Data_SET!$P$2:$P$401,"Jemini",Data_SET!$M$2:$M$401,"NON-TEMPORAL",Data_SET!$N$2:$N$401,"CAUSAL",Data_SET!$R$2:$R$401,"NON-TEMPORAL",Data_SET!$S$2:$S$401,"?UNSURE")</f>
        <v>0</v>
      </c>
      <c r="I6">
        <f>COUNTIFS(Data_SET!$P$2:$P$401,"Jemini",Data_SET!$M$2:$M$401,"NON-TEMPORAL",Data_SET!$N$2:$N$401,"CAUSAL",Data_SET!$R$2:$R$401,"?UNSURE",Data_SET!$S$2:$S$401,"CAUSAL")</f>
        <v>0</v>
      </c>
      <c r="J6">
        <f t="shared" si="0"/>
        <v>2</v>
      </c>
      <c r="N6" s="7" t="s">
        <v>36860</v>
      </c>
      <c r="P6">
        <f t="shared" si="1"/>
        <v>2</v>
      </c>
      <c r="Q6">
        <f>F10</f>
        <v>6</v>
      </c>
      <c r="S6">
        <f t="shared" si="4"/>
        <v>6.0606060606060608E-2</v>
      </c>
      <c r="T6">
        <f t="shared" si="2"/>
        <v>0.18181818181818182</v>
      </c>
      <c r="V6">
        <f t="shared" si="3"/>
        <v>1.1019283746556474E-2</v>
      </c>
      <c r="Z6" s="1" t="s">
        <v>36897</v>
      </c>
      <c r="AC6" s="4"/>
    </row>
    <row r="7" spans="1:29" x14ac:dyDescent="0.25">
      <c r="B7" s="6" t="s">
        <v>36861</v>
      </c>
      <c r="C7">
        <f>COUNTIFS(Data_SET!$P$2:$P$401,"Jemini",Data_SET!$M$2:$M$401,"NON-TEMPORAL",Data_SET!$N$2:$N$401,"NON-CAUSAL",Data_SET!$R$2:$R$401,"TEMPORAL",Data_SET!$S$2:$S$401,"CAUSAL")</f>
        <v>0</v>
      </c>
      <c r="D7">
        <f>COUNTIFS(Data_SET!$P$2:$P$401,"Jemini",Data_SET!$M$2:$M$401,"NON-TEMPORAL",Data_SET!$N$2:$N$401,"NON-CAUSAL",Data_SET!$R$2:$R$401,"TEMPORAL",Data_SET!$S$2:$S$401,"NON-CAUSAL")</f>
        <v>0</v>
      </c>
      <c r="E7">
        <f>COUNTIFS(Data_SET!$P$2:$P$401,"Jemini",Data_SET!$M$2:$M$401,"NON-TEMPORAL",Data_SET!$N$2:$N$401,"NON-CAUSAL",Data_SET!$R$2:$R$401,"TEMPORAL",Data_SET!$S$2:$S$401,"?UNSURE")</f>
        <v>0</v>
      </c>
      <c r="F7">
        <f>COUNTIFS(Data_SET!$P$2:$P$401,"Jemini",Data_SET!$M$2:$M$401,"NON-TEMPORAL",Data_SET!$N$2:$N$401,"NON-CAUSAL",Data_SET!$R$2:$R$401,"NON-TEMPORAL",Data_SET!$S$2:$S$401,"CAUSAL")</f>
        <v>0</v>
      </c>
      <c r="G7">
        <f>COUNTIFS(Data_SET!$P$2:$P$401,"Jemini",Data_SET!$M$2:$M$401,"NON-TEMPORAL",Data_SET!$N$2:$N$401,"NON-CAUSAL",Data_SET!$R$2:$R$401,"NON-TEMPORAL",Data_SET!$S$2:$S$401,"NON-CAUSAL")</f>
        <v>0</v>
      </c>
      <c r="H7">
        <f>COUNTIFS(Data_SET!$P$2:$P$401,"Jemini",Data_SET!$M$2:$M$401,"NON-TEMPORAL",Data_SET!$N$2:$N$401,"NON-CAUSAL",Data_SET!$R$2:$R$401,"NON-TEMPORAL",Data_SET!$S$2:$S$401,"?UNSURE")</f>
        <v>0</v>
      </c>
      <c r="I7">
        <f>COUNTIFS(Data_SET!$P$2:$P$401,"Jemini",Data_SET!$M$2:$M$401,"NON-TEMPORAL",Data_SET!$N$2:$N$401,"NON-CAUSAL",Data_SET!$R$2:$R$401,"?UNSURE",Data_SET!$S$2:$S$401,"CAUSAL")</f>
        <v>0</v>
      </c>
      <c r="J7">
        <f t="shared" si="0"/>
        <v>0</v>
      </c>
      <c r="N7" s="6" t="s">
        <v>36861</v>
      </c>
      <c r="P7">
        <f t="shared" si="1"/>
        <v>0</v>
      </c>
      <c r="Q7">
        <f>G10</f>
        <v>0</v>
      </c>
      <c r="S7">
        <f t="shared" si="4"/>
        <v>0</v>
      </c>
      <c r="T7">
        <f t="shared" si="2"/>
        <v>0</v>
      </c>
      <c r="V7">
        <f t="shared" si="3"/>
        <v>0</v>
      </c>
    </row>
    <row r="8" spans="1:29" x14ac:dyDescent="0.25">
      <c r="B8" s="7" t="s">
        <v>36862</v>
      </c>
      <c r="C8">
        <f>COUNTIFS(Data_SET!$P$2:$P$401,"Jemini",Data_SET!$M$2:$M$401,"NON-TEMPORAL",Data_SET!$N$2:$N$401,"?UNSURE",Data_SET!$R$2:$R$401,"TEMPORAL",Data_SET!$S$2:$S$401,"CAUSAL")</f>
        <v>0</v>
      </c>
      <c r="D8">
        <f>COUNTIFS(Data_SET!$P$2:$P$401,"Jemini",Data_SET!$M$2:$M$401,"NON-TEMPORAL",Data_SET!$N$2:$N$401,"?UNSURE",Data_SET!$R$2:$R$401,"TEMPORAL",Data_SET!$S$2:$S$401,"NON-CAUSAL")</f>
        <v>0</v>
      </c>
      <c r="E8">
        <f>COUNTIFS(Data_SET!$P$2:$P$401,"Jemini",Data_SET!$M$2:$M$401,"NON-TEMPORAL",Data_SET!$N$2:$N$401,"?UNSURE",Data_SET!$R$2:$R$401,"TEMPORAL",Data_SET!$S$2:$S$401,"?UNSURE")</f>
        <v>0</v>
      </c>
      <c r="F8">
        <f>COUNTIFS(Data_SET!$P$2:$P$401,"Jemini",Data_SET!$M$2:$M$401,"NON-TEMPORAL",Data_SET!$N$2:$N$401,"?UNSURE",Data_SET!$R$2:$R$401,"NON-TEMPORAL",Data_SET!$S$2:$S$401,"CAUSAL")</f>
        <v>0</v>
      </c>
      <c r="G8">
        <f>COUNTIFS(Data_SET!$P$2:$P$401,"Jemini",Data_SET!$M$2:$M$401,"NON-TEMPORAL",Data_SET!$N$2:$N$401,"?UNSURE",Data_SET!$R$2:$R$401,"NON-TEMPORAL",Data_SET!$S$2:$S$401,"NON-CAUSAL")</f>
        <v>0</v>
      </c>
      <c r="H8">
        <f>COUNTIFS(Data_SET!$P$2:$P$401,"Jemini",Data_SET!$M$2:$M$401,"NON-TEMPORAL",Data_SET!$N$2:$N$401,"?UNSURE",Data_SET!$R$2:$R$401,"NON-TEMPORAL",Data_SET!$S$2:$S$401,"?UNSURE")</f>
        <v>0</v>
      </c>
      <c r="I8">
        <f>COUNTIFS(Data_SET!$P$2:$P$401,"Jemini",Data_SET!$M$2:$M$401,"NON-TEMPORAL",Data_SET!$N$2:$N$401,"?UNSURE",Data_SET!$R$2:$R$401,"?UNSURE",Data_SET!$S$2:$S$401,"CAUSAL")</f>
        <v>0</v>
      </c>
      <c r="J8">
        <f t="shared" si="0"/>
        <v>0</v>
      </c>
      <c r="K8" t="s">
        <v>36888</v>
      </c>
      <c r="L8">
        <f>SUM(C3,D4,E5,F6,G7,H8,I9,)</f>
        <v>23</v>
      </c>
      <c r="N8" s="7" t="s">
        <v>36862</v>
      </c>
      <c r="P8">
        <f t="shared" si="1"/>
        <v>0</v>
      </c>
      <c r="Q8">
        <f>H10</f>
        <v>0</v>
      </c>
      <c r="S8">
        <f t="shared" si="4"/>
        <v>0</v>
      </c>
      <c r="T8">
        <f t="shared" si="2"/>
        <v>0</v>
      </c>
      <c r="V8">
        <f t="shared" si="3"/>
        <v>0</v>
      </c>
    </row>
    <row r="9" spans="1:29" x14ac:dyDescent="0.25">
      <c r="B9" s="6" t="s">
        <v>36863</v>
      </c>
      <c r="C9">
        <f>COUNTIFS(Data_SET!$P$2:$P$401,"Jemini",Data_SET!$M$2:$M$401,"?UNSURE",Data_SET!$N$2:$N$401,"CAUSAL",Data_SET!$R$2:$R$401,"TEMPORAL",Data_SET!$S$2:$S$401,"CAUSAL")</f>
        <v>0</v>
      </c>
      <c r="D9">
        <f>COUNTIFS(Data_SET!$P$2:$P$401,"Jemini",Data_SET!$M$2:$M$401,"?UNSURE",Data_SET!$N$2:$N$401,"CAUSAL",Data_SET!$R$2:$R$401,"TEMPORAL",Data_SET!$S$2:$S$401,"NON-CAUSAL")</f>
        <v>0</v>
      </c>
      <c r="E9">
        <f>COUNTIFS(Data_SET!$P$2:$P$401,"Jemini",Data_SET!$M$2:$M$401,"?UNSURE",Data_SET!$N$2:$N$401,"CAUSAL",Data_SET!$R$2:$R$401,"TEMPORAL",Data_SET!$S$2:$S$401,"?UNSURE")</f>
        <v>0</v>
      </c>
      <c r="F9">
        <f>COUNTIFS(Data_SET!$P$2:$P$401,"Jemini",Data_SET!$M$2:$M$401,"?UNSURE",Data_SET!$N$2:$N$401,"CAUSAL",Data_SET!$R$2:$R$401,"NON-TEMPORAL",Data_SET!$S$2:$S$401,"CAUSAL")</f>
        <v>0</v>
      </c>
      <c r="G9">
        <f>COUNTIFS(Data_SET!$P$2:$P$401,"Jemini",Data_SET!$M$2:$M$401,"?UNSURE",Data_SET!$N$2:$N$401,"CAUSAL",Data_SET!$R$2:$R$401,"NON-TEMPORAL",Data_SET!$S$2:$S$401,"NON-CAUSAL")</f>
        <v>0</v>
      </c>
      <c r="H9">
        <f>COUNTIFS(Data_SET!$P$2:$P$401,"Jemini",Data_SET!$M$2:$M$401,"?UNSURE",Data_SET!$N$2:$N$401,"CAUSAL",Data_SET!$R$2:$R$401,"NON-TEMPORAL",Data_SET!$S$2:$S$401,"?UNSURE")</f>
        <v>0</v>
      </c>
      <c r="I9">
        <f>COUNTIFS(Data_SET!$P$2:$P$401,"Jemini",Data_SET!$M$2:$M$401,"?UNSURE",Data_SET!$N$2:$N$401,"CAUSAL",Data_SET!$R$2:$R$401,"?UNSURE",Data_SET!$S$2:$S$401,"CAUSAL")</f>
        <v>0</v>
      </c>
      <c r="J9">
        <f t="shared" si="0"/>
        <v>0</v>
      </c>
      <c r="K9" t="s">
        <v>36891</v>
      </c>
      <c r="L9" s="4">
        <f>L8/L4</f>
        <v>0.69696969696969702</v>
      </c>
      <c r="M9" s="8" t="s">
        <v>36872</v>
      </c>
      <c r="N9" s="6" t="s">
        <v>36863</v>
      </c>
      <c r="P9">
        <f t="shared" si="1"/>
        <v>0</v>
      </c>
      <c r="Q9">
        <f>I10</f>
        <v>0</v>
      </c>
      <c r="S9">
        <f t="shared" si="4"/>
        <v>0</v>
      </c>
      <c r="T9">
        <f t="shared" si="2"/>
        <v>0</v>
      </c>
      <c r="V9">
        <f t="shared" si="3"/>
        <v>0</v>
      </c>
    </row>
    <row r="10" spans="1:29" x14ac:dyDescent="0.25">
      <c r="B10" s="6" t="s">
        <v>36887</v>
      </c>
      <c r="C10">
        <f>SUM(C3:C9)</f>
        <v>27</v>
      </c>
      <c r="D10">
        <f>SUM(D3:D9)</f>
        <v>0</v>
      </c>
      <c r="E10">
        <f t="shared" ref="E10:I10" si="5">SUM(E3:E9)</f>
        <v>0</v>
      </c>
      <c r="F10">
        <f t="shared" si="5"/>
        <v>6</v>
      </c>
      <c r="G10">
        <f t="shared" si="5"/>
        <v>0</v>
      </c>
      <c r="H10">
        <f t="shared" si="5"/>
        <v>0</v>
      </c>
      <c r="I10">
        <f t="shared" si="5"/>
        <v>0</v>
      </c>
      <c r="J10">
        <f t="shared" si="0"/>
        <v>33</v>
      </c>
      <c r="M10" s="8"/>
      <c r="N10" s="6"/>
      <c r="U10" t="s">
        <v>36890</v>
      </c>
      <c r="V10" s="4"/>
      <c r="W10" s="8" t="s">
        <v>36898</v>
      </c>
    </row>
    <row r="12" spans="1:29" x14ac:dyDescent="0.25">
      <c r="C12" s="8" t="s">
        <v>36871</v>
      </c>
      <c r="N12" s="8" t="s">
        <v>36892</v>
      </c>
      <c r="X12" s="8" t="s">
        <v>36893</v>
      </c>
    </row>
    <row r="13" spans="1:29" x14ac:dyDescent="0.25">
      <c r="B13" s="1" t="s">
        <v>36873</v>
      </c>
      <c r="C13" t="s">
        <v>14563</v>
      </c>
      <c r="K13" s="1" t="s">
        <v>36875</v>
      </c>
      <c r="N13" s="1" t="s">
        <v>36874</v>
      </c>
    </row>
    <row r="14" spans="1:29" x14ac:dyDescent="0.25">
      <c r="C14" s="6" t="s">
        <v>36857</v>
      </c>
      <c r="D14" s="7" t="s">
        <v>36858</v>
      </c>
      <c r="E14" s="6" t="s">
        <v>36859</v>
      </c>
      <c r="F14" s="7" t="s">
        <v>36860</v>
      </c>
      <c r="G14" s="6" t="s">
        <v>36861</v>
      </c>
      <c r="H14" s="7" t="s">
        <v>36862</v>
      </c>
      <c r="I14" s="6" t="s">
        <v>36863</v>
      </c>
      <c r="J14" s="7" t="s">
        <v>36887</v>
      </c>
      <c r="P14" t="s">
        <v>36881</v>
      </c>
      <c r="Q14" t="s">
        <v>36878</v>
      </c>
      <c r="S14" t="s">
        <v>36882</v>
      </c>
      <c r="T14" t="s">
        <v>36880</v>
      </c>
      <c r="V14" t="s">
        <v>36876</v>
      </c>
      <c r="X14" s="9" t="s">
        <v>36897</v>
      </c>
      <c r="Y14" s="8"/>
    </row>
    <row r="15" spans="1:29" x14ac:dyDescent="0.25">
      <c r="A15" t="s">
        <v>36867</v>
      </c>
      <c r="B15" s="6" t="s">
        <v>36857</v>
      </c>
      <c r="C15">
        <f>COUNTIFS(Data_SET!$P$2:$P$401,"Mohammad",Data_SET!$M$2:$M$401,"TEMPORAL",Data_SET!$N$2:$N$401,"CAUSAL",Data_SET!$R$2:$R$401,"TEMPORAL",Data_SET!$S$2:$S$401,"CAUSAL")</f>
        <v>13</v>
      </c>
      <c r="D15" s="4"/>
      <c r="E15">
        <f>COUNTIFS(Data_SET!$P$2:$P$401,"Mohammad",Data_SET!$M$2:$M$401,"TEMPORAL",Data_SET!$N$2:$N$401,"CAUSAL",Data_SET!$R$2:$R$401,"TEMPORAL",Data_SET!$S$2:$S$401,"?UNSURE")</f>
        <v>0</v>
      </c>
      <c r="F15">
        <f>COUNTIFS(Data_SET!$P$2:$P$401,"Mohammad",Data_SET!$M$2:$M$401,"TEMPORAL",Data_SET!$N$2:$N$401,"CAUSAL",Data_SET!$R$2:$R$401,"NON-TEMPORAL",Data_SET!$S$2:$S$401,"CAUSAL")</f>
        <v>1</v>
      </c>
      <c r="G15">
        <f>COUNTIFS(Data_SET!$P$2:$P$401,"Mohammad",Data_SET!$M$2:$M$401,"TEMPORAL",Data_SET!$N$2:$N$401,"CAUSAL",Data_SET!$R$2:$R$401,"NON-TEMPORAL",Data_SET!$S$2:$S$401,"NON-CAUSAL")</f>
        <v>0</v>
      </c>
      <c r="H15">
        <f>COUNTIFS(Data_SET!$P$2:$P$401,"Mohammad",Data_SET!$M$2:$M$401,"TEMPORAL",Data_SET!$N$2:$N$401,"CAUSAL",Data_SET!$R$2:$R$401,"NON-TEMPORAL",Data_SET!$S$2:$S$401,"?UNSURE")</f>
        <v>0</v>
      </c>
      <c r="I15">
        <f>COUNTIFS(Data_SET!$P$2:$P$401,"Mohammad",Data_SET!$M$2:$M$401,"TEMPORAL",Data_SET!$N$2:$N$401,"CAUSAL",Data_SET!$R$2:$R$401,"?UNSURE",Data_SET!$S$2:$S$401,"CAUSAL")</f>
        <v>0</v>
      </c>
      <c r="J15">
        <f>SUM($C15:$I15)</f>
        <v>14</v>
      </c>
      <c r="N15" s="6" t="s">
        <v>36857</v>
      </c>
      <c r="P15">
        <f>J15</f>
        <v>14</v>
      </c>
      <c r="Q15">
        <f>C22</f>
        <v>16</v>
      </c>
      <c r="S15">
        <f>P15/$L$16</f>
        <v>0.63636363636363635</v>
      </c>
      <c r="T15">
        <f>Q15/$L$16</f>
        <v>0.72727272727272729</v>
      </c>
      <c r="V15">
        <f>PRODUCT(S15:T15)</f>
        <v>0.46280991735537191</v>
      </c>
    </row>
    <row r="16" spans="1:29" x14ac:dyDescent="0.25">
      <c r="B16" s="7" t="s">
        <v>36858</v>
      </c>
      <c r="C16">
        <f>COUNTIFS(Data_SET!$P$2:$P$401,"Mohammad",Data_SET!$M$2:$M$401,"TEMPORAL",Data_SET!$N$2:$N$401,"NON-CAUSAL",Data_SET!$R$2:$R$401,"TEMPORAL",Data_SET!$S$2:$S$401,"CAUSAL")</f>
        <v>2</v>
      </c>
      <c r="D16" s="4"/>
      <c r="E16">
        <f>COUNTIFS(Data_SET!$P$2:$P$401,"Mohammad",Data_SET!$M$2:$M$401,"TEMPORAL",Data_SET!$N$2:$N$401,"NON-CAUSAL",Data_SET!$R$2:$R$401,"TEMPORAL",Data_SET!$S$2:$S$401,"?UNSURE")</f>
        <v>0</v>
      </c>
      <c r="F16">
        <f>COUNTIFS(Data_SET!$P$2:$P$401,"Mohammad",Data_SET!$M$2:$M$401,"TEMPORAL",Data_SET!$N$2:$N$401,"NON-CAUSAL",Data_SET!$R$2:$R$401,"NON-TEMPORAL",Data_SET!$S$2:$S$401,"CAUSAL")</f>
        <v>0</v>
      </c>
      <c r="G16">
        <f>COUNTIFS(Data_SET!$P$2:$P$401,"Mohammad",Data_SET!$M$2:$M$401,"TEMPORAL",Data_SET!$N$2:$N$401,"NON-CAUSAL",Data_SET!$R$2:$R$401,"NON-TEMPORAL",Data_SET!$S$2:$S$401,"NON-CAUSAL")</f>
        <v>0</v>
      </c>
      <c r="H16">
        <f>COUNTIFS(Data_SET!$P$2:$P$401,"Mohammad",Data_SET!$M$2:$M$401,"TEMPORAL",Data_SET!$N$2:$N$401,"NON-CAUSAL",Data_SET!$R$2:$R$401,"NON-TEMPORAL",Data_SET!$S$2:$S$401,"?UNSURE")</f>
        <v>0</v>
      </c>
      <c r="I16">
        <f>COUNTIFS(Data_SET!$P$2:$P$401,"Mohammad",Data_SET!$M$2:$M$401,"TEMPORAL",Data_SET!$N$2:$N$401,"NON-CAUSAL",Data_SET!$R$2:$R$401,"?UNSURE",Data_SET!$S$2:$S$401,"CAUSAL")</f>
        <v>0</v>
      </c>
      <c r="J16">
        <f t="shared" ref="J16:J22" si="6">SUM($C16:$I16)</f>
        <v>2</v>
      </c>
      <c r="K16" t="s">
        <v>36889</v>
      </c>
      <c r="L16">
        <f>SUM(C15:I21)</f>
        <v>22</v>
      </c>
      <c r="N16" s="7" t="s">
        <v>36858</v>
      </c>
      <c r="P16">
        <f t="shared" ref="P16:P21" si="7">J16</f>
        <v>2</v>
      </c>
      <c r="Q16">
        <f>D22</f>
        <v>3</v>
      </c>
      <c r="S16">
        <f t="shared" ref="S16:S21" si="8">P16/$L$16</f>
        <v>9.0909090909090912E-2</v>
      </c>
      <c r="T16">
        <f t="shared" ref="T16:T21" si="9">Q16/$L$16</f>
        <v>0.13636363636363635</v>
      </c>
      <c r="V16">
        <f t="shared" ref="V16:V21" si="10">PRODUCT(S16:T16)</f>
        <v>1.2396694214876032E-2</v>
      </c>
      <c r="X16" t="s">
        <v>36894</v>
      </c>
    </row>
    <row r="17" spans="1:29" x14ac:dyDescent="0.25">
      <c r="B17" s="6" t="s">
        <v>36859</v>
      </c>
      <c r="C17">
        <f>COUNTIFS(Data_SET!$P$2:$P$401,"Mohammad",Data_SET!$M$2:$M$401,"TEMPORAL",Data_SET!$N$2:$N$401,"?UNSURE",Data_SET!$R$2:$R$401,"TEMPORAL",Data_SET!$S$2:$S$401,"CAUSAL")</f>
        <v>0</v>
      </c>
      <c r="D17">
        <f>COUNTIFS(Data_SET!$P$2:$P$401,"Mohammad",Data_SET!$M$2:$M$401,"TEMPORAL",Data_SET!$N$2:$N$401,"?UNSURE",Data_SET!$R$2:$R$401,"TEMPORAL",Data_SET!$S$2:$S$401,"NON-CAUSAL")</f>
        <v>0</v>
      </c>
      <c r="E17">
        <f>COUNTIFS(Data_SET!$P$2:$P$401,"Mohammad",Data_SET!$M$2:$M$401,"TEMPORAL",Data_SET!$N$2:$N$401,"?UNSURE",Data_SET!$R$2:$R$401,"TEMPORAL",Data_SET!$S$2:$S$401,"?UNSURE")</f>
        <v>0</v>
      </c>
      <c r="F17">
        <f>COUNTIFS(Data_SET!$P$2:$P$401,"Mohammad",Data_SET!$M$2:$M$401,"TEMPORAL",Data_SET!$N$2:$N$401,"?UNSURE",Data_SET!$R$2:$R$401,"NON-TEMPORAL",Data_SET!$S$2:$S$401,"CAUSAL")</f>
        <v>0</v>
      </c>
      <c r="G17">
        <f>COUNTIFS(Data_SET!$P$2:$P$401,"Mohammad",Data_SET!$M$2:$M$401,"TEMPORAL",Data_SET!$N$2:$N$401,"?UNSURE",Data_SET!$R$2:$R$401,"NON-TEMPORAL",Data_SET!$S$2:$S$401,"NON-CAUSAL")</f>
        <v>0</v>
      </c>
      <c r="H17">
        <f>COUNTIFS(Data_SET!$P$2:$P$401,"Mohammad",Data_SET!$M$2:$M$401,"TEMPORAL",Data_SET!$N$2:$N$401,"?UNSURE",Data_SET!$R$2:$R$401,"NON-TEMPORAL",Data_SET!$S$2:$S$401,"?UNSURE")</f>
        <v>0</v>
      </c>
      <c r="I17">
        <f>COUNTIFS(Data_SET!$P$2:$P$401,"Mohammad",Data_SET!$M$2:$M$401,"TEMPORAL",Data_SET!$N$2:$N$401,"?UNSURE",Data_SET!$R$2:$R$401,"?UNSURE",Data_SET!$S$2:$S$401,"CAUSAL")</f>
        <v>0</v>
      </c>
      <c r="J17">
        <f t="shared" si="6"/>
        <v>0</v>
      </c>
      <c r="N17" s="6" t="s">
        <v>36859</v>
      </c>
      <c r="P17">
        <f t="shared" si="7"/>
        <v>0</v>
      </c>
      <c r="Q17">
        <f>E22</f>
        <v>0</v>
      </c>
      <c r="S17">
        <f t="shared" si="8"/>
        <v>0</v>
      </c>
      <c r="T17">
        <f t="shared" si="9"/>
        <v>0</v>
      </c>
      <c r="V17">
        <f t="shared" si="10"/>
        <v>0</v>
      </c>
      <c r="Z17" t="s">
        <v>36895</v>
      </c>
      <c r="AC17" s="10">
        <f>L21-V22</f>
        <v>0.68181818181818177</v>
      </c>
    </row>
    <row r="18" spans="1:29" x14ac:dyDescent="0.25">
      <c r="B18" s="7" t="s">
        <v>36860</v>
      </c>
      <c r="C18">
        <f>COUNTIFS(Data_SET!$P$2:$P$401,"Mohammad",Data_SET!$M$2:$M$401,"NON-TEMPORAL",Data_SET!$N$2:$N$401,"CAUSAL",Data_SET!$R$2:$R$401,"TEMPORAL",Data_SET!$S$2:$S$401,"CAUSAL")</f>
        <v>1</v>
      </c>
      <c r="D18">
        <f>COUNTIFS(Data_SET!$P$2:$P$401,"Mohammad",Data_SET!$M$2:$M$401,"NON-TEMPORAL",Data_SET!$N$2:$N$401,"CAUSAL",Data_SET!$R$2:$R$401,"TEMPORAL",Data_SET!$S$2:$S$401,"NON-CAUSAL")</f>
        <v>2</v>
      </c>
      <c r="E18">
        <f>COUNTIFS(Data_SET!$P$2:$P$401,"Mohammad",Data_SET!$M$2:$M$401,"NON-TEMPORAL",Data_SET!$N$2:$N$401,"CAUSAL",Data_SET!$R$2:$R$401,"TEMPORAL",Data_SET!$S$2:$S$401,"?UNSURE")</f>
        <v>0</v>
      </c>
      <c r="F18">
        <f>COUNTIFS(Data_SET!$P$2:$P$401,"Mohammad",Data_SET!$M$2:$M$401,"NON-TEMPORAL",Data_SET!$N$2:$N$401,"CAUSAL",Data_SET!$R$2:$R$401,"NON-TEMPORAL",Data_SET!$S$2:$S$401,"CAUSAL")</f>
        <v>2</v>
      </c>
      <c r="G18">
        <f>COUNTIFS(Data_SET!$P$2:$P$401,"Mohammad",Data_SET!$M$2:$M$401,"NON-TEMPORAL",Data_SET!$N$2:$N$401,"CAUSAL",Data_SET!$R$2:$R$401,"NON-TEMPORAL",Data_SET!$S$2:$S$401,"NON-CAUSAL")</f>
        <v>0</v>
      </c>
      <c r="H18">
        <f>COUNTIFS(Data_SET!$P$2:$P$401,"Mohammad",Data_SET!$M$2:$M$401,"NON-TEMPORAL",Data_SET!$N$2:$N$401,"CAUSAL",Data_SET!$R$2:$R$401,"NON-TEMPORAL",Data_SET!$S$2:$S$401,"?UNSURE")</f>
        <v>0</v>
      </c>
      <c r="I18">
        <f>COUNTIFS(Data_SET!$P$2:$P$401,"Mohammad",Data_SET!$M$2:$M$401,"NON-TEMPORAL",Data_SET!$N$2:$N$401,"CAUSAL",Data_SET!$R$2:$R$401,"?UNSURE",Data_SET!$S$2:$S$401,"CAUSAL")</f>
        <v>0</v>
      </c>
      <c r="J18">
        <f t="shared" si="6"/>
        <v>5</v>
      </c>
      <c r="N18" s="7" t="s">
        <v>36860</v>
      </c>
      <c r="P18">
        <f t="shared" si="7"/>
        <v>5</v>
      </c>
      <c r="Q18">
        <f>F22</f>
        <v>3</v>
      </c>
      <c r="S18">
        <f t="shared" si="8"/>
        <v>0.22727272727272727</v>
      </c>
      <c r="T18">
        <f t="shared" si="9"/>
        <v>0.13636363636363635</v>
      </c>
      <c r="V18">
        <f t="shared" si="10"/>
        <v>3.099173553719008E-2</v>
      </c>
      <c r="Z18" t="s">
        <v>36896</v>
      </c>
      <c r="AC18" s="10">
        <f>1-V22</f>
        <v>1</v>
      </c>
    </row>
    <row r="19" spans="1:29" x14ac:dyDescent="0.25">
      <c r="B19" s="6" t="s">
        <v>36861</v>
      </c>
      <c r="C19">
        <f>COUNTIFS(Data_SET!$P$2:$P$401,"Mohammad",Data_SET!$M$2:$M$401,"NON-TEMPORAL",Data_SET!$N$2:$N$401,"NON-CAUSAL",Data_SET!$R$2:$R$401,"TEMPORAL",Data_SET!$S$2:$S$401,"CAUSAL")</f>
        <v>0</v>
      </c>
      <c r="D19">
        <f>COUNTIFS(Data_SET!$P$2:$P$401,"Mohammad",Data_SET!$M$2:$M$401,"NON-TEMPORAL",Data_SET!$N$2:$N$401,"NON-CAUSAL",Data_SET!$R$2:$R$401,"TEMPORAL",Data_SET!$S$2:$S$401,"NON-CAUSAL")</f>
        <v>1</v>
      </c>
      <c r="E19">
        <f>COUNTIFS(Data_SET!$P$2:$P$401,"Mohammad",Data_SET!$M$2:$M$401,"NON-TEMPORAL",Data_SET!$N$2:$N$401,"NON-CAUSAL",Data_SET!$R$2:$R$401,"TEMPORAL",Data_SET!$S$2:$S$401,"?UNSURE")</f>
        <v>0</v>
      </c>
      <c r="F19">
        <f>COUNTIFS(Data_SET!$P$2:$P$401,"Mohammad",Data_SET!$M$2:$M$401,"NON-TEMPORAL",Data_SET!$N$2:$N$401,"NON-CAUSAL",Data_SET!$R$2:$R$401,"NON-TEMPORAL",Data_SET!$S$2:$S$401,"CAUSAL")</f>
        <v>0</v>
      </c>
      <c r="G19">
        <f>COUNTIFS(Data_SET!$P$2:$P$401,"Mohammad",Data_SET!$M$2:$M$401,"NON-TEMPORAL",Data_SET!$N$2:$N$401,"NON-CAUSAL",Data_SET!$R$2:$R$401,"NON-TEMPORAL",Data_SET!$S$2:$S$401,"NON-CAUSAL")</f>
        <v>0</v>
      </c>
      <c r="H19">
        <f>COUNTIFS(Data_SET!$P$2:$P$401,"Mohammad",Data_SET!$M$2:$M$401,"NON-TEMPORAL",Data_SET!$N$2:$N$401,"NON-CAUSAL",Data_SET!$R$2:$R$401,"NON-TEMPORAL",Data_SET!$S$2:$S$401,"?UNSURE")</f>
        <v>0</v>
      </c>
      <c r="I19">
        <f>COUNTIFS(Data_SET!$P$2:$P$401,"Mohammad",Data_SET!$M$2:$M$401,"NON-TEMPORAL",Data_SET!$N$2:$N$401,"NON-CAUSAL",Data_SET!$R$2:$R$401,"?UNSURE",Data_SET!$S$2:$S$401,"CAUSAL")</f>
        <v>0</v>
      </c>
      <c r="J19">
        <f t="shared" si="6"/>
        <v>1</v>
      </c>
      <c r="N19" s="6" t="s">
        <v>36861</v>
      </c>
      <c r="P19">
        <f t="shared" si="7"/>
        <v>1</v>
      </c>
      <c r="Q19">
        <f>G22</f>
        <v>0</v>
      </c>
      <c r="S19">
        <f t="shared" si="8"/>
        <v>4.5454545454545456E-2</v>
      </c>
      <c r="T19">
        <f t="shared" si="9"/>
        <v>0</v>
      </c>
      <c r="V19">
        <f t="shared" si="10"/>
        <v>0</v>
      </c>
      <c r="Z19" s="1" t="s">
        <v>36897</v>
      </c>
      <c r="AC19" s="4"/>
    </row>
    <row r="20" spans="1:29" x14ac:dyDescent="0.25">
      <c r="B20" s="7" t="s">
        <v>36862</v>
      </c>
      <c r="C20">
        <f>COUNTIFS(Data_SET!$P$2:$P$401,"Mohammad",Data_SET!$M$2:$M$401,"NON-TEMPORAL",Data_SET!$N$2:$N$401,"?UNSURE",Data_SET!$R$2:$R$401,"TEMPORAL",Data_SET!$S$2:$S$401,"CAUSAL")</f>
        <v>0</v>
      </c>
      <c r="D20">
        <f>COUNTIFS(Data_SET!$P$2:$P$401,"Mohammad",Data_SET!$M$2:$M$401,"NON-TEMPORAL",Data_SET!$N$2:$N$401,"?UNSURE",Data_SET!$R$2:$R$401,"TEMPORAL",Data_SET!$S$2:$S$401,"NON-CAUSAL")</f>
        <v>0</v>
      </c>
      <c r="E20">
        <f>COUNTIFS(Data_SET!$P$2:$P$401,"Mohammad",Data_SET!$M$2:$M$401,"NON-TEMPORAL",Data_SET!$N$2:$N$401,"?UNSURE",Data_SET!$R$2:$R$401,"TEMPORAL",Data_SET!$S$2:$S$401,"?UNSURE")</f>
        <v>0</v>
      </c>
      <c r="F20">
        <f>COUNTIFS(Data_SET!$P$2:$P$401,"Mohammad",Data_SET!$M$2:$M$401,"NON-TEMPORAL",Data_SET!$N$2:$N$401,"?UNSURE",Data_SET!$R$2:$R$401,"NON-TEMPORAL",Data_SET!$S$2:$S$401,"CAUSAL")</f>
        <v>0</v>
      </c>
      <c r="G20">
        <f>COUNTIFS(Data_SET!$P$2:$P$401,"Mohammad",Data_SET!$M$2:$M$401,"NON-TEMPORAL",Data_SET!$N$2:$N$401,"?UNSURE",Data_SET!$R$2:$R$401,"NON-TEMPORAL",Data_SET!$S$2:$S$401,"NON-CAUSAL")</f>
        <v>0</v>
      </c>
      <c r="H20">
        <f>COUNTIFS(Data_SET!$P$2:$P$401,"Mohammad",Data_SET!$M$2:$M$401,"NON-TEMPORAL",Data_SET!$N$2:$N$401,"?UNSURE",Data_SET!$R$2:$R$401,"NON-TEMPORAL",Data_SET!$S$2:$S$401,"?UNSURE")</f>
        <v>0</v>
      </c>
      <c r="I20">
        <f>COUNTIFS(Data_SET!$P$2:$P$401,"Mohammad",Data_SET!$M$2:$M$401,"NON-TEMPORAL",Data_SET!$N$2:$N$401,"?UNSURE",Data_SET!$R$2:$R$401,"?UNSURE",Data_SET!$S$2:$S$401,"CAUSAL")</f>
        <v>0</v>
      </c>
      <c r="J20">
        <f t="shared" si="6"/>
        <v>0</v>
      </c>
      <c r="K20" t="s">
        <v>36888</v>
      </c>
      <c r="L20">
        <f>SUM(C15,D16,E17,F18,G19,H20,I21,)</f>
        <v>15</v>
      </c>
      <c r="N20" s="7" t="s">
        <v>36862</v>
      </c>
      <c r="P20">
        <f t="shared" si="7"/>
        <v>0</v>
      </c>
      <c r="Q20">
        <f>H22</f>
        <v>0</v>
      </c>
      <c r="S20">
        <f t="shared" si="8"/>
        <v>0</v>
      </c>
      <c r="T20">
        <f t="shared" si="9"/>
        <v>0</v>
      </c>
      <c r="V20">
        <f t="shared" si="10"/>
        <v>0</v>
      </c>
    </row>
    <row r="21" spans="1:29" x14ac:dyDescent="0.25">
      <c r="B21" s="6" t="s">
        <v>36863</v>
      </c>
      <c r="C21">
        <f>COUNTIFS(Data_SET!$P$2:$P$401,"Mohammad",Data_SET!$M$2:$M$401,"?UNSURE",Data_SET!$N$2:$N$401,"CAUSAL",Data_SET!$R$2:$R$401,"TEMPORAL",Data_SET!$S$2:$S$401,"CAUSAL")</f>
        <v>0</v>
      </c>
      <c r="D21">
        <f>COUNTIFS(Data_SET!$P$2:$P$401,"Mohammad",Data_SET!$M$2:$M$401,"?UNSURE",Data_SET!$N$2:$N$401,"CAUSAL",Data_SET!$R$2:$R$401,"TEMPORAL",Data_SET!$S$2:$S$401,"NON-CAUSAL")</f>
        <v>0</v>
      </c>
      <c r="E21">
        <f>COUNTIFS(Data_SET!$P$2:$P$401,"Mohammad",Data_SET!$M$2:$M$401,"?UNSURE",Data_SET!$N$2:$N$401,"CAUSAL",Data_SET!$R$2:$R$401,"TEMPORAL",Data_SET!$S$2:$S$401,"?UNSURE")</f>
        <v>0</v>
      </c>
      <c r="F21">
        <f>COUNTIFS(Data_SET!$P$2:$P$401,"Mohammad",Data_SET!$M$2:$M$401,"?UNSURE",Data_SET!$N$2:$N$401,"CAUSAL",Data_SET!$R$2:$R$401,"NON-TEMPORAL",Data_SET!$S$2:$S$401,"CAUSAL")</f>
        <v>0</v>
      </c>
      <c r="G21">
        <f>COUNTIFS(Data_SET!$P$2:$P$401,"Mohammad",Data_SET!$M$2:$M$401,"?UNSURE",Data_SET!$N$2:$N$401,"CAUSAL",Data_SET!$R$2:$R$401,"NON-TEMPORAL",Data_SET!$S$2:$S$401,"NON-CAUSAL")</f>
        <v>0</v>
      </c>
      <c r="H21">
        <f>COUNTIFS(Data_SET!$P$2:$P$401,"Mohammad",Data_SET!$M$2:$M$401,"?UNSURE",Data_SET!$N$2:$N$401,"CAUSAL",Data_SET!$R$2:$R$401,"NON-TEMPORAL",Data_SET!$S$2:$S$401,"?UNSURE")</f>
        <v>0</v>
      </c>
      <c r="I21">
        <f>COUNTIFS(Data_SET!$P$2:$P$401,"Mohammad",Data_SET!$M$2:$M$401,"?UNSURE",Data_SET!$N$2:$N$401,"CAUSAL",Data_SET!$R$2:$R$401,"?UNSURE",Data_SET!$S$2:$S$401,"CAUSAL")</f>
        <v>0</v>
      </c>
      <c r="J21">
        <f t="shared" si="6"/>
        <v>0</v>
      </c>
      <c r="K21" t="s">
        <v>36870</v>
      </c>
      <c r="L21" s="4">
        <f>L20/L16</f>
        <v>0.68181818181818177</v>
      </c>
      <c r="M21" s="8" t="s">
        <v>36872</v>
      </c>
      <c r="N21" s="6" t="s">
        <v>36863</v>
      </c>
      <c r="P21">
        <f t="shared" si="7"/>
        <v>0</v>
      </c>
      <c r="Q21">
        <f>I22</f>
        <v>0</v>
      </c>
      <c r="S21">
        <f t="shared" si="8"/>
        <v>0</v>
      </c>
      <c r="T21">
        <f t="shared" si="9"/>
        <v>0</v>
      </c>
      <c r="V21">
        <f t="shared" si="10"/>
        <v>0</v>
      </c>
    </row>
    <row r="22" spans="1:29" x14ac:dyDescent="0.25">
      <c r="B22" s="6" t="s">
        <v>36887</v>
      </c>
      <c r="C22">
        <f>SUM(C15:C21)</f>
        <v>16</v>
      </c>
      <c r="D22">
        <f t="shared" ref="D22:I22" si="11">SUM(D15:D21)</f>
        <v>3</v>
      </c>
      <c r="E22">
        <f t="shared" si="11"/>
        <v>0</v>
      </c>
      <c r="F22">
        <f t="shared" si="11"/>
        <v>3</v>
      </c>
      <c r="G22">
        <f t="shared" si="11"/>
        <v>0</v>
      </c>
      <c r="H22">
        <f t="shared" si="11"/>
        <v>0</v>
      </c>
      <c r="I22">
        <f t="shared" si="11"/>
        <v>0</v>
      </c>
      <c r="J22">
        <f t="shared" si="6"/>
        <v>22</v>
      </c>
      <c r="M22" s="8"/>
      <c r="N22" s="6"/>
      <c r="U22" t="s">
        <v>36890</v>
      </c>
      <c r="V22" s="4"/>
      <c r="W22" s="8" t="s">
        <v>36898</v>
      </c>
    </row>
    <row r="25" spans="1:29" x14ac:dyDescent="0.25">
      <c r="B25" s="1" t="s">
        <v>36873</v>
      </c>
      <c r="C25" t="s">
        <v>14563</v>
      </c>
      <c r="K25" s="1" t="s">
        <v>36875</v>
      </c>
      <c r="N25" s="1" t="s">
        <v>36874</v>
      </c>
    </row>
    <row r="26" spans="1:29" x14ac:dyDescent="0.25">
      <c r="C26" s="6" t="s">
        <v>36857</v>
      </c>
      <c r="D26" s="7" t="s">
        <v>36858</v>
      </c>
      <c r="E26" s="6" t="s">
        <v>36859</v>
      </c>
      <c r="F26" s="7" t="s">
        <v>36860</v>
      </c>
      <c r="G26" s="6" t="s">
        <v>36861</v>
      </c>
      <c r="H26" s="7" t="s">
        <v>36862</v>
      </c>
      <c r="I26" s="6" t="s">
        <v>36863</v>
      </c>
      <c r="J26" s="7" t="s">
        <v>36887</v>
      </c>
      <c r="P26" t="s">
        <v>36883</v>
      </c>
      <c r="Q26" t="s">
        <v>36878</v>
      </c>
      <c r="S26" t="s">
        <v>36884</v>
      </c>
      <c r="T26" t="s">
        <v>36880</v>
      </c>
      <c r="V26" t="s">
        <v>36876</v>
      </c>
      <c r="X26" s="9" t="s">
        <v>36897</v>
      </c>
      <c r="Y26" s="8"/>
    </row>
    <row r="27" spans="1:29" x14ac:dyDescent="0.25">
      <c r="A27" t="s">
        <v>36868</v>
      </c>
      <c r="B27" s="6" t="s">
        <v>36857</v>
      </c>
      <c r="C27">
        <f>COUNTIFS(Data_SET!$P$2:$P$401,"Nishtha",Data_SET!$M$2:$M$401,"TEMPORAL",Data_SET!$N$2:$N$401,"CAUSAL",Data_SET!$R$2:$R$401,"TEMPORAL",Data_SET!$S$2:$S$401,"CAUSAL")</f>
        <v>7</v>
      </c>
      <c r="D27" s="4"/>
      <c r="E27">
        <f>COUNTIFS(Data_SET!$P$2:$P$401,"Nishtha",Data_SET!$M$2:$M$401,"TEMPORAL",Data_SET!$N$2:$N$401,"CAUSAL",Data_SET!$R$2:$R$401,"TEMPORAL",Data_SET!$S$2:$S$401,"?UNSURE")</f>
        <v>0</v>
      </c>
      <c r="F27">
        <f>COUNTIFS(Data_SET!$P$2:$P$401,"Nishtha",Data_SET!$M$2:$M$401,"TEMPORAL",Data_SET!$N$2:$N$401,"CAUSAL",Data_SET!$R$2:$R$401,"NON-TEMPORAL",Data_SET!$S$2:$S$401,"CAUSAL")</f>
        <v>0</v>
      </c>
      <c r="G27">
        <f>COUNTIFS(Data_SET!$P$2:$P$401,"Nishtha",Data_SET!$M$2:$M$401,"TEMPORAL",Data_SET!$N$2:$N$401,"CAUSAL",Data_SET!$R$2:$R$401,"NON-TEMPORAL",Data_SET!$S$2:$S$401,"NON-CAUSAL")</f>
        <v>0</v>
      </c>
      <c r="H27">
        <f>COUNTIFS(Data_SET!$P$2:$P$401,"Nishtha",Data_SET!$M$2:$M$401,"TEMPORAL",Data_SET!$N$2:$N$401,"CAUSAL",Data_SET!$R$2:$R$401,"NON-TEMPORAL",Data_SET!$S$2:$S$401,"?UNSURE")</f>
        <v>0</v>
      </c>
      <c r="I27">
        <f>COUNTIFS(Data_SET!$P$2:$P$401,"Nishtha",Data_SET!$M$2:$M$401,"TEMPORAL",Data_SET!$N$2:$N$401,"CAUSAL",Data_SET!$R$2:$R$401,"?UNSURE",Data_SET!$S$2:$S$401,"CAUSAL")</f>
        <v>0</v>
      </c>
      <c r="J27">
        <f>SUM($C27:$I27)</f>
        <v>7</v>
      </c>
      <c r="N27" s="6" t="s">
        <v>36857</v>
      </c>
      <c r="P27">
        <f>J27</f>
        <v>7</v>
      </c>
      <c r="Q27">
        <f>C34</f>
        <v>15</v>
      </c>
      <c r="S27">
        <f>P27/$L$28</f>
        <v>0.25</v>
      </c>
      <c r="T27">
        <f>Q27/$L$28</f>
        <v>0.5357142857142857</v>
      </c>
      <c r="V27">
        <f>PRODUCT(S27:T27)</f>
        <v>0.13392857142857142</v>
      </c>
    </row>
    <row r="28" spans="1:29" x14ac:dyDescent="0.25">
      <c r="B28" s="7" t="s">
        <v>36858</v>
      </c>
      <c r="C28">
        <f>COUNTIFS(Data_SET!$P$2:$P$401,"Nishtha",Data_SET!$M$2:$M$401,"TEMPORAL",Data_SET!$N$2:$N$401,"NON-CAUSAL",Data_SET!$R$2:$R$401,"TEMPORAL",Data_SET!$S$2:$S$401,"CAUSAL")</f>
        <v>5</v>
      </c>
      <c r="D28" s="4"/>
      <c r="E28">
        <f>COUNTIFS(Data_SET!$P$2:$P$401,"Nishtha",Data_SET!$M$2:$M$401,"TEMPORAL",Data_SET!$N$2:$N$401,"NON-CAUSAL",Data_SET!$R$2:$R$401,"TEMPORAL",Data_SET!$S$2:$S$401,"?UNSURE")</f>
        <v>0</v>
      </c>
      <c r="F28">
        <f>COUNTIFS(Data_SET!$P$2:$P$401,"Nishtha",Data_SET!$M$2:$M$401,"TEMPORAL",Data_SET!$N$2:$N$401,"NON-CAUSAL",Data_SET!$R$2:$R$401,"NON-TEMPORAL",Data_SET!$S$2:$S$401,"CAUSAL")</f>
        <v>0</v>
      </c>
      <c r="G28">
        <f>COUNTIFS(Data_SET!$P$2:$P$401,"Nishtha",Data_SET!$M$2:$M$401,"TEMPORAL",Data_SET!$N$2:$N$401,"NON-CAUSAL",Data_SET!$R$2:$R$401,"NON-TEMPORAL",Data_SET!$S$2:$S$401,"NON-CAUSAL")</f>
        <v>0</v>
      </c>
      <c r="H28">
        <f>COUNTIFS(Data_SET!$P$2:$P$401,"Nishtha",Data_SET!$M$2:$M$401,"TEMPORAL",Data_SET!$N$2:$N$401,"NON-CAUSAL",Data_SET!$R$2:$R$401,"NON-TEMPORAL",Data_SET!$S$2:$S$401,"?UNSURE")</f>
        <v>0</v>
      </c>
      <c r="I28">
        <f>COUNTIFS(Data_SET!$P$2:$P$401,"Nishtha",Data_SET!$M$2:$M$401,"TEMPORAL",Data_SET!$N$2:$N$401,"NON-CAUSAL",Data_SET!$R$2:$R$401,"?UNSURE",Data_SET!$S$2:$S$401,"CAUSAL")</f>
        <v>0</v>
      </c>
      <c r="J28">
        <f t="shared" ref="J28:J34" si="12">SUM($C28:$I28)</f>
        <v>5</v>
      </c>
      <c r="K28" t="s">
        <v>36889</v>
      </c>
      <c r="L28">
        <f>SUM(C27:I33)</f>
        <v>28</v>
      </c>
      <c r="N28" s="7" t="s">
        <v>36858</v>
      </c>
      <c r="P28">
        <f t="shared" ref="P28:P33" si="13">J28</f>
        <v>5</v>
      </c>
      <c r="Q28">
        <f>D34</f>
        <v>6</v>
      </c>
      <c r="S28">
        <f t="shared" ref="S28:S33" si="14">P28/$L$28</f>
        <v>0.17857142857142858</v>
      </c>
      <c r="T28">
        <f t="shared" ref="T28:T33" si="15">Q28/$L$28</f>
        <v>0.21428571428571427</v>
      </c>
      <c r="V28">
        <f t="shared" ref="V28:V33" si="16">PRODUCT(S28:T28)</f>
        <v>3.826530612244898E-2</v>
      </c>
      <c r="X28" t="s">
        <v>36894</v>
      </c>
    </row>
    <row r="29" spans="1:29" x14ac:dyDescent="0.25">
      <c r="B29" s="6" t="s">
        <v>36859</v>
      </c>
      <c r="C29">
        <f>COUNTIFS(Data_SET!$P$2:$P$401,"Nishtha",Data_SET!$M$2:$M$401,"TEMPORAL",Data_SET!$N$2:$N$401,"?UNSURE",Data_SET!$R$2:$R$401,"TEMPORAL",Data_SET!$S$2:$S$401,"CAUSAL")</f>
        <v>0</v>
      </c>
      <c r="D29">
        <f>COUNTIFS(Data_SET!$P$2:$P$401,"Nishtha",Data_SET!$M$2:$M$401,"TEMPORAL",Data_SET!$N$2:$N$401,"?UNSURE",Data_SET!$R$2:$R$401,"TEMPORAL",Data_SET!$S$2:$S$401,"NON-CAUSAL")</f>
        <v>0</v>
      </c>
      <c r="E29">
        <f>COUNTIFS(Data_SET!$P$2:$P$401,"Nishtha",Data_SET!$M$2:$M$401,"TEMPORAL",Data_SET!$N$2:$N$401,"?UNSURE",Data_SET!$R$2:$R$401,"TEMPORAL",Data_SET!$S$2:$S$401,"?UNSURE")</f>
        <v>0</v>
      </c>
      <c r="F29">
        <f>COUNTIFS(Data_SET!$P$2:$P$401,"Nishtha",Data_SET!$M$2:$M$401,"TEMPORAL",Data_SET!$N$2:$N$401,"?UNSURE",Data_SET!$R$2:$R$401,"NON-TEMPORAL",Data_SET!$S$2:$S$401,"CAUSAL")</f>
        <v>0</v>
      </c>
      <c r="G29">
        <f>COUNTIFS(Data_SET!$P$2:$P$401,"Nishtha",Data_SET!$M$2:$M$401,"TEMPORAL",Data_SET!$N$2:$N$401,"?UNSURE",Data_SET!$R$2:$R$401,"NON-TEMPORAL",Data_SET!$S$2:$S$401,"NON-CAUSAL")</f>
        <v>0</v>
      </c>
      <c r="H29">
        <f>COUNTIFS(Data_SET!$P$2:$P$401,"Nishtha",Data_SET!$M$2:$M$401,"TEMPORAL",Data_SET!$N$2:$N$401,"?UNSURE",Data_SET!$R$2:$R$401,"NON-TEMPORAL",Data_SET!$S$2:$S$401,"?UNSURE")</f>
        <v>0</v>
      </c>
      <c r="I29">
        <f>COUNTIFS(Data_SET!$P$2:$P$401,"Nishtha",Data_SET!$M$2:$M$401,"TEMPORAL",Data_SET!$N$2:$N$401,"?UNSURE",Data_SET!$R$2:$R$401,"?UNSURE",Data_SET!$S$2:$S$401,"CAUSAL")</f>
        <v>0</v>
      </c>
      <c r="J29">
        <f t="shared" si="12"/>
        <v>0</v>
      </c>
      <c r="N29" s="6" t="s">
        <v>36859</v>
      </c>
      <c r="P29">
        <f t="shared" si="13"/>
        <v>0</v>
      </c>
      <c r="Q29">
        <f>E34</f>
        <v>0</v>
      </c>
      <c r="S29">
        <f t="shared" si="14"/>
        <v>0</v>
      </c>
      <c r="T29">
        <f t="shared" si="15"/>
        <v>0</v>
      </c>
      <c r="V29">
        <f t="shared" si="16"/>
        <v>0</v>
      </c>
      <c r="Z29" t="s">
        <v>36895</v>
      </c>
      <c r="AC29" s="10">
        <f>L33-V34</f>
        <v>0.4642857142857143</v>
      </c>
    </row>
    <row r="30" spans="1:29" x14ac:dyDescent="0.25">
      <c r="B30" s="7" t="s">
        <v>36860</v>
      </c>
      <c r="C30">
        <f>COUNTIFS(Data_SET!$P$2:$P$401,"Nishtha",Data_SET!$M$2:$M$401,"NON-TEMPORAL",Data_SET!$N$2:$N$401,"CAUSAL",Data_SET!$R$2:$R$401,"TEMPORAL",Data_SET!$S$2:$S$401,"CAUSAL")</f>
        <v>3</v>
      </c>
      <c r="D30">
        <f>COUNTIFS(Data_SET!$P$2:$P$401,"Nishtha",Data_SET!$M$2:$M$401,"NON-TEMPORAL",Data_SET!$N$2:$N$401,"CAUSAL",Data_SET!$R$2:$R$401,"TEMPORAL",Data_SET!$S$2:$S$401,"NON-CAUSAL")</f>
        <v>4</v>
      </c>
      <c r="E30">
        <f>COUNTIFS(Data_SET!$P$2:$P$401,"Nishtha",Data_SET!$M$2:$M$401,"NON-TEMPORAL",Data_SET!$N$2:$N$401,"CAUSAL",Data_SET!$R$2:$R$401,"TEMPORAL",Data_SET!$S$2:$S$401,"?UNSURE")</f>
        <v>0</v>
      </c>
      <c r="F30">
        <f>COUNTIFS(Data_SET!$P$2:$P$401,"Nishtha",Data_SET!$M$2:$M$401,"NON-TEMPORAL",Data_SET!$N$2:$N$401,"CAUSAL",Data_SET!$R$2:$R$401,"NON-TEMPORAL",Data_SET!$S$2:$S$401,"CAUSAL")</f>
        <v>6</v>
      </c>
      <c r="G30">
        <f>COUNTIFS(Data_SET!$P$2:$P$401,"Nishtha",Data_SET!$M$2:$M$401,"NON-TEMPORAL",Data_SET!$N$2:$N$401,"CAUSAL",Data_SET!$R$2:$R$401,"NON-TEMPORAL",Data_SET!$S$2:$S$401,"NON-CAUSAL")</f>
        <v>0</v>
      </c>
      <c r="H30">
        <f>COUNTIFS(Data_SET!$P$2:$P$401,"Nishtha",Data_SET!$M$2:$M$401,"NON-TEMPORAL",Data_SET!$N$2:$N$401,"CAUSAL",Data_SET!$R$2:$R$401,"NON-TEMPORAL",Data_SET!$S$2:$S$401,"?UNSURE")</f>
        <v>0</v>
      </c>
      <c r="I30">
        <f>COUNTIFS(Data_SET!$P$2:$P$401,"Nishtha",Data_SET!$M$2:$M$401,"NON-TEMPORAL",Data_SET!$N$2:$N$401,"CAUSAL",Data_SET!$R$2:$R$401,"?UNSURE",Data_SET!$S$2:$S$401,"CAUSAL")</f>
        <v>0</v>
      </c>
      <c r="J30">
        <f t="shared" si="12"/>
        <v>13</v>
      </c>
      <c r="N30" s="7" t="s">
        <v>36860</v>
      </c>
      <c r="P30">
        <f t="shared" si="13"/>
        <v>13</v>
      </c>
      <c r="Q30">
        <f>F34</f>
        <v>7</v>
      </c>
      <c r="S30">
        <f t="shared" si="14"/>
        <v>0.4642857142857143</v>
      </c>
      <c r="T30">
        <f t="shared" si="15"/>
        <v>0.25</v>
      </c>
      <c r="V30">
        <f t="shared" si="16"/>
        <v>0.11607142857142858</v>
      </c>
      <c r="Z30" t="s">
        <v>36896</v>
      </c>
      <c r="AC30" s="10">
        <f>1-V34</f>
        <v>1</v>
      </c>
    </row>
    <row r="31" spans="1:29" x14ac:dyDescent="0.25">
      <c r="B31" s="6" t="s">
        <v>36861</v>
      </c>
      <c r="C31">
        <f>COUNTIFS(Data_SET!$P$2:$P$401,"Nishtha",Data_SET!$M$2:$M$401,"NON-TEMPORAL",Data_SET!$N$2:$N$401,"NON-CAUSAL",Data_SET!$R$2:$R$401,"TEMPORAL",Data_SET!$S$2:$S$401,"CAUSAL")</f>
        <v>0</v>
      </c>
      <c r="D31">
        <f>COUNTIFS(Data_SET!$P$2:$P$401,"Nishtha",Data_SET!$M$2:$M$401,"NON-TEMPORAL",Data_SET!$N$2:$N$401,"NON-CAUSAL",Data_SET!$R$2:$R$401,"TEMPORAL",Data_SET!$S$2:$S$401,"NON-CAUSAL")</f>
        <v>0</v>
      </c>
      <c r="E31">
        <f>COUNTIFS(Data_SET!$P$2:$P$401,"Nishtha",Data_SET!$M$2:$M$401,"NON-TEMPORAL",Data_SET!$N$2:$N$401,"NON-CAUSAL",Data_SET!$R$2:$R$401,"TEMPORAL",Data_SET!$S$2:$S$401,"?UNSURE")</f>
        <v>0</v>
      </c>
      <c r="F31">
        <f>COUNTIFS(Data_SET!$P$2:$P$401,"Nishtha",Data_SET!$M$2:$M$401,"NON-TEMPORAL",Data_SET!$N$2:$N$401,"NON-CAUSAL",Data_SET!$R$2:$R$401,"NON-TEMPORAL",Data_SET!$S$2:$S$401,"CAUSAL")</f>
        <v>0</v>
      </c>
      <c r="G31">
        <f>COUNTIFS(Data_SET!$P$2:$P$401,"Nishtha",Data_SET!$M$2:$M$401,"NON-TEMPORAL",Data_SET!$N$2:$N$401,"NON-CAUSAL",Data_SET!$R$2:$R$401,"NON-TEMPORAL",Data_SET!$S$2:$S$401,"NON-CAUSAL")</f>
        <v>0</v>
      </c>
      <c r="H31">
        <f>COUNTIFS(Data_SET!$P$2:$P$401,"Nishtha",Data_SET!$M$2:$M$401,"NON-TEMPORAL",Data_SET!$N$2:$N$401,"NON-CAUSAL",Data_SET!$R$2:$R$401,"NON-TEMPORAL",Data_SET!$S$2:$S$401,"?UNSURE")</f>
        <v>0</v>
      </c>
      <c r="I31">
        <f>COUNTIFS(Data_SET!$P$2:$P$401,"Nishtha",Data_SET!$M$2:$M$401,"NON-TEMPORAL",Data_SET!$N$2:$N$401,"NON-CAUSAL",Data_SET!$R$2:$R$401,"?UNSURE",Data_SET!$S$2:$S$401,"CAUSAL")</f>
        <v>0</v>
      </c>
      <c r="J31">
        <f t="shared" si="12"/>
        <v>0</v>
      </c>
      <c r="N31" s="6" t="s">
        <v>36861</v>
      </c>
      <c r="P31">
        <f t="shared" si="13"/>
        <v>0</v>
      </c>
      <c r="Q31">
        <f>G34</f>
        <v>0</v>
      </c>
      <c r="S31">
        <f t="shared" si="14"/>
        <v>0</v>
      </c>
      <c r="T31">
        <f t="shared" si="15"/>
        <v>0</v>
      </c>
      <c r="V31">
        <f t="shared" si="16"/>
        <v>0</v>
      </c>
      <c r="Z31" s="1" t="s">
        <v>36897</v>
      </c>
      <c r="AC31" s="4"/>
    </row>
    <row r="32" spans="1:29" x14ac:dyDescent="0.25">
      <c r="B32" s="7" t="s">
        <v>36862</v>
      </c>
      <c r="C32">
        <f>COUNTIFS(Data_SET!$P$2:$P$401,"Nishtha",Data_SET!$M$2:$M$401,"NON-TEMPORAL",Data_SET!$N$2:$N$401,"?UNSURE",Data_SET!$R$2:$R$401,"TEMPORAL",Data_SET!$S$2:$S$401,"CAUSAL")</f>
        <v>0</v>
      </c>
      <c r="D32">
        <f>COUNTIFS(Data_SET!$P$2:$P$401,"Nishtha",Data_SET!$M$2:$M$401,"NON-TEMPORAL",Data_SET!$N$2:$N$401,"?UNSURE",Data_SET!$R$2:$R$401,"TEMPORAL",Data_SET!$S$2:$S$401,"NON-CAUSAL")</f>
        <v>2</v>
      </c>
      <c r="E32">
        <f>COUNTIFS(Data_SET!$P$2:$P$401,"Nishtha",Data_SET!$M$2:$M$401,"NON-TEMPORAL",Data_SET!$N$2:$N$401,"?UNSURE",Data_SET!$R$2:$R$401,"TEMPORAL",Data_SET!$S$2:$S$401,"?UNSURE")</f>
        <v>0</v>
      </c>
      <c r="F32">
        <f>COUNTIFS(Data_SET!$P$2:$P$401,"Nishtha",Data_SET!$M$2:$M$401,"NON-TEMPORAL",Data_SET!$N$2:$N$401,"?UNSURE",Data_SET!$R$2:$R$401,"NON-TEMPORAL",Data_SET!$S$2:$S$401,"CAUSAL")</f>
        <v>1</v>
      </c>
      <c r="G32">
        <f>COUNTIFS(Data_SET!$P$2:$P$401,"Nishtha",Data_SET!$M$2:$M$401,"NON-TEMPORAL",Data_SET!$N$2:$N$401,"?UNSURE",Data_SET!$R$2:$R$401,"NON-TEMPORAL",Data_SET!$S$2:$S$401,"NON-CAUSAL")</f>
        <v>0</v>
      </c>
      <c r="H32">
        <f>COUNTIFS(Data_SET!$P$2:$P$401,"Nishtha",Data_SET!$M$2:$M$401,"NON-TEMPORAL",Data_SET!$N$2:$N$401,"?UNSURE",Data_SET!$R$2:$R$401,"NON-TEMPORAL",Data_SET!$S$2:$S$401,"?UNSURE")</f>
        <v>0</v>
      </c>
      <c r="I32">
        <f>COUNTIFS(Data_SET!$P$2:$P$401,"Nishtha",Data_SET!$M$2:$M$401,"NON-TEMPORAL",Data_SET!$N$2:$N$401,"?UNSURE",Data_SET!$R$2:$R$401,"?UNSURE",Data_SET!$S$2:$S$401,"CAUSAL")</f>
        <v>0</v>
      </c>
      <c r="J32">
        <f t="shared" si="12"/>
        <v>3</v>
      </c>
      <c r="K32" t="s">
        <v>36888</v>
      </c>
      <c r="L32">
        <f>SUM(C27,D28,E29,F30,G31,H32,I33,)</f>
        <v>13</v>
      </c>
      <c r="N32" s="7" t="s">
        <v>36862</v>
      </c>
      <c r="P32">
        <f t="shared" si="13"/>
        <v>3</v>
      </c>
      <c r="Q32">
        <f>H34</f>
        <v>0</v>
      </c>
      <c r="S32">
        <f t="shared" si="14"/>
        <v>0.10714285714285714</v>
      </c>
      <c r="T32">
        <f t="shared" si="15"/>
        <v>0</v>
      </c>
      <c r="V32">
        <f t="shared" si="16"/>
        <v>0</v>
      </c>
    </row>
    <row r="33" spans="1:29" x14ac:dyDescent="0.25">
      <c r="B33" s="6" t="s">
        <v>36863</v>
      </c>
      <c r="C33">
        <f>COUNTIFS(Data_SET!$P$2:$P$401,"Nishtha",Data_SET!$M$2:$M$401,"?UNSURE",Data_SET!$N$2:$N$401,"CAUSAL",Data_SET!$R$2:$R$401,"TEMPORAL",Data_SET!$S$2:$S$401,"CAUSAL")</f>
        <v>0</v>
      </c>
      <c r="D33">
        <f>COUNTIFS(Data_SET!$P$2:$P$401,"Nishtha",Data_SET!$M$2:$M$401,"?UNSURE",Data_SET!$N$2:$N$401,"CAUSAL",Data_SET!$R$2:$R$401,"TEMPORAL",Data_SET!$S$2:$S$401,"NON-CAUSAL")</f>
        <v>0</v>
      </c>
      <c r="E33">
        <f>COUNTIFS(Data_SET!$P$2:$P$401,"Nishtha",Data_SET!$M$2:$M$401,"?UNSURE",Data_SET!$N$2:$N$401,"CAUSAL",Data_SET!$R$2:$R$401,"TEMPORAL",Data_SET!$S$2:$S$401,"?UNSURE")</f>
        <v>0</v>
      </c>
      <c r="F33">
        <f>COUNTIFS(Data_SET!$P$2:$P$401,"Nishtha",Data_SET!$M$2:$M$401,"?UNSURE",Data_SET!$N$2:$N$401,"CAUSAL",Data_SET!$R$2:$R$401,"NON-TEMPORAL",Data_SET!$S$2:$S$401,"CAUSAL")</f>
        <v>0</v>
      </c>
      <c r="G33">
        <f>COUNTIFS(Data_SET!$P$2:$P$401,"Nishtha",Data_SET!$M$2:$M$401,"?UNSURE",Data_SET!$N$2:$N$401,"CAUSAL",Data_SET!$R$2:$R$401,"NON-TEMPORAL",Data_SET!$S$2:$S$401,"NON-CAUSAL")</f>
        <v>0</v>
      </c>
      <c r="H33">
        <f>COUNTIFS(Data_SET!$P$2:$P$401,"Nishtha",Data_SET!$M$2:$M$401,"?UNSURE",Data_SET!$N$2:$N$401,"CAUSAL",Data_SET!$R$2:$R$401,"NON-TEMPORAL",Data_SET!$S$2:$S$401,"?UNSURE")</f>
        <v>0</v>
      </c>
      <c r="I33">
        <f>COUNTIFS(Data_SET!$P$2:$P$401,"Nishtha",Data_SET!$M$2:$M$401,"?UNSURE",Data_SET!$N$2:$N$401,"CAUSAL",Data_SET!$R$2:$R$401,"?UNSURE",Data_SET!$S$2:$S$401,"CAUSAL")</f>
        <v>0</v>
      </c>
      <c r="J33">
        <f t="shared" si="12"/>
        <v>0</v>
      </c>
      <c r="K33" t="s">
        <v>36870</v>
      </c>
      <c r="L33" s="4">
        <f>L32/L28</f>
        <v>0.4642857142857143</v>
      </c>
      <c r="M33" s="8" t="s">
        <v>36872</v>
      </c>
      <c r="N33" s="6" t="s">
        <v>36863</v>
      </c>
      <c r="P33">
        <f t="shared" si="13"/>
        <v>0</v>
      </c>
      <c r="Q33">
        <f>I34</f>
        <v>0</v>
      </c>
      <c r="S33">
        <f t="shared" si="14"/>
        <v>0</v>
      </c>
      <c r="T33">
        <f t="shared" si="15"/>
        <v>0</v>
      </c>
      <c r="V33">
        <f t="shared" si="16"/>
        <v>0</v>
      </c>
    </row>
    <row r="34" spans="1:29" x14ac:dyDescent="0.25">
      <c r="B34" s="6" t="s">
        <v>36887</v>
      </c>
      <c r="C34">
        <f>SUM(C27:C33)</f>
        <v>15</v>
      </c>
      <c r="D34">
        <f t="shared" ref="D34:I34" si="17">SUM(D27:D33)</f>
        <v>6</v>
      </c>
      <c r="E34">
        <f t="shared" si="17"/>
        <v>0</v>
      </c>
      <c r="F34">
        <f t="shared" si="17"/>
        <v>7</v>
      </c>
      <c r="G34">
        <f t="shared" si="17"/>
        <v>0</v>
      </c>
      <c r="H34">
        <f t="shared" si="17"/>
        <v>0</v>
      </c>
      <c r="I34">
        <f t="shared" si="17"/>
        <v>0</v>
      </c>
      <c r="J34">
        <f t="shared" si="12"/>
        <v>28</v>
      </c>
      <c r="M34" s="8"/>
      <c r="N34" s="6"/>
      <c r="U34" t="s">
        <v>36890</v>
      </c>
      <c r="V34" s="4"/>
      <c r="W34" s="8" t="s">
        <v>36898</v>
      </c>
    </row>
    <row r="37" spans="1:29" x14ac:dyDescent="0.25">
      <c r="B37" s="1" t="s">
        <v>36873</v>
      </c>
      <c r="C37" t="s">
        <v>14563</v>
      </c>
      <c r="K37" s="1" t="s">
        <v>36875</v>
      </c>
      <c r="N37" s="1" t="s">
        <v>36874</v>
      </c>
    </row>
    <row r="38" spans="1:29" x14ac:dyDescent="0.25">
      <c r="C38" s="6" t="s">
        <v>36857</v>
      </c>
      <c r="D38" s="7" t="s">
        <v>36858</v>
      </c>
      <c r="E38" s="6" t="s">
        <v>36859</v>
      </c>
      <c r="F38" s="7" t="s">
        <v>36860</v>
      </c>
      <c r="G38" s="6" t="s">
        <v>36861</v>
      </c>
      <c r="H38" s="7" t="s">
        <v>36862</v>
      </c>
      <c r="I38" s="6" t="s">
        <v>36863</v>
      </c>
      <c r="J38" s="7" t="s">
        <v>36887</v>
      </c>
      <c r="P38" t="s">
        <v>36885</v>
      </c>
      <c r="Q38" t="s">
        <v>36878</v>
      </c>
      <c r="S38" t="s">
        <v>36886</v>
      </c>
      <c r="T38" t="s">
        <v>36880</v>
      </c>
      <c r="V38" t="s">
        <v>36876</v>
      </c>
      <c r="X38" s="9" t="s">
        <v>36897</v>
      </c>
      <c r="Y38" s="8"/>
    </row>
    <row r="39" spans="1:29" x14ac:dyDescent="0.25">
      <c r="A39" t="s">
        <v>36869</v>
      </c>
      <c r="B39" s="6" t="s">
        <v>36857</v>
      </c>
      <c r="C39">
        <f>COUNTIFS(Data_SET!$P$2:$P$401,"Sadhana",Data_SET!$M$2:$M$401,"TEMPORAL",Data_SET!$N$2:$N$401,"CAUSAL",Data_SET!$R$2:$R$401,"TEMPORAL",Data_SET!$S$2:$S$401,"CAUSAL")</f>
        <v>7</v>
      </c>
      <c r="D39" s="4"/>
      <c r="E39">
        <f>COUNTIFS(Data_SET!$P$2:$P$401,"Sadhana",Data_SET!$M$2:$M$401,"TEMPORAL",Data_SET!$N$2:$N$401,"CAUSAL",Data_SET!$R$2:$R$401,"TEMPORAL",Data_SET!$S$2:$S$401,"?UNSURE")</f>
        <v>0</v>
      </c>
      <c r="F39">
        <f>COUNTIFS(Data_SET!$P$2:$P$401,"Sadhana",Data_SET!$M$2:$M$401,"TEMPORAL",Data_SET!$N$2:$N$401,"CAUSAL",Data_SET!$R$2:$R$401,"NON-TEMPORAL",Data_SET!$S$2:$S$401,"CAUSAL")</f>
        <v>2</v>
      </c>
      <c r="G39">
        <f>COUNTIFS(Data_SET!$P$2:$P$401,"Sadhana",Data_SET!$M$2:$M$401,"TEMPORAL",Data_SET!$N$2:$N$401,"CAUSAL",Data_SET!$R$2:$R$401,"NON-TEMPORAL",Data_SET!$S$2:$S$401,"NON-CAUSAL")</f>
        <v>0</v>
      </c>
      <c r="H39">
        <f>COUNTIFS(Data_SET!$P$2:$P$401,"Sadhana",Data_SET!$M$2:$M$401,"TEMPORAL",Data_SET!$N$2:$N$401,"CAUSAL",Data_SET!$R$2:$R$401,"NON-TEMPORAL",Data_SET!$S$2:$S$401,"?UNSURE")</f>
        <v>0</v>
      </c>
      <c r="I39">
        <f>COUNTIFS(Data_SET!$P$2:$P$401,"Sadhana",Data_SET!$M$2:$M$401,"TEMPORAL",Data_SET!$N$2:$N$401,"CAUSAL",Data_SET!$R$2:$R$401,"?UNSURE",Data_SET!$S$2:$S$401,"CAUSAL")</f>
        <v>0</v>
      </c>
      <c r="J39">
        <f>SUM($C39:$I39)</f>
        <v>9</v>
      </c>
      <c r="N39" s="6" t="s">
        <v>36857</v>
      </c>
      <c r="P39">
        <f>J39</f>
        <v>9</v>
      </c>
      <c r="Q39">
        <f>C46</f>
        <v>12</v>
      </c>
      <c r="S39">
        <f>P39/$L$40</f>
        <v>0.42857142857142855</v>
      </c>
      <c r="T39">
        <f>Q39/$L$40</f>
        <v>0.5714285714285714</v>
      </c>
      <c r="V39">
        <f>PRODUCT(S39,$T$39)</f>
        <v>0.24489795918367344</v>
      </c>
    </row>
    <row r="40" spans="1:29" x14ac:dyDescent="0.25">
      <c r="B40" s="7" t="s">
        <v>36858</v>
      </c>
      <c r="C40">
        <f>COUNTIFS(Data_SET!$P$2:$P$401,"Sadhana",Data_SET!$M$2:$M$401,"TEMPORAL",Data_SET!$N$2:$N$401,"NON-CAUSAL",Data_SET!$R$2:$R$401,"TEMPORAL",Data_SET!$S$2:$S$401,"CAUSAL")</f>
        <v>2</v>
      </c>
      <c r="D40" s="4"/>
      <c r="E40">
        <f>COUNTIFS(Data_SET!$P$2:$P$401,"Sadhana",Data_SET!$M$2:$M$401,"TEMPORAL",Data_SET!$N$2:$N$401,"NON-CAUSAL",Data_SET!$R$2:$R$401,"TEMPORAL",Data_SET!$S$2:$S$401,"?UNSURE")</f>
        <v>0</v>
      </c>
      <c r="F40">
        <f>COUNTIFS(Data_SET!$P$2:$P$401,"Sadhana",Data_SET!$M$2:$M$401,"TEMPORAL",Data_SET!$N$2:$N$401,"NON-CAUSAL",Data_SET!$R$2:$R$401,"NON-TEMPORAL",Data_SET!$S$2:$S$401,"CAUSAL")</f>
        <v>0</v>
      </c>
      <c r="G40">
        <f>COUNTIFS(Data_SET!$P$2:$P$401,"Sadhana",Data_SET!$M$2:$M$401,"TEMPORAL",Data_SET!$N$2:$N$401,"NON-CAUSAL",Data_SET!$R$2:$R$401,"NON-TEMPORAL",Data_SET!$S$2:$S$401,"NON-CAUSAL")</f>
        <v>0</v>
      </c>
      <c r="H40">
        <f>COUNTIFS(Data_SET!$P$2:$P$401,"Sadhana",Data_SET!$M$2:$M$401,"TEMPORAL",Data_SET!$N$2:$N$401,"NON-CAUSAL",Data_SET!$R$2:$R$401,"NON-TEMPORAL",Data_SET!$S$2:$S$401,"?UNSURE")</f>
        <v>0</v>
      </c>
      <c r="I40">
        <f>COUNTIFS(Data_SET!$P$2:$P$401,"Sadhana",Data_SET!$M$2:$M$401,"TEMPORAL",Data_SET!$N$2:$N$401,"NON-CAUSAL",Data_SET!$R$2:$R$401,"?UNSURE",Data_SET!$S$2:$S$401,"CAUSAL")</f>
        <v>0</v>
      </c>
      <c r="J40">
        <f t="shared" ref="J40:J46" si="18">SUM($C40:$I40)</f>
        <v>2</v>
      </c>
      <c r="K40" t="s">
        <v>36889</v>
      </c>
      <c r="L40">
        <f>SUM(C39:I45)</f>
        <v>21</v>
      </c>
      <c r="N40" s="7" t="s">
        <v>36858</v>
      </c>
      <c r="P40">
        <f t="shared" ref="P40:P45" si="19">J40</f>
        <v>2</v>
      </c>
      <c r="Q40">
        <f>D46</f>
        <v>1</v>
      </c>
      <c r="S40">
        <f t="shared" ref="S40:S45" si="20">P40/$L$40</f>
        <v>9.5238095238095233E-2</v>
      </c>
      <c r="T40">
        <f t="shared" ref="T40:T45" si="21">Q40/$L$40</f>
        <v>4.7619047619047616E-2</v>
      </c>
      <c r="V40">
        <f t="shared" ref="V40:V45" si="22">PRODUCT(S40,$T$39)</f>
        <v>5.4421768707482984E-2</v>
      </c>
      <c r="X40" t="s">
        <v>36894</v>
      </c>
    </row>
    <row r="41" spans="1:29" x14ac:dyDescent="0.25">
      <c r="B41" s="6" t="s">
        <v>36859</v>
      </c>
      <c r="C41">
        <f>COUNTIFS(Data_SET!$P$2:$P$401,"Sadhana",Data_SET!$M$2:$M$401,"TEMPORAL",Data_SET!$N$2:$N$401,"?UNSURE",Data_SET!$R$2:$R$401,"TEMPORAL",Data_SET!$S$2:$S$401,"CAUSAL")</f>
        <v>0</v>
      </c>
      <c r="D41">
        <f>COUNTIFS(Data_SET!$P$2:$P$401,"Sadhana",Data_SET!$M$2:$M$401,"TEMPORAL",Data_SET!$N$2:$N$401,"?UNSURE",Data_SET!$R$2:$R$401,"TEMPORAL",Data_SET!$S$2:$S$401,"NON-CAUSAL")</f>
        <v>0</v>
      </c>
      <c r="E41">
        <f>COUNTIFS(Data_SET!$P$2:$P$401,"Sadhana",Data_SET!$M$2:$M$401,"TEMPORAL",Data_SET!$N$2:$N$401,"?UNSURE",Data_SET!$R$2:$R$401,"TEMPORAL",Data_SET!$S$2:$S$401,"?UNSURE")</f>
        <v>0</v>
      </c>
      <c r="F41">
        <f>COUNTIFS(Data_SET!$P$2:$P$401,"Sadhana",Data_SET!$M$2:$M$401,"TEMPORAL",Data_SET!$N$2:$N$401,"?UNSURE",Data_SET!$R$2:$R$401,"NON-TEMPORAL",Data_SET!$S$2:$S$401,"CAUSAL")</f>
        <v>0</v>
      </c>
      <c r="G41">
        <f>COUNTIFS(Data_SET!$P$2:$P$401,"Sadhana",Data_SET!$M$2:$M$401,"TEMPORAL",Data_SET!$N$2:$N$401,"?UNSURE",Data_SET!$R$2:$R$401,"NON-TEMPORAL",Data_SET!$S$2:$S$401,"NON-CAUSAL")</f>
        <v>0</v>
      </c>
      <c r="H41">
        <f>COUNTIFS(Data_SET!$P$2:$P$401,"Sadhana",Data_SET!$M$2:$M$401,"TEMPORAL",Data_SET!$N$2:$N$401,"?UNSURE",Data_SET!$R$2:$R$401,"NON-TEMPORAL",Data_SET!$S$2:$S$401,"?UNSURE")</f>
        <v>0</v>
      </c>
      <c r="I41">
        <f>COUNTIFS(Data_SET!$P$2:$P$401,"Sadhana",Data_SET!$M$2:$M$401,"TEMPORAL",Data_SET!$N$2:$N$401,"?UNSURE",Data_SET!$R$2:$R$401,"?UNSURE",Data_SET!$S$2:$S$401,"CAUSAL")</f>
        <v>0</v>
      </c>
      <c r="J41">
        <f t="shared" si="18"/>
        <v>0</v>
      </c>
      <c r="N41" s="6" t="s">
        <v>36859</v>
      </c>
      <c r="P41">
        <f t="shared" si="19"/>
        <v>0</v>
      </c>
      <c r="Q41">
        <f>E46</f>
        <v>0</v>
      </c>
      <c r="S41">
        <f t="shared" si="20"/>
        <v>0</v>
      </c>
      <c r="T41">
        <f t="shared" si="21"/>
        <v>0</v>
      </c>
      <c r="V41">
        <f t="shared" si="22"/>
        <v>0</v>
      </c>
      <c r="Z41" t="s">
        <v>36895</v>
      </c>
      <c r="AC41" s="10">
        <f>L45-V46</f>
        <v>0.61904761904761907</v>
      </c>
    </row>
    <row r="42" spans="1:29" x14ac:dyDescent="0.25">
      <c r="B42" s="7" t="s">
        <v>36860</v>
      </c>
      <c r="C42">
        <f>COUNTIFS(Data_SET!$P$2:$P$401,"Sadhana",Data_SET!$M$2:$M$401,"NON-TEMPORAL",Data_SET!$N$2:$N$401,"CAUSAL",Data_SET!$R$2:$R$401,"TEMPORAL",Data_SET!$S$2:$S$401,"CAUSAL")</f>
        <v>3</v>
      </c>
      <c r="D42">
        <f>COUNTIFS(Data_SET!$P$2:$P$401,"Sadhana",Data_SET!$M$2:$M$401,"NON-TEMPORAL",Data_SET!$N$2:$N$401,"CAUSAL",Data_SET!$R$2:$R$401,"TEMPORAL",Data_SET!$S$2:$S$401,"NON-CAUSAL")</f>
        <v>1</v>
      </c>
      <c r="E42">
        <f>COUNTIFS(Data_SET!$P$2:$P$401,"Sadhana",Data_SET!$M$2:$M$401,"NON-TEMPORAL",Data_SET!$N$2:$N$401,"CAUSAL",Data_SET!$R$2:$R$401,"TEMPORAL",Data_SET!$S$2:$S$401,"?UNSURE")</f>
        <v>0</v>
      </c>
      <c r="F42">
        <f>COUNTIFS(Data_SET!$P$2:$P$401,"Sadhana",Data_SET!$M$2:$M$401,"NON-TEMPORAL",Data_SET!$N$2:$N$401,"CAUSAL",Data_SET!$R$2:$R$401,"NON-TEMPORAL",Data_SET!$S$2:$S$401,"CAUSAL")</f>
        <v>6</v>
      </c>
      <c r="G42">
        <f>COUNTIFS(Data_SET!$P$2:$P$401,"Sadhana",Data_SET!$M$2:$M$401,"NON-TEMPORAL",Data_SET!$N$2:$N$401,"CAUSAL",Data_SET!$R$2:$R$401,"NON-TEMPORAL",Data_SET!$S$2:$S$401,"NON-CAUSAL")</f>
        <v>0</v>
      </c>
      <c r="H42">
        <f>COUNTIFS(Data_SET!$P$2:$P$401,"Sadhana",Data_SET!$M$2:$M$401,"NON-TEMPORAL",Data_SET!$N$2:$N$401,"CAUSAL",Data_SET!$R$2:$R$401,"NON-TEMPORAL",Data_SET!$S$2:$S$401,"?UNSURE")</f>
        <v>0</v>
      </c>
      <c r="I42">
        <f>COUNTIFS(Data_SET!$P$2:$P$401,"Sadhana",Data_SET!$M$2:$M$401,"NON-TEMPORAL",Data_SET!$N$2:$N$401,"CAUSAL",Data_SET!$R$2:$R$401,"?UNSURE",Data_SET!$S$2:$S$401,"CAUSAL")</f>
        <v>0</v>
      </c>
      <c r="J42">
        <f t="shared" si="18"/>
        <v>10</v>
      </c>
      <c r="N42" s="7" t="s">
        <v>36860</v>
      </c>
      <c r="P42">
        <f t="shared" si="19"/>
        <v>10</v>
      </c>
      <c r="Q42">
        <f>F46</f>
        <v>8</v>
      </c>
      <c r="S42">
        <f t="shared" si="20"/>
        <v>0.47619047619047616</v>
      </c>
      <c r="T42">
        <f t="shared" si="21"/>
        <v>0.38095238095238093</v>
      </c>
      <c r="V42">
        <f t="shared" si="22"/>
        <v>0.27210884353741494</v>
      </c>
      <c r="Z42" t="s">
        <v>36896</v>
      </c>
      <c r="AC42" s="10">
        <f>1-V46</f>
        <v>1</v>
      </c>
    </row>
    <row r="43" spans="1:29" x14ac:dyDescent="0.25">
      <c r="B43" s="6" t="s">
        <v>36861</v>
      </c>
      <c r="C43">
        <f>COUNTIFS(Data_SET!$P$2:$P$401,"Sadhana",Data_SET!$M$2:$M$401,"NON-TEMPORAL",Data_SET!$N$2:$N$401,"NON-CAUSAL",Data_SET!$R$2:$R$401,"TEMPORAL",Data_SET!$S$2:$S$401,"CAUSAL")</f>
        <v>0</v>
      </c>
      <c r="D43">
        <f>COUNTIFS(Data_SET!$P$2:$P$401,"Sadhana",Data_SET!$M$2:$M$401,"NON-TEMPORAL",Data_SET!$N$2:$N$401,"NON-CAUSAL",Data_SET!$R$2:$R$401,"TEMPORAL",Data_SET!$S$2:$S$401,"NON-CAUSAL")</f>
        <v>0</v>
      </c>
      <c r="E43">
        <f>COUNTIFS(Data_SET!$P$2:$P$401,"Sadhana",Data_SET!$M$2:$M$401,"NON-TEMPORAL",Data_SET!$N$2:$N$401,"NON-CAUSAL",Data_SET!$R$2:$R$401,"TEMPORAL",Data_SET!$S$2:$S$401,"?UNSURE")</f>
        <v>0</v>
      </c>
      <c r="F43">
        <f>COUNTIFS(Data_SET!$P$2:$P$401,"Sadhana",Data_SET!$M$2:$M$401,"NON-TEMPORAL",Data_SET!$N$2:$N$401,"NON-CAUSAL",Data_SET!$R$2:$R$401,"NON-TEMPORAL",Data_SET!$S$2:$S$401,"CAUSAL")</f>
        <v>0</v>
      </c>
      <c r="G43">
        <f>COUNTIFS(Data_SET!$P$2:$P$401,"Sadhana",Data_SET!$M$2:$M$401,"NON-TEMPORAL",Data_SET!$N$2:$N$401,"NON-CAUSAL",Data_SET!$R$2:$R$401,"NON-TEMPORAL",Data_SET!$S$2:$S$401,"NON-CAUSAL")</f>
        <v>0</v>
      </c>
      <c r="H43">
        <f>COUNTIFS(Data_SET!$P$2:$P$401,"Sadhana",Data_SET!$M$2:$M$401,"NON-TEMPORAL",Data_SET!$N$2:$N$401,"NON-CAUSAL",Data_SET!$R$2:$R$401,"NON-TEMPORAL",Data_SET!$S$2:$S$401,"?UNSURE")</f>
        <v>0</v>
      </c>
      <c r="I43">
        <f>COUNTIFS(Data_SET!$P$2:$P$401,"Sadhana",Data_SET!$M$2:$M$401,"NON-TEMPORAL",Data_SET!$N$2:$N$401,"NON-CAUSAL",Data_SET!$R$2:$R$401,"?UNSURE",Data_SET!$S$2:$S$401,"CAUSAL")</f>
        <v>0</v>
      </c>
      <c r="J43">
        <f t="shared" si="18"/>
        <v>0</v>
      </c>
      <c r="N43" s="6" t="s">
        <v>36861</v>
      </c>
      <c r="P43">
        <f t="shared" si="19"/>
        <v>0</v>
      </c>
      <c r="Q43">
        <f>G46</f>
        <v>0</v>
      </c>
      <c r="S43">
        <f t="shared" si="20"/>
        <v>0</v>
      </c>
      <c r="T43">
        <f t="shared" si="21"/>
        <v>0</v>
      </c>
      <c r="V43">
        <f t="shared" si="22"/>
        <v>0</v>
      </c>
      <c r="Z43" s="1" t="s">
        <v>36897</v>
      </c>
      <c r="AC43" s="4"/>
    </row>
    <row r="44" spans="1:29" x14ac:dyDescent="0.25">
      <c r="B44" s="7" t="s">
        <v>36862</v>
      </c>
      <c r="C44">
        <f>COUNTIFS(Data_SET!$P$2:$P$401,"Sadhana",Data_SET!$M$2:$M$401,"NON-TEMPORAL",Data_SET!$N$2:$N$401,"?UNSURE",Data_SET!$R$2:$R$401,"TEMPORAL",Data_SET!$S$2:$S$401,"CAUSAL")</f>
        <v>0</v>
      </c>
      <c r="D44">
        <f>COUNTIFS(Data_SET!$P$2:$P$401,"Sadhana",Data_SET!$M$2:$M$401,"NON-TEMPORAL",Data_SET!$N$2:$N$401,"?UNSURE",Data_SET!$R$2:$R$401,"TEMPORAL",Data_SET!$S$2:$S$401,"NON-CAUSAL")</f>
        <v>0</v>
      </c>
      <c r="E44">
        <f>COUNTIFS(Data_SET!$P$2:$P$401,"Sadhana",Data_SET!$M$2:$M$401,"NON-TEMPORAL",Data_SET!$N$2:$N$401,"?UNSURE",Data_SET!$R$2:$R$401,"TEMPORAL",Data_SET!$S$2:$S$401,"?UNSURE")</f>
        <v>0</v>
      </c>
      <c r="F44">
        <f>COUNTIFS(Data_SET!$P$2:$P$401,"Sadhana",Data_SET!$M$2:$M$401,"NON-TEMPORAL",Data_SET!$N$2:$N$401,"?UNSURE",Data_SET!$R$2:$R$401,"NON-TEMPORAL",Data_SET!$S$2:$S$401,"CAUSAL")</f>
        <v>0</v>
      </c>
      <c r="G44">
        <f>COUNTIFS(Data_SET!$P$2:$P$401,"Sadhana",Data_SET!$M$2:$M$401,"NON-TEMPORAL",Data_SET!$N$2:$N$401,"?UNSURE",Data_SET!$R$2:$R$401,"NON-TEMPORAL",Data_SET!$S$2:$S$401,"NON-CAUSAL")</f>
        <v>0</v>
      </c>
      <c r="H44">
        <f>COUNTIFS(Data_SET!$P$2:$P$401,"Sadhana",Data_SET!$M$2:$M$401,"NON-TEMPORAL",Data_SET!$N$2:$N$401,"?UNSURE",Data_SET!$R$2:$R$401,"NON-TEMPORAL",Data_SET!$S$2:$S$401,"?UNSURE")</f>
        <v>0</v>
      </c>
      <c r="I44">
        <f>COUNTIFS(Data_SET!$P$2:$P$401,"Sadhana",Data_SET!$M$2:$M$401,"NON-TEMPORAL",Data_SET!$N$2:$N$401,"?UNSURE",Data_SET!$R$2:$R$401,"?UNSURE",Data_SET!$S$2:$S$401,"CAUSAL")</f>
        <v>0</v>
      </c>
      <c r="J44">
        <f t="shared" si="18"/>
        <v>0</v>
      </c>
      <c r="K44" t="s">
        <v>36888</v>
      </c>
      <c r="L44">
        <f>SUM(C39,D40,E41,F42,G43,H44,I45,)</f>
        <v>13</v>
      </c>
      <c r="N44" s="7" t="s">
        <v>36862</v>
      </c>
      <c r="P44">
        <f t="shared" si="19"/>
        <v>0</v>
      </c>
      <c r="Q44">
        <f>H46</f>
        <v>0</v>
      </c>
      <c r="S44">
        <f t="shared" si="20"/>
        <v>0</v>
      </c>
      <c r="T44">
        <f t="shared" si="21"/>
        <v>0</v>
      </c>
      <c r="V44">
        <f t="shared" si="22"/>
        <v>0</v>
      </c>
    </row>
    <row r="45" spans="1:29" x14ac:dyDescent="0.25">
      <c r="B45" s="6" t="s">
        <v>36863</v>
      </c>
      <c r="C45">
        <f>COUNTIFS(Data_SET!$P$2:$P$401,"Sadhana",Data_SET!$M$2:$M$401,"?UNSURE",Data_SET!$N$2:$N$401,"CAUSAL",Data_SET!$R$2:$R$401,"TEMPORAL",Data_SET!$S$2:$S$401,"CAUSAL")</f>
        <v>0</v>
      </c>
      <c r="D45">
        <f>COUNTIFS(Data_SET!$P$2:$P$401,"Sadhana",Data_SET!$M$2:$M$401,"?UNSURE",Data_SET!$N$2:$N$401,"CAUSAL",Data_SET!$R$2:$R$401,"TEMPORAL",Data_SET!$S$2:$S$401,"NON-CAUSAL")</f>
        <v>0</v>
      </c>
      <c r="E45">
        <f>COUNTIFS(Data_SET!$P$2:$P$401,"Sadhana",Data_SET!$M$2:$M$401,"?UNSURE",Data_SET!$N$2:$N$401,"CAUSAL",Data_SET!$R$2:$R$401,"TEMPORAL",Data_SET!$S$2:$S$401,"?UNSURE")</f>
        <v>0</v>
      </c>
      <c r="F45">
        <f>COUNTIFS(Data_SET!$P$2:$P$401,"Sadhana",Data_SET!$M$2:$M$401,"?UNSURE",Data_SET!$N$2:$N$401,"CAUSAL",Data_SET!$R$2:$R$401,"NON-TEMPORAL",Data_SET!$S$2:$S$401,"CAUSAL")</f>
        <v>0</v>
      </c>
      <c r="G45">
        <f>COUNTIFS(Data_SET!$P$2:$P$401,"Sadhana",Data_SET!$M$2:$M$401,"?UNSURE",Data_SET!$N$2:$N$401,"CAUSAL",Data_SET!$R$2:$R$401,"NON-TEMPORAL",Data_SET!$S$2:$S$401,"NON-CAUSAL")</f>
        <v>0</v>
      </c>
      <c r="H45">
        <f>COUNTIFS(Data_SET!$P$2:$P$401,"Sadhana",Data_SET!$M$2:$M$401,"?UNSURE",Data_SET!$N$2:$N$401,"CAUSAL",Data_SET!$R$2:$R$401,"NON-TEMPORAL",Data_SET!$S$2:$S$401,"?UNSURE")</f>
        <v>0</v>
      </c>
      <c r="I45">
        <f>COUNTIFS(Data_SET!$P$2:$P$401,"Sadhana",Data_SET!$M$2:$M$401,"?UNSURE",Data_SET!$N$2:$N$401,"CAUSAL",Data_SET!$R$2:$R$401,"?UNSURE",Data_SET!$S$2:$S$401,"CAUSAL")</f>
        <v>0</v>
      </c>
      <c r="J45">
        <f t="shared" si="18"/>
        <v>0</v>
      </c>
      <c r="K45" t="s">
        <v>36870</v>
      </c>
      <c r="L45" s="4">
        <f>L44/L40</f>
        <v>0.61904761904761907</v>
      </c>
      <c r="M45" s="8" t="s">
        <v>36872</v>
      </c>
      <c r="N45" s="6" t="s">
        <v>36863</v>
      </c>
      <c r="P45">
        <f t="shared" si="19"/>
        <v>0</v>
      </c>
      <c r="Q45">
        <f>I46</f>
        <v>0</v>
      </c>
      <c r="S45">
        <f t="shared" si="20"/>
        <v>0</v>
      </c>
      <c r="T45">
        <f t="shared" si="21"/>
        <v>0</v>
      </c>
      <c r="V45">
        <f t="shared" si="22"/>
        <v>0</v>
      </c>
    </row>
    <row r="46" spans="1:29" x14ac:dyDescent="0.25">
      <c r="B46" s="6" t="s">
        <v>36887</v>
      </c>
      <c r="C46">
        <f>SUM(C39:C45)</f>
        <v>12</v>
      </c>
      <c r="D46">
        <f t="shared" ref="D46:I46" si="23">SUM(D39:D45)</f>
        <v>1</v>
      </c>
      <c r="E46">
        <f t="shared" si="23"/>
        <v>0</v>
      </c>
      <c r="F46">
        <f t="shared" si="23"/>
        <v>8</v>
      </c>
      <c r="G46">
        <f t="shared" si="23"/>
        <v>0</v>
      </c>
      <c r="H46">
        <f t="shared" si="23"/>
        <v>0</v>
      </c>
      <c r="I46">
        <f t="shared" si="23"/>
        <v>0</v>
      </c>
      <c r="J46">
        <f t="shared" si="18"/>
        <v>21</v>
      </c>
      <c r="U46" t="s">
        <v>36890</v>
      </c>
      <c r="V46" s="4"/>
      <c r="W46" s="8" t="s">
        <v>36898</v>
      </c>
    </row>
  </sheetData>
  <pageMargins left="0.7" right="0.7" top="0.78740157499999996" bottom="0.78740157499999996"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D60D-CBF6-40A7-B496-B5291286F4EC}">
  <dimension ref="A1:K45"/>
  <sheetViews>
    <sheetView workbookViewId="0">
      <selection activeCell="I3" sqref="I3"/>
    </sheetView>
  </sheetViews>
  <sheetFormatPr baseColWidth="10" defaultRowHeight="15" x14ac:dyDescent="0.25"/>
  <cols>
    <col min="3" max="3" width="4.85546875" customWidth="1"/>
    <col min="8" max="8" width="22.5703125" customWidth="1"/>
    <col min="9" max="9" width="22.42578125" customWidth="1"/>
    <col min="10" max="10" width="23" customWidth="1"/>
  </cols>
  <sheetData>
    <row r="1" spans="1:11" x14ac:dyDescent="0.25">
      <c r="A1" t="s">
        <v>35145</v>
      </c>
      <c r="D1" t="s">
        <v>35146</v>
      </c>
      <c r="E1" t="s">
        <v>35147</v>
      </c>
      <c r="F1" t="s">
        <v>35148</v>
      </c>
      <c r="H1" t="s">
        <v>35149</v>
      </c>
      <c r="I1" t="s">
        <v>35150</v>
      </c>
      <c r="J1" t="s">
        <v>35151</v>
      </c>
      <c r="K1" t="s">
        <v>35152</v>
      </c>
    </row>
    <row r="2" spans="1:11" x14ac:dyDescent="0.25">
      <c r="A2" t="s">
        <v>35153</v>
      </c>
      <c r="D2" t="s">
        <v>35154</v>
      </c>
      <c r="E2" t="s">
        <v>35155</v>
      </c>
      <c r="F2" t="s">
        <v>35156</v>
      </c>
      <c r="H2" t="s">
        <v>35157</v>
      </c>
      <c r="I2" t="s">
        <v>35158</v>
      </c>
      <c r="J2" t="s">
        <v>6723</v>
      </c>
      <c r="K2" t="s">
        <v>35159</v>
      </c>
    </row>
    <row r="3" spans="1:11" x14ac:dyDescent="0.25">
      <c r="A3" t="s">
        <v>35160</v>
      </c>
      <c r="D3" t="s">
        <v>35161</v>
      </c>
      <c r="E3" t="s">
        <v>35162</v>
      </c>
      <c r="F3" t="s">
        <v>35163</v>
      </c>
      <c r="H3" t="s">
        <v>35164</v>
      </c>
      <c r="I3" t="s">
        <v>35165</v>
      </c>
      <c r="J3" t="s">
        <v>35166</v>
      </c>
      <c r="K3" t="s">
        <v>35167</v>
      </c>
    </row>
    <row r="4" spans="1:11" x14ac:dyDescent="0.25">
      <c r="A4" t="s">
        <v>35168</v>
      </c>
      <c r="D4" t="s">
        <v>35169</v>
      </c>
      <c r="E4" t="s">
        <v>35170</v>
      </c>
      <c r="F4" t="s">
        <v>35163</v>
      </c>
      <c r="H4" t="s">
        <v>35171</v>
      </c>
      <c r="I4" t="s">
        <v>35172</v>
      </c>
      <c r="J4" t="s">
        <v>35173</v>
      </c>
      <c r="K4" t="s">
        <v>35174</v>
      </c>
    </row>
    <row r="5" spans="1:11" x14ac:dyDescent="0.25">
      <c r="A5" t="s">
        <v>35175</v>
      </c>
      <c r="D5" t="s">
        <v>35176</v>
      </c>
      <c r="E5" t="s">
        <v>35177</v>
      </c>
      <c r="F5" t="s">
        <v>35163</v>
      </c>
      <c r="H5" t="s">
        <v>35178</v>
      </c>
      <c r="I5" t="s">
        <v>35179</v>
      </c>
      <c r="J5" t="s">
        <v>6723</v>
      </c>
      <c r="K5" t="s">
        <v>35180</v>
      </c>
    </row>
    <row r="7" spans="1:11" x14ac:dyDescent="0.25">
      <c r="H7" t="s">
        <v>35181</v>
      </c>
    </row>
    <row r="8" spans="1:11" x14ac:dyDescent="0.25">
      <c r="H8" t="s">
        <v>35182</v>
      </c>
    </row>
    <row r="13" spans="1:11" x14ac:dyDescent="0.25">
      <c r="B13" s="1" t="s">
        <v>35183</v>
      </c>
      <c r="C13" s="1"/>
      <c r="D13" s="1" t="s">
        <v>35160</v>
      </c>
      <c r="E13" s="1"/>
      <c r="F13" s="1" t="s">
        <v>35168</v>
      </c>
      <c r="G13" s="1"/>
      <c r="H13" s="1" t="s">
        <v>35175</v>
      </c>
    </row>
    <row r="14" spans="1:11" x14ac:dyDescent="0.25">
      <c r="A14" t="s">
        <v>6</v>
      </c>
      <c r="B14" t="s">
        <v>902</v>
      </c>
      <c r="D14" t="s">
        <v>27</v>
      </c>
      <c r="F14" t="s">
        <v>132</v>
      </c>
      <c r="H14" t="s">
        <v>217</v>
      </c>
    </row>
    <row r="15" spans="1:11" x14ac:dyDescent="0.25">
      <c r="B15" t="s">
        <v>129</v>
      </c>
      <c r="D15" t="s">
        <v>35242</v>
      </c>
      <c r="E15" t="s">
        <v>35205</v>
      </c>
      <c r="F15" t="s">
        <v>16</v>
      </c>
      <c r="G15" t="s">
        <v>35184</v>
      </c>
      <c r="H15" t="s">
        <v>76</v>
      </c>
    </row>
    <row r="16" spans="1:11" x14ac:dyDescent="0.25">
      <c r="B16" t="s">
        <v>1262</v>
      </c>
      <c r="D16" t="s">
        <v>1674</v>
      </c>
      <c r="F16" t="s">
        <v>239</v>
      </c>
      <c r="H16" t="s">
        <v>27</v>
      </c>
    </row>
    <row r="17" spans="2:8" x14ac:dyDescent="0.25">
      <c r="B17" t="s">
        <v>972</v>
      </c>
      <c r="D17" t="s">
        <v>892</v>
      </c>
      <c r="F17" t="s">
        <v>97</v>
      </c>
      <c r="H17" t="s">
        <v>2049</v>
      </c>
    </row>
    <row r="18" spans="2:8" x14ac:dyDescent="0.25">
      <c r="B18" t="s">
        <v>35185</v>
      </c>
      <c r="D18" t="s">
        <v>687</v>
      </c>
      <c r="F18" t="s">
        <v>1872</v>
      </c>
      <c r="H18" t="s">
        <v>94</v>
      </c>
    </row>
    <row r="19" spans="2:8" x14ac:dyDescent="0.25">
      <c r="B19" t="s">
        <v>35186</v>
      </c>
      <c r="D19" t="s">
        <v>35244</v>
      </c>
      <c r="F19" t="s">
        <v>1891</v>
      </c>
      <c r="H19" t="s">
        <v>143</v>
      </c>
    </row>
    <row r="20" spans="2:8" x14ac:dyDescent="0.25">
      <c r="B20" t="s">
        <v>1320</v>
      </c>
      <c r="D20" t="s">
        <v>1277</v>
      </c>
      <c r="F20" t="s">
        <v>112</v>
      </c>
      <c r="H20" t="s">
        <v>58</v>
      </c>
    </row>
    <row r="21" spans="2:8" x14ac:dyDescent="0.25">
      <c r="B21" t="s">
        <v>374</v>
      </c>
      <c r="F21" t="s">
        <v>269</v>
      </c>
      <c r="H21" t="s">
        <v>35337</v>
      </c>
    </row>
    <row r="22" spans="2:8" x14ac:dyDescent="0.25">
      <c r="B22" t="s">
        <v>35187</v>
      </c>
      <c r="F22" t="s">
        <v>119</v>
      </c>
      <c r="H22" t="s">
        <v>35336</v>
      </c>
    </row>
    <row r="23" spans="2:8" x14ac:dyDescent="0.25">
      <c r="B23" t="s">
        <v>1484</v>
      </c>
      <c r="F23" t="s">
        <v>187</v>
      </c>
    </row>
    <row r="24" spans="2:8" x14ac:dyDescent="0.25">
      <c r="B24" t="s">
        <v>314</v>
      </c>
      <c r="C24" t="s">
        <v>35204</v>
      </c>
      <c r="F24" t="s">
        <v>35188</v>
      </c>
    </row>
    <row r="25" spans="2:8" x14ac:dyDescent="0.25">
      <c r="B25" t="s">
        <v>35189</v>
      </c>
      <c r="F25" t="s">
        <v>627</v>
      </c>
    </row>
    <row r="26" spans="2:8" x14ac:dyDescent="0.25">
      <c r="B26" t="s">
        <v>35190</v>
      </c>
      <c r="F26" t="s">
        <v>412</v>
      </c>
    </row>
    <row r="27" spans="2:8" x14ac:dyDescent="0.25">
      <c r="B27" t="s">
        <v>35191</v>
      </c>
      <c r="C27" t="s">
        <v>35204</v>
      </c>
      <c r="F27" t="s">
        <v>89</v>
      </c>
    </row>
    <row r="28" spans="2:8" x14ac:dyDescent="0.25">
      <c r="B28" t="s">
        <v>35192</v>
      </c>
      <c r="F28" t="s">
        <v>174</v>
      </c>
    </row>
    <row r="29" spans="2:8" x14ac:dyDescent="0.25">
      <c r="B29" t="s">
        <v>35193</v>
      </c>
      <c r="F29" t="s">
        <v>71</v>
      </c>
    </row>
    <row r="30" spans="2:8" x14ac:dyDescent="0.25">
      <c r="B30" t="s">
        <v>522</v>
      </c>
      <c r="C30" t="s">
        <v>35204</v>
      </c>
      <c r="F30" t="s">
        <v>272</v>
      </c>
    </row>
    <row r="31" spans="2:8" x14ac:dyDescent="0.25">
      <c r="B31" t="s">
        <v>35194</v>
      </c>
      <c r="F31" t="s">
        <v>736</v>
      </c>
    </row>
    <row r="32" spans="2:8" x14ac:dyDescent="0.25">
      <c r="B32" t="s">
        <v>27</v>
      </c>
      <c r="F32" t="s">
        <v>232</v>
      </c>
    </row>
    <row r="33" spans="2:6" x14ac:dyDescent="0.25">
      <c r="B33" t="s">
        <v>35195</v>
      </c>
      <c r="F33" t="s">
        <v>360</v>
      </c>
    </row>
    <row r="34" spans="2:6" x14ac:dyDescent="0.25">
      <c r="B34" t="s">
        <v>162</v>
      </c>
      <c r="C34" t="s">
        <v>35204</v>
      </c>
      <c r="F34" t="s">
        <v>226</v>
      </c>
    </row>
    <row r="35" spans="2:6" x14ac:dyDescent="0.25">
      <c r="B35" t="s">
        <v>35196</v>
      </c>
      <c r="F35" t="s">
        <v>35197</v>
      </c>
    </row>
    <row r="36" spans="2:6" x14ac:dyDescent="0.25">
      <c r="B36" t="s">
        <v>472</v>
      </c>
      <c r="F36" t="s">
        <v>1951</v>
      </c>
    </row>
    <row r="37" spans="2:6" x14ac:dyDescent="0.25">
      <c r="B37" t="s">
        <v>35198</v>
      </c>
      <c r="C37" t="s">
        <v>35204</v>
      </c>
      <c r="F37" t="s">
        <v>1584</v>
      </c>
    </row>
    <row r="38" spans="2:6" x14ac:dyDescent="0.25">
      <c r="B38" t="s">
        <v>35199</v>
      </c>
      <c r="F38" t="s">
        <v>575</v>
      </c>
    </row>
    <row r="39" spans="2:6" x14ac:dyDescent="0.25">
      <c r="B39" t="s">
        <v>35200</v>
      </c>
      <c r="F39" t="s">
        <v>1151</v>
      </c>
    </row>
    <row r="40" spans="2:6" x14ac:dyDescent="0.25">
      <c r="B40" t="s">
        <v>1780</v>
      </c>
      <c r="F40" t="s">
        <v>587</v>
      </c>
    </row>
    <row r="41" spans="2:6" x14ac:dyDescent="0.25">
      <c r="B41" t="s">
        <v>35201</v>
      </c>
      <c r="F41" t="s">
        <v>103</v>
      </c>
    </row>
    <row r="42" spans="2:6" x14ac:dyDescent="0.25">
      <c r="B42" t="s">
        <v>1277</v>
      </c>
    </row>
    <row r="43" spans="2:6" x14ac:dyDescent="0.25">
      <c r="B43" t="s">
        <v>926</v>
      </c>
    </row>
    <row r="44" spans="2:6" x14ac:dyDescent="0.25">
      <c r="B44" t="s">
        <v>490</v>
      </c>
    </row>
    <row r="45" spans="2:6" x14ac:dyDescent="0.25">
      <c r="B45" t="s">
        <v>336</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Data</vt:lpstr>
      <vt:lpstr>Data_SET</vt:lpstr>
      <vt:lpstr>Freq</vt:lpstr>
      <vt:lpstr>IAA</vt:lpstr>
      <vt:lpstr>Guidelines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dc:creator>
  <cp:lastModifiedBy>Claudia</cp:lastModifiedBy>
  <dcterms:created xsi:type="dcterms:W3CDTF">2022-12-20T04:09:52Z</dcterms:created>
  <dcterms:modified xsi:type="dcterms:W3CDTF">2023-01-12T12:06:47Z</dcterms:modified>
</cp:coreProperties>
</file>